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172.19.94.11\CompendaData\CRMAlphaAdviesBureauDB\Archief\00046000\"/>
    </mc:Choice>
  </mc:AlternateContent>
  <xr:revisionPtr revIDLastSave="0" documentId="13_ncr:1_{FEFFC029-EBAB-43D8-8401-48C5A23A557A}" xr6:coauthVersionLast="47" xr6:coauthVersionMax="47" xr10:uidLastSave="{00000000-0000-0000-0000-000000000000}"/>
  <bookViews>
    <workbookView xWindow="57480" yWindow="-120" windowWidth="29040" windowHeight="15720" tabRatio="821" xr2:uid="{F90F6C03-498D-471C-A024-75FB08C87E43}"/>
  </bookViews>
  <sheets>
    <sheet name="Basisgegevens" sheetId="1" r:id="rId1"/>
    <sheet name="Kosten NEN2075" sheetId="2" r:id="rId2"/>
    <sheet name="Totaalblad" sheetId="106" r:id="rId3"/>
    <sheet name="Uurtariefopbouw" sheetId="103" r:id="rId4"/>
    <sheet name="1" sheetId="3" r:id="rId5"/>
    <sheet name="1a" sheetId="4" r:id="rId6"/>
    <sheet name="2" sheetId="107" r:id="rId7"/>
    <sheet name="2a" sheetId="108" r:id="rId8"/>
    <sheet name="3" sheetId="109" r:id="rId9"/>
    <sheet name="3a" sheetId="110" r:id="rId10"/>
    <sheet name="4" sheetId="111" r:id="rId11"/>
    <sheet name="4a" sheetId="112" r:id="rId12"/>
    <sheet name="5" sheetId="113" state="hidden" r:id="rId13"/>
    <sheet name="5a" sheetId="114" state="hidden" r:id="rId14"/>
    <sheet name="6" sheetId="115" state="hidden" r:id="rId15"/>
    <sheet name="6a" sheetId="116" state="hidden" r:id="rId16"/>
    <sheet name="7" sheetId="117" state="hidden" r:id="rId17"/>
    <sheet name="7a" sheetId="118" state="hidden" r:id="rId18"/>
    <sheet name="8" sheetId="119" state="hidden" r:id="rId19"/>
    <sheet name="8a" sheetId="120" state="hidden" r:id="rId20"/>
    <sheet name="9" sheetId="121" state="hidden" r:id="rId21"/>
    <sheet name="9a" sheetId="122" state="hidden" r:id="rId22"/>
    <sheet name="10" sheetId="123" state="hidden" r:id="rId23"/>
    <sheet name="10a" sheetId="124" state="hidden" r:id="rId24"/>
    <sheet name="11" sheetId="125" state="hidden" r:id="rId25"/>
    <sheet name="11a" sheetId="126" state="hidden" r:id="rId26"/>
    <sheet name="12" sheetId="127" state="hidden" r:id="rId27"/>
    <sheet name="12a" sheetId="128" state="hidden" r:id="rId28"/>
    <sheet name="13" sheetId="152" state="hidden" r:id="rId29"/>
    <sheet name="13a" sheetId="129" state="hidden" r:id="rId30"/>
    <sheet name="14" sheetId="130" state="hidden" r:id="rId31"/>
    <sheet name="14a" sheetId="131" state="hidden" r:id="rId32"/>
    <sheet name="15" sheetId="132" state="hidden" r:id="rId33"/>
    <sheet name="15a" sheetId="133" state="hidden" r:id="rId34"/>
    <sheet name="16" sheetId="134" state="hidden" r:id="rId35"/>
    <sheet name="16a" sheetId="135" state="hidden" r:id="rId36"/>
    <sheet name="17" sheetId="136" state="hidden" r:id="rId37"/>
    <sheet name="17a" sheetId="137" state="hidden" r:id="rId38"/>
    <sheet name="18" sheetId="138" state="hidden" r:id="rId39"/>
    <sheet name="18a" sheetId="139" state="hidden" r:id="rId40"/>
    <sheet name="19" sheetId="140" state="hidden" r:id="rId41"/>
    <sheet name="19a" sheetId="141" state="hidden" r:id="rId42"/>
    <sheet name="20" sheetId="142" state="hidden" r:id="rId43"/>
    <sheet name="20a" sheetId="143" state="hidden" r:id="rId44"/>
    <sheet name="21" sheetId="144" state="hidden" r:id="rId45"/>
    <sheet name="21a" sheetId="145" state="hidden" r:id="rId46"/>
    <sheet name="22" sheetId="146" state="hidden" r:id="rId47"/>
    <sheet name="22a" sheetId="147" state="hidden" r:id="rId48"/>
    <sheet name="23" sheetId="148" state="hidden" r:id="rId49"/>
    <sheet name="23a" sheetId="149" state="hidden" r:id="rId50"/>
    <sheet name="24" sheetId="150" state="hidden" r:id="rId51"/>
    <sheet name="24a" sheetId="151" state="hidden" r:id="rId52"/>
    <sheet name="25" sheetId="153" state="hidden" r:id="rId53"/>
    <sheet name="25a" sheetId="154" state="hidden" r:id="rId54"/>
    <sheet name="26" sheetId="155" state="hidden" r:id="rId55"/>
    <sheet name="26a" sheetId="156" state="hidden" r:id="rId56"/>
    <sheet name="27" sheetId="157" state="hidden" r:id="rId57"/>
    <sheet name="27a" sheetId="158" state="hidden" r:id="rId58"/>
    <sheet name="28" sheetId="159" state="hidden" r:id="rId59"/>
    <sheet name="28a" sheetId="160" state="hidden" r:id="rId60"/>
    <sheet name="29" sheetId="161" state="hidden" r:id="rId61"/>
    <sheet name="29a" sheetId="162" state="hidden" r:id="rId62"/>
    <sheet name="30" sheetId="163" state="hidden" r:id="rId63"/>
    <sheet name="30a" sheetId="164" state="hidden" r:id="rId64"/>
    <sheet name="31" sheetId="165" state="hidden" r:id="rId65"/>
    <sheet name="31a" sheetId="166" state="hidden" r:id="rId66"/>
    <sheet name="32" sheetId="167" state="hidden" r:id="rId67"/>
    <sheet name="32a" sheetId="168" state="hidden" r:id="rId68"/>
    <sheet name="33" sheetId="169" state="hidden" r:id="rId69"/>
    <sheet name="33a" sheetId="170" state="hidden" r:id="rId70"/>
    <sheet name="34" sheetId="171" state="hidden" r:id="rId71"/>
    <sheet name="34a" sheetId="172" state="hidden" r:id="rId72"/>
    <sheet name="35" sheetId="173" state="hidden" r:id="rId73"/>
    <sheet name="35a" sheetId="174" state="hidden" r:id="rId74"/>
    <sheet name="36" sheetId="175" state="hidden" r:id="rId75"/>
    <sheet name="36a" sheetId="176" state="hidden" r:id="rId76"/>
    <sheet name="37" sheetId="177" state="hidden" r:id="rId77"/>
    <sheet name="37a" sheetId="178" state="hidden" r:id="rId78"/>
    <sheet name="38" sheetId="179" state="hidden" r:id="rId79"/>
    <sheet name="38a" sheetId="180" state="hidden" r:id="rId80"/>
    <sheet name="39" sheetId="181" state="hidden" r:id="rId81"/>
    <sheet name="39a" sheetId="182" state="hidden" r:id="rId82"/>
    <sheet name="40" sheetId="183" state="hidden" r:id="rId83"/>
    <sheet name="40a" sheetId="184" state="hidden" r:id="rId84"/>
    <sheet name="41" sheetId="185" state="hidden" r:id="rId85"/>
    <sheet name="41a" sheetId="186" state="hidden" r:id="rId86"/>
    <sheet name="42" sheetId="187" state="hidden" r:id="rId87"/>
    <sheet name="42a" sheetId="188" state="hidden" r:id="rId88"/>
    <sheet name="43" sheetId="189" state="hidden" r:id="rId89"/>
    <sheet name="43a" sheetId="190" state="hidden" r:id="rId90"/>
    <sheet name="44" sheetId="191" state="hidden" r:id="rId91"/>
    <sheet name="44a" sheetId="192" state="hidden" r:id="rId92"/>
    <sheet name="45" sheetId="193" state="hidden" r:id="rId93"/>
    <sheet name="45a" sheetId="194" state="hidden" r:id="rId94"/>
    <sheet name="46" sheetId="195" state="hidden" r:id="rId95"/>
    <sheet name="46a" sheetId="196" state="hidden" r:id="rId96"/>
    <sheet name="47" sheetId="197" state="hidden" r:id="rId97"/>
    <sheet name="47a" sheetId="198" state="hidden" r:id="rId98"/>
    <sheet name="48" sheetId="199" state="hidden" r:id="rId99"/>
    <sheet name="48a" sheetId="200" state="hidden" r:id="rId100"/>
    <sheet name="49" sheetId="201" state="hidden" r:id="rId101"/>
    <sheet name="49a" sheetId="202" state="hidden" r:id="rId102"/>
    <sheet name="50" sheetId="203" state="hidden" r:id="rId103"/>
    <sheet name="50a" sheetId="204" state="hidden" r:id="rId104"/>
    <sheet name="51" sheetId="205" state="hidden" r:id="rId105"/>
    <sheet name="51-1" sheetId="211" state="hidden" r:id="rId106"/>
    <sheet name="51-2" sheetId="212" state="hidden" r:id="rId107"/>
    <sheet name="51-3" sheetId="213" state="hidden" r:id="rId108"/>
    <sheet name="51-4" sheetId="214" state="hidden" r:id="rId109"/>
    <sheet name="51-5" sheetId="215" state="hidden" r:id="rId110"/>
    <sheet name="51a" sheetId="206" state="hidden" r:id="rId111"/>
    <sheet name="Factuurblad" sheetId="216" state="hidden" r:id="rId112"/>
    <sheet name="Registratie afkeur" sheetId="217" state="hidden" r:id="rId113"/>
    <sheet name="Wijzigingenblad" sheetId="218" state="hidden" r:id="rId114"/>
  </sheets>
  <definedNames>
    <definedName name="_xlnm._FilterDatabase" localSheetId="23" hidden="1">'10a'!#REF!</definedName>
    <definedName name="_xlnm._FilterDatabase" localSheetId="25" hidden="1">'11a'!#REF!</definedName>
    <definedName name="_xlnm._FilterDatabase" localSheetId="27" hidden="1">'12a'!#REF!</definedName>
    <definedName name="_xlnm._FilterDatabase" localSheetId="29" hidden="1">'13a'!#REF!</definedName>
    <definedName name="_xlnm._FilterDatabase" localSheetId="31" hidden="1">'14a'!#REF!</definedName>
    <definedName name="_xlnm._FilterDatabase" localSheetId="33" hidden="1">'15a'!#REF!</definedName>
    <definedName name="_xlnm._FilterDatabase" localSheetId="35" hidden="1">'16a'!#REF!</definedName>
    <definedName name="_xlnm._FilterDatabase" localSheetId="37" hidden="1">'17a'!#REF!</definedName>
    <definedName name="_xlnm._FilterDatabase" localSheetId="39" hidden="1">'18a'!#REF!</definedName>
    <definedName name="_xlnm._FilterDatabase" localSheetId="41" hidden="1">'19a'!#REF!</definedName>
    <definedName name="_xlnm._FilterDatabase" localSheetId="5" hidden="1">'1a'!$L$1:$L$549</definedName>
    <definedName name="_xlnm._FilterDatabase" localSheetId="43" hidden="1">'20a'!#REF!</definedName>
    <definedName name="_xlnm._FilterDatabase" localSheetId="45" hidden="1">'21a'!#REF!</definedName>
    <definedName name="_xlnm._FilterDatabase" localSheetId="47" hidden="1">'22a'!#REF!</definedName>
    <definedName name="_xlnm._FilterDatabase" localSheetId="49" hidden="1">'23a'!#REF!</definedName>
    <definedName name="_xlnm._FilterDatabase" localSheetId="51" hidden="1">'24a'!#REF!</definedName>
    <definedName name="_xlnm._FilterDatabase" localSheetId="53" hidden="1">'25a'!#REF!</definedName>
    <definedName name="_xlnm._FilterDatabase" localSheetId="55" hidden="1">'26a'!#REF!</definedName>
    <definedName name="_xlnm._FilterDatabase" localSheetId="57" hidden="1">'27a'!#REF!</definedName>
    <definedName name="_xlnm._FilterDatabase" localSheetId="59" hidden="1">'28a'!#REF!</definedName>
    <definedName name="_xlnm._FilterDatabase" localSheetId="61" hidden="1">'29a'!#REF!</definedName>
    <definedName name="_xlnm._FilterDatabase" localSheetId="7" hidden="1">'2a'!#REF!</definedName>
    <definedName name="_xlnm._FilterDatabase" localSheetId="63" hidden="1">'30a'!#REF!</definedName>
    <definedName name="_xlnm._FilterDatabase" localSheetId="65" hidden="1">'31a'!#REF!</definedName>
    <definedName name="_xlnm._FilterDatabase" localSheetId="67" hidden="1">'32a'!#REF!</definedName>
    <definedName name="_xlnm._FilterDatabase" localSheetId="69" hidden="1">'33a'!#REF!</definedName>
    <definedName name="_xlnm._FilterDatabase" localSheetId="71" hidden="1">'34a'!#REF!</definedName>
    <definedName name="_xlnm._FilterDatabase" localSheetId="73" hidden="1">'35a'!#REF!</definedName>
    <definedName name="_xlnm._FilterDatabase" localSheetId="75" hidden="1">'36a'!#REF!</definedName>
    <definedName name="_xlnm._FilterDatabase" localSheetId="77" hidden="1">'37a'!#REF!</definedName>
    <definedName name="_xlnm._FilterDatabase" localSheetId="79" hidden="1">'38a'!#REF!</definedName>
    <definedName name="_xlnm._FilterDatabase" localSheetId="81" hidden="1">'39a'!#REF!</definedName>
    <definedName name="_xlnm._FilterDatabase" localSheetId="9" hidden="1">'3a'!#REF!</definedName>
    <definedName name="_xlnm._FilterDatabase" localSheetId="83" hidden="1">'40a'!#REF!</definedName>
    <definedName name="_xlnm._FilterDatabase" localSheetId="85" hidden="1">'41a'!#REF!</definedName>
    <definedName name="_xlnm._FilterDatabase" localSheetId="87" hidden="1">'42a'!#REF!</definedName>
    <definedName name="_xlnm._FilterDatabase" localSheetId="89" hidden="1">'43a'!#REF!</definedName>
    <definedName name="_xlnm._FilterDatabase" localSheetId="91" hidden="1">'44a'!#REF!</definedName>
    <definedName name="_xlnm._FilterDatabase" localSheetId="93" hidden="1">'45a'!#REF!</definedName>
    <definedName name="_xlnm._FilterDatabase" localSheetId="95" hidden="1">'46a'!#REF!</definedName>
    <definedName name="_xlnm._FilterDatabase" localSheetId="97" hidden="1">'47a'!#REF!</definedName>
    <definedName name="_xlnm._FilterDatabase" localSheetId="99" hidden="1">'48a'!#REF!</definedName>
    <definedName name="_xlnm._FilterDatabase" localSheetId="101" hidden="1">'49a'!#REF!</definedName>
    <definedName name="_xlnm._FilterDatabase" localSheetId="11" hidden="1">'4a'!#REF!</definedName>
    <definedName name="_xlnm._FilterDatabase" localSheetId="103" hidden="1">'50a'!#REF!</definedName>
    <definedName name="_xlnm._FilterDatabase" localSheetId="110" hidden="1">'51a'!#REF!</definedName>
    <definedName name="_xlnm._FilterDatabase" localSheetId="13" hidden="1">'5a'!#REF!</definedName>
    <definedName name="_xlnm._FilterDatabase" localSheetId="15" hidden="1">'6a'!#REF!</definedName>
    <definedName name="_xlnm._FilterDatabase" localSheetId="17" hidden="1">'7a'!#REF!</definedName>
    <definedName name="_xlnm._FilterDatabase" localSheetId="19" hidden="1">'8a'!#REF!</definedName>
    <definedName name="_xlnm._FilterDatabase" localSheetId="21" hidden="1">'9a'!#REF!</definedName>
    <definedName name="bestekcontract">#REF!</definedName>
    <definedName name="besteknr">#REF!</definedName>
    <definedName name="directtoezicht">#REF!</definedName>
    <definedName name="frequentie">#REF!</definedName>
    <definedName name="Offertetarief">Uurtariefopbouw!$C$19</definedName>
    <definedName name="opdrachtgever">Basisgegevens!$B$4</definedName>
    <definedName name="opdrachtnemer">Basisgegevens!$B$13</definedName>
    <definedName name="urenperja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111" l="1"/>
  <c r="N6" i="111"/>
  <c r="N5" i="111"/>
  <c r="N4" i="111"/>
  <c r="N3" i="111"/>
  <c r="E34" i="3"/>
  <c r="E33" i="3"/>
  <c r="E32" i="3"/>
  <c r="R5" i="4"/>
  <c r="S5" i="4"/>
  <c r="T5" i="4"/>
  <c r="U5" i="4"/>
  <c r="V5" i="4"/>
  <c r="R6" i="4"/>
  <c r="S6" i="4"/>
  <c r="T6" i="4"/>
  <c r="U6" i="4"/>
  <c r="V6" i="4"/>
  <c r="R7" i="4"/>
  <c r="S7" i="4"/>
  <c r="T7" i="4"/>
  <c r="U7" i="4"/>
  <c r="V7" i="4"/>
  <c r="R8" i="4"/>
  <c r="S8" i="4"/>
  <c r="T8" i="4"/>
  <c r="U8" i="4"/>
  <c r="V8" i="4"/>
  <c r="R9" i="4"/>
  <c r="S9" i="4"/>
  <c r="T9" i="4"/>
  <c r="U9" i="4"/>
  <c r="V9" i="4"/>
  <c r="R10" i="4"/>
  <c r="S10" i="4"/>
  <c r="T10" i="4"/>
  <c r="U10" i="4"/>
  <c r="V10" i="4"/>
  <c r="R11" i="4"/>
  <c r="S11" i="4"/>
  <c r="T11" i="4"/>
  <c r="U11" i="4"/>
  <c r="V11" i="4"/>
  <c r="R12" i="4"/>
  <c r="S12" i="4"/>
  <c r="T12" i="4"/>
  <c r="U12" i="4"/>
  <c r="V12" i="4"/>
  <c r="R13" i="4"/>
  <c r="S13" i="4"/>
  <c r="T13" i="4"/>
  <c r="U13" i="4"/>
  <c r="V13" i="4"/>
  <c r="R14" i="4"/>
  <c r="S14" i="4"/>
  <c r="T14" i="4"/>
  <c r="U14" i="4"/>
  <c r="V14" i="4"/>
  <c r="R15" i="4"/>
  <c r="S15" i="4"/>
  <c r="T15" i="4"/>
  <c r="U15" i="4"/>
  <c r="V15" i="4"/>
  <c r="R16" i="4"/>
  <c r="S16" i="4"/>
  <c r="T16" i="4"/>
  <c r="U16" i="4"/>
  <c r="V16" i="4"/>
  <c r="R17" i="4"/>
  <c r="S17" i="4"/>
  <c r="T17" i="4"/>
  <c r="U17" i="4"/>
  <c r="V17" i="4"/>
  <c r="R18" i="4"/>
  <c r="S18" i="4"/>
  <c r="T18" i="4"/>
  <c r="U18" i="4"/>
  <c r="V18" i="4"/>
  <c r="R19" i="4"/>
  <c r="S19" i="4"/>
  <c r="T19" i="4"/>
  <c r="U19" i="4"/>
  <c r="V19" i="4"/>
  <c r="R20" i="4"/>
  <c r="S20" i="4"/>
  <c r="T20" i="4"/>
  <c r="U20" i="4"/>
  <c r="V20" i="4"/>
  <c r="R21" i="4"/>
  <c r="S21" i="4"/>
  <c r="T21" i="4"/>
  <c r="U21" i="4"/>
  <c r="V21" i="4"/>
  <c r="R22" i="4"/>
  <c r="S22" i="4"/>
  <c r="T22" i="4"/>
  <c r="U22" i="4"/>
  <c r="V22" i="4"/>
  <c r="R23" i="4"/>
  <c r="S23" i="4"/>
  <c r="T23" i="4"/>
  <c r="U23" i="4"/>
  <c r="V23" i="4" s="1"/>
  <c r="R24" i="4"/>
  <c r="S24" i="4"/>
  <c r="T24" i="4"/>
  <c r="U24" i="4"/>
  <c r="V24" i="4" s="1"/>
  <c r="R25" i="4"/>
  <c r="S25" i="4"/>
  <c r="T25" i="4"/>
  <c r="U25" i="4"/>
  <c r="V25" i="4" s="1"/>
  <c r="R26" i="4"/>
  <c r="S26" i="4"/>
  <c r="T26" i="4"/>
  <c r="U26" i="4"/>
  <c r="V26" i="4" s="1"/>
  <c r="R27" i="4"/>
  <c r="S27" i="4"/>
  <c r="T27" i="4"/>
  <c r="U27" i="4"/>
  <c r="V27" i="4"/>
  <c r="R28" i="4"/>
  <c r="S28" i="4"/>
  <c r="T28" i="4"/>
  <c r="U28" i="4"/>
  <c r="V28" i="4" s="1"/>
  <c r="R29" i="4"/>
  <c r="S29" i="4"/>
  <c r="T29" i="4"/>
  <c r="U29" i="4"/>
  <c r="V29" i="4" s="1"/>
  <c r="R30" i="4"/>
  <c r="S30" i="4"/>
  <c r="T30" i="4"/>
  <c r="U30" i="4"/>
  <c r="V30" i="4" s="1"/>
  <c r="R31" i="4"/>
  <c r="S31" i="4"/>
  <c r="T31" i="4"/>
  <c r="U31" i="4"/>
  <c r="V31" i="4"/>
  <c r="R32" i="4"/>
  <c r="S32" i="4"/>
  <c r="T32" i="4"/>
  <c r="U32" i="4"/>
  <c r="V32" i="4" s="1"/>
  <c r="R33" i="4"/>
  <c r="S33" i="4"/>
  <c r="T33" i="4"/>
  <c r="U33" i="4"/>
  <c r="V33" i="4" s="1"/>
  <c r="R34" i="4"/>
  <c r="S34" i="4"/>
  <c r="T34" i="4"/>
  <c r="U34" i="4"/>
  <c r="V34" i="4" s="1"/>
  <c r="R35" i="4"/>
  <c r="S35" i="4"/>
  <c r="T35" i="4"/>
  <c r="U35" i="4"/>
  <c r="V35" i="4" s="1"/>
  <c r="R36" i="4"/>
  <c r="S36" i="4"/>
  <c r="T36" i="4"/>
  <c r="U36" i="4"/>
  <c r="V36" i="4" s="1"/>
  <c r="R37" i="4"/>
  <c r="S37" i="4"/>
  <c r="T37" i="4"/>
  <c r="U37" i="4"/>
  <c r="V37" i="4" s="1"/>
  <c r="R38" i="4"/>
  <c r="S38" i="4"/>
  <c r="U38" i="4"/>
  <c r="V38" i="4" s="1"/>
  <c r="R39" i="4"/>
  <c r="S39" i="4"/>
  <c r="U39" i="4"/>
  <c r="V39" i="4" s="1"/>
  <c r="R40" i="4"/>
  <c r="S40" i="4"/>
  <c r="T40" i="4" s="1"/>
  <c r="U40" i="4"/>
  <c r="V40" i="4" s="1"/>
  <c r="R41" i="4"/>
  <c r="S41" i="4"/>
  <c r="T41" i="4" s="1"/>
  <c r="U41" i="4"/>
  <c r="V41" i="4" s="1"/>
  <c r="R42" i="4"/>
  <c r="S42" i="4"/>
  <c r="T42" i="4"/>
  <c r="U42" i="4"/>
  <c r="V42" i="4" s="1"/>
  <c r="R43" i="4"/>
  <c r="S43" i="4"/>
  <c r="T43" i="4" s="1"/>
  <c r="U43" i="4"/>
  <c r="V43" i="4" s="1"/>
  <c r="R44" i="4"/>
  <c r="S44" i="4"/>
  <c r="T44" i="4" s="1"/>
  <c r="U44" i="4"/>
  <c r="V44" i="4" s="1"/>
  <c r="R45" i="4"/>
  <c r="S45" i="4"/>
  <c r="U45" i="4"/>
  <c r="V45" i="4" s="1"/>
  <c r="R46" i="4"/>
  <c r="S46" i="4"/>
  <c r="T46" i="4" s="1"/>
  <c r="U46" i="4"/>
  <c r="V46" i="4" s="1"/>
  <c r="R47" i="4"/>
  <c r="S47" i="4"/>
  <c r="T47" i="4" s="1"/>
  <c r="U47" i="4"/>
  <c r="V47" i="4" s="1"/>
  <c r="R48" i="4"/>
  <c r="S48" i="4"/>
  <c r="U48" i="4"/>
  <c r="V48" i="4" s="1"/>
  <c r="R49" i="4"/>
  <c r="S49" i="4"/>
  <c r="T49" i="4" s="1"/>
  <c r="U49" i="4"/>
  <c r="V49" i="4" s="1"/>
  <c r="R50" i="4"/>
  <c r="S50" i="4"/>
  <c r="U50" i="4"/>
  <c r="V50" i="4" s="1"/>
  <c r="R51" i="4"/>
  <c r="S51" i="4"/>
  <c r="T51" i="4" s="1"/>
  <c r="U51" i="4"/>
  <c r="V51" i="4" s="1"/>
  <c r="R52" i="4"/>
  <c r="S52" i="4"/>
  <c r="T52" i="4" s="1"/>
  <c r="U52" i="4"/>
  <c r="V52" i="4" s="1"/>
  <c r="R53" i="4"/>
  <c r="S53" i="4"/>
  <c r="T53" i="4" s="1"/>
  <c r="U53" i="4"/>
  <c r="V53" i="4" s="1"/>
  <c r="R54" i="4"/>
  <c r="S54" i="4"/>
  <c r="T54" i="4" s="1"/>
  <c r="U54" i="4"/>
  <c r="V54" i="4" s="1"/>
  <c r="R55" i="4"/>
  <c r="S55" i="4"/>
  <c r="T55" i="4" s="1"/>
  <c r="U55" i="4"/>
  <c r="V55" i="4" s="1"/>
  <c r="R56" i="4"/>
  <c r="S56" i="4"/>
  <c r="T56" i="4" s="1"/>
  <c r="U56" i="4"/>
  <c r="V56" i="4" s="1"/>
  <c r="R57" i="4"/>
  <c r="S57" i="4"/>
  <c r="T57" i="4" s="1"/>
  <c r="U57" i="4"/>
  <c r="V57" i="4" s="1"/>
  <c r="N9" i="3" s="1"/>
  <c r="R58" i="4"/>
  <c r="S58" i="4"/>
  <c r="T58" i="4" s="1"/>
  <c r="U58" i="4"/>
  <c r="V58" i="4" s="1"/>
  <c r="R59" i="4"/>
  <c r="S59" i="4"/>
  <c r="T59" i="4" s="1"/>
  <c r="U59" i="4"/>
  <c r="V59" i="4" s="1"/>
  <c r="R60" i="4"/>
  <c r="S60" i="4"/>
  <c r="U60" i="4"/>
  <c r="V60" i="4" s="1"/>
  <c r="R61" i="4"/>
  <c r="S61" i="4"/>
  <c r="T61" i="4" s="1"/>
  <c r="U61" i="4"/>
  <c r="V61" i="4" s="1"/>
  <c r="R62" i="4"/>
  <c r="S62" i="4"/>
  <c r="T62" i="4" s="1"/>
  <c r="U62" i="4"/>
  <c r="V62" i="4" s="1"/>
  <c r="R63" i="4"/>
  <c r="S63" i="4"/>
  <c r="T63" i="4" s="1"/>
  <c r="U63" i="4"/>
  <c r="V63" i="4" s="1"/>
  <c r="R64" i="4"/>
  <c r="S64" i="4"/>
  <c r="T64" i="4" s="1"/>
  <c r="U64" i="4"/>
  <c r="V64" i="4" s="1"/>
  <c r="R65" i="4"/>
  <c r="S65" i="4"/>
  <c r="T65" i="4"/>
  <c r="U65" i="4"/>
  <c r="V65" i="4" s="1"/>
  <c r="R66" i="4"/>
  <c r="S66" i="4"/>
  <c r="U66" i="4"/>
  <c r="V66" i="4" s="1"/>
  <c r="R67" i="4"/>
  <c r="S67" i="4"/>
  <c r="U67" i="4"/>
  <c r="V67" i="4" s="1"/>
  <c r="R68" i="4"/>
  <c r="S68" i="4"/>
  <c r="T68" i="4" s="1"/>
  <c r="U68" i="4"/>
  <c r="V68" i="4" s="1"/>
  <c r="R69" i="4"/>
  <c r="S69" i="4"/>
  <c r="T69" i="4" s="1"/>
  <c r="U69" i="4"/>
  <c r="V69" i="4" s="1"/>
  <c r="R70" i="4"/>
  <c r="S70" i="4"/>
  <c r="T70" i="4" s="1"/>
  <c r="U70" i="4"/>
  <c r="V70" i="4" s="1"/>
  <c r="R71" i="4"/>
  <c r="S71" i="4"/>
  <c r="U71" i="4"/>
  <c r="V71" i="4" s="1"/>
  <c r="R72" i="4"/>
  <c r="S72" i="4"/>
  <c r="T72" i="4" s="1"/>
  <c r="U72" i="4"/>
  <c r="V72" i="4" s="1"/>
  <c r="R73" i="4"/>
  <c r="S73" i="4"/>
  <c r="T73" i="4"/>
  <c r="U73" i="4"/>
  <c r="V73" i="4" s="1"/>
  <c r="R74" i="4"/>
  <c r="S74" i="4"/>
  <c r="U74" i="4"/>
  <c r="V74" i="4" s="1"/>
  <c r="R75" i="4"/>
  <c r="S75" i="4"/>
  <c r="T75" i="4" s="1"/>
  <c r="U75" i="4"/>
  <c r="V75" i="4" s="1"/>
  <c r="R76" i="4"/>
  <c r="S76" i="4"/>
  <c r="T76" i="4" s="1"/>
  <c r="U76" i="4"/>
  <c r="V76" i="4" s="1"/>
  <c r="R77" i="4"/>
  <c r="S77" i="4"/>
  <c r="T77" i="4" s="1"/>
  <c r="U77" i="4"/>
  <c r="V77" i="4" s="1"/>
  <c r="R78" i="4"/>
  <c r="S78" i="4"/>
  <c r="T78" i="4" s="1"/>
  <c r="U78" i="4"/>
  <c r="V78" i="4" s="1"/>
  <c r="R79" i="4"/>
  <c r="S79" i="4"/>
  <c r="T79" i="4" s="1"/>
  <c r="U79" i="4"/>
  <c r="V79" i="4" s="1"/>
  <c r="R80" i="4"/>
  <c r="S80" i="4"/>
  <c r="T80" i="4" s="1"/>
  <c r="U80" i="4"/>
  <c r="V80" i="4" s="1"/>
  <c r="R81" i="4"/>
  <c r="S81" i="4"/>
  <c r="U81" i="4"/>
  <c r="V81" i="4" s="1"/>
  <c r="R82" i="4"/>
  <c r="S82" i="4"/>
  <c r="T82" i="4" s="1"/>
  <c r="U82" i="4"/>
  <c r="V82" i="4" s="1"/>
  <c r="R83" i="4"/>
  <c r="S83" i="4"/>
  <c r="U83" i="4"/>
  <c r="V83" i="4" s="1"/>
  <c r="R84" i="4"/>
  <c r="S84" i="4"/>
  <c r="T84" i="4" s="1"/>
  <c r="U84" i="4"/>
  <c r="V84" i="4" s="1"/>
  <c r="R85" i="4"/>
  <c r="S85" i="4"/>
  <c r="U85" i="4"/>
  <c r="V85" i="4" s="1"/>
  <c r="R86" i="4"/>
  <c r="S86" i="4"/>
  <c r="T86" i="4" s="1"/>
  <c r="U86" i="4"/>
  <c r="V86" i="4" s="1"/>
  <c r="R87" i="4"/>
  <c r="S87" i="4"/>
  <c r="T87" i="4" s="1"/>
  <c r="U87" i="4"/>
  <c r="V87" i="4" s="1"/>
  <c r="R88" i="4"/>
  <c r="S88" i="4"/>
  <c r="U88" i="4"/>
  <c r="V88" i="4" s="1"/>
  <c r="R89" i="4"/>
  <c r="S89" i="4"/>
  <c r="U89" i="4"/>
  <c r="V89" i="4" s="1"/>
  <c r="R90" i="4"/>
  <c r="S90" i="4"/>
  <c r="T90" i="4" s="1"/>
  <c r="U90" i="4"/>
  <c r="V90" i="4" s="1"/>
  <c r="R91" i="4"/>
  <c r="S91" i="4"/>
  <c r="U91" i="4"/>
  <c r="V91" i="4" s="1"/>
  <c r="R92" i="4"/>
  <c r="S92" i="4"/>
  <c r="T92" i="4" s="1"/>
  <c r="U92" i="4"/>
  <c r="V92" i="4" s="1"/>
  <c r="R93" i="4"/>
  <c r="S93" i="4"/>
  <c r="T93" i="4" s="1"/>
  <c r="U93" i="4"/>
  <c r="V93" i="4" s="1"/>
  <c r="R94" i="4"/>
  <c r="S94" i="4"/>
  <c r="U94" i="4"/>
  <c r="V94" i="4" s="1"/>
  <c r="R95" i="4"/>
  <c r="S95" i="4"/>
  <c r="T95" i="4" s="1"/>
  <c r="U95" i="4"/>
  <c r="V95" i="4" s="1"/>
  <c r="R96" i="4"/>
  <c r="S96" i="4"/>
  <c r="T96" i="4" s="1"/>
  <c r="U96" i="4"/>
  <c r="V96" i="4" s="1"/>
  <c r="R97" i="4"/>
  <c r="S97" i="4"/>
  <c r="T97" i="4" s="1"/>
  <c r="U97" i="4"/>
  <c r="V97" i="4" s="1"/>
  <c r="R98" i="4"/>
  <c r="S98" i="4"/>
  <c r="T98" i="4" s="1"/>
  <c r="U98" i="4"/>
  <c r="V98" i="4" s="1"/>
  <c r="R99" i="4"/>
  <c r="S99" i="4"/>
  <c r="U99" i="4"/>
  <c r="V99" i="4" s="1"/>
  <c r="R100" i="4"/>
  <c r="S100" i="4"/>
  <c r="U100" i="4"/>
  <c r="V100" i="4" s="1"/>
  <c r="R101" i="4"/>
  <c r="S101" i="4"/>
  <c r="T101" i="4" s="1"/>
  <c r="U101" i="4"/>
  <c r="V101" i="4" s="1"/>
  <c r="R102" i="4"/>
  <c r="S102" i="4"/>
  <c r="T102" i="4" s="1"/>
  <c r="U102" i="4"/>
  <c r="V102" i="4" s="1"/>
  <c r="R103" i="4"/>
  <c r="S103" i="4"/>
  <c r="T103" i="4" s="1"/>
  <c r="U103" i="4"/>
  <c r="V103" i="4" s="1"/>
  <c r="R104" i="4"/>
  <c r="S104" i="4"/>
  <c r="T104" i="4" s="1"/>
  <c r="U104" i="4"/>
  <c r="V104" i="4" s="1"/>
  <c r="R105" i="4"/>
  <c r="S105" i="4"/>
  <c r="T105" i="4" s="1"/>
  <c r="U105" i="4"/>
  <c r="V105" i="4" s="1"/>
  <c r="R106" i="4"/>
  <c r="S106" i="4"/>
  <c r="U106" i="4"/>
  <c r="V106" i="4" s="1"/>
  <c r="R107" i="4"/>
  <c r="S107" i="4"/>
  <c r="T107" i="4"/>
  <c r="U107" i="4"/>
  <c r="V107" i="4" s="1"/>
  <c r="R108" i="4"/>
  <c r="S108" i="4"/>
  <c r="T108" i="4" s="1"/>
  <c r="U108" i="4"/>
  <c r="V108" i="4" s="1"/>
  <c r="R109" i="4"/>
  <c r="S109" i="4"/>
  <c r="T109" i="4" s="1"/>
  <c r="U109" i="4"/>
  <c r="V109" i="4" s="1"/>
  <c r="R110" i="4"/>
  <c r="S110" i="4"/>
  <c r="T110" i="4" s="1"/>
  <c r="U110" i="4"/>
  <c r="V110" i="4" s="1"/>
  <c r="R111" i="4"/>
  <c r="S111" i="4"/>
  <c r="T111" i="4" s="1"/>
  <c r="U111" i="4"/>
  <c r="V111" i="4" s="1"/>
  <c r="R112" i="4"/>
  <c r="S112" i="4"/>
  <c r="U112" i="4"/>
  <c r="V112" i="4" s="1"/>
  <c r="R113" i="4"/>
  <c r="S113" i="4"/>
  <c r="U113" i="4"/>
  <c r="V113" i="4" s="1"/>
  <c r="R114" i="4"/>
  <c r="S114" i="4"/>
  <c r="T114" i="4" s="1"/>
  <c r="U114" i="4"/>
  <c r="V114" i="4" s="1"/>
  <c r="R115" i="4"/>
  <c r="S115" i="4"/>
  <c r="T115" i="4" s="1"/>
  <c r="U115" i="4"/>
  <c r="V115" i="4" s="1"/>
  <c r="R116" i="4"/>
  <c r="S116" i="4"/>
  <c r="T116" i="4" s="1"/>
  <c r="U116" i="4"/>
  <c r="V116" i="4" s="1"/>
  <c r="R117" i="4"/>
  <c r="S117" i="4"/>
  <c r="T117" i="4" s="1"/>
  <c r="U117" i="4"/>
  <c r="V117" i="4" s="1"/>
  <c r="R118" i="4"/>
  <c r="S118" i="4"/>
  <c r="T118" i="4" s="1"/>
  <c r="U118" i="4"/>
  <c r="V118" i="4" s="1"/>
  <c r="R119" i="4"/>
  <c r="S119" i="4"/>
  <c r="T119" i="4" s="1"/>
  <c r="U119" i="4"/>
  <c r="V119" i="4" s="1"/>
  <c r="R120" i="4"/>
  <c r="S120" i="4"/>
  <c r="T120" i="4" s="1"/>
  <c r="U120" i="4"/>
  <c r="V120" i="4" s="1"/>
  <c r="R121" i="4"/>
  <c r="S121" i="4"/>
  <c r="T121" i="4" s="1"/>
  <c r="U121" i="4"/>
  <c r="V121" i="4" s="1"/>
  <c r="R122" i="4"/>
  <c r="S122" i="4"/>
  <c r="U122" i="4"/>
  <c r="V122" i="4" s="1"/>
  <c r="R123" i="4"/>
  <c r="S123" i="4"/>
  <c r="T123" i="4" s="1"/>
  <c r="U123" i="4"/>
  <c r="V123" i="4" s="1"/>
  <c r="R124" i="4"/>
  <c r="S124" i="4"/>
  <c r="T124" i="4" s="1"/>
  <c r="U124" i="4"/>
  <c r="V124" i="4" s="1"/>
  <c r="R125" i="4"/>
  <c r="S125" i="4"/>
  <c r="T125" i="4" s="1"/>
  <c r="U125" i="4"/>
  <c r="V125" i="4" s="1"/>
  <c r="R126" i="4"/>
  <c r="S126" i="4"/>
  <c r="T126" i="4" s="1"/>
  <c r="U126" i="4"/>
  <c r="V126" i="4" s="1"/>
  <c r="R127" i="4"/>
  <c r="S127" i="4"/>
  <c r="T127" i="4" s="1"/>
  <c r="U127" i="4"/>
  <c r="V127" i="4" s="1"/>
  <c r="R128" i="4"/>
  <c r="S128" i="4"/>
  <c r="T128" i="4" s="1"/>
  <c r="U128" i="4"/>
  <c r="V128" i="4" s="1"/>
  <c r="R129" i="4"/>
  <c r="S129" i="4"/>
  <c r="T129" i="4" s="1"/>
  <c r="U129" i="4"/>
  <c r="V129" i="4" s="1"/>
  <c r="R130" i="4"/>
  <c r="S130" i="4"/>
  <c r="T130" i="4" s="1"/>
  <c r="U130" i="4"/>
  <c r="V130" i="4" s="1"/>
  <c r="R131" i="4"/>
  <c r="S131" i="4"/>
  <c r="T131" i="4" s="1"/>
  <c r="U131" i="4"/>
  <c r="V131" i="4" s="1"/>
  <c r="R132" i="4"/>
  <c r="S132" i="4"/>
  <c r="U132" i="4"/>
  <c r="V132" i="4" s="1"/>
  <c r="R133" i="4"/>
  <c r="S133" i="4"/>
  <c r="T133" i="4" s="1"/>
  <c r="U133" i="4"/>
  <c r="V133" i="4" s="1"/>
  <c r="R134" i="4"/>
  <c r="S134" i="4"/>
  <c r="T134" i="4" s="1"/>
  <c r="U134" i="4"/>
  <c r="V134" i="4" s="1"/>
  <c r="R135" i="4"/>
  <c r="S135" i="4"/>
  <c r="U135" i="4"/>
  <c r="V135" i="4" s="1"/>
  <c r="R136" i="4"/>
  <c r="S136" i="4"/>
  <c r="T136" i="4" s="1"/>
  <c r="U136" i="4"/>
  <c r="V136" i="4" s="1"/>
  <c r="R137" i="4"/>
  <c r="S137" i="4"/>
  <c r="T137" i="4" s="1"/>
  <c r="U137" i="4"/>
  <c r="V137" i="4" s="1"/>
  <c r="R138" i="4"/>
  <c r="S138" i="4"/>
  <c r="T138" i="4" s="1"/>
  <c r="U138" i="4"/>
  <c r="V138" i="4" s="1"/>
  <c r="R139" i="4"/>
  <c r="S139" i="4"/>
  <c r="T139" i="4" s="1"/>
  <c r="U139" i="4"/>
  <c r="V139" i="4" s="1"/>
  <c r="R140" i="4"/>
  <c r="S140" i="4"/>
  <c r="T140" i="4" s="1"/>
  <c r="U140" i="4"/>
  <c r="V140" i="4" s="1"/>
  <c r="R141" i="4"/>
  <c r="S141" i="4"/>
  <c r="T141" i="4" s="1"/>
  <c r="U141" i="4"/>
  <c r="V141" i="4" s="1"/>
  <c r="R142" i="4"/>
  <c r="S142" i="4"/>
  <c r="T142" i="4" s="1"/>
  <c r="U142" i="4"/>
  <c r="V142" i="4" s="1"/>
  <c r="R143" i="4"/>
  <c r="S143" i="4"/>
  <c r="T143" i="4" s="1"/>
  <c r="U143" i="4"/>
  <c r="V143" i="4" s="1"/>
  <c r="R144" i="4"/>
  <c r="S144" i="4"/>
  <c r="T144" i="4" s="1"/>
  <c r="U144" i="4"/>
  <c r="V144" i="4" s="1"/>
  <c r="R145" i="4"/>
  <c r="S145" i="4"/>
  <c r="T145" i="4" s="1"/>
  <c r="U145" i="4"/>
  <c r="V145" i="4" s="1"/>
  <c r="R146" i="4"/>
  <c r="S146" i="4"/>
  <c r="T146" i="4" s="1"/>
  <c r="U146" i="4"/>
  <c r="V146" i="4" s="1"/>
  <c r="R147" i="4"/>
  <c r="S147" i="4"/>
  <c r="T147" i="4" s="1"/>
  <c r="U147" i="4"/>
  <c r="V147" i="4" s="1"/>
  <c r="R148" i="4"/>
  <c r="S148" i="4"/>
  <c r="T148" i="4" s="1"/>
  <c r="U148" i="4"/>
  <c r="V148" i="4" s="1"/>
  <c r="R149" i="4"/>
  <c r="S149" i="4"/>
  <c r="U149" i="4"/>
  <c r="V149" i="4" s="1"/>
  <c r="R150" i="4"/>
  <c r="S150" i="4"/>
  <c r="T150" i="4" s="1"/>
  <c r="U150" i="4"/>
  <c r="V150" i="4" s="1"/>
  <c r="R151" i="4"/>
  <c r="S151" i="4"/>
  <c r="T151" i="4" s="1"/>
  <c r="U151" i="4"/>
  <c r="V151" i="4" s="1"/>
  <c r="R152" i="4"/>
  <c r="S152" i="4"/>
  <c r="T152" i="4" s="1"/>
  <c r="U152" i="4"/>
  <c r="V152" i="4" s="1"/>
  <c r="R153" i="4"/>
  <c r="S153" i="4"/>
  <c r="T153" i="4" s="1"/>
  <c r="U153" i="4"/>
  <c r="V153" i="4" s="1"/>
  <c r="R154" i="4"/>
  <c r="S154" i="4"/>
  <c r="T154" i="4" s="1"/>
  <c r="U154" i="4"/>
  <c r="V154" i="4" s="1"/>
  <c r="R155" i="4"/>
  <c r="S155" i="4"/>
  <c r="T155" i="4" s="1"/>
  <c r="U155" i="4"/>
  <c r="V155" i="4" s="1"/>
  <c r="R156" i="4"/>
  <c r="S156" i="4"/>
  <c r="T156" i="4" s="1"/>
  <c r="U156" i="4"/>
  <c r="V156" i="4" s="1"/>
  <c r="R157" i="4"/>
  <c r="S157" i="4"/>
  <c r="U157" i="4"/>
  <c r="V157" i="4" s="1"/>
  <c r="R158" i="4"/>
  <c r="S158" i="4"/>
  <c r="T158" i="4" s="1"/>
  <c r="U158" i="4"/>
  <c r="V158" i="4" s="1"/>
  <c r="R159" i="4"/>
  <c r="S159" i="4"/>
  <c r="T159" i="4" s="1"/>
  <c r="U159" i="4"/>
  <c r="V159" i="4" s="1"/>
  <c r="R160" i="4"/>
  <c r="S160" i="4"/>
  <c r="U160" i="4"/>
  <c r="V160" i="4" s="1"/>
  <c r="R161" i="4"/>
  <c r="S161" i="4"/>
  <c r="T161" i="4" s="1"/>
  <c r="U161" i="4"/>
  <c r="V161" i="4" s="1"/>
  <c r="R162" i="4"/>
  <c r="S162" i="4"/>
  <c r="T162" i="4" s="1"/>
  <c r="U162" i="4"/>
  <c r="V162" i="4" s="1"/>
  <c r="R163" i="4"/>
  <c r="S163" i="4"/>
  <c r="T163" i="4" s="1"/>
  <c r="U163" i="4"/>
  <c r="V163" i="4" s="1"/>
  <c r="R164" i="4"/>
  <c r="S164" i="4"/>
  <c r="T164" i="4" s="1"/>
  <c r="U164" i="4"/>
  <c r="V164" i="4" s="1"/>
  <c r="R165" i="4"/>
  <c r="S165" i="4"/>
  <c r="T165" i="4" s="1"/>
  <c r="U165" i="4"/>
  <c r="V165" i="4" s="1"/>
  <c r="R166" i="4"/>
  <c r="S166" i="4"/>
  <c r="T166" i="4" s="1"/>
  <c r="U166" i="4"/>
  <c r="V166" i="4" s="1"/>
  <c r="R167" i="4"/>
  <c r="S167" i="4"/>
  <c r="T167" i="4" s="1"/>
  <c r="U167" i="4"/>
  <c r="V167" i="4" s="1"/>
  <c r="R168" i="4"/>
  <c r="S168" i="4"/>
  <c r="T168" i="4" s="1"/>
  <c r="U168" i="4"/>
  <c r="V168" i="4" s="1"/>
  <c r="R169" i="4"/>
  <c r="S169" i="4"/>
  <c r="T169" i="4" s="1"/>
  <c r="U169" i="4"/>
  <c r="V169" i="4" s="1"/>
  <c r="R170" i="4"/>
  <c r="S170" i="4"/>
  <c r="T170" i="4" s="1"/>
  <c r="U170" i="4"/>
  <c r="V170" i="4" s="1"/>
  <c r="R171" i="4"/>
  <c r="S171" i="4"/>
  <c r="U171" i="4"/>
  <c r="V171" i="4" s="1"/>
  <c r="R172" i="4"/>
  <c r="S172" i="4"/>
  <c r="T172" i="4" s="1"/>
  <c r="U172" i="4"/>
  <c r="V172" i="4" s="1"/>
  <c r="R173" i="4"/>
  <c r="S173" i="4"/>
  <c r="U173" i="4"/>
  <c r="V173" i="4" s="1"/>
  <c r="R174" i="4"/>
  <c r="S174" i="4"/>
  <c r="T174" i="4" s="1"/>
  <c r="U174" i="4"/>
  <c r="V174" i="4" s="1"/>
  <c r="R175" i="4"/>
  <c r="S175" i="4"/>
  <c r="T175" i="4" s="1"/>
  <c r="U175" i="4"/>
  <c r="V175" i="4" s="1"/>
  <c r="R176" i="4"/>
  <c r="S176" i="4"/>
  <c r="T176" i="4" s="1"/>
  <c r="U176" i="4"/>
  <c r="V176" i="4" s="1"/>
  <c r="R177" i="4"/>
  <c r="S177" i="4"/>
  <c r="T177" i="4" s="1"/>
  <c r="U177" i="4"/>
  <c r="V177" i="4" s="1"/>
  <c r="R178" i="4"/>
  <c r="S178" i="4"/>
  <c r="T178" i="4" s="1"/>
  <c r="U178" i="4"/>
  <c r="V178" i="4" s="1"/>
  <c r="R179" i="4"/>
  <c r="S179" i="4"/>
  <c r="T179" i="4" s="1"/>
  <c r="U179" i="4"/>
  <c r="V179" i="4" s="1"/>
  <c r="R180" i="4"/>
  <c r="S180" i="4"/>
  <c r="T180" i="4" s="1"/>
  <c r="U180" i="4"/>
  <c r="V180" i="4" s="1"/>
  <c r="R181" i="4"/>
  <c r="S181" i="4"/>
  <c r="T181" i="4" s="1"/>
  <c r="U181" i="4"/>
  <c r="V181" i="4" s="1"/>
  <c r="R182" i="4"/>
  <c r="S182" i="4"/>
  <c r="U182" i="4"/>
  <c r="V182" i="4" s="1"/>
  <c r="R183" i="4"/>
  <c r="S183" i="4"/>
  <c r="T183" i="4" s="1"/>
  <c r="U183" i="4"/>
  <c r="V183" i="4" s="1"/>
  <c r="R184" i="4"/>
  <c r="S184" i="4"/>
  <c r="T184" i="4" s="1"/>
  <c r="U184" i="4"/>
  <c r="V184" i="4" s="1"/>
  <c r="R185" i="4"/>
  <c r="S185" i="4"/>
  <c r="U185" i="4"/>
  <c r="V185" i="4" s="1"/>
  <c r="R186" i="4"/>
  <c r="S186" i="4"/>
  <c r="T186" i="4" s="1"/>
  <c r="U186" i="4"/>
  <c r="V186" i="4" s="1"/>
  <c r="R187" i="4"/>
  <c r="S187" i="4"/>
  <c r="U187" i="4"/>
  <c r="V187" i="4" s="1"/>
  <c r="R188" i="4"/>
  <c r="S188" i="4"/>
  <c r="T188" i="4" s="1"/>
  <c r="U188" i="4"/>
  <c r="V188" i="4" s="1"/>
  <c r="R189" i="4"/>
  <c r="S189" i="4"/>
  <c r="U189" i="4"/>
  <c r="V189" i="4" s="1"/>
  <c r="R190" i="4"/>
  <c r="S190" i="4"/>
  <c r="T190" i="4" s="1"/>
  <c r="U190" i="4"/>
  <c r="V190" i="4" s="1"/>
  <c r="R191" i="4"/>
  <c r="S191" i="4"/>
  <c r="T191" i="4" s="1"/>
  <c r="U191" i="4"/>
  <c r="V191" i="4" s="1"/>
  <c r="R192" i="4"/>
  <c r="S192" i="4"/>
  <c r="T192" i="4" s="1"/>
  <c r="U192" i="4"/>
  <c r="V192" i="4" s="1"/>
  <c r="R193" i="4"/>
  <c r="S193" i="4"/>
  <c r="T193" i="4" s="1"/>
  <c r="U193" i="4"/>
  <c r="V193" i="4" s="1"/>
  <c r="R194" i="4"/>
  <c r="S194" i="4"/>
  <c r="T194" i="4" s="1"/>
  <c r="U194" i="4"/>
  <c r="V194" i="4" s="1"/>
  <c r="R195" i="4"/>
  <c r="S195" i="4"/>
  <c r="T195" i="4" s="1"/>
  <c r="U195" i="4"/>
  <c r="V195" i="4" s="1"/>
  <c r="R196" i="4"/>
  <c r="S196" i="4"/>
  <c r="T196" i="4" s="1"/>
  <c r="U196" i="4"/>
  <c r="V196" i="4" s="1"/>
  <c r="R197" i="4"/>
  <c r="S197" i="4"/>
  <c r="T197" i="4" s="1"/>
  <c r="U197" i="4"/>
  <c r="V197" i="4" s="1"/>
  <c r="R198" i="4"/>
  <c r="S198" i="4"/>
  <c r="T198" i="4" s="1"/>
  <c r="U198" i="4"/>
  <c r="V198" i="4" s="1"/>
  <c r="R199" i="4"/>
  <c r="S199" i="4"/>
  <c r="U199" i="4"/>
  <c r="V199" i="4" s="1"/>
  <c r="R200" i="4"/>
  <c r="S200" i="4"/>
  <c r="T200" i="4" s="1"/>
  <c r="U200" i="4"/>
  <c r="V200" i="4" s="1"/>
  <c r="R201" i="4"/>
  <c r="S201" i="4"/>
  <c r="T201" i="4" s="1"/>
  <c r="U201" i="4"/>
  <c r="V201" i="4" s="1"/>
  <c r="R202" i="4"/>
  <c r="S202" i="4"/>
  <c r="U202" i="4"/>
  <c r="V202" i="4" s="1"/>
  <c r="R203" i="4"/>
  <c r="S203" i="4"/>
  <c r="T203" i="4" s="1"/>
  <c r="U203" i="4"/>
  <c r="V203" i="4" s="1"/>
  <c r="R204" i="4"/>
  <c r="S204" i="4"/>
  <c r="T204" i="4" s="1"/>
  <c r="U204" i="4"/>
  <c r="V204" i="4" s="1"/>
  <c r="R205" i="4"/>
  <c r="S205" i="4"/>
  <c r="T205" i="4" s="1"/>
  <c r="U205" i="4"/>
  <c r="V205" i="4" s="1"/>
  <c r="R206" i="4"/>
  <c r="S206" i="4"/>
  <c r="U206" i="4"/>
  <c r="V206" i="4" s="1"/>
  <c r="R207" i="4"/>
  <c r="S207" i="4"/>
  <c r="U207" i="4"/>
  <c r="V207" i="4" s="1"/>
  <c r="R208" i="4"/>
  <c r="S208" i="4"/>
  <c r="U208" i="4"/>
  <c r="V208" i="4" s="1"/>
  <c r="R209" i="4"/>
  <c r="S209" i="4"/>
  <c r="T209" i="4" s="1"/>
  <c r="U209" i="4"/>
  <c r="V209" i="4" s="1"/>
  <c r="R210" i="4"/>
  <c r="S210" i="4"/>
  <c r="T210" i="4" s="1"/>
  <c r="U210" i="4"/>
  <c r="V210" i="4" s="1"/>
  <c r="R211" i="4"/>
  <c r="S211" i="4"/>
  <c r="U211" i="4"/>
  <c r="V211" i="4" s="1"/>
  <c r="R212" i="4"/>
  <c r="S212" i="4"/>
  <c r="T212" i="4" s="1"/>
  <c r="U212" i="4"/>
  <c r="V212" i="4" s="1"/>
  <c r="R213" i="4"/>
  <c r="S213" i="4"/>
  <c r="T213" i="4" s="1"/>
  <c r="U213" i="4"/>
  <c r="V213" i="4" s="1"/>
  <c r="R214" i="4"/>
  <c r="S214" i="4"/>
  <c r="T214" i="4" s="1"/>
  <c r="U214" i="4"/>
  <c r="V214" i="4" s="1"/>
  <c r="R215" i="4"/>
  <c r="S215" i="4"/>
  <c r="T215" i="4" s="1"/>
  <c r="U215" i="4"/>
  <c r="V215" i="4" s="1"/>
  <c r="R216" i="4"/>
  <c r="S216" i="4"/>
  <c r="U216" i="4"/>
  <c r="V216" i="4" s="1"/>
  <c r="R217" i="4"/>
  <c r="S217" i="4"/>
  <c r="U217" i="4"/>
  <c r="V217" i="4" s="1"/>
  <c r="R218" i="4"/>
  <c r="S218" i="4"/>
  <c r="T218" i="4" s="1"/>
  <c r="U218" i="4"/>
  <c r="V218" i="4" s="1"/>
  <c r="R219" i="4"/>
  <c r="S219" i="4"/>
  <c r="U219" i="4"/>
  <c r="V219" i="4" s="1"/>
  <c r="R220" i="4"/>
  <c r="S220" i="4"/>
  <c r="U220" i="4"/>
  <c r="V220" i="4" s="1"/>
  <c r="R221" i="4"/>
  <c r="S221" i="4"/>
  <c r="T221" i="4" s="1"/>
  <c r="U221" i="4"/>
  <c r="V221" i="4" s="1"/>
  <c r="R222" i="4"/>
  <c r="S222" i="4"/>
  <c r="T222" i="4" s="1"/>
  <c r="U222" i="4"/>
  <c r="V222" i="4" s="1"/>
  <c r="R223" i="4"/>
  <c r="S223" i="4"/>
  <c r="U223" i="4"/>
  <c r="V223" i="4" s="1"/>
  <c r="R224" i="4"/>
  <c r="S224" i="4"/>
  <c r="T224" i="4" s="1"/>
  <c r="U224" i="4"/>
  <c r="V224" i="4" s="1"/>
  <c r="R225" i="4"/>
  <c r="S225" i="4"/>
  <c r="T225" i="4" s="1"/>
  <c r="U225" i="4"/>
  <c r="V225" i="4" s="1"/>
  <c r="R226" i="4"/>
  <c r="S226" i="4"/>
  <c r="T226" i="4" s="1"/>
  <c r="U226" i="4"/>
  <c r="V226" i="4" s="1"/>
  <c r="R227" i="4"/>
  <c r="S227" i="4"/>
  <c r="T227" i="4" s="1"/>
  <c r="U227" i="4"/>
  <c r="V227" i="4" s="1"/>
  <c r="R228" i="4"/>
  <c r="S228" i="4"/>
  <c r="T228" i="4" s="1"/>
  <c r="U228" i="4"/>
  <c r="V228" i="4" s="1"/>
  <c r="R229" i="4"/>
  <c r="S229" i="4"/>
  <c r="T229" i="4" s="1"/>
  <c r="U229" i="4"/>
  <c r="V229" i="4" s="1"/>
  <c r="R230" i="4"/>
  <c r="S230" i="4"/>
  <c r="U230" i="4"/>
  <c r="V230" i="4" s="1"/>
  <c r="R231" i="4"/>
  <c r="S231" i="4"/>
  <c r="T231" i="4" s="1"/>
  <c r="U231" i="4"/>
  <c r="V231" i="4" s="1"/>
  <c r="R232" i="4"/>
  <c r="S232" i="4"/>
  <c r="T232" i="4" s="1"/>
  <c r="U232" i="4"/>
  <c r="V232" i="4" s="1"/>
  <c r="R233" i="4"/>
  <c r="S233" i="4"/>
  <c r="T233" i="4" s="1"/>
  <c r="U233" i="4"/>
  <c r="V233" i="4" s="1"/>
  <c r="R234" i="4"/>
  <c r="S234" i="4"/>
  <c r="T234" i="4" s="1"/>
  <c r="U234" i="4"/>
  <c r="V234" i="4" s="1"/>
  <c r="R235" i="4"/>
  <c r="S235" i="4"/>
  <c r="U235" i="4"/>
  <c r="V235" i="4" s="1"/>
  <c r="R236" i="4"/>
  <c r="S236" i="4"/>
  <c r="T236" i="4" s="1"/>
  <c r="U236" i="4"/>
  <c r="V236" i="4" s="1"/>
  <c r="R237" i="4"/>
  <c r="S237" i="4"/>
  <c r="T237" i="4" s="1"/>
  <c r="U237" i="4"/>
  <c r="V237" i="4" s="1"/>
  <c r="R238" i="4"/>
  <c r="S238" i="4"/>
  <c r="T238" i="4" s="1"/>
  <c r="U238" i="4"/>
  <c r="V238" i="4" s="1"/>
  <c r="R239" i="4"/>
  <c r="S239" i="4"/>
  <c r="U239" i="4"/>
  <c r="V239" i="4" s="1"/>
  <c r="R240" i="4"/>
  <c r="S240" i="4"/>
  <c r="T240" i="4" s="1"/>
  <c r="U240" i="4"/>
  <c r="V240" i="4" s="1"/>
  <c r="R241" i="4"/>
  <c r="S241" i="4"/>
  <c r="U241" i="4"/>
  <c r="V241" i="4" s="1"/>
  <c r="R242" i="4"/>
  <c r="S242" i="4"/>
  <c r="T242" i="4" s="1"/>
  <c r="U242" i="4"/>
  <c r="V242" i="4" s="1"/>
  <c r="R243" i="4"/>
  <c r="S243" i="4"/>
  <c r="U243" i="4"/>
  <c r="V243" i="4" s="1"/>
  <c r="R244" i="4"/>
  <c r="S244" i="4"/>
  <c r="T244" i="4" s="1"/>
  <c r="U244" i="4"/>
  <c r="V244" i="4" s="1"/>
  <c r="R245" i="4"/>
  <c r="S245" i="4"/>
  <c r="T245" i="4" s="1"/>
  <c r="U245" i="4"/>
  <c r="V245" i="4" s="1"/>
  <c r="R246" i="4"/>
  <c r="S246" i="4"/>
  <c r="T246" i="4" s="1"/>
  <c r="U246" i="4"/>
  <c r="V246" i="4" s="1"/>
  <c r="R247" i="4"/>
  <c r="S247" i="4"/>
  <c r="T247" i="4" s="1"/>
  <c r="U247" i="4"/>
  <c r="V247" i="4" s="1"/>
  <c r="R248" i="4"/>
  <c r="S248" i="4"/>
  <c r="T248" i="4" s="1"/>
  <c r="U248" i="4"/>
  <c r="V248" i="4" s="1"/>
  <c r="R249" i="4"/>
  <c r="S249" i="4"/>
  <c r="U249" i="4"/>
  <c r="V249" i="4" s="1"/>
  <c r="R250" i="4"/>
  <c r="S250" i="4"/>
  <c r="T250" i="4" s="1"/>
  <c r="U250" i="4"/>
  <c r="V250" i="4" s="1"/>
  <c r="R251" i="4"/>
  <c r="S251" i="4"/>
  <c r="U251" i="4"/>
  <c r="V251" i="4" s="1"/>
  <c r="R252" i="4"/>
  <c r="S252" i="4"/>
  <c r="T252" i="4" s="1"/>
  <c r="U252" i="4"/>
  <c r="V252" i="4" s="1"/>
  <c r="R253" i="4"/>
  <c r="S253" i="4"/>
  <c r="T253" i="4" s="1"/>
  <c r="U253" i="4"/>
  <c r="V253" i="4" s="1"/>
  <c r="R254" i="4"/>
  <c r="S254" i="4"/>
  <c r="T254" i="4" s="1"/>
  <c r="U254" i="4"/>
  <c r="V254" i="4" s="1"/>
  <c r="R255" i="4"/>
  <c r="S255" i="4"/>
  <c r="U255" i="4"/>
  <c r="V255" i="4" s="1"/>
  <c r="R256" i="4"/>
  <c r="S256" i="4"/>
  <c r="T256" i="4" s="1"/>
  <c r="U256" i="4"/>
  <c r="V256" i="4" s="1"/>
  <c r="R257" i="4"/>
  <c r="S257" i="4"/>
  <c r="U257" i="4"/>
  <c r="V257" i="4" s="1"/>
  <c r="R258" i="4"/>
  <c r="S258" i="4"/>
  <c r="T258" i="4" s="1"/>
  <c r="U258" i="4"/>
  <c r="V258" i="4" s="1"/>
  <c r="R259" i="4"/>
  <c r="S259" i="4"/>
  <c r="U259" i="4"/>
  <c r="V259" i="4" s="1"/>
  <c r="R260" i="4"/>
  <c r="S260" i="4"/>
  <c r="T260" i="4" s="1"/>
  <c r="U260" i="4"/>
  <c r="V260" i="4" s="1"/>
  <c r="R261" i="4"/>
  <c r="S261" i="4"/>
  <c r="T261" i="4" s="1"/>
  <c r="U261" i="4"/>
  <c r="V261" i="4" s="1"/>
  <c r="R262" i="4"/>
  <c r="S262" i="4"/>
  <c r="T262" i="4" s="1"/>
  <c r="U262" i="4"/>
  <c r="V262" i="4" s="1"/>
  <c r="R263" i="4"/>
  <c r="S263" i="4"/>
  <c r="T263" i="4" s="1"/>
  <c r="U263" i="4"/>
  <c r="V263" i="4" s="1"/>
  <c r="R264" i="4"/>
  <c r="S264" i="4"/>
  <c r="T264" i="4" s="1"/>
  <c r="U264" i="4"/>
  <c r="V264" i="4" s="1"/>
  <c r="R265" i="4"/>
  <c r="S265" i="4"/>
  <c r="U265" i="4"/>
  <c r="V265" i="4" s="1"/>
  <c r="R266" i="4"/>
  <c r="S266" i="4"/>
  <c r="T266" i="4" s="1"/>
  <c r="U266" i="4"/>
  <c r="V266" i="4" s="1"/>
  <c r="R267" i="4"/>
  <c r="S267" i="4"/>
  <c r="U267" i="4"/>
  <c r="V267" i="4" s="1"/>
  <c r="R268" i="4"/>
  <c r="S268" i="4"/>
  <c r="T268" i="4"/>
  <c r="U268" i="4"/>
  <c r="V268" i="4" s="1"/>
  <c r="R269" i="4"/>
  <c r="S269" i="4"/>
  <c r="U269" i="4"/>
  <c r="V269" i="4" s="1"/>
  <c r="R270" i="4"/>
  <c r="S270" i="4"/>
  <c r="T270" i="4" s="1"/>
  <c r="U270" i="4"/>
  <c r="V270" i="4" s="1"/>
  <c r="R271" i="4"/>
  <c r="S271" i="4"/>
  <c r="T271" i="4" s="1"/>
  <c r="U271" i="4"/>
  <c r="V271" i="4" s="1"/>
  <c r="R272" i="4"/>
  <c r="S272" i="4"/>
  <c r="U272" i="4"/>
  <c r="V272" i="4" s="1"/>
  <c r="R273" i="4"/>
  <c r="S273" i="4"/>
  <c r="T273" i="4" s="1"/>
  <c r="U273" i="4"/>
  <c r="V273" i="4" s="1"/>
  <c r="R274" i="4"/>
  <c r="S274" i="4"/>
  <c r="T274" i="4" s="1"/>
  <c r="U274" i="4"/>
  <c r="V274" i="4" s="1"/>
  <c r="R275" i="4"/>
  <c r="S275" i="4"/>
  <c r="U275" i="4"/>
  <c r="V275" i="4" s="1"/>
  <c r="R276" i="4"/>
  <c r="S276" i="4"/>
  <c r="U276" i="4"/>
  <c r="V276" i="4" s="1"/>
  <c r="R277" i="4"/>
  <c r="S277" i="4"/>
  <c r="U277" i="4"/>
  <c r="V277" i="4" s="1"/>
  <c r="R278" i="4"/>
  <c r="S278" i="4"/>
  <c r="T278" i="4" s="1"/>
  <c r="U278" i="4"/>
  <c r="V278" i="4" s="1"/>
  <c r="R279" i="4"/>
  <c r="S279" i="4"/>
  <c r="T279" i="4" s="1"/>
  <c r="U279" i="4"/>
  <c r="V279" i="4" s="1"/>
  <c r="R280" i="4"/>
  <c r="S280" i="4"/>
  <c r="T280" i="4" s="1"/>
  <c r="U280" i="4"/>
  <c r="V280" i="4" s="1"/>
  <c r="R281" i="4"/>
  <c r="S281" i="4"/>
  <c r="T281" i="4" s="1"/>
  <c r="U281" i="4"/>
  <c r="V281" i="4" s="1"/>
  <c r="R282" i="4"/>
  <c r="S282" i="4"/>
  <c r="T282" i="4" s="1"/>
  <c r="U282" i="4"/>
  <c r="V282" i="4" s="1"/>
  <c r="R283" i="4"/>
  <c r="S283" i="4"/>
  <c r="T283" i="4" s="1"/>
  <c r="U283" i="4"/>
  <c r="V283" i="4" s="1"/>
  <c r="R284" i="4"/>
  <c r="S284" i="4"/>
  <c r="T284" i="4" s="1"/>
  <c r="U284" i="4"/>
  <c r="V284" i="4" s="1"/>
  <c r="R285" i="4"/>
  <c r="S285" i="4"/>
  <c r="T285" i="4" s="1"/>
  <c r="U285" i="4"/>
  <c r="V285" i="4" s="1"/>
  <c r="R286" i="4"/>
  <c r="S286" i="4"/>
  <c r="T286" i="4" s="1"/>
  <c r="U286" i="4"/>
  <c r="V286" i="4" s="1"/>
  <c r="R287" i="4"/>
  <c r="S287" i="4"/>
  <c r="U287" i="4"/>
  <c r="V287" i="4" s="1"/>
  <c r="R288" i="4"/>
  <c r="S288" i="4"/>
  <c r="T288" i="4" s="1"/>
  <c r="U288" i="4"/>
  <c r="V288" i="4" s="1"/>
  <c r="R289" i="4"/>
  <c r="S289" i="4"/>
  <c r="T289" i="4" s="1"/>
  <c r="U289" i="4"/>
  <c r="V289" i="4" s="1"/>
  <c r="R290" i="4"/>
  <c r="S290" i="4"/>
  <c r="T290" i="4" s="1"/>
  <c r="U290" i="4"/>
  <c r="V290" i="4" s="1"/>
  <c r="R291" i="4"/>
  <c r="S291" i="4"/>
  <c r="U291" i="4"/>
  <c r="V291" i="4" s="1"/>
  <c r="R292" i="4"/>
  <c r="S292" i="4"/>
  <c r="U292" i="4"/>
  <c r="V292" i="4" s="1"/>
  <c r="R293" i="4"/>
  <c r="S293" i="4"/>
  <c r="T293" i="4" s="1"/>
  <c r="U293" i="4"/>
  <c r="V293" i="4" s="1"/>
  <c r="R294" i="4"/>
  <c r="S294" i="4"/>
  <c r="T294" i="4" s="1"/>
  <c r="U294" i="4"/>
  <c r="V294" i="4" s="1"/>
  <c r="R295" i="4"/>
  <c r="S295" i="4"/>
  <c r="U295" i="4"/>
  <c r="V295" i="4" s="1"/>
  <c r="R296" i="4"/>
  <c r="S296" i="4"/>
  <c r="T296" i="4" s="1"/>
  <c r="U296" i="4"/>
  <c r="V296" i="4" s="1"/>
  <c r="R297" i="4"/>
  <c r="S297" i="4"/>
  <c r="U297" i="4"/>
  <c r="V297" i="4" s="1"/>
  <c r="R298" i="4"/>
  <c r="S298" i="4"/>
  <c r="T298" i="4" s="1"/>
  <c r="U298" i="4"/>
  <c r="V298" i="4" s="1"/>
  <c r="R299" i="4"/>
  <c r="S299" i="4"/>
  <c r="T299" i="4" s="1"/>
  <c r="U299" i="4"/>
  <c r="V299" i="4" s="1"/>
  <c r="R300" i="4"/>
  <c r="S300" i="4"/>
  <c r="U300" i="4"/>
  <c r="V300" i="4" s="1"/>
  <c r="R301" i="4"/>
  <c r="S301" i="4"/>
  <c r="T301" i="4" s="1"/>
  <c r="U301" i="4"/>
  <c r="V301" i="4" s="1"/>
  <c r="R302" i="4"/>
  <c r="S302" i="4"/>
  <c r="U302" i="4"/>
  <c r="V302" i="4" s="1"/>
  <c r="R303" i="4"/>
  <c r="S303" i="4"/>
  <c r="T303" i="4" s="1"/>
  <c r="U303" i="4"/>
  <c r="V303" i="4" s="1"/>
  <c r="R304" i="4"/>
  <c r="S304" i="4"/>
  <c r="U304" i="4"/>
  <c r="V304" i="4" s="1"/>
  <c r="R305" i="4"/>
  <c r="S305" i="4"/>
  <c r="T305" i="4" s="1"/>
  <c r="U305" i="4"/>
  <c r="V305" i="4" s="1"/>
  <c r="R306" i="4"/>
  <c r="S306" i="4"/>
  <c r="T306" i="4" s="1"/>
  <c r="U306" i="4"/>
  <c r="V306" i="4" s="1"/>
  <c r="R307" i="4"/>
  <c r="S307" i="4"/>
  <c r="U307" i="4"/>
  <c r="V307" i="4" s="1"/>
  <c r="R308" i="4"/>
  <c r="S308" i="4"/>
  <c r="T308" i="4" s="1"/>
  <c r="U308" i="4"/>
  <c r="V308" i="4" s="1"/>
  <c r="R309" i="4"/>
  <c r="S309" i="4"/>
  <c r="T309" i="4" s="1"/>
  <c r="U309" i="4"/>
  <c r="V309" i="4" s="1"/>
  <c r="R310" i="4"/>
  <c r="S310" i="4"/>
  <c r="U310" i="4"/>
  <c r="V310" i="4" s="1"/>
  <c r="R311" i="4"/>
  <c r="S311" i="4"/>
  <c r="T311" i="4" s="1"/>
  <c r="U311" i="4"/>
  <c r="V311" i="4" s="1"/>
  <c r="R312" i="4"/>
  <c r="S312" i="4"/>
  <c r="U312" i="4"/>
  <c r="V312" i="4" s="1"/>
  <c r="R313" i="4"/>
  <c r="S313" i="4"/>
  <c r="T313" i="4" s="1"/>
  <c r="U313" i="4"/>
  <c r="V313" i="4" s="1"/>
  <c r="R314" i="4"/>
  <c r="S314" i="4"/>
  <c r="T314" i="4" s="1"/>
  <c r="U314" i="4"/>
  <c r="V314" i="4" s="1"/>
  <c r="R315" i="4"/>
  <c r="S315" i="4"/>
  <c r="T315" i="4" s="1"/>
  <c r="U315" i="4"/>
  <c r="V315" i="4" s="1"/>
  <c r="R316" i="4"/>
  <c r="S316" i="4"/>
  <c r="T316" i="4" s="1"/>
  <c r="U316" i="4"/>
  <c r="V316" i="4" s="1"/>
  <c r="R317" i="4"/>
  <c r="S317" i="4"/>
  <c r="T317" i="4" s="1"/>
  <c r="U317" i="4"/>
  <c r="V317" i="4" s="1"/>
  <c r="R318" i="4"/>
  <c r="S318" i="4"/>
  <c r="T318" i="4" s="1"/>
  <c r="U318" i="4"/>
  <c r="V318" i="4" s="1"/>
  <c r="R319" i="4"/>
  <c r="S319" i="4"/>
  <c r="T319" i="4" s="1"/>
  <c r="U319" i="4"/>
  <c r="V319" i="4" s="1"/>
  <c r="R320" i="4"/>
  <c r="S320" i="4"/>
  <c r="T320" i="4" s="1"/>
  <c r="U320" i="4"/>
  <c r="V320" i="4" s="1"/>
  <c r="R321" i="4"/>
  <c r="S321" i="4"/>
  <c r="T321" i="4" s="1"/>
  <c r="U321" i="4"/>
  <c r="V321" i="4" s="1"/>
  <c r="R322" i="4"/>
  <c r="S322" i="4"/>
  <c r="T322" i="4" s="1"/>
  <c r="U322" i="4"/>
  <c r="V322" i="4" s="1"/>
  <c r="R323" i="4"/>
  <c r="S323" i="4"/>
  <c r="U323" i="4"/>
  <c r="V323" i="4" s="1"/>
  <c r="R324" i="4"/>
  <c r="S324" i="4"/>
  <c r="T324" i="4" s="1"/>
  <c r="U324" i="4"/>
  <c r="V324" i="4" s="1"/>
  <c r="R325" i="4"/>
  <c r="S325" i="4"/>
  <c r="T325" i="4" s="1"/>
  <c r="U325" i="4"/>
  <c r="V325" i="4" s="1"/>
  <c r="R326" i="4"/>
  <c r="S326" i="4"/>
  <c r="T326" i="4" s="1"/>
  <c r="U326" i="4"/>
  <c r="V326" i="4" s="1"/>
  <c r="R327" i="4"/>
  <c r="S327" i="4"/>
  <c r="T327" i="4" s="1"/>
  <c r="U327" i="4"/>
  <c r="V327" i="4" s="1"/>
  <c r="R328" i="4"/>
  <c r="S328" i="4"/>
  <c r="T328" i="4" s="1"/>
  <c r="U328" i="4"/>
  <c r="V328" i="4" s="1"/>
  <c r="R329" i="4"/>
  <c r="S329" i="4"/>
  <c r="T329" i="4" s="1"/>
  <c r="U329" i="4"/>
  <c r="V329" i="4" s="1"/>
  <c r="R330" i="4"/>
  <c r="S330" i="4"/>
  <c r="T330" i="4" s="1"/>
  <c r="U330" i="4"/>
  <c r="V330" i="4" s="1"/>
  <c r="R331" i="4"/>
  <c r="S331" i="4"/>
  <c r="U331" i="4"/>
  <c r="V331" i="4" s="1"/>
  <c r="R332" i="4"/>
  <c r="S332" i="4"/>
  <c r="U332" i="4"/>
  <c r="V332" i="4" s="1"/>
  <c r="R333" i="4"/>
  <c r="S333" i="4"/>
  <c r="T333" i="4" s="1"/>
  <c r="U333" i="4"/>
  <c r="V333" i="4" s="1"/>
  <c r="R334" i="4"/>
  <c r="S334" i="4"/>
  <c r="U334" i="4"/>
  <c r="V334" i="4" s="1"/>
  <c r="R335" i="4"/>
  <c r="S335" i="4"/>
  <c r="T335" i="4" s="1"/>
  <c r="U335" i="4"/>
  <c r="V335" i="4" s="1"/>
  <c r="R336" i="4"/>
  <c r="S336" i="4"/>
  <c r="U336" i="4"/>
  <c r="V336" i="4" s="1"/>
  <c r="R337" i="4"/>
  <c r="S337" i="4"/>
  <c r="U337" i="4"/>
  <c r="V337" i="4" s="1"/>
  <c r="R338" i="4"/>
  <c r="S338" i="4"/>
  <c r="T338" i="4" s="1"/>
  <c r="U338" i="4"/>
  <c r="V338" i="4" s="1"/>
  <c r="R339" i="4"/>
  <c r="S339" i="4"/>
  <c r="T339" i="4" s="1"/>
  <c r="U339" i="4"/>
  <c r="V339" i="4" s="1"/>
  <c r="R340" i="4"/>
  <c r="S340" i="4"/>
  <c r="T340" i="4" s="1"/>
  <c r="U340" i="4"/>
  <c r="V340" i="4" s="1"/>
  <c r="R341" i="4"/>
  <c r="S341" i="4"/>
  <c r="T341" i="4" s="1"/>
  <c r="U341" i="4"/>
  <c r="V341" i="4" s="1"/>
  <c r="R342" i="4"/>
  <c r="S342" i="4"/>
  <c r="U342" i="4"/>
  <c r="V342" i="4" s="1"/>
  <c r="R343" i="4"/>
  <c r="S343" i="4"/>
  <c r="T343" i="4" s="1"/>
  <c r="U343" i="4"/>
  <c r="V343" i="4" s="1"/>
  <c r="R344" i="4"/>
  <c r="S344" i="4"/>
  <c r="U344" i="4"/>
  <c r="V344" i="4" s="1"/>
  <c r="R345" i="4"/>
  <c r="S345" i="4"/>
  <c r="U345" i="4"/>
  <c r="V345" i="4" s="1"/>
  <c r="R346" i="4"/>
  <c r="S346" i="4"/>
  <c r="T346" i="4" s="1"/>
  <c r="U346" i="4"/>
  <c r="V346" i="4" s="1"/>
  <c r="R347" i="4"/>
  <c r="S347" i="4"/>
  <c r="T347" i="4" s="1"/>
  <c r="U347" i="4"/>
  <c r="V347" i="4" s="1"/>
  <c r="R348" i="4"/>
  <c r="S348" i="4"/>
  <c r="U348" i="4"/>
  <c r="V348" i="4" s="1"/>
  <c r="R349" i="4"/>
  <c r="S349" i="4"/>
  <c r="T349" i="4" s="1"/>
  <c r="U349" i="4"/>
  <c r="V349" i="4" s="1"/>
  <c r="R350" i="4"/>
  <c r="S350" i="4"/>
  <c r="T350" i="4" s="1"/>
  <c r="U350" i="4"/>
  <c r="V350" i="4" s="1"/>
  <c r="R351" i="4"/>
  <c r="S351" i="4"/>
  <c r="T351" i="4" s="1"/>
  <c r="U351" i="4"/>
  <c r="V351" i="4" s="1"/>
  <c r="R352" i="4"/>
  <c r="S352" i="4"/>
  <c r="T352" i="4" s="1"/>
  <c r="U352" i="4"/>
  <c r="V352" i="4" s="1"/>
  <c r="R353" i="4"/>
  <c r="S353" i="4"/>
  <c r="T353" i="4" s="1"/>
  <c r="U353" i="4"/>
  <c r="V353" i="4" s="1"/>
  <c r="R354" i="4"/>
  <c r="S354" i="4"/>
  <c r="T354" i="4" s="1"/>
  <c r="U354" i="4"/>
  <c r="V354" i="4" s="1"/>
  <c r="R355" i="4"/>
  <c r="S355" i="4"/>
  <c r="T355" i="4" s="1"/>
  <c r="U355" i="4"/>
  <c r="V355" i="4" s="1"/>
  <c r="R356" i="4"/>
  <c r="S356" i="4"/>
  <c r="T356" i="4" s="1"/>
  <c r="U356" i="4"/>
  <c r="V356" i="4" s="1"/>
  <c r="R357" i="4"/>
  <c r="S357" i="4"/>
  <c r="U357" i="4"/>
  <c r="V357" i="4" s="1"/>
  <c r="R358" i="4"/>
  <c r="S358" i="4"/>
  <c r="T358" i="4" s="1"/>
  <c r="U358" i="4"/>
  <c r="V358" i="4" s="1"/>
  <c r="R359" i="4"/>
  <c r="S359" i="4"/>
  <c r="U359" i="4"/>
  <c r="V359" i="4" s="1"/>
  <c r="R360" i="4"/>
  <c r="S360" i="4"/>
  <c r="T360" i="4" s="1"/>
  <c r="U360" i="4"/>
  <c r="V360" i="4" s="1"/>
  <c r="R361" i="4"/>
  <c r="S361" i="4"/>
  <c r="T361" i="4" s="1"/>
  <c r="U361" i="4"/>
  <c r="V361" i="4" s="1"/>
  <c r="R362" i="4"/>
  <c r="S362" i="4"/>
  <c r="T362" i="4" s="1"/>
  <c r="U362" i="4"/>
  <c r="V362" i="4" s="1"/>
  <c r="R363" i="4"/>
  <c r="S363" i="4"/>
  <c r="T363" i="4" s="1"/>
  <c r="U363" i="4"/>
  <c r="V363" i="4" s="1"/>
  <c r="R364" i="4"/>
  <c r="S364" i="4"/>
  <c r="U364" i="4"/>
  <c r="V364" i="4" s="1"/>
  <c r="R365" i="4"/>
  <c r="S365" i="4"/>
  <c r="T365" i="4" s="1"/>
  <c r="U365" i="4"/>
  <c r="V365" i="4" s="1"/>
  <c r="R366" i="4"/>
  <c r="S366" i="4"/>
  <c r="U366" i="4"/>
  <c r="V366" i="4" s="1"/>
  <c r="R367" i="4"/>
  <c r="S367" i="4"/>
  <c r="U367" i="4"/>
  <c r="V367" i="4" s="1"/>
  <c r="R368" i="4"/>
  <c r="S368" i="4"/>
  <c r="T368" i="4" s="1"/>
  <c r="U368" i="4"/>
  <c r="V368" i="4" s="1"/>
  <c r="R369" i="4"/>
  <c r="S369" i="4"/>
  <c r="T369" i="4" s="1"/>
  <c r="U369" i="4"/>
  <c r="V369" i="4" s="1"/>
  <c r="R370" i="4"/>
  <c r="S370" i="4"/>
  <c r="T370" i="4" s="1"/>
  <c r="U370" i="4"/>
  <c r="V370" i="4" s="1"/>
  <c r="R371" i="4"/>
  <c r="S371" i="4"/>
  <c r="U371" i="4"/>
  <c r="V371" i="4" s="1"/>
  <c r="R372" i="4"/>
  <c r="S372" i="4"/>
  <c r="T372" i="4" s="1"/>
  <c r="U372" i="4"/>
  <c r="V372" i="4" s="1"/>
  <c r="R373" i="4"/>
  <c r="S373" i="4"/>
  <c r="T373" i="4" s="1"/>
  <c r="U373" i="4"/>
  <c r="V373" i="4" s="1"/>
  <c r="R374" i="4"/>
  <c r="S374" i="4"/>
  <c r="U374" i="4"/>
  <c r="V374" i="4" s="1"/>
  <c r="R375" i="4"/>
  <c r="S375" i="4"/>
  <c r="T375" i="4" s="1"/>
  <c r="U375" i="4"/>
  <c r="V375" i="4" s="1"/>
  <c r="R376" i="4"/>
  <c r="S376" i="4"/>
  <c r="U376" i="4"/>
  <c r="V376" i="4" s="1"/>
  <c r="R377" i="4"/>
  <c r="S377" i="4"/>
  <c r="U377" i="4"/>
  <c r="V377" i="4" s="1"/>
  <c r="R378" i="4"/>
  <c r="S378" i="4"/>
  <c r="U378" i="4"/>
  <c r="V378" i="4" s="1"/>
  <c r="R379" i="4"/>
  <c r="S379" i="4"/>
  <c r="T379" i="4" s="1"/>
  <c r="U379" i="4"/>
  <c r="V379" i="4" s="1"/>
  <c r="R380" i="4"/>
  <c r="S380" i="4"/>
  <c r="T380" i="4" s="1"/>
  <c r="U380" i="4"/>
  <c r="V380" i="4" s="1"/>
  <c r="R381" i="4"/>
  <c r="S381" i="4"/>
  <c r="T381" i="4" s="1"/>
  <c r="U381" i="4"/>
  <c r="V381" i="4" s="1"/>
  <c r="R382" i="4"/>
  <c r="S382" i="4"/>
  <c r="T382" i="4" s="1"/>
  <c r="U382" i="4"/>
  <c r="V382" i="4" s="1"/>
  <c r="R383" i="4"/>
  <c r="S383" i="4"/>
  <c r="T383" i="4" s="1"/>
  <c r="U383" i="4"/>
  <c r="V383" i="4" s="1"/>
  <c r="R384" i="4"/>
  <c r="S384" i="4"/>
  <c r="T384" i="4" s="1"/>
  <c r="U384" i="4"/>
  <c r="V384" i="4" s="1"/>
  <c r="R385" i="4"/>
  <c r="S385" i="4"/>
  <c r="T385" i="4" s="1"/>
  <c r="U385" i="4"/>
  <c r="V385" i="4" s="1"/>
  <c r="R386" i="4"/>
  <c r="S386" i="4"/>
  <c r="U386" i="4"/>
  <c r="V386" i="4" s="1"/>
  <c r="R387" i="4"/>
  <c r="S387" i="4"/>
  <c r="T387" i="4" s="1"/>
  <c r="U387" i="4"/>
  <c r="V387" i="4" s="1"/>
  <c r="R388" i="4"/>
  <c r="S388" i="4"/>
  <c r="T388" i="4" s="1"/>
  <c r="U388" i="4"/>
  <c r="V388" i="4" s="1"/>
  <c r="R389" i="4"/>
  <c r="S389" i="4"/>
  <c r="T389" i="4" s="1"/>
  <c r="U389" i="4"/>
  <c r="V389" i="4" s="1"/>
  <c r="R390" i="4"/>
  <c r="S390" i="4"/>
  <c r="T390" i="4" s="1"/>
  <c r="U390" i="4"/>
  <c r="V390" i="4" s="1"/>
  <c r="R391" i="4"/>
  <c r="S391" i="4"/>
  <c r="U391" i="4"/>
  <c r="V391" i="4" s="1"/>
  <c r="R392" i="4"/>
  <c r="S392" i="4"/>
  <c r="T392" i="4" s="1"/>
  <c r="U392" i="4"/>
  <c r="V392" i="4" s="1"/>
  <c r="R393" i="4"/>
  <c r="S393" i="4"/>
  <c r="T393" i="4" s="1"/>
  <c r="U393" i="4"/>
  <c r="V393" i="4" s="1"/>
  <c r="R394" i="4"/>
  <c r="S394" i="4"/>
  <c r="T394" i="4" s="1"/>
  <c r="U394" i="4"/>
  <c r="V394" i="4" s="1"/>
  <c r="R395" i="4"/>
  <c r="S395" i="4"/>
  <c r="T395" i="4" s="1"/>
  <c r="U395" i="4"/>
  <c r="V395" i="4" s="1"/>
  <c r="R396" i="4"/>
  <c r="S396" i="4"/>
  <c r="T396" i="4" s="1"/>
  <c r="U396" i="4"/>
  <c r="V396" i="4" s="1"/>
  <c r="R397" i="4"/>
  <c r="S397" i="4"/>
  <c r="T397" i="4" s="1"/>
  <c r="U397" i="4"/>
  <c r="V397" i="4" s="1"/>
  <c r="R398" i="4"/>
  <c r="S398" i="4"/>
  <c r="U398" i="4"/>
  <c r="V398" i="4" s="1"/>
  <c r="R399" i="4"/>
  <c r="S399" i="4"/>
  <c r="T399" i="4" s="1"/>
  <c r="U399" i="4"/>
  <c r="V399" i="4" s="1"/>
  <c r="R400" i="4"/>
  <c r="S400" i="4"/>
  <c r="T400" i="4" s="1"/>
  <c r="U400" i="4"/>
  <c r="V400" i="4" s="1"/>
  <c r="R401" i="4"/>
  <c r="S401" i="4"/>
  <c r="T401" i="4" s="1"/>
  <c r="U401" i="4"/>
  <c r="V401" i="4" s="1"/>
  <c r="R402" i="4"/>
  <c r="S402" i="4"/>
  <c r="T402" i="4" s="1"/>
  <c r="U402" i="4"/>
  <c r="V402" i="4" s="1"/>
  <c r="R403" i="4"/>
  <c r="S403" i="4"/>
  <c r="U403" i="4"/>
  <c r="V403" i="4" s="1"/>
  <c r="R404" i="4"/>
  <c r="S404" i="4"/>
  <c r="U404" i="4"/>
  <c r="V404" i="4" s="1"/>
  <c r="R405" i="4"/>
  <c r="S405" i="4"/>
  <c r="U405" i="4"/>
  <c r="V405" i="4" s="1"/>
  <c r="R406" i="4"/>
  <c r="S406" i="4"/>
  <c r="T406" i="4" s="1"/>
  <c r="U406" i="4"/>
  <c r="V406" i="4" s="1"/>
  <c r="R407" i="4"/>
  <c r="S407" i="4"/>
  <c r="T407" i="4" s="1"/>
  <c r="U407" i="4"/>
  <c r="V407" i="4" s="1"/>
  <c r="R408" i="4"/>
  <c r="S408" i="4"/>
  <c r="T408" i="4" s="1"/>
  <c r="U408" i="4"/>
  <c r="V408" i="4" s="1"/>
  <c r="R409" i="4"/>
  <c r="S409" i="4"/>
  <c r="T409" i="4" s="1"/>
  <c r="U409" i="4"/>
  <c r="V409" i="4" s="1"/>
  <c r="R410" i="4"/>
  <c r="S410" i="4"/>
  <c r="U410" i="4"/>
  <c r="V410" i="4" s="1"/>
  <c r="R411" i="4"/>
  <c r="S411" i="4"/>
  <c r="T411" i="4" s="1"/>
  <c r="U411" i="4"/>
  <c r="V411" i="4" s="1"/>
  <c r="R412" i="4"/>
  <c r="S412" i="4"/>
  <c r="U412" i="4"/>
  <c r="V412" i="4" s="1"/>
  <c r="R413" i="4"/>
  <c r="S413" i="4"/>
  <c r="T413" i="4" s="1"/>
  <c r="U413" i="4"/>
  <c r="V413" i="4" s="1"/>
  <c r="R414" i="4"/>
  <c r="S414" i="4"/>
  <c r="T414" i="4" s="1"/>
  <c r="U414" i="4"/>
  <c r="V414" i="4" s="1"/>
  <c r="R415" i="4"/>
  <c r="S415" i="4"/>
  <c r="T415" i="4" s="1"/>
  <c r="U415" i="4"/>
  <c r="V415" i="4" s="1"/>
  <c r="R416" i="4"/>
  <c r="S416" i="4"/>
  <c r="U416" i="4"/>
  <c r="V416" i="4" s="1"/>
  <c r="R417" i="4"/>
  <c r="S417" i="4"/>
  <c r="T417" i="4" s="1"/>
  <c r="U417" i="4"/>
  <c r="V417" i="4" s="1"/>
  <c r="R418" i="4"/>
  <c r="S418" i="4"/>
  <c r="T418" i="4" s="1"/>
  <c r="U418" i="4"/>
  <c r="V418" i="4" s="1"/>
  <c r="R419" i="4"/>
  <c r="S419" i="4"/>
  <c r="U419" i="4"/>
  <c r="V419" i="4" s="1"/>
  <c r="R420" i="4"/>
  <c r="S420" i="4"/>
  <c r="T420" i="4" s="1"/>
  <c r="U420" i="4"/>
  <c r="V420" i="4" s="1"/>
  <c r="R421" i="4"/>
  <c r="S421" i="4"/>
  <c r="U421" i="4"/>
  <c r="V421" i="4" s="1"/>
  <c r="R422" i="4"/>
  <c r="S422" i="4"/>
  <c r="U422" i="4"/>
  <c r="V422" i="4" s="1"/>
  <c r="R423" i="4"/>
  <c r="S423" i="4"/>
  <c r="T423" i="4" s="1"/>
  <c r="U423" i="4"/>
  <c r="V423" i="4" s="1"/>
  <c r="R424" i="4"/>
  <c r="S424" i="4"/>
  <c r="T424" i="4" s="1"/>
  <c r="U424" i="4"/>
  <c r="V424" i="4" s="1"/>
  <c r="R425" i="4"/>
  <c r="S425" i="4"/>
  <c r="T425" i="4" s="1"/>
  <c r="U425" i="4"/>
  <c r="V425" i="4" s="1"/>
  <c r="R426" i="4"/>
  <c r="S426" i="4"/>
  <c r="U426" i="4"/>
  <c r="V426" i="4" s="1"/>
  <c r="R427" i="4"/>
  <c r="S427" i="4"/>
  <c r="T427" i="4" s="1"/>
  <c r="U427" i="4"/>
  <c r="V427" i="4" s="1"/>
  <c r="R428" i="4"/>
  <c r="S428" i="4"/>
  <c r="U428" i="4"/>
  <c r="V428" i="4" s="1"/>
  <c r="R429" i="4"/>
  <c r="S429" i="4"/>
  <c r="T429" i="4" s="1"/>
  <c r="U429" i="4"/>
  <c r="V429" i="4" s="1"/>
  <c r="R430" i="4"/>
  <c r="S430" i="4"/>
  <c r="U430" i="4"/>
  <c r="V430" i="4" s="1"/>
  <c r="R431" i="4"/>
  <c r="S431" i="4"/>
  <c r="U431" i="4"/>
  <c r="V431" i="4" s="1"/>
  <c r="R432" i="4"/>
  <c r="S432" i="4"/>
  <c r="T432" i="4" s="1"/>
  <c r="U432" i="4"/>
  <c r="V432" i="4" s="1"/>
  <c r="R433" i="4"/>
  <c r="S433" i="4"/>
  <c r="T433" i="4" s="1"/>
  <c r="U433" i="4"/>
  <c r="V433" i="4" s="1"/>
  <c r="R434" i="4"/>
  <c r="S434" i="4"/>
  <c r="T434" i="4" s="1"/>
  <c r="U434" i="4"/>
  <c r="V434" i="4" s="1"/>
  <c r="R435" i="4"/>
  <c r="S435" i="4"/>
  <c r="T435" i="4" s="1"/>
  <c r="U435" i="4"/>
  <c r="V435" i="4" s="1"/>
  <c r="R436" i="4"/>
  <c r="S436" i="4"/>
  <c r="T436" i="4" s="1"/>
  <c r="U436" i="4"/>
  <c r="V436" i="4" s="1"/>
  <c r="R437" i="4"/>
  <c r="S437" i="4"/>
  <c r="U437" i="4"/>
  <c r="V437" i="4" s="1"/>
  <c r="R438" i="4"/>
  <c r="S438" i="4"/>
  <c r="U438" i="4"/>
  <c r="V438" i="4" s="1"/>
  <c r="R439" i="4"/>
  <c r="S439" i="4"/>
  <c r="T439" i="4" s="1"/>
  <c r="U439" i="4"/>
  <c r="V439" i="4" s="1"/>
  <c r="R440" i="4"/>
  <c r="S440" i="4"/>
  <c r="T440" i="4" s="1"/>
  <c r="U440" i="4"/>
  <c r="V440" i="4" s="1"/>
  <c r="R441" i="4"/>
  <c r="S441" i="4"/>
  <c r="T441" i="4" s="1"/>
  <c r="U441" i="4"/>
  <c r="V441" i="4" s="1"/>
  <c r="R442" i="4"/>
  <c r="S442" i="4"/>
  <c r="T442" i="4" s="1"/>
  <c r="U442" i="4"/>
  <c r="V442" i="4" s="1"/>
  <c r="R443" i="4"/>
  <c r="S443" i="4"/>
  <c r="T443" i="4" s="1"/>
  <c r="U443" i="4"/>
  <c r="V443" i="4" s="1"/>
  <c r="R444" i="4"/>
  <c r="S444" i="4"/>
  <c r="U444" i="4"/>
  <c r="V444" i="4" s="1"/>
  <c r="R445" i="4"/>
  <c r="S445" i="4"/>
  <c r="T445" i="4" s="1"/>
  <c r="U445" i="4"/>
  <c r="V445" i="4" s="1"/>
  <c r="R446" i="4"/>
  <c r="S446" i="4"/>
  <c r="T446" i="4" s="1"/>
  <c r="U446" i="4"/>
  <c r="V446" i="4" s="1"/>
  <c r="R447" i="4"/>
  <c r="S447" i="4"/>
  <c r="T447" i="4" s="1"/>
  <c r="U447" i="4"/>
  <c r="V447" i="4" s="1"/>
  <c r="R448" i="4"/>
  <c r="S448" i="4"/>
  <c r="T448" i="4" s="1"/>
  <c r="U448" i="4"/>
  <c r="V448" i="4" s="1"/>
  <c r="R449" i="4"/>
  <c r="S449" i="4"/>
  <c r="T449" i="4" s="1"/>
  <c r="U449" i="4"/>
  <c r="V449" i="4" s="1"/>
  <c r="R450" i="4"/>
  <c r="S450" i="4"/>
  <c r="U450" i="4"/>
  <c r="V450" i="4" s="1"/>
  <c r="R451" i="4"/>
  <c r="S451" i="4"/>
  <c r="T451" i="4" s="1"/>
  <c r="U451" i="4"/>
  <c r="V451" i="4" s="1"/>
  <c r="R452" i="4"/>
  <c r="S452" i="4"/>
  <c r="U452" i="4"/>
  <c r="V452" i="4" s="1"/>
  <c r="R453" i="4"/>
  <c r="S453" i="4"/>
  <c r="T453" i="4" s="1"/>
  <c r="U453" i="4"/>
  <c r="V453" i="4" s="1"/>
  <c r="R454" i="4"/>
  <c r="S454" i="4"/>
  <c r="T454" i="4" s="1"/>
  <c r="U454" i="4"/>
  <c r="V454" i="4" s="1"/>
  <c r="R455" i="4"/>
  <c r="S455" i="4"/>
  <c r="U455" i="4"/>
  <c r="V455" i="4" s="1"/>
  <c r="R456" i="4"/>
  <c r="S456" i="4"/>
  <c r="T456" i="4" s="1"/>
  <c r="U456" i="4"/>
  <c r="V456" i="4" s="1"/>
  <c r="R457" i="4"/>
  <c r="S457" i="4"/>
  <c r="U457" i="4"/>
  <c r="V457" i="4" s="1"/>
  <c r="R458" i="4"/>
  <c r="S458" i="4"/>
  <c r="T458" i="4" s="1"/>
  <c r="U458" i="4"/>
  <c r="V458" i="4" s="1"/>
  <c r="R459" i="4"/>
  <c r="S459" i="4"/>
  <c r="T459" i="4" s="1"/>
  <c r="U459" i="4"/>
  <c r="V459" i="4" s="1"/>
  <c r="R460" i="4"/>
  <c r="S460" i="4"/>
  <c r="T460" i="4" s="1"/>
  <c r="U460" i="4"/>
  <c r="V460" i="4" s="1"/>
  <c r="R461" i="4"/>
  <c r="S461" i="4"/>
  <c r="U461" i="4"/>
  <c r="V461" i="4" s="1"/>
  <c r="R462" i="4"/>
  <c r="S462" i="4"/>
  <c r="T462" i="4" s="1"/>
  <c r="U462" i="4"/>
  <c r="V462" i="4" s="1"/>
  <c r="R463" i="4"/>
  <c r="S463" i="4"/>
  <c r="T463" i="4" s="1"/>
  <c r="U463" i="4"/>
  <c r="V463" i="4" s="1"/>
  <c r="R464" i="4"/>
  <c r="S464" i="4"/>
  <c r="U464" i="4"/>
  <c r="V464" i="4" s="1"/>
  <c r="R465" i="4"/>
  <c r="S465" i="4"/>
  <c r="T465" i="4" s="1"/>
  <c r="U465" i="4"/>
  <c r="V465" i="4" s="1"/>
  <c r="R466" i="4"/>
  <c r="S466" i="4"/>
  <c r="T466" i="4" s="1"/>
  <c r="U466" i="4"/>
  <c r="V466" i="4" s="1"/>
  <c r="R467" i="4"/>
  <c r="S467" i="4"/>
  <c r="T467" i="4" s="1"/>
  <c r="U467" i="4"/>
  <c r="V467" i="4" s="1"/>
  <c r="R468" i="4"/>
  <c r="S468" i="4"/>
  <c r="T468" i="4" s="1"/>
  <c r="U468" i="4"/>
  <c r="V468" i="4" s="1"/>
  <c r="R469" i="4"/>
  <c r="S469" i="4"/>
  <c r="T469" i="4" s="1"/>
  <c r="U469" i="4"/>
  <c r="V469" i="4" s="1"/>
  <c r="R470" i="4"/>
  <c r="S470" i="4"/>
  <c r="T470" i="4" s="1"/>
  <c r="U470" i="4"/>
  <c r="V470" i="4" s="1"/>
  <c r="R471" i="4"/>
  <c r="S471" i="4"/>
  <c r="T471" i="4" s="1"/>
  <c r="U471" i="4"/>
  <c r="V471" i="4" s="1"/>
  <c r="R472" i="4"/>
  <c r="S472" i="4"/>
  <c r="T472" i="4" s="1"/>
  <c r="U472" i="4"/>
  <c r="V472" i="4" s="1"/>
  <c r="R473" i="4"/>
  <c r="S473" i="4"/>
  <c r="U473" i="4"/>
  <c r="V473" i="4" s="1"/>
  <c r="R474" i="4"/>
  <c r="S474" i="4"/>
  <c r="U474" i="4"/>
  <c r="V474" i="4" s="1"/>
  <c r="R475" i="4"/>
  <c r="S475" i="4"/>
  <c r="T475" i="4" s="1"/>
  <c r="U475" i="4"/>
  <c r="V475" i="4" s="1"/>
  <c r="R476" i="4"/>
  <c r="S476" i="4"/>
  <c r="U476" i="4"/>
  <c r="V476" i="4" s="1"/>
  <c r="R477" i="4"/>
  <c r="S477" i="4"/>
  <c r="U477" i="4"/>
  <c r="V477" i="4" s="1"/>
  <c r="R478" i="4"/>
  <c r="S478" i="4"/>
  <c r="U478" i="4"/>
  <c r="V478" i="4" s="1"/>
  <c r="R479" i="4"/>
  <c r="S479" i="4"/>
  <c r="U479" i="4"/>
  <c r="V479" i="4" s="1"/>
  <c r="R480" i="4"/>
  <c r="S480" i="4"/>
  <c r="T480" i="4" s="1"/>
  <c r="U480" i="4"/>
  <c r="V480" i="4" s="1"/>
  <c r="R481" i="4"/>
  <c r="S481" i="4"/>
  <c r="T481" i="4" s="1"/>
  <c r="U481" i="4"/>
  <c r="V481" i="4" s="1"/>
  <c r="R482" i="4"/>
  <c r="S482" i="4"/>
  <c r="T482" i="4" s="1"/>
  <c r="U482" i="4"/>
  <c r="V482" i="4" s="1"/>
  <c r="R483" i="4"/>
  <c r="S483" i="4"/>
  <c r="U483" i="4"/>
  <c r="V483" i="4" s="1"/>
  <c r="R484" i="4"/>
  <c r="S484" i="4"/>
  <c r="T484" i="4" s="1"/>
  <c r="U484" i="4"/>
  <c r="V484" i="4" s="1"/>
  <c r="R485" i="4"/>
  <c r="S485" i="4"/>
  <c r="T485" i="4" s="1"/>
  <c r="U485" i="4"/>
  <c r="V485" i="4" s="1"/>
  <c r="R486" i="4"/>
  <c r="S486" i="4"/>
  <c r="T486" i="4" s="1"/>
  <c r="U486" i="4"/>
  <c r="V486" i="4" s="1"/>
  <c r="R487" i="4"/>
  <c r="S487" i="4"/>
  <c r="U487" i="4"/>
  <c r="V487" i="4" s="1"/>
  <c r="R488" i="4"/>
  <c r="S488" i="4"/>
  <c r="U488" i="4"/>
  <c r="V488" i="4" s="1"/>
  <c r="R489" i="4"/>
  <c r="S489" i="4"/>
  <c r="T489" i="4" s="1"/>
  <c r="U489" i="4"/>
  <c r="V489" i="4" s="1"/>
  <c r="R490" i="4"/>
  <c r="S490" i="4"/>
  <c r="U490" i="4"/>
  <c r="V490" i="4" s="1"/>
  <c r="R491" i="4"/>
  <c r="S491" i="4"/>
  <c r="T491" i="4" s="1"/>
  <c r="U491" i="4"/>
  <c r="V491" i="4" s="1"/>
  <c r="R492" i="4"/>
  <c r="S492" i="4"/>
  <c r="T492" i="4" s="1"/>
  <c r="U492" i="4"/>
  <c r="V492" i="4" s="1"/>
  <c r="R493" i="4"/>
  <c r="S493" i="4"/>
  <c r="U493" i="4"/>
  <c r="V493" i="4" s="1"/>
  <c r="R494" i="4"/>
  <c r="S494" i="4"/>
  <c r="U494" i="4"/>
  <c r="V494" i="4" s="1"/>
  <c r="R495" i="4"/>
  <c r="S495" i="4"/>
  <c r="U495" i="4"/>
  <c r="V495" i="4" s="1"/>
  <c r="R496" i="4"/>
  <c r="S496" i="4"/>
  <c r="T496" i="4" s="1"/>
  <c r="U496" i="4"/>
  <c r="V496" i="4" s="1"/>
  <c r="R497" i="4"/>
  <c r="S497" i="4"/>
  <c r="U497" i="4"/>
  <c r="V497" i="4" s="1"/>
  <c r="R498" i="4"/>
  <c r="S498" i="4"/>
  <c r="T498" i="4" s="1"/>
  <c r="U498" i="4"/>
  <c r="V498" i="4" s="1"/>
  <c r="R499" i="4"/>
  <c r="S499" i="4"/>
  <c r="T499" i="4" s="1"/>
  <c r="U499" i="4"/>
  <c r="V499" i="4" s="1"/>
  <c r="E31" i="111"/>
  <c r="E32" i="107"/>
  <c r="E31" i="109"/>
  <c r="F2" i="4"/>
  <c r="F1" i="4"/>
  <c r="F2" i="108"/>
  <c r="F1" i="108"/>
  <c r="R36" i="108"/>
  <c r="R37" i="108"/>
  <c r="F2" i="110"/>
  <c r="F1" i="110"/>
  <c r="F2" i="112"/>
  <c r="F1" i="112"/>
  <c r="S4" i="131"/>
  <c r="T4" i="131"/>
  <c r="U4" i="131"/>
  <c r="V4" i="131"/>
  <c r="R4" i="131"/>
  <c r="R153" i="126"/>
  <c r="R154" i="126"/>
  <c r="R155" i="126"/>
  <c r="R156" i="126"/>
  <c r="R157" i="126"/>
  <c r="R158" i="126"/>
  <c r="R159" i="126"/>
  <c r="R160" i="126"/>
  <c r="R23" i="118"/>
  <c r="R24" i="118"/>
  <c r="R25" i="118"/>
  <c r="V155" i="116"/>
  <c r="V156" i="116"/>
  <c r="V157" i="116"/>
  <c r="V158" i="116"/>
  <c r="V159" i="116"/>
  <c r="V160" i="116"/>
  <c r="V161" i="116"/>
  <c r="V162" i="116"/>
  <c r="U154" i="116"/>
  <c r="U155" i="116"/>
  <c r="U156" i="116"/>
  <c r="U157" i="116"/>
  <c r="U158" i="116"/>
  <c r="U159" i="116"/>
  <c r="U160" i="116"/>
  <c r="T154" i="116"/>
  <c r="T155" i="116"/>
  <c r="T156" i="116"/>
  <c r="T157" i="116"/>
  <c r="T158" i="116"/>
  <c r="T159" i="116"/>
  <c r="T160" i="116"/>
  <c r="S154" i="116"/>
  <c r="S155" i="116"/>
  <c r="S156" i="116"/>
  <c r="S157" i="116"/>
  <c r="S158" i="116"/>
  <c r="S159" i="116"/>
  <c r="S160" i="116"/>
  <c r="S161" i="116"/>
  <c r="S162" i="116"/>
  <c r="R155" i="116"/>
  <c r="R156" i="116"/>
  <c r="R157" i="116"/>
  <c r="R158" i="116"/>
  <c r="R159" i="116"/>
  <c r="R217" i="131"/>
  <c r="S217" i="131"/>
  <c r="T217" i="131"/>
  <c r="U217" i="131"/>
  <c r="V217" i="131"/>
  <c r="R218" i="131"/>
  <c r="S218" i="131"/>
  <c r="T218" i="131"/>
  <c r="U218" i="131"/>
  <c r="V218" i="131"/>
  <c r="R219" i="131"/>
  <c r="S219" i="131"/>
  <c r="T219" i="131"/>
  <c r="U219" i="131"/>
  <c r="V219" i="131"/>
  <c r="R220" i="131"/>
  <c r="S220" i="131"/>
  <c r="T220" i="131"/>
  <c r="U220" i="131"/>
  <c r="V220" i="131"/>
  <c r="R221" i="131"/>
  <c r="S221" i="131"/>
  <c r="T221" i="131"/>
  <c r="U221" i="131"/>
  <c r="V221" i="131"/>
  <c r="R222" i="131"/>
  <c r="S222" i="131"/>
  <c r="T222" i="131"/>
  <c r="U222" i="131"/>
  <c r="V222" i="131"/>
  <c r="R223" i="131"/>
  <c r="S223" i="131"/>
  <c r="T223" i="131"/>
  <c r="U223" i="131"/>
  <c r="V223" i="131"/>
  <c r="R224" i="131"/>
  <c r="S224" i="131"/>
  <c r="T224" i="131"/>
  <c r="U224" i="131"/>
  <c r="V224" i="131"/>
  <c r="R225" i="131"/>
  <c r="S225" i="131"/>
  <c r="T225" i="131"/>
  <c r="U225" i="131"/>
  <c r="V225" i="131"/>
  <c r="R226" i="131"/>
  <c r="S226" i="131"/>
  <c r="T226" i="131"/>
  <c r="U226" i="131"/>
  <c r="V226" i="131"/>
  <c r="R227" i="131"/>
  <c r="S227" i="131"/>
  <c r="T227" i="131"/>
  <c r="U227" i="131"/>
  <c r="V227" i="131"/>
  <c r="R228" i="131"/>
  <c r="S228" i="131"/>
  <c r="T228" i="131"/>
  <c r="U228" i="131"/>
  <c r="V228" i="131"/>
  <c r="R229" i="131"/>
  <c r="S229" i="131"/>
  <c r="T229" i="131"/>
  <c r="U229" i="131"/>
  <c r="V229" i="131"/>
  <c r="R230" i="131"/>
  <c r="S230" i="131"/>
  <c r="T230" i="131"/>
  <c r="U230" i="131"/>
  <c r="V230" i="131"/>
  <c r="R231" i="131"/>
  <c r="S231" i="131"/>
  <c r="T231" i="131"/>
  <c r="U231" i="131"/>
  <c r="V231" i="131"/>
  <c r="R232" i="131"/>
  <c r="S232" i="131"/>
  <c r="T232" i="131"/>
  <c r="U232" i="131"/>
  <c r="V232" i="131"/>
  <c r="R197" i="131"/>
  <c r="S197" i="131"/>
  <c r="T197" i="131"/>
  <c r="U197" i="131"/>
  <c r="V197" i="131"/>
  <c r="R198" i="131"/>
  <c r="S198" i="131"/>
  <c r="T198" i="131"/>
  <c r="U198" i="131"/>
  <c r="V198" i="131"/>
  <c r="R199" i="131"/>
  <c r="S199" i="131"/>
  <c r="T199" i="131"/>
  <c r="U199" i="131"/>
  <c r="V199" i="131"/>
  <c r="R200" i="131"/>
  <c r="S200" i="131"/>
  <c r="T200" i="131"/>
  <c r="U200" i="131"/>
  <c r="V200" i="131"/>
  <c r="R201" i="131"/>
  <c r="S201" i="131"/>
  <c r="T201" i="131"/>
  <c r="U201" i="131"/>
  <c r="V201" i="131"/>
  <c r="R202" i="131"/>
  <c r="S202" i="131"/>
  <c r="T202" i="131"/>
  <c r="U202" i="131"/>
  <c r="V202" i="131"/>
  <c r="R203" i="131"/>
  <c r="S203" i="131"/>
  <c r="T203" i="131"/>
  <c r="U203" i="131"/>
  <c r="V203" i="131"/>
  <c r="R204" i="131"/>
  <c r="S204" i="131"/>
  <c r="T204" i="131"/>
  <c r="U204" i="131"/>
  <c r="V204" i="131"/>
  <c r="R205" i="131"/>
  <c r="S205" i="131"/>
  <c r="T205" i="131"/>
  <c r="U205" i="131"/>
  <c r="V205" i="131"/>
  <c r="R206" i="131"/>
  <c r="S206" i="131"/>
  <c r="T206" i="131"/>
  <c r="U206" i="131"/>
  <c r="V206" i="131"/>
  <c r="R207" i="131"/>
  <c r="S207" i="131"/>
  <c r="T207" i="131"/>
  <c r="U207" i="131"/>
  <c r="V207" i="131"/>
  <c r="R208" i="131"/>
  <c r="S208" i="131"/>
  <c r="T208" i="131"/>
  <c r="U208" i="131"/>
  <c r="V208" i="131"/>
  <c r="R209" i="131"/>
  <c r="S209" i="131"/>
  <c r="T209" i="131"/>
  <c r="U209" i="131"/>
  <c r="V209" i="131"/>
  <c r="R210" i="131"/>
  <c r="S210" i="131"/>
  <c r="T210" i="131"/>
  <c r="U210" i="131"/>
  <c r="V210" i="131"/>
  <c r="R211" i="131"/>
  <c r="S211" i="131"/>
  <c r="T211" i="131"/>
  <c r="U211" i="131"/>
  <c r="V211" i="131"/>
  <c r="R212" i="131"/>
  <c r="S212" i="131"/>
  <c r="T212" i="131"/>
  <c r="U212" i="131"/>
  <c r="V212" i="131"/>
  <c r="R213" i="131"/>
  <c r="S213" i="131"/>
  <c r="T213" i="131"/>
  <c r="U213" i="131"/>
  <c r="V213" i="131"/>
  <c r="R163" i="131"/>
  <c r="S163" i="131"/>
  <c r="T163" i="131"/>
  <c r="U163" i="131"/>
  <c r="V163" i="131"/>
  <c r="R164" i="131"/>
  <c r="S164" i="131"/>
  <c r="T164" i="131"/>
  <c r="U164" i="131"/>
  <c r="V164" i="131"/>
  <c r="R165" i="131"/>
  <c r="S165" i="131"/>
  <c r="T165" i="131"/>
  <c r="U165" i="131"/>
  <c r="V165" i="131"/>
  <c r="R166" i="131"/>
  <c r="S166" i="131"/>
  <c r="T166" i="131"/>
  <c r="U166" i="131"/>
  <c r="V166" i="131"/>
  <c r="R167" i="131"/>
  <c r="S167" i="131"/>
  <c r="T167" i="131"/>
  <c r="U167" i="131"/>
  <c r="V167" i="131"/>
  <c r="R168" i="131"/>
  <c r="S168" i="131"/>
  <c r="T168" i="131"/>
  <c r="U168" i="131"/>
  <c r="V168" i="131"/>
  <c r="R169" i="131"/>
  <c r="S169" i="131"/>
  <c r="T169" i="131"/>
  <c r="U169" i="131"/>
  <c r="V169" i="131"/>
  <c r="R170" i="131"/>
  <c r="S170" i="131"/>
  <c r="T170" i="131"/>
  <c r="U170" i="131"/>
  <c r="V170" i="131"/>
  <c r="R171" i="131"/>
  <c r="S171" i="131"/>
  <c r="T171" i="131"/>
  <c r="U171" i="131"/>
  <c r="V171" i="131"/>
  <c r="R172" i="131"/>
  <c r="S172" i="131"/>
  <c r="T172" i="131"/>
  <c r="U172" i="131"/>
  <c r="V172" i="131"/>
  <c r="R173" i="131"/>
  <c r="S173" i="131"/>
  <c r="T173" i="131"/>
  <c r="U173" i="131"/>
  <c r="V173" i="131"/>
  <c r="R174" i="131"/>
  <c r="S174" i="131"/>
  <c r="T174" i="131"/>
  <c r="U174" i="131"/>
  <c r="V174" i="131"/>
  <c r="R175" i="131"/>
  <c r="S175" i="131"/>
  <c r="T175" i="131"/>
  <c r="U175" i="131"/>
  <c r="V175" i="131"/>
  <c r="R176" i="131"/>
  <c r="S176" i="131"/>
  <c r="T176" i="131"/>
  <c r="U176" i="131"/>
  <c r="V176" i="131"/>
  <c r="R177" i="131"/>
  <c r="S177" i="131"/>
  <c r="T177" i="131"/>
  <c r="U177" i="131"/>
  <c r="V177" i="131"/>
  <c r="R178" i="131"/>
  <c r="S178" i="131"/>
  <c r="T178" i="131"/>
  <c r="U178" i="131"/>
  <c r="V178" i="131"/>
  <c r="R179" i="131"/>
  <c r="S179" i="131"/>
  <c r="T179" i="131"/>
  <c r="U179" i="131"/>
  <c r="V179" i="131"/>
  <c r="R180" i="131"/>
  <c r="S180" i="131"/>
  <c r="T180" i="131"/>
  <c r="U180" i="131"/>
  <c r="V180" i="131"/>
  <c r="R181" i="131"/>
  <c r="S181" i="131"/>
  <c r="T181" i="131"/>
  <c r="U181" i="131"/>
  <c r="V181" i="131"/>
  <c r="R182" i="131"/>
  <c r="S182" i="131"/>
  <c r="T182" i="131"/>
  <c r="U182" i="131"/>
  <c r="V182" i="131"/>
  <c r="R183" i="131"/>
  <c r="S183" i="131"/>
  <c r="T183" i="131"/>
  <c r="U183" i="131"/>
  <c r="V183" i="131"/>
  <c r="R184" i="131"/>
  <c r="S184" i="131"/>
  <c r="T184" i="131"/>
  <c r="U184" i="131"/>
  <c r="V184" i="131"/>
  <c r="R185" i="131"/>
  <c r="S185" i="131"/>
  <c r="T185" i="131"/>
  <c r="U185" i="131"/>
  <c r="V185" i="131"/>
  <c r="R186" i="131"/>
  <c r="S186" i="131"/>
  <c r="T186" i="131"/>
  <c r="U186" i="131"/>
  <c r="V186" i="131"/>
  <c r="R187" i="131"/>
  <c r="S187" i="131"/>
  <c r="T187" i="131"/>
  <c r="U187" i="131"/>
  <c r="V187" i="131"/>
  <c r="R188" i="131"/>
  <c r="S188" i="131"/>
  <c r="T188" i="131"/>
  <c r="U188" i="131"/>
  <c r="V188" i="131"/>
  <c r="R189" i="131"/>
  <c r="S189" i="131"/>
  <c r="T189" i="131"/>
  <c r="U189" i="131"/>
  <c r="V189" i="131"/>
  <c r="R190" i="131"/>
  <c r="S190" i="131"/>
  <c r="T190" i="131"/>
  <c r="U190" i="131"/>
  <c r="V190" i="131"/>
  <c r="R191" i="131"/>
  <c r="S191" i="131"/>
  <c r="T191" i="131"/>
  <c r="U191" i="131"/>
  <c r="V191" i="131"/>
  <c r="R192" i="131"/>
  <c r="S192" i="131"/>
  <c r="T192" i="131"/>
  <c r="U192" i="131"/>
  <c r="V192" i="131"/>
  <c r="R193" i="131"/>
  <c r="S193" i="131"/>
  <c r="T193" i="131"/>
  <c r="U193" i="131"/>
  <c r="V193" i="131"/>
  <c r="R58" i="131"/>
  <c r="S58" i="131"/>
  <c r="T58" i="131"/>
  <c r="U58" i="131"/>
  <c r="V58" i="131"/>
  <c r="R59" i="131"/>
  <c r="S59" i="131"/>
  <c r="T59" i="131"/>
  <c r="U59" i="131"/>
  <c r="V59" i="131"/>
  <c r="R60" i="131"/>
  <c r="S60" i="131"/>
  <c r="T60" i="131"/>
  <c r="U60" i="131"/>
  <c r="V60" i="131"/>
  <c r="R61" i="131"/>
  <c r="S61" i="131"/>
  <c r="T61" i="131"/>
  <c r="U61" i="131"/>
  <c r="V61" i="131"/>
  <c r="R62" i="131"/>
  <c r="S62" i="131"/>
  <c r="T62" i="131"/>
  <c r="U62" i="131"/>
  <c r="V62" i="131"/>
  <c r="R63" i="131"/>
  <c r="S63" i="131"/>
  <c r="T63" i="131"/>
  <c r="U63" i="131"/>
  <c r="V63" i="131"/>
  <c r="R64" i="131"/>
  <c r="S64" i="131"/>
  <c r="T64" i="131"/>
  <c r="U64" i="131"/>
  <c r="V64" i="131"/>
  <c r="R65" i="131"/>
  <c r="S65" i="131"/>
  <c r="T65" i="131"/>
  <c r="U65" i="131"/>
  <c r="V65" i="131"/>
  <c r="R66" i="131"/>
  <c r="S66" i="131"/>
  <c r="T66" i="131"/>
  <c r="U66" i="131"/>
  <c r="V66" i="131"/>
  <c r="R67" i="131"/>
  <c r="S67" i="131"/>
  <c r="T67" i="131"/>
  <c r="U67" i="131"/>
  <c r="V67" i="131"/>
  <c r="R68" i="131"/>
  <c r="S68" i="131"/>
  <c r="T68" i="131"/>
  <c r="U68" i="131"/>
  <c r="V68" i="131"/>
  <c r="R69" i="131"/>
  <c r="S69" i="131"/>
  <c r="T69" i="131"/>
  <c r="U69" i="131"/>
  <c r="V69" i="131"/>
  <c r="R70" i="131"/>
  <c r="S70" i="131"/>
  <c r="T70" i="131"/>
  <c r="U70" i="131"/>
  <c r="V70" i="131"/>
  <c r="R71" i="131"/>
  <c r="S71" i="131"/>
  <c r="T71" i="131"/>
  <c r="U71" i="131"/>
  <c r="V71" i="131"/>
  <c r="R72" i="131"/>
  <c r="S72" i="131"/>
  <c r="T72" i="131"/>
  <c r="U72" i="131"/>
  <c r="V72" i="131"/>
  <c r="R73" i="131"/>
  <c r="S73" i="131"/>
  <c r="T73" i="131"/>
  <c r="U73" i="131"/>
  <c r="V73" i="131"/>
  <c r="R74" i="131"/>
  <c r="S74" i="131"/>
  <c r="T74" i="131"/>
  <c r="U74" i="131"/>
  <c r="V74" i="131"/>
  <c r="R75" i="131"/>
  <c r="S75" i="131"/>
  <c r="T75" i="131"/>
  <c r="U75" i="131"/>
  <c r="V75" i="131"/>
  <c r="R76" i="131"/>
  <c r="S76" i="131"/>
  <c r="T76" i="131"/>
  <c r="U76" i="131"/>
  <c r="V76" i="131"/>
  <c r="R77" i="131"/>
  <c r="S77" i="131"/>
  <c r="T77" i="131"/>
  <c r="U77" i="131"/>
  <c r="V77" i="131"/>
  <c r="R78" i="131"/>
  <c r="S78" i="131"/>
  <c r="T78" i="131"/>
  <c r="U78" i="131"/>
  <c r="V78" i="131"/>
  <c r="R79" i="131"/>
  <c r="S79" i="131"/>
  <c r="T79" i="131"/>
  <c r="U79" i="131"/>
  <c r="V79" i="131"/>
  <c r="R80" i="131"/>
  <c r="S80" i="131"/>
  <c r="T80" i="131"/>
  <c r="U80" i="131"/>
  <c r="V80" i="131"/>
  <c r="R81" i="131"/>
  <c r="S81" i="131"/>
  <c r="T81" i="131" s="1"/>
  <c r="U81" i="131"/>
  <c r="V81" i="131" s="1"/>
  <c r="R82" i="131"/>
  <c r="S82" i="131"/>
  <c r="U82" i="131"/>
  <c r="V82" i="131" s="1"/>
  <c r="R83" i="131"/>
  <c r="S83" i="131"/>
  <c r="T83" i="131" s="1"/>
  <c r="U83" i="131"/>
  <c r="V83" i="131" s="1"/>
  <c r="N5" i="130" s="1"/>
  <c r="R84" i="131"/>
  <c r="S84" i="131"/>
  <c r="T84" i="131" s="1"/>
  <c r="U84" i="131"/>
  <c r="V84" i="131" s="1"/>
  <c r="R85" i="131"/>
  <c r="S85" i="131"/>
  <c r="T85" i="131" s="1"/>
  <c r="U85" i="131"/>
  <c r="V85" i="131" s="1"/>
  <c r="R86" i="131"/>
  <c r="S86" i="131"/>
  <c r="T86" i="131" s="1"/>
  <c r="U86" i="131"/>
  <c r="V86" i="131" s="1"/>
  <c r="R87" i="131"/>
  <c r="S87" i="131"/>
  <c r="T87" i="131" s="1"/>
  <c r="U87" i="131"/>
  <c r="V87" i="131" s="1"/>
  <c r="R88" i="131"/>
  <c r="S88" i="131"/>
  <c r="U88" i="131"/>
  <c r="V88" i="131" s="1"/>
  <c r="R89" i="131"/>
  <c r="S89" i="131"/>
  <c r="T89" i="131" s="1"/>
  <c r="U89" i="131"/>
  <c r="V89" i="131" s="1"/>
  <c r="R90" i="131"/>
  <c r="S90" i="131"/>
  <c r="U90" i="131"/>
  <c r="V90" i="131" s="1"/>
  <c r="R91" i="131"/>
  <c r="S91" i="131"/>
  <c r="T91" i="131" s="1"/>
  <c r="U91" i="131"/>
  <c r="V91" i="131" s="1"/>
  <c r="R92" i="131"/>
  <c r="S92" i="131"/>
  <c r="T92" i="131" s="1"/>
  <c r="U92" i="131"/>
  <c r="V92" i="131" s="1"/>
  <c r="R93" i="131"/>
  <c r="S93" i="131"/>
  <c r="T93" i="131" s="1"/>
  <c r="U93" i="131"/>
  <c r="V93" i="131" s="1"/>
  <c r="R94" i="131"/>
  <c r="S94" i="131"/>
  <c r="T94" i="131" s="1"/>
  <c r="U94" i="131"/>
  <c r="V94" i="131" s="1"/>
  <c r="R95" i="131"/>
  <c r="S95" i="131"/>
  <c r="U95" i="131"/>
  <c r="V95" i="131" s="1"/>
  <c r="R96" i="131"/>
  <c r="S96" i="131"/>
  <c r="T96" i="131" s="1"/>
  <c r="U96" i="131"/>
  <c r="V96" i="131" s="1"/>
  <c r="N8" i="130" s="1"/>
  <c r="R97" i="131"/>
  <c r="S97" i="131"/>
  <c r="U97" i="131"/>
  <c r="V97" i="131" s="1"/>
  <c r="R98" i="131"/>
  <c r="S98" i="131"/>
  <c r="U98" i="131"/>
  <c r="V98" i="131" s="1"/>
  <c r="R99" i="131"/>
  <c r="S99" i="131"/>
  <c r="T99" i="131" s="1"/>
  <c r="U99" i="131"/>
  <c r="V99" i="131" s="1"/>
  <c r="R100" i="131"/>
  <c r="S100" i="131"/>
  <c r="T100" i="131"/>
  <c r="U100" i="131"/>
  <c r="V100" i="131" s="1"/>
  <c r="R101" i="131"/>
  <c r="S101" i="131"/>
  <c r="T101" i="131" s="1"/>
  <c r="U101" i="131"/>
  <c r="V101" i="131" s="1"/>
  <c r="R102" i="131"/>
  <c r="S102" i="131"/>
  <c r="T102" i="131" s="1"/>
  <c r="U102" i="131"/>
  <c r="V102" i="131" s="1"/>
  <c r="R103" i="131"/>
  <c r="S103" i="131"/>
  <c r="T103" i="131" s="1"/>
  <c r="U103" i="131"/>
  <c r="V103" i="131" s="1"/>
  <c r="R104" i="131"/>
  <c r="S104" i="131"/>
  <c r="U104" i="131"/>
  <c r="V104" i="131" s="1"/>
  <c r="R105" i="131"/>
  <c r="S105" i="131"/>
  <c r="U105" i="131"/>
  <c r="V105" i="131" s="1"/>
  <c r="R106" i="131"/>
  <c r="S106" i="131"/>
  <c r="T106" i="131" s="1"/>
  <c r="U106" i="131"/>
  <c r="V106" i="131" s="1"/>
  <c r="R107" i="131"/>
  <c r="S107" i="131"/>
  <c r="T107" i="131" s="1"/>
  <c r="U107" i="131"/>
  <c r="V107" i="131" s="1"/>
  <c r="R108" i="131"/>
  <c r="S108" i="131"/>
  <c r="T108" i="131" s="1"/>
  <c r="U108" i="131"/>
  <c r="V108" i="131" s="1"/>
  <c r="R109" i="131"/>
  <c r="S109" i="131"/>
  <c r="U109" i="131"/>
  <c r="V109" i="131" s="1"/>
  <c r="R110" i="131"/>
  <c r="S110" i="131"/>
  <c r="T110" i="131" s="1"/>
  <c r="U110" i="131"/>
  <c r="V110" i="131" s="1"/>
  <c r="R111" i="131"/>
  <c r="S111" i="131"/>
  <c r="U111" i="131"/>
  <c r="V111" i="131" s="1"/>
  <c r="R112" i="131"/>
  <c r="S112" i="131"/>
  <c r="T112" i="131" s="1"/>
  <c r="U112" i="131"/>
  <c r="V112" i="131" s="1"/>
  <c r="R113" i="131"/>
  <c r="S113" i="131"/>
  <c r="T113" i="131" s="1"/>
  <c r="U113" i="131"/>
  <c r="V113" i="131" s="1"/>
  <c r="R114" i="131"/>
  <c r="S114" i="131"/>
  <c r="T114" i="131" s="1"/>
  <c r="U114" i="131"/>
  <c r="V114" i="131" s="1"/>
  <c r="R115" i="131"/>
  <c r="S115" i="131"/>
  <c r="T115" i="131" s="1"/>
  <c r="U115" i="131"/>
  <c r="V115" i="131" s="1"/>
  <c r="R116" i="131"/>
  <c r="S116" i="131"/>
  <c r="T116" i="131" s="1"/>
  <c r="U116" i="131"/>
  <c r="V116" i="131" s="1"/>
  <c r="R117" i="131"/>
  <c r="S117" i="131"/>
  <c r="T117" i="131" s="1"/>
  <c r="U117" i="131"/>
  <c r="V117" i="131" s="1"/>
  <c r="R118" i="131"/>
  <c r="S118" i="131"/>
  <c r="T118" i="131" s="1"/>
  <c r="U118" i="131"/>
  <c r="V118" i="131" s="1"/>
  <c r="R119" i="131"/>
  <c r="S119" i="131"/>
  <c r="U119" i="131"/>
  <c r="V119" i="131" s="1"/>
  <c r="R120" i="131"/>
  <c r="S120" i="131"/>
  <c r="T120" i="131" s="1"/>
  <c r="U120" i="131"/>
  <c r="V120" i="131" s="1"/>
  <c r="R121" i="131"/>
  <c r="S121" i="131"/>
  <c r="T121" i="131" s="1"/>
  <c r="U121" i="131"/>
  <c r="V121" i="131" s="1"/>
  <c r="R122" i="131"/>
  <c r="S122" i="131"/>
  <c r="T122" i="131" s="1"/>
  <c r="U122" i="131"/>
  <c r="V122" i="131" s="1"/>
  <c r="R123" i="131"/>
  <c r="S123" i="131"/>
  <c r="T123" i="131" s="1"/>
  <c r="U123" i="131"/>
  <c r="V123" i="131" s="1"/>
  <c r="R124" i="131"/>
  <c r="S124" i="131"/>
  <c r="T124" i="131" s="1"/>
  <c r="U124" i="131"/>
  <c r="V124" i="131" s="1"/>
  <c r="R125" i="131"/>
  <c r="S125" i="131"/>
  <c r="U125" i="131"/>
  <c r="V125" i="131" s="1"/>
  <c r="R126" i="131"/>
  <c r="S126" i="131"/>
  <c r="T126" i="131" s="1"/>
  <c r="U126" i="131"/>
  <c r="V126" i="131" s="1"/>
  <c r="R127" i="131"/>
  <c r="S127" i="131"/>
  <c r="T127" i="131" s="1"/>
  <c r="U127" i="131"/>
  <c r="V127" i="131" s="1"/>
  <c r="R128" i="131"/>
  <c r="S128" i="131"/>
  <c r="U128" i="131"/>
  <c r="V128" i="131" s="1"/>
  <c r="R129" i="131"/>
  <c r="S129" i="131"/>
  <c r="U129" i="131"/>
  <c r="V129" i="131" s="1"/>
  <c r="R130" i="131"/>
  <c r="S130" i="131"/>
  <c r="T130" i="131" s="1"/>
  <c r="U130" i="131"/>
  <c r="V130" i="131" s="1"/>
  <c r="R131" i="131"/>
  <c r="S131" i="131"/>
  <c r="T131" i="131" s="1"/>
  <c r="U131" i="131"/>
  <c r="V131" i="131" s="1"/>
  <c r="R132" i="131"/>
  <c r="S132" i="131"/>
  <c r="T132" i="131" s="1"/>
  <c r="U132" i="131"/>
  <c r="V132" i="131" s="1"/>
  <c r="R133" i="131"/>
  <c r="S133" i="131"/>
  <c r="T133" i="131" s="1"/>
  <c r="U133" i="131"/>
  <c r="V133" i="131" s="1"/>
  <c r="R134" i="131"/>
  <c r="S134" i="131"/>
  <c r="U134" i="131"/>
  <c r="V134" i="131" s="1"/>
  <c r="R135" i="131"/>
  <c r="S135" i="131"/>
  <c r="T135" i="131" s="1"/>
  <c r="U135" i="131"/>
  <c r="V135" i="131" s="1"/>
  <c r="R136" i="131"/>
  <c r="S136" i="131"/>
  <c r="T136" i="131" s="1"/>
  <c r="U136" i="131"/>
  <c r="V136" i="131" s="1"/>
  <c r="R137" i="131"/>
  <c r="S137" i="131"/>
  <c r="T137" i="131" s="1"/>
  <c r="U137" i="131"/>
  <c r="V137" i="131" s="1"/>
  <c r="R138" i="131"/>
  <c r="S138" i="131"/>
  <c r="T138" i="131" s="1"/>
  <c r="U138" i="131"/>
  <c r="V138" i="131" s="1"/>
  <c r="R139" i="131"/>
  <c r="S139" i="131"/>
  <c r="T139" i="131" s="1"/>
  <c r="U139" i="131"/>
  <c r="V139" i="131" s="1"/>
  <c r="R140" i="131"/>
  <c r="S140" i="131"/>
  <c r="T140" i="131" s="1"/>
  <c r="U140" i="131"/>
  <c r="V140" i="131" s="1"/>
  <c r="R141" i="131"/>
  <c r="S141" i="131"/>
  <c r="T141" i="131" s="1"/>
  <c r="U141" i="131"/>
  <c r="V141" i="131" s="1"/>
  <c r="R142" i="131"/>
  <c r="S142" i="131"/>
  <c r="U142" i="131"/>
  <c r="V142" i="131" s="1"/>
  <c r="R143" i="131"/>
  <c r="S143" i="131"/>
  <c r="U143" i="131"/>
  <c r="V143" i="131" s="1"/>
  <c r="R144" i="131"/>
  <c r="S144" i="131"/>
  <c r="T144" i="131" s="1"/>
  <c r="U144" i="131"/>
  <c r="V144" i="131" s="1"/>
  <c r="R145" i="131"/>
  <c r="S145" i="131"/>
  <c r="T145" i="131" s="1"/>
  <c r="U145" i="131"/>
  <c r="V145" i="131" s="1"/>
  <c r="R146" i="131"/>
  <c r="S146" i="131"/>
  <c r="T146" i="131" s="1"/>
  <c r="U146" i="131"/>
  <c r="V146" i="131" s="1"/>
  <c r="R147" i="131"/>
  <c r="S147" i="131"/>
  <c r="T147" i="131" s="1"/>
  <c r="U147" i="131"/>
  <c r="V147" i="131" s="1"/>
  <c r="R148" i="131"/>
  <c r="S148" i="131"/>
  <c r="U148" i="131"/>
  <c r="V148" i="131" s="1"/>
  <c r="R149" i="131"/>
  <c r="S149" i="131"/>
  <c r="T149" i="131" s="1"/>
  <c r="U149" i="131"/>
  <c r="V149" i="131" s="1"/>
  <c r="R150" i="131"/>
  <c r="S150" i="131"/>
  <c r="U150" i="131"/>
  <c r="V150" i="131" s="1"/>
  <c r="R151" i="131"/>
  <c r="S151" i="131"/>
  <c r="T151" i="131" s="1"/>
  <c r="U151" i="131"/>
  <c r="V151" i="131" s="1"/>
  <c r="R152" i="131"/>
  <c r="S152" i="131"/>
  <c r="T152" i="131" s="1"/>
  <c r="U152" i="131"/>
  <c r="V152" i="131" s="1"/>
  <c r="R153" i="131"/>
  <c r="S153" i="131"/>
  <c r="T153" i="131" s="1"/>
  <c r="U153" i="131"/>
  <c r="V153" i="131" s="1"/>
  <c r="R154" i="131"/>
  <c r="S154" i="131"/>
  <c r="T154" i="131" s="1"/>
  <c r="U154" i="131"/>
  <c r="V154" i="131" s="1"/>
  <c r="R155" i="131"/>
  <c r="S155" i="131"/>
  <c r="T155" i="131" s="1"/>
  <c r="U155" i="131"/>
  <c r="V155" i="131" s="1"/>
  <c r="R156" i="131"/>
  <c r="S156" i="131"/>
  <c r="T156" i="131" s="1"/>
  <c r="U156" i="131"/>
  <c r="V156" i="131" s="1"/>
  <c r="R157" i="131"/>
  <c r="S157" i="131"/>
  <c r="U157" i="131"/>
  <c r="V157" i="131" s="1"/>
  <c r="R158" i="131"/>
  <c r="S158" i="131"/>
  <c r="T158" i="131" s="1"/>
  <c r="U158" i="131"/>
  <c r="V158" i="131" s="1"/>
  <c r="R159" i="131"/>
  <c r="S159" i="131"/>
  <c r="U159" i="131"/>
  <c r="V159" i="131" s="1"/>
  <c r="R6" i="131"/>
  <c r="S6" i="131"/>
  <c r="T6" i="131"/>
  <c r="U6" i="131"/>
  <c r="V6" i="131"/>
  <c r="R7" i="131"/>
  <c r="S7" i="131"/>
  <c r="T7" i="131"/>
  <c r="U7" i="131"/>
  <c r="V7" i="131"/>
  <c r="R8" i="131"/>
  <c r="S8" i="131"/>
  <c r="T8" i="131"/>
  <c r="U8" i="131"/>
  <c r="V8" i="131"/>
  <c r="R9" i="131"/>
  <c r="S9" i="131"/>
  <c r="T9" i="131"/>
  <c r="U9" i="131"/>
  <c r="V9" i="131"/>
  <c r="R10" i="131"/>
  <c r="S10" i="131"/>
  <c r="T10" i="131"/>
  <c r="U10" i="131"/>
  <c r="V10" i="131"/>
  <c r="R11" i="131"/>
  <c r="S11" i="131"/>
  <c r="T11" i="131"/>
  <c r="U11" i="131"/>
  <c r="V11" i="131"/>
  <c r="R12" i="131"/>
  <c r="S12" i="131"/>
  <c r="T12" i="131"/>
  <c r="U12" i="131"/>
  <c r="V12" i="131"/>
  <c r="R13" i="131"/>
  <c r="S13" i="131"/>
  <c r="T13" i="131"/>
  <c r="U13" i="131"/>
  <c r="V13" i="131"/>
  <c r="R14" i="131"/>
  <c r="S14" i="131"/>
  <c r="T14" i="131"/>
  <c r="U14" i="131"/>
  <c r="V14" i="131"/>
  <c r="R15" i="131"/>
  <c r="S15" i="131"/>
  <c r="T15" i="131"/>
  <c r="U15" i="131"/>
  <c r="V15" i="131"/>
  <c r="R16" i="131"/>
  <c r="S16" i="131"/>
  <c r="T16" i="131"/>
  <c r="U16" i="131"/>
  <c r="V16" i="131"/>
  <c r="R17" i="131"/>
  <c r="S17" i="131"/>
  <c r="T17" i="131"/>
  <c r="U17" i="131"/>
  <c r="V17" i="131"/>
  <c r="R18" i="131"/>
  <c r="S18" i="131"/>
  <c r="T18" i="131"/>
  <c r="U18" i="131"/>
  <c r="V18" i="131"/>
  <c r="R19" i="131"/>
  <c r="S19" i="131"/>
  <c r="T19" i="131"/>
  <c r="U19" i="131"/>
  <c r="V19" i="131"/>
  <c r="R20" i="131"/>
  <c r="S20" i="131"/>
  <c r="T20" i="131"/>
  <c r="U20" i="131"/>
  <c r="V20" i="131"/>
  <c r="R21" i="131"/>
  <c r="S21" i="131"/>
  <c r="T21" i="131"/>
  <c r="U21" i="131"/>
  <c r="V21" i="131"/>
  <c r="R22" i="131"/>
  <c r="S22" i="131"/>
  <c r="T22" i="131"/>
  <c r="U22" i="131"/>
  <c r="V22" i="131"/>
  <c r="R23" i="131"/>
  <c r="S23" i="131"/>
  <c r="T23" i="131"/>
  <c r="U23" i="131"/>
  <c r="V23" i="131"/>
  <c r="R24" i="131"/>
  <c r="S24" i="131"/>
  <c r="T24" i="131"/>
  <c r="U24" i="131"/>
  <c r="V24" i="131"/>
  <c r="R25" i="131"/>
  <c r="S25" i="131"/>
  <c r="T25" i="131"/>
  <c r="U25" i="131"/>
  <c r="V25" i="131"/>
  <c r="R26" i="131"/>
  <c r="S26" i="131"/>
  <c r="T26" i="131"/>
  <c r="U26" i="131"/>
  <c r="V26" i="131"/>
  <c r="R27" i="131"/>
  <c r="S27" i="131"/>
  <c r="T27" i="131"/>
  <c r="U27" i="131"/>
  <c r="V27" i="131"/>
  <c r="R28" i="131"/>
  <c r="S28" i="131"/>
  <c r="T28" i="131"/>
  <c r="U28" i="131"/>
  <c r="V28" i="131"/>
  <c r="R29" i="131"/>
  <c r="S29" i="131"/>
  <c r="T29" i="131"/>
  <c r="U29" i="131"/>
  <c r="V29" i="131"/>
  <c r="R30" i="131"/>
  <c r="S30" i="131"/>
  <c r="T30" i="131"/>
  <c r="U30" i="131"/>
  <c r="V30" i="131"/>
  <c r="R31" i="131"/>
  <c r="S31" i="131"/>
  <c r="T31" i="131"/>
  <c r="U31" i="131"/>
  <c r="V31" i="131"/>
  <c r="R32" i="131"/>
  <c r="S32" i="131"/>
  <c r="T32" i="131"/>
  <c r="U32" i="131"/>
  <c r="V32" i="131"/>
  <c r="R33" i="131"/>
  <c r="S33" i="131"/>
  <c r="T33" i="131"/>
  <c r="U33" i="131"/>
  <c r="V33" i="131"/>
  <c r="R34" i="131"/>
  <c r="S34" i="131"/>
  <c r="T34" i="131"/>
  <c r="U34" i="131"/>
  <c r="V34" i="131"/>
  <c r="R35" i="131"/>
  <c r="S35" i="131"/>
  <c r="T35" i="131"/>
  <c r="U35" i="131"/>
  <c r="V35" i="131"/>
  <c r="R36" i="131"/>
  <c r="S36" i="131"/>
  <c r="T36" i="131"/>
  <c r="U36" i="131"/>
  <c r="V36" i="131"/>
  <c r="R37" i="131"/>
  <c r="S37" i="131"/>
  <c r="T37" i="131"/>
  <c r="U37" i="131"/>
  <c r="V37" i="131"/>
  <c r="R38" i="131"/>
  <c r="S38" i="131"/>
  <c r="T38" i="131"/>
  <c r="U38" i="131"/>
  <c r="V38" i="131"/>
  <c r="R39" i="131"/>
  <c r="S39" i="131"/>
  <c r="T39" i="131"/>
  <c r="U39" i="131"/>
  <c r="V39" i="131"/>
  <c r="R40" i="131"/>
  <c r="S40" i="131"/>
  <c r="T40" i="131"/>
  <c r="U40" i="131"/>
  <c r="V40" i="131"/>
  <c r="R41" i="131"/>
  <c r="S41" i="131"/>
  <c r="T41" i="131"/>
  <c r="U41" i="131"/>
  <c r="V41" i="131"/>
  <c r="R42" i="131"/>
  <c r="S42" i="131"/>
  <c r="T42" i="131"/>
  <c r="U42" i="131"/>
  <c r="V42" i="131"/>
  <c r="R43" i="131"/>
  <c r="S43" i="131"/>
  <c r="T43" i="131"/>
  <c r="U43" i="131"/>
  <c r="V43" i="131"/>
  <c r="R44" i="131"/>
  <c r="S44" i="131"/>
  <c r="T44" i="131"/>
  <c r="U44" i="131"/>
  <c r="V44" i="131"/>
  <c r="R45" i="131"/>
  <c r="S45" i="131"/>
  <c r="T45" i="131"/>
  <c r="U45" i="131"/>
  <c r="V45" i="131"/>
  <c r="R46" i="131"/>
  <c r="S46" i="131"/>
  <c r="T46" i="131"/>
  <c r="U46" i="131"/>
  <c r="V46" i="131"/>
  <c r="R47" i="131"/>
  <c r="S47" i="131"/>
  <c r="T47" i="131"/>
  <c r="U47" i="131"/>
  <c r="V47" i="131"/>
  <c r="R48" i="131"/>
  <c r="S48" i="131"/>
  <c r="T48" i="131"/>
  <c r="U48" i="131"/>
  <c r="V48" i="131"/>
  <c r="R49" i="131"/>
  <c r="S49" i="131"/>
  <c r="T49" i="131"/>
  <c r="U49" i="131"/>
  <c r="V49" i="131"/>
  <c r="R50" i="131"/>
  <c r="S50" i="131"/>
  <c r="T50" i="131"/>
  <c r="U50" i="131"/>
  <c r="V50" i="131"/>
  <c r="R51" i="131"/>
  <c r="S51" i="131"/>
  <c r="T51" i="131"/>
  <c r="U51" i="131"/>
  <c r="V51" i="131"/>
  <c r="R52" i="131"/>
  <c r="S52" i="131"/>
  <c r="T52" i="131"/>
  <c r="U52" i="131"/>
  <c r="V52" i="131"/>
  <c r="R53" i="131"/>
  <c r="S53" i="131"/>
  <c r="T53" i="131"/>
  <c r="U53" i="131"/>
  <c r="V53" i="131"/>
  <c r="R54" i="131"/>
  <c r="S54" i="131"/>
  <c r="T54" i="131"/>
  <c r="U54" i="131"/>
  <c r="V54" i="131"/>
  <c r="N11" i="130"/>
  <c r="R216" i="131"/>
  <c r="S216" i="131"/>
  <c r="T216" i="131" s="1"/>
  <c r="U216" i="131"/>
  <c r="V216" i="131" s="1"/>
  <c r="U499" i="131"/>
  <c r="S499" i="131"/>
  <c r="U498" i="131"/>
  <c r="S498" i="131"/>
  <c r="U497" i="131"/>
  <c r="S497" i="131"/>
  <c r="U496" i="131"/>
  <c r="S496" i="131"/>
  <c r="U495" i="131"/>
  <c r="S495" i="131"/>
  <c r="U494" i="131"/>
  <c r="S494" i="131"/>
  <c r="U493" i="131"/>
  <c r="S493" i="131"/>
  <c r="U492" i="131"/>
  <c r="S492" i="131"/>
  <c r="U491" i="131"/>
  <c r="S491" i="131"/>
  <c r="U490" i="131"/>
  <c r="S490" i="131"/>
  <c r="U489" i="131"/>
  <c r="S489" i="131"/>
  <c r="U488" i="131"/>
  <c r="S488" i="131"/>
  <c r="U487" i="131"/>
  <c r="S487" i="131"/>
  <c r="U486" i="131"/>
  <c r="S486" i="131"/>
  <c r="U485" i="131"/>
  <c r="S485" i="131"/>
  <c r="U484" i="131"/>
  <c r="S484" i="131"/>
  <c r="U483" i="131"/>
  <c r="S483" i="131"/>
  <c r="U482" i="131"/>
  <c r="S482" i="131"/>
  <c r="U481" i="131"/>
  <c r="S481" i="131"/>
  <c r="U480" i="131"/>
  <c r="S480" i="131"/>
  <c r="U479" i="131"/>
  <c r="S479" i="131"/>
  <c r="U478" i="131"/>
  <c r="S478" i="131"/>
  <c r="U477" i="131"/>
  <c r="S477" i="131"/>
  <c r="U476" i="131"/>
  <c r="S476" i="131"/>
  <c r="U475" i="131"/>
  <c r="S475" i="131"/>
  <c r="U474" i="131"/>
  <c r="S474" i="131"/>
  <c r="U473" i="131"/>
  <c r="S473" i="131"/>
  <c r="U472" i="131"/>
  <c r="S472" i="131"/>
  <c r="U471" i="131"/>
  <c r="S471" i="131"/>
  <c r="U470" i="131"/>
  <c r="S470" i="131"/>
  <c r="U469" i="131"/>
  <c r="S469" i="131"/>
  <c r="U468" i="131"/>
  <c r="S468" i="131"/>
  <c r="U467" i="131"/>
  <c r="S467" i="131"/>
  <c r="U466" i="131"/>
  <c r="S466" i="131"/>
  <c r="U465" i="131"/>
  <c r="S465" i="131"/>
  <c r="U464" i="131"/>
  <c r="S464" i="131"/>
  <c r="U463" i="131"/>
  <c r="S463" i="131"/>
  <c r="U462" i="131"/>
  <c r="S462" i="131"/>
  <c r="U461" i="131"/>
  <c r="S461" i="131"/>
  <c r="U460" i="131"/>
  <c r="S460" i="131"/>
  <c r="U459" i="131"/>
  <c r="S459" i="131"/>
  <c r="U458" i="131"/>
  <c r="S458" i="131"/>
  <c r="U457" i="131"/>
  <c r="S457" i="131"/>
  <c r="U456" i="131"/>
  <c r="S456" i="131"/>
  <c r="U455" i="131"/>
  <c r="S455" i="131"/>
  <c r="U454" i="131"/>
  <c r="S454" i="131"/>
  <c r="U453" i="131"/>
  <c r="S453" i="131"/>
  <c r="U452" i="131"/>
  <c r="S452" i="131"/>
  <c r="U451" i="131"/>
  <c r="S451" i="131"/>
  <c r="U450" i="131"/>
  <c r="S450" i="131"/>
  <c r="U449" i="131"/>
  <c r="S449" i="131"/>
  <c r="U448" i="131"/>
  <c r="S448" i="131"/>
  <c r="U447" i="131"/>
  <c r="S447" i="131"/>
  <c r="U446" i="131"/>
  <c r="S446" i="131"/>
  <c r="U445" i="131"/>
  <c r="S445" i="131"/>
  <c r="U444" i="131"/>
  <c r="S444" i="131"/>
  <c r="U443" i="131"/>
  <c r="S443" i="131"/>
  <c r="U442" i="131"/>
  <c r="S442" i="131"/>
  <c r="U441" i="131"/>
  <c r="S441" i="131"/>
  <c r="U440" i="131"/>
  <c r="S440" i="131"/>
  <c r="U439" i="131"/>
  <c r="S439" i="131"/>
  <c r="U438" i="131"/>
  <c r="S438" i="131"/>
  <c r="U437" i="131"/>
  <c r="S437" i="131"/>
  <c r="U436" i="131"/>
  <c r="S436" i="131"/>
  <c r="U435" i="131"/>
  <c r="S435" i="131"/>
  <c r="U434" i="131"/>
  <c r="S434" i="131"/>
  <c r="U433" i="131"/>
  <c r="S433" i="131"/>
  <c r="U432" i="131"/>
  <c r="S432" i="131"/>
  <c r="U431" i="131"/>
  <c r="S431" i="131"/>
  <c r="U430" i="131"/>
  <c r="S430" i="131"/>
  <c r="U429" i="131"/>
  <c r="S429" i="131"/>
  <c r="U428" i="131"/>
  <c r="S428" i="131"/>
  <c r="U427" i="131"/>
  <c r="S427" i="131"/>
  <c r="U426" i="131"/>
  <c r="S426" i="131"/>
  <c r="U425" i="131"/>
  <c r="S425" i="131"/>
  <c r="U424" i="131"/>
  <c r="S424" i="131"/>
  <c r="U423" i="131"/>
  <c r="S423" i="131"/>
  <c r="U422" i="131"/>
  <c r="S422" i="131"/>
  <c r="U421" i="131"/>
  <c r="S421" i="131"/>
  <c r="U420" i="131"/>
  <c r="S420" i="131"/>
  <c r="U419" i="131"/>
  <c r="S419" i="131"/>
  <c r="U418" i="131"/>
  <c r="S418" i="131"/>
  <c r="U417" i="131"/>
  <c r="S417" i="131"/>
  <c r="U416" i="131"/>
  <c r="S416" i="131"/>
  <c r="U415" i="131"/>
  <c r="S415" i="131"/>
  <c r="U414" i="131"/>
  <c r="V413" i="131" s="1"/>
  <c r="S414" i="131"/>
  <c r="U413" i="131"/>
  <c r="T413" i="131"/>
  <c r="S413" i="131"/>
  <c r="R413" i="131"/>
  <c r="U412" i="131"/>
  <c r="S412" i="131"/>
  <c r="U411" i="131"/>
  <c r="S411" i="131"/>
  <c r="U410" i="131"/>
  <c r="S410" i="131"/>
  <c r="U409" i="131"/>
  <c r="S409" i="131"/>
  <c r="U408" i="131"/>
  <c r="S408" i="131"/>
  <c r="U407" i="131"/>
  <c r="S407" i="131"/>
  <c r="U406" i="131"/>
  <c r="S406" i="131"/>
  <c r="U405" i="131"/>
  <c r="S405" i="131"/>
  <c r="U404" i="131"/>
  <c r="S404" i="131"/>
  <c r="U403" i="131"/>
  <c r="S403" i="131"/>
  <c r="U402" i="131"/>
  <c r="S402" i="131"/>
  <c r="U401" i="131"/>
  <c r="S401" i="131"/>
  <c r="U400" i="131"/>
  <c r="S400" i="131"/>
  <c r="U399" i="131"/>
  <c r="S399" i="131"/>
  <c r="U398" i="131"/>
  <c r="S398" i="131"/>
  <c r="U397" i="131"/>
  <c r="S397" i="131"/>
  <c r="U396" i="131"/>
  <c r="S396" i="131"/>
  <c r="U395" i="131"/>
  <c r="S395" i="131"/>
  <c r="U394" i="131"/>
  <c r="S394" i="131"/>
  <c r="U393" i="131"/>
  <c r="S393" i="131"/>
  <c r="U392" i="131"/>
  <c r="S392" i="131"/>
  <c r="U391" i="131"/>
  <c r="S391" i="131"/>
  <c r="U390" i="131"/>
  <c r="S390" i="131"/>
  <c r="U389" i="131"/>
  <c r="S389" i="131"/>
  <c r="U388" i="131"/>
  <c r="S388" i="131"/>
  <c r="U387" i="131"/>
  <c r="S387" i="131"/>
  <c r="U386" i="131"/>
  <c r="S386" i="131"/>
  <c r="U385" i="131"/>
  <c r="S385" i="131"/>
  <c r="U384" i="131"/>
  <c r="S384" i="131"/>
  <c r="U383" i="131"/>
  <c r="S383" i="131"/>
  <c r="U382" i="131"/>
  <c r="S382" i="131"/>
  <c r="U381" i="131"/>
  <c r="S381" i="131"/>
  <c r="U380" i="131"/>
  <c r="S380" i="131"/>
  <c r="U379" i="131"/>
  <c r="S379" i="131"/>
  <c r="U378" i="131"/>
  <c r="S378" i="131"/>
  <c r="U377" i="131"/>
  <c r="S377" i="131"/>
  <c r="U376" i="131"/>
  <c r="S376" i="131"/>
  <c r="U375" i="131"/>
  <c r="S375" i="131"/>
  <c r="U374" i="131"/>
  <c r="S374" i="131"/>
  <c r="U373" i="131"/>
  <c r="S373" i="131"/>
  <c r="U372" i="131"/>
  <c r="S372" i="131"/>
  <c r="U371" i="131"/>
  <c r="S371" i="131"/>
  <c r="U370" i="131"/>
  <c r="S370" i="131"/>
  <c r="U369" i="131"/>
  <c r="S369" i="131"/>
  <c r="U368" i="131"/>
  <c r="S368" i="131"/>
  <c r="U367" i="131"/>
  <c r="S367" i="131"/>
  <c r="U366" i="131"/>
  <c r="S366" i="131"/>
  <c r="U365" i="131"/>
  <c r="S365" i="131"/>
  <c r="U364" i="131"/>
  <c r="S364" i="131"/>
  <c r="U363" i="131"/>
  <c r="S363" i="131"/>
  <c r="U362" i="131"/>
  <c r="S362" i="131"/>
  <c r="U361" i="131"/>
  <c r="S361" i="131"/>
  <c r="U360" i="131"/>
  <c r="S360" i="131"/>
  <c r="U359" i="131"/>
  <c r="S359" i="131"/>
  <c r="U358" i="131"/>
  <c r="S358" i="131"/>
  <c r="U357" i="131"/>
  <c r="S357" i="131"/>
  <c r="U356" i="131"/>
  <c r="S356" i="131"/>
  <c r="U355" i="131"/>
  <c r="S355" i="131"/>
  <c r="U354" i="131"/>
  <c r="S354" i="131"/>
  <c r="U353" i="131"/>
  <c r="S353" i="131"/>
  <c r="U352" i="131"/>
  <c r="S352" i="131"/>
  <c r="U351" i="131"/>
  <c r="S351" i="131"/>
  <c r="U350" i="131"/>
  <c r="S350" i="131"/>
  <c r="U349" i="131"/>
  <c r="S349" i="131"/>
  <c r="U348" i="131"/>
  <c r="S348" i="131"/>
  <c r="U347" i="131"/>
  <c r="S347" i="131"/>
  <c r="U346" i="131"/>
  <c r="S346" i="131"/>
  <c r="U345" i="131"/>
  <c r="S345" i="131"/>
  <c r="U344" i="131"/>
  <c r="S344" i="131"/>
  <c r="U343" i="131"/>
  <c r="S343" i="131"/>
  <c r="U342" i="131"/>
  <c r="S342" i="131"/>
  <c r="U341" i="131"/>
  <c r="S341" i="131"/>
  <c r="U340" i="131"/>
  <c r="S340" i="131"/>
  <c r="U339" i="131"/>
  <c r="S339" i="131"/>
  <c r="U338" i="131"/>
  <c r="S338" i="131"/>
  <c r="U337" i="131"/>
  <c r="S337" i="131"/>
  <c r="U336" i="131"/>
  <c r="S336" i="131"/>
  <c r="U335" i="131"/>
  <c r="S335" i="131"/>
  <c r="U334" i="131"/>
  <c r="S334" i="131"/>
  <c r="U333" i="131"/>
  <c r="S333" i="131"/>
  <c r="U332" i="131"/>
  <c r="S332" i="131"/>
  <c r="U331" i="131"/>
  <c r="S331" i="131"/>
  <c r="U330" i="131"/>
  <c r="S330" i="131"/>
  <c r="U329" i="131"/>
  <c r="S329" i="131"/>
  <c r="U328" i="131"/>
  <c r="S328" i="131"/>
  <c r="U327" i="131"/>
  <c r="S327" i="131"/>
  <c r="U326" i="131"/>
  <c r="S326" i="131"/>
  <c r="U325" i="131"/>
  <c r="S325" i="131"/>
  <c r="U324" i="131"/>
  <c r="S324" i="131"/>
  <c r="U323" i="131"/>
  <c r="S323" i="131"/>
  <c r="U322" i="131"/>
  <c r="S322" i="131"/>
  <c r="U321" i="131"/>
  <c r="S321" i="131"/>
  <c r="U320" i="131"/>
  <c r="S320" i="131"/>
  <c r="U319" i="131"/>
  <c r="S319" i="131"/>
  <c r="U318" i="131"/>
  <c r="S318" i="131"/>
  <c r="U317" i="131"/>
  <c r="S317" i="131"/>
  <c r="U316" i="131"/>
  <c r="S316" i="131"/>
  <c r="U315" i="131"/>
  <c r="S315" i="131"/>
  <c r="U314" i="131"/>
  <c r="V313" i="131" s="1"/>
  <c r="S314" i="131"/>
  <c r="U313" i="131"/>
  <c r="T313" i="131"/>
  <c r="S313" i="131"/>
  <c r="R313" i="131"/>
  <c r="U312" i="131"/>
  <c r="S312" i="131"/>
  <c r="U311" i="131"/>
  <c r="S311" i="131"/>
  <c r="U310" i="131"/>
  <c r="S310" i="131"/>
  <c r="U309" i="131"/>
  <c r="S309" i="131"/>
  <c r="U308" i="131"/>
  <c r="S308" i="131"/>
  <c r="U307" i="131"/>
  <c r="S307" i="131"/>
  <c r="U306" i="131"/>
  <c r="S306" i="131"/>
  <c r="U305" i="131"/>
  <c r="S305" i="131"/>
  <c r="U304" i="131"/>
  <c r="S304" i="131"/>
  <c r="U303" i="131"/>
  <c r="S303" i="131"/>
  <c r="U302" i="131"/>
  <c r="S302" i="131"/>
  <c r="U301" i="131"/>
  <c r="S301" i="131"/>
  <c r="U300" i="131"/>
  <c r="S300" i="131"/>
  <c r="U299" i="131"/>
  <c r="S299" i="131"/>
  <c r="U298" i="131"/>
  <c r="S298" i="131"/>
  <c r="U297" i="131"/>
  <c r="S297" i="131"/>
  <c r="U296" i="131"/>
  <c r="S296" i="131"/>
  <c r="U295" i="131"/>
  <c r="S295" i="131"/>
  <c r="U294" i="131"/>
  <c r="S294" i="131"/>
  <c r="U293" i="131"/>
  <c r="S293" i="131"/>
  <c r="U292" i="131"/>
  <c r="S292" i="131"/>
  <c r="U291" i="131"/>
  <c r="S291" i="131"/>
  <c r="U290" i="131"/>
  <c r="S290" i="131"/>
  <c r="U289" i="131"/>
  <c r="S289" i="131"/>
  <c r="U288" i="131"/>
  <c r="S288" i="131"/>
  <c r="U287" i="131"/>
  <c r="S287" i="131"/>
  <c r="U286" i="131"/>
  <c r="S286" i="131"/>
  <c r="U285" i="131"/>
  <c r="S285" i="131"/>
  <c r="U284" i="131"/>
  <c r="S284" i="131"/>
  <c r="U283" i="131"/>
  <c r="S283" i="131"/>
  <c r="U282" i="131"/>
  <c r="S282" i="131"/>
  <c r="U281" i="131"/>
  <c r="S281" i="131"/>
  <c r="U280" i="131"/>
  <c r="S280" i="131"/>
  <c r="U279" i="131"/>
  <c r="S279" i="131"/>
  <c r="U278" i="131"/>
  <c r="S278" i="131"/>
  <c r="U277" i="131"/>
  <c r="S277" i="131"/>
  <c r="U276" i="131"/>
  <c r="S276" i="131"/>
  <c r="U275" i="131"/>
  <c r="S275" i="131"/>
  <c r="U274" i="131"/>
  <c r="S274" i="131"/>
  <c r="U273" i="131"/>
  <c r="S273" i="131"/>
  <c r="U272" i="131"/>
  <c r="S272" i="131"/>
  <c r="U271" i="131"/>
  <c r="S271" i="131"/>
  <c r="U270" i="131"/>
  <c r="S270" i="131"/>
  <c r="U269" i="131"/>
  <c r="S269" i="131"/>
  <c r="U268" i="131"/>
  <c r="S268" i="131"/>
  <c r="U267" i="131"/>
  <c r="S267" i="131"/>
  <c r="U266" i="131"/>
  <c r="S266" i="131"/>
  <c r="U265" i="131"/>
  <c r="S265" i="131"/>
  <c r="U264" i="131"/>
  <c r="S264" i="131"/>
  <c r="U263" i="131"/>
  <c r="S263" i="131"/>
  <c r="U262" i="131"/>
  <c r="S262" i="131"/>
  <c r="U261" i="131"/>
  <c r="S261" i="131"/>
  <c r="U260" i="131"/>
  <c r="S260" i="131"/>
  <c r="U259" i="131"/>
  <c r="S259" i="131"/>
  <c r="U258" i="131"/>
  <c r="S258" i="131"/>
  <c r="U257" i="131"/>
  <c r="S257" i="131"/>
  <c r="U256" i="131"/>
  <c r="S256" i="131"/>
  <c r="U255" i="131"/>
  <c r="S255" i="131"/>
  <c r="U254" i="131"/>
  <c r="S254" i="131"/>
  <c r="U253" i="131"/>
  <c r="S253" i="131"/>
  <c r="U252" i="131"/>
  <c r="S252" i="131"/>
  <c r="U251" i="131"/>
  <c r="S251" i="131"/>
  <c r="U250" i="131"/>
  <c r="S250" i="131"/>
  <c r="U249" i="131"/>
  <c r="S249" i="131"/>
  <c r="U248" i="131"/>
  <c r="S248" i="131"/>
  <c r="U247" i="131"/>
  <c r="S247" i="131"/>
  <c r="U246" i="131"/>
  <c r="S246" i="131"/>
  <c r="U245" i="131"/>
  <c r="S245" i="131"/>
  <c r="U244" i="131"/>
  <c r="S244" i="131"/>
  <c r="U243" i="131"/>
  <c r="S243" i="131"/>
  <c r="U242" i="131"/>
  <c r="S242" i="131"/>
  <c r="U241" i="131"/>
  <c r="S241" i="131"/>
  <c r="U240" i="131"/>
  <c r="S240" i="131"/>
  <c r="U239" i="131"/>
  <c r="S239" i="131"/>
  <c r="U238" i="131"/>
  <c r="S238" i="131"/>
  <c r="U237" i="131"/>
  <c r="S237" i="131"/>
  <c r="U236" i="131"/>
  <c r="S236" i="131"/>
  <c r="U235" i="131"/>
  <c r="S235" i="131"/>
  <c r="U234" i="131"/>
  <c r="S234" i="131"/>
  <c r="U233" i="131"/>
  <c r="S233" i="131"/>
  <c r="U196" i="131"/>
  <c r="S196" i="131"/>
  <c r="U162" i="131"/>
  <c r="S162" i="131"/>
  <c r="U57" i="131"/>
  <c r="S57" i="131"/>
  <c r="U5" i="131"/>
  <c r="S5" i="131"/>
  <c r="U13" i="133"/>
  <c r="V13" i="133" s="1"/>
  <c r="S13" i="133"/>
  <c r="R13" i="133"/>
  <c r="T13" i="133" s="1"/>
  <c r="R12" i="133"/>
  <c r="U499" i="133"/>
  <c r="S499" i="133"/>
  <c r="U498" i="133"/>
  <c r="S498" i="133"/>
  <c r="U497" i="133"/>
  <c r="S497" i="133"/>
  <c r="U496" i="133"/>
  <c r="S496" i="133"/>
  <c r="U495" i="133"/>
  <c r="S495" i="133"/>
  <c r="U494" i="133"/>
  <c r="S494" i="133"/>
  <c r="U493" i="133"/>
  <c r="S493" i="133"/>
  <c r="U492" i="133"/>
  <c r="S492" i="133"/>
  <c r="U491" i="133"/>
  <c r="S491" i="133"/>
  <c r="U490" i="133"/>
  <c r="S490" i="133"/>
  <c r="U489" i="133"/>
  <c r="S489" i="133"/>
  <c r="U488" i="133"/>
  <c r="S488" i="133"/>
  <c r="U487" i="133"/>
  <c r="S487" i="133"/>
  <c r="U486" i="133"/>
  <c r="S486" i="133"/>
  <c r="U485" i="133"/>
  <c r="S485" i="133"/>
  <c r="U484" i="133"/>
  <c r="S484" i="133"/>
  <c r="U483" i="133"/>
  <c r="S483" i="133"/>
  <c r="U482" i="133"/>
  <c r="S482" i="133"/>
  <c r="U481" i="133"/>
  <c r="S481" i="133"/>
  <c r="U480" i="133"/>
  <c r="S480" i="133"/>
  <c r="U479" i="133"/>
  <c r="S479" i="133"/>
  <c r="U478" i="133"/>
  <c r="S478" i="133"/>
  <c r="U477" i="133"/>
  <c r="S477" i="133"/>
  <c r="U476" i="133"/>
  <c r="S476" i="133"/>
  <c r="U475" i="133"/>
  <c r="S475" i="133"/>
  <c r="U474" i="133"/>
  <c r="S474" i="133"/>
  <c r="U473" i="133"/>
  <c r="S473" i="133"/>
  <c r="U472" i="133"/>
  <c r="S472" i="133"/>
  <c r="U471" i="133"/>
  <c r="S471" i="133"/>
  <c r="U470" i="133"/>
  <c r="S470" i="133"/>
  <c r="U469" i="133"/>
  <c r="S469" i="133"/>
  <c r="U468" i="133"/>
  <c r="S468" i="133"/>
  <c r="U467" i="133"/>
  <c r="S467" i="133"/>
  <c r="U466" i="133"/>
  <c r="S466" i="133"/>
  <c r="U465" i="133"/>
  <c r="S465" i="133"/>
  <c r="U464" i="133"/>
  <c r="S464" i="133"/>
  <c r="U463" i="133"/>
  <c r="S463" i="133"/>
  <c r="U462" i="133"/>
  <c r="S462" i="133"/>
  <c r="U461" i="133"/>
  <c r="S461" i="133"/>
  <c r="U460" i="133"/>
  <c r="S460" i="133"/>
  <c r="U459" i="133"/>
  <c r="S459" i="133"/>
  <c r="U458" i="133"/>
  <c r="S458" i="133"/>
  <c r="U457" i="133"/>
  <c r="S457" i="133"/>
  <c r="U456" i="133"/>
  <c r="S456" i="133"/>
  <c r="U455" i="133"/>
  <c r="S455" i="133"/>
  <c r="U454" i="133"/>
  <c r="S454" i="133"/>
  <c r="U453" i="133"/>
  <c r="S453" i="133"/>
  <c r="U452" i="133"/>
  <c r="S452" i="133"/>
  <c r="U451" i="133"/>
  <c r="S451" i="133"/>
  <c r="U450" i="133"/>
  <c r="S450" i="133"/>
  <c r="U449" i="133"/>
  <c r="S449" i="133"/>
  <c r="U448" i="133"/>
  <c r="S448" i="133"/>
  <c r="U447" i="133"/>
  <c r="S447" i="133"/>
  <c r="U446" i="133"/>
  <c r="S446" i="133"/>
  <c r="U445" i="133"/>
  <c r="S445" i="133"/>
  <c r="U444" i="133"/>
  <c r="S444" i="133"/>
  <c r="U443" i="133"/>
  <c r="S443" i="133"/>
  <c r="U442" i="133"/>
  <c r="S442" i="133"/>
  <c r="U441" i="133"/>
  <c r="S441" i="133"/>
  <c r="U440" i="133"/>
  <c r="S440" i="133"/>
  <c r="U439" i="133"/>
  <c r="S439" i="133"/>
  <c r="U438" i="133"/>
  <c r="S438" i="133"/>
  <c r="U437" i="133"/>
  <c r="S437" i="133"/>
  <c r="U436" i="133"/>
  <c r="S436" i="133"/>
  <c r="U435" i="133"/>
  <c r="S435" i="133"/>
  <c r="U434" i="133"/>
  <c r="S434" i="133"/>
  <c r="U433" i="133"/>
  <c r="S433" i="133"/>
  <c r="U432" i="133"/>
  <c r="S432" i="133"/>
  <c r="U431" i="133"/>
  <c r="S431" i="133"/>
  <c r="U430" i="133"/>
  <c r="S430" i="133"/>
  <c r="U429" i="133"/>
  <c r="S429" i="133"/>
  <c r="U428" i="133"/>
  <c r="S428" i="133"/>
  <c r="U427" i="133"/>
  <c r="S427" i="133"/>
  <c r="U426" i="133"/>
  <c r="S426" i="133"/>
  <c r="U425" i="133"/>
  <c r="S425" i="133"/>
  <c r="U424" i="133"/>
  <c r="S424" i="133"/>
  <c r="U423" i="133"/>
  <c r="S423" i="133"/>
  <c r="U422" i="133"/>
  <c r="S422" i="133"/>
  <c r="U421" i="133"/>
  <c r="S421" i="133"/>
  <c r="U420" i="133"/>
  <c r="S420" i="133"/>
  <c r="U419" i="133"/>
  <c r="S419" i="133"/>
  <c r="U418" i="133"/>
  <c r="S418" i="133"/>
  <c r="U417" i="133"/>
  <c r="S417" i="133"/>
  <c r="U416" i="133"/>
  <c r="S416" i="133"/>
  <c r="U415" i="133"/>
  <c r="S415" i="133"/>
  <c r="U414" i="133"/>
  <c r="S414" i="133"/>
  <c r="V413" i="133"/>
  <c r="U413" i="133"/>
  <c r="S413" i="133"/>
  <c r="R413" i="133"/>
  <c r="U412" i="133"/>
  <c r="S412" i="133"/>
  <c r="U411" i="133"/>
  <c r="S411" i="133"/>
  <c r="U410" i="133"/>
  <c r="S410" i="133"/>
  <c r="U409" i="133"/>
  <c r="S409" i="133"/>
  <c r="U408" i="133"/>
  <c r="S408" i="133"/>
  <c r="U407" i="133"/>
  <c r="S407" i="133"/>
  <c r="U406" i="133"/>
  <c r="S406" i="133"/>
  <c r="U405" i="133"/>
  <c r="S405" i="133"/>
  <c r="U404" i="133"/>
  <c r="S404" i="133"/>
  <c r="U403" i="133"/>
  <c r="S403" i="133"/>
  <c r="U402" i="133"/>
  <c r="S402" i="133"/>
  <c r="U401" i="133"/>
  <c r="S401" i="133"/>
  <c r="U400" i="133"/>
  <c r="S400" i="133"/>
  <c r="U399" i="133"/>
  <c r="S399" i="133"/>
  <c r="U398" i="133"/>
  <c r="S398" i="133"/>
  <c r="U397" i="133"/>
  <c r="S397" i="133"/>
  <c r="U396" i="133"/>
  <c r="S396" i="133"/>
  <c r="U395" i="133"/>
  <c r="S395" i="133"/>
  <c r="U394" i="133"/>
  <c r="S394" i="133"/>
  <c r="U393" i="133"/>
  <c r="S393" i="133"/>
  <c r="U392" i="133"/>
  <c r="S392" i="133"/>
  <c r="U391" i="133"/>
  <c r="S391" i="133"/>
  <c r="U390" i="133"/>
  <c r="S390" i="133"/>
  <c r="U389" i="133"/>
  <c r="S389" i="133"/>
  <c r="U388" i="133"/>
  <c r="S388" i="133"/>
  <c r="U387" i="133"/>
  <c r="S387" i="133"/>
  <c r="U386" i="133"/>
  <c r="S386" i="133"/>
  <c r="U385" i="133"/>
  <c r="S385" i="133"/>
  <c r="U384" i="133"/>
  <c r="S384" i="133"/>
  <c r="U383" i="133"/>
  <c r="S383" i="133"/>
  <c r="U382" i="133"/>
  <c r="S382" i="133"/>
  <c r="U381" i="133"/>
  <c r="S381" i="133"/>
  <c r="U380" i="133"/>
  <c r="S380" i="133"/>
  <c r="U379" i="133"/>
  <c r="S379" i="133"/>
  <c r="U378" i="133"/>
  <c r="S378" i="133"/>
  <c r="U377" i="133"/>
  <c r="S377" i="133"/>
  <c r="U376" i="133"/>
  <c r="S376" i="133"/>
  <c r="U375" i="133"/>
  <c r="S375" i="133"/>
  <c r="U374" i="133"/>
  <c r="S374" i="133"/>
  <c r="U373" i="133"/>
  <c r="S373" i="133"/>
  <c r="U372" i="133"/>
  <c r="S372" i="133"/>
  <c r="U371" i="133"/>
  <c r="S371" i="133"/>
  <c r="U370" i="133"/>
  <c r="S370" i="133"/>
  <c r="U369" i="133"/>
  <c r="S369" i="133"/>
  <c r="U368" i="133"/>
  <c r="S368" i="133"/>
  <c r="U367" i="133"/>
  <c r="S367" i="133"/>
  <c r="U366" i="133"/>
  <c r="S366" i="133"/>
  <c r="U365" i="133"/>
  <c r="S365" i="133"/>
  <c r="U364" i="133"/>
  <c r="S364" i="133"/>
  <c r="U363" i="133"/>
  <c r="S363" i="133"/>
  <c r="U362" i="133"/>
  <c r="S362" i="133"/>
  <c r="U361" i="133"/>
  <c r="S361" i="133"/>
  <c r="U360" i="133"/>
  <c r="S360" i="133"/>
  <c r="U359" i="133"/>
  <c r="S359" i="133"/>
  <c r="U358" i="133"/>
  <c r="S358" i="133"/>
  <c r="U357" i="133"/>
  <c r="S357" i="133"/>
  <c r="U356" i="133"/>
  <c r="S356" i="133"/>
  <c r="U355" i="133"/>
  <c r="S355" i="133"/>
  <c r="U354" i="133"/>
  <c r="S354" i="133"/>
  <c r="U353" i="133"/>
  <c r="S353" i="133"/>
  <c r="U352" i="133"/>
  <c r="S352" i="133"/>
  <c r="U351" i="133"/>
  <c r="S351" i="133"/>
  <c r="U350" i="133"/>
  <c r="S350" i="133"/>
  <c r="U349" i="133"/>
  <c r="S349" i="133"/>
  <c r="U348" i="133"/>
  <c r="S348" i="133"/>
  <c r="U347" i="133"/>
  <c r="S347" i="133"/>
  <c r="U346" i="133"/>
  <c r="S346" i="133"/>
  <c r="U345" i="133"/>
  <c r="S345" i="133"/>
  <c r="U344" i="133"/>
  <c r="S344" i="133"/>
  <c r="U343" i="133"/>
  <c r="S343" i="133"/>
  <c r="U342" i="133"/>
  <c r="S342" i="133"/>
  <c r="U341" i="133"/>
  <c r="S341" i="133"/>
  <c r="U340" i="133"/>
  <c r="S340" i="133"/>
  <c r="U339" i="133"/>
  <c r="S339" i="133"/>
  <c r="U338" i="133"/>
  <c r="S338" i="133"/>
  <c r="U337" i="133"/>
  <c r="S337" i="133"/>
  <c r="U336" i="133"/>
  <c r="S336" i="133"/>
  <c r="U335" i="133"/>
  <c r="S335" i="133"/>
  <c r="U334" i="133"/>
  <c r="S334" i="133"/>
  <c r="U333" i="133"/>
  <c r="S333" i="133"/>
  <c r="U332" i="133"/>
  <c r="S332" i="133"/>
  <c r="U331" i="133"/>
  <c r="S331" i="133"/>
  <c r="U330" i="133"/>
  <c r="S330" i="133"/>
  <c r="U329" i="133"/>
  <c r="S329" i="133"/>
  <c r="U328" i="133"/>
  <c r="S328" i="133"/>
  <c r="U327" i="133"/>
  <c r="S327" i="133"/>
  <c r="U326" i="133"/>
  <c r="S326" i="133"/>
  <c r="U325" i="133"/>
  <c r="S325" i="133"/>
  <c r="U324" i="133"/>
  <c r="S324" i="133"/>
  <c r="U323" i="133"/>
  <c r="S323" i="133"/>
  <c r="U322" i="133"/>
  <c r="S322" i="133"/>
  <c r="U321" i="133"/>
  <c r="S321" i="133"/>
  <c r="U320" i="133"/>
  <c r="S320" i="133"/>
  <c r="U319" i="133"/>
  <c r="S319" i="133"/>
  <c r="U318" i="133"/>
  <c r="S318" i="133"/>
  <c r="U317" i="133"/>
  <c r="S317" i="133"/>
  <c r="U316" i="133"/>
  <c r="S316" i="133"/>
  <c r="U315" i="133"/>
  <c r="S315" i="133"/>
  <c r="U314" i="133"/>
  <c r="S314" i="133"/>
  <c r="V313" i="133"/>
  <c r="U313" i="133"/>
  <c r="S313" i="133"/>
  <c r="R313" i="133"/>
  <c r="U312" i="133"/>
  <c r="S312" i="133"/>
  <c r="U311" i="133"/>
  <c r="S311" i="133"/>
  <c r="U310" i="133"/>
  <c r="S310" i="133"/>
  <c r="U309" i="133"/>
  <c r="S309" i="133"/>
  <c r="U308" i="133"/>
  <c r="S308" i="133"/>
  <c r="U307" i="133"/>
  <c r="S307" i="133"/>
  <c r="U306" i="133"/>
  <c r="S306" i="133"/>
  <c r="U305" i="133"/>
  <c r="S305" i="133"/>
  <c r="U304" i="133"/>
  <c r="S304" i="133"/>
  <c r="U303" i="133"/>
  <c r="S303" i="133"/>
  <c r="U302" i="133"/>
  <c r="S302" i="133"/>
  <c r="U301" i="133"/>
  <c r="S301" i="133"/>
  <c r="U300" i="133"/>
  <c r="S300" i="133"/>
  <c r="U299" i="133"/>
  <c r="S299" i="133"/>
  <c r="U298" i="133"/>
  <c r="S298" i="133"/>
  <c r="U297" i="133"/>
  <c r="S297" i="133"/>
  <c r="U296" i="133"/>
  <c r="S296" i="133"/>
  <c r="U295" i="133"/>
  <c r="S295" i="133"/>
  <c r="U294" i="133"/>
  <c r="S294" i="133"/>
  <c r="U293" i="133"/>
  <c r="S293" i="133"/>
  <c r="U292" i="133"/>
  <c r="S292" i="133"/>
  <c r="U291" i="133"/>
  <c r="S291" i="133"/>
  <c r="U290" i="133"/>
  <c r="S290" i="133"/>
  <c r="U289" i="133"/>
  <c r="S289" i="133"/>
  <c r="U288" i="133"/>
  <c r="S288" i="133"/>
  <c r="U287" i="133"/>
  <c r="S287" i="133"/>
  <c r="U286" i="133"/>
  <c r="S286" i="133"/>
  <c r="U285" i="133"/>
  <c r="S285" i="133"/>
  <c r="U284" i="133"/>
  <c r="S284" i="133"/>
  <c r="U283" i="133"/>
  <c r="S283" i="133"/>
  <c r="U282" i="133"/>
  <c r="S282" i="133"/>
  <c r="U281" i="133"/>
  <c r="S281" i="133"/>
  <c r="U280" i="133"/>
  <c r="S280" i="133"/>
  <c r="U279" i="133"/>
  <c r="S279" i="133"/>
  <c r="U278" i="133"/>
  <c r="S278" i="133"/>
  <c r="U277" i="133"/>
  <c r="S277" i="133"/>
  <c r="U276" i="133"/>
  <c r="S276" i="133"/>
  <c r="U275" i="133"/>
  <c r="S275" i="133"/>
  <c r="U274" i="133"/>
  <c r="S274" i="133"/>
  <c r="U273" i="133"/>
  <c r="S273" i="133"/>
  <c r="U272" i="133"/>
  <c r="S272" i="133"/>
  <c r="U271" i="133"/>
  <c r="S271" i="133"/>
  <c r="U270" i="133"/>
  <c r="S270" i="133"/>
  <c r="U269" i="133"/>
  <c r="S269" i="133"/>
  <c r="U268" i="133"/>
  <c r="S268" i="133"/>
  <c r="U267" i="133"/>
  <c r="S267" i="133"/>
  <c r="U266" i="133"/>
  <c r="S266" i="133"/>
  <c r="U265" i="133"/>
  <c r="S265" i="133"/>
  <c r="U264" i="133"/>
  <c r="S264" i="133"/>
  <c r="U263" i="133"/>
  <c r="S263" i="133"/>
  <c r="U262" i="133"/>
  <c r="S262" i="133"/>
  <c r="U261" i="133"/>
  <c r="S261" i="133"/>
  <c r="U260" i="133"/>
  <c r="S260" i="133"/>
  <c r="U259" i="133"/>
  <c r="S259" i="133"/>
  <c r="U258" i="133"/>
  <c r="S258" i="133"/>
  <c r="U257" i="133"/>
  <c r="S257" i="133"/>
  <c r="U256" i="133"/>
  <c r="S256" i="133"/>
  <c r="U255" i="133"/>
  <c r="S255" i="133"/>
  <c r="U254" i="133"/>
  <c r="S254" i="133"/>
  <c r="U253" i="133"/>
  <c r="S253" i="133"/>
  <c r="U252" i="133"/>
  <c r="S252" i="133"/>
  <c r="U251" i="133"/>
  <c r="S251" i="133"/>
  <c r="U250" i="133"/>
  <c r="S250" i="133"/>
  <c r="U249" i="133"/>
  <c r="S249" i="133"/>
  <c r="U248" i="133"/>
  <c r="S248" i="133"/>
  <c r="U247" i="133"/>
  <c r="S247" i="133"/>
  <c r="U246" i="133"/>
  <c r="S246" i="133"/>
  <c r="U245" i="133"/>
  <c r="S245" i="133"/>
  <c r="U244" i="133"/>
  <c r="S244" i="133"/>
  <c r="U243" i="133"/>
  <c r="S243" i="133"/>
  <c r="U242" i="133"/>
  <c r="S242" i="133"/>
  <c r="U241" i="133"/>
  <c r="S241" i="133"/>
  <c r="U240" i="133"/>
  <c r="S240" i="133"/>
  <c r="U239" i="133"/>
  <c r="S239" i="133"/>
  <c r="U238" i="133"/>
  <c r="S238" i="133"/>
  <c r="U237" i="133"/>
  <c r="S237" i="133"/>
  <c r="U236" i="133"/>
  <c r="S236" i="133"/>
  <c r="U235" i="133"/>
  <c r="S235" i="133"/>
  <c r="U234" i="133"/>
  <c r="S234" i="133"/>
  <c r="U233" i="133"/>
  <c r="S233" i="133"/>
  <c r="U232" i="133"/>
  <c r="S232" i="133"/>
  <c r="U231" i="133"/>
  <c r="S231" i="133"/>
  <c r="U230" i="133"/>
  <c r="S230" i="133"/>
  <c r="U229" i="133"/>
  <c r="S229" i="133"/>
  <c r="U228" i="133"/>
  <c r="S228" i="133"/>
  <c r="U227" i="133"/>
  <c r="S227" i="133"/>
  <c r="U226" i="133"/>
  <c r="S226" i="133"/>
  <c r="U225" i="133"/>
  <c r="S225" i="133"/>
  <c r="U224" i="133"/>
  <c r="S224" i="133"/>
  <c r="U223" i="133"/>
  <c r="S223" i="133"/>
  <c r="U222" i="133"/>
  <c r="S222" i="133"/>
  <c r="U221" i="133"/>
  <c r="S221" i="133"/>
  <c r="U220" i="133"/>
  <c r="S220" i="133"/>
  <c r="U219" i="133"/>
  <c r="S219" i="133"/>
  <c r="U218" i="133"/>
  <c r="S218" i="133"/>
  <c r="U217" i="133"/>
  <c r="S217" i="133"/>
  <c r="U216" i="133"/>
  <c r="S216" i="133"/>
  <c r="U215" i="133"/>
  <c r="S215" i="133"/>
  <c r="U214" i="133"/>
  <c r="S214" i="133"/>
  <c r="V213" i="133"/>
  <c r="U213" i="133"/>
  <c r="S213" i="133"/>
  <c r="R213" i="133"/>
  <c r="U212" i="133"/>
  <c r="S212" i="133"/>
  <c r="U211" i="133"/>
  <c r="S211" i="133"/>
  <c r="U210" i="133"/>
  <c r="S210" i="133"/>
  <c r="U209" i="133"/>
  <c r="S209" i="133"/>
  <c r="U208" i="133"/>
  <c r="S208" i="133"/>
  <c r="U207" i="133"/>
  <c r="S207" i="133"/>
  <c r="U206" i="133"/>
  <c r="S206" i="133"/>
  <c r="U205" i="133"/>
  <c r="S205" i="133"/>
  <c r="U204" i="133"/>
  <c r="S204" i="133"/>
  <c r="U203" i="133"/>
  <c r="S203" i="133"/>
  <c r="U202" i="133"/>
  <c r="S202" i="133"/>
  <c r="U201" i="133"/>
  <c r="S201" i="133"/>
  <c r="U200" i="133"/>
  <c r="S200" i="133"/>
  <c r="U199" i="133"/>
  <c r="S199" i="133"/>
  <c r="U198" i="133"/>
  <c r="S198" i="133"/>
  <c r="U197" i="133"/>
  <c r="S197" i="133"/>
  <c r="U196" i="133"/>
  <c r="S196" i="133"/>
  <c r="U195" i="133"/>
  <c r="S195" i="133"/>
  <c r="U194" i="133"/>
  <c r="S194" i="133"/>
  <c r="U193" i="133"/>
  <c r="S193" i="133"/>
  <c r="U192" i="133"/>
  <c r="S192" i="133"/>
  <c r="U191" i="133"/>
  <c r="S191" i="133"/>
  <c r="U190" i="133"/>
  <c r="S190" i="133"/>
  <c r="U189" i="133"/>
  <c r="S189" i="133"/>
  <c r="U188" i="133"/>
  <c r="S188" i="133"/>
  <c r="U187" i="133"/>
  <c r="S187" i="133"/>
  <c r="U186" i="133"/>
  <c r="S186" i="133"/>
  <c r="U185" i="133"/>
  <c r="S185" i="133"/>
  <c r="U184" i="133"/>
  <c r="S184" i="133"/>
  <c r="U183" i="133"/>
  <c r="S183" i="133"/>
  <c r="U182" i="133"/>
  <c r="S182" i="133"/>
  <c r="U181" i="133"/>
  <c r="S181" i="133"/>
  <c r="U180" i="133"/>
  <c r="S180" i="133"/>
  <c r="U179" i="133"/>
  <c r="S179" i="133"/>
  <c r="U178" i="133"/>
  <c r="S178" i="133"/>
  <c r="U177" i="133"/>
  <c r="S177" i="133"/>
  <c r="U176" i="133"/>
  <c r="S176" i="133"/>
  <c r="U175" i="133"/>
  <c r="S175" i="133"/>
  <c r="U174" i="133"/>
  <c r="S174" i="133"/>
  <c r="U173" i="133"/>
  <c r="S173" i="133"/>
  <c r="U172" i="133"/>
  <c r="S172" i="133"/>
  <c r="U171" i="133"/>
  <c r="S171" i="133"/>
  <c r="U170" i="133"/>
  <c r="S170" i="133"/>
  <c r="U169" i="133"/>
  <c r="S169" i="133"/>
  <c r="U168" i="133"/>
  <c r="S168" i="133"/>
  <c r="U167" i="133"/>
  <c r="S167" i="133"/>
  <c r="U166" i="133"/>
  <c r="S166" i="133"/>
  <c r="U165" i="133"/>
  <c r="S165" i="133"/>
  <c r="U164" i="133"/>
  <c r="S164" i="133"/>
  <c r="U163" i="133"/>
  <c r="S163" i="133"/>
  <c r="U162" i="133"/>
  <c r="S162" i="133"/>
  <c r="U161" i="133"/>
  <c r="S161" i="133"/>
  <c r="U160" i="133"/>
  <c r="S160" i="133"/>
  <c r="U159" i="133"/>
  <c r="S159" i="133"/>
  <c r="U158" i="133"/>
  <c r="S158" i="133"/>
  <c r="U157" i="133"/>
  <c r="S157" i="133"/>
  <c r="U156" i="133"/>
  <c r="S156" i="133"/>
  <c r="U155" i="133"/>
  <c r="S155" i="133"/>
  <c r="U154" i="133"/>
  <c r="S154" i="133"/>
  <c r="U153" i="133"/>
  <c r="S153" i="133"/>
  <c r="U152" i="133"/>
  <c r="S152" i="133"/>
  <c r="U151" i="133"/>
  <c r="S151" i="133"/>
  <c r="U150" i="133"/>
  <c r="S150" i="133"/>
  <c r="U149" i="133"/>
  <c r="S149" i="133"/>
  <c r="U148" i="133"/>
  <c r="S148" i="133"/>
  <c r="U147" i="133"/>
  <c r="S147" i="133"/>
  <c r="U146" i="133"/>
  <c r="S146" i="133"/>
  <c r="U145" i="133"/>
  <c r="S145" i="133"/>
  <c r="U144" i="133"/>
  <c r="S144" i="133"/>
  <c r="U143" i="133"/>
  <c r="S143" i="133"/>
  <c r="U142" i="133"/>
  <c r="S142" i="133"/>
  <c r="U141" i="133"/>
  <c r="S141" i="133"/>
  <c r="U140" i="133"/>
  <c r="S140" i="133"/>
  <c r="V139" i="133"/>
  <c r="U139" i="133"/>
  <c r="S139" i="133"/>
  <c r="R139" i="133"/>
  <c r="V138" i="133"/>
  <c r="U138" i="133"/>
  <c r="S138" i="133"/>
  <c r="R138" i="133"/>
  <c r="V137" i="133"/>
  <c r="U137" i="133"/>
  <c r="S137" i="133"/>
  <c r="R137" i="133"/>
  <c r="V136" i="133"/>
  <c r="U136" i="133"/>
  <c r="S136" i="133"/>
  <c r="R136" i="133"/>
  <c r="V135" i="133"/>
  <c r="U135" i="133"/>
  <c r="S135" i="133"/>
  <c r="R135" i="133"/>
  <c r="V134" i="133"/>
  <c r="U134" i="133"/>
  <c r="S134" i="133"/>
  <c r="R134" i="133"/>
  <c r="V133" i="133"/>
  <c r="U133" i="133"/>
  <c r="S133" i="133"/>
  <c r="R133" i="133"/>
  <c r="V132" i="133"/>
  <c r="U132" i="133"/>
  <c r="S132" i="133"/>
  <c r="R132" i="133"/>
  <c r="V131" i="133"/>
  <c r="U131" i="133"/>
  <c r="S131" i="133"/>
  <c r="R131" i="133"/>
  <c r="V130" i="133"/>
  <c r="U130" i="133"/>
  <c r="S130" i="133"/>
  <c r="R130" i="133"/>
  <c r="U129" i="133"/>
  <c r="S129" i="133"/>
  <c r="U128" i="133"/>
  <c r="S128" i="133"/>
  <c r="U127" i="133"/>
  <c r="S127" i="133"/>
  <c r="U126" i="133"/>
  <c r="S126" i="133"/>
  <c r="U125" i="133"/>
  <c r="S125" i="133"/>
  <c r="U124" i="133"/>
  <c r="S124" i="133"/>
  <c r="U123" i="133"/>
  <c r="S123" i="133"/>
  <c r="U122" i="133"/>
  <c r="S122" i="133"/>
  <c r="U121" i="133"/>
  <c r="S121" i="133"/>
  <c r="U120" i="133"/>
  <c r="S120" i="133"/>
  <c r="U119" i="133"/>
  <c r="S119" i="133"/>
  <c r="U118" i="133"/>
  <c r="S118" i="133"/>
  <c r="U117" i="133"/>
  <c r="S117" i="133"/>
  <c r="U116" i="133"/>
  <c r="S116" i="133"/>
  <c r="U115" i="133"/>
  <c r="S115" i="133"/>
  <c r="U114" i="133"/>
  <c r="S114" i="133"/>
  <c r="V113" i="133"/>
  <c r="U113" i="133"/>
  <c r="S113" i="133"/>
  <c r="R113" i="133"/>
  <c r="U112" i="133"/>
  <c r="S112" i="133"/>
  <c r="U111" i="133"/>
  <c r="S111" i="133"/>
  <c r="U110" i="133"/>
  <c r="S110" i="133"/>
  <c r="U109" i="133"/>
  <c r="S109" i="133"/>
  <c r="U108" i="133"/>
  <c r="S108" i="133"/>
  <c r="U107" i="133"/>
  <c r="S107" i="133"/>
  <c r="U106" i="133"/>
  <c r="S106" i="133"/>
  <c r="U105" i="133"/>
  <c r="S105" i="133"/>
  <c r="U104" i="133"/>
  <c r="S104" i="133"/>
  <c r="U103" i="133"/>
  <c r="S103" i="133"/>
  <c r="U102" i="133"/>
  <c r="S102" i="133"/>
  <c r="U101" i="133"/>
  <c r="S101" i="133"/>
  <c r="U100" i="133"/>
  <c r="S100" i="133"/>
  <c r="U99" i="133"/>
  <c r="S99" i="133"/>
  <c r="U98" i="133"/>
  <c r="S98" i="133"/>
  <c r="U97" i="133"/>
  <c r="S97" i="133"/>
  <c r="U96" i="133"/>
  <c r="S96" i="133"/>
  <c r="U95" i="133"/>
  <c r="S95" i="133"/>
  <c r="U94" i="133"/>
  <c r="S94" i="133"/>
  <c r="U93" i="133"/>
  <c r="S93" i="133"/>
  <c r="U92" i="133"/>
  <c r="S92" i="133"/>
  <c r="U91" i="133"/>
  <c r="S91" i="133"/>
  <c r="U90" i="133"/>
  <c r="S90" i="133"/>
  <c r="U89" i="133"/>
  <c r="S89" i="133"/>
  <c r="U88" i="133"/>
  <c r="S88" i="133"/>
  <c r="U87" i="133"/>
  <c r="S87" i="133"/>
  <c r="U86" i="133"/>
  <c r="S86" i="133"/>
  <c r="U85" i="133"/>
  <c r="S85" i="133"/>
  <c r="U84" i="133"/>
  <c r="S84" i="133"/>
  <c r="U83" i="133"/>
  <c r="S83" i="133"/>
  <c r="U82" i="133"/>
  <c r="S82" i="133"/>
  <c r="U81" i="133"/>
  <c r="S81" i="133"/>
  <c r="U80" i="133"/>
  <c r="S80" i="133"/>
  <c r="U79" i="133"/>
  <c r="S79" i="133"/>
  <c r="U78" i="133"/>
  <c r="S78" i="133"/>
  <c r="U77" i="133"/>
  <c r="S77" i="133"/>
  <c r="U76" i="133"/>
  <c r="S76" i="133"/>
  <c r="U75" i="133"/>
  <c r="S75" i="133"/>
  <c r="U74" i="133"/>
  <c r="S74" i="133"/>
  <c r="U73" i="133"/>
  <c r="S73" i="133"/>
  <c r="U72" i="133"/>
  <c r="S72" i="133"/>
  <c r="U71" i="133"/>
  <c r="S71" i="133"/>
  <c r="U70" i="133"/>
  <c r="S70" i="133"/>
  <c r="U69" i="133"/>
  <c r="S69" i="133"/>
  <c r="U68" i="133"/>
  <c r="S68" i="133"/>
  <c r="U67" i="133"/>
  <c r="S67" i="133"/>
  <c r="U66" i="133"/>
  <c r="S66" i="133"/>
  <c r="U65" i="133"/>
  <c r="S65" i="133"/>
  <c r="U64" i="133"/>
  <c r="S64" i="133"/>
  <c r="U63" i="133"/>
  <c r="S63" i="133"/>
  <c r="U62" i="133"/>
  <c r="S62" i="133"/>
  <c r="U61" i="133"/>
  <c r="S61" i="133"/>
  <c r="U60" i="133"/>
  <c r="S60" i="133"/>
  <c r="U59" i="133"/>
  <c r="S59" i="133"/>
  <c r="U58" i="133"/>
  <c r="S58" i="133"/>
  <c r="U57" i="133"/>
  <c r="S57" i="133"/>
  <c r="U56" i="133"/>
  <c r="S56" i="133"/>
  <c r="U55" i="133"/>
  <c r="S55" i="133"/>
  <c r="U54" i="133"/>
  <c r="S54" i="133"/>
  <c r="U53" i="133"/>
  <c r="S53" i="133"/>
  <c r="U52" i="133"/>
  <c r="S52" i="133"/>
  <c r="U51" i="133"/>
  <c r="S51" i="133"/>
  <c r="U50" i="133"/>
  <c r="S50" i="133"/>
  <c r="U49" i="133"/>
  <c r="S49" i="133"/>
  <c r="U48" i="133"/>
  <c r="S48" i="133"/>
  <c r="U47" i="133"/>
  <c r="S47" i="133"/>
  <c r="U46" i="133"/>
  <c r="S46" i="133"/>
  <c r="U45" i="133"/>
  <c r="S45" i="133"/>
  <c r="U44" i="133"/>
  <c r="S44" i="133"/>
  <c r="U43" i="133"/>
  <c r="S43" i="133"/>
  <c r="U42" i="133"/>
  <c r="S42" i="133"/>
  <c r="U41" i="133"/>
  <c r="S41" i="133"/>
  <c r="U40" i="133"/>
  <c r="S40" i="133"/>
  <c r="U39" i="133"/>
  <c r="S39" i="133"/>
  <c r="U38" i="133"/>
  <c r="S38" i="133"/>
  <c r="U37" i="133"/>
  <c r="S37" i="133"/>
  <c r="U36" i="133"/>
  <c r="S36" i="133"/>
  <c r="U35" i="133"/>
  <c r="S35" i="133"/>
  <c r="U34" i="133"/>
  <c r="S34" i="133"/>
  <c r="U33" i="133"/>
  <c r="S33" i="133"/>
  <c r="U32" i="133"/>
  <c r="S32" i="133"/>
  <c r="U31" i="133"/>
  <c r="S31" i="133"/>
  <c r="U30" i="133"/>
  <c r="S30" i="133"/>
  <c r="U29" i="133"/>
  <c r="S29" i="133"/>
  <c r="U28" i="133"/>
  <c r="S28" i="133"/>
  <c r="U27" i="133"/>
  <c r="S27" i="133"/>
  <c r="U26" i="133"/>
  <c r="S26" i="133"/>
  <c r="U25" i="133"/>
  <c r="S25" i="133"/>
  <c r="U24" i="133"/>
  <c r="S24" i="133"/>
  <c r="U23" i="133"/>
  <c r="S23" i="133"/>
  <c r="U22" i="133"/>
  <c r="S22" i="133"/>
  <c r="U21" i="133"/>
  <c r="S21" i="133"/>
  <c r="U20" i="133"/>
  <c r="S20" i="133"/>
  <c r="U19" i="133"/>
  <c r="S19" i="133"/>
  <c r="U18" i="133"/>
  <c r="S18" i="133"/>
  <c r="U17" i="133"/>
  <c r="S17" i="133"/>
  <c r="U16" i="133"/>
  <c r="S16" i="133"/>
  <c r="U15" i="133"/>
  <c r="S15" i="133"/>
  <c r="U14" i="133"/>
  <c r="S14" i="133"/>
  <c r="U12" i="133"/>
  <c r="S12" i="133"/>
  <c r="U11" i="133"/>
  <c r="S11" i="133"/>
  <c r="U10" i="133"/>
  <c r="S10" i="133"/>
  <c r="U9" i="133"/>
  <c r="S9" i="133"/>
  <c r="U8" i="133"/>
  <c r="S8" i="133"/>
  <c r="U7" i="133"/>
  <c r="S7" i="133"/>
  <c r="U6" i="133"/>
  <c r="S6" i="133"/>
  <c r="U5" i="133"/>
  <c r="S5" i="133"/>
  <c r="U4" i="133"/>
  <c r="S4" i="133"/>
  <c r="E27" i="132"/>
  <c r="G27" i="132" s="1"/>
  <c r="I27" i="132" s="1"/>
  <c r="E26" i="132"/>
  <c r="G26" i="132" s="1"/>
  <c r="I26" i="132" s="1"/>
  <c r="N11" i="132"/>
  <c r="N10" i="132"/>
  <c r="G51" i="132"/>
  <c r="I51" i="132" s="1"/>
  <c r="G50" i="132"/>
  <c r="I50" i="132" s="1"/>
  <c r="G49" i="132"/>
  <c r="I49" i="132" s="1"/>
  <c r="G48" i="132"/>
  <c r="I48" i="132" s="1"/>
  <c r="G47" i="132"/>
  <c r="I47" i="132" s="1"/>
  <c r="G46" i="132"/>
  <c r="I46" i="132" s="1"/>
  <c r="G45" i="132"/>
  <c r="I45" i="132" s="1"/>
  <c r="G44" i="132"/>
  <c r="I44" i="132" s="1"/>
  <c r="G43" i="132"/>
  <c r="I43" i="132" s="1"/>
  <c r="G42" i="132"/>
  <c r="I42" i="132" s="1"/>
  <c r="G41" i="132"/>
  <c r="I41" i="132" s="1"/>
  <c r="I52" i="132" s="1"/>
  <c r="F18" i="106" s="1"/>
  <c r="G37" i="132"/>
  <c r="I37" i="132" s="1"/>
  <c r="E8" i="132"/>
  <c r="H6" i="132"/>
  <c r="B6" i="132"/>
  <c r="B5" i="132"/>
  <c r="B4" i="132"/>
  <c r="A2" i="132" s="1"/>
  <c r="E34" i="130"/>
  <c r="E33" i="130"/>
  <c r="E32" i="130"/>
  <c r="E26" i="130"/>
  <c r="G26" i="130" s="1"/>
  <c r="I26" i="130" s="1"/>
  <c r="E22" i="130"/>
  <c r="N10" i="130"/>
  <c r="N6" i="130"/>
  <c r="G51" i="130"/>
  <c r="I51" i="130" s="1"/>
  <c r="G50" i="130"/>
  <c r="I50" i="130" s="1"/>
  <c r="G49" i="130"/>
  <c r="I49" i="130" s="1"/>
  <c r="G48" i="130"/>
  <c r="I48" i="130" s="1"/>
  <c r="G47" i="130"/>
  <c r="I47" i="130" s="1"/>
  <c r="G46" i="130"/>
  <c r="I46" i="130" s="1"/>
  <c r="G45" i="130"/>
  <c r="I45" i="130" s="1"/>
  <c r="G44" i="130"/>
  <c r="I44" i="130" s="1"/>
  <c r="G43" i="130"/>
  <c r="I43" i="130" s="1"/>
  <c r="G42" i="130"/>
  <c r="I42" i="130" s="1"/>
  <c r="G41" i="130"/>
  <c r="I41" i="130" s="1"/>
  <c r="I52" i="130" s="1"/>
  <c r="F17" i="106" s="1"/>
  <c r="G37" i="130"/>
  <c r="I37" i="130" s="1"/>
  <c r="G34" i="130"/>
  <c r="I34" i="130" s="1"/>
  <c r="G33" i="130"/>
  <c r="I33" i="130" s="1"/>
  <c r="G32" i="130"/>
  <c r="I32" i="130" s="1"/>
  <c r="E8" i="130"/>
  <c r="H6" i="130"/>
  <c r="B6" i="130"/>
  <c r="B5" i="130"/>
  <c r="B4" i="130"/>
  <c r="A2" i="130"/>
  <c r="AB500" i="133"/>
  <c r="E34" i="132" s="1"/>
  <c r="G34" i="132" s="1"/>
  <c r="I34" i="132" s="1"/>
  <c r="AA500" i="133"/>
  <c r="E33" i="132" s="1"/>
  <c r="G33" i="132" s="1"/>
  <c r="I33" i="132" s="1"/>
  <c r="Z500" i="133"/>
  <c r="E32" i="132" s="1"/>
  <c r="G32" i="132" s="1"/>
  <c r="I32" i="132" s="1"/>
  <c r="Y500" i="133"/>
  <c r="E31" i="132" s="1"/>
  <c r="G31" i="132" s="1"/>
  <c r="I31" i="132" s="1"/>
  <c r="X500" i="133"/>
  <c r="E30" i="132" s="1"/>
  <c r="G30" i="132" s="1"/>
  <c r="I30" i="132" s="1"/>
  <c r="W500" i="133"/>
  <c r="E29" i="132" s="1"/>
  <c r="G29" i="132" s="1"/>
  <c r="I29" i="132" s="1"/>
  <c r="P500" i="133"/>
  <c r="M500" i="133"/>
  <c r="V499" i="133"/>
  <c r="R499" i="133"/>
  <c r="V498" i="133"/>
  <c r="R498" i="133"/>
  <c r="T498" i="133" s="1"/>
  <c r="V497" i="133"/>
  <c r="R497" i="133"/>
  <c r="V496" i="133"/>
  <c r="R496" i="133"/>
  <c r="V495" i="133"/>
  <c r="R495" i="133"/>
  <c r="V494" i="133"/>
  <c r="R494" i="133"/>
  <c r="V493" i="133"/>
  <c r="R493" i="133"/>
  <c r="V492" i="133"/>
  <c r="R492" i="133"/>
  <c r="V491" i="133"/>
  <c r="R491" i="133"/>
  <c r="V490" i="133"/>
  <c r="R490" i="133"/>
  <c r="V489" i="133"/>
  <c r="R489" i="133"/>
  <c r="V488" i="133"/>
  <c r="R488" i="133"/>
  <c r="V487" i="133"/>
  <c r="R487" i="133"/>
  <c r="V486" i="133"/>
  <c r="R486" i="133"/>
  <c r="V485" i="133"/>
  <c r="R485" i="133"/>
  <c r="V484" i="133"/>
  <c r="R484" i="133"/>
  <c r="V483" i="133"/>
  <c r="R483" i="133"/>
  <c r="V482" i="133"/>
  <c r="R482" i="133"/>
  <c r="V481" i="133"/>
  <c r="R481" i="133"/>
  <c r="V480" i="133"/>
  <c r="R480" i="133"/>
  <c r="V479" i="133"/>
  <c r="R479" i="133"/>
  <c r="V478" i="133"/>
  <c r="R478" i="133"/>
  <c r="V477" i="133"/>
  <c r="R477" i="133"/>
  <c r="V476" i="133"/>
  <c r="R476" i="133"/>
  <c r="V475" i="133"/>
  <c r="R475" i="133"/>
  <c r="V474" i="133"/>
  <c r="R474" i="133"/>
  <c r="V473" i="133"/>
  <c r="R473" i="133"/>
  <c r="V472" i="133"/>
  <c r="R472" i="133"/>
  <c r="V471" i="133"/>
  <c r="R471" i="133"/>
  <c r="V470" i="133"/>
  <c r="R470" i="133"/>
  <c r="V469" i="133"/>
  <c r="R469" i="133"/>
  <c r="V468" i="133"/>
  <c r="R468" i="133"/>
  <c r="V467" i="133"/>
  <c r="R467" i="133"/>
  <c r="V466" i="133"/>
  <c r="R466" i="133"/>
  <c r="V465" i="133"/>
  <c r="R465" i="133"/>
  <c r="V464" i="133"/>
  <c r="R464" i="133"/>
  <c r="V463" i="133"/>
  <c r="R463" i="133"/>
  <c r="V462" i="133"/>
  <c r="R462" i="133"/>
  <c r="V461" i="133"/>
  <c r="R461" i="133"/>
  <c r="V460" i="133"/>
  <c r="R460" i="133"/>
  <c r="V459" i="133"/>
  <c r="R459" i="133"/>
  <c r="V458" i="133"/>
  <c r="R458" i="133"/>
  <c r="V457" i="133"/>
  <c r="R457" i="133"/>
  <c r="V456" i="133"/>
  <c r="R456" i="133"/>
  <c r="V455" i="133"/>
  <c r="R455" i="133"/>
  <c r="V454" i="133"/>
  <c r="R454" i="133"/>
  <c r="T454" i="133" s="1"/>
  <c r="V453" i="133"/>
  <c r="R453" i="133"/>
  <c r="V452" i="133"/>
  <c r="R452" i="133"/>
  <c r="V451" i="133"/>
  <c r="R451" i="133"/>
  <c r="V450" i="133"/>
  <c r="R450" i="133"/>
  <c r="V449" i="133"/>
  <c r="R449" i="133"/>
  <c r="T449" i="133" s="1"/>
  <c r="V448" i="133"/>
  <c r="R448" i="133"/>
  <c r="V447" i="133"/>
  <c r="R447" i="133"/>
  <c r="V446" i="133"/>
  <c r="R446" i="133"/>
  <c r="V445" i="133"/>
  <c r="R445" i="133"/>
  <c r="V444" i="133"/>
  <c r="R444" i="133"/>
  <c r="V443" i="133"/>
  <c r="R443" i="133"/>
  <c r="V442" i="133"/>
  <c r="R442" i="133"/>
  <c r="V441" i="133"/>
  <c r="R441" i="133"/>
  <c r="V440" i="133"/>
  <c r="R440" i="133"/>
  <c r="V439" i="133"/>
  <c r="R439" i="133"/>
  <c r="V438" i="133"/>
  <c r="R438" i="133"/>
  <c r="V437" i="133"/>
  <c r="R437" i="133"/>
  <c r="V436" i="133"/>
  <c r="R436" i="133"/>
  <c r="V435" i="133"/>
  <c r="R435" i="133"/>
  <c r="V434" i="133"/>
  <c r="R434" i="133"/>
  <c r="V433" i="133"/>
  <c r="R433" i="133"/>
  <c r="V432" i="133"/>
  <c r="R432" i="133"/>
  <c r="V431" i="133"/>
  <c r="R431" i="133"/>
  <c r="V430" i="133"/>
  <c r="R430" i="133"/>
  <c r="V429" i="133"/>
  <c r="R429" i="133"/>
  <c r="T429" i="133" s="1"/>
  <c r="V428" i="133"/>
  <c r="R428" i="133"/>
  <c r="T428" i="133" s="1"/>
  <c r="V427" i="133"/>
  <c r="R427" i="133"/>
  <c r="V426" i="133"/>
  <c r="R426" i="133"/>
  <c r="V425" i="133"/>
  <c r="R425" i="133"/>
  <c r="V424" i="133"/>
  <c r="R424" i="133"/>
  <c r="V423" i="133"/>
  <c r="R423" i="133"/>
  <c r="V422" i="133"/>
  <c r="R422" i="133"/>
  <c r="V421" i="133"/>
  <c r="R421" i="133"/>
  <c r="V420" i="133"/>
  <c r="R420" i="133"/>
  <c r="V419" i="133"/>
  <c r="R419" i="133"/>
  <c r="V418" i="133"/>
  <c r="R418" i="133"/>
  <c r="V417" i="133"/>
  <c r="R417" i="133"/>
  <c r="V416" i="133"/>
  <c r="R416" i="133"/>
  <c r="V415" i="133"/>
  <c r="R415" i="133"/>
  <c r="V414" i="133"/>
  <c r="R414" i="133"/>
  <c r="V412" i="133"/>
  <c r="R412" i="133"/>
  <c r="V411" i="133"/>
  <c r="R411" i="133"/>
  <c r="V410" i="133"/>
  <c r="R410" i="133"/>
  <c r="V409" i="133"/>
  <c r="R409" i="133"/>
  <c r="V408" i="133"/>
  <c r="R408" i="133"/>
  <c r="V407" i="133"/>
  <c r="R407" i="133"/>
  <c r="V406" i="133"/>
  <c r="R406" i="133"/>
  <c r="V405" i="133"/>
  <c r="R405" i="133"/>
  <c r="V404" i="133"/>
  <c r="R404" i="133"/>
  <c r="V403" i="133"/>
  <c r="R403" i="133"/>
  <c r="V402" i="133"/>
  <c r="R402" i="133"/>
  <c r="V401" i="133"/>
  <c r="R401" i="133"/>
  <c r="V400" i="133"/>
  <c r="R400" i="133"/>
  <c r="V399" i="133"/>
  <c r="R399" i="133"/>
  <c r="V398" i="133"/>
  <c r="R398" i="133"/>
  <c r="V397" i="133"/>
  <c r="R397" i="133"/>
  <c r="V396" i="133"/>
  <c r="R396" i="133"/>
  <c r="T396" i="133" s="1"/>
  <c r="V395" i="133"/>
  <c r="R395" i="133"/>
  <c r="V394" i="133"/>
  <c r="R394" i="133"/>
  <c r="V393" i="133"/>
  <c r="R393" i="133"/>
  <c r="V392" i="133"/>
  <c r="R392" i="133"/>
  <c r="V391" i="133"/>
  <c r="R391" i="133"/>
  <c r="V390" i="133"/>
  <c r="R390" i="133"/>
  <c r="T390" i="133" s="1"/>
  <c r="V389" i="133"/>
  <c r="R389" i="133"/>
  <c r="V388" i="133"/>
  <c r="R388" i="133"/>
  <c r="V387" i="133"/>
  <c r="R387" i="133"/>
  <c r="V386" i="133"/>
  <c r="R386" i="133"/>
  <c r="V385" i="133"/>
  <c r="R385" i="133"/>
  <c r="V384" i="133"/>
  <c r="R384" i="133"/>
  <c r="V383" i="133"/>
  <c r="R383" i="133"/>
  <c r="V382" i="133"/>
  <c r="R382" i="133"/>
  <c r="V381" i="133"/>
  <c r="R381" i="133"/>
  <c r="V380" i="133"/>
  <c r="R380" i="133"/>
  <c r="V379" i="133"/>
  <c r="R379" i="133"/>
  <c r="V378" i="133"/>
  <c r="R378" i="133"/>
  <c r="V377" i="133"/>
  <c r="R377" i="133"/>
  <c r="V376" i="133"/>
  <c r="R376" i="133"/>
  <c r="V375" i="133"/>
  <c r="R375" i="133"/>
  <c r="V374" i="133"/>
  <c r="R374" i="133"/>
  <c r="V373" i="133"/>
  <c r="R373" i="133"/>
  <c r="V372" i="133"/>
  <c r="R372" i="133"/>
  <c r="V371" i="133"/>
  <c r="R371" i="133"/>
  <c r="V370" i="133"/>
  <c r="R370" i="133"/>
  <c r="V369" i="133"/>
  <c r="R369" i="133"/>
  <c r="V368" i="133"/>
  <c r="R368" i="133"/>
  <c r="V367" i="133"/>
  <c r="R367" i="133"/>
  <c r="V366" i="133"/>
  <c r="R366" i="133"/>
  <c r="V365" i="133"/>
  <c r="R365" i="133"/>
  <c r="V364" i="133"/>
  <c r="R364" i="133"/>
  <c r="V363" i="133"/>
  <c r="R363" i="133"/>
  <c r="V362" i="133"/>
  <c r="R362" i="133"/>
  <c r="V361" i="133"/>
  <c r="R361" i="133"/>
  <c r="V360" i="133"/>
  <c r="R360" i="133"/>
  <c r="V359" i="133"/>
  <c r="R359" i="133"/>
  <c r="V358" i="133"/>
  <c r="R358" i="133"/>
  <c r="V357" i="133"/>
  <c r="R357" i="133"/>
  <c r="V356" i="133"/>
  <c r="R356" i="133"/>
  <c r="V355" i="133"/>
  <c r="R355" i="133"/>
  <c r="V354" i="133"/>
  <c r="R354" i="133"/>
  <c r="V353" i="133"/>
  <c r="R353" i="133"/>
  <c r="V352" i="133"/>
  <c r="R352" i="133"/>
  <c r="V351" i="133"/>
  <c r="R351" i="133"/>
  <c r="V350" i="133"/>
  <c r="R350" i="133"/>
  <c r="V349" i="133"/>
  <c r="R349" i="133"/>
  <c r="V348" i="133"/>
  <c r="R348" i="133"/>
  <c r="V347" i="133"/>
  <c r="R347" i="133"/>
  <c r="V346" i="133"/>
  <c r="R346" i="133"/>
  <c r="V345" i="133"/>
  <c r="R345" i="133"/>
  <c r="V344" i="133"/>
  <c r="R344" i="133"/>
  <c r="V343" i="133"/>
  <c r="R343" i="133"/>
  <c r="V342" i="133"/>
  <c r="R342" i="133"/>
  <c r="V341" i="133"/>
  <c r="R341" i="133"/>
  <c r="T341" i="133" s="1"/>
  <c r="V340" i="133"/>
  <c r="R340" i="133"/>
  <c r="V339" i="133"/>
  <c r="R339" i="133"/>
  <c r="V338" i="133"/>
  <c r="R338" i="133"/>
  <c r="V337" i="133"/>
  <c r="R337" i="133"/>
  <c r="V336" i="133"/>
  <c r="R336" i="133"/>
  <c r="V335" i="133"/>
  <c r="R335" i="133"/>
  <c r="V334" i="133"/>
  <c r="R334" i="133"/>
  <c r="V333" i="133"/>
  <c r="R333" i="133"/>
  <c r="V332" i="133"/>
  <c r="R332" i="133"/>
  <c r="V331" i="133"/>
  <c r="R331" i="133"/>
  <c r="V330" i="133"/>
  <c r="R330" i="133"/>
  <c r="V329" i="133"/>
  <c r="R329" i="133"/>
  <c r="V328" i="133"/>
  <c r="R328" i="133"/>
  <c r="V327" i="133"/>
  <c r="R327" i="133"/>
  <c r="V326" i="133"/>
  <c r="R326" i="133"/>
  <c r="V325" i="133"/>
  <c r="R325" i="133"/>
  <c r="V324" i="133"/>
  <c r="R324" i="133"/>
  <c r="V323" i="133"/>
  <c r="R323" i="133"/>
  <c r="V322" i="133"/>
  <c r="R322" i="133"/>
  <c r="V321" i="133"/>
  <c r="R321" i="133"/>
  <c r="T321" i="133" s="1"/>
  <c r="V320" i="133"/>
  <c r="R320" i="133"/>
  <c r="V319" i="133"/>
  <c r="R319" i="133"/>
  <c r="V318" i="133"/>
  <c r="R318" i="133"/>
  <c r="V317" i="133"/>
  <c r="R317" i="133"/>
  <c r="V316" i="133"/>
  <c r="R316" i="133"/>
  <c r="V315" i="133"/>
  <c r="R315" i="133"/>
  <c r="T313" i="133" s="1"/>
  <c r="V314" i="133"/>
  <c r="R314" i="133"/>
  <c r="V312" i="133"/>
  <c r="R312" i="133"/>
  <c r="V311" i="133"/>
  <c r="R311" i="133"/>
  <c r="V310" i="133"/>
  <c r="R310" i="133"/>
  <c r="V309" i="133"/>
  <c r="R309" i="133"/>
  <c r="V308" i="133"/>
  <c r="R308" i="133"/>
  <c r="V307" i="133"/>
  <c r="R307" i="133"/>
  <c r="T307" i="133" s="1"/>
  <c r="V306" i="133"/>
  <c r="R306" i="133"/>
  <c r="V305" i="133"/>
  <c r="R305" i="133"/>
  <c r="V304" i="133"/>
  <c r="R304" i="133"/>
  <c r="V303" i="133"/>
  <c r="R303" i="133"/>
  <c r="V302" i="133"/>
  <c r="R302" i="133"/>
  <c r="V301" i="133"/>
  <c r="R301" i="133"/>
  <c r="V300" i="133"/>
  <c r="R300" i="133"/>
  <c r="V299" i="133"/>
  <c r="R299" i="133"/>
  <c r="V298" i="133"/>
  <c r="R298" i="133"/>
  <c r="V297" i="133"/>
  <c r="R297" i="133"/>
  <c r="V296" i="133"/>
  <c r="R296" i="133"/>
  <c r="V295" i="133"/>
  <c r="R295" i="133"/>
  <c r="V294" i="133"/>
  <c r="R294" i="133"/>
  <c r="V293" i="133"/>
  <c r="R293" i="133"/>
  <c r="V292" i="133"/>
  <c r="R292" i="133"/>
  <c r="V291" i="133"/>
  <c r="R291" i="133"/>
  <c r="V290" i="133"/>
  <c r="R290" i="133"/>
  <c r="V289" i="133"/>
  <c r="R289" i="133"/>
  <c r="V288" i="133"/>
  <c r="R288" i="133"/>
  <c r="V287" i="133"/>
  <c r="R287" i="133"/>
  <c r="V286" i="133"/>
  <c r="R286" i="133"/>
  <c r="V285" i="133"/>
  <c r="R285" i="133"/>
  <c r="V284" i="133"/>
  <c r="R284" i="133"/>
  <c r="V283" i="133"/>
  <c r="R283" i="133"/>
  <c r="V282" i="133"/>
  <c r="R282" i="133"/>
  <c r="V281" i="133"/>
  <c r="R281" i="133"/>
  <c r="V280" i="133"/>
  <c r="R280" i="133"/>
  <c r="V279" i="133"/>
  <c r="R279" i="133"/>
  <c r="V278" i="133"/>
  <c r="R278" i="133"/>
  <c r="V277" i="133"/>
  <c r="R277" i="133"/>
  <c r="V276" i="133"/>
  <c r="R276" i="133"/>
  <c r="T276" i="133" s="1"/>
  <c r="V275" i="133"/>
  <c r="R275" i="133"/>
  <c r="V274" i="133"/>
  <c r="R274" i="133"/>
  <c r="V273" i="133"/>
  <c r="R273" i="133"/>
  <c r="V272" i="133"/>
  <c r="R272" i="133"/>
  <c r="V271" i="133"/>
  <c r="R271" i="133"/>
  <c r="V270" i="133"/>
  <c r="R270" i="133"/>
  <c r="V269" i="133"/>
  <c r="R269" i="133"/>
  <c r="V268" i="133"/>
  <c r="R268" i="133"/>
  <c r="V267" i="133"/>
  <c r="R267" i="133"/>
  <c r="V266" i="133"/>
  <c r="R266" i="133"/>
  <c r="V265" i="133"/>
  <c r="R265" i="133"/>
  <c r="V264" i="133"/>
  <c r="R264" i="133"/>
  <c r="V263" i="133"/>
  <c r="R263" i="133"/>
  <c r="V262" i="133"/>
  <c r="R262" i="133"/>
  <c r="V261" i="133"/>
  <c r="R261" i="133"/>
  <c r="V260" i="133"/>
  <c r="R260" i="133"/>
  <c r="V259" i="133"/>
  <c r="R259" i="133"/>
  <c r="V258" i="133"/>
  <c r="R258" i="133"/>
  <c r="T258" i="133" s="1"/>
  <c r="V257" i="133"/>
  <c r="R257" i="133"/>
  <c r="V256" i="133"/>
  <c r="R256" i="133"/>
  <c r="V255" i="133"/>
  <c r="R255" i="133"/>
  <c r="V254" i="133"/>
  <c r="R254" i="133"/>
  <c r="V253" i="133"/>
  <c r="R253" i="133"/>
  <c r="V252" i="133"/>
  <c r="R252" i="133"/>
  <c r="V251" i="133"/>
  <c r="R251" i="133"/>
  <c r="V250" i="133"/>
  <c r="R250" i="133"/>
  <c r="V249" i="133"/>
  <c r="R249" i="133"/>
  <c r="V248" i="133"/>
  <c r="R248" i="133"/>
  <c r="V247" i="133"/>
  <c r="R247" i="133"/>
  <c r="V246" i="133"/>
  <c r="R246" i="133"/>
  <c r="V245" i="133"/>
  <c r="R245" i="133"/>
  <c r="V244" i="133"/>
  <c r="R244" i="133"/>
  <c r="T244" i="133" s="1"/>
  <c r="V243" i="133"/>
  <c r="R243" i="133"/>
  <c r="V242" i="133"/>
  <c r="R242" i="133"/>
  <c r="V241" i="133"/>
  <c r="R241" i="133"/>
  <c r="V240" i="133"/>
  <c r="R240" i="133"/>
  <c r="V239" i="133"/>
  <c r="R239" i="133"/>
  <c r="V238" i="133"/>
  <c r="R238" i="133"/>
  <c r="V237" i="133"/>
  <c r="R237" i="133"/>
  <c r="V236" i="133"/>
  <c r="R236" i="133"/>
  <c r="V235" i="133"/>
  <c r="R235" i="133"/>
  <c r="V234" i="133"/>
  <c r="R234" i="133"/>
  <c r="V233" i="133"/>
  <c r="R233" i="133"/>
  <c r="V232" i="133"/>
  <c r="R232" i="133"/>
  <c r="V231" i="133"/>
  <c r="R231" i="133"/>
  <c r="V230" i="133"/>
  <c r="R230" i="133"/>
  <c r="V229" i="133"/>
  <c r="R229" i="133"/>
  <c r="V228" i="133"/>
  <c r="R228" i="133"/>
  <c r="V227" i="133"/>
  <c r="R227" i="133"/>
  <c r="V226" i="133"/>
  <c r="R226" i="133"/>
  <c r="T226" i="133" s="1"/>
  <c r="V225" i="133"/>
  <c r="R225" i="133"/>
  <c r="V224" i="133"/>
  <c r="R224" i="133"/>
  <c r="V223" i="133"/>
  <c r="R223" i="133"/>
  <c r="V222" i="133"/>
  <c r="R222" i="133"/>
  <c r="V221" i="133"/>
  <c r="R221" i="133"/>
  <c r="V220" i="133"/>
  <c r="R220" i="133"/>
  <c r="V219" i="133"/>
  <c r="R219" i="133"/>
  <c r="V218" i="133"/>
  <c r="R218" i="133"/>
  <c r="V217" i="133"/>
  <c r="R217" i="133"/>
  <c r="V216" i="133"/>
  <c r="R216" i="133"/>
  <c r="V215" i="133"/>
  <c r="R215" i="133"/>
  <c r="T213" i="133" s="1"/>
  <c r="V214" i="133"/>
  <c r="R214" i="133"/>
  <c r="V212" i="133"/>
  <c r="R212" i="133"/>
  <c r="V211" i="133"/>
  <c r="R211" i="133"/>
  <c r="V210" i="133"/>
  <c r="R210" i="133"/>
  <c r="V209" i="133"/>
  <c r="R209" i="133"/>
  <c r="T209" i="133" s="1"/>
  <c r="V208" i="133"/>
  <c r="R208" i="133"/>
  <c r="T208" i="133" s="1"/>
  <c r="V207" i="133"/>
  <c r="R207" i="133"/>
  <c r="T207" i="133" s="1"/>
  <c r="V206" i="133"/>
  <c r="R206" i="133"/>
  <c r="V205" i="133"/>
  <c r="R205" i="133"/>
  <c r="V204" i="133"/>
  <c r="R204" i="133"/>
  <c r="T204" i="133" s="1"/>
  <c r="V203" i="133"/>
  <c r="R203" i="133"/>
  <c r="V202" i="133"/>
  <c r="R202" i="133"/>
  <c r="V201" i="133"/>
  <c r="R201" i="133"/>
  <c r="V200" i="133"/>
  <c r="R200" i="133"/>
  <c r="T200" i="133" s="1"/>
  <c r="V199" i="133"/>
  <c r="R199" i="133"/>
  <c r="V198" i="133"/>
  <c r="R198" i="133"/>
  <c r="T198" i="133" s="1"/>
  <c r="V197" i="133"/>
  <c r="R197" i="133"/>
  <c r="V196" i="133"/>
  <c r="R196" i="133"/>
  <c r="V195" i="133"/>
  <c r="R195" i="133"/>
  <c r="V194" i="133"/>
  <c r="R194" i="133"/>
  <c r="V193" i="133"/>
  <c r="R193" i="133"/>
  <c r="V192" i="133"/>
  <c r="R192" i="133"/>
  <c r="V191" i="133"/>
  <c r="R191" i="133"/>
  <c r="T191" i="133" s="1"/>
  <c r="V190" i="133"/>
  <c r="R190" i="133"/>
  <c r="T190" i="133" s="1"/>
  <c r="V189" i="133"/>
  <c r="R189" i="133"/>
  <c r="V188" i="133"/>
  <c r="R188" i="133"/>
  <c r="T188" i="133" s="1"/>
  <c r="V187" i="133"/>
  <c r="R187" i="133"/>
  <c r="V186" i="133"/>
  <c r="R186" i="133"/>
  <c r="V185" i="133"/>
  <c r="R185" i="133"/>
  <c r="V184" i="133"/>
  <c r="R184" i="133"/>
  <c r="V183" i="133"/>
  <c r="R183" i="133"/>
  <c r="V182" i="133"/>
  <c r="R182" i="133"/>
  <c r="V181" i="133"/>
  <c r="R181" i="133"/>
  <c r="V180" i="133"/>
  <c r="R180" i="133"/>
  <c r="V179" i="133"/>
  <c r="R179" i="133"/>
  <c r="V178" i="133"/>
  <c r="R178" i="133"/>
  <c r="V177" i="133"/>
  <c r="R177" i="133"/>
  <c r="V176" i="133"/>
  <c r="R176" i="133"/>
  <c r="T176" i="133" s="1"/>
  <c r="V175" i="133"/>
  <c r="R175" i="133"/>
  <c r="V174" i="133"/>
  <c r="R174" i="133"/>
  <c r="V173" i="133"/>
  <c r="R173" i="133"/>
  <c r="V172" i="133"/>
  <c r="R172" i="133"/>
  <c r="V171" i="133"/>
  <c r="R171" i="133"/>
  <c r="V170" i="133"/>
  <c r="R170" i="133"/>
  <c r="V169" i="133"/>
  <c r="R169" i="133"/>
  <c r="V168" i="133"/>
  <c r="R168" i="133"/>
  <c r="V167" i="133"/>
  <c r="R167" i="133"/>
  <c r="V166" i="133"/>
  <c r="R166" i="133"/>
  <c r="V165" i="133"/>
  <c r="R165" i="133"/>
  <c r="V164" i="133"/>
  <c r="R164" i="133"/>
  <c r="V163" i="133"/>
  <c r="R163" i="133"/>
  <c r="T163" i="133" s="1"/>
  <c r="V162" i="133"/>
  <c r="R162" i="133"/>
  <c r="V161" i="133"/>
  <c r="R161" i="133"/>
  <c r="V160" i="133"/>
  <c r="R160" i="133"/>
  <c r="V159" i="133"/>
  <c r="R159" i="133"/>
  <c r="T139" i="133" s="1"/>
  <c r="V158" i="133"/>
  <c r="R158" i="133"/>
  <c r="T138" i="133" s="1"/>
  <c r="V157" i="133"/>
  <c r="R157" i="133"/>
  <c r="T137" i="133" s="1"/>
  <c r="V156" i="133"/>
  <c r="R156" i="133"/>
  <c r="T136" i="133" s="1"/>
  <c r="V155" i="133"/>
  <c r="R155" i="133"/>
  <c r="T135" i="133" s="1"/>
  <c r="V154" i="133"/>
  <c r="R154" i="133"/>
  <c r="T134" i="133" s="1"/>
  <c r="V153" i="133"/>
  <c r="R153" i="133"/>
  <c r="T133" i="133" s="1"/>
  <c r="V152" i="133"/>
  <c r="R152" i="133"/>
  <c r="T132" i="133" s="1"/>
  <c r="V151" i="133"/>
  <c r="R151" i="133"/>
  <c r="T131" i="133" s="1"/>
  <c r="V150" i="133"/>
  <c r="R150" i="133"/>
  <c r="T130" i="133" s="1"/>
  <c r="V149" i="133"/>
  <c r="R149" i="133"/>
  <c r="V148" i="133"/>
  <c r="R148" i="133"/>
  <c r="T148" i="133" s="1"/>
  <c r="V147" i="133"/>
  <c r="R147" i="133"/>
  <c r="V146" i="133"/>
  <c r="R146" i="133"/>
  <c r="V145" i="133"/>
  <c r="R145" i="133"/>
  <c r="V144" i="133"/>
  <c r="R144" i="133"/>
  <c r="V143" i="133"/>
  <c r="R143" i="133"/>
  <c r="V142" i="133"/>
  <c r="R142" i="133"/>
  <c r="V141" i="133"/>
  <c r="R141" i="133"/>
  <c r="V140" i="133"/>
  <c r="R140" i="133"/>
  <c r="V129" i="133"/>
  <c r="R129" i="133"/>
  <c r="V128" i="133"/>
  <c r="R128" i="133"/>
  <c r="V127" i="133"/>
  <c r="R127" i="133"/>
  <c r="V126" i="133"/>
  <c r="R126" i="133"/>
  <c r="V125" i="133"/>
  <c r="R125" i="133"/>
  <c r="V124" i="133"/>
  <c r="R124" i="133"/>
  <c r="V123" i="133"/>
  <c r="R123" i="133"/>
  <c r="V122" i="133"/>
  <c r="R122" i="133"/>
  <c r="V121" i="133"/>
  <c r="R121" i="133"/>
  <c r="V120" i="133"/>
  <c r="R120" i="133"/>
  <c r="V119" i="133"/>
  <c r="R119" i="133"/>
  <c r="V118" i="133"/>
  <c r="R118" i="133"/>
  <c r="V117" i="133"/>
  <c r="R117" i="133"/>
  <c r="T117" i="133" s="1"/>
  <c r="V116" i="133"/>
  <c r="R116" i="133"/>
  <c r="V115" i="133"/>
  <c r="R115" i="133"/>
  <c r="T113" i="133" s="1"/>
  <c r="V114" i="133"/>
  <c r="R114" i="133"/>
  <c r="T114" i="133" s="1"/>
  <c r="V112" i="133"/>
  <c r="R112" i="133"/>
  <c r="V111" i="133"/>
  <c r="R111" i="133"/>
  <c r="T111" i="133" s="1"/>
  <c r="V110" i="133"/>
  <c r="R110" i="133"/>
  <c r="T110" i="133" s="1"/>
  <c r="V109" i="133"/>
  <c r="R109" i="133"/>
  <c r="V108" i="133"/>
  <c r="R108" i="133"/>
  <c r="V107" i="133"/>
  <c r="R107" i="133"/>
  <c r="V106" i="133"/>
  <c r="R106" i="133"/>
  <c r="V105" i="133"/>
  <c r="R105" i="133"/>
  <c r="V104" i="133"/>
  <c r="R104" i="133"/>
  <c r="V103" i="133"/>
  <c r="R103" i="133"/>
  <c r="V102" i="133"/>
  <c r="R102" i="133"/>
  <c r="V101" i="133"/>
  <c r="R101" i="133"/>
  <c r="V100" i="133"/>
  <c r="R100" i="133"/>
  <c r="V99" i="133"/>
  <c r="R99" i="133"/>
  <c r="V98" i="133"/>
  <c r="R98" i="133"/>
  <c r="V97" i="133"/>
  <c r="R97" i="133"/>
  <c r="V96" i="133"/>
  <c r="R96" i="133"/>
  <c r="V95" i="133"/>
  <c r="R95" i="133"/>
  <c r="V94" i="133"/>
  <c r="R94" i="133"/>
  <c r="V93" i="133"/>
  <c r="R93" i="133"/>
  <c r="V92" i="133"/>
  <c r="R92" i="133"/>
  <c r="V91" i="133"/>
  <c r="R91" i="133"/>
  <c r="V90" i="133"/>
  <c r="R90" i="133"/>
  <c r="V89" i="133"/>
  <c r="R89" i="133"/>
  <c r="V88" i="133"/>
  <c r="R88" i="133"/>
  <c r="V87" i="133"/>
  <c r="R87" i="133"/>
  <c r="V86" i="133"/>
  <c r="R86" i="133"/>
  <c r="V85" i="133"/>
  <c r="R85" i="133"/>
  <c r="V84" i="133"/>
  <c r="R84" i="133"/>
  <c r="V83" i="133"/>
  <c r="R83" i="133"/>
  <c r="V82" i="133"/>
  <c r="R82" i="133"/>
  <c r="V81" i="133"/>
  <c r="R81" i="133"/>
  <c r="V80" i="133"/>
  <c r="R80" i="133"/>
  <c r="V79" i="133"/>
  <c r="R79" i="133"/>
  <c r="V78" i="133"/>
  <c r="R78" i="133"/>
  <c r="V77" i="133"/>
  <c r="R77" i="133"/>
  <c r="V76" i="133"/>
  <c r="R76" i="133"/>
  <c r="V75" i="133"/>
  <c r="R75" i="133"/>
  <c r="V74" i="133"/>
  <c r="R74" i="133"/>
  <c r="V73" i="133"/>
  <c r="R73" i="133"/>
  <c r="V72" i="133"/>
  <c r="R72" i="133"/>
  <c r="V71" i="133"/>
  <c r="R71" i="133"/>
  <c r="V70" i="133"/>
  <c r="R70" i="133"/>
  <c r="V69" i="133"/>
  <c r="R69" i="133"/>
  <c r="V68" i="133"/>
  <c r="R68" i="133"/>
  <c r="V67" i="133"/>
  <c r="R67" i="133"/>
  <c r="V66" i="133"/>
  <c r="R66" i="133"/>
  <c r="T66" i="133" s="1"/>
  <c r="V65" i="133"/>
  <c r="R65" i="133"/>
  <c r="V64" i="133"/>
  <c r="R64" i="133"/>
  <c r="V63" i="133"/>
  <c r="R63" i="133"/>
  <c r="V62" i="133"/>
  <c r="R62" i="133"/>
  <c r="V61" i="133"/>
  <c r="R61" i="133"/>
  <c r="V60" i="133"/>
  <c r="R60" i="133"/>
  <c r="V59" i="133"/>
  <c r="R59" i="133"/>
  <c r="V58" i="133"/>
  <c r="R58" i="133"/>
  <c r="T58" i="133" s="1"/>
  <c r="V57" i="133"/>
  <c r="R57" i="133"/>
  <c r="V56" i="133"/>
  <c r="R56" i="133"/>
  <c r="V55" i="133"/>
  <c r="R55" i="133"/>
  <c r="V54" i="133"/>
  <c r="R54" i="133"/>
  <c r="V53" i="133"/>
  <c r="R53" i="133"/>
  <c r="V52" i="133"/>
  <c r="R52" i="133"/>
  <c r="V51" i="133"/>
  <c r="R51" i="133"/>
  <c r="V50" i="133"/>
  <c r="R50" i="133"/>
  <c r="T50" i="133" s="1"/>
  <c r="V49" i="133"/>
  <c r="R49" i="133"/>
  <c r="V48" i="133"/>
  <c r="R48" i="133"/>
  <c r="V47" i="133"/>
  <c r="R47" i="133"/>
  <c r="T47" i="133" s="1"/>
  <c r="V46" i="133"/>
  <c r="R46" i="133"/>
  <c r="T46" i="133" s="1"/>
  <c r="V45" i="133"/>
  <c r="R45" i="133"/>
  <c r="T45" i="133" s="1"/>
  <c r="V44" i="133"/>
  <c r="R44" i="133"/>
  <c r="T44" i="133" s="1"/>
  <c r="V43" i="133"/>
  <c r="R43" i="133"/>
  <c r="T43" i="133" s="1"/>
  <c r="V42" i="133"/>
  <c r="R42" i="133"/>
  <c r="T42" i="133" s="1"/>
  <c r="V41" i="133"/>
  <c r="R41" i="133"/>
  <c r="V40" i="133"/>
  <c r="R40" i="133"/>
  <c r="V39" i="133"/>
  <c r="R39" i="133"/>
  <c r="T39" i="133" s="1"/>
  <c r="V38" i="133"/>
  <c r="R38" i="133"/>
  <c r="T38" i="133" s="1"/>
  <c r="V37" i="133"/>
  <c r="R37" i="133"/>
  <c r="V36" i="133"/>
  <c r="R36" i="133"/>
  <c r="T36" i="133" s="1"/>
  <c r="V35" i="133"/>
  <c r="R35" i="133"/>
  <c r="T35" i="133" s="1"/>
  <c r="V34" i="133"/>
  <c r="R34" i="133"/>
  <c r="T34" i="133" s="1"/>
  <c r="V33" i="133"/>
  <c r="R33" i="133"/>
  <c r="T33" i="133" s="1"/>
  <c r="V32" i="133"/>
  <c r="R32" i="133"/>
  <c r="V31" i="133"/>
  <c r="R31" i="133"/>
  <c r="T31" i="133" s="1"/>
  <c r="V30" i="133"/>
  <c r="R30" i="133"/>
  <c r="V29" i="133"/>
  <c r="R29" i="133"/>
  <c r="T29" i="133" s="1"/>
  <c r="V28" i="133"/>
  <c r="R28" i="133"/>
  <c r="V27" i="133"/>
  <c r="R27" i="133"/>
  <c r="T27" i="133" s="1"/>
  <c r="V26" i="133"/>
  <c r="R26" i="133"/>
  <c r="T26" i="133" s="1"/>
  <c r="V25" i="133"/>
  <c r="R25" i="133"/>
  <c r="T25" i="133" s="1"/>
  <c r="V24" i="133"/>
  <c r="R24" i="133"/>
  <c r="V23" i="133"/>
  <c r="R23" i="133"/>
  <c r="T23" i="133" s="1"/>
  <c r="V22" i="133"/>
  <c r="R22" i="133"/>
  <c r="T22" i="133" s="1"/>
  <c r="V21" i="133"/>
  <c r="R21" i="133"/>
  <c r="V20" i="133"/>
  <c r="N4" i="132" s="1"/>
  <c r="R20" i="133"/>
  <c r="V19" i="133"/>
  <c r="R19" i="133"/>
  <c r="V18" i="133"/>
  <c r="N6" i="132" s="1"/>
  <c r="R18" i="133"/>
  <c r="V17" i="133"/>
  <c r="R17" i="133"/>
  <c r="V16" i="133"/>
  <c r="R16" i="133"/>
  <c r="V15" i="133"/>
  <c r="R15" i="133"/>
  <c r="T15" i="133" s="1"/>
  <c r="V14" i="133"/>
  <c r="R14" i="133"/>
  <c r="T14" i="133" s="1"/>
  <c r="V12" i="133"/>
  <c r="V11" i="133"/>
  <c r="R11" i="133"/>
  <c r="T11" i="133" s="1"/>
  <c r="V10" i="133"/>
  <c r="R10" i="133"/>
  <c r="V9" i="133"/>
  <c r="R9" i="133"/>
  <c r="V8" i="133"/>
  <c r="R8" i="133"/>
  <c r="T8" i="133" s="1"/>
  <c r="V7" i="133"/>
  <c r="R7" i="133"/>
  <c r="V6" i="133"/>
  <c r="N3" i="132" s="1"/>
  <c r="R6" i="133"/>
  <c r="V5" i="133"/>
  <c r="N5" i="132" s="1"/>
  <c r="R5" i="133"/>
  <c r="V4" i="133"/>
  <c r="R4" i="133"/>
  <c r="AB500" i="131"/>
  <c r="AA500" i="131"/>
  <c r="Z500" i="131"/>
  <c r="Y500" i="131"/>
  <c r="E31" i="130" s="1"/>
  <c r="G31" i="130" s="1"/>
  <c r="I31" i="130" s="1"/>
  <c r="X500" i="131"/>
  <c r="E30" i="130" s="1"/>
  <c r="G30" i="130" s="1"/>
  <c r="I30" i="130" s="1"/>
  <c r="W500" i="131"/>
  <c r="E29" i="130" s="1"/>
  <c r="G29" i="130" s="1"/>
  <c r="I29" i="130" s="1"/>
  <c r="P500" i="131"/>
  <c r="M500" i="131"/>
  <c r="V499" i="131"/>
  <c r="R499" i="131"/>
  <c r="V498" i="131"/>
  <c r="R498" i="131"/>
  <c r="V497" i="131"/>
  <c r="R497" i="131"/>
  <c r="V496" i="131"/>
  <c r="R496" i="131"/>
  <c r="R495" i="131"/>
  <c r="V494" i="131"/>
  <c r="R494" i="131"/>
  <c r="V493" i="131"/>
  <c r="R493" i="131"/>
  <c r="V492" i="131"/>
  <c r="R492" i="131"/>
  <c r="V491" i="131"/>
  <c r="R491" i="131"/>
  <c r="V490" i="131"/>
  <c r="R490" i="131"/>
  <c r="V489" i="131"/>
  <c r="R489" i="131"/>
  <c r="V488" i="131"/>
  <c r="R488" i="131"/>
  <c r="V487" i="131"/>
  <c r="R487" i="131"/>
  <c r="V486" i="131"/>
  <c r="R486" i="131"/>
  <c r="V485" i="131"/>
  <c r="R485" i="131"/>
  <c r="V484" i="131"/>
  <c r="R484" i="131"/>
  <c r="V483" i="131"/>
  <c r="R483" i="131"/>
  <c r="V482" i="131"/>
  <c r="R482" i="131"/>
  <c r="V481" i="131"/>
  <c r="R481" i="131"/>
  <c r="V480" i="131"/>
  <c r="R480" i="131"/>
  <c r="V479" i="131"/>
  <c r="R479" i="131"/>
  <c r="V478" i="131"/>
  <c r="R478" i="131"/>
  <c r="V477" i="131"/>
  <c r="R477" i="131"/>
  <c r="V476" i="131"/>
  <c r="R476" i="131"/>
  <c r="V475" i="131"/>
  <c r="R475" i="131"/>
  <c r="V474" i="131"/>
  <c r="R474" i="131"/>
  <c r="V473" i="131"/>
  <c r="R473" i="131"/>
  <c r="V472" i="131"/>
  <c r="R472" i="131"/>
  <c r="V471" i="131"/>
  <c r="R471" i="131"/>
  <c r="V470" i="131"/>
  <c r="R470" i="131"/>
  <c r="V469" i="131"/>
  <c r="R469" i="131"/>
  <c r="V468" i="131"/>
  <c r="R468" i="131"/>
  <c r="V467" i="131"/>
  <c r="R467" i="131"/>
  <c r="V466" i="131"/>
  <c r="R466" i="131"/>
  <c r="V465" i="131"/>
  <c r="R465" i="131"/>
  <c r="V464" i="131"/>
  <c r="R464" i="131"/>
  <c r="V463" i="131"/>
  <c r="R463" i="131"/>
  <c r="V462" i="131"/>
  <c r="R462" i="131"/>
  <c r="V461" i="131"/>
  <c r="R461" i="131"/>
  <c r="V460" i="131"/>
  <c r="R460" i="131"/>
  <c r="V459" i="131"/>
  <c r="R459" i="131"/>
  <c r="V458" i="131"/>
  <c r="R458" i="131"/>
  <c r="V457" i="131"/>
  <c r="R457" i="131"/>
  <c r="V456" i="131"/>
  <c r="R456" i="131"/>
  <c r="V455" i="131"/>
  <c r="R455" i="131"/>
  <c r="V454" i="131"/>
  <c r="R454" i="131"/>
  <c r="V453" i="131"/>
  <c r="R453" i="131"/>
  <c r="V452" i="131"/>
  <c r="R452" i="131"/>
  <c r="V451" i="131"/>
  <c r="R451" i="131"/>
  <c r="V450" i="131"/>
  <c r="R450" i="131"/>
  <c r="V449" i="131"/>
  <c r="R449" i="131"/>
  <c r="V448" i="131"/>
  <c r="R448" i="131"/>
  <c r="V447" i="131"/>
  <c r="R447" i="131"/>
  <c r="V446" i="131"/>
  <c r="R446" i="131"/>
  <c r="V445" i="131"/>
  <c r="R445" i="131"/>
  <c r="V444" i="131"/>
  <c r="R444" i="131"/>
  <c r="V443" i="131"/>
  <c r="R443" i="131"/>
  <c r="V442" i="131"/>
  <c r="R442" i="131"/>
  <c r="V441" i="131"/>
  <c r="R441" i="131"/>
  <c r="V440" i="131"/>
  <c r="R440" i="131"/>
  <c r="V439" i="131"/>
  <c r="R439" i="131"/>
  <c r="V438" i="131"/>
  <c r="R438" i="131"/>
  <c r="V437" i="131"/>
  <c r="R437" i="131"/>
  <c r="V436" i="131"/>
  <c r="R436" i="131"/>
  <c r="V435" i="131"/>
  <c r="R435" i="131"/>
  <c r="V434" i="131"/>
  <c r="R434" i="131"/>
  <c r="V433" i="131"/>
  <c r="R433" i="131"/>
  <c r="V432" i="131"/>
  <c r="R432" i="131"/>
  <c r="V431" i="131"/>
  <c r="R431" i="131"/>
  <c r="V430" i="131"/>
  <c r="R430" i="131"/>
  <c r="V429" i="131"/>
  <c r="R429" i="131"/>
  <c r="V428" i="131"/>
  <c r="R428" i="131"/>
  <c r="V427" i="131"/>
  <c r="R427" i="131"/>
  <c r="V426" i="131"/>
  <c r="R426" i="131"/>
  <c r="V425" i="131"/>
  <c r="R425" i="131"/>
  <c r="V424" i="131"/>
  <c r="R424" i="131"/>
  <c r="V423" i="131"/>
  <c r="R423" i="131"/>
  <c r="V422" i="131"/>
  <c r="R422" i="131"/>
  <c r="V421" i="131"/>
  <c r="R421" i="131"/>
  <c r="V420" i="131"/>
  <c r="R420" i="131"/>
  <c r="V419" i="131"/>
  <c r="R419" i="131"/>
  <c r="V418" i="131"/>
  <c r="R418" i="131"/>
  <c r="V417" i="131"/>
  <c r="R417" i="131"/>
  <c r="V416" i="131"/>
  <c r="R416" i="131"/>
  <c r="V415" i="131"/>
  <c r="R415" i="131"/>
  <c r="V414" i="131"/>
  <c r="R414" i="131"/>
  <c r="V412" i="131"/>
  <c r="R412" i="131"/>
  <c r="V411" i="131"/>
  <c r="R411" i="131"/>
  <c r="V410" i="131"/>
  <c r="R410" i="131"/>
  <c r="V409" i="131"/>
  <c r="R409" i="131"/>
  <c r="V408" i="131"/>
  <c r="R408" i="131"/>
  <c r="V407" i="131"/>
  <c r="R407" i="131"/>
  <c r="V406" i="131"/>
  <c r="R406" i="131"/>
  <c r="V405" i="131"/>
  <c r="R405" i="131"/>
  <c r="V404" i="131"/>
  <c r="R404" i="131"/>
  <c r="V403" i="131"/>
  <c r="R403" i="131"/>
  <c r="V402" i="131"/>
  <c r="R402" i="131"/>
  <c r="V401" i="131"/>
  <c r="R401" i="131"/>
  <c r="V400" i="131"/>
  <c r="R400" i="131"/>
  <c r="V399" i="131"/>
  <c r="R399" i="131"/>
  <c r="V398" i="131"/>
  <c r="R398" i="131"/>
  <c r="V397" i="131"/>
  <c r="R397" i="131"/>
  <c r="V396" i="131"/>
  <c r="R396" i="131"/>
  <c r="V395" i="131"/>
  <c r="R395" i="131"/>
  <c r="V394" i="131"/>
  <c r="R394" i="131"/>
  <c r="V393" i="131"/>
  <c r="R393" i="131"/>
  <c r="V392" i="131"/>
  <c r="R392" i="131"/>
  <c r="V391" i="131"/>
  <c r="R391" i="131"/>
  <c r="V390" i="131"/>
  <c r="R390" i="131"/>
  <c r="V389" i="131"/>
  <c r="R389" i="131"/>
  <c r="V388" i="131"/>
  <c r="R388" i="131"/>
  <c r="V387" i="131"/>
  <c r="R387" i="131"/>
  <c r="V386" i="131"/>
  <c r="R386" i="131"/>
  <c r="V385" i="131"/>
  <c r="R385" i="131"/>
  <c r="V384" i="131"/>
  <c r="R384" i="131"/>
  <c r="V383" i="131"/>
  <c r="R383" i="131"/>
  <c r="V382" i="131"/>
  <c r="R382" i="131"/>
  <c r="V381" i="131"/>
  <c r="R381" i="131"/>
  <c r="V380" i="131"/>
  <c r="R380" i="131"/>
  <c r="V379" i="131"/>
  <c r="R379" i="131"/>
  <c r="V378" i="131"/>
  <c r="R378" i="131"/>
  <c r="V377" i="131"/>
  <c r="R377" i="131"/>
  <c r="V376" i="131"/>
  <c r="R376" i="131"/>
  <c r="V375" i="131"/>
  <c r="R375" i="131"/>
  <c r="V374" i="131"/>
  <c r="R374" i="131"/>
  <c r="V373" i="131"/>
  <c r="R373" i="131"/>
  <c r="V372" i="131"/>
  <c r="R372" i="131"/>
  <c r="V371" i="131"/>
  <c r="R371" i="131"/>
  <c r="V370" i="131"/>
  <c r="R370" i="131"/>
  <c r="V369" i="131"/>
  <c r="R369" i="131"/>
  <c r="V368" i="131"/>
  <c r="R368" i="131"/>
  <c r="V367" i="131"/>
  <c r="R367" i="131"/>
  <c r="V366" i="131"/>
  <c r="R366" i="131"/>
  <c r="V365" i="131"/>
  <c r="R365" i="131"/>
  <c r="V364" i="131"/>
  <c r="R364" i="131"/>
  <c r="V363" i="131"/>
  <c r="R363" i="131"/>
  <c r="V362" i="131"/>
  <c r="R362" i="131"/>
  <c r="V361" i="131"/>
  <c r="R361" i="131"/>
  <c r="V360" i="131"/>
  <c r="R360" i="131"/>
  <c r="V359" i="131"/>
  <c r="R359" i="131"/>
  <c r="V358" i="131"/>
  <c r="R358" i="131"/>
  <c r="V357" i="131"/>
  <c r="R357" i="131"/>
  <c r="V356" i="131"/>
  <c r="R356" i="131"/>
  <c r="V355" i="131"/>
  <c r="R355" i="131"/>
  <c r="V354" i="131"/>
  <c r="R354" i="131"/>
  <c r="V353" i="131"/>
  <c r="R353" i="131"/>
  <c r="V352" i="131"/>
  <c r="R352" i="131"/>
  <c r="V351" i="131"/>
  <c r="R351" i="131"/>
  <c r="V350" i="131"/>
  <c r="R350" i="131"/>
  <c r="V349" i="131"/>
  <c r="R349" i="131"/>
  <c r="V348" i="131"/>
  <c r="R348" i="131"/>
  <c r="V347" i="131"/>
  <c r="R347" i="131"/>
  <c r="V346" i="131"/>
  <c r="R346" i="131"/>
  <c r="V345" i="131"/>
  <c r="R345" i="131"/>
  <c r="V344" i="131"/>
  <c r="R344" i="131"/>
  <c r="V343" i="131"/>
  <c r="R343" i="131"/>
  <c r="V342" i="131"/>
  <c r="R342" i="131"/>
  <c r="V341" i="131"/>
  <c r="R341" i="131"/>
  <c r="V340" i="131"/>
  <c r="R340" i="131"/>
  <c r="V339" i="131"/>
  <c r="R339" i="131"/>
  <c r="V338" i="131"/>
  <c r="R338" i="131"/>
  <c r="V337" i="131"/>
  <c r="R337" i="131"/>
  <c r="V336" i="131"/>
  <c r="R336" i="131"/>
  <c r="V335" i="131"/>
  <c r="R335" i="131"/>
  <c r="V334" i="131"/>
  <c r="R334" i="131"/>
  <c r="V333" i="131"/>
  <c r="R333" i="131"/>
  <c r="V332" i="131"/>
  <c r="R332" i="131"/>
  <c r="V331" i="131"/>
  <c r="R331" i="131"/>
  <c r="V330" i="131"/>
  <c r="R330" i="131"/>
  <c r="V329" i="131"/>
  <c r="R329" i="131"/>
  <c r="V328" i="131"/>
  <c r="R328" i="131"/>
  <c r="V327" i="131"/>
  <c r="R327" i="131"/>
  <c r="V326" i="131"/>
  <c r="R326" i="131"/>
  <c r="V325" i="131"/>
  <c r="R325" i="131"/>
  <c r="V324" i="131"/>
  <c r="R324" i="131"/>
  <c r="V323" i="131"/>
  <c r="R323" i="131"/>
  <c r="V322" i="131"/>
  <c r="R322" i="131"/>
  <c r="V321" i="131"/>
  <c r="R321" i="131"/>
  <c r="V320" i="131"/>
  <c r="R320" i="131"/>
  <c r="V319" i="131"/>
  <c r="R319" i="131"/>
  <c r="V318" i="131"/>
  <c r="R318" i="131"/>
  <c r="V317" i="131"/>
  <c r="R317" i="131"/>
  <c r="V316" i="131"/>
  <c r="R316" i="131"/>
  <c r="V315" i="131"/>
  <c r="R315" i="131"/>
  <c r="V314" i="131"/>
  <c r="R314" i="131"/>
  <c r="V312" i="131"/>
  <c r="R312" i="131"/>
  <c r="V311" i="131"/>
  <c r="R311" i="131"/>
  <c r="V310" i="131"/>
  <c r="R310" i="131"/>
  <c r="V309" i="131"/>
  <c r="R309" i="131"/>
  <c r="V308" i="131"/>
  <c r="R308" i="131"/>
  <c r="V307" i="131"/>
  <c r="R307" i="131"/>
  <c r="V306" i="131"/>
  <c r="R306" i="131"/>
  <c r="V305" i="131"/>
  <c r="R305" i="131"/>
  <c r="V304" i="131"/>
  <c r="R304" i="131"/>
  <c r="V303" i="131"/>
  <c r="R303" i="131"/>
  <c r="V302" i="131"/>
  <c r="R302" i="131"/>
  <c r="V301" i="131"/>
  <c r="R301" i="131"/>
  <c r="V300" i="131"/>
  <c r="R300" i="131"/>
  <c r="V299" i="131"/>
  <c r="R299" i="131"/>
  <c r="V298" i="131"/>
  <c r="R298" i="131"/>
  <c r="V297" i="131"/>
  <c r="R297" i="131"/>
  <c r="V296" i="131"/>
  <c r="R296" i="131"/>
  <c r="V295" i="131"/>
  <c r="R295" i="131"/>
  <c r="V294" i="131"/>
  <c r="R294" i="131"/>
  <c r="V293" i="131"/>
  <c r="R293" i="131"/>
  <c r="V292" i="131"/>
  <c r="R292" i="131"/>
  <c r="V291" i="131"/>
  <c r="R291" i="131"/>
  <c r="V290" i="131"/>
  <c r="R290" i="131"/>
  <c r="V289" i="131"/>
  <c r="R289" i="131"/>
  <c r="V288" i="131"/>
  <c r="R288" i="131"/>
  <c r="V287" i="131"/>
  <c r="R287" i="131"/>
  <c r="V286" i="131"/>
  <c r="R286" i="131"/>
  <c r="V285" i="131"/>
  <c r="R285" i="131"/>
  <c r="V284" i="131"/>
  <c r="R284" i="131"/>
  <c r="V283" i="131"/>
  <c r="R283" i="131"/>
  <c r="V282" i="131"/>
  <c r="R282" i="131"/>
  <c r="V281" i="131"/>
  <c r="R281" i="131"/>
  <c r="V280" i="131"/>
  <c r="R280" i="131"/>
  <c r="V279" i="131"/>
  <c r="R279" i="131"/>
  <c r="V278" i="131"/>
  <c r="R278" i="131"/>
  <c r="V277" i="131"/>
  <c r="R277" i="131"/>
  <c r="V276" i="131"/>
  <c r="R276" i="131"/>
  <c r="V275" i="131"/>
  <c r="R275" i="131"/>
  <c r="V274" i="131"/>
  <c r="R274" i="131"/>
  <c r="V273" i="131"/>
  <c r="R273" i="131"/>
  <c r="V272" i="131"/>
  <c r="R272" i="131"/>
  <c r="V271" i="131"/>
  <c r="R271" i="131"/>
  <c r="V270" i="131"/>
  <c r="R270" i="131"/>
  <c r="V269" i="131"/>
  <c r="R269" i="131"/>
  <c r="V268" i="131"/>
  <c r="R268" i="131"/>
  <c r="V267" i="131"/>
  <c r="R267" i="131"/>
  <c r="V266" i="131"/>
  <c r="R266" i="131"/>
  <c r="V265" i="131"/>
  <c r="R265" i="131"/>
  <c r="V264" i="131"/>
  <c r="R264" i="131"/>
  <c r="V263" i="131"/>
  <c r="R263" i="131"/>
  <c r="V262" i="131"/>
  <c r="R262" i="131"/>
  <c r="V261" i="131"/>
  <c r="R261" i="131"/>
  <c r="V260" i="131"/>
  <c r="R260" i="131"/>
  <c r="V259" i="131"/>
  <c r="R259" i="131"/>
  <c r="V258" i="131"/>
  <c r="R258" i="131"/>
  <c r="V257" i="131"/>
  <c r="R257" i="131"/>
  <c r="V256" i="131"/>
  <c r="R256" i="131"/>
  <c r="V255" i="131"/>
  <c r="R255" i="131"/>
  <c r="V254" i="131"/>
  <c r="R254" i="131"/>
  <c r="V253" i="131"/>
  <c r="R253" i="131"/>
  <c r="V252" i="131"/>
  <c r="R252" i="131"/>
  <c r="V251" i="131"/>
  <c r="R251" i="131"/>
  <c r="V250" i="131"/>
  <c r="R250" i="131"/>
  <c r="V249" i="131"/>
  <c r="R249" i="131"/>
  <c r="V248" i="131"/>
  <c r="R248" i="131"/>
  <c r="V247" i="131"/>
  <c r="R247" i="131"/>
  <c r="V246" i="131"/>
  <c r="R246" i="131"/>
  <c r="V245" i="131"/>
  <c r="R245" i="131"/>
  <c r="V244" i="131"/>
  <c r="R244" i="131"/>
  <c r="V243" i="131"/>
  <c r="R243" i="131"/>
  <c r="V242" i="131"/>
  <c r="R242" i="131"/>
  <c r="V241" i="131"/>
  <c r="R241" i="131"/>
  <c r="V240" i="131"/>
  <c r="R240" i="131"/>
  <c r="V239" i="131"/>
  <c r="R239" i="131"/>
  <c r="V238" i="131"/>
  <c r="R238" i="131"/>
  <c r="V237" i="131"/>
  <c r="R237" i="131"/>
  <c r="V236" i="131"/>
  <c r="R236" i="131"/>
  <c r="V235" i="131"/>
  <c r="R235" i="131"/>
  <c r="V234" i="131"/>
  <c r="R234" i="131"/>
  <c r="V233" i="131"/>
  <c r="R233" i="131"/>
  <c r="V196" i="131"/>
  <c r="R196" i="131"/>
  <c r="E36" i="130"/>
  <c r="G36" i="130" s="1"/>
  <c r="I36" i="130" s="1"/>
  <c r="V162" i="131"/>
  <c r="R162" i="131"/>
  <c r="V57" i="131"/>
  <c r="R57" i="131"/>
  <c r="V5" i="131"/>
  <c r="R5" i="131"/>
  <c r="B18" i="106"/>
  <c r="B17" i="106"/>
  <c r="G32" i="3"/>
  <c r="I32" i="3" s="1"/>
  <c r="R66" i="118"/>
  <c r="S66" i="118"/>
  <c r="T66" i="118" s="1"/>
  <c r="U66" i="118"/>
  <c r="V66" i="118" s="1"/>
  <c r="R69" i="114"/>
  <c r="E36" i="152"/>
  <c r="E36" i="127"/>
  <c r="G36" i="127" s="1"/>
  <c r="I36" i="127" s="1"/>
  <c r="E36" i="125"/>
  <c r="G36" i="125" s="1"/>
  <c r="I36" i="125" s="1"/>
  <c r="E36" i="123"/>
  <c r="G36" i="123" s="1"/>
  <c r="I36" i="123" s="1"/>
  <c r="E36" i="121"/>
  <c r="G36" i="121" s="1"/>
  <c r="I36" i="121" s="1"/>
  <c r="E36" i="119"/>
  <c r="G42" i="111"/>
  <c r="I42" i="111" s="1"/>
  <c r="G43" i="111"/>
  <c r="I43" i="111" s="1"/>
  <c r="G44" i="111"/>
  <c r="I44" i="111" s="1"/>
  <c r="G45" i="111"/>
  <c r="I45" i="111" s="1"/>
  <c r="G46" i="111"/>
  <c r="I46" i="111" s="1"/>
  <c r="G47" i="111"/>
  <c r="I47" i="111" s="1"/>
  <c r="G48" i="111"/>
  <c r="I48" i="111" s="1"/>
  <c r="G49" i="111"/>
  <c r="I49" i="111" s="1"/>
  <c r="G50" i="111"/>
  <c r="I50" i="111" s="1"/>
  <c r="G51" i="111"/>
  <c r="I51" i="111" s="1"/>
  <c r="G42" i="113"/>
  <c r="I42" i="113" s="1"/>
  <c r="G43" i="113"/>
  <c r="I43" i="113" s="1"/>
  <c r="G44" i="113"/>
  <c r="I44" i="113" s="1"/>
  <c r="G45" i="113"/>
  <c r="I45" i="113" s="1"/>
  <c r="G46" i="113"/>
  <c r="I46" i="113" s="1"/>
  <c r="G47" i="113"/>
  <c r="I47" i="113" s="1"/>
  <c r="G48" i="113"/>
  <c r="I48" i="113" s="1"/>
  <c r="G49" i="113"/>
  <c r="I49" i="113" s="1"/>
  <c r="G50" i="113"/>
  <c r="I50" i="113" s="1"/>
  <c r="G51" i="113"/>
  <c r="I51" i="113" s="1"/>
  <c r="G42" i="115"/>
  <c r="I42" i="115" s="1"/>
  <c r="G43" i="115"/>
  <c r="I43" i="115" s="1"/>
  <c r="G44" i="115"/>
  <c r="I44" i="115" s="1"/>
  <c r="G45" i="115"/>
  <c r="I45" i="115" s="1"/>
  <c r="G46" i="115"/>
  <c r="I46" i="115" s="1"/>
  <c r="G47" i="115"/>
  <c r="I47" i="115" s="1"/>
  <c r="G48" i="115"/>
  <c r="I48" i="115" s="1"/>
  <c r="G49" i="115"/>
  <c r="I49" i="115" s="1"/>
  <c r="G50" i="115"/>
  <c r="I50" i="115" s="1"/>
  <c r="G51" i="115"/>
  <c r="I51" i="115" s="1"/>
  <c r="G42" i="117"/>
  <c r="I42" i="117" s="1"/>
  <c r="G43" i="117"/>
  <c r="I43" i="117" s="1"/>
  <c r="G44" i="117"/>
  <c r="I44" i="117" s="1"/>
  <c r="G45" i="117"/>
  <c r="I45" i="117" s="1"/>
  <c r="G46" i="117"/>
  <c r="I46" i="117" s="1"/>
  <c r="G47" i="117"/>
  <c r="I47" i="117" s="1"/>
  <c r="G48" i="117"/>
  <c r="I48" i="117" s="1"/>
  <c r="G49" i="117"/>
  <c r="I49" i="117" s="1"/>
  <c r="G50" i="117"/>
  <c r="I50" i="117" s="1"/>
  <c r="G51" i="117"/>
  <c r="I51" i="117" s="1"/>
  <c r="G42" i="119"/>
  <c r="I42" i="119" s="1"/>
  <c r="G43" i="119"/>
  <c r="I43" i="119" s="1"/>
  <c r="G44" i="119"/>
  <c r="I44" i="119" s="1"/>
  <c r="G45" i="119"/>
  <c r="I45" i="119" s="1"/>
  <c r="G46" i="119"/>
  <c r="I46" i="119" s="1"/>
  <c r="G47" i="119"/>
  <c r="I47" i="119" s="1"/>
  <c r="G48" i="119"/>
  <c r="I48" i="119" s="1"/>
  <c r="G49" i="119"/>
  <c r="I49" i="119" s="1"/>
  <c r="G50" i="119"/>
  <c r="I50" i="119" s="1"/>
  <c r="G51" i="119"/>
  <c r="I51" i="119" s="1"/>
  <c r="G42" i="121"/>
  <c r="I42" i="121" s="1"/>
  <c r="G43" i="121"/>
  <c r="I43" i="121" s="1"/>
  <c r="G44" i="121"/>
  <c r="I44" i="121" s="1"/>
  <c r="G45" i="121"/>
  <c r="I45" i="121" s="1"/>
  <c r="G46" i="121"/>
  <c r="I46" i="121" s="1"/>
  <c r="G47" i="121"/>
  <c r="I47" i="121" s="1"/>
  <c r="G48" i="121"/>
  <c r="I48" i="121" s="1"/>
  <c r="G49" i="121"/>
  <c r="I49" i="121" s="1"/>
  <c r="G50" i="121"/>
  <c r="I50" i="121" s="1"/>
  <c r="G51" i="121"/>
  <c r="I51" i="121" s="1"/>
  <c r="G42" i="123"/>
  <c r="I42" i="123" s="1"/>
  <c r="G43" i="123"/>
  <c r="I43" i="123" s="1"/>
  <c r="G44" i="123"/>
  <c r="I44" i="123" s="1"/>
  <c r="G45" i="123"/>
  <c r="I45" i="123" s="1"/>
  <c r="G46" i="123"/>
  <c r="I46" i="123" s="1"/>
  <c r="G47" i="123"/>
  <c r="I47" i="123" s="1"/>
  <c r="G48" i="123"/>
  <c r="I48" i="123" s="1"/>
  <c r="G49" i="123"/>
  <c r="I49" i="123" s="1"/>
  <c r="G50" i="123"/>
  <c r="I50" i="123" s="1"/>
  <c r="G51" i="123"/>
  <c r="I51" i="123" s="1"/>
  <c r="G42" i="125"/>
  <c r="I42" i="125" s="1"/>
  <c r="G43" i="125"/>
  <c r="I43" i="125" s="1"/>
  <c r="G44" i="125"/>
  <c r="I44" i="125" s="1"/>
  <c r="G45" i="125"/>
  <c r="I45" i="125" s="1"/>
  <c r="G46" i="125"/>
  <c r="I46" i="125" s="1"/>
  <c r="G47" i="125"/>
  <c r="I47" i="125" s="1"/>
  <c r="G48" i="125"/>
  <c r="I48" i="125" s="1"/>
  <c r="G49" i="125"/>
  <c r="I49" i="125" s="1"/>
  <c r="G50" i="125"/>
  <c r="I50" i="125" s="1"/>
  <c r="G51" i="125"/>
  <c r="I51" i="125" s="1"/>
  <c r="G42" i="127"/>
  <c r="I42" i="127" s="1"/>
  <c r="G43" i="127"/>
  <c r="I43" i="127" s="1"/>
  <c r="G44" i="127"/>
  <c r="I44" i="127" s="1"/>
  <c r="G45" i="127"/>
  <c r="I45" i="127" s="1"/>
  <c r="G46" i="127"/>
  <c r="I46" i="127" s="1"/>
  <c r="G47" i="127"/>
  <c r="I47" i="127" s="1"/>
  <c r="G48" i="127"/>
  <c r="I48" i="127" s="1"/>
  <c r="G49" i="127"/>
  <c r="I49" i="127" s="1"/>
  <c r="G50" i="127"/>
  <c r="I50" i="127" s="1"/>
  <c r="G51" i="127"/>
  <c r="I51" i="127" s="1"/>
  <c r="G42" i="152"/>
  <c r="I42" i="152" s="1"/>
  <c r="G43" i="152"/>
  <c r="I43" i="152" s="1"/>
  <c r="G44" i="152"/>
  <c r="I44" i="152" s="1"/>
  <c r="G45" i="152"/>
  <c r="I45" i="152" s="1"/>
  <c r="G46" i="152"/>
  <c r="I46" i="152" s="1"/>
  <c r="G47" i="152"/>
  <c r="I47" i="152" s="1"/>
  <c r="G48" i="152"/>
  <c r="I48" i="152" s="1"/>
  <c r="G49" i="152"/>
  <c r="I49" i="152" s="1"/>
  <c r="G50" i="152"/>
  <c r="I50" i="152" s="1"/>
  <c r="G51" i="152"/>
  <c r="I51" i="152" s="1"/>
  <c r="G42" i="109"/>
  <c r="I42" i="109" s="1"/>
  <c r="G43" i="109"/>
  <c r="I43" i="109" s="1"/>
  <c r="G44" i="109"/>
  <c r="I44" i="109" s="1"/>
  <c r="G45" i="109"/>
  <c r="I45" i="109" s="1"/>
  <c r="G46" i="109"/>
  <c r="I46" i="109" s="1"/>
  <c r="G47" i="109"/>
  <c r="I47" i="109" s="1"/>
  <c r="G48" i="109"/>
  <c r="I48" i="109" s="1"/>
  <c r="G49" i="109"/>
  <c r="I49" i="109" s="1"/>
  <c r="G50" i="109"/>
  <c r="I50" i="109" s="1"/>
  <c r="G51" i="109"/>
  <c r="I51" i="109" s="1"/>
  <c r="G37" i="111"/>
  <c r="I37" i="111" s="1"/>
  <c r="G37" i="113"/>
  <c r="I37" i="113" s="1"/>
  <c r="G37" i="115"/>
  <c r="I37" i="115" s="1"/>
  <c r="G37" i="117"/>
  <c r="I37" i="117" s="1"/>
  <c r="G37" i="119"/>
  <c r="I37" i="119" s="1"/>
  <c r="G37" i="121"/>
  <c r="I37" i="121" s="1"/>
  <c r="G37" i="123"/>
  <c r="I37" i="123" s="1"/>
  <c r="G37" i="125"/>
  <c r="I37" i="125" s="1"/>
  <c r="G37" i="127"/>
  <c r="I37" i="127" s="1"/>
  <c r="G37" i="152"/>
  <c r="I37" i="152" s="1"/>
  <c r="G37" i="109"/>
  <c r="I37" i="109" s="1"/>
  <c r="G36" i="119"/>
  <c r="I36" i="119" s="1"/>
  <c r="G36" i="152"/>
  <c r="I36" i="152" s="1"/>
  <c r="G37" i="3"/>
  <c r="I37" i="3" s="1"/>
  <c r="G42" i="107"/>
  <c r="G43" i="107"/>
  <c r="G44" i="107"/>
  <c r="G45" i="107"/>
  <c r="G46" i="107"/>
  <c r="G47" i="107"/>
  <c r="G48" i="107"/>
  <c r="G49" i="107"/>
  <c r="G50" i="107"/>
  <c r="G51" i="107"/>
  <c r="G41" i="107"/>
  <c r="I41" i="107" s="1"/>
  <c r="I52" i="107" s="1"/>
  <c r="F5" i="106" s="1"/>
  <c r="G42" i="3"/>
  <c r="G43" i="3"/>
  <c r="G44" i="3"/>
  <c r="G45" i="3"/>
  <c r="G46" i="3"/>
  <c r="G47" i="3"/>
  <c r="G48" i="3"/>
  <c r="G49" i="3"/>
  <c r="G50" i="3"/>
  <c r="G51" i="3"/>
  <c r="E27" i="152"/>
  <c r="G27" i="152" s="1"/>
  <c r="I27" i="152" s="1"/>
  <c r="E26" i="152"/>
  <c r="G26" i="152" s="1"/>
  <c r="I26" i="152" s="1"/>
  <c r="E22" i="152"/>
  <c r="G22" i="152" s="1"/>
  <c r="I22" i="152" s="1"/>
  <c r="N11" i="152"/>
  <c r="N10" i="152"/>
  <c r="N6" i="152"/>
  <c r="R30" i="129"/>
  <c r="S30" i="129"/>
  <c r="T30" i="129"/>
  <c r="U30" i="129"/>
  <c r="V30" i="129"/>
  <c r="R31" i="129"/>
  <c r="S31" i="129"/>
  <c r="T31" i="129" s="1"/>
  <c r="U31" i="129"/>
  <c r="V31" i="129" s="1"/>
  <c r="R32" i="129"/>
  <c r="S32" i="129"/>
  <c r="T32" i="129" s="1"/>
  <c r="U32" i="129"/>
  <c r="V32" i="129" s="1"/>
  <c r="R33" i="129"/>
  <c r="S33" i="129"/>
  <c r="T33" i="129" s="1"/>
  <c r="U33" i="129"/>
  <c r="V33" i="129" s="1"/>
  <c r="R34" i="129"/>
  <c r="S34" i="129"/>
  <c r="T34" i="129" s="1"/>
  <c r="U34" i="129"/>
  <c r="V34" i="129" s="1"/>
  <c r="R35" i="129"/>
  <c r="S35" i="129"/>
  <c r="T35" i="129" s="1"/>
  <c r="U35" i="129"/>
  <c r="V35" i="129" s="1"/>
  <c r="R36" i="129"/>
  <c r="S36" i="129"/>
  <c r="T36" i="129" s="1"/>
  <c r="U36" i="129"/>
  <c r="V36" i="129" s="1"/>
  <c r="R37" i="129"/>
  <c r="S37" i="129"/>
  <c r="T37" i="129" s="1"/>
  <c r="U37" i="129"/>
  <c r="V37" i="129" s="1"/>
  <c r="R38" i="129"/>
  <c r="S38" i="129"/>
  <c r="T38" i="129" s="1"/>
  <c r="U38" i="129"/>
  <c r="V38" i="129" s="1"/>
  <c r="R39" i="129"/>
  <c r="S39" i="129"/>
  <c r="T39" i="129" s="1"/>
  <c r="U39" i="129"/>
  <c r="V39" i="129" s="1"/>
  <c r="R40" i="129"/>
  <c r="S40" i="129"/>
  <c r="T40" i="129" s="1"/>
  <c r="U40" i="129"/>
  <c r="V40" i="129" s="1"/>
  <c r="R41" i="129"/>
  <c r="S41" i="129"/>
  <c r="T41" i="129" s="1"/>
  <c r="U41" i="129"/>
  <c r="V41" i="129" s="1"/>
  <c r="R42" i="129"/>
  <c r="S42" i="129"/>
  <c r="T42" i="129" s="1"/>
  <c r="U42" i="129"/>
  <c r="V42" i="129" s="1"/>
  <c r="R43" i="129"/>
  <c r="S43" i="129"/>
  <c r="T43" i="129" s="1"/>
  <c r="U43" i="129"/>
  <c r="V43" i="129" s="1"/>
  <c r="R44" i="129"/>
  <c r="S44" i="129"/>
  <c r="T44" i="129" s="1"/>
  <c r="U44" i="129"/>
  <c r="V44" i="129" s="1"/>
  <c r="R45" i="129"/>
  <c r="S45" i="129"/>
  <c r="T45" i="129" s="1"/>
  <c r="U45" i="129"/>
  <c r="V45" i="129" s="1"/>
  <c r="R46" i="129"/>
  <c r="S46" i="129"/>
  <c r="T46" i="129" s="1"/>
  <c r="U46" i="129"/>
  <c r="V46" i="129" s="1"/>
  <c r="R47" i="129"/>
  <c r="S47" i="129"/>
  <c r="T47" i="129" s="1"/>
  <c r="U47" i="129"/>
  <c r="V47" i="129" s="1"/>
  <c r="R48" i="129"/>
  <c r="S48" i="129"/>
  <c r="T48" i="129" s="1"/>
  <c r="U48" i="129"/>
  <c r="V48" i="129" s="1"/>
  <c r="R49" i="129"/>
  <c r="S49" i="129"/>
  <c r="T49" i="129" s="1"/>
  <c r="U49" i="129"/>
  <c r="V49" i="129" s="1"/>
  <c r="R50" i="129"/>
  <c r="S50" i="129"/>
  <c r="T50" i="129" s="1"/>
  <c r="U50" i="129"/>
  <c r="V50" i="129" s="1"/>
  <c r="R51" i="129"/>
  <c r="S51" i="129"/>
  <c r="T51" i="129" s="1"/>
  <c r="U51" i="129"/>
  <c r="V51" i="129" s="1"/>
  <c r="R52" i="129"/>
  <c r="S52" i="129"/>
  <c r="T52" i="129" s="1"/>
  <c r="U52" i="129"/>
  <c r="V52" i="129" s="1"/>
  <c r="R53" i="129"/>
  <c r="S53" i="129"/>
  <c r="T53" i="129" s="1"/>
  <c r="U53" i="129"/>
  <c r="V53" i="129" s="1"/>
  <c r="R54" i="129"/>
  <c r="S54" i="129"/>
  <c r="T54" i="129" s="1"/>
  <c r="U54" i="129"/>
  <c r="V54" i="129" s="1"/>
  <c r="R55" i="129"/>
  <c r="S55" i="129"/>
  <c r="T55" i="129" s="1"/>
  <c r="U55" i="129"/>
  <c r="V55" i="129" s="1"/>
  <c r="R56" i="129"/>
  <c r="S56" i="129"/>
  <c r="T56" i="129" s="1"/>
  <c r="U56" i="129"/>
  <c r="V56" i="129" s="1"/>
  <c r="R57" i="129"/>
  <c r="S57" i="129"/>
  <c r="T57" i="129" s="1"/>
  <c r="U57" i="129"/>
  <c r="V57" i="129" s="1"/>
  <c r="R58" i="129"/>
  <c r="S58" i="129"/>
  <c r="T58" i="129" s="1"/>
  <c r="U58" i="129"/>
  <c r="V58" i="129" s="1"/>
  <c r="R59" i="129"/>
  <c r="S59" i="129"/>
  <c r="T59" i="129" s="1"/>
  <c r="U59" i="129"/>
  <c r="V59" i="129" s="1"/>
  <c r="R60" i="129"/>
  <c r="S60" i="129"/>
  <c r="T60" i="129" s="1"/>
  <c r="U60" i="129"/>
  <c r="V60" i="129" s="1"/>
  <c r="R61" i="129"/>
  <c r="S61" i="129"/>
  <c r="T61" i="129" s="1"/>
  <c r="U61" i="129"/>
  <c r="V61" i="129" s="1"/>
  <c r="R62" i="129"/>
  <c r="S62" i="129"/>
  <c r="T62" i="129" s="1"/>
  <c r="U62" i="129"/>
  <c r="V62" i="129" s="1"/>
  <c r="R63" i="129"/>
  <c r="S63" i="129"/>
  <c r="T63" i="129" s="1"/>
  <c r="U63" i="129"/>
  <c r="V63" i="129" s="1"/>
  <c r="R64" i="129"/>
  <c r="S64" i="129"/>
  <c r="T64" i="129" s="1"/>
  <c r="U64" i="129"/>
  <c r="V64" i="129" s="1"/>
  <c r="R65" i="129"/>
  <c r="S65" i="129"/>
  <c r="T65" i="129" s="1"/>
  <c r="U65" i="129"/>
  <c r="V65" i="129" s="1"/>
  <c r="R66" i="129"/>
  <c r="S66" i="129"/>
  <c r="U66" i="129"/>
  <c r="V66" i="129" s="1"/>
  <c r="R67" i="129"/>
  <c r="S67" i="129"/>
  <c r="T67" i="129" s="1"/>
  <c r="U67" i="129"/>
  <c r="V67" i="129" s="1"/>
  <c r="R68" i="129"/>
  <c r="S68" i="129"/>
  <c r="T68" i="129" s="1"/>
  <c r="U68" i="129"/>
  <c r="V68" i="129" s="1"/>
  <c r="R69" i="129"/>
  <c r="S69" i="129"/>
  <c r="T69" i="129" s="1"/>
  <c r="U69" i="129"/>
  <c r="V69" i="129" s="1"/>
  <c r="R70" i="129"/>
  <c r="S70" i="129"/>
  <c r="T70" i="129" s="1"/>
  <c r="U70" i="129"/>
  <c r="V70" i="129" s="1"/>
  <c r="R71" i="129"/>
  <c r="S71" i="129"/>
  <c r="T71" i="129" s="1"/>
  <c r="U71" i="129"/>
  <c r="V71" i="129" s="1"/>
  <c r="R72" i="129"/>
  <c r="S72" i="129"/>
  <c r="U72" i="129"/>
  <c r="V72" i="129" s="1"/>
  <c r="R73" i="129"/>
  <c r="S73" i="129"/>
  <c r="T73" i="129" s="1"/>
  <c r="U73" i="129"/>
  <c r="V73" i="129" s="1"/>
  <c r="R74" i="129"/>
  <c r="S74" i="129"/>
  <c r="T74" i="129" s="1"/>
  <c r="U74" i="129"/>
  <c r="V74" i="129" s="1"/>
  <c r="R75" i="129"/>
  <c r="S75" i="129"/>
  <c r="T75" i="129" s="1"/>
  <c r="U75" i="129"/>
  <c r="V75" i="129" s="1"/>
  <c r="R76" i="129"/>
  <c r="S76" i="129"/>
  <c r="T76" i="129" s="1"/>
  <c r="U76" i="129"/>
  <c r="V76" i="129" s="1"/>
  <c r="R77" i="129"/>
  <c r="S77" i="129"/>
  <c r="T77" i="129" s="1"/>
  <c r="U77" i="129"/>
  <c r="V77" i="129" s="1"/>
  <c r="R78" i="129"/>
  <c r="S78" i="129"/>
  <c r="T78" i="129" s="1"/>
  <c r="U78" i="129"/>
  <c r="V78" i="129" s="1"/>
  <c r="R79" i="129"/>
  <c r="S79" i="129"/>
  <c r="T79" i="129" s="1"/>
  <c r="U79" i="129"/>
  <c r="V79" i="129" s="1"/>
  <c r="R80" i="129"/>
  <c r="S80" i="129"/>
  <c r="T80" i="129" s="1"/>
  <c r="U80" i="129"/>
  <c r="V80" i="129" s="1"/>
  <c r="R81" i="129"/>
  <c r="S81" i="129"/>
  <c r="T81" i="129" s="1"/>
  <c r="U81" i="129"/>
  <c r="V81" i="129" s="1"/>
  <c r="R82" i="129"/>
  <c r="S82" i="129"/>
  <c r="U82" i="129"/>
  <c r="V82" i="129" s="1"/>
  <c r="R83" i="129"/>
  <c r="S83" i="129"/>
  <c r="T83" i="129" s="1"/>
  <c r="U83" i="129"/>
  <c r="V83" i="129" s="1"/>
  <c r="R84" i="129"/>
  <c r="S84" i="129"/>
  <c r="T84" i="129" s="1"/>
  <c r="U84" i="129"/>
  <c r="V84" i="129" s="1"/>
  <c r="R85" i="129"/>
  <c r="S85" i="129"/>
  <c r="T85" i="129" s="1"/>
  <c r="U85" i="129"/>
  <c r="V85" i="129" s="1"/>
  <c r="R86" i="129"/>
  <c r="S86" i="129"/>
  <c r="T86" i="129" s="1"/>
  <c r="U86" i="129"/>
  <c r="V86" i="129" s="1"/>
  <c r="R87" i="129"/>
  <c r="S87" i="129"/>
  <c r="T87" i="129" s="1"/>
  <c r="U87" i="129"/>
  <c r="V87" i="129" s="1"/>
  <c r="R88" i="129"/>
  <c r="S88" i="129"/>
  <c r="U88" i="129"/>
  <c r="V88" i="129" s="1"/>
  <c r="R89" i="129"/>
  <c r="S89" i="129"/>
  <c r="T89" i="129" s="1"/>
  <c r="U89" i="129"/>
  <c r="V89" i="129" s="1"/>
  <c r="R90" i="129"/>
  <c r="S90" i="129"/>
  <c r="T90" i="129" s="1"/>
  <c r="U90" i="129"/>
  <c r="V90" i="129" s="1"/>
  <c r="R91" i="129"/>
  <c r="S91" i="129"/>
  <c r="U91" i="129"/>
  <c r="V91" i="129" s="1"/>
  <c r="R92" i="129"/>
  <c r="S92" i="129"/>
  <c r="T92" i="129" s="1"/>
  <c r="U92" i="129"/>
  <c r="V92" i="129" s="1"/>
  <c r="R93" i="129"/>
  <c r="S93" i="129"/>
  <c r="T93" i="129" s="1"/>
  <c r="U93" i="129"/>
  <c r="V93" i="129" s="1"/>
  <c r="R94" i="129"/>
  <c r="S94" i="129"/>
  <c r="T94" i="129" s="1"/>
  <c r="U94" i="129"/>
  <c r="V94" i="129" s="1"/>
  <c r="R95" i="129"/>
  <c r="S95" i="129"/>
  <c r="T95" i="129" s="1"/>
  <c r="U95" i="129"/>
  <c r="V95" i="129" s="1"/>
  <c r="R96" i="129"/>
  <c r="S96" i="129"/>
  <c r="T96" i="129" s="1"/>
  <c r="U96" i="129"/>
  <c r="V96" i="129" s="1"/>
  <c r="R97" i="129"/>
  <c r="S97" i="129"/>
  <c r="T97" i="129" s="1"/>
  <c r="U97" i="129"/>
  <c r="V97" i="129" s="1"/>
  <c r="R98" i="129"/>
  <c r="S98" i="129"/>
  <c r="T98" i="129" s="1"/>
  <c r="U98" i="129"/>
  <c r="V98" i="129" s="1"/>
  <c r="R99" i="129"/>
  <c r="S99" i="129"/>
  <c r="T99" i="129" s="1"/>
  <c r="U99" i="129"/>
  <c r="V99" i="129" s="1"/>
  <c r="R100" i="129"/>
  <c r="S100" i="129"/>
  <c r="T100" i="129" s="1"/>
  <c r="U100" i="129"/>
  <c r="V100" i="129" s="1"/>
  <c r="R101" i="129"/>
  <c r="S101" i="129"/>
  <c r="T101" i="129" s="1"/>
  <c r="U101" i="129"/>
  <c r="V101" i="129" s="1"/>
  <c r="R102" i="129"/>
  <c r="S102" i="129"/>
  <c r="T102" i="129" s="1"/>
  <c r="U102" i="129"/>
  <c r="V102" i="129" s="1"/>
  <c r="R103" i="129"/>
  <c r="S103" i="129"/>
  <c r="T103" i="129" s="1"/>
  <c r="U103" i="129"/>
  <c r="V103" i="129" s="1"/>
  <c r="R104" i="129"/>
  <c r="S104" i="129"/>
  <c r="T104" i="129" s="1"/>
  <c r="U104" i="129"/>
  <c r="V104" i="129" s="1"/>
  <c r="R105" i="129"/>
  <c r="S105" i="129"/>
  <c r="T105" i="129" s="1"/>
  <c r="U105" i="129"/>
  <c r="V105" i="129" s="1"/>
  <c r="R106" i="129"/>
  <c r="S106" i="129"/>
  <c r="T106" i="129" s="1"/>
  <c r="U106" i="129"/>
  <c r="V106" i="129" s="1"/>
  <c r="R107" i="129"/>
  <c r="S107" i="129"/>
  <c r="T107" i="129" s="1"/>
  <c r="U107" i="129"/>
  <c r="V107" i="129" s="1"/>
  <c r="R108" i="129"/>
  <c r="S108" i="129"/>
  <c r="T108" i="129" s="1"/>
  <c r="U108" i="129"/>
  <c r="V108" i="129" s="1"/>
  <c r="R109" i="129"/>
  <c r="S109" i="129"/>
  <c r="T109" i="129" s="1"/>
  <c r="U109" i="129"/>
  <c r="V109" i="129" s="1"/>
  <c r="R110" i="129"/>
  <c r="S110" i="129"/>
  <c r="T110" i="129" s="1"/>
  <c r="U110" i="129"/>
  <c r="V110" i="129" s="1"/>
  <c r="R111" i="129"/>
  <c r="S111" i="129"/>
  <c r="T111" i="129" s="1"/>
  <c r="U111" i="129"/>
  <c r="V111" i="129" s="1"/>
  <c r="R112" i="129"/>
  <c r="S112" i="129"/>
  <c r="T112" i="129" s="1"/>
  <c r="U112" i="129"/>
  <c r="V112" i="129" s="1"/>
  <c r="R113" i="129"/>
  <c r="S113" i="129"/>
  <c r="T113" i="129" s="1"/>
  <c r="U113" i="129"/>
  <c r="V113" i="129" s="1"/>
  <c r="R114" i="129"/>
  <c r="S114" i="129"/>
  <c r="T114" i="129" s="1"/>
  <c r="U114" i="129"/>
  <c r="V114" i="129" s="1"/>
  <c r="R115" i="129"/>
  <c r="S115" i="129"/>
  <c r="T115" i="129" s="1"/>
  <c r="U115" i="129"/>
  <c r="V115" i="129" s="1"/>
  <c r="R116" i="129"/>
  <c r="S116" i="129"/>
  <c r="T116" i="129" s="1"/>
  <c r="U116" i="129"/>
  <c r="V116" i="129" s="1"/>
  <c r="R117" i="129"/>
  <c r="S117" i="129"/>
  <c r="T117" i="129" s="1"/>
  <c r="U117" i="129"/>
  <c r="V117" i="129" s="1"/>
  <c r="R118" i="129"/>
  <c r="S118" i="129"/>
  <c r="T118" i="129" s="1"/>
  <c r="U118" i="129"/>
  <c r="V118" i="129" s="1"/>
  <c r="R119" i="129"/>
  <c r="S119" i="129"/>
  <c r="T119" i="129" s="1"/>
  <c r="U119" i="129"/>
  <c r="V119" i="129" s="1"/>
  <c r="R120" i="129"/>
  <c r="S120" i="129"/>
  <c r="T120" i="129" s="1"/>
  <c r="U120" i="129"/>
  <c r="V120" i="129" s="1"/>
  <c r="R121" i="129"/>
  <c r="S121" i="129"/>
  <c r="T121" i="129" s="1"/>
  <c r="U121" i="129"/>
  <c r="V121" i="129" s="1"/>
  <c r="R122" i="129"/>
  <c r="S122" i="129"/>
  <c r="T122" i="129" s="1"/>
  <c r="U122" i="129"/>
  <c r="V122" i="129" s="1"/>
  <c r="R123" i="129"/>
  <c r="S123" i="129"/>
  <c r="T123" i="129" s="1"/>
  <c r="U123" i="129"/>
  <c r="V123" i="129" s="1"/>
  <c r="R124" i="129"/>
  <c r="S124" i="129"/>
  <c r="T124" i="129" s="1"/>
  <c r="U124" i="129"/>
  <c r="V124" i="129" s="1"/>
  <c r="R125" i="129"/>
  <c r="S125" i="129"/>
  <c r="T125" i="129" s="1"/>
  <c r="U125" i="129"/>
  <c r="V125" i="129" s="1"/>
  <c r="R126" i="129"/>
  <c r="S126" i="129"/>
  <c r="U126" i="129"/>
  <c r="V126" i="129" s="1"/>
  <c r="R127" i="129"/>
  <c r="S127" i="129"/>
  <c r="T127" i="129" s="1"/>
  <c r="U127" i="129"/>
  <c r="V127" i="129" s="1"/>
  <c r="R128" i="129"/>
  <c r="S128" i="129"/>
  <c r="T128" i="129" s="1"/>
  <c r="U128" i="129"/>
  <c r="V128" i="129" s="1"/>
  <c r="R129" i="129"/>
  <c r="S129" i="129"/>
  <c r="U129" i="129"/>
  <c r="V129" i="129" s="1"/>
  <c r="R130" i="129"/>
  <c r="S130" i="129"/>
  <c r="T130" i="129" s="1"/>
  <c r="U130" i="129"/>
  <c r="V130" i="129" s="1"/>
  <c r="R131" i="129"/>
  <c r="S131" i="129"/>
  <c r="T131" i="129" s="1"/>
  <c r="U131" i="129"/>
  <c r="V131" i="129" s="1"/>
  <c r="R132" i="129"/>
  <c r="S132" i="129"/>
  <c r="T132" i="129" s="1"/>
  <c r="U132" i="129"/>
  <c r="V132" i="129" s="1"/>
  <c r="R133" i="129"/>
  <c r="S133" i="129"/>
  <c r="T133" i="129" s="1"/>
  <c r="U133" i="129"/>
  <c r="V133" i="129" s="1"/>
  <c r="R134" i="129"/>
  <c r="S134" i="129"/>
  <c r="T134" i="129" s="1"/>
  <c r="U134" i="129"/>
  <c r="V134" i="129" s="1"/>
  <c r="R135" i="129"/>
  <c r="S135" i="129"/>
  <c r="T135" i="129" s="1"/>
  <c r="U135" i="129"/>
  <c r="V135" i="129" s="1"/>
  <c r="R136" i="129"/>
  <c r="S136" i="129"/>
  <c r="T136" i="129" s="1"/>
  <c r="U136" i="129"/>
  <c r="V136" i="129" s="1"/>
  <c r="R137" i="129"/>
  <c r="S137" i="129"/>
  <c r="T137" i="129" s="1"/>
  <c r="U137" i="129"/>
  <c r="V137" i="129" s="1"/>
  <c r="R138" i="129"/>
  <c r="S138" i="129"/>
  <c r="T138" i="129" s="1"/>
  <c r="U138" i="129"/>
  <c r="V138" i="129" s="1"/>
  <c r="R139" i="129"/>
  <c r="S139" i="129"/>
  <c r="U139" i="129"/>
  <c r="V139" i="129" s="1"/>
  <c r="R140" i="129"/>
  <c r="S140" i="129"/>
  <c r="T140" i="129" s="1"/>
  <c r="U140" i="129"/>
  <c r="V140" i="129" s="1"/>
  <c r="R141" i="129"/>
  <c r="S141" i="129"/>
  <c r="T141" i="129" s="1"/>
  <c r="U141" i="129"/>
  <c r="V141" i="129" s="1"/>
  <c r="R142" i="129"/>
  <c r="S142" i="129"/>
  <c r="T142" i="129" s="1"/>
  <c r="U142" i="129"/>
  <c r="V142" i="129" s="1"/>
  <c r="R143" i="129"/>
  <c r="S143" i="129"/>
  <c r="T143" i="129" s="1"/>
  <c r="U143" i="129"/>
  <c r="V143" i="129" s="1"/>
  <c r="R144" i="129"/>
  <c r="S144" i="129"/>
  <c r="T144" i="129" s="1"/>
  <c r="U144" i="129"/>
  <c r="V144" i="129" s="1"/>
  <c r="R145" i="129"/>
  <c r="S145" i="129"/>
  <c r="U145" i="129"/>
  <c r="V145" i="129" s="1"/>
  <c r="R146" i="129"/>
  <c r="S146" i="129"/>
  <c r="T146" i="129" s="1"/>
  <c r="U146" i="129"/>
  <c r="V146" i="129" s="1"/>
  <c r="R147" i="129"/>
  <c r="S147" i="129"/>
  <c r="T147" i="129" s="1"/>
  <c r="U147" i="129"/>
  <c r="V147" i="129" s="1"/>
  <c r="R148" i="129"/>
  <c r="S148" i="129"/>
  <c r="T148" i="129" s="1"/>
  <c r="U148" i="129"/>
  <c r="V148" i="129" s="1"/>
  <c r="R149" i="129"/>
  <c r="S149" i="129"/>
  <c r="T149" i="129" s="1"/>
  <c r="U149" i="129"/>
  <c r="V149" i="129" s="1"/>
  <c r="R150" i="129"/>
  <c r="S150" i="129"/>
  <c r="T150" i="129" s="1"/>
  <c r="U150" i="129"/>
  <c r="V150" i="129" s="1"/>
  <c r="R151" i="129"/>
  <c r="S151" i="129"/>
  <c r="T151" i="129" s="1"/>
  <c r="U151" i="129"/>
  <c r="V151" i="129" s="1"/>
  <c r="R152" i="129"/>
  <c r="S152" i="129"/>
  <c r="T152" i="129" s="1"/>
  <c r="U152" i="129"/>
  <c r="V152" i="129" s="1"/>
  <c r="R153" i="129"/>
  <c r="S153" i="129"/>
  <c r="U153" i="129"/>
  <c r="V153" i="129" s="1"/>
  <c r="R154" i="129"/>
  <c r="S154" i="129"/>
  <c r="T154" i="129" s="1"/>
  <c r="U154" i="129"/>
  <c r="V154" i="129" s="1"/>
  <c r="R155" i="129"/>
  <c r="S155" i="129"/>
  <c r="T155" i="129" s="1"/>
  <c r="U155" i="129"/>
  <c r="V155" i="129" s="1"/>
  <c r="R156" i="129"/>
  <c r="S156" i="129"/>
  <c r="T156" i="129" s="1"/>
  <c r="U156" i="129"/>
  <c r="V156" i="129" s="1"/>
  <c r="R157" i="129"/>
  <c r="S157" i="129"/>
  <c r="T157" i="129" s="1"/>
  <c r="U157" i="129"/>
  <c r="V157" i="129" s="1"/>
  <c r="R158" i="129"/>
  <c r="S158" i="129"/>
  <c r="T158" i="129" s="1"/>
  <c r="U158" i="129"/>
  <c r="V158" i="129" s="1"/>
  <c r="R159" i="129"/>
  <c r="S159" i="129"/>
  <c r="T159" i="129" s="1"/>
  <c r="U159" i="129"/>
  <c r="V159" i="129" s="1"/>
  <c r="R160" i="129"/>
  <c r="S160" i="129"/>
  <c r="U160" i="129"/>
  <c r="V160" i="129" s="1"/>
  <c r="R161" i="129"/>
  <c r="S161" i="129"/>
  <c r="T161" i="129" s="1"/>
  <c r="U161" i="129"/>
  <c r="V161" i="129" s="1"/>
  <c r="R162" i="129"/>
  <c r="S162" i="129"/>
  <c r="T162" i="129" s="1"/>
  <c r="U162" i="129"/>
  <c r="V162" i="129" s="1"/>
  <c r="R163" i="129"/>
  <c r="S163" i="129"/>
  <c r="T163" i="129" s="1"/>
  <c r="U163" i="129"/>
  <c r="V163" i="129" s="1"/>
  <c r="R164" i="129"/>
  <c r="S164" i="129"/>
  <c r="T164" i="129" s="1"/>
  <c r="U164" i="129"/>
  <c r="V164" i="129" s="1"/>
  <c r="R165" i="129"/>
  <c r="S165" i="129"/>
  <c r="T165" i="129" s="1"/>
  <c r="U165" i="129"/>
  <c r="V165" i="129" s="1"/>
  <c r="R166" i="129"/>
  <c r="S166" i="129"/>
  <c r="T166" i="129" s="1"/>
  <c r="U166" i="129"/>
  <c r="V166" i="129" s="1"/>
  <c r="R167" i="129"/>
  <c r="S167" i="129"/>
  <c r="T167" i="129" s="1"/>
  <c r="U167" i="129"/>
  <c r="V167" i="129" s="1"/>
  <c r="R168" i="129"/>
  <c r="S168" i="129"/>
  <c r="T168" i="129" s="1"/>
  <c r="U168" i="129"/>
  <c r="V168" i="129" s="1"/>
  <c r="R169" i="129"/>
  <c r="S169" i="129"/>
  <c r="U169" i="129"/>
  <c r="V169" i="129" s="1"/>
  <c r="R170" i="129"/>
  <c r="S170" i="129"/>
  <c r="T170" i="129" s="1"/>
  <c r="U170" i="129"/>
  <c r="V170" i="129" s="1"/>
  <c r="R171" i="129"/>
  <c r="S171" i="129"/>
  <c r="T171" i="129" s="1"/>
  <c r="U171" i="129"/>
  <c r="V171" i="129" s="1"/>
  <c r="R172" i="129"/>
  <c r="S172" i="129"/>
  <c r="T172" i="129" s="1"/>
  <c r="U172" i="129"/>
  <c r="V172" i="129" s="1"/>
  <c r="R173" i="129"/>
  <c r="S173" i="129"/>
  <c r="T173" i="129" s="1"/>
  <c r="U173" i="129"/>
  <c r="V173" i="129" s="1"/>
  <c r="R174" i="129"/>
  <c r="S174" i="129"/>
  <c r="T174" i="129" s="1"/>
  <c r="U174" i="129"/>
  <c r="V174" i="129" s="1"/>
  <c r="R175" i="129"/>
  <c r="S175" i="129"/>
  <c r="T175" i="129" s="1"/>
  <c r="U175" i="129"/>
  <c r="V175" i="129" s="1"/>
  <c r="R176" i="129"/>
  <c r="S176" i="129"/>
  <c r="T176" i="129" s="1"/>
  <c r="U176" i="129"/>
  <c r="V176" i="129" s="1"/>
  <c r="R177" i="129"/>
  <c r="S177" i="129"/>
  <c r="T177" i="129" s="1"/>
  <c r="U177" i="129"/>
  <c r="V177" i="129" s="1"/>
  <c r="R178" i="129"/>
  <c r="S178" i="129"/>
  <c r="T178" i="129" s="1"/>
  <c r="U178" i="129"/>
  <c r="V178" i="129" s="1"/>
  <c r="R179" i="129"/>
  <c r="S179" i="129"/>
  <c r="T179" i="129" s="1"/>
  <c r="U179" i="129"/>
  <c r="V179" i="129" s="1"/>
  <c r="R180" i="129"/>
  <c r="S180" i="129"/>
  <c r="T180" i="129" s="1"/>
  <c r="U180" i="129"/>
  <c r="V180" i="129" s="1"/>
  <c r="R181" i="129"/>
  <c r="S181" i="129"/>
  <c r="T181" i="129" s="1"/>
  <c r="U181" i="129"/>
  <c r="V181" i="129" s="1"/>
  <c r="R182" i="129"/>
  <c r="S182" i="129"/>
  <c r="T182" i="129" s="1"/>
  <c r="U182" i="129"/>
  <c r="V182" i="129" s="1"/>
  <c r="R183" i="129"/>
  <c r="S183" i="129"/>
  <c r="T183" i="129" s="1"/>
  <c r="U183" i="129"/>
  <c r="V183" i="129" s="1"/>
  <c r="R184" i="129"/>
  <c r="S184" i="129"/>
  <c r="T184" i="129" s="1"/>
  <c r="U184" i="129"/>
  <c r="V184" i="129" s="1"/>
  <c r="R185" i="129"/>
  <c r="S185" i="129"/>
  <c r="T185" i="129" s="1"/>
  <c r="U185" i="129"/>
  <c r="V185" i="129" s="1"/>
  <c r="R186" i="129"/>
  <c r="S186" i="129"/>
  <c r="T186" i="129" s="1"/>
  <c r="U186" i="129"/>
  <c r="V186" i="129" s="1"/>
  <c r="R187" i="129"/>
  <c r="S187" i="129"/>
  <c r="T187" i="129" s="1"/>
  <c r="U187" i="129"/>
  <c r="V187" i="129" s="1"/>
  <c r="R188" i="129"/>
  <c r="S188" i="129"/>
  <c r="T188" i="129" s="1"/>
  <c r="U188" i="129"/>
  <c r="V188" i="129" s="1"/>
  <c r="R189" i="129"/>
  <c r="S189" i="129"/>
  <c r="T189" i="129" s="1"/>
  <c r="U189" i="129"/>
  <c r="V189" i="129" s="1"/>
  <c r="R190" i="129"/>
  <c r="S190" i="129"/>
  <c r="T190" i="129" s="1"/>
  <c r="U190" i="129"/>
  <c r="V190" i="129" s="1"/>
  <c r="R191" i="129"/>
  <c r="S191" i="129"/>
  <c r="T191" i="129" s="1"/>
  <c r="U191" i="129"/>
  <c r="V191" i="129" s="1"/>
  <c r="R192" i="129"/>
  <c r="S192" i="129"/>
  <c r="T192" i="129" s="1"/>
  <c r="U192" i="129"/>
  <c r="V192" i="129" s="1"/>
  <c r="R193" i="129"/>
  <c r="S193" i="129"/>
  <c r="T193" i="129" s="1"/>
  <c r="U193" i="129"/>
  <c r="V193" i="129" s="1"/>
  <c r="R194" i="129"/>
  <c r="S194" i="129"/>
  <c r="T194" i="129" s="1"/>
  <c r="U194" i="129"/>
  <c r="V194" i="129" s="1"/>
  <c r="R195" i="129"/>
  <c r="S195" i="129"/>
  <c r="T195" i="129" s="1"/>
  <c r="U195" i="129"/>
  <c r="V195" i="129" s="1"/>
  <c r="R196" i="129"/>
  <c r="S196" i="129"/>
  <c r="U196" i="129"/>
  <c r="V196" i="129" s="1"/>
  <c r="R197" i="129"/>
  <c r="S197" i="129"/>
  <c r="T197" i="129" s="1"/>
  <c r="U197" i="129"/>
  <c r="V197" i="129" s="1"/>
  <c r="R198" i="129"/>
  <c r="S198" i="129"/>
  <c r="T198" i="129" s="1"/>
  <c r="U198" i="129"/>
  <c r="V198" i="129" s="1"/>
  <c r="R199" i="129"/>
  <c r="S199" i="129"/>
  <c r="T199" i="129" s="1"/>
  <c r="U199" i="129"/>
  <c r="V199" i="129" s="1"/>
  <c r="R200" i="129"/>
  <c r="S200" i="129"/>
  <c r="T200" i="129" s="1"/>
  <c r="U200" i="129"/>
  <c r="V200" i="129" s="1"/>
  <c r="R201" i="129"/>
  <c r="S201" i="129"/>
  <c r="T201" i="129" s="1"/>
  <c r="U201" i="129"/>
  <c r="V201" i="129" s="1"/>
  <c r="R202" i="129"/>
  <c r="S202" i="129"/>
  <c r="T202" i="129" s="1"/>
  <c r="U202" i="129"/>
  <c r="V202" i="129" s="1"/>
  <c r="R203" i="129"/>
  <c r="S203" i="129"/>
  <c r="T203" i="129" s="1"/>
  <c r="U203" i="129"/>
  <c r="V203" i="129" s="1"/>
  <c r="R204" i="129"/>
  <c r="S204" i="129"/>
  <c r="T204" i="129" s="1"/>
  <c r="U204" i="129"/>
  <c r="V204" i="129" s="1"/>
  <c r="R205" i="129"/>
  <c r="S205" i="129"/>
  <c r="T205" i="129" s="1"/>
  <c r="U205" i="129"/>
  <c r="V205" i="129" s="1"/>
  <c r="R206" i="129"/>
  <c r="S206" i="129"/>
  <c r="T206" i="129" s="1"/>
  <c r="U206" i="129"/>
  <c r="V206" i="129" s="1"/>
  <c r="R207" i="129"/>
  <c r="S207" i="129"/>
  <c r="T207" i="129" s="1"/>
  <c r="U207" i="129"/>
  <c r="V207" i="129" s="1"/>
  <c r="R208" i="129"/>
  <c r="S208" i="129"/>
  <c r="T208" i="129" s="1"/>
  <c r="U208" i="129"/>
  <c r="V208" i="129" s="1"/>
  <c r="R209" i="129"/>
  <c r="S209" i="129"/>
  <c r="T209" i="129" s="1"/>
  <c r="U209" i="129"/>
  <c r="V209" i="129" s="1"/>
  <c r="R210" i="129"/>
  <c r="S210" i="129"/>
  <c r="T210" i="129" s="1"/>
  <c r="U210" i="129"/>
  <c r="V210" i="129" s="1"/>
  <c r="R211" i="129"/>
  <c r="S211" i="129"/>
  <c r="T211" i="129" s="1"/>
  <c r="U211" i="129"/>
  <c r="V211" i="129" s="1"/>
  <c r="R212" i="129"/>
  <c r="S212" i="129"/>
  <c r="T212" i="129" s="1"/>
  <c r="U212" i="129"/>
  <c r="V212" i="129" s="1"/>
  <c r="R213" i="129"/>
  <c r="S213" i="129"/>
  <c r="T213" i="129" s="1"/>
  <c r="U213" i="129"/>
  <c r="V213" i="129" s="1"/>
  <c r="R214" i="129"/>
  <c r="S214" i="129"/>
  <c r="T214" i="129" s="1"/>
  <c r="U214" i="129"/>
  <c r="V214" i="129" s="1"/>
  <c r="R215" i="129"/>
  <c r="S215" i="129"/>
  <c r="T215" i="129" s="1"/>
  <c r="U215" i="129"/>
  <c r="V215" i="129" s="1"/>
  <c r="R216" i="129"/>
  <c r="S216" i="129"/>
  <c r="T216" i="129" s="1"/>
  <c r="U216" i="129"/>
  <c r="V216" i="129" s="1"/>
  <c r="R217" i="129"/>
  <c r="S217" i="129"/>
  <c r="T217" i="129" s="1"/>
  <c r="U217" i="129"/>
  <c r="V217" i="129" s="1"/>
  <c r="R218" i="129"/>
  <c r="S218" i="129"/>
  <c r="T218" i="129" s="1"/>
  <c r="U218" i="129"/>
  <c r="V218" i="129" s="1"/>
  <c r="R219" i="129"/>
  <c r="S219" i="129"/>
  <c r="T219" i="129" s="1"/>
  <c r="U219" i="129"/>
  <c r="V219" i="129" s="1"/>
  <c r="R220" i="129"/>
  <c r="S220" i="129"/>
  <c r="T220" i="129" s="1"/>
  <c r="U220" i="129"/>
  <c r="V220" i="129" s="1"/>
  <c r="R221" i="129"/>
  <c r="S221" i="129"/>
  <c r="T221" i="129" s="1"/>
  <c r="U221" i="129"/>
  <c r="V221" i="129" s="1"/>
  <c r="R222" i="129"/>
  <c r="S222" i="129"/>
  <c r="T222" i="129" s="1"/>
  <c r="U222" i="129"/>
  <c r="V222" i="129" s="1"/>
  <c r="R223" i="129"/>
  <c r="S223" i="129"/>
  <c r="T223" i="129" s="1"/>
  <c r="U223" i="129"/>
  <c r="V223" i="129" s="1"/>
  <c r="R224" i="129"/>
  <c r="S224" i="129"/>
  <c r="T224" i="129" s="1"/>
  <c r="U224" i="129"/>
  <c r="V224" i="129" s="1"/>
  <c r="R225" i="129"/>
  <c r="S225" i="129"/>
  <c r="T225" i="129" s="1"/>
  <c r="U225" i="129"/>
  <c r="V225" i="129" s="1"/>
  <c r="R226" i="129"/>
  <c r="S226" i="129"/>
  <c r="T226" i="129" s="1"/>
  <c r="U226" i="129"/>
  <c r="V226" i="129" s="1"/>
  <c r="R227" i="129"/>
  <c r="S227" i="129"/>
  <c r="T227" i="129" s="1"/>
  <c r="U227" i="129"/>
  <c r="V227" i="129" s="1"/>
  <c r="R228" i="129"/>
  <c r="S228" i="129"/>
  <c r="T228" i="129" s="1"/>
  <c r="U228" i="129"/>
  <c r="V228" i="129" s="1"/>
  <c r="R229" i="129"/>
  <c r="S229" i="129"/>
  <c r="T229" i="129" s="1"/>
  <c r="U229" i="129"/>
  <c r="V229" i="129" s="1"/>
  <c r="R230" i="129"/>
  <c r="S230" i="129"/>
  <c r="T230" i="129" s="1"/>
  <c r="U230" i="129"/>
  <c r="V230" i="129" s="1"/>
  <c r="R231" i="129"/>
  <c r="S231" i="129"/>
  <c r="T231" i="129" s="1"/>
  <c r="U231" i="129"/>
  <c r="V231" i="129" s="1"/>
  <c r="R232" i="129"/>
  <c r="S232" i="129"/>
  <c r="T232" i="129" s="1"/>
  <c r="U232" i="129"/>
  <c r="V232" i="129" s="1"/>
  <c r="R233" i="129"/>
  <c r="S233" i="129"/>
  <c r="U233" i="129"/>
  <c r="V233" i="129" s="1"/>
  <c r="R234" i="129"/>
  <c r="S234" i="129"/>
  <c r="T234" i="129" s="1"/>
  <c r="U234" i="129"/>
  <c r="V234" i="129" s="1"/>
  <c r="R235" i="129"/>
  <c r="S235" i="129"/>
  <c r="T235" i="129" s="1"/>
  <c r="U235" i="129"/>
  <c r="V235" i="129" s="1"/>
  <c r="R236" i="129"/>
  <c r="S236" i="129"/>
  <c r="T236" i="129" s="1"/>
  <c r="U236" i="129"/>
  <c r="V236" i="129" s="1"/>
  <c r="R237" i="129"/>
  <c r="S237" i="129"/>
  <c r="T237" i="129" s="1"/>
  <c r="U237" i="129"/>
  <c r="V237" i="129" s="1"/>
  <c r="R238" i="129"/>
  <c r="S238" i="129"/>
  <c r="T238" i="129" s="1"/>
  <c r="U238" i="129"/>
  <c r="V238" i="129" s="1"/>
  <c r="R239" i="129"/>
  <c r="S239" i="129"/>
  <c r="T239" i="129" s="1"/>
  <c r="U239" i="129"/>
  <c r="V239" i="129" s="1"/>
  <c r="R240" i="129"/>
  <c r="S240" i="129"/>
  <c r="T240" i="129" s="1"/>
  <c r="U240" i="129"/>
  <c r="V240" i="129" s="1"/>
  <c r="R241" i="129"/>
  <c r="S241" i="129"/>
  <c r="T241" i="129" s="1"/>
  <c r="U241" i="129"/>
  <c r="V241" i="129" s="1"/>
  <c r="R242" i="129"/>
  <c r="S242" i="129"/>
  <c r="T242" i="129" s="1"/>
  <c r="U242" i="129"/>
  <c r="V242" i="129" s="1"/>
  <c r="R243" i="129"/>
  <c r="S243" i="129"/>
  <c r="T243" i="129" s="1"/>
  <c r="U243" i="129"/>
  <c r="V243" i="129" s="1"/>
  <c r="R244" i="129"/>
  <c r="S244" i="129"/>
  <c r="T244" i="129" s="1"/>
  <c r="U244" i="129"/>
  <c r="V244" i="129" s="1"/>
  <c r="R245" i="129"/>
  <c r="S245" i="129"/>
  <c r="T245" i="129" s="1"/>
  <c r="U245" i="129"/>
  <c r="V245" i="129" s="1"/>
  <c r="R246" i="129"/>
  <c r="S246" i="129"/>
  <c r="T246" i="129" s="1"/>
  <c r="U246" i="129"/>
  <c r="V246" i="129" s="1"/>
  <c r="R247" i="129"/>
  <c r="S247" i="129"/>
  <c r="T247" i="129" s="1"/>
  <c r="U247" i="129"/>
  <c r="V247" i="129" s="1"/>
  <c r="R248" i="129"/>
  <c r="S248" i="129"/>
  <c r="T248" i="129" s="1"/>
  <c r="U248" i="129"/>
  <c r="V248" i="129" s="1"/>
  <c r="R249" i="129"/>
  <c r="S249" i="129"/>
  <c r="T249" i="129" s="1"/>
  <c r="U249" i="129"/>
  <c r="V249" i="129" s="1"/>
  <c r="R250" i="129"/>
  <c r="S250" i="129"/>
  <c r="T250" i="129" s="1"/>
  <c r="U250" i="129"/>
  <c r="V250" i="129" s="1"/>
  <c r="R251" i="129"/>
  <c r="S251" i="129"/>
  <c r="T251" i="129" s="1"/>
  <c r="U251" i="129"/>
  <c r="V251" i="129" s="1"/>
  <c r="R252" i="129"/>
  <c r="S252" i="129"/>
  <c r="T252" i="129" s="1"/>
  <c r="U252" i="129"/>
  <c r="V252" i="129" s="1"/>
  <c r="R253" i="129"/>
  <c r="S253" i="129"/>
  <c r="T253" i="129" s="1"/>
  <c r="U253" i="129"/>
  <c r="V253" i="129" s="1"/>
  <c r="R254" i="129"/>
  <c r="S254" i="129"/>
  <c r="T254" i="129" s="1"/>
  <c r="U254" i="129"/>
  <c r="V254" i="129" s="1"/>
  <c r="R255" i="129"/>
  <c r="S255" i="129"/>
  <c r="T255" i="129" s="1"/>
  <c r="U255" i="129"/>
  <c r="V255" i="129" s="1"/>
  <c r="R256" i="129"/>
  <c r="S256" i="129"/>
  <c r="T256" i="129" s="1"/>
  <c r="U256" i="129"/>
  <c r="V256" i="129" s="1"/>
  <c r="R257" i="129"/>
  <c r="S257" i="129"/>
  <c r="T257" i="129" s="1"/>
  <c r="U257" i="129"/>
  <c r="V257" i="129" s="1"/>
  <c r="R258" i="129"/>
  <c r="S258" i="129"/>
  <c r="T258" i="129" s="1"/>
  <c r="U258" i="129"/>
  <c r="V258" i="129" s="1"/>
  <c r="R259" i="129"/>
  <c r="S259" i="129"/>
  <c r="T259" i="129" s="1"/>
  <c r="U259" i="129"/>
  <c r="V259" i="129" s="1"/>
  <c r="R260" i="129"/>
  <c r="S260" i="129"/>
  <c r="T260" i="129" s="1"/>
  <c r="U260" i="129"/>
  <c r="V260" i="129" s="1"/>
  <c r="R261" i="129"/>
  <c r="S261" i="129"/>
  <c r="T261" i="129" s="1"/>
  <c r="U261" i="129"/>
  <c r="V261" i="129" s="1"/>
  <c r="R262" i="129"/>
  <c r="S262" i="129"/>
  <c r="T262" i="129" s="1"/>
  <c r="U262" i="129"/>
  <c r="V262" i="129" s="1"/>
  <c r="R263" i="129"/>
  <c r="S263" i="129"/>
  <c r="T263" i="129" s="1"/>
  <c r="U263" i="129"/>
  <c r="V263" i="129" s="1"/>
  <c r="R264" i="129"/>
  <c r="S264" i="129"/>
  <c r="T264" i="129" s="1"/>
  <c r="U264" i="129"/>
  <c r="V264" i="129" s="1"/>
  <c r="R265" i="129"/>
  <c r="S265" i="129"/>
  <c r="T265" i="129" s="1"/>
  <c r="U265" i="129"/>
  <c r="V265" i="129" s="1"/>
  <c r="R266" i="129"/>
  <c r="S266" i="129"/>
  <c r="T266" i="129" s="1"/>
  <c r="U266" i="129"/>
  <c r="V266" i="129" s="1"/>
  <c r="R267" i="129"/>
  <c r="S267" i="129"/>
  <c r="T267" i="129" s="1"/>
  <c r="U267" i="129"/>
  <c r="V267" i="129" s="1"/>
  <c r="R268" i="129"/>
  <c r="S268" i="129"/>
  <c r="T268" i="129" s="1"/>
  <c r="U268" i="129"/>
  <c r="V268" i="129" s="1"/>
  <c r="R269" i="129"/>
  <c r="S269" i="129"/>
  <c r="T269" i="129" s="1"/>
  <c r="U269" i="129"/>
  <c r="V269" i="129" s="1"/>
  <c r="R270" i="129"/>
  <c r="S270" i="129"/>
  <c r="T270" i="129" s="1"/>
  <c r="U270" i="129"/>
  <c r="V270" i="129" s="1"/>
  <c r="R271" i="129"/>
  <c r="S271" i="129"/>
  <c r="T271" i="129" s="1"/>
  <c r="U271" i="129"/>
  <c r="V271" i="129" s="1"/>
  <c r="R272" i="129"/>
  <c r="S272" i="129"/>
  <c r="T272" i="129" s="1"/>
  <c r="U272" i="129"/>
  <c r="V272" i="129" s="1"/>
  <c r="R273" i="129"/>
  <c r="S273" i="129"/>
  <c r="T273" i="129" s="1"/>
  <c r="U273" i="129"/>
  <c r="V273" i="129" s="1"/>
  <c r="R274" i="129"/>
  <c r="S274" i="129"/>
  <c r="T274" i="129" s="1"/>
  <c r="U274" i="129"/>
  <c r="V274" i="129" s="1"/>
  <c r="R275" i="129"/>
  <c r="S275" i="129"/>
  <c r="T275" i="129" s="1"/>
  <c r="U275" i="129"/>
  <c r="V275" i="129" s="1"/>
  <c r="R276" i="129"/>
  <c r="S276" i="129"/>
  <c r="U276" i="129"/>
  <c r="V276" i="129" s="1"/>
  <c r="R277" i="129"/>
  <c r="S277" i="129"/>
  <c r="T277" i="129" s="1"/>
  <c r="U277" i="129"/>
  <c r="V277" i="129" s="1"/>
  <c r="R278" i="129"/>
  <c r="S278" i="129"/>
  <c r="T278" i="129" s="1"/>
  <c r="U278" i="129"/>
  <c r="V278" i="129" s="1"/>
  <c r="R279" i="129"/>
  <c r="S279" i="129"/>
  <c r="T279" i="129" s="1"/>
  <c r="U279" i="129"/>
  <c r="V279" i="129" s="1"/>
  <c r="R280" i="129"/>
  <c r="S280" i="129"/>
  <c r="T280" i="129" s="1"/>
  <c r="U280" i="129"/>
  <c r="V280" i="129" s="1"/>
  <c r="R281" i="129"/>
  <c r="S281" i="129"/>
  <c r="T281" i="129" s="1"/>
  <c r="U281" i="129"/>
  <c r="V281" i="129" s="1"/>
  <c r="R282" i="129"/>
  <c r="S282" i="129"/>
  <c r="T282" i="129" s="1"/>
  <c r="U282" i="129"/>
  <c r="V282" i="129" s="1"/>
  <c r="R283" i="129"/>
  <c r="S283" i="129"/>
  <c r="U283" i="129"/>
  <c r="V283" i="129" s="1"/>
  <c r="R284" i="129"/>
  <c r="S284" i="129"/>
  <c r="T284" i="129" s="1"/>
  <c r="U284" i="129"/>
  <c r="V284" i="129" s="1"/>
  <c r="R285" i="129"/>
  <c r="S285" i="129"/>
  <c r="T285" i="129" s="1"/>
  <c r="U285" i="129"/>
  <c r="V285" i="129" s="1"/>
  <c r="R286" i="129"/>
  <c r="S286" i="129"/>
  <c r="T286" i="129" s="1"/>
  <c r="U286" i="129"/>
  <c r="V286" i="129" s="1"/>
  <c r="R287" i="129"/>
  <c r="S287" i="129"/>
  <c r="T287" i="129" s="1"/>
  <c r="U287" i="129"/>
  <c r="V287" i="129" s="1"/>
  <c r="R288" i="129"/>
  <c r="S288" i="129"/>
  <c r="T288" i="129" s="1"/>
  <c r="U288" i="129"/>
  <c r="V288" i="129" s="1"/>
  <c r="R289" i="129"/>
  <c r="S289" i="129"/>
  <c r="U289" i="129"/>
  <c r="V289" i="129" s="1"/>
  <c r="R290" i="129"/>
  <c r="S290" i="129"/>
  <c r="T290" i="129" s="1"/>
  <c r="U290" i="129"/>
  <c r="V290" i="129" s="1"/>
  <c r="R291" i="129"/>
  <c r="S291" i="129"/>
  <c r="T291" i="129" s="1"/>
  <c r="U291" i="129"/>
  <c r="V291" i="129" s="1"/>
  <c r="R292" i="129"/>
  <c r="S292" i="129"/>
  <c r="T292" i="129" s="1"/>
  <c r="U292" i="129"/>
  <c r="V292" i="129" s="1"/>
  <c r="R293" i="129"/>
  <c r="S293" i="129"/>
  <c r="T293" i="129" s="1"/>
  <c r="U293" i="129"/>
  <c r="V293" i="129" s="1"/>
  <c r="R294" i="129"/>
  <c r="S294" i="129"/>
  <c r="U294" i="129"/>
  <c r="V294" i="129" s="1"/>
  <c r="R295" i="129"/>
  <c r="S295" i="129"/>
  <c r="T295" i="129" s="1"/>
  <c r="U295" i="129"/>
  <c r="V295" i="129" s="1"/>
  <c r="R296" i="129"/>
  <c r="S296" i="129"/>
  <c r="T296" i="129" s="1"/>
  <c r="U296" i="129"/>
  <c r="V296" i="129" s="1"/>
  <c r="R297" i="129"/>
  <c r="S297" i="129"/>
  <c r="T297" i="129" s="1"/>
  <c r="U297" i="129"/>
  <c r="V297" i="129" s="1"/>
  <c r="R298" i="129"/>
  <c r="S298" i="129"/>
  <c r="T298" i="129" s="1"/>
  <c r="U298" i="129"/>
  <c r="V298" i="129" s="1"/>
  <c r="R299" i="129"/>
  <c r="S299" i="129"/>
  <c r="U299" i="129"/>
  <c r="V299" i="129" s="1"/>
  <c r="R300" i="129"/>
  <c r="S300" i="129"/>
  <c r="T300" i="129" s="1"/>
  <c r="U300" i="129"/>
  <c r="V300" i="129" s="1"/>
  <c r="R301" i="129"/>
  <c r="S301" i="129"/>
  <c r="T301" i="129" s="1"/>
  <c r="U301" i="129"/>
  <c r="V301" i="129" s="1"/>
  <c r="R302" i="129"/>
  <c r="S302" i="129"/>
  <c r="T302" i="129" s="1"/>
  <c r="U302" i="129"/>
  <c r="V302" i="129" s="1"/>
  <c r="R303" i="129"/>
  <c r="S303" i="129"/>
  <c r="T303" i="129" s="1"/>
  <c r="U303" i="129"/>
  <c r="V303" i="129" s="1"/>
  <c r="R304" i="129"/>
  <c r="S304" i="129"/>
  <c r="T304" i="129" s="1"/>
  <c r="U304" i="129"/>
  <c r="V304" i="129" s="1"/>
  <c r="R305" i="129"/>
  <c r="S305" i="129"/>
  <c r="T305" i="129" s="1"/>
  <c r="U305" i="129"/>
  <c r="V305" i="129" s="1"/>
  <c r="R306" i="129"/>
  <c r="S306" i="129"/>
  <c r="T306" i="129" s="1"/>
  <c r="U306" i="129"/>
  <c r="V306" i="129" s="1"/>
  <c r="R307" i="129"/>
  <c r="S307" i="129"/>
  <c r="T307" i="129" s="1"/>
  <c r="U307" i="129"/>
  <c r="V307" i="129" s="1"/>
  <c r="R308" i="129"/>
  <c r="S308" i="129"/>
  <c r="U308" i="129"/>
  <c r="V308" i="129" s="1"/>
  <c r="R309" i="129"/>
  <c r="S309" i="129"/>
  <c r="T309" i="129" s="1"/>
  <c r="U309" i="129"/>
  <c r="V309" i="129" s="1"/>
  <c r="R310" i="129"/>
  <c r="S310" i="129"/>
  <c r="T310" i="129" s="1"/>
  <c r="U310" i="129"/>
  <c r="V310" i="129" s="1"/>
  <c r="R311" i="129"/>
  <c r="S311" i="129"/>
  <c r="T311" i="129" s="1"/>
  <c r="U311" i="129"/>
  <c r="V311" i="129" s="1"/>
  <c r="R312" i="129"/>
  <c r="S312" i="129"/>
  <c r="T312" i="129" s="1"/>
  <c r="U312" i="129"/>
  <c r="V312" i="129" s="1"/>
  <c r="R313" i="129"/>
  <c r="S313" i="129"/>
  <c r="T313" i="129" s="1"/>
  <c r="U313" i="129"/>
  <c r="V313" i="129" s="1"/>
  <c r="R314" i="129"/>
  <c r="S314" i="129"/>
  <c r="T314" i="129" s="1"/>
  <c r="U314" i="129"/>
  <c r="V314" i="129" s="1"/>
  <c r="R315" i="129"/>
  <c r="S315" i="129"/>
  <c r="T315" i="129" s="1"/>
  <c r="U315" i="129"/>
  <c r="V315" i="129" s="1"/>
  <c r="R316" i="129"/>
  <c r="S316" i="129"/>
  <c r="T316" i="129" s="1"/>
  <c r="U316" i="129"/>
  <c r="V316" i="129" s="1"/>
  <c r="R317" i="129"/>
  <c r="S317" i="129"/>
  <c r="T317" i="129" s="1"/>
  <c r="U317" i="129"/>
  <c r="V317" i="129" s="1"/>
  <c r="R318" i="129"/>
  <c r="S318" i="129"/>
  <c r="T318" i="129" s="1"/>
  <c r="U318" i="129"/>
  <c r="V318" i="129" s="1"/>
  <c r="R319" i="129"/>
  <c r="S319" i="129"/>
  <c r="T319" i="129" s="1"/>
  <c r="U319" i="129"/>
  <c r="V319" i="129" s="1"/>
  <c r="R320" i="129"/>
  <c r="S320" i="129"/>
  <c r="T320" i="129" s="1"/>
  <c r="U320" i="129"/>
  <c r="V320" i="129" s="1"/>
  <c r="R321" i="129"/>
  <c r="S321" i="129"/>
  <c r="T321" i="129" s="1"/>
  <c r="U321" i="129"/>
  <c r="V321" i="129" s="1"/>
  <c r="R322" i="129"/>
  <c r="S322" i="129"/>
  <c r="T322" i="129" s="1"/>
  <c r="U322" i="129"/>
  <c r="V322" i="129" s="1"/>
  <c r="R323" i="129"/>
  <c r="S323" i="129"/>
  <c r="T323" i="129" s="1"/>
  <c r="U323" i="129"/>
  <c r="V323" i="129" s="1"/>
  <c r="R324" i="129"/>
  <c r="S324" i="129"/>
  <c r="T324" i="129" s="1"/>
  <c r="U324" i="129"/>
  <c r="V324" i="129" s="1"/>
  <c r="R325" i="129"/>
  <c r="S325" i="129"/>
  <c r="T325" i="129" s="1"/>
  <c r="U325" i="129"/>
  <c r="V325" i="129" s="1"/>
  <c r="R326" i="129"/>
  <c r="S326" i="129"/>
  <c r="T326" i="129" s="1"/>
  <c r="U326" i="129"/>
  <c r="V326" i="129" s="1"/>
  <c r="R327" i="129"/>
  <c r="S327" i="129"/>
  <c r="T327" i="129" s="1"/>
  <c r="U327" i="129"/>
  <c r="V327" i="129" s="1"/>
  <c r="R328" i="129"/>
  <c r="S328" i="129"/>
  <c r="T328" i="129" s="1"/>
  <c r="U328" i="129"/>
  <c r="V328" i="129" s="1"/>
  <c r="R329" i="129"/>
  <c r="S329" i="129"/>
  <c r="T329" i="129" s="1"/>
  <c r="U329" i="129"/>
  <c r="V329" i="129" s="1"/>
  <c r="R330" i="129"/>
  <c r="S330" i="129"/>
  <c r="U330" i="129"/>
  <c r="V330" i="129" s="1"/>
  <c r="R331" i="129"/>
  <c r="S331" i="129"/>
  <c r="T331" i="129" s="1"/>
  <c r="U331" i="129"/>
  <c r="V331" i="129" s="1"/>
  <c r="R332" i="129"/>
  <c r="S332" i="129"/>
  <c r="T332" i="129" s="1"/>
  <c r="U332" i="129"/>
  <c r="V332" i="129" s="1"/>
  <c r="R333" i="129"/>
  <c r="S333" i="129"/>
  <c r="T333" i="129" s="1"/>
  <c r="U333" i="129"/>
  <c r="V333" i="129" s="1"/>
  <c r="R334" i="129"/>
  <c r="S334" i="129"/>
  <c r="T334" i="129" s="1"/>
  <c r="U334" i="129"/>
  <c r="V334" i="129" s="1"/>
  <c r="R335" i="129"/>
  <c r="S335" i="129"/>
  <c r="T335" i="129" s="1"/>
  <c r="U335" i="129"/>
  <c r="V335" i="129" s="1"/>
  <c r="R336" i="129"/>
  <c r="S336" i="129"/>
  <c r="T336" i="129" s="1"/>
  <c r="U336" i="129"/>
  <c r="V336" i="129" s="1"/>
  <c r="R337" i="129"/>
  <c r="S337" i="129"/>
  <c r="U337" i="129"/>
  <c r="V337" i="129" s="1"/>
  <c r="R338" i="129"/>
  <c r="S338" i="129"/>
  <c r="T338" i="129" s="1"/>
  <c r="U338" i="129"/>
  <c r="V338" i="129" s="1"/>
  <c r="R339" i="129"/>
  <c r="S339" i="129"/>
  <c r="T339" i="129" s="1"/>
  <c r="U339" i="129"/>
  <c r="V339" i="129" s="1"/>
  <c r="R340" i="129"/>
  <c r="S340" i="129"/>
  <c r="T340" i="129" s="1"/>
  <c r="U340" i="129"/>
  <c r="V340" i="129" s="1"/>
  <c r="R341" i="129"/>
  <c r="S341" i="129"/>
  <c r="T341" i="129" s="1"/>
  <c r="U341" i="129"/>
  <c r="V341" i="129" s="1"/>
  <c r="R342" i="129"/>
  <c r="S342" i="129"/>
  <c r="T342" i="129" s="1"/>
  <c r="U342" i="129"/>
  <c r="V342" i="129" s="1"/>
  <c r="R343" i="129"/>
  <c r="S343" i="129"/>
  <c r="T343" i="129" s="1"/>
  <c r="U343" i="129"/>
  <c r="V343" i="129" s="1"/>
  <c r="R344" i="129"/>
  <c r="S344" i="129"/>
  <c r="T344" i="129" s="1"/>
  <c r="U344" i="129"/>
  <c r="V344" i="129" s="1"/>
  <c r="R345" i="129"/>
  <c r="S345" i="129"/>
  <c r="T345" i="129" s="1"/>
  <c r="U345" i="129"/>
  <c r="V345" i="129" s="1"/>
  <c r="R346" i="129"/>
  <c r="S346" i="129"/>
  <c r="T346" i="129" s="1"/>
  <c r="U346" i="129"/>
  <c r="V346" i="129" s="1"/>
  <c r="R347" i="129"/>
  <c r="S347" i="129"/>
  <c r="T347" i="129" s="1"/>
  <c r="U347" i="129"/>
  <c r="V347" i="129" s="1"/>
  <c r="R348" i="129"/>
  <c r="S348" i="129"/>
  <c r="T348" i="129" s="1"/>
  <c r="U348" i="129"/>
  <c r="V348" i="129" s="1"/>
  <c r="R349" i="129"/>
  <c r="S349" i="129"/>
  <c r="T349" i="129" s="1"/>
  <c r="U349" i="129"/>
  <c r="V349" i="129" s="1"/>
  <c r="R350" i="129"/>
  <c r="S350" i="129"/>
  <c r="U350" i="129"/>
  <c r="V350" i="129" s="1"/>
  <c r="R351" i="129"/>
  <c r="S351" i="129"/>
  <c r="T351" i="129" s="1"/>
  <c r="U351" i="129"/>
  <c r="V351" i="129" s="1"/>
  <c r="R352" i="129"/>
  <c r="S352" i="129"/>
  <c r="T352" i="129" s="1"/>
  <c r="U352" i="129"/>
  <c r="V352" i="129" s="1"/>
  <c r="R353" i="129"/>
  <c r="S353" i="129"/>
  <c r="T353" i="129" s="1"/>
  <c r="U353" i="129"/>
  <c r="V353" i="129" s="1"/>
  <c r="R354" i="129"/>
  <c r="S354" i="129"/>
  <c r="T354" i="129" s="1"/>
  <c r="U354" i="129"/>
  <c r="V354" i="129" s="1"/>
  <c r="R355" i="129"/>
  <c r="S355" i="129"/>
  <c r="T355" i="129" s="1"/>
  <c r="U355" i="129"/>
  <c r="V355" i="129" s="1"/>
  <c r="R356" i="129"/>
  <c r="S356" i="129"/>
  <c r="T356" i="129" s="1"/>
  <c r="U356" i="129"/>
  <c r="V356" i="129" s="1"/>
  <c r="R357" i="129"/>
  <c r="S357" i="129"/>
  <c r="U357" i="129"/>
  <c r="V357" i="129" s="1"/>
  <c r="R358" i="129"/>
  <c r="S358" i="129"/>
  <c r="T358" i="129" s="1"/>
  <c r="U358" i="129"/>
  <c r="V358" i="129" s="1"/>
  <c r="R359" i="129"/>
  <c r="S359" i="129"/>
  <c r="T359" i="129" s="1"/>
  <c r="U359" i="129"/>
  <c r="V359" i="129" s="1"/>
  <c r="R360" i="129"/>
  <c r="S360" i="129"/>
  <c r="U360" i="129"/>
  <c r="V360" i="129" s="1"/>
  <c r="R361" i="129"/>
  <c r="S361" i="129"/>
  <c r="T361" i="129" s="1"/>
  <c r="U361" i="129"/>
  <c r="V361" i="129" s="1"/>
  <c r="R362" i="129"/>
  <c r="S362" i="129"/>
  <c r="U362" i="129"/>
  <c r="V362" i="129" s="1"/>
  <c r="R363" i="129"/>
  <c r="S363" i="129"/>
  <c r="T363" i="129" s="1"/>
  <c r="U363" i="129"/>
  <c r="V363" i="129" s="1"/>
  <c r="R364" i="129"/>
  <c r="S364" i="129"/>
  <c r="T364" i="129" s="1"/>
  <c r="U364" i="129"/>
  <c r="V364" i="129" s="1"/>
  <c r="R365" i="129"/>
  <c r="S365" i="129"/>
  <c r="T365" i="129" s="1"/>
  <c r="U365" i="129"/>
  <c r="V365" i="129" s="1"/>
  <c r="R366" i="129"/>
  <c r="S366" i="129"/>
  <c r="T366" i="129" s="1"/>
  <c r="U366" i="129"/>
  <c r="V366" i="129" s="1"/>
  <c r="R367" i="129"/>
  <c r="S367" i="129"/>
  <c r="T367" i="129" s="1"/>
  <c r="U367" i="129"/>
  <c r="V367" i="129" s="1"/>
  <c r="R368" i="129"/>
  <c r="S368" i="129"/>
  <c r="T368" i="129" s="1"/>
  <c r="U368" i="129"/>
  <c r="V368" i="129" s="1"/>
  <c r="R369" i="129"/>
  <c r="S369" i="129"/>
  <c r="T369" i="129" s="1"/>
  <c r="U369" i="129"/>
  <c r="V369" i="129" s="1"/>
  <c r="R370" i="129"/>
  <c r="S370" i="129"/>
  <c r="T370" i="129" s="1"/>
  <c r="U370" i="129"/>
  <c r="V370" i="129" s="1"/>
  <c r="R371" i="129"/>
  <c r="S371" i="129"/>
  <c r="T371" i="129" s="1"/>
  <c r="U371" i="129"/>
  <c r="V371" i="129" s="1"/>
  <c r="R372" i="129"/>
  <c r="S372" i="129"/>
  <c r="T372" i="129" s="1"/>
  <c r="U372" i="129"/>
  <c r="V372" i="129" s="1"/>
  <c r="R373" i="129"/>
  <c r="S373" i="129"/>
  <c r="T373" i="129" s="1"/>
  <c r="U373" i="129"/>
  <c r="V373" i="129" s="1"/>
  <c r="R374" i="129"/>
  <c r="S374" i="129"/>
  <c r="T374" i="129" s="1"/>
  <c r="U374" i="129"/>
  <c r="V374" i="129" s="1"/>
  <c r="R375" i="129"/>
  <c r="S375" i="129"/>
  <c r="T375" i="129" s="1"/>
  <c r="U375" i="129"/>
  <c r="V375" i="129" s="1"/>
  <c r="R376" i="129"/>
  <c r="S376" i="129"/>
  <c r="T376" i="129" s="1"/>
  <c r="U376" i="129"/>
  <c r="V376" i="129" s="1"/>
  <c r="R377" i="129"/>
  <c r="S377" i="129"/>
  <c r="T377" i="129" s="1"/>
  <c r="U377" i="129"/>
  <c r="V377" i="129" s="1"/>
  <c r="R378" i="129"/>
  <c r="S378" i="129"/>
  <c r="U378" i="129"/>
  <c r="V378" i="129" s="1"/>
  <c r="R379" i="129"/>
  <c r="S379" i="129"/>
  <c r="T379" i="129" s="1"/>
  <c r="U379" i="129"/>
  <c r="V379" i="129" s="1"/>
  <c r="R380" i="129"/>
  <c r="S380" i="129"/>
  <c r="T380" i="129" s="1"/>
  <c r="U380" i="129"/>
  <c r="V380" i="129" s="1"/>
  <c r="R381" i="129"/>
  <c r="S381" i="129"/>
  <c r="T381" i="129" s="1"/>
  <c r="U381" i="129"/>
  <c r="V381" i="129" s="1"/>
  <c r="R382" i="129"/>
  <c r="S382" i="129"/>
  <c r="T382" i="129" s="1"/>
  <c r="U382" i="129"/>
  <c r="V382" i="129" s="1"/>
  <c r="R383" i="129"/>
  <c r="S383" i="129"/>
  <c r="T383" i="129" s="1"/>
  <c r="U383" i="129"/>
  <c r="V383" i="129" s="1"/>
  <c r="R384" i="129"/>
  <c r="S384" i="129"/>
  <c r="T384" i="129" s="1"/>
  <c r="U384" i="129"/>
  <c r="V384" i="129" s="1"/>
  <c r="R385" i="129"/>
  <c r="S385" i="129"/>
  <c r="T385" i="129" s="1"/>
  <c r="U385" i="129"/>
  <c r="V385" i="129" s="1"/>
  <c r="R386" i="129"/>
  <c r="S386" i="129"/>
  <c r="U386" i="129"/>
  <c r="V386" i="129" s="1"/>
  <c r="R387" i="129"/>
  <c r="S387" i="129"/>
  <c r="T387" i="129" s="1"/>
  <c r="U387" i="129"/>
  <c r="V387" i="129" s="1"/>
  <c r="R388" i="129"/>
  <c r="S388" i="129"/>
  <c r="T388" i="129" s="1"/>
  <c r="U388" i="129"/>
  <c r="V388" i="129" s="1"/>
  <c r="R389" i="129"/>
  <c r="S389" i="129"/>
  <c r="T389" i="129" s="1"/>
  <c r="U389" i="129"/>
  <c r="V389" i="129" s="1"/>
  <c r="R390" i="129"/>
  <c r="S390" i="129"/>
  <c r="T390" i="129" s="1"/>
  <c r="U390" i="129"/>
  <c r="V390" i="129" s="1"/>
  <c r="R391" i="129"/>
  <c r="S391" i="129"/>
  <c r="T391" i="129" s="1"/>
  <c r="U391" i="129"/>
  <c r="V391" i="129" s="1"/>
  <c r="R392" i="129"/>
  <c r="S392" i="129"/>
  <c r="U392" i="129"/>
  <c r="V392" i="129" s="1"/>
  <c r="R393" i="129"/>
  <c r="S393" i="129"/>
  <c r="T393" i="129" s="1"/>
  <c r="U393" i="129"/>
  <c r="V393" i="129" s="1"/>
  <c r="R394" i="129"/>
  <c r="S394" i="129"/>
  <c r="T394" i="129" s="1"/>
  <c r="U394" i="129"/>
  <c r="V394" i="129" s="1"/>
  <c r="R395" i="129"/>
  <c r="S395" i="129"/>
  <c r="T395" i="129" s="1"/>
  <c r="U395" i="129"/>
  <c r="V395" i="129" s="1"/>
  <c r="R396" i="129"/>
  <c r="S396" i="129"/>
  <c r="T396" i="129" s="1"/>
  <c r="U396" i="129"/>
  <c r="V396" i="129" s="1"/>
  <c r="R397" i="129"/>
  <c r="S397" i="129"/>
  <c r="U397" i="129"/>
  <c r="V397" i="129" s="1"/>
  <c r="R398" i="129"/>
  <c r="S398" i="129"/>
  <c r="T398" i="129" s="1"/>
  <c r="U398" i="129"/>
  <c r="V398" i="129" s="1"/>
  <c r="R399" i="129"/>
  <c r="S399" i="129"/>
  <c r="T399" i="129" s="1"/>
  <c r="U399" i="129"/>
  <c r="V399" i="129" s="1"/>
  <c r="R400" i="129"/>
  <c r="S400" i="129"/>
  <c r="T400" i="129" s="1"/>
  <c r="U400" i="129"/>
  <c r="V400" i="129" s="1"/>
  <c r="R401" i="129"/>
  <c r="S401" i="129"/>
  <c r="T401" i="129" s="1"/>
  <c r="U401" i="129"/>
  <c r="V401" i="129" s="1"/>
  <c r="R402" i="129"/>
  <c r="S402" i="129"/>
  <c r="T402" i="129" s="1"/>
  <c r="U402" i="129"/>
  <c r="V402" i="129" s="1"/>
  <c r="R403" i="129"/>
  <c r="S403" i="129"/>
  <c r="T403" i="129" s="1"/>
  <c r="U403" i="129"/>
  <c r="V403" i="129" s="1"/>
  <c r="R404" i="129"/>
  <c r="S404" i="129"/>
  <c r="T404" i="129" s="1"/>
  <c r="U404" i="129"/>
  <c r="V404" i="129" s="1"/>
  <c r="R405" i="129"/>
  <c r="S405" i="129"/>
  <c r="T405" i="129" s="1"/>
  <c r="U405" i="129"/>
  <c r="V405" i="129" s="1"/>
  <c r="R406" i="129"/>
  <c r="S406" i="129"/>
  <c r="T406" i="129" s="1"/>
  <c r="U406" i="129"/>
  <c r="V406" i="129" s="1"/>
  <c r="R407" i="129"/>
  <c r="S407" i="129"/>
  <c r="T407" i="129" s="1"/>
  <c r="U407" i="129"/>
  <c r="V407" i="129" s="1"/>
  <c r="R408" i="129"/>
  <c r="S408" i="129"/>
  <c r="U408" i="129"/>
  <c r="V408" i="129" s="1"/>
  <c r="R409" i="129"/>
  <c r="S409" i="129"/>
  <c r="T409" i="129" s="1"/>
  <c r="U409" i="129"/>
  <c r="V409" i="129" s="1"/>
  <c r="R410" i="129"/>
  <c r="S410" i="129"/>
  <c r="T410" i="129" s="1"/>
  <c r="U410" i="129"/>
  <c r="V410" i="129" s="1"/>
  <c r="R411" i="129"/>
  <c r="S411" i="129"/>
  <c r="T411" i="129" s="1"/>
  <c r="U411" i="129"/>
  <c r="V411" i="129" s="1"/>
  <c r="R412" i="129"/>
  <c r="S412" i="129"/>
  <c r="T412" i="129" s="1"/>
  <c r="U412" i="129"/>
  <c r="V412" i="129" s="1"/>
  <c r="R413" i="129"/>
  <c r="S413" i="129"/>
  <c r="U413" i="129"/>
  <c r="V413" i="129" s="1"/>
  <c r="R414" i="129"/>
  <c r="S414" i="129"/>
  <c r="U414" i="129"/>
  <c r="V414" i="129" s="1"/>
  <c r="R415" i="129"/>
  <c r="S415" i="129"/>
  <c r="T415" i="129" s="1"/>
  <c r="U415" i="129"/>
  <c r="V415" i="129" s="1"/>
  <c r="R416" i="129"/>
  <c r="S416" i="129"/>
  <c r="T416" i="129" s="1"/>
  <c r="U416" i="129"/>
  <c r="V416" i="129" s="1"/>
  <c r="R417" i="129"/>
  <c r="S417" i="129"/>
  <c r="T417" i="129" s="1"/>
  <c r="U417" i="129"/>
  <c r="V417" i="129" s="1"/>
  <c r="R418" i="129"/>
  <c r="S418" i="129"/>
  <c r="T418" i="129" s="1"/>
  <c r="U418" i="129"/>
  <c r="V418" i="129" s="1"/>
  <c r="R419" i="129"/>
  <c r="S419" i="129"/>
  <c r="T419" i="129" s="1"/>
  <c r="U419" i="129"/>
  <c r="V419" i="129" s="1"/>
  <c r="R420" i="129"/>
  <c r="S420" i="129"/>
  <c r="T420" i="129" s="1"/>
  <c r="U420" i="129"/>
  <c r="V420" i="129" s="1"/>
  <c r="R421" i="129"/>
  <c r="S421" i="129"/>
  <c r="T421" i="129" s="1"/>
  <c r="U421" i="129"/>
  <c r="V421" i="129" s="1"/>
  <c r="R422" i="129"/>
  <c r="S422" i="129"/>
  <c r="T422" i="129" s="1"/>
  <c r="U422" i="129"/>
  <c r="V422" i="129" s="1"/>
  <c r="R423" i="129"/>
  <c r="S423" i="129"/>
  <c r="T423" i="129" s="1"/>
  <c r="U423" i="129"/>
  <c r="V423" i="129" s="1"/>
  <c r="R424" i="129"/>
  <c r="S424" i="129"/>
  <c r="T424" i="129" s="1"/>
  <c r="U424" i="129"/>
  <c r="V424" i="129" s="1"/>
  <c r="R425" i="129"/>
  <c r="S425" i="129"/>
  <c r="T425" i="129" s="1"/>
  <c r="U425" i="129"/>
  <c r="V425" i="129" s="1"/>
  <c r="R426" i="129"/>
  <c r="S426" i="129"/>
  <c r="T426" i="129" s="1"/>
  <c r="U426" i="129"/>
  <c r="V426" i="129" s="1"/>
  <c r="R427" i="129"/>
  <c r="S427" i="129"/>
  <c r="T427" i="129" s="1"/>
  <c r="U427" i="129"/>
  <c r="V427" i="129" s="1"/>
  <c r="R428" i="129"/>
  <c r="S428" i="129"/>
  <c r="T428" i="129" s="1"/>
  <c r="U428" i="129"/>
  <c r="V428" i="129" s="1"/>
  <c r="R429" i="129"/>
  <c r="S429" i="129"/>
  <c r="T429" i="129" s="1"/>
  <c r="U429" i="129"/>
  <c r="V429" i="129" s="1"/>
  <c r="R430" i="129"/>
  <c r="S430" i="129"/>
  <c r="T430" i="129" s="1"/>
  <c r="U430" i="129"/>
  <c r="V430" i="129" s="1"/>
  <c r="R431" i="129"/>
  <c r="S431" i="129"/>
  <c r="T431" i="129" s="1"/>
  <c r="U431" i="129"/>
  <c r="V431" i="129" s="1"/>
  <c r="R432" i="129"/>
  <c r="S432" i="129"/>
  <c r="T432" i="129" s="1"/>
  <c r="U432" i="129"/>
  <c r="V432" i="129" s="1"/>
  <c r="R433" i="129"/>
  <c r="S433" i="129"/>
  <c r="U433" i="129"/>
  <c r="V433" i="129" s="1"/>
  <c r="R434" i="129"/>
  <c r="S434" i="129"/>
  <c r="T434" i="129" s="1"/>
  <c r="U434" i="129"/>
  <c r="V434" i="129" s="1"/>
  <c r="R435" i="129"/>
  <c r="S435" i="129"/>
  <c r="T435" i="129" s="1"/>
  <c r="U435" i="129"/>
  <c r="V435" i="129" s="1"/>
  <c r="R436" i="129"/>
  <c r="S436" i="129"/>
  <c r="T436" i="129" s="1"/>
  <c r="U436" i="129"/>
  <c r="V436" i="129" s="1"/>
  <c r="R437" i="129"/>
  <c r="S437" i="129"/>
  <c r="U437" i="129"/>
  <c r="V437" i="129" s="1"/>
  <c r="R438" i="129"/>
  <c r="S438" i="129"/>
  <c r="T438" i="129" s="1"/>
  <c r="U438" i="129"/>
  <c r="V438" i="129" s="1"/>
  <c r="R439" i="129"/>
  <c r="S439" i="129"/>
  <c r="T439" i="129" s="1"/>
  <c r="U439" i="129"/>
  <c r="V439" i="129" s="1"/>
  <c r="R440" i="129"/>
  <c r="S440" i="129"/>
  <c r="T440" i="129" s="1"/>
  <c r="U440" i="129"/>
  <c r="V440" i="129" s="1"/>
  <c r="R441" i="129"/>
  <c r="S441" i="129"/>
  <c r="T441" i="129" s="1"/>
  <c r="U441" i="129"/>
  <c r="V441" i="129" s="1"/>
  <c r="R442" i="129"/>
  <c r="S442" i="129"/>
  <c r="U442" i="129"/>
  <c r="V442" i="129" s="1"/>
  <c r="R443" i="129"/>
  <c r="S443" i="129"/>
  <c r="T443" i="129" s="1"/>
  <c r="U443" i="129"/>
  <c r="V443" i="129" s="1"/>
  <c r="R444" i="129"/>
  <c r="S444" i="129"/>
  <c r="T444" i="129" s="1"/>
  <c r="U444" i="129"/>
  <c r="V444" i="129" s="1"/>
  <c r="R445" i="129"/>
  <c r="S445" i="129"/>
  <c r="T445" i="129" s="1"/>
  <c r="U445" i="129"/>
  <c r="V445" i="129" s="1"/>
  <c r="R446" i="129"/>
  <c r="S446" i="129"/>
  <c r="T446" i="129" s="1"/>
  <c r="U446" i="129"/>
  <c r="V446" i="129" s="1"/>
  <c r="R447" i="129"/>
  <c r="S447" i="129"/>
  <c r="T447" i="129" s="1"/>
  <c r="U447" i="129"/>
  <c r="V447" i="129" s="1"/>
  <c r="R448" i="129"/>
  <c r="S448" i="129"/>
  <c r="T448" i="129" s="1"/>
  <c r="U448" i="129"/>
  <c r="V448" i="129" s="1"/>
  <c r="R449" i="129"/>
  <c r="S449" i="129"/>
  <c r="T449" i="129" s="1"/>
  <c r="U449" i="129"/>
  <c r="V449" i="129" s="1"/>
  <c r="R450" i="129"/>
  <c r="S450" i="129"/>
  <c r="T450" i="129" s="1"/>
  <c r="U450" i="129"/>
  <c r="V450" i="129" s="1"/>
  <c r="R451" i="129"/>
  <c r="S451" i="129"/>
  <c r="T451" i="129" s="1"/>
  <c r="U451" i="129"/>
  <c r="V451" i="129" s="1"/>
  <c r="R452" i="129"/>
  <c r="S452" i="129"/>
  <c r="T452" i="129" s="1"/>
  <c r="U452" i="129"/>
  <c r="V452" i="129" s="1"/>
  <c r="R453" i="129"/>
  <c r="S453" i="129"/>
  <c r="T453" i="129" s="1"/>
  <c r="U453" i="129"/>
  <c r="V453" i="129" s="1"/>
  <c r="R454" i="129"/>
  <c r="S454" i="129"/>
  <c r="T454" i="129" s="1"/>
  <c r="U454" i="129"/>
  <c r="V454" i="129" s="1"/>
  <c r="R455" i="129"/>
  <c r="S455" i="129"/>
  <c r="T455" i="129" s="1"/>
  <c r="U455" i="129"/>
  <c r="V455" i="129" s="1"/>
  <c r="R456" i="129"/>
  <c r="S456" i="129"/>
  <c r="T456" i="129" s="1"/>
  <c r="U456" i="129"/>
  <c r="V456" i="129" s="1"/>
  <c r="R457" i="129"/>
  <c r="S457" i="129"/>
  <c r="T457" i="129" s="1"/>
  <c r="U457" i="129"/>
  <c r="V457" i="129" s="1"/>
  <c r="R458" i="129"/>
  <c r="S458" i="129"/>
  <c r="T458" i="129" s="1"/>
  <c r="U458" i="129"/>
  <c r="V458" i="129" s="1"/>
  <c r="R459" i="129"/>
  <c r="S459" i="129"/>
  <c r="T459" i="129" s="1"/>
  <c r="U459" i="129"/>
  <c r="V459" i="129" s="1"/>
  <c r="R460" i="129"/>
  <c r="S460" i="129"/>
  <c r="T460" i="129" s="1"/>
  <c r="U460" i="129"/>
  <c r="V460" i="129" s="1"/>
  <c r="R461" i="129"/>
  <c r="S461" i="129"/>
  <c r="T461" i="129" s="1"/>
  <c r="U461" i="129"/>
  <c r="V461" i="129" s="1"/>
  <c r="R462" i="129"/>
  <c r="S462" i="129"/>
  <c r="T462" i="129" s="1"/>
  <c r="U462" i="129"/>
  <c r="V462" i="129" s="1"/>
  <c r="R463" i="129"/>
  <c r="S463" i="129"/>
  <c r="T463" i="129" s="1"/>
  <c r="U463" i="129"/>
  <c r="V463" i="129" s="1"/>
  <c r="R464" i="129"/>
  <c r="S464" i="129"/>
  <c r="T464" i="129" s="1"/>
  <c r="U464" i="129"/>
  <c r="V464" i="129" s="1"/>
  <c r="R465" i="129"/>
  <c r="S465" i="129"/>
  <c r="T465" i="129" s="1"/>
  <c r="U465" i="129"/>
  <c r="V465" i="129" s="1"/>
  <c r="R466" i="129"/>
  <c r="S466" i="129"/>
  <c r="T466" i="129" s="1"/>
  <c r="U466" i="129"/>
  <c r="V466" i="129" s="1"/>
  <c r="R467" i="129"/>
  <c r="S467" i="129"/>
  <c r="T467" i="129" s="1"/>
  <c r="U467" i="129"/>
  <c r="V467" i="129" s="1"/>
  <c r="R468" i="129"/>
  <c r="S468" i="129"/>
  <c r="T468" i="129" s="1"/>
  <c r="U468" i="129"/>
  <c r="V468" i="129" s="1"/>
  <c r="R469" i="129"/>
  <c r="S469" i="129"/>
  <c r="T469" i="129" s="1"/>
  <c r="U469" i="129"/>
  <c r="V469" i="129" s="1"/>
  <c r="R470" i="129"/>
  <c r="S470" i="129"/>
  <c r="T470" i="129" s="1"/>
  <c r="U470" i="129"/>
  <c r="V470" i="129" s="1"/>
  <c r="R471" i="129"/>
  <c r="S471" i="129"/>
  <c r="T471" i="129" s="1"/>
  <c r="U471" i="129"/>
  <c r="V471" i="129" s="1"/>
  <c r="R472" i="129"/>
  <c r="S472" i="129"/>
  <c r="T472" i="129" s="1"/>
  <c r="U472" i="129"/>
  <c r="V472" i="129" s="1"/>
  <c r="R473" i="129"/>
  <c r="S473" i="129"/>
  <c r="T473" i="129" s="1"/>
  <c r="U473" i="129"/>
  <c r="V473" i="129" s="1"/>
  <c r="R474" i="129"/>
  <c r="S474" i="129"/>
  <c r="T474" i="129" s="1"/>
  <c r="U474" i="129"/>
  <c r="V474" i="129" s="1"/>
  <c r="R475" i="129"/>
  <c r="S475" i="129"/>
  <c r="T475" i="129" s="1"/>
  <c r="U475" i="129"/>
  <c r="V475" i="129" s="1"/>
  <c r="R476" i="129"/>
  <c r="S476" i="129"/>
  <c r="T476" i="129" s="1"/>
  <c r="U476" i="129"/>
  <c r="V476" i="129" s="1"/>
  <c r="R477" i="129"/>
  <c r="S477" i="129"/>
  <c r="T477" i="129" s="1"/>
  <c r="U477" i="129"/>
  <c r="V477" i="129" s="1"/>
  <c r="R478" i="129"/>
  <c r="S478" i="129"/>
  <c r="T478" i="129" s="1"/>
  <c r="U478" i="129"/>
  <c r="V478" i="129" s="1"/>
  <c r="R479" i="129"/>
  <c r="S479" i="129"/>
  <c r="T479" i="129" s="1"/>
  <c r="U479" i="129"/>
  <c r="V479" i="129" s="1"/>
  <c r="R480" i="129"/>
  <c r="S480" i="129"/>
  <c r="T480" i="129" s="1"/>
  <c r="U480" i="129"/>
  <c r="V480" i="129" s="1"/>
  <c r="R481" i="129"/>
  <c r="S481" i="129"/>
  <c r="T481" i="129" s="1"/>
  <c r="U481" i="129"/>
  <c r="V481" i="129" s="1"/>
  <c r="R482" i="129"/>
  <c r="S482" i="129"/>
  <c r="T482" i="129" s="1"/>
  <c r="U482" i="129"/>
  <c r="V482" i="129" s="1"/>
  <c r="R483" i="129"/>
  <c r="S483" i="129"/>
  <c r="T483" i="129" s="1"/>
  <c r="U483" i="129"/>
  <c r="V483" i="129" s="1"/>
  <c r="R484" i="129"/>
  <c r="S484" i="129"/>
  <c r="T484" i="129" s="1"/>
  <c r="U484" i="129"/>
  <c r="V484" i="129" s="1"/>
  <c r="R485" i="129"/>
  <c r="S485" i="129"/>
  <c r="T485" i="129" s="1"/>
  <c r="U485" i="129"/>
  <c r="V485" i="129" s="1"/>
  <c r="R486" i="129"/>
  <c r="S486" i="129"/>
  <c r="T486" i="129" s="1"/>
  <c r="U486" i="129"/>
  <c r="V486" i="129" s="1"/>
  <c r="R487" i="129"/>
  <c r="S487" i="129"/>
  <c r="T487" i="129" s="1"/>
  <c r="U487" i="129"/>
  <c r="V487" i="129" s="1"/>
  <c r="R488" i="129"/>
  <c r="S488" i="129"/>
  <c r="T488" i="129" s="1"/>
  <c r="U488" i="129"/>
  <c r="V488" i="129" s="1"/>
  <c r="R489" i="129"/>
  <c r="S489" i="129"/>
  <c r="T489" i="129" s="1"/>
  <c r="U489" i="129"/>
  <c r="V489" i="129" s="1"/>
  <c r="R490" i="129"/>
  <c r="S490" i="129"/>
  <c r="U490" i="129"/>
  <c r="V490" i="129" s="1"/>
  <c r="R491" i="129"/>
  <c r="S491" i="129"/>
  <c r="T491" i="129" s="1"/>
  <c r="U491" i="129"/>
  <c r="V491" i="129" s="1"/>
  <c r="R492" i="129"/>
  <c r="S492" i="129"/>
  <c r="T492" i="129" s="1"/>
  <c r="U492" i="129"/>
  <c r="V492" i="129" s="1"/>
  <c r="R493" i="129"/>
  <c r="S493" i="129"/>
  <c r="T493" i="129" s="1"/>
  <c r="U493" i="129"/>
  <c r="V493" i="129" s="1"/>
  <c r="R494" i="129"/>
  <c r="S494" i="129"/>
  <c r="T494" i="129" s="1"/>
  <c r="U494" i="129"/>
  <c r="V494" i="129" s="1"/>
  <c r="R495" i="129"/>
  <c r="S495" i="129"/>
  <c r="T495" i="129" s="1"/>
  <c r="U495" i="129"/>
  <c r="V495" i="129" s="1"/>
  <c r="R496" i="129"/>
  <c r="S496" i="129"/>
  <c r="T496" i="129" s="1"/>
  <c r="U496" i="129"/>
  <c r="V496" i="129" s="1"/>
  <c r="R497" i="129"/>
  <c r="S497" i="129"/>
  <c r="U497" i="129"/>
  <c r="V497" i="129" s="1"/>
  <c r="R498" i="129"/>
  <c r="S498" i="129"/>
  <c r="T498" i="129" s="1"/>
  <c r="U498" i="129"/>
  <c r="V498" i="129" s="1"/>
  <c r="R499" i="129"/>
  <c r="S499" i="129"/>
  <c r="T499" i="129" s="1"/>
  <c r="U499" i="129"/>
  <c r="V499" i="129" s="1"/>
  <c r="U5" i="129"/>
  <c r="V5" i="129" s="1"/>
  <c r="U6" i="129"/>
  <c r="V6" i="129" s="1"/>
  <c r="U7" i="129"/>
  <c r="V7" i="129" s="1"/>
  <c r="U8" i="129"/>
  <c r="V8" i="129" s="1"/>
  <c r="U9" i="129"/>
  <c r="V9" i="129" s="1"/>
  <c r="U10" i="129"/>
  <c r="V10" i="129" s="1"/>
  <c r="U11" i="129"/>
  <c r="V11" i="129" s="1"/>
  <c r="U12" i="129"/>
  <c r="V12" i="129" s="1"/>
  <c r="U13" i="129"/>
  <c r="V13" i="129" s="1"/>
  <c r="N5" i="152" s="1"/>
  <c r="U14" i="129"/>
  <c r="V14" i="129" s="1"/>
  <c r="U15" i="129"/>
  <c r="V15" i="129" s="1"/>
  <c r="U16" i="129"/>
  <c r="V16" i="129" s="1"/>
  <c r="U17" i="129"/>
  <c r="V17" i="129" s="1"/>
  <c r="U18" i="129"/>
  <c r="V18" i="129" s="1"/>
  <c r="U19" i="129"/>
  <c r="V19" i="129" s="1"/>
  <c r="U20" i="129"/>
  <c r="V20" i="129" s="1"/>
  <c r="U21" i="129"/>
  <c r="V21" i="129" s="1"/>
  <c r="U22" i="129"/>
  <c r="V22" i="129" s="1"/>
  <c r="U23" i="129"/>
  <c r="V23" i="129" s="1"/>
  <c r="U24" i="129"/>
  <c r="V24" i="129" s="1"/>
  <c r="U25" i="129"/>
  <c r="V25" i="129" s="1"/>
  <c r="U26" i="129"/>
  <c r="V26" i="129" s="1"/>
  <c r="U27" i="129"/>
  <c r="V27" i="129" s="1"/>
  <c r="U28" i="129"/>
  <c r="V28" i="129" s="1"/>
  <c r="U29" i="129"/>
  <c r="V29" i="129" s="1"/>
  <c r="S5" i="129"/>
  <c r="T5" i="129" s="1"/>
  <c r="S6" i="129"/>
  <c r="T6" i="129" s="1"/>
  <c r="S7" i="129"/>
  <c r="T7" i="129" s="1"/>
  <c r="S8" i="129"/>
  <c r="T8" i="129" s="1"/>
  <c r="S9" i="129"/>
  <c r="T9" i="129" s="1"/>
  <c r="S10" i="129"/>
  <c r="T10" i="129" s="1"/>
  <c r="S11" i="129"/>
  <c r="T11" i="129" s="1"/>
  <c r="S12" i="129"/>
  <c r="T12" i="129" s="1"/>
  <c r="S13" i="129"/>
  <c r="T13" i="129" s="1"/>
  <c r="S14" i="129"/>
  <c r="T14" i="129" s="1"/>
  <c r="S15" i="129"/>
  <c r="T15" i="129" s="1"/>
  <c r="S16" i="129"/>
  <c r="S17" i="129"/>
  <c r="T17" i="129" s="1"/>
  <c r="S18" i="129"/>
  <c r="S19" i="129"/>
  <c r="T19" i="129" s="1"/>
  <c r="S20" i="129"/>
  <c r="S21" i="129"/>
  <c r="T21" i="129" s="1"/>
  <c r="S22" i="129"/>
  <c r="S23" i="129"/>
  <c r="T23" i="129" s="1"/>
  <c r="S24" i="129"/>
  <c r="T24" i="129" s="1"/>
  <c r="S25" i="129"/>
  <c r="S26" i="129"/>
  <c r="T26" i="129" s="1"/>
  <c r="S27" i="129"/>
  <c r="T27" i="129" s="1"/>
  <c r="S28" i="129"/>
  <c r="S29" i="129"/>
  <c r="U4" i="129"/>
  <c r="S4" i="129"/>
  <c r="T4" i="129" s="1"/>
  <c r="E27" i="127"/>
  <c r="G27" i="127" s="1"/>
  <c r="I27" i="127" s="1"/>
  <c r="E26" i="127"/>
  <c r="G26" i="127" s="1"/>
  <c r="I26" i="127" s="1"/>
  <c r="E22" i="127"/>
  <c r="G22" i="127" s="1"/>
  <c r="I22" i="127" s="1"/>
  <c r="N11" i="127"/>
  <c r="N10" i="127"/>
  <c r="N9" i="127"/>
  <c r="N8" i="127"/>
  <c r="N6" i="127"/>
  <c r="N5" i="127"/>
  <c r="R13" i="128"/>
  <c r="S13" i="128"/>
  <c r="T13" i="128" s="1"/>
  <c r="U13" i="128"/>
  <c r="V13" i="128" s="1"/>
  <c r="R14" i="128"/>
  <c r="S14" i="128"/>
  <c r="T14" i="128" s="1"/>
  <c r="U14" i="128"/>
  <c r="V14" i="128" s="1"/>
  <c r="R15" i="128"/>
  <c r="S15" i="128"/>
  <c r="T15" i="128" s="1"/>
  <c r="U15" i="128"/>
  <c r="V15" i="128" s="1"/>
  <c r="R16" i="128"/>
  <c r="S16" i="128"/>
  <c r="T16" i="128" s="1"/>
  <c r="U16" i="128"/>
  <c r="V16" i="128" s="1"/>
  <c r="R17" i="128"/>
  <c r="S17" i="128"/>
  <c r="T17" i="128" s="1"/>
  <c r="U17" i="128"/>
  <c r="V17" i="128" s="1"/>
  <c r="R18" i="128"/>
  <c r="S18" i="128"/>
  <c r="T18" i="128" s="1"/>
  <c r="U18" i="128"/>
  <c r="V18" i="128" s="1"/>
  <c r="R19" i="128"/>
  <c r="S19" i="128"/>
  <c r="T19" i="128" s="1"/>
  <c r="U19" i="128"/>
  <c r="V19" i="128" s="1"/>
  <c r="R20" i="128"/>
  <c r="S20" i="128"/>
  <c r="T20" i="128" s="1"/>
  <c r="U20" i="128"/>
  <c r="V20" i="128" s="1"/>
  <c r="R21" i="128"/>
  <c r="S21" i="128"/>
  <c r="T21" i="128" s="1"/>
  <c r="U21" i="128"/>
  <c r="V21" i="128" s="1"/>
  <c r="R22" i="128"/>
  <c r="S22" i="128"/>
  <c r="T22" i="128" s="1"/>
  <c r="U22" i="128"/>
  <c r="V22" i="128" s="1"/>
  <c r="R23" i="128"/>
  <c r="S23" i="128"/>
  <c r="T23" i="128" s="1"/>
  <c r="U23" i="128"/>
  <c r="V23" i="128" s="1"/>
  <c r="R24" i="128"/>
  <c r="S24" i="128"/>
  <c r="T24" i="128" s="1"/>
  <c r="U24" i="128"/>
  <c r="V24" i="128" s="1"/>
  <c r="R25" i="128"/>
  <c r="S25" i="128"/>
  <c r="T25" i="128" s="1"/>
  <c r="U25" i="128"/>
  <c r="V25" i="128" s="1"/>
  <c r="R26" i="128"/>
  <c r="S26" i="128"/>
  <c r="T26" i="128" s="1"/>
  <c r="U26" i="128"/>
  <c r="V26" i="128" s="1"/>
  <c r="R27" i="128"/>
  <c r="S27" i="128"/>
  <c r="T27" i="128" s="1"/>
  <c r="U27" i="128"/>
  <c r="V27" i="128" s="1"/>
  <c r="R28" i="128"/>
  <c r="S28" i="128"/>
  <c r="T28" i="128" s="1"/>
  <c r="U28" i="128"/>
  <c r="V28" i="128" s="1"/>
  <c r="R29" i="128"/>
  <c r="S29" i="128"/>
  <c r="T29" i="128" s="1"/>
  <c r="U29" i="128"/>
  <c r="V29" i="128" s="1"/>
  <c r="R30" i="128"/>
  <c r="S30" i="128"/>
  <c r="T30" i="128" s="1"/>
  <c r="U30" i="128"/>
  <c r="V30" i="128" s="1"/>
  <c r="R31" i="128"/>
  <c r="S31" i="128"/>
  <c r="T31" i="128" s="1"/>
  <c r="U31" i="128"/>
  <c r="V31" i="128" s="1"/>
  <c r="R32" i="128"/>
  <c r="S32" i="128"/>
  <c r="T32" i="128" s="1"/>
  <c r="U32" i="128"/>
  <c r="V32" i="128" s="1"/>
  <c r="R33" i="128"/>
  <c r="S33" i="128"/>
  <c r="T33" i="128" s="1"/>
  <c r="U33" i="128"/>
  <c r="V33" i="128" s="1"/>
  <c r="R34" i="128"/>
  <c r="S34" i="128"/>
  <c r="T34" i="128" s="1"/>
  <c r="U34" i="128"/>
  <c r="V34" i="128" s="1"/>
  <c r="R35" i="128"/>
  <c r="S35" i="128"/>
  <c r="T35" i="128" s="1"/>
  <c r="U35" i="128"/>
  <c r="V35" i="128" s="1"/>
  <c r="R36" i="128"/>
  <c r="S36" i="128"/>
  <c r="T36" i="128" s="1"/>
  <c r="U36" i="128"/>
  <c r="V36" i="128" s="1"/>
  <c r="R37" i="128"/>
  <c r="S37" i="128"/>
  <c r="T37" i="128" s="1"/>
  <c r="U37" i="128"/>
  <c r="V37" i="128" s="1"/>
  <c r="R38" i="128"/>
  <c r="S38" i="128"/>
  <c r="T38" i="128" s="1"/>
  <c r="U38" i="128"/>
  <c r="V38" i="128" s="1"/>
  <c r="R39" i="128"/>
  <c r="S39" i="128"/>
  <c r="T39" i="128" s="1"/>
  <c r="U39" i="128"/>
  <c r="V39" i="128" s="1"/>
  <c r="R40" i="128"/>
  <c r="S40" i="128"/>
  <c r="T40" i="128" s="1"/>
  <c r="U40" i="128"/>
  <c r="V40" i="128" s="1"/>
  <c r="R41" i="128"/>
  <c r="S41" i="128"/>
  <c r="T41" i="128" s="1"/>
  <c r="U41" i="128"/>
  <c r="V41" i="128" s="1"/>
  <c r="R42" i="128"/>
  <c r="S42" i="128"/>
  <c r="T42" i="128" s="1"/>
  <c r="U42" i="128"/>
  <c r="V42" i="128" s="1"/>
  <c r="R43" i="128"/>
  <c r="S43" i="128"/>
  <c r="T43" i="128" s="1"/>
  <c r="U43" i="128"/>
  <c r="V43" i="128" s="1"/>
  <c r="R44" i="128"/>
  <c r="S44" i="128"/>
  <c r="T44" i="128" s="1"/>
  <c r="U44" i="128"/>
  <c r="V44" i="128" s="1"/>
  <c r="R45" i="128"/>
  <c r="S45" i="128"/>
  <c r="T45" i="128" s="1"/>
  <c r="U45" i="128"/>
  <c r="V45" i="128" s="1"/>
  <c r="R46" i="128"/>
  <c r="S46" i="128"/>
  <c r="T46" i="128" s="1"/>
  <c r="U46" i="128"/>
  <c r="V46" i="128" s="1"/>
  <c r="R47" i="128"/>
  <c r="S47" i="128"/>
  <c r="T47" i="128" s="1"/>
  <c r="U47" i="128"/>
  <c r="V47" i="128" s="1"/>
  <c r="R48" i="128"/>
  <c r="S48" i="128"/>
  <c r="T48" i="128" s="1"/>
  <c r="U48" i="128"/>
  <c r="V48" i="128" s="1"/>
  <c r="R49" i="128"/>
  <c r="S49" i="128"/>
  <c r="T49" i="128" s="1"/>
  <c r="U49" i="128"/>
  <c r="V49" i="128" s="1"/>
  <c r="R50" i="128"/>
  <c r="S50" i="128"/>
  <c r="T50" i="128" s="1"/>
  <c r="U50" i="128"/>
  <c r="V50" i="128" s="1"/>
  <c r="R51" i="128"/>
  <c r="S51" i="128"/>
  <c r="U51" i="128"/>
  <c r="V51" i="128" s="1"/>
  <c r="R52" i="128"/>
  <c r="S52" i="128"/>
  <c r="T52" i="128" s="1"/>
  <c r="U52" i="128"/>
  <c r="V52" i="128" s="1"/>
  <c r="R53" i="128"/>
  <c r="S53" i="128"/>
  <c r="T53" i="128" s="1"/>
  <c r="U53" i="128"/>
  <c r="V53" i="128" s="1"/>
  <c r="R54" i="128"/>
  <c r="S54" i="128"/>
  <c r="T54" i="128" s="1"/>
  <c r="U54" i="128"/>
  <c r="V54" i="128" s="1"/>
  <c r="R55" i="128"/>
  <c r="S55" i="128"/>
  <c r="T55" i="128" s="1"/>
  <c r="U55" i="128"/>
  <c r="V55" i="128" s="1"/>
  <c r="R56" i="128"/>
  <c r="S56" i="128"/>
  <c r="U56" i="128"/>
  <c r="V56" i="128" s="1"/>
  <c r="R57" i="128"/>
  <c r="S57" i="128"/>
  <c r="T57" i="128" s="1"/>
  <c r="U57" i="128"/>
  <c r="V57" i="128" s="1"/>
  <c r="R58" i="128"/>
  <c r="S58" i="128"/>
  <c r="T58" i="128" s="1"/>
  <c r="U58" i="128"/>
  <c r="V58" i="128" s="1"/>
  <c r="R59" i="128"/>
  <c r="S59" i="128"/>
  <c r="T59" i="128" s="1"/>
  <c r="U59" i="128"/>
  <c r="V59" i="128" s="1"/>
  <c r="R60" i="128"/>
  <c r="S60" i="128"/>
  <c r="T60" i="128" s="1"/>
  <c r="U60" i="128"/>
  <c r="V60" i="128" s="1"/>
  <c r="R61" i="128"/>
  <c r="S61" i="128"/>
  <c r="T61" i="128" s="1"/>
  <c r="U61" i="128"/>
  <c r="V61" i="128" s="1"/>
  <c r="R62" i="128"/>
  <c r="S62" i="128"/>
  <c r="T62" i="128" s="1"/>
  <c r="U62" i="128"/>
  <c r="V62" i="128" s="1"/>
  <c r="R63" i="128"/>
  <c r="S63" i="128"/>
  <c r="T63" i="128" s="1"/>
  <c r="U63" i="128"/>
  <c r="V63" i="128" s="1"/>
  <c r="R64" i="128"/>
  <c r="S64" i="128"/>
  <c r="T64" i="128" s="1"/>
  <c r="U64" i="128"/>
  <c r="V64" i="128" s="1"/>
  <c r="R65" i="128"/>
  <c r="S65" i="128"/>
  <c r="T65" i="128" s="1"/>
  <c r="U65" i="128"/>
  <c r="V65" i="128" s="1"/>
  <c r="R66" i="128"/>
  <c r="S66" i="128"/>
  <c r="T66" i="128" s="1"/>
  <c r="U66" i="128"/>
  <c r="V66" i="128" s="1"/>
  <c r="R67" i="128"/>
  <c r="S67" i="128"/>
  <c r="T67" i="128" s="1"/>
  <c r="U67" i="128"/>
  <c r="V67" i="128" s="1"/>
  <c r="R68" i="128"/>
  <c r="S68" i="128"/>
  <c r="T68" i="128" s="1"/>
  <c r="U68" i="128"/>
  <c r="V68" i="128" s="1"/>
  <c r="R69" i="128"/>
  <c r="S69" i="128"/>
  <c r="T69" i="128" s="1"/>
  <c r="U69" i="128"/>
  <c r="V69" i="128" s="1"/>
  <c r="R70" i="128"/>
  <c r="S70" i="128"/>
  <c r="T70" i="128" s="1"/>
  <c r="U70" i="128"/>
  <c r="V70" i="128" s="1"/>
  <c r="R71" i="128"/>
  <c r="S71" i="128"/>
  <c r="U71" i="128"/>
  <c r="V71" i="128" s="1"/>
  <c r="R72" i="128"/>
  <c r="S72" i="128"/>
  <c r="T72" i="128" s="1"/>
  <c r="U72" i="128"/>
  <c r="V72" i="128" s="1"/>
  <c r="R73" i="128"/>
  <c r="S73" i="128"/>
  <c r="T73" i="128" s="1"/>
  <c r="U73" i="128"/>
  <c r="V73" i="128" s="1"/>
  <c r="R74" i="128"/>
  <c r="S74" i="128"/>
  <c r="T74" i="128" s="1"/>
  <c r="U74" i="128"/>
  <c r="V74" i="128" s="1"/>
  <c r="R75" i="128"/>
  <c r="S75" i="128"/>
  <c r="T75" i="128" s="1"/>
  <c r="U75" i="128"/>
  <c r="V75" i="128" s="1"/>
  <c r="R76" i="128"/>
  <c r="S76" i="128"/>
  <c r="T76" i="128" s="1"/>
  <c r="U76" i="128"/>
  <c r="V76" i="128" s="1"/>
  <c r="R77" i="128"/>
  <c r="S77" i="128"/>
  <c r="T77" i="128" s="1"/>
  <c r="U77" i="128"/>
  <c r="V77" i="128" s="1"/>
  <c r="R78" i="128"/>
  <c r="S78" i="128"/>
  <c r="T78" i="128" s="1"/>
  <c r="U78" i="128"/>
  <c r="V78" i="128" s="1"/>
  <c r="R79" i="128"/>
  <c r="S79" i="128"/>
  <c r="T79" i="128" s="1"/>
  <c r="U79" i="128"/>
  <c r="V79" i="128" s="1"/>
  <c r="R80" i="128"/>
  <c r="S80" i="128"/>
  <c r="T80" i="128" s="1"/>
  <c r="U80" i="128"/>
  <c r="V80" i="128" s="1"/>
  <c r="R81" i="128"/>
  <c r="S81" i="128"/>
  <c r="T81" i="128" s="1"/>
  <c r="U81" i="128"/>
  <c r="V81" i="128" s="1"/>
  <c r="R82" i="128"/>
  <c r="S82" i="128"/>
  <c r="T82" i="128" s="1"/>
  <c r="U82" i="128"/>
  <c r="V82" i="128" s="1"/>
  <c r="R83" i="128"/>
  <c r="S83" i="128"/>
  <c r="T83" i="128" s="1"/>
  <c r="U83" i="128"/>
  <c r="V83" i="128" s="1"/>
  <c r="R84" i="128"/>
  <c r="S84" i="128"/>
  <c r="T84" i="128" s="1"/>
  <c r="U84" i="128"/>
  <c r="V84" i="128" s="1"/>
  <c r="R85" i="128"/>
  <c r="S85" i="128"/>
  <c r="U85" i="128"/>
  <c r="V85" i="128" s="1"/>
  <c r="R86" i="128"/>
  <c r="S86" i="128"/>
  <c r="T86" i="128" s="1"/>
  <c r="U86" i="128"/>
  <c r="V86" i="128" s="1"/>
  <c r="R87" i="128"/>
  <c r="S87" i="128"/>
  <c r="T87" i="128" s="1"/>
  <c r="U87" i="128"/>
  <c r="V87" i="128" s="1"/>
  <c r="R88" i="128"/>
  <c r="S88" i="128"/>
  <c r="T88" i="128" s="1"/>
  <c r="U88" i="128"/>
  <c r="V88" i="128" s="1"/>
  <c r="R89" i="128"/>
  <c r="S89" i="128"/>
  <c r="T89" i="128" s="1"/>
  <c r="U89" i="128"/>
  <c r="V89" i="128" s="1"/>
  <c r="R90" i="128"/>
  <c r="S90" i="128"/>
  <c r="T90" i="128" s="1"/>
  <c r="U90" i="128"/>
  <c r="V90" i="128" s="1"/>
  <c r="R91" i="128"/>
  <c r="S91" i="128"/>
  <c r="T91" i="128" s="1"/>
  <c r="U91" i="128"/>
  <c r="V91" i="128" s="1"/>
  <c r="R92" i="128"/>
  <c r="S92" i="128"/>
  <c r="T92" i="128" s="1"/>
  <c r="U92" i="128"/>
  <c r="V92" i="128" s="1"/>
  <c r="R93" i="128"/>
  <c r="S93" i="128"/>
  <c r="T93" i="128" s="1"/>
  <c r="U93" i="128"/>
  <c r="V93" i="128" s="1"/>
  <c r="R94" i="128"/>
  <c r="S94" i="128"/>
  <c r="T94" i="128" s="1"/>
  <c r="U94" i="128"/>
  <c r="V94" i="128" s="1"/>
  <c r="R95" i="128"/>
  <c r="S95" i="128"/>
  <c r="T95" i="128" s="1"/>
  <c r="U95" i="128"/>
  <c r="V95" i="128" s="1"/>
  <c r="R96" i="128"/>
  <c r="S96" i="128"/>
  <c r="T96" i="128" s="1"/>
  <c r="U96" i="128"/>
  <c r="V96" i="128" s="1"/>
  <c r="R97" i="128"/>
  <c r="S97" i="128"/>
  <c r="T97" i="128" s="1"/>
  <c r="U97" i="128"/>
  <c r="V97" i="128" s="1"/>
  <c r="R98" i="128"/>
  <c r="S98" i="128"/>
  <c r="T98" i="128" s="1"/>
  <c r="U98" i="128"/>
  <c r="V98" i="128" s="1"/>
  <c r="R99" i="128"/>
  <c r="S99" i="128"/>
  <c r="T99" i="128" s="1"/>
  <c r="U99" i="128"/>
  <c r="V99" i="128" s="1"/>
  <c r="R100" i="128"/>
  <c r="S100" i="128"/>
  <c r="T100" i="128" s="1"/>
  <c r="U100" i="128"/>
  <c r="V100" i="128" s="1"/>
  <c r="R101" i="128"/>
  <c r="S101" i="128"/>
  <c r="T101" i="128" s="1"/>
  <c r="U101" i="128"/>
  <c r="V101" i="128" s="1"/>
  <c r="R102" i="128"/>
  <c r="S102" i="128"/>
  <c r="T102" i="128" s="1"/>
  <c r="U102" i="128"/>
  <c r="V102" i="128" s="1"/>
  <c r="R103" i="128"/>
  <c r="S103" i="128"/>
  <c r="T103" i="128" s="1"/>
  <c r="U103" i="128"/>
  <c r="V103" i="128" s="1"/>
  <c r="R104" i="128"/>
  <c r="S104" i="128"/>
  <c r="T104" i="128" s="1"/>
  <c r="U104" i="128"/>
  <c r="V104" i="128" s="1"/>
  <c r="R105" i="128"/>
  <c r="S105" i="128"/>
  <c r="T105" i="128" s="1"/>
  <c r="U105" i="128"/>
  <c r="V105" i="128" s="1"/>
  <c r="R106" i="128"/>
  <c r="S106" i="128"/>
  <c r="T106" i="128" s="1"/>
  <c r="U106" i="128"/>
  <c r="V106" i="128" s="1"/>
  <c r="R107" i="128"/>
  <c r="S107" i="128"/>
  <c r="T107" i="128" s="1"/>
  <c r="U107" i="128"/>
  <c r="V107" i="128" s="1"/>
  <c r="R108" i="128"/>
  <c r="S108" i="128"/>
  <c r="T108" i="128" s="1"/>
  <c r="U108" i="128"/>
  <c r="V108" i="128" s="1"/>
  <c r="R109" i="128"/>
  <c r="S109" i="128"/>
  <c r="T109" i="128" s="1"/>
  <c r="U109" i="128"/>
  <c r="V109" i="128" s="1"/>
  <c r="R110" i="128"/>
  <c r="S110" i="128"/>
  <c r="T110" i="128" s="1"/>
  <c r="U110" i="128"/>
  <c r="V110" i="128" s="1"/>
  <c r="R111" i="128"/>
  <c r="S111" i="128"/>
  <c r="T111" i="128" s="1"/>
  <c r="U111" i="128"/>
  <c r="V111" i="128" s="1"/>
  <c r="R112" i="128"/>
  <c r="S112" i="128"/>
  <c r="U112" i="128"/>
  <c r="V112" i="128" s="1"/>
  <c r="R113" i="128"/>
  <c r="S113" i="128"/>
  <c r="T113" i="128" s="1"/>
  <c r="U113" i="128"/>
  <c r="V113" i="128" s="1"/>
  <c r="R114" i="128"/>
  <c r="S114" i="128"/>
  <c r="T114" i="128" s="1"/>
  <c r="U114" i="128"/>
  <c r="V114" i="128" s="1"/>
  <c r="R115" i="128"/>
  <c r="S115" i="128"/>
  <c r="T115" i="128" s="1"/>
  <c r="U115" i="128"/>
  <c r="V115" i="128" s="1"/>
  <c r="R116" i="128"/>
  <c r="S116" i="128"/>
  <c r="T116" i="128" s="1"/>
  <c r="U116" i="128"/>
  <c r="V116" i="128" s="1"/>
  <c r="R117" i="128"/>
  <c r="S117" i="128"/>
  <c r="T117" i="128" s="1"/>
  <c r="U117" i="128"/>
  <c r="V117" i="128" s="1"/>
  <c r="R118" i="128"/>
  <c r="S118" i="128"/>
  <c r="T118" i="128" s="1"/>
  <c r="U118" i="128"/>
  <c r="V118" i="128" s="1"/>
  <c r="R119" i="128"/>
  <c r="S119" i="128"/>
  <c r="T119" i="128" s="1"/>
  <c r="U119" i="128"/>
  <c r="V119" i="128" s="1"/>
  <c r="R120" i="128"/>
  <c r="S120" i="128"/>
  <c r="T120" i="128" s="1"/>
  <c r="U120" i="128"/>
  <c r="V120" i="128" s="1"/>
  <c r="R121" i="128"/>
  <c r="S121" i="128"/>
  <c r="T121" i="128" s="1"/>
  <c r="U121" i="128"/>
  <c r="V121" i="128" s="1"/>
  <c r="R122" i="128"/>
  <c r="S122" i="128"/>
  <c r="T122" i="128" s="1"/>
  <c r="U122" i="128"/>
  <c r="V122" i="128" s="1"/>
  <c r="R123" i="128"/>
  <c r="S123" i="128"/>
  <c r="T123" i="128" s="1"/>
  <c r="U123" i="128"/>
  <c r="V123" i="128" s="1"/>
  <c r="R124" i="128"/>
  <c r="S124" i="128"/>
  <c r="U124" i="128"/>
  <c r="V124" i="128" s="1"/>
  <c r="R125" i="128"/>
  <c r="S125" i="128"/>
  <c r="T125" i="128" s="1"/>
  <c r="U125" i="128"/>
  <c r="V125" i="128" s="1"/>
  <c r="R126" i="128"/>
  <c r="S126" i="128"/>
  <c r="T126" i="128" s="1"/>
  <c r="U126" i="128"/>
  <c r="V126" i="128" s="1"/>
  <c r="R127" i="128"/>
  <c r="S127" i="128"/>
  <c r="T127" i="128" s="1"/>
  <c r="U127" i="128"/>
  <c r="V127" i="128" s="1"/>
  <c r="R128" i="128"/>
  <c r="S128" i="128"/>
  <c r="T128" i="128" s="1"/>
  <c r="U128" i="128"/>
  <c r="V128" i="128" s="1"/>
  <c r="R129" i="128"/>
  <c r="S129" i="128"/>
  <c r="T129" i="128" s="1"/>
  <c r="U129" i="128"/>
  <c r="V129" i="128" s="1"/>
  <c r="R130" i="128"/>
  <c r="S130" i="128"/>
  <c r="T130" i="128" s="1"/>
  <c r="U130" i="128"/>
  <c r="V130" i="128" s="1"/>
  <c r="R131" i="128"/>
  <c r="S131" i="128"/>
  <c r="T131" i="128" s="1"/>
  <c r="U131" i="128"/>
  <c r="V131" i="128" s="1"/>
  <c r="R132" i="128"/>
  <c r="S132" i="128"/>
  <c r="T132" i="128" s="1"/>
  <c r="U132" i="128"/>
  <c r="V132" i="128" s="1"/>
  <c r="R133" i="128"/>
  <c r="S133" i="128"/>
  <c r="T133" i="128" s="1"/>
  <c r="U133" i="128"/>
  <c r="V133" i="128" s="1"/>
  <c r="R134" i="128"/>
  <c r="S134" i="128"/>
  <c r="T134" i="128" s="1"/>
  <c r="U134" i="128"/>
  <c r="V134" i="128" s="1"/>
  <c r="R135" i="128"/>
  <c r="S135" i="128"/>
  <c r="T135" i="128" s="1"/>
  <c r="U135" i="128"/>
  <c r="V135" i="128" s="1"/>
  <c r="R136" i="128"/>
  <c r="S136" i="128"/>
  <c r="T136" i="128" s="1"/>
  <c r="U136" i="128"/>
  <c r="V136" i="128" s="1"/>
  <c r="R137" i="128"/>
  <c r="S137" i="128"/>
  <c r="T137" i="128" s="1"/>
  <c r="U137" i="128"/>
  <c r="V137" i="128" s="1"/>
  <c r="R138" i="128"/>
  <c r="S138" i="128"/>
  <c r="T138" i="128" s="1"/>
  <c r="U138" i="128"/>
  <c r="V138" i="128" s="1"/>
  <c r="R139" i="128"/>
  <c r="S139" i="128"/>
  <c r="T139" i="128" s="1"/>
  <c r="U139" i="128"/>
  <c r="V139" i="128" s="1"/>
  <c r="R140" i="128"/>
  <c r="S140" i="128"/>
  <c r="T140" i="128" s="1"/>
  <c r="U140" i="128"/>
  <c r="V140" i="128" s="1"/>
  <c r="R141" i="128"/>
  <c r="S141" i="128"/>
  <c r="T141" i="128" s="1"/>
  <c r="U141" i="128"/>
  <c r="V141" i="128" s="1"/>
  <c r="R142" i="128"/>
  <c r="S142" i="128"/>
  <c r="T142" i="128" s="1"/>
  <c r="U142" i="128"/>
  <c r="V142" i="128" s="1"/>
  <c r="R143" i="128"/>
  <c r="S143" i="128"/>
  <c r="T143" i="128" s="1"/>
  <c r="U143" i="128"/>
  <c r="V143" i="128" s="1"/>
  <c r="R144" i="128"/>
  <c r="S144" i="128"/>
  <c r="T144" i="128" s="1"/>
  <c r="U144" i="128"/>
  <c r="V144" i="128" s="1"/>
  <c r="R145" i="128"/>
  <c r="S145" i="128"/>
  <c r="T145" i="128" s="1"/>
  <c r="U145" i="128"/>
  <c r="V145" i="128" s="1"/>
  <c r="R146" i="128"/>
  <c r="S146" i="128"/>
  <c r="U146" i="128"/>
  <c r="V146" i="128" s="1"/>
  <c r="R147" i="128"/>
  <c r="S147" i="128"/>
  <c r="T147" i="128" s="1"/>
  <c r="U147" i="128"/>
  <c r="V147" i="128" s="1"/>
  <c r="R148" i="128"/>
  <c r="S148" i="128"/>
  <c r="T148" i="128" s="1"/>
  <c r="U148" i="128"/>
  <c r="V148" i="128" s="1"/>
  <c r="R149" i="128"/>
  <c r="S149" i="128"/>
  <c r="T149" i="128" s="1"/>
  <c r="U149" i="128"/>
  <c r="V149" i="128" s="1"/>
  <c r="R150" i="128"/>
  <c r="S150" i="128"/>
  <c r="T150" i="128" s="1"/>
  <c r="U150" i="128"/>
  <c r="V150" i="128" s="1"/>
  <c r="R151" i="128"/>
  <c r="S151" i="128"/>
  <c r="T151" i="128" s="1"/>
  <c r="U151" i="128"/>
  <c r="V151" i="128" s="1"/>
  <c r="R152" i="128"/>
  <c r="S152" i="128"/>
  <c r="T152" i="128" s="1"/>
  <c r="U152" i="128"/>
  <c r="V152" i="128" s="1"/>
  <c r="R153" i="128"/>
  <c r="S153" i="128"/>
  <c r="T153" i="128" s="1"/>
  <c r="U153" i="128"/>
  <c r="V153" i="128" s="1"/>
  <c r="R154" i="128"/>
  <c r="S154" i="128"/>
  <c r="T154" i="128" s="1"/>
  <c r="U154" i="128"/>
  <c r="V154" i="128" s="1"/>
  <c r="R155" i="128"/>
  <c r="S155" i="128"/>
  <c r="T155" i="128" s="1"/>
  <c r="U155" i="128"/>
  <c r="V155" i="128" s="1"/>
  <c r="R156" i="128"/>
  <c r="S156" i="128"/>
  <c r="T156" i="128" s="1"/>
  <c r="U156" i="128"/>
  <c r="V156" i="128" s="1"/>
  <c r="R157" i="128"/>
  <c r="S157" i="128"/>
  <c r="T157" i="128" s="1"/>
  <c r="U157" i="128"/>
  <c r="V157" i="128" s="1"/>
  <c r="R158" i="128"/>
  <c r="S158" i="128"/>
  <c r="T158" i="128" s="1"/>
  <c r="U158" i="128"/>
  <c r="V158" i="128" s="1"/>
  <c r="R159" i="128"/>
  <c r="S159" i="128"/>
  <c r="T159" i="128" s="1"/>
  <c r="U159" i="128"/>
  <c r="V159" i="128" s="1"/>
  <c r="R160" i="128"/>
  <c r="S160" i="128"/>
  <c r="T160" i="128" s="1"/>
  <c r="U160" i="128"/>
  <c r="V160" i="128" s="1"/>
  <c r="R161" i="128"/>
  <c r="S161" i="128"/>
  <c r="U161" i="128"/>
  <c r="V161" i="128" s="1"/>
  <c r="R162" i="128"/>
  <c r="S162" i="128"/>
  <c r="T162" i="128" s="1"/>
  <c r="U162" i="128"/>
  <c r="V162" i="128" s="1"/>
  <c r="R163" i="128"/>
  <c r="S163" i="128"/>
  <c r="T163" i="128" s="1"/>
  <c r="U163" i="128"/>
  <c r="V163" i="128" s="1"/>
  <c r="R164" i="128"/>
  <c r="S164" i="128"/>
  <c r="T164" i="128" s="1"/>
  <c r="U164" i="128"/>
  <c r="V164" i="128" s="1"/>
  <c r="R165" i="128"/>
  <c r="S165" i="128"/>
  <c r="T165" i="128" s="1"/>
  <c r="U165" i="128"/>
  <c r="V165" i="128" s="1"/>
  <c r="R166" i="128"/>
  <c r="S166" i="128"/>
  <c r="T166" i="128" s="1"/>
  <c r="U166" i="128"/>
  <c r="V166" i="128" s="1"/>
  <c r="R167" i="128"/>
  <c r="S167" i="128"/>
  <c r="T167" i="128" s="1"/>
  <c r="U167" i="128"/>
  <c r="V167" i="128" s="1"/>
  <c r="R168" i="128"/>
  <c r="S168" i="128"/>
  <c r="T168" i="128" s="1"/>
  <c r="U168" i="128"/>
  <c r="V168" i="128" s="1"/>
  <c r="R169" i="128"/>
  <c r="S169" i="128"/>
  <c r="T169" i="128" s="1"/>
  <c r="U169" i="128"/>
  <c r="V169" i="128" s="1"/>
  <c r="R170" i="128"/>
  <c r="S170" i="128"/>
  <c r="T170" i="128" s="1"/>
  <c r="U170" i="128"/>
  <c r="V170" i="128" s="1"/>
  <c r="R171" i="128"/>
  <c r="S171" i="128"/>
  <c r="T171" i="128" s="1"/>
  <c r="U171" i="128"/>
  <c r="V171" i="128" s="1"/>
  <c r="R172" i="128"/>
  <c r="S172" i="128"/>
  <c r="T172" i="128" s="1"/>
  <c r="U172" i="128"/>
  <c r="V172" i="128" s="1"/>
  <c r="R173" i="128"/>
  <c r="S173" i="128"/>
  <c r="T173" i="128" s="1"/>
  <c r="U173" i="128"/>
  <c r="V173" i="128" s="1"/>
  <c r="R174" i="128"/>
  <c r="S174" i="128"/>
  <c r="U174" i="128"/>
  <c r="V174" i="128" s="1"/>
  <c r="R175" i="128"/>
  <c r="S175" i="128"/>
  <c r="T175" i="128" s="1"/>
  <c r="U175" i="128"/>
  <c r="V175" i="128" s="1"/>
  <c r="R176" i="128"/>
  <c r="S176" i="128"/>
  <c r="U176" i="128"/>
  <c r="V176" i="128" s="1"/>
  <c r="R177" i="128"/>
  <c r="S177" i="128"/>
  <c r="T177" i="128" s="1"/>
  <c r="U177" i="128"/>
  <c r="V177" i="128" s="1"/>
  <c r="R178" i="128"/>
  <c r="S178" i="128"/>
  <c r="T178" i="128" s="1"/>
  <c r="U178" i="128"/>
  <c r="V178" i="128" s="1"/>
  <c r="R179" i="128"/>
  <c r="S179" i="128"/>
  <c r="T179" i="128" s="1"/>
  <c r="U179" i="128"/>
  <c r="V179" i="128" s="1"/>
  <c r="R180" i="128"/>
  <c r="S180" i="128"/>
  <c r="T180" i="128" s="1"/>
  <c r="U180" i="128"/>
  <c r="V180" i="128" s="1"/>
  <c r="R181" i="128"/>
  <c r="S181" i="128"/>
  <c r="T181" i="128" s="1"/>
  <c r="U181" i="128"/>
  <c r="V181" i="128" s="1"/>
  <c r="R182" i="128"/>
  <c r="S182" i="128"/>
  <c r="T182" i="128" s="1"/>
  <c r="U182" i="128"/>
  <c r="V182" i="128" s="1"/>
  <c r="R183" i="128"/>
  <c r="S183" i="128"/>
  <c r="T183" i="128" s="1"/>
  <c r="U183" i="128"/>
  <c r="V183" i="128" s="1"/>
  <c r="R184" i="128"/>
  <c r="S184" i="128"/>
  <c r="T184" i="128" s="1"/>
  <c r="U184" i="128"/>
  <c r="V184" i="128" s="1"/>
  <c r="R185" i="128"/>
  <c r="S185" i="128"/>
  <c r="T185" i="128" s="1"/>
  <c r="U185" i="128"/>
  <c r="V185" i="128" s="1"/>
  <c r="R186" i="128"/>
  <c r="S186" i="128"/>
  <c r="T186" i="128" s="1"/>
  <c r="U186" i="128"/>
  <c r="V186" i="128" s="1"/>
  <c r="R187" i="128"/>
  <c r="S187" i="128"/>
  <c r="T187" i="128" s="1"/>
  <c r="U187" i="128"/>
  <c r="V187" i="128" s="1"/>
  <c r="R188" i="128"/>
  <c r="S188" i="128"/>
  <c r="U188" i="128"/>
  <c r="V188" i="128" s="1"/>
  <c r="R189" i="128"/>
  <c r="S189" i="128"/>
  <c r="T189" i="128" s="1"/>
  <c r="U189" i="128"/>
  <c r="V189" i="128" s="1"/>
  <c r="R190" i="128"/>
  <c r="S190" i="128"/>
  <c r="T190" i="128" s="1"/>
  <c r="U190" i="128"/>
  <c r="V190" i="128" s="1"/>
  <c r="R191" i="128"/>
  <c r="S191" i="128"/>
  <c r="U191" i="128"/>
  <c r="V191" i="128" s="1"/>
  <c r="R192" i="128"/>
  <c r="S192" i="128"/>
  <c r="T192" i="128" s="1"/>
  <c r="U192" i="128"/>
  <c r="V192" i="128" s="1"/>
  <c r="R193" i="128"/>
  <c r="S193" i="128"/>
  <c r="T193" i="128" s="1"/>
  <c r="U193" i="128"/>
  <c r="V193" i="128" s="1"/>
  <c r="R194" i="128"/>
  <c r="S194" i="128"/>
  <c r="T194" i="128" s="1"/>
  <c r="U194" i="128"/>
  <c r="V194" i="128" s="1"/>
  <c r="R195" i="128"/>
  <c r="S195" i="128"/>
  <c r="U195" i="128"/>
  <c r="V195" i="128" s="1"/>
  <c r="R196" i="128"/>
  <c r="S196" i="128"/>
  <c r="T196" i="128" s="1"/>
  <c r="U196" i="128"/>
  <c r="V196" i="128" s="1"/>
  <c r="R197" i="128"/>
  <c r="S197" i="128"/>
  <c r="T197" i="128" s="1"/>
  <c r="U197" i="128"/>
  <c r="V197" i="128" s="1"/>
  <c r="R198" i="128"/>
  <c r="S198" i="128"/>
  <c r="T198" i="128" s="1"/>
  <c r="U198" i="128"/>
  <c r="V198" i="128" s="1"/>
  <c r="R199" i="128"/>
  <c r="S199" i="128"/>
  <c r="T199" i="128" s="1"/>
  <c r="U199" i="128"/>
  <c r="V199" i="128" s="1"/>
  <c r="R200" i="128"/>
  <c r="S200" i="128"/>
  <c r="U200" i="128"/>
  <c r="V200" i="128" s="1"/>
  <c r="R201" i="128"/>
  <c r="S201" i="128"/>
  <c r="T201" i="128" s="1"/>
  <c r="U201" i="128"/>
  <c r="V201" i="128" s="1"/>
  <c r="R202" i="128"/>
  <c r="S202" i="128"/>
  <c r="T202" i="128" s="1"/>
  <c r="U202" i="128"/>
  <c r="V202" i="128" s="1"/>
  <c r="R203" i="128"/>
  <c r="S203" i="128"/>
  <c r="T203" i="128" s="1"/>
  <c r="U203" i="128"/>
  <c r="V203" i="128" s="1"/>
  <c r="R204" i="128"/>
  <c r="S204" i="128"/>
  <c r="T204" i="128" s="1"/>
  <c r="U204" i="128"/>
  <c r="V204" i="128" s="1"/>
  <c r="R205" i="128"/>
  <c r="S205" i="128"/>
  <c r="T205" i="128" s="1"/>
  <c r="U205" i="128"/>
  <c r="V205" i="128" s="1"/>
  <c r="R206" i="128"/>
  <c r="S206" i="128"/>
  <c r="T206" i="128" s="1"/>
  <c r="U206" i="128"/>
  <c r="V206" i="128" s="1"/>
  <c r="R207" i="128"/>
  <c r="S207" i="128"/>
  <c r="T207" i="128" s="1"/>
  <c r="U207" i="128"/>
  <c r="V207" i="128" s="1"/>
  <c r="R208" i="128"/>
  <c r="S208" i="128"/>
  <c r="T208" i="128" s="1"/>
  <c r="U208" i="128"/>
  <c r="V208" i="128" s="1"/>
  <c r="R209" i="128"/>
  <c r="S209" i="128"/>
  <c r="T209" i="128" s="1"/>
  <c r="U209" i="128"/>
  <c r="V209" i="128" s="1"/>
  <c r="R210" i="128"/>
  <c r="S210" i="128"/>
  <c r="T210" i="128" s="1"/>
  <c r="U210" i="128"/>
  <c r="V210" i="128" s="1"/>
  <c r="R211" i="128"/>
  <c r="S211" i="128"/>
  <c r="T211" i="128" s="1"/>
  <c r="U211" i="128"/>
  <c r="V211" i="128" s="1"/>
  <c r="R212" i="128"/>
  <c r="S212" i="128"/>
  <c r="T212" i="128" s="1"/>
  <c r="U212" i="128"/>
  <c r="V212" i="128" s="1"/>
  <c r="R213" i="128"/>
  <c r="S213" i="128"/>
  <c r="T213" i="128" s="1"/>
  <c r="U213" i="128"/>
  <c r="V213" i="128" s="1"/>
  <c r="R214" i="128"/>
  <c r="S214" i="128"/>
  <c r="T214" i="128" s="1"/>
  <c r="U214" i="128"/>
  <c r="V214" i="128" s="1"/>
  <c r="R215" i="128"/>
  <c r="S215" i="128"/>
  <c r="T215" i="128" s="1"/>
  <c r="U215" i="128"/>
  <c r="V215" i="128" s="1"/>
  <c r="R216" i="128"/>
  <c r="S216" i="128"/>
  <c r="T216" i="128" s="1"/>
  <c r="U216" i="128"/>
  <c r="V216" i="128" s="1"/>
  <c r="R217" i="128"/>
  <c r="S217" i="128"/>
  <c r="T217" i="128" s="1"/>
  <c r="U217" i="128"/>
  <c r="V217" i="128" s="1"/>
  <c r="R218" i="128"/>
  <c r="S218" i="128"/>
  <c r="T218" i="128" s="1"/>
  <c r="U218" i="128"/>
  <c r="V218" i="128" s="1"/>
  <c r="R219" i="128"/>
  <c r="S219" i="128"/>
  <c r="T219" i="128" s="1"/>
  <c r="U219" i="128"/>
  <c r="V219" i="128" s="1"/>
  <c r="R220" i="128"/>
  <c r="S220" i="128"/>
  <c r="T220" i="128" s="1"/>
  <c r="U220" i="128"/>
  <c r="V220" i="128" s="1"/>
  <c r="R221" i="128"/>
  <c r="S221" i="128"/>
  <c r="T221" i="128" s="1"/>
  <c r="U221" i="128"/>
  <c r="V221" i="128" s="1"/>
  <c r="R222" i="128"/>
  <c r="S222" i="128"/>
  <c r="T222" i="128" s="1"/>
  <c r="U222" i="128"/>
  <c r="V222" i="128" s="1"/>
  <c r="R223" i="128"/>
  <c r="S223" i="128"/>
  <c r="T223" i="128" s="1"/>
  <c r="U223" i="128"/>
  <c r="V223" i="128" s="1"/>
  <c r="R224" i="128"/>
  <c r="S224" i="128"/>
  <c r="T224" i="128" s="1"/>
  <c r="U224" i="128"/>
  <c r="V224" i="128" s="1"/>
  <c r="R225" i="128"/>
  <c r="S225" i="128"/>
  <c r="T225" i="128" s="1"/>
  <c r="U225" i="128"/>
  <c r="V225" i="128" s="1"/>
  <c r="R226" i="128"/>
  <c r="S226" i="128"/>
  <c r="T226" i="128" s="1"/>
  <c r="U226" i="128"/>
  <c r="V226" i="128" s="1"/>
  <c r="R227" i="128"/>
  <c r="S227" i="128"/>
  <c r="T227" i="128" s="1"/>
  <c r="U227" i="128"/>
  <c r="V227" i="128" s="1"/>
  <c r="R228" i="128"/>
  <c r="S228" i="128"/>
  <c r="T228" i="128" s="1"/>
  <c r="U228" i="128"/>
  <c r="V228" i="128" s="1"/>
  <c r="R229" i="128"/>
  <c r="S229" i="128"/>
  <c r="T229" i="128" s="1"/>
  <c r="U229" i="128"/>
  <c r="V229" i="128" s="1"/>
  <c r="R230" i="128"/>
  <c r="S230" i="128"/>
  <c r="T230" i="128" s="1"/>
  <c r="U230" i="128"/>
  <c r="V230" i="128" s="1"/>
  <c r="R231" i="128"/>
  <c r="S231" i="128"/>
  <c r="T231" i="128" s="1"/>
  <c r="U231" i="128"/>
  <c r="V231" i="128" s="1"/>
  <c r="R232" i="128"/>
  <c r="S232" i="128"/>
  <c r="T232" i="128" s="1"/>
  <c r="U232" i="128"/>
  <c r="V232" i="128" s="1"/>
  <c r="R233" i="128"/>
  <c r="S233" i="128"/>
  <c r="T233" i="128" s="1"/>
  <c r="U233" i="128"/>
  <c r="V233" i="128" s="1"/>
  <c r="R234" i="128"/>
  <c r="S234" i="128"/>
  <c r="T234" i="128" s="1"/>
  <c r="U234" i="128"/>
  <c r="V234" i="128" s="1"/>
  <c r="R235" i="128"/>
  <c r="S235" i="128"/>
  <c r="T235" i="128" s="1"/>
  <c r="U235" i="128"/>
  <c r="V235" i="128" s="1"/>
  <c r="R236" i="128"/>
  <c r="S236" i="128"/>
  <c r="T236" i="128" s="1"/>
  <c r="U236" i="128"/>
  <c r="V236" i="128" s="1"/>
  <c r="R237" i="128"/>
  <c r="S237" i="128"/>
  <c r="T237" i="128" s="1"/>
  <c r="U237" i="128"/>
  <c r="V237" i="128" s="1"/>
  <c r="R238" i="128"/>
  <c r="S238" i="128"/>
  <c r="T238" i="128" s="1"/>
  <c r="U238" i="128"/>
  <c r="V238" i="128" s="1"/>
  <c r="R239" i="128"/>
  <c r="S239" i="128"/>
  <c r="T239" i="128" s="1"/>
  <c r="U239" i="128"/>
  <c r="V239" i="128" s="1"/>
  <c r="R240" i="128"/>
  <c r="S240" i="128"/>
  <c r="T240" i="128" s="1"/>
  <c r="U240" i="128"/>
  <c r="V240" i="128" s="1"/>
  <c r="R241" i="128"/>
  <c r="S241" i="128"/>
  <c r="T241" i="128" s="1"/>
  <c r="U241" i="128"/>
  <c r="V241" i="128" s="1"/>
  <c r="R242" i="128"/>
  <c r="S242" i="128"/>
  <c r="T242" i="128" s="1"/>
  <c r="U242" i="128"/>
  <c r="V242" i="128" s="1"/>
  <c r="R243" i="128"/>
  <c r="S243" i="128"/>
  <c r="T243" i="128" s="1"/>
  <c r="U243" i="128"/>
  <c r="V243" i="128" s="1"/>
  <c r="R244" i="128"/>
  <c r="S244" i="128"/>
  <c r="T244" i="128" s="1"/>
  <c r="U244" i="128"/>
  <c r="V244" i="128" s="1"/>
  <c r="R245" i="128"/>
  <c r="S245" i="128"/>
  <c r="T245" i="128" s="1"/>
  <c r="U245" i="128"/>
  <c r="V245" i="128" s="1"/>
  <c r="R246" i="128"/>
  <c r="S246" i="128"/>
  <c r="T246" i="128" s="1"/>
  <c r="U246" i="128"/>
  <c r="V246" i="128" s="1"/>
  <c r="R247" i="128"/>
  <c r="S247" i="128"/>
  <c r="T247" i="128" s="1"/>
  <c r="U247" i="128"/>
  <c r="V247" i="128" s="1"/>
  <c r="R248" i="128"/>
  <c r="S248" i="128"/>
  <c r="T248" i="128" s="1"/>
  <c r="U248" i="128"/>
  <c r="V248" i="128" s="1"/>
  <c r="R249" i="128"/>
  <c r="S249" i="128"/>
  <c r="T249" i="128" s="1"/>
  <c r="U249" i="128"/>
  <c r="V249" i="128" s="1"/>
  <c r="R250" i="128"/>
  <c r="S250" i="128"/>
  <c r="T250" i="128" s="1"/>
  <c r="U250" i="128"/>
  <c r="V250" i="128" s="1"/>
  <c r="R251" i="128"/>
  <c r="S251" i="128"/>
  <c r="T251" i="128" s="1"/>
  <c r="U251" i="128"/>
  <c r="V251" i="128" s="1"/>
  <c r="R252" i="128"/>
  <c r="S252" i="128"/>
  <c r="T252" i="128" s="1"/>
  <c r="U252" i="128"/>
  <c r="V252" i="128" s="1"/>
  <c r="R253" i="128"/>
  <c r="S253" i="128"/>
  <c r="T253" i="128" s="1"/>
  <c r="U253" i="128"/>
  <c r="V253" i="128" s="1"/>
  <c r="R254" i="128"/>
  <c r="S254" i="128"/>
  <c r="T254" i="128" s="1"/>
  <c r="U254" i="128"/>
  <c r="V254" i="128" s="1"/>
  <c r="R255" i="128"/>
  <c r="S255" i="128"/>
  <c r="T255" i="128" s="1"/>
  <c r="U255" i="128"/>
  <c r="V255" i="128" s="1"/>
  <c r="R256" i="128"/>
  <c r="S256" i="128"/>
  <c r="T256" i="128" s="1"/>
  <c r="U256" i="128"/>
  <c r="V256" i="128" s="1"/>
  <c r="R257" i="128"/>
  <c r="S257" i="128"/>
  <c r="T257" i="128" s="1"/>
  <c r="U257" i="128"/>
  <c r="V257" i="128" s="1"/>
  <c r="R258" i="128"/>
  <c r="S258" i="128"/>
  <c r="T258" i="128" s="1"/>
  <c r="U258" i="128"/>
  <c r="V258" i="128" s="1"/>
  <c r="R259" i="128"/>
  <c r="S259" i="128"/>
  <c r="T259" i="128" s="1"/>
  <c r="U259" i="128"/>
  <c r="V259" i="128" s="1"/>
  <c r="R260" i="128"/>
  <c r="S260" i="128"/>
  <c r="T260" i="128" s="1"/>
  <c r="U260" i="128"/>
  <c r="V260" i="128" s="1"/>
  <c r="R261" i="128"/>
  <c r="S261" i="128"/>
  <c r="T261" i="128" s="1"/>
  <c r="U261" i="128"/>
  <c r="V261" i="128" s="1"/>
  <c r="R262" i="128"/>
  <c r="S262" i="128"/>
  <c r="T262" i="128" s="1"/>
  <c r="U262" i="128"/>
  <c r="V262" i="128" s="1"/>
  <c r="R263" i="128"/>
  <c r="S263" i="128"/>
  <c r="T263" i="128" s="1"/>
  <c r="U263" i="128"/>
  <c r="V263" i="128" s="1"/>
  <c r="R264" i="128"/>
  <c r="S264" i="128"/>
  <c r="T264" i="128" s="1"/>
  <c r="U264" i="128"/>
  <c r="V264" i="128" s="1"/>
  <c r="R265" i="128"/>
  <c r="S265" i="128"/>
  <c r="T265" i="128" s="1"/>
  <c r="U265" i="128"/>
  <c r="V265" i="128" s="1"/>
  <c r="R266" i="128"/>
  <c r="S266" i="128"/>
  <c r="T266" i="128" s="1"/>
  <c r="U266" i="128"/>
  <c r="V266" i="128" s="1"/>
  <c r="R267" i="128"/>
  <c r="S267" i="128"/>
  <c r="T267" i="128" s="1"/>
  <c r="U267" i="128"/>
  <c r="V267" i="128" s="1"/>
  <c r="R268" i="128"/>
  <c r="S268" i="128"/>
  <c r="T268" i="128" s="1"/>
  <c r="U268" i="128"/>
  <c r="V268" i="128" s="1"/>
  <c r="R269" i="128"/>
  <c r="S269" i="128"/>
  <c r="T269" i="128" s="1"/>
  <c r="U269" i="128"/>
  <c r="V269" i="128" s="1"/>
  <c r="R270" i="128"/>
  <c r="S270" i="128"/>
  <c r="T270" i="128" s="1"/>
  <c r="U270" i="128"/>
  <c r="V270" i="128" s="1"/>
  <c r="R271" i="128"/>
  <c r="S271" i="128"/>
  <c r="T271" i="128" s="1"/>
  <c r="U271" i="128"/>
  <c r="V271" i="128" s="1"/>
  <c r="R272" i="128"/>
  <c r="S272" i="128"/>
  <c r="T272" i="128" s="1"/>
  <c r="U272" i="128"/>
  <c r="V272" i="128" s="1"/>
  <c r="R273" i="128"/>
  <c r="S273" i="128"/>
  <c r="T273" i="128" s="1"/>
  <c r="U273" i="128"/>
  <c r="V273" i="128" s="1"/>
  <c r="R274" i="128"/>
  <c r="S274" i="128"/>
  <c r="T274" i="128" s="1"/>
  <c r="U274" i="128"/>
  <c r="V274" i="128" s="1"/>
  <c r="R275" i="128"/>
  <c r="S275" i="128"/>
  <c r="U275" i="128"/>
  <c r="V275" i="128" s="1"/>
  <c r="R276" i="128"/>
  <c r="S276" i="128"/>
  <c r="T276" i="128" s="1"/>
  <c r="U276" i="128"/>
  <c r="V276" i="128" s="1"/>
  <c r="R277" i="128"/>
  <c r="S277" i="128"/>
  <c r="T277" i="128" s="1"/>
  <c r="U277" i="128"/>
  <c r="V277" i="128" s="1"/>
  <c r="R278" i="128"/>
  <c r="S278" i="128"/>
  <c r="T278" i="128" s="1"/>
  <c r="U278" i="128"/>
  <c r="V278" i="128" s="1"/>
  <c r="R279" i="128"/>
  <c r="S279" i="128"/>
  <c r="T279" i="128" s="1"/>
  <c r="U279" i="128"/>
  <c r="V279" i="128" s="1"/>
  <c r="R280" i="128"/>
  <c r="S280" i="128"/>
  <c r="T280" i="128" s="1"/>
  <c r="U280" i="128"/>
  <c r="V280" i="128" s="1"/>
  <c r="R281" i="128"/>
  <c r="S281" i="128"/>
  <c r="T281" i="128" s="1"/>
  <c r="U281" i="128"/>
  <c r="V281" i="128" s="1"/>
  <c r="R282" i="128"/>
  <c r="S282" i="128"/>
  <c r="T282" i="128" s="1"/>
  <c r="U282" i="128"/>
  <c r="V282" i="128" s="1"/>
  <c r="R283" i="128"/>
  <c r="S283" i="128"/>
  <c r="T283" i="128" s="1"/>
  <c r="U283" i="128"/>
  <c r="V283" i="128" s="1"/>
  <c r="R284" i="128"/>
  <c r="S284" i="128"/>
  <c r="T284" i="128" s="1"/>
  <c r="U284" i="128"/>
  <c r="V284" i="128" s="1"/>
  <c r="R285" i="128"/>
  <c r="S285" i="128"/>
  <c r="T285" i="128" s="1"/>
  <c r="U285" i="128"/>
  <c r="V285" i="128" s="1"/>
  <c r="R286" i="128"/>
  <c r="S286" i="128"/>
  <c r="T286" i="128" s="1"/>
  <c r="U286" i="128"/>
  <c r="V286" i="128" s="1"/>
  <c r="R287" i="128"/>
  <c r="S287" i="128"/>
  <c r="T287" i="128" s="1"/>
  <c r="U287" i="128"/>
  <c r="V287" i="128" s="1"/>
  <c r="R288" i="128"/>
  <c r="S288" i="128"/>
  <c r="T288" i="128" s="1"/>
  <c r="U288" i="128"/>
  <c r="V288" i="128" s="1"/>
  <c r="R289" i="128"/>
  <c r="S289" i="128"/>
  <c r="T289" i="128" s="1"/>
  <c r="U289" i="128"/>
  <c r="V289" i="128" s="1"/>
  <c r="R290" i="128"/>
  <c r="S290" i="128"/>
  <c r="T290" i="128" s="1"/>
  <c r="U290" i="128"/>
  <c r="V290" i="128" s="1"/>
  <c r="R291" i="128"/>
  <c r="S291" i="128"/>
  <c r="T291" i="128" s="1"/>
  <c r="U291" i="128"/>
  <c r="V291" i="128" s="1"/>
  <c r="R292" i="128"/>
  <c r="S292" i="128"/>
  <c r="T292" i="128" s="1"/>
  <c r="U292" i="128"/>
  <c r="V292" i="128" s="1"/>
  <c r="R293" i="128"/>
  <c r="S293" i="128"/>
  <c r="T293" i="128" s="1"/>
  <c r="U293" i="128"/>
  <c r="V293" i="128" s="1"/>
  <c r="R294" i="128"/>
  <c r="S294" i="128"/>
  <c r="T294" i="128" s="1"/>
  <c r="U294" i="128"/>
  <c r="V294" i="128" s="1"/>
  <c r="R295" i="128"/>
  <c r="S295" i="128"/>
  <c r="T295" i="128" s="1"/>
  <c r="U295" i="128"/>
  <c r="V295" i="128" s="1"/>
  <c r="R296" i="128"/>
  <c r="S296" i="128"/>
  <c r="T296" i="128" s="1"/>
  <c r="U296" i="128"/>
  <c r="V296" i="128" s="1"/>
  <c r="R297" i="128"/>
  <c r="S297" i="128"/>
  <c r="T297" i="128" s="1"/>
  <c r="U297" i="128"/>
  <c r="V297" i="128" s="1"/>
  <c r="R298" i="128"/>
  <c r="S298" i="128"/>
  <c r="T298" i="128" s="1"/>
  <c r="U298" i="128"/>
  <c r="V298" i="128" s="1"/>
  <c r="R299" i="128"/>
  <c r="S299" i="128"/>
  <c r="T299" i="128" s="1"/>
  <c r="U299" i="128"/>
  <c r="V299" i="128" s="1"/>
  <c r="R300" i="128"/>
  <c r="S300" i="128"/>
  <c r="T300" i="128" s="1"/>
  <c r="U300" i="128"/>
  <c r="V300" i="128" s="1"/>
  <c r="R301" i="128"/>
  <c r="S301" i="128"/>
  <c r="T301" i="128" s="1"/>
  <c r="U301" i="128"/>
  <c r="V301" i="128" s="1"/>
  <c r="R302" i="128"/>
  <c r="S302" i="128"/>
  <c r="T302" i="128" s="1"/>
  <c r="U302" i="128"/>
  <c r="V302" i="128" s="1"/>
  <c r="R303" i="128"/>
  <c r="S303" i="128"/>
  <c r="T303" i="128" s="1"/>
  <c r="U303" i="128"/>
  <c r="V303" i="128" s="1"/>
  <c r="R304" i="128"/>
  <c r="S304" i="128"/>
  <c r="T304" i="128" s="1"/>
  <c r="U304" i="128"/>
  <c r="V304" i="128" s="1"/>
  <c r="R305" i="128"/>
  <c r="S305" i="128"/>
  <c r="T305" i="128" s="1"/>
  <c r="U305" i="128"/>
  <c r="V305" i="128" s="1"/>
  <c r="R306" i="128"/>
  <c r="S306" i="128"/>
  <c r="T306" i="128" s="1"/>
  <c r="U306" i="128"/>
  <c r="V306" i="128" s="1"/>
  <c r="R307" i="128"/>
  <c r="S307" i="128"/>
  <c r="T307" i="128" s="1"/>
  <c r="U307" i="128"/>
  <c r="V307" i="128" s="1"/>
  <c r="R308" i="128"/>
  <c r="S308" i="128"/>
  <c r="T308" i="128" s="1"/>
  <c r="U308" i="128"/>
  <c r="V308" i="128" s="1"/>
  <c r="R309" i="128"/>
  <c r="S309" i="128"/>
  <c r="T309" i="128" s="1"/>
  <c r="U309" i="128"/>
  <c r="V309" i="128" s="1"/>
  <c r="R310" i="128"/>
  <c r="S310" i="128"/>
  <c r="T310" i="128" s="1"/>
  <c r="U310" i="128"/>
  <c r="V310" i="128" s="1"/>
  <c r="R311" i="128"/>
  <c r="S311" i="128"/>
  <c r="T311" i="128" s="1"/>
  <c r="U311" i="128"/>
  <c r="V311" i="128" s="1"/>
  <c r="R312" i="128"/>
  <c r="S312" i="128"/>
  <c r="T312" i="128" s="1"/>
  <c r="U312" i="128"/>
  <c r="V312" i="128" s="1"/>
  <c r="R313" i="128"/>
  <c r="S313" i="128"/>
  <c r="T313" i="128" s="1"/>
  <c r="U313" i="128"/>
  <c r="V313" i="128" s="1"/>
  <c r="R314" i="128"/>
  <c r="S314" i="128"/>
  <c r="T314" i="128" s="1"/>
  <c r="U314" i="128"/>
  <c r="V314" i="128" s="1"/>
  <c r="R315" i="128"/>
  <c r="S315" i="128"/>
  <c r="T315" i="128" s="1"/>
  <c r="U315" i="128"/>
  <c r="V315" i="128" s="1"/>
  <c r="R316" i="128"/>
  <c r="S316" i="128"/>
  <c r="T316" i="128" s="1"/>
  <c r="U316" i="128"/>
  <c r="V316" i="128" s="1"/>
  <c r="R317" i="128"/>
  <c r="S317" i="128"/>
  <c r="T317" i="128" s="1"/>
  <c r="U317" i="128"/>
  <c r="V317" i="128" s="1"/>
  <c r="R318" i="128"/>
  <c r="S318" i="128"/>
  <c r="T318" i="128" s="1"/>
  <c r="U318" i="128"/>
  <c r="V318" i="128" s="1"/>
  <c r="R319" i="128"/>
  <c r="S319" i="128"/>
  <c r="T319" i="128" s="1"/>
  <c r="U319" i="128"/>
  <c r="V319" i="128" s="1"/>
  <c r="R320" i="128"/>
  <c r="S320" i="128"/>
  <c r="T320" i="128" s="1"/>
  <c r="U320" i="128"/>
  <c r="V320" i="128" s="1"/>
  <c r="R321" i="128"/>
  <c r="S321" i="128"/>
  <c r="T321" i="128" s="1"/>
  <c r="U321" i="128"/>
  <c r="V321" i="128" s="1"/>
  <c r="R322" i="128"/>
  <c r="S322" i="128"/>
  <c r="T322" i="128" s="1"/>
  <c r="U322" i="128"/>
  <c r="V322" i="128" s="1"/>
  <c r="R323" i="128"/>
  <c r="S323" i="128"/>
  <c r="T323" i="128" s="1"/>
  <c r="U323" i="128"/>
  <c r="V323" i="128" s="1"/>
  <c r="R324" i="128"/>
  <c r="S324" i="128"/>
  <c r="T324" i="128" s="1"/>
  <c r="U324" i="128"/>
  <c r="V324" i="128" s="1"/>
  <c r="R325" i="128"/>
  <c r="S325" i="128"/>
  <c r="T325" i="128" s="1"/>
  <c r="U325" i="128"/>
  <c r="V325" i="128" s="1"/>
  <c r="R326" i="128"/>
  <c r="S326" i="128"/>
  <c r="T326" i="128" s="1"/>
  <c r="U326" i="128"/>
  <c r="V326" i="128" s="1"/>
  <c r="R327" i="128"/>
  <c r="S327" i="128"/>
  <c r="T327" i="128" s="1"/>
  <c r="U327" i="128"/>
  <c r="V327" i="128" s="1"/>
  <c r="R328" i="128"/>
  <c r="S328" i="128"/>
  <c r="T328" i="128" s="1"/>
  <c r="U328" i="128"/>
  <c r="V328" i="128" s="1"/>
  <c r="R329" i="128"/>
  <c r="S329" i="128"/>
  <c r="T329" i="128" s="1"/>
  <c r="U329" i="128"/>
  <c r="V329" i="128" s="1"/>
  <c r="R330" i="128"/>
  <c r="S330" i="128"/>
  <c r="T330" i="128" s="1"/>
  <c r="U330" i="128"/>
  <c r="V330" i="128" s="1"/>
  <c r="R331" i="128"/>
  <c r="S331" i="128"/>
  <c r="T331" i="128" s="1"/>
  <c r="U331" i="128"/>
  <c r="V331" i="128" s="1"/>
  <c r="R332" i="128"/>
  <c r="S332" i="128"/>
  <c r="T332" i="128" s="1"/>
  <c r="U332" i="128"/>
  <c r="V332" i="128" s="1"/>
  <c r="R333" i="128"/>
  <c r="S333" i="128"/>
  <c r="T333" i="128" s="1"/>
  <c r="U333" i="128"/>
  <c r="V333" i="128" s="1"/>
  <c r="R334" i="128"/>
  <c r="S334" i="128"/>
  <c r="T334" i="128" s="1"/>
  <c r="U334" i="128"/>
  <c r="V334" i="128" s="1"/>
  <c r="R335" i="128"/>
  <c r="S335" i="128"/>
  <c r="T335" i="128" s="1"/>
  <c r="U335" i="128"/>
  <c r="V335" i="128" s="1"/>
  <c r="R336" i="128"/>
  <c r="S336" i="128"/>
  <c r="T336" i="128" s="1"/>
  <c r="U336" i="128"/>
  <c r="V336" i="128" s="1"/>
  <c r="R337" i="128"/>
  <c r="S337" i="128"/>
  <c r="T337" i="128" s="1"/>
  <c r="U337" i="128"/>
  <c r="V337" i="128" s="1"/>
  <c r="R338" i="128"/>
  <c r="S338" i="128"/>
  <c r="T338" i="128" s="1"/>
  <c r="U338" i="128"/>
  <c r="V338" i="128" s="1"/>
  <c r="R339" i="128"/>
  <c r="S339" i="128"/>
  <c r="T339" i="128" s="1"/>
  <c r="U339" i="128"/>
  <c r="V339" i="128" s="1"/>
  <c r="R340" i="128"/>
  <c r="S340" i="128"/>
  <c r="T340" i="128" s="1"/>
  <c r="U340" i="128"/>
  <c r="V340" i="128" s="1"/>
  <c r="R341" i="128"/>
  <c r="S341" i="128"/>
  <c r="T341" i="128" s="1"/>
  <c r="U341" i="128"/>
  <c r="V341" i="128" s="1"/>
  <c r="R342" i="128"/>
  <c r="S342" i="128"/>
  <c r="T342" i="128" s="1"/>
  <c r="U342" i="128"/>
  <c r="V342" i="128" s="1"/>
  <c r="R343" i="128"/>
  <c r="S343" i="128"/>
  <c r="T343" i="128" s="1"/>
  <c r="U343" i="128"/>
  <c r="V343" i="128" s="1"/>
  <c r="R344" i="128"/>
  <c r="S344" i="128"/>
  <c r="T344" i="128" s="1"/>
  <c r="U344" i="128"/>
  <c r="V344" i="128" s="1"/>
  <c r="R345" i="128"/>
  <c r="S345" i="128"/>
  <c r="T345" i="128" s="1"/>
  <c r="U345" i="128"/>
  <c r="V345" i="128" s="1"/>
  <c r="R346" i="128"/>
  <c r="S346" i="128"/>
  <c r="T346" i="128" s="1"/>
  <c r="U346" i="128"/>
  <c r="V346" i="128" s="1"/>
  <c r="R347" i="128"/>
  <c r="S347" i="128"/>
  <c r="U347" i="128"/>
  <c r="V347" i="128" s="1"/>
  <c r="R348" i="128"/>
  <c r="S348" i="128"/>
  <c r="T348" i="128" s="1"/>
  <c r="U348" i="128"/>
  <c r="V348" i="128" s="1"/>
  <c r="R349" i="128"/>
  <c r="S349" i="128"/>
  <c r="T349" i="128" s="1"/>
  <c r="U349" i="128"/>
  <c r="V349" i="128" s="1"/>
  <c r="R350" i="128"/>
  <c r="S350" i="128"/>
  <c r="T350" i="128" s="1"/>
  <c r="U350" i="128"/>
  <c r="V350" i="128" s="1"/>
  <c r="R351" i="128"/>
  <c r="S351" i="128"/>
  <c r="T351" i="128" s="1"/>
  <c r="U351" i="128"/>
  <c r="V351" i="128" s="1"/>
  <c r="R352" i="128"/>
  <c r="S352" i="128"/>
  <c r="T352" i="128" s="1"/>
  <c r="U352" i="128"/>
  <c r="V352" i="128" s="1"/>
  <c r="R353" i="128"/>
  <c r="S353" i="128"/>
  <c r="T353" i="128" s="1"/>
  <c r="U353" i="128"/>
  <c r="V353" i="128" s="1"/>
  <c r="R354" i="128"/>
  <c r="S354" i="128"/>
  <c r="T354" i="128" s="1"/>
  <c r="U354" i="128"/>
  <c r="V354" i="128" s="1"/>
  <c r="R355" i="128"/>
  <c r="S355" i="128"/>
  <c r="T355" i="128" s="1"/>
  <c r="U355" i="128"/>
  <c r="V355" i="128" s="1"/>
  <c r="R356" i="128"/>
  <c r="S356" i="128"/>
  <c r="T356" i="128" s="1"/>
  <c r="U356" i="128"/>
  <c r="V356" i="128" s="1"/>
  <c r="R357" i="128"/>
  <c r="S357" i="128"/>
  <c r="T357" i="128" s="1"/>
  <c r="U357" i="128"/>
  <c r="V357" i="128" s="1"/>
  <c r="R358" i="128"/>
  <c r="S358" i="128"/>
  <c r="T358" i="128" s="1"/>
  <c r="U358" i="128"/>
  <c r="V358" i="128" s="1"/>
  <c r="R359" i="128"/>
  <c r="S359" i="128"/>
  <c r="T359" i="128" s="1"/>
  <c r="U359" i="128"/>
  <c r="V359" i="128" s="1"/>
  <c r="R360" i="128"/>
  <c r="S360" i="128"/>
  <c r="T360" i="128" s="1"/>
  <c r="U360" i="128"/>
  <c r="V360" i="128" s="1"/>
  <c r="R361" i="128"/>
  <c r="S361" i="128"/>
  <c r="T361" i="128" s="1"/>
  <c r="U361" i="128"/>
  <c r="V361" i="128" s="1"/>
  <c r="R362" i="128"/>
  <c r="S362" i="128"/>
  <c r="T362" i="128" s="1"/>
  <c r="U362" i="128"/>
  <c r="V362" i="128" s="1"/>
  <c r="R363" i="128"/>
  <c r="S363" i="128"/>
  <c r="T363" i="128" s="1"/>
  <c r="U363" i="128"/>
  <c r="V363" i="128" s="1"/>
  <c r="R364" i="128"/>
  <c r="S364" i="128"/>
  <c r="T364" i="128" s="1"/>
  <c r="U364" i="128"/>
  <c r="V364" i="128" s="1"/>
  <c r="R365" i="128"/>
  <c r="S365" i="128"/>
  <c r="T365" i="128" s="1"/>
  <c r="U365" i="128"/>
  <c r="V365" i="128" s="1"/>
  <c r="R366" i="128"/>
  <c r="S366" i="128"/>
  <c r="T366" i="128" s="1"/>
  <c r="U366" i="128"/>
  <c r="V366" i="128" s="1"/>
  <c r="R367" i="128"/>
  <c r="S367" i="128"/>
  <c r="T367" i="128" s="1"/>
  <c r="U367" i="128"/>
  <c r="V367" i="128" s="1"/>
  <c r="R368" i="128"/>
  <c r="S368" i="128"/>
  <c r="T368" i="128" s="1"/>
  <c r="U368" i="128"/>
  <c r="V368" i="128" s="1"/>
  <c r="R369" i="128"/>
  <c r="S369" i="128"/>
  <c r="T369" i="128" s="1"/>
  <c r="U369" i="128"/>
  <c r="V369" i="128" s="1"/>
  <c r="R370" i="128"/>
  <c r="S370" i="128"/>
  <c r="T370" i="128" s="1"/>
  <c r="U370" i="128"/>
  <c r="V370" i="128" s="1"/>
  <c r="R371" i="128"/>
  <c r="S371" i="128"/>
  <c r="T371" i="128" s="1"/>
  <c r="U371" i="128"/>
  <c r="V371" i="128" s="1"/>
  <c r="R372" i="128"/>
  <c r="S372" i="128"/>
  <c r="T372" i="128" s="1"/>
  <c r="U372" i="128"/>
  <c r="V372" i="128" s="1"/>
  <c r="R373" i="128"/>
  <c r="S373" i="128"/>
  <c r="T373" i="128" s="1"/>
  <c r="U373" i="128"/>
  <c r="V373" i="128" s="1"/>
  <c r="R374" i="128"/>
  <c r="S374" i="128"/>
  <c r="T374" i="128" s="1"/>
  <c r="U374" i="128"/>
  <c r="V374" i="128" s="1"/>
  <c r="R375" i="128"/>
  <c r="S375" i="128"/>
  <c r="T375" i="128" s="1"/>
  <c r="U375" i="128"/>
  <c r="V375" i="128" s="1"/>
  <c r="R376" i="128"/>
  <c r="S376" i="128"/>
  <c r="T376" i="128" s="1"/>
  <c r="U376" i="128"/>
  <c r="V376" i="128" s="1"/>
  <c r="R377" i="128"/>
  <c r="S377" i="128"/>
  <c r="T377" i="128" s="1"/>
  <c r="U377" i="128"/>
  <c r="V377" i="128" s="1"/>
  <c r="R378" i="128"/>
  <c r="S378" i="128"/>
  <c r="T378" i="128" s="1"/>
  <c r="U378" i="128"/>
  <c r="V378" i="128" s="1"/>
  <c r="R379" i="128"/>
  <c r="S379" i="128"/>
  <c r="T379" i="128" s="1"/>
  <c r="U379" i="128"/>
  <c r="V379" i="128" s="1"/>
  <c r="R380" i="128"/>
  <c r="S380" i="128"/>
  <c r="T380" i="128" s="1"/>
  <c r="U380" i="128"/>
  <c r="V380" i="128" s="1"/>
  <c r="R381" i="128"/>
  <c r="S381" i="128"/>
  <c r="T381" i="128" s="1"/>
  <c r="U381" i="128"/>
  <c r="V381" i="128" s="1"/>
  <c r="R382" i="128"/>
  <c r="S382" i="128"/>
  <c r="T382" i="128" s="1"/>
  <c r="U382" i="128"/>
  <c r="V382" i="128" s="1"/>
  <c r="R383" i="128"/>
  <c r="S383" i="128"/>
  <c r="T383" i="128" s="1"/>
  <c r="U383" i="128"/>
  <c r="V383" i="128" s="1"/>
  <c r="R384" i="128"/>
  <c r="S384" i="128"/>
  <c r="T384" i="128" s="1"/>
  <c r="U384" i="128"/>
  <c r="V384" i="128" s="1"/>
  <c r="R385" i="128"/>
  <c r="S385" i="128"/>
  <c r="T385" i="128" s="1"/>
  <c r="U385" i="128"/>
  <c r="V385" i="128" s="1"/>
  <c r="R386" i="128"/>
  <c r="S386" i="128"/>
  <c r="T386" i="128" s="1"/>
  <c r="U386" i="128"/>
  <c r="V386" i="128" s="1"/>
  <c r="R387" i="128"/>
  <c r="S387" i="128"/>
  <c r="T387" i="128" s="1"/>
  <c r="U387" i="128"/>
  <c r="V387" i="128" s="1"/>
  <c r="R388" i="128"/>
  <c r="S388" i="128"/>
  <c r="T388" i="128" s="1"/>
  <c r="U388" i="128"/>
  <c r="V388" i="128" s="1"/>
  <c r="R389" i="128"/>
  <c r="S389" i="128"/>
  <c r="T389" i="128" s="1"/>
  <c r="U389" i="128"/>
  <c r="V389" i="128" s="1"/>
  <c r="R390" i="128"/>
  <c r="S390" i="128"/>
  <c r="T390" i="128" s="1"/>
  <c r="U390" i="128"/>
  <c r="V390" i="128" s="1"/>
  <c r="R391" i="128"/>
  <c r="S391" i="128"/>
  <c r="T391" i="128" s="1"/>
  <c r="U391" i="128"/>
  <c r="V391" i="128" s="1"/>
  <c r="R392" i="128"/>
  <c r="S392" i="128"/>
  <c r="T392" i="128" s="1"/>
  <c r="U392" i="128"/>
  <c r="V392" i="128" s="1"/>
  <c r="R393" i="128"/>
  <c r="S393" i="128"/>
  <c r="T393" i="128" s="1"/>
  <c r="U393" i="128"/>
  <c r="V393" i="128" s="1"/>
  <c r="R394" i="128"/>
  <c r="S394" i="128"/>
  <c r="T394" i="128" s="1"/>
  <c r="U394" i="128"/>
  <c r="V394" i="128" s="1"/>
  <c r="R395" i="128"/>
  <c r="S395" i="128"/>
  <c r="T395" i="128" s="1"/>
  <c r="U395" i="128"/>
  <c r="V395" i="128" s="1"/>
  <c r="R396" i="128"/>
  <c r="S396" i="128"/>
  <c r="T396" i="128" s="1"/>
  <c r="U396" i="128"/>
  <c r="V396" i="128" s="1"/>
  <c r="R397" i="128"/>
  <c r="S397" i="128"/>
  <c r="T397" i="128" s="1"/>
  <c r="U397" i="128"/>
  <c r="V397" i="128" s="1"/>
  <c r="R398" i="128"/>
  <c r="S398" i="128"/>
  <c r="T398" i="128" s="1"/>
  <c r="U398" i="128"/>
  <c r="V398" i="128" s="1"/>
  <c r="R399" i="128"/>
  <c r="S399" i="128"/>
  <c r="T399" i="128" s="1"/>
  <c r="U399" i="128"/>
  <c r="V399" i="128" s="1"/>
  <c r="R400" i="128"/>
  <c r="S400" i="128"/>
  <c r="T400" i="128" s="1"/>
  <c r="U400" i="128"/>
  <c r="V400" i="128" s="1"/>
  <c r="R401" i="128"/>
  <c r="S401" i="128"/>
  <c r="T401" i="128" s="1"/>
  <c r="U401" i="128"/>
  <c r="V401" i="128" s="1"/>
  <c r="R402" i="128"/>
  <c r="S402" i="128"/>
  <c r="T402" i="128" s="1"/>
  <c r="U402" i="128"/>
  <c r="V402" i="128" s="1"/>
  <c r="R403" i="128"/>
  <c r="S403" i="128"/>
  <c r="T403" i="128" s="1"/>
  <c r="U403" i="128"/>
  <c r="V403" i="128" s="1"/>
  <c r="R404" i="128"/>
  <c r="S404" i="128"/>
  <c r="T404" i="128" s="1"/>
  <c r="U404" i="128"/>
  <c r="V404" i="128" s="1"/>
  <c r="R405" i="128"/>
  <c r="S405" i="128"/>
  <c r="T405" i="128" s="1"/>
  <c r="U405" i="128"/>
  <c r="V405" i="128" s="1"/>
  <c r="R406" i="128"/>
  <c r="S406" i="128"/>
  <c r="T406" i="128" s="1"/>
  <c r="U406" i="128"/>
  <c r="V406" i="128" s="1"/>
  <c r="R407" i="128"/>
  <c r="S407" i="128"/>
  <c r="T407" i="128" s="1"/>
  <c r="U407" i="128"/>
  <c r="V407" i="128" s="1"/>
  <c r="R408" i="128"/>
  <c r="S408" i="128"/>
  <c r="T408" i="128" s="1"/>
  <c r="U408" i="128"/>
  <c r="V408" i="128" s="1"/>
  <c r="R409" i="128"/>
  <c r="S409" i="128"/>
  <c r="T409" i="128" s="1"/>
  <c r="U409" i="128"/>
  <c r="V409" i="128" s="1"/>
  <c r="R410" i="128"/>
  <c r="S410" i="128"/>
  <c r="T410" i="128" s="1"/>
  <c r="U410" i="128"/>
  <c r="V410" i="128" s="1"/>
  <c r="R411" i="128"/>
  <c r="S411" i="128"/>
  <c r="T411" i="128" s="1"/>
  <c r="U411" i="128"/>
  <c r="V411" i="128" s="1"/>
  <c r="R412" i="128"/>
  <c r="S412" i="128"/>
  <c r="T412" i="128" s="1"/>
  <c r="U412" i="128"/>
  <c r="V412" i="128" s="1"/>
  <c r="R413" i="128"/>
  <c r="S413" i="128"/>
  <c r="T413" i="128" s="1"/>
  <c r="U413" i="128"/>
  <c r="V413" i="128" s="1"/>
  <c r="R414" i="128"/>
  <c r="S414" i="128"/>
  <c r="T414" i="128" s="1"/>
  <c r="U414" i="128"/>
  <c r="V414" i="128" s="1"/>
  <c r="R415" i="128"/>
  <c r="S415" i="128"/>
  <c r="T415" i="128" s="1"/>
  <c r="U415" i="128"/>
  <c r="V415" i="128" s="1"/>
  <c r="R416" i="128"/>
  <c r="S416" i="128"/>
  <c r="T416" i="128" s="1"/>
  <c r="U416" i="128"/>
  <c r="V416" i="128" s="1"/>
  <c r="R417" i="128"/>
  <c r="S417" i="128"/>
  <c r="T417" i="128" s="1"/>
  <c r="U417" i="128"/>
  <c r="V417" i="128" s="1"/>
  <c r="R418" i="128"/>
  <c r="S418" i="128"/>
  <c r="T418" i="128" s="1"/>
  <c r="U418" i="128"/>
  <c r="V418" i="128" s="1"/>
  <c r="R419" i="128"/>
  <c r="S419" i="128"/>
  <c r="T419" i="128" s="1"/>
  <c r="U419" i="128"/>
  <c r="V419" i="128" s="1"/>
  <c r="R420" i="128"/>
  <c r="S420" i="128"/>
  <c r="T420" i="128" s="1"/>
  <c r="U420" i="128"/>
  <c r="V420" i="128" s="1"/>
  <c r="R421" i="128"/>
  <c r="S421" i="128"/>
  <c r="T421" i="128" s="1"/>
  <c r="U421" i="128"/>
  <c r="V421" i="128" s="1"/>
  <c r="R422" i="128"/>
  <c r="S422" i="128"/>
  <c r="T422" i="128" s="1"/>
  <c r="U422" i="128"/>
  <c r="V422" i="128" s="1"/>
  <c r="R423" i="128"/>
  <c r="S423" i="128"/>
  <c r="U423" i="128"/>
  <c r="V423" i="128" s="1"/>
  <c r="R424" i="128"/>
  <c r="S424" i="128"/>
  <c r="T424" i="128" s="1"/>
  <c r="U424" i="128"/>
  <c r="V424" i="128" s="1"/>
  <c r="R425" i="128"/>
  <c r="S425" i="128"/>
  <c r="T425" i="128" s="1"/>
  <c r="U425" i="128"/>
  <c r="V425" i="128" s="1"/>
  <c r="R426" i="128"/>
  <c r="S426" i="128"/>
  <c r="T426" i="128" s="1"/>
  <c r="U426" i="128"/>
  <c r="V426" i="128" s="1"/>
  <c r="R427" i="128"/>
  <c r="S427" i="128"/>
  <c r="T427" i="128" s="1"/>
  <c r="U427" i="128"/>
  <c r="V427" i="128" s="1"/>
  <c r="R428" i="128"/>
  <c r="S428" i="128"/>
  <c r="T428" i="128" s="1"/>
  <c r="U428" i="128"/>
  <c r="V428" i="128" s="1"/>
  <c r="R429" i="128"/>
  <c r="S429" i="128"/>
  <c r="T429" i="128" s="1"/>
  <c r="U429" i="128"/>
  <c r="V429" i="128" s="1"/>
  <c r="R430" i="128"/>
  <c r="S430" i="128"/>
  <c r="T430" i="128" s="1"/>
  <c r="U430" i="128"/>
  <c r="V430" i="128" s="1"/>
  <c r="R431" i="128"/>
  <c r="S431" i="128"/>
  <c r="T431" i="128" s="1"/>
  <c r="U431" i="128"/>
  <c r="V431" i="128" s="1"/>
  <c r="R432" i="128"/>
  <c r="S432" i="128"/>
  <c r="T432" i="128" s="1"/>
  <c r="U432" i="128"/>
  <c r="V432" i="128" s="1"/>
  <c r="R433" i="128"/>
  <c r="S433" i="128"/>
  <c r="T433" i="128" s="1"/>
  <c r="U433" i="128"/>
  <c r="V433" i="128" s="1"/>
  <c r="R434" i="128"/>
  <c r="S434" i="128"/>
  <c r="T434" i="128" s="1"/>
  <c r="U434" i="128"/>
  <c r="V434" i="128" s="1"/>
  <c r="R435" i="128"/>
  <c r="S435" i="128"/>
  <c r="T435" i="128" s="1"/>
  <c r="U435" i="128"/>
  <c r="V435" i="128" s="1"/>
  <c r="R436" i="128"/>
  <c r="S436" i="128"/>
  <c r="T436" i="128" s="1"/>
  <c r="U436" i="128"/>
  <c r="V436" i="128" s="1"/>
  <c r="R437" i="128"/>
  <c r="S437" i="128"/>
  <c r="T437" i="128" s="1"/>
  <c r="U437" i="128"/>
  <c r="V437" i="128" s="1"/>
  <c r="R438" i="128"/>
  <c r="S438" i="128"/>
  <c r="T438" i="128" s="1"/>
  <c r="U438" i="128"/>
  <c r="V438" i="128" s="1"/>
  <c r="R439" i="128"/>
  <c r="S439" i="128"/>
  <c r="T439" i="128" s="1"/>
  <c r="U439" i="128"/>
  <c r="V439" i="128" s="1"/>
  <c r="R440" i="128"/>
  <c r="S440" i="128"/>
  <c r="T440" i="128" s="1"/>
  <c r="U440" i="128"/>
  <c r="V440" i="128" s="1"/>
  <c r="R441" i="128"/>
  <c r="S441" i="128"/>
  <c r="T441" i="128" s="1"/>
  <c r="U441" i="128"/>
  <c r="V441" i="128" s="1"/>
  <c r="R442" i="128"/>
  <c r="S442" i="128"/>
  <c r="T442" i="128" s="1"/>
  <c r="U442" i="128"/>
  <c r="V442" i="128" s="1"/>
  <c r="R443" i="128"/>
  <c r="S443" i="128"/>
  <c r="T443" i="128" s="1"/>
  <c r="U443" i="128"/>
  <c r="V443" i="128" s="1"/>
  <c r="R444" i="128"/>
  <c r="S444" i="128"/>
  <c r="T444" i="128" s="1"/>
  <c r="U444" i="128"/>
  <c r="V444" i="128" s="1"/>
  <c r="R445" i="128"/>
  <c r="S445" i="128"/>
  <c r="T445" i="128" s="1"/>
  <c r="U445" i="128"/>
  <c r="V445" i="128" s="1"/>
  <c r="R446" i="128"/>
  <c r="S446" i="128"/>
  <c r="T446" i="128" s="1"/>
  <c r="U446" i="128"/>
  <c r="V446" i="128" s="1"/>
  <c r="R447" i="128"/>
  <c r="S447" i="128"/>
  <c r="T447" i="128" s="1"/>
  <c r="U447" i="128"/>
  <c r="V447" i="128" s="1"/>
  <c r="R448" i="128"/>
  <c r="S448" i="128"/>
  <c r="T448" i="128" s="1"/>
  <c r="U448" i="128"/>
  <c r="V448" i="128" s="1"/>
  <c r="R449" i="128"/>
  <c r="S449" i="128"/>
  <c r="T449" i="128" s="1"/>
  <c r="U449" i="128"/>
  <c r="V449" i="128" s="1"/>
  <c r="R450" i="128"/>
  <c r="S450" i="128"/>
  <c r="T450" i="128" s="1"/>
  <c r="U450" i="128"/>
  <c r="V450" i="128" s="1"/>
  <c r="R451" i="128"/>
  <c r="S451" i="128"/>
  <c r="T451" i="128" s="1"/>
  <c r="U451" i="128"/>
  <c r="V451" i="128" s="1"/>
  <c r="R452" i="128"/>
  <c r="S452" i="128"/>
  <c r="T452" i="128" s="1"/>
  <c r="U452" i="128"/>
  <c r="V452" i="128" s="1"/>
  <c r="R453" i="128"/>
  <c r="S453" i="128"/>
  <c r="T453" i="128" s="1"/>
  <c r="U453" i="128"/>
  <c r="V453" i="128" s="1"/>
  <c r="R454" i="128"/>
  <c r="S454" i="128"/>
  <c r="T454" i="128" s="1"/>
  <c r="U454" i="128"/>
  <c r="V454" i="128" s="1"/>
  <c r="R455" i="128"/>
  <c r="S455" i="128"/>
  <c r="T455" i="128" s="1"/>
  <c r="U455" i="128"/>
  <c r="V455" i="128" s="1"/>
  <c r="R456" i="128"/>
  <c r="S456" i="128"/>
  <c r="T456" i="128" s="1"/>
  <c r="U456" i="128"/>
  <c r="V456" i="128" s="1"/>
  <c r="R457" i="128"/>
  <c r="S457" i="128"/>
  <c r="T457" i="128" s="1"/>
  <c r="U457" i="128"/>
  <c r="V457" i="128" s="1"/>
  <c r="R458" i="128"/>
  <c r="S458" i="128"/>
  <c r="T458" i="128" s="1"/>
  <c r="U458" i="128"/>
  <c r="V458" i="128" s="1"/>
  <c r="R459" i="128"/>
  <c r="S459" i="128"/>
  <c r="T459" i="128" s="1"/>
  <c r="U459" i="128"/>
  <c r="V459" i="128" s="1"/>
  <c r="R460" i="128"/>
  <c r="S460" i="128"/>
  <c r="T460" i="128" s="1"/>
  <c r="U460" i="128"/>
  <c r="V460" i="128" s="1"/>
  <c r="R461" i="128"/>
  <c r="S461" i="128"/>
  <c r="T461" i="128" s="1"/>
  <c r="U461" i="128"/>
  <c r="V461" i="128" s="1"/>
  <c r="R462" i="128"/>
  <c r="S462" i="128"/>
  <c r="T462" i="128" s="1"/>
  <c r="U462" i="128"/>
  <c r="V462" i="128" s="1"/>
  <c r="R463" i="128"/>
  <c r="S463" i="128"/>
  <c r="T463" i="128" s="1"/>
  <c r="U463" i="128"/>
  <c r="V463" i="128" s="1"/>
  <c r="R464" i="128"/>
  <c r="S464" i="128"/>
  <c r="T464" i="128" s="1"/>
  <c r="U464" i="128"/>
  <c r="V464" i="128" s="1"/>
  <c r="R465" i="128"/>
  <c r="S465" i="128"/>
  <c r="T465" i="128" s="1"/>
  <c r="U465" i="128"/>
  <c r="V465" i="128" s="1"/>
  <c r="R466" i="128"/>
  <c r="S466" i="128"/>
  <c r="T466" i="128" s="1"/>
  <c r="U466" i="128"/>
  <c r="V466" i="128" s="1"/>
  <c r="R467" i="128"/>
  <c r="S467" i="128"/>
  <c r="T467" i="128" s="1"/>
  <c r="U467" i="128"/>
  <c r="V467" i="128" s="1"/>
  <c r="R468" i="128"/>
  <c r="S468" i="128"/>
  <c r="T468" i="128" s="1"/>
  <c r="U468" i="128"/>
  <c r="V468" i="128" s="1"/>
  <c r="R469" i="128"/>
  <c r="S469" i="128"/>
  <c r="T469" i="128" s="1"/>
  <c r="U469" i="128"/>
  <c r="V469" i="128" s="1"/>
  <c r="R470" i="128"/>
  <c r="S470" i="128"/>
  <c r="T470" i="128" s="1"/>
  <c r="U470" i="128"/>
  <c r="V470" i="128" s="1"/>
  <c r="R471" i="128"/>
  <c r="S471" i="128"/>
  <c r="T471" i="128" s="1"/>
  <c r="U471" i="128"/>
  <c r="V471" i="128" s="1"/>
  <c r="R472" i="128"/>
  <c r="S472" i="128"/>
  <c r="U472" i="128"/>
  <c r="V472" i="128" s="1"/>
  <c r="R473" i="128"/>
  <c r="S473" i="128"/>
  <c r="T473" i="128" s="1"/>
  <c r="U473" i="128"/>
  <c r="V473" i="128" s="1"/>
  <c r="R474" i="128"/>
  <c r="S474" i="128"/>
  <c r="T474" i="128" s="1"/>
  <c r="U474" i="128"/>
  <c r="V474" i="128" s="1"/>
  <c r="R475" i="128"/>
  <c r="S475" i="128"/>
  <c r="T475" i="128" s="1"/>
  <c r="U475" i="128"/>
  <c r="V475" i="128" s="1"/>
  <c r="R476" i="128"/>
  <c r="S476" i="128"/>
  <c r="T476" i="128" s="1"/>
  <c r="U476" i="128"/>
  <c r="V476" i="128" s="1"/>
  <c r="R477" i="128"/>
  <c r="S477" i="128"/>
  <c r="T477" i="128" s="1"/>
  <c r="U477" i="128"/>
  <c r="V477" i="128" s="1"/>
  <c r="R478" i="128"/>
  <c r="S478" i="128"/>
  <c r="T478" i="128" s="1"/>
  <c r="U478" i="128"/>
  <c r="V478" i="128" s="1"/>
  <c r="R479" i="128"/>
  <c r="S479" i="128"/>
  <c r="T479" i="128" s="1"/>
  <c r="U479" i="128"/>
  <c r="V479" i="128" s="1"/>
  <c r="R480" i="128"/>
  <c r="S480" i="128"/>
  <c r="T480" i="128" s="1"/>
  <c r="U480" i="128"/>
  <c r="V480" i="128" s="1"/>
  <c r="R481" i="128"/>
  <c r="S481" i="128"/>
  <c r="T481" i="128" s="1"/>
  <c r="U481" i="128"/>
  <c r="V481" i="128" s="1"/>
  <c r="R482" i="128"/>
  <c r="S482" i="128"/>
  <c r="T482" i="128" s="1"/>
  <c r="U482" i="128"/>
  <c r="V482" i="128" s="1"/>
  <c r="R483" i="128"/>
  <c r="S483" i="128"/>
  <c r="T483" i="128" s="1"/>
  <c r="U483" i="128"/>
  <c r="V483" i="128" s="1"/>
  <c r="R484" i="128"/>
  <c r="S484" i="128"/>
  <c r="T484" i="128" s="1"/>
  <c r="U484" i="128"/>
  <c r="V484" i="128" s="1"/>
  <c r="R485" i="128"/>
  <c r="S485" i="128"/>
  <c r="T485" i="128" s="1"/>
  <c r="U485" i="128"/>
  <c r="V485" i="128" s="1"/>
  <c r="R486" i="128"/>
  <c r="S486" i="128"/>
  <c r="T486" i="128" s="1"/>
  <c r="U486" i="128"/>
  <c r="V486" i="128" s="1"/>
  <c r="R487" i="128"/>
  <c r="S487" i="128"/>
  <c r="T487" i="128" s="1"/>
  <c r="U487" i="128"/>
  <c r="V487" i="128" s="1"/>
  <c r="R488" i="128"/>
  <c r="S488" i="128"/>
  <c r="T488" i="128" s="1"/>
  <c r="U488" i="128"/>
  <c r="V488" i="128" s="1"/>
  <c r="R489" i="128"/>
  <c r="S489" i="128"/>
  <c r="T489" i="128" s="1"/>
  <c r="U489" i="128"/>
  <c r="V489" i="128" s="1"/>
  <c r="R490" i="128"/>
  <c r="S490" i="128"/>
  <c r="T490" i="128" s="1"/>
  <c r="U490" i="128"/>
  <c r="V490" i="128" s="1"/>
  <c r="R491" i="128"/>
  <c r="S491" i="128"/>
  <c r="T491" i="128" s="1"/>
  <c r="U491" i="128"/>
  <c r="V491" i="128" s="1"/>
  <c r="R492" i="128"/>
  <c r="S492" i="128"/>
  <c r="T492" i="128" s="1"/>
  <c r="U492" i="128"/>
  <c r="V492" i="128" s="1"/>
  <c r="R493" i="128"/>
  <c r="S493" i="128"/>
  <c r="T493" i="128" s="1"/>
  <c r="U493" i="128"/>
  <c r="V493" i="128" s="1"/>
  <c r="R494" i="128"/>
  <c r="S494" i="128"/>
  <c r="T494" i="128" s="1"/>
  <c r="U494" i="128"/>
  <c r="V494" i="128" s="1"/>
  <c r="R495" i="128"/>
  <c r="S495" i="128"/>
  <c r="T495" i="128" s="1"/>
  <c r="U495" i="128"/>
  <c r="V495" i="128" s="1"/>
  <c r="R496" i="128"/>
  <c r="S496" i="128"/>
  <c r="T496" i="128" s="1"/>
  <c r="U496" i="128"/>
  <c r="V496" i="128" s="1"/>
  <c r="R497" i="128"/>
  <c r="S497" i="128"/>
  <c r="T497" i="128" s="1"/>
  <c r="U497" i="128"/>
  <c r="V497" i="128" s="1"/>
  <c r="R498" i="128"/>
  <c r="S498" i="128"/>
  <c r="T498" i="128" s="1"/>
  <c r="U498" i="128"/>
  <c r="V498" i="128" s="1"/>
  <c r="R499" i="128"/>
  <c r="S499" i="128"/>
  <c r="T499" i="128" s="1"/>
  <c r="U499" i="128"/>
  <c r="V499" i="128" s="1"/>
  <c r="U5" i="128"/>
  <c r="V5" i="128" s="1"/>
  <c r="U6" i="128"/>
  <c r="V6" i="128" s="1"/>
  <c r="U7" i="128"/>
  <c r="V7" i="128" s="1"/>
  <c r="U8" i="128"/>
  <c r="V8" i="128" s="1"/>
  <c r="U9" i="128"/>
  <c r="V9" i="128" s="1"/>
  <c r="U10" i="128"/>
  <c r="V10" i="128" s="1"/>
  <c r="N4" i="127" s="1"/>
  <c r="U11" i="128"/>
  <c r="V11" i="128" s="1"/>
  <c r="U12" i="128"/>
  <c r="V12" i="128" s="1"/>
  <c r="S5" i="128"/>
  <c r="S6" i="128"/>
  <c r="S7" i="128"/>
  <c r="S8" i="128"/>
  <c r="S9" i="128"/>
  <c r="S10" i="128"/>
  <c r="S11" i="128"/>
  <c r="S12" i="128"/>
  <c r="U4" i="128"/>
  <c r="S4" i="128"/>
  <c r="N10" i="125"/>
  <c r="N11" i="125"/>
  <c r="E22" i="125"/>
  <c r="G22" i="125" s="1"/>
  <c r="I22" i="125" s="1"/>
  <c r="E26" i="125"/>
  <c r="G26" i="125" s="1"/>
  <c r="I26" i="125" s="1"/>
  <c r="E27" i="125"/>
  <c r="G27" i="125" s="1"/>
  <c r="I27" i="125" s="1"/>
  <c r="G41" i="125"/>
  <c r="I41" i="125" s="1"/>
  <c r="I52" i="125" s="1"/>
  <c r="F14" i="106" s="1"/>
  <c r="R182" i="126"/>
  <c r="S182" i="126"/>
  <c r="T182" i="126"/>
  <c r="U182" i="126"/>
  <c r="V182" i="126" s="1"/>
  <c r="R183" i="126"/>
  <c r="S183" i="126"/>
  <c r="T183" i="126" s="1"/>
  <c r="U183" i="126"/>
  <c r="V183" i="126" s="1"/>
  <c r="R184" i="126"/>
  <c r="S184" i="126"/>
  <c r="T184" i="126"/>
  <c r="U184" i="126"/>
  <c r="V184" i="126" s="1"/>
  <c r="R185" i="126"/>
  <c r="S185" i="126"/>
  <c r="T185" i="126" s="1"/>
  <c r="U185" i="126"/>
  <c r="V185" i="126" s="1"/>
  <c r="R186" i="126"/>
  <c r="S186" i="126"/>
  <c r="T186" i="126" s="1"/>
  <c r="U186" i="126"/>
  <c r="V186" i="126" s="1"/>
  <c r="R187" i="126"/>
  <c r="S187" i="126"/>
  <c r="T187" i="126" s="1"/>
  <c r="U187" i="126"/>
  <c r="V187" i="126" s="1"/>
  <c r="R188" i="126"/>
  <c r="S188" i="126"/>
  <c r="T188" i="126"/>
  <c r="U188" i="126"/>
  <c r="V188" i="126" s="1"/>
  <c r="R189" i="126"/>
  <c r="S189" i="126"/>
  <c r="T189" i="126" s="1"/>
  <c r="U189" i="126"/>
  <c r="V189" i="126" s="1"/>
  <c r="R190" i="126"/>
  <c r="S190" i="126"/>
  <c r="T190" i="126" s="1"/>
  <c r="U190" i="126"/>
  <c r="V190" i="126" s="1"/>
  <c r="R191" i="126"/>
  <c r="S191" i="126"/>
  <c r="T191" i="126" s="1"/>
  <c r="U191" i="126"/>
  <c r="V191" i="126" s="1"/>
  <c r="R192" i="126"/>
  <c r="S192" i="126"/>
  <c r="T192" i="126" s="1"/>
  <c r="U192" i="126"/>
  <c r="V192" i="126" s="1"/>
  <c r="R193" i="126"/>
  <c r="S193" i="126"/>
  <c r="T193" i="126" s="1"/>
  <c r="U193" i="126"/>
  <c r="V193" i="126" s="1"/>
  <c r="R194" i="126"/>
  <c r="S194" i="126"/>
  <c r="T194" i="126" s="1"/>
  <c r="U194" i="126"/>
  <c r="V194" i="126" s="1"/>
  <c r="R195" i="126"/>
  <c r="S195" i="126"/>
  <c r="T195" i="126" s="1"/>
  <c r="U195" i="126"/>
  <c r="V195" i="126" s="1"/>
  <c r="R196" i="126"/>
  <c r="S196" i="126"/>
  <c r="T196" i="126" s="1"/>
  <c r="U196" i="126"/>
  <c r="V196" i="126" s="1"/>
  <c r="R197" i="126"/>
  <c r="S197" i="126"/>
  <c r="T197" i="126" s="1"/>
  <c r="U197" i="126"/>
  <c r="V197" i="126" s="1"/>
  <c r="R198" i="126"/>
  <c r="S198" i="126"/>
  <c r="T198" i="126" s="1"/>
  <c r="U198" i="126"/>
  <c r="V198" i="126" s="1"/>
  <c r="R199" i="126"/>
  <c r="S199" i="126"/>
  <c r="T199" i="126" s="1"/>
  <c r="U199" i="126"/>
  <c r="V199" i="126" s="1"/>
  <c r="R200" i="126"/>
  <c r="S200" i="126"/>
  <c r="T200" i="126" s="1"/>
  <c r="U200" i="126"/>
  <c r="V200" i="126" s="1"/>
  <c r="R201" i="126"/>
  <c r="S201" i="126"/>
  <c r="T201" i="126" s="1"/>
  <c r="U201" i="126"/>
  <c r="V201" i="126" s="1"/>
  <c r="R202" i="126"/>
  <c r="S202" i="126"/>
  <c r="T202" i="126" s="1"/>
  <c r="U202" i="126"/>
  <c r="V202" i="126" s="1"/>
  <c r="R203" i="126"/>
  <c r="S203" i="126"/>
  <c r="T203" i="126" s="1"/>
  <c r="U203" i="126"/>
  <c r="V203" i="126" s="1"/>
  <c r="R204" i="126"/>
  <c r="S204" i="126"/>
  <c r="T204" i="126" s="1"/>
  <c r="U204" i="126"/>
  <c r="V204" i="126" s="1"/>
  <c r="R205" i="126"/>
  <c r="S205" i="126"/>
  <c r="T205" i="126" s="1"/>
  <c r="U205" i="126"/>
  <c r="V205" i="126" s="1"/>
  <c r="R206" i="126"/>
  <c r="S206" i="126"/>
  <c r="T206" i="126" s="1"/>
  <c r="U206" i="126"/>
  <c r="V206" i="126" s="1"/>
  <c r="R207" i="126"/>
  <c r="S207" i="126"/>
  <c r="T207" i="126" s="1"/>
  <c r="U207" i="126"/>
  <c r="V207" i="126" s="1"/>
  <c r="R208" i="126"/>
  <c r="S208" i="126"/>
  <c r="T208" i="126" s="1"/>
  <c r="U208" i="126"/>
  <c r="V208" i="126" s="1"/>
  <c r="R209" i="126"/>
  <c r="S209" i="126"/>
  <c r="T209" i="126" s="1"/>
  <c r="U209" i="126"/>
  <c r="V209" i="126" s="1"/>
  <c r="R210" i="126"/>
  <c r="S210" i="126"/>
  <c r="T210" i="126" s="1"/>
  <c r="U210" i="126"/>
  <c r="V210" i="126" s="1"/>
  <c r="R211" i="126"/>
  <c r="S211" i="126"/>
  <c r="T211" i="126" s="1"/>
  <c r="U211" i="126"/>
  <c r="V211" i="126" s="1"/>
  <c r="R212" i="126"/>
  <c r="S212" i="126"/>
  <c r="T212" i="126" s="1"/>
  <c r="U212" i="126"/>
  <c r="V212" i="126" s="1"/>
  <c r="R213" i="126"/>
  <c r="S213" i="126"/>
  <c r="T213" i="126" s="1"/>
  <c r="U213" i="126"/>
  <c r="V213" i="126" s="1"/>
  <c r="R214" i="126"/>
  <c r="S214" i="126"/>
  <c r="T214" i="126" s="1"/>
  <c r="U214" i="126"/>
  <c r="V214" i="126" s="1"/>
  <c r="R215" i="126"/>
  <c r="S215" i="126"/>
  <c r="T215" i="126" s="1"/>
  <c r="U215" i="126"/>
  <c r="V215" i="126" s="1"/>
  <c r="R216" i="126"/>
  <c r="S216" i="126"/>
  <c r="T216" i="126" s="1"/>
  <c r="U216" i="126"/>
  <c r="V216" i="126" s="1"/>
  <c r="R217" i="126"/>
  <c r="S217" i="126"/>
  <c r="T217" i="126" s="1"/>
  <c r="U217" i="126"/>
  <c r="V217" i="126" s="1"/>
  <c r="R218" i="126"/>
  <c r="S218" i="126"/>
  <c r="T218" i="126" s="1"/>
  <c r="U218" i="126"/>
  <c r="V218" i="126" s="1"/>
  <c r="R219" i="126"/>
  <c r="S219" i="126"/>
  <c r="T219" i="126" s="1"/>
  <c r="U219" i="126"/>
  <c r="V219" i="126" s="1"/>
  <c r="R220" i="126"/>
  <c r="S220" i="126"/>
  <c r="T220" i="126" s="1"/>
  <c r="U220" i="126"/>
  <c r="V220" i="126" s="1"/>
  <c r="R221" i="126"/>
  <c r="S221" i="126"/>
  <c r="T221" i="126" s="1"/>
  <c r="U221" i="126"/>
  <c r="V221" i="126" s="1"/>
  <c r="R222" i="126"/>
  <c r="S222" i="126"/>
  <c r="T222" i="126" s="1"/>
  <c r="U222" i="126"/>
  <c r="V222" i="126" s="1"/>
  <c r="R223" i="126"/>
  <c r="S223" i="126"/>
  <c r="T223" i="126" s="1"/>
  <c r="U223" i="126"/>
  <c r="V223" i="126" s="1"/>
  <c r="R224" i="126"/>
  <c r="S224" i="126"/>
  <c r="T224" i="126" s="1"/>
  <c r="U224" i="126"/>
  <c r="V224" i="126" s="1"/>
  <c r="R225" i="126"/>
  <c r="S225" i="126"/>
  <c r="T225" i="126" s="1"/>
  <c r="U225" i="126"/>
  <c r="V225" i="126" s="1"/>
  <c r="R226" i="126"/>
  <c r="S226" i="126"/>
  <c r="T226" i="126" s="1"/>
  <c r="U226" i="126"/>
  <c r="V226" i="126" s="1"/>
  <c r="R227" i="126"/>
  <c r="S227" i="126"/>
  <c r="T227" i="126" s="1"/>
  <c r="U227" i="126"/>
  <c r="V227" i="126" s="1"/>
  <c r="R228" i="126"/>
  <c r="S228" i="126"/>
  <c r="T228" i="126" s="1"/>
  <c r="U228" i="126"/>
  <c r="V228" i="126" s="1"/>
  <c r="R229" i="126"/>
  <c r="S229" i="126"/>
  <c r="T229" i="126" s="1"/>
  <c r="U229" i="126"/>
  <c r="V229" i="126" s="1"/>
  <c r="R230" i="126"/>
  <c r="S230" i="126"/>
  <c r="T230" i="126" s="1"/>
  <c r="U230" i="126"/>
  <c r="V230" i="126" s="1"/>
  <c r="R231" i="126"/>
  <c r="S231" i="126"/>
  <c r="T231" i="126" s="1"/>
  <c r="U231" i="126"/>
  <c r="V231" i="126" s="1"/>
  <c r="R232" i="126"/>
  <c r="S232" i="126"/>
  <c r="T232" i="126" s="1"/>
  <c r="U232" i="126"/>
  <c r="V232" i="126" s="1"/>
  <c r="R233" i="126"/>
  <c r="S233" i="126"/>
  <c r="T233" i="126" s="1"/>
  <c r="U233" i="126"/>
  <c r="V233" i="126" s="1"/>
  <c r="R234" i="126"/>
  <c r="S234" i="126"/>
  <c r="T234" i="126" s="1"/>
  <c r="U234" i="126"/>
  <c r="V234" i="126" s="1"/>
  <c r="R235" i="126"/>
  <c r="S235" i="126"/>
  <c r="T235" i="126" s="1"/>
  <c r="U235" i="126"/>
  <c r="V235" i="126" s="1"/>
  <c r="R236" i="126"/>
  <c r="S236" i="126"/>
  <c r="T236" i="126" s="1"/>
  <c r="U236" i="126"/>
  <c r="V236" i="126" s="1"/>
  <c r="R237" i="126"/>
  <c r="S237" i="126"/>
  <c r="U237" i="126"/>
  <c r="V237" i="126" s="1"/>
  <c r="R238" i="126"/>
  <c r="S238" i="126"/>
  <c r="T238" i="126" s="1"/>
  <c r="U238" i="126"/>
  <c r="V238" i="126" s="1"/>
  <c r="R239" i="126"/>
  <c r="S239" i="126"/>
  <c r="T239" i="126" s="1"/>
  <c r="U239" i="126"/>
  <c r="V239" i="126" s="1"/>
  <c r="R240" i="126"/>
  <c r="S240" i="126"/>
  <c r="T240" i="126" s="1"/>
  <c r="U240" i="126"/>
  <c r="V240" i="126" s="1"/>
  <c r="R241" i="126"/>
  <c r="S241" i="126"/>
  <c r="T241" i="126" s="1"/>
  <c r="U241" i="126"/>
  <c r="V241" i="126" s="1"/>
  <c r="R242" i="126"/>
  <c r="S242" i="126"/>
  <c r="T242" i="126" s="1"/>
  <c r="U242" i="126"/>
  <c r="V242" i="126" s="1"/>
  <c r="R243" i="126"/>
  <c r="S243" i="126"/>
  <c r="T243" i="126" s="1"/>
  <c r="U243" i="126"/>
  <c r="V243" i="126" s="1"/>
  <c r="R244" i="126"/>
  <c r="S244" i="126"/>
  <c r="T244" i="126" s="1"/>
  <c r="U244" i="126"/>
  <c r="V244" i="126" s="1"/>
  <c r="R245" i="126"/>
  <c r="S245" i="126"/>
  <c r="T245" i="126" s="1"/>
  <c r="U245" i="126"/>
  <c r="V245" i="126" s="1"/>
  <c r="R246" i="126"/>
  <c r="S246" i="126"/>
  <c r="T246" i="126" s="1"/>
  <c r="U246" i="126"/>
  <c r="V246" i="126" s="1"/>
  <c r="R247" i="126"/>
  <c r="S247" i="126"/>
  <c r="T247" i="126" s="1"/>
  <c r="U247" i="126"/>
  <c r="V247" i="126" s="1"/>
  <c r="R248" i="126"/>
  <c r="S248" i="126"/>
  <c r="T248" i="126" s="1"/>
  <c r="U248" i="126"/>
  <c r="V248" i="126" s="1"/>
  <c r="R249" i="126"/>
  <c r="S249" i="126"/>
  <c r="T249" i="126" s="1"/>
  <c r="U249" i="126"/>
  <c r="V249" i="126" s="1"/>
  <c r="R250" i="126"/>
  <c r="S250" i="126"/>
  <c r="T250" i="126" s="1"/>
  <c r="U250" i="126"/>
  <c r="V250" i="126" s="1"/>
  <c r="R251" i="126"/>
  <c r="S251" i="126"/>
  <c r="T251" i="126" s="1"/>
  <c r="U251" i="126"/>
  <c r="V251" i="126" s="1"/>
  <c r="R252" i="126"/>
  <c r="S252" i="126"/>
  <c r="T252" i="126" s="1"/>
  <c r="U252" i="126"/>
  <c r="V252" i="126" s="1"/>
  <c r="R253" i="126"/>
  <c r="S253" i="126"/>
  <c r="T253" i="126" s="1"/>
  <c r="U253" i="126"/>
  <c r="V253" i="126" s="1"/>
  <c r="R254" i="126"/>
  <c r="S254" i="126"/>
  <c r="T254" i="126" s="1"/>
  <c r="U254" i="126"/>
  <c r="V254" i="126" s="1"/>
  <c r="R255" i="126"/>
  <c r="S255" i="126"/>
  <c r="T255" i="126" s="1"/>
  <c r="U255" i="126"/>
  <c r="V255" i="126" s="1"/>
  <c r="R256" i="126"/>
  <c r="S256" i="126"/>
  <c r="T256" i="126" s="1"/>
  <c r="U256" i="126"/>
  <c r="V256" i="126" s="1"/>
  <c r="R257" i="126"/>
  <c r="S257" i="126"/>
  <c r="T257" i="126" s="1"/>
  <c r="U257" i="126"/>
  <c r="V257" i="126" s="1"/>
  <c r="R258" i="126"/>
  <c r="S258" i="126"/>
  <c r="T258" i="126" s="1"/>
  <c r="U258" i="126"/>
  <c r="V258" i="126" s="1"/>
  <c r="R259" i="126"/>
  <c r="S259" i="126"/>
  <c r="T259" i="126" s="1"/>
  <c r="U259" i="126"/>
  <c r="V259" i="126" s="1"/>
  <c r="R260" i="126"/>
  <c r="S260" i="126"/>
  <c r="T260" i="126" s="1"/>
  <c r="U260" i="126"/>
  <c r="V260" i="126" s="1"/>
  <c r="R261" i="126"/>
  <c r="S261" i="126"/>
  <c r="T261" i="126" s="1"/>
  <c r="U261" i="126"/>
  <c r="V261" i="126" s="1"/>
  <c r="R262" i="126"/>
  <c r="S262" i="126"/>
  <c r="T262" i="126" s="1"/>
  <c r="U262" i="126"/>
  <c r="V262" i="126" s="1"/>
  <c r="R263" i="126"/>
  <c r="S263" i="126"/>
  <c r="T263" i="126" s="1"/>
  <c r="U263" i="126"/>
  <c r="V263" i="126" s="1"/>
  <c r="R264" i="126"/>
  <c r="S264" i="126"/>
  <c r="T264" i="126" s="1"/>
  <c r="U264" i="126"/>
  <c r="V264" i="126" s="1"/>
  <c r="R265" i="126"/>
  <c r="S265" i="126"/>
  <c r="T265" i="126" s="1"/>
  <c r="U265" i="126"/>
  <c r="V265" i="126" s="1"/>
  <c r="R266" i="126"/>
  <c r="S266" i="126"/>
  <c r="T266" i="126" s="1"/>
  <c r="U266" i="126"/>
  <c r="V266" i="126" s="1"/>
  <c r="R267" i="126"/>
  <c r="S267" i="126"/>
  <c r="T267" i="126" s="1"/>
  <c r="U267" i="126"/>
  <c r="V267" i="126" s="1"/>
  <c r="R268" i="126"/>
  <c r="S268" i="126"/>
  <c r="T268" i="126" s="1"/>
  <c r="U268" i="126"/>
  <c r="V268" i="126" s="1"/>
  <c r="R269" i="126"/>
  <c r="S269" i="126"/>
  <c r="T269" i="126" s="1"/>
  <c r="U269" i="126"/>
  <c r="V269" i="126" s="1"/>
  <c r="R270" i="126"/>
  <c r="S270" i="126"/>
  <c r="T270" i="126" s="1"/>
  <c r="U270" i="126"/>
  <c r="V270" i="126" s="1"/>
  <c r="R271" i="126"/>
  <c r="S271" i="126"/>
  <c r="T271" i="126" s="1"/>
  <c r="U271" i="126"/>
  <c r="V271" i="126" s="1"/>
  <c r="R272" i="126"/>
  <c r="S272" i="126"/>
  <c r="T272" i="126" s="1"/>
  <c r="U272" i="126"/>
  <c r="V272" i="126" s="1"/>
  <c r="R273" i="126"/>
  <c r="S273" i="126"/>
  <c r="T273" i="126" s="1"/>
  <c r="U273" i="126"/>
  <c r="V273" i="126" s="1"/>
  <c r="R274" i="126"/>
  <c r="S274" i="126"/>
  <c r="T274" i="126" s="1"/>
  <c r="U274" i="126"/>
  <c r="V274" i="126" s="1"/>
  <c r="R275" i="126"/>
  <c r="S275" i="126"/>
  <c r="T275" i="126" s="1"/>
  <c r="U275" i="126"/>
  <c r="V275" i="126" s="1"/>
  <c r="R276" i="126"/>
  <c r="S276" i="126"/>
  <c r="T276" i="126" s="1"/>
  <c r="U276" i="126"/>
  <c r="V276" i="126" s="1"/>
  <c r="R277" i="126"/>
  <c r="S277" i="126"/>
  <c r="T277" i="126" s="1"/>
  <c r="U277" i="126"/>
  <c r="V277" i="126" s="1"/>
  <c r="R278" i="126"/>
  <c r="S278" i="126"/>
  <c r="T278" i="126" s="1"/>
  <c r="U278" i="126"/>
  <c r="V278" i="126" s="1"/>
  <c r="R279" i="126"/>
  <c r="S279" i="126"/>
  <c r="T279" i="126" s="1"/>
  <c r="U279" i="126"/>
  <c r="V279" i="126" s="1"/>
  <c r="R280" i="126"/>
  <c r="S280" i="126"/>
  <c r="T280" i="126" s="1"/>
  <c r="U280" i="126"/>
  <c r="V280" i="126" s="1"/>
  <c r="R281" i="126"/>
  <c r="S281" i="126"/>
  <c r="T281" i="126" s="1"/>
  <c r="U281" i="126"/>
  <c r="V281" i="126" s="1"/>
  <c r="R282" i="126"/>
  <c r="S282" i="126"/>
  <c r="T282" i="126" s="1"/>
  <c r="U282" i="126"/>
  <c r="V282" i="126" s="1"/>
  <c r="R283" i="126"/>
  <c r="S283" i="126"/>
  <c r="T283" i="126" s="1"/>
  <c r="U283" i="126"/>
  <c r="V283" i="126" s="1"/>
  <c r="R284" i="126"/>
  <c r="S284" i="126"/>
  <c r="T284" i="126" s="1"/>
  <c r="U284" i="126"/>
  <c r="V284" i="126" s="1"/>
  <c r="R285" i="126"/>
  <c r="S285" i="126"/>
  <c r="T285" i="126" s="1"/>
  <c r="U285" i="126"/>
  <c r="V285" i="126" s="1"/>
  <c r="R286" i="126"/>
  <c r="S286" i="126"/>
  <c r="T286" i="126" s="1"/>
  <c r="U286" i="126"/>
  <c r="V286" i="126" s="1"/>
  <c r="R287" i="126"/>
  <c r="S287" i="126"/>
  <c r="T287" i="126" s="1"/>
  <c r="U287" i="126"/>
  <c r="V287" i="126" s="1"/>
  <c r="R288" i="126"/>
  <c r="S288" i="126"/>
  <c r="T288" i="126" s="1"/>
  <c r="U288" i="126"/>
  <c r="V288" i="126" s="1"/>
  <c r="R289" i="126"/>
  <c r="S289" i="126"/>
  <c r="T289" i="126" s="1"/>
  <c r="U289" i="126"/>
  <c r="V289" i="126" s="1"/>
  <c r="R290" i="126"/>
  <c r="S290" i="126"/>
  <c r="T290" i="126" s="1"/>
  <c r="U290" i="126"/>
  <c r="V290" i="126" s="1"/>
  <c r="R291" i="126"/>
  <c r="S291" i="126"/>
  <c r="T291" i="126" s="1"/>
  <c r="U291" i="126"/>
  <c r="V291" i="126" s="1"/>
  <c r="R292" i="126"/>
  <c r="S292" i="126"/>
  <c r="T292" i="126" s="1"/>
  <c r="U292" i="126"/>
  <c r="V292" i="126" s="1"/>
  <c r="R293" i="126"/>
  <c r="S293" i="126"/>
  <c r="T293" i="126" s="1"/>
  <c r="U293" i="126"/>
  <c r="V293" i="126" s="1"/>
  <c r="R294" i="126"/>
  <c r="S294" i="126"/>
  <c r="T294" i="126" s="1"/>
  <c r="U294" i="126"/>
  <c r="V294" i="126" s="1"/>
  <c r="R295" i="126"/>
  <c r="S295" i="126"/>
  <c r="T295" i="126" s="1"/>
  <c r="U295" i="126"/>
  <c r="V295" i="126" s="1"/>
  <c r="R296" i="126"/>
  <c r="S296" i="126"/>
  <c r="T296" i="126" s="1"/>
  <c r="U296" i="126"/>
  <c r="V296" i="126" s="1"/>
  <c r="R297" i="126"/>
  <c r="S297" i="126"/>
  <c r="T297" i="126" s="1"/>
  <c r="U297" i="126"/>
  <c r="V297" i="126" s="1"/>
  <c r="R298" i="126"/>
  <c r="S298" i="126"/>
  <c r="T298" i="126" s="1"/>
  <c r="U298" i="126"/>
  <c r="V298" i="126" s="1"/>
  <c r="R299" i="126"/>
  <c r="S299" i="126"/>
  <c r="T299" i="126" s="1"/>
  <c r="U299" i="126"/>
  <c r="V299" i="126" s="1"/>
  <c r="R300" i="126"/>
  <c r="S300" i="126"/>
  <c r="T300" i="126" s="1"/>
  <c r="U300" i="126"/>
  <c r="V300" i="126" s="1"/>
  <c r="R301" i="126"/>
  <c r="S301" i="126"/>
  <c r="T301" i="126" s="1"/>
  <c r="U301" i="126"/>
  <c r="V301" i="126" s="1"/>
  <c r="R302" i="126"/>
  <c r="S302" i="126"/>
  <c r="T302" i="126" s="1"/>
  <c r="U302" i="126"/>
  <c r="V302" i="126" s="1"/>
  <c r="R303" i="126"/>
  <c r="S303" i="126"/>
  <c r="T303" i="126" s="1"/>
  <c r="U303" i="126"/>
  <c r="V303" i="126" s="1"/>
  <c r="R304" i="126"/>
  <c r="S304" i="126"/>
  <c r="T304" i="126" s="1"/>
  <c r="U304" i="126"/>
  <c r="V304" i="126" s="1"/>
  <c r="R305" i="126"/>
  <c r="S305" i="126"/>
  <c r="T305" i="126" s="1"/>
  <c r="U305" i="126"/>
  <c r="V305" i="126" s="1"/>
  <c r="R306" i="126"/>
  <c r="S306" i="126"/>
  <c r="T306" i="126" s="1"/>
  <c r="U306" i="126"/>
  <c r="V306" i="126" s="1"/>
  <c r="R307" i="126"/>
  <c r="S307" i="126"/>
  <c r="T307" i="126" s="1"/>
  <c r="U307" i="126"/>
  <c r="V307" i="126" s="1"/>
  <c r="R308" i="126"/>
  <c r="S308" i="126"/>
  <c r="T308" i="126" s="1"/>
  <c r="U308" i="126"/>
  <c r="V308" i="126" s="1"/>
  <c r="R309" i="126"/>
  <c r="S309" i="126"/>
  <c r="T309" i="126" s="1"/>
  <c r="U309" i="126"/>
  <c r="V309" i="126" s="1"/>
  <c r="R310" i="126"/>
  <c r="S310" i="126"/>
  <c r="T310" i="126" s="1"/>
  <c r="U310" i="126"/>
  <c r="V310" i="126" s="1"/>
  <c r="R311" i="126"/>
  <c r="S311" i="126"/>
  <c r="T311" i="126" s="1"/>
  <c r="U311" i="126"/>
  <c r="V311" i="126" s="1"/>
  <c r="R312" i="126"/>
  <c r="S312" i="126"/>
  <c r="T312" i="126" s="1"/>
  <c r="U312" i="126"/>
  <c r="V312" i="126" s="1"/>
  <c r="R313" i="126"/>
  <c r="S313" i="126"/>
  <c r="T313" i="126" s="1"/>
  <c r="U313" i="126"/>
  <c r="V313" i="126" s="1"/>
  <c r="R314" i="126"/>
  <c r="S314" i="126"/>
  <c r="T314" i="126" s="1"/>
  <c r="U314" i="126"/>
  <c r="V314" i="126" s="1"/>
  <c r="R315" i="126"/>
  <c r="S315" i="126"/>
  <c r="T315" i="126" s="1"/>
  <c r="U315" i="126"/>
  <c r="V315" i="126" s="1"/>
  <c r="R316" i="126"/>
  <c r="S316" i="126"/>
  <c r="T316" i="126" s="1"/>
  <c r="U316" i="126"/>
  <c r="V316" i="126" s="1"/>
  <c r="R317" i="126"/>
  <c r="S317" i="126"/>
  <c r="T317" i="126" s="1"/>
  <c r="U317" i="126"/>
  <c r="V317" i="126" s="1"/>
  <c r="R318" i="126"/>
  <c r="S318" i="126"/>
  <c r="T318" i="126" s="1"/>
  <c r="U318" i="126"/>
  <c r="V318" i="126" s="1"/>
  <c r="R319" i="126"/>
  <c r="S319" i="126"/>
  <c r="T319" i="126" s="1"/>
  <c r="U319" i="126"/>
  <c r="V319" i="126" s="1"/>
  <c r="R320" i="126"/>
  <c r="S320" i="126"/>
  <c r="T320" i="126" s="1"/>
  <c r="U320" i="126"/>
  <c r="V320" i="126" s="1"/>
  <c r="R321" i="126"/>
  <c r="S321" i="126"/>
  <c r="T321" i="126" s="1"/>
  <c r="U321" i="126"/>
  <c r="V321" i="126" s="1"/>
  <c r="R322" i="126"/>
  <c r="S322" i="126"/>
  <c r="T322" i="126" s="1"/>
  <c r="U322" i="126"/>
  <c r="V322" i="126" s="1"/>
  <c r="R323" i="126"/>
  <c r="S323" i="126"/>
  <c r="T323" i="126" s="1"/>
  <c r="U323" i="126"/>
  <c r="V323" i="126" s="1"/>
  <c r="R324" i="126"/>
  <c r="S324" i="126"/>
  <c r="T324" i="126" s="1"/>
  <c r="U324" i="126"/>
  <c r="V324" i="126" s="1"/>
  <c r="R325" i="126"/>
  <c r="S325" i="126"/>
  <c r="T325" i="126" s="1"/>
  <c r="U325" i="126"/>
  <c r="V325" i="126" s="1"/>
  <c r="R326" i="126"/>
  <c r="S326" i="126"/>
  <c r="T326" i="126" s="1"/>
  <c r="U326" i="126"/>
  <c r="V326" i="126" s="1"/>
  <c r="R327" i="126"/>
  <c r="S327" i="126"/>
  <c r="T327" i="126" s="1"/>
  <c r="U327" i="126"/>
  <c r="V327" i="126" s="1"/>
  <c r="R328" i="126"/>
  <c r="S328" i="126"/>
  <c r="T328" i="126" s="1"/>
  <c r="U328" i="126"/>
  <c r="V328" i="126" s="1"/>
  <c r="R329" i="126"/>
  <c r="S329" i="126"/>
  <c r="T329" i="126" s="1"/>
  <c r="U329" i="126"/>
  <c r="V329" i="126" s="1"/>
  <c r="R330" i="126"/>
  <c r="S330" i="126"/>
  <c r="T330" i="126" s="1"/>
  <c r="U330" i="126"/>
  <c r="V330" i="126" s="1"/>
  <c r="R331" i="126"/>
  <c r="S331" i="126"/>
  <c r="T331" i="126" s="1"/>
  <c r="U331" i="126"/>
  <c r="V331" i="126" s="1"/>
  <c r="R332" i="126"/>
  <c r="S332" i="126"/>
  <c r="T332" i="126" s="1"/>
  <c r="U332" i="126"/>
  <c r="V332" i="126" s="1"/>
  <c r="R333" i="126"/>
  <c r="S333" i="126"/>
  <c r="T333" i="126" s="1"/>
  <c r="U333" i="126"/>
  <c r="V333" i="126" s="1"/>
  <c r="R334" i="126"/>
  <c r="S334" i="126"/>
  <c r="T334" i="126" s="1"/>
  <c r="U334" i="126"/>
  <c r="V334" i="126" s="1"/>
  <c r="R335" i="126"/>
  <c r="S335" i="126"/>
  <c r="T335" i="126" s="1"/>
  <c r="U335" i="126"/>
  <c r="V335" i="126" s="1"/>
  <c r="R336" i="126"/>
  <c r="S336" i="126"/>
  <c r="T336" i="126" s="1"/>
  <c r="U336" i="126"/>
  <c r="V336" i="126" s="1"/>
  <c r="R337" i="126"/>
  <c r="S337" i="126"/>
  <c r="T337" i="126" s="1"/>
  <c r="U337" i="126"/>
  <c r="V337" i="126" s="1"/>
  <c r="R338" i="126"/>
  <c r="S338" i="126"/>
  <c r="T338" i="126" s="1"/>
  <c r="U338" i="126"/>
  <c r="V338" i="126" s="1"/>
  <c r="R339" i="126"/>
  <c r="S339" i="126"/>
  <c r="T339" i="126" s="1"/>
  <c r="U339" i="126"/>
  <c r="V339" i="126" s="1"/>
  <c r="R340" i="126"/>
  <c r="S340" i="126"/>
  <c r="T340" i="126" s="1"/>
  <c r="U340" i="126"/>
  <c r="V340" i="126" s="1"/>
  <c r="R341" i="126"/>
  <c r="S341" i="126"/>
  <c r="T341" i="126" s="1"/>
  <c r="U341" i="126"/>
  <c r="V341" i="126" s="1"/>
  <c r="R342" i="126"/>
  <c r="S342" i="126"/>
  <c r="T342" i="126" s="1"/>
  <c r="U342" i="126"/>
  <c r="V342" i="126" s="1"/>
  <c r="R343" i="126"/>
  <c r="S343" i="126"/>
  <c r="T343" i="126" s="1"/>
  <c r="U343" i="126"/>
  <c r="V343" i="126" s="1"/>
  <c r="R344" i="126"/>
  <c r="S344" i="126"/>
  <c r="T344" i="126" s="1"/>
  <c r="U344" i="126"/>
  <c r="V344" i="126" s="1"/>
  <c r="R345" i="126"/>
  <c r="S345" i="126"/>
  <c r="T345" i="126" s="1"/>
  <c r="U345" i="126"/>
  <c r="V345" i="126" s="1"/>
  <c r="R346" i="126"/>
  <c r="S346" i="126"/>
  <c r="T346" i="126" s="1"/>
  <c r="U346" i="126"/>
  <c r="V346" i="126" s="1"/>
  <c r="R347" i="126"/>
  <c r="S347" i="126"/>
  <c r="T347" i="126" s="1"/>
  <c r="U347" i="126"/>
  <c r="V347" i="126" s="1"/>
  <c r="R348" i="126"/>
  <c r="S348" i="126"/>
  <c r="T348" i="126" s="1"/>
  <c r="U348" i="126"/>
  <c r="V348" i="126" s="1"/>
  <c r="R349" i="126"/>
  <c r="S349" i="126"/>
  <c r="T349" i="126" s="1"/>
  <c r="U349" i="126"/>
  <c r="V349" i="126" s="1"/>
  <c r="R350" i="126"/>
  <c r="S350" i="126"/>
  <c r="T350" i="126" s="1"/>
  <c r="U350" i="126"/>
  <c r="V350" i="126" s="1"/>
  <c r="R351" i="126"/>
  <c r="S351" i="126"/>
  <c r="T351" i="126" s="1"/>
  <c r="U351" i="126"/>
  <c r="V351" i="126" s="1"/>
  <c r="R352" i="126"/>
  <c r="S352" i="126"/>
  <c r="T352" i="126" s="1"/>
  <c r="U352" i="126"/>
  <c r="V352" i="126" s="1"/>
  <c r="R353" i="126"/>
  <c r="S353" i="126"/>
  <c r="T353" i="126" s="1"/>
  <c r="U353" i="126"/>
  <c r="V353" i="126" s="1"/>
  <c r="R354" i="126"/>
  <c r="S354" i="126"/>
  <c r="T354" i="126" s="1"/>
  <c r="U354" i="126"/>
  <c r="V354" i="126" s="1"/>
  <c r="R355" i="126"/>
  <c r="S355" i="126"/>
  <c r="T355" i="126" s="1"/>
  <c r="U355" i="126"/>
  <c r="V355" i="126" s="1"/>
  <c r="R356" i="126"/>
  <c r="S356" i="126"/>
  <c r="T356" i="126" s="1"/>
  <c r="U356" i="126"/>
  <c r="V356" i="126" s="1"/>
  <c r="R357" i="126"/>
  <c r="S357" i="126"/>
  <c r="T357" i="126" s="1"/>
  <c r="U357" i="126"/>
  <c r="V357" i="126" s="1"/>
  <c r="R358" i="126"/>
  <c r="S358" i="126"/>
  <c r="T358" i="126" s="1"/>
  <c r="U358" i="126"/>
  <c r="V358" i="126" s="1"/>
  <c r="R359" i="126"/>
  <c r="S359" i="126"/>
  <c r="T359" i="126" s="1"/>
  <c r="U359" i="126"/>
  <c r="V359" i="126" s="1"/>
  <c r="R360" i="126"/>
  <c r="S360" i="126"/>
  <c r="T360" i="126" s="1"/>
  <c r="U360" i="126"/>
  <c r="V360" i="126" s="1"/>
  <c r="R361" i="126"/>
  <c r="S361" i="126"/>
  <c r="T361" i="126" s="1"/>
  <c r="U361" i="126"/>
  <c r="V361" i="126" s="1"/>
  <c r="R362" i="126"/>
  <c r="S362" i="126"/>
  <c r="T362" i="126" s="1"/>
  <c r="U362" i="126"/>
  <c r="V362" i="126" s="1"/>
  <c r="R363" i="126"/>
  <c r="S363" i="126"/>
  <c r="T363" i="126" s="1"/>
  <c r="U363" i="126"/>
  <c r="V363" i="126" s="1"/>
  <c r="R364" i="126"/>
  <c r="S364" i="126"/>
  <c r="T364" i="126" s="1"/>
  <c r="U364" i="126"/>
  <c r="V364" i="126" s="1"/>
  <c r="R365" i="126"/>
  <c r="S365" i="126"/>
  <c r="T365" i="126" s="1"/>
  <c r="U365" i="126"/>
  <c r="V365" i="126" s="1"/>
  <c r="R366" i="126"/>
  <c r="S366" i="126"/>
  <c r="T366" i="126" s="1"/>
  <c r="U366" i="126"/>
  <c r="V366" i="126" s="1"/>
  <c r="R367" i="126"/>
  <c r="S367" i="126"/>
  <c r="T367" i="126" s="1"/>
  <c r="U367" i="126"/>
  <c r="V367" i="126" s="1"/>
  <c r="R368" i="126"/>
  <c r="S368" i="126"/>
  <c r="T368" i="126" s="1"/>
  <c r="U368" i="126"/>
  <c r="V368" i="126" s="1"/>
  <c r="R369" i="126"/>
  <c r="S369" i="126"/>
  <c r="T369" i="126" s="1"/>
  <c r="U369" i="126"/>
  <c r="V369" i="126" s="1"/>
  <c r="R370" i="126"/>
  <c r="S370" i="126"/>
  <c r="T370" i="126" s="1"/>
  <c r="U370" i="126"/>
  <c r="V370" i="126" s="1"/>
  <c r="R371" i="126"/>
  <c r="S371" i="126"/>
  <c r="T371" i="126" s="1"/>
  <c r="U371" i="126"/>
  <c r="V371" i="126" s="1"/>
  <c r="R372" i="126"/>
  <c r="S372" i="126"/>
  <c r="T372" i="126" s="1"/>
  <c r="U372" i="126"/>
  <c r="V372" i="126" s="1"/>
  <c r="R373" i="126"/>
  <c r="S373" i="126"/>
  <c r="T373" i="126" s="1"/>
  <c r="U373" i="126"/>
  <c r="V373" i="126" s="1"/>
  <c r="R374" i="126"/>
  <c r="S374" i="126"/>
  <c r="T374" i="126" s="1"/>
  <c r="U374" i="126"/>
  <c r="V374" i="126" s="1"/>
  <c r="R375" i="126"/>
  <c r="S375" i="126"/>
  <c r="T375" i="126" s="1"/>
  <c r="U375" i="126"/>
  <c r="V375" i="126" s="1"/>
  <c r="R376" i="126"/>
  <c r="S376" i="126"/>
  <c r="T376" i="126" s="1"/>
  <c r="U376" i="126"/>
  <c r="V376" i="126" s="1"/>
  <c r="R377" i="126"/>
  <c r="S377" i="126"/>
  <c r="T377" i="126" s="1"/>
  <c r="U377" i="126"/>
  <c r="V377" i="126" s="1"/>
  <c r="R378" i="126"/>
  <c r="S378" i="126"/>
  <c r="T378" i="126" s="1"/>
  <c r="U378" i="126"/>
  <c r="V378" i="126" s="1"/>
  <c r="R379" i="126"/>
  <c r="S379" i="126"/>
  <c r="T379" i="126" s="1"/>
  <c r="U379" i="126"/>
  <c r="V379" i="126" s="1"/>
  <c r="R380" i="126"/>
  <c r="S380" i="126"/>
  <c r="T380" i="126" s="1"/>
  <c r="U380" i="126"/>
  <c r="V380" i="126" s="1"/>
  <c r="R381" i="126"/>
  <c r="S381" i="126"/>
  <c r="T381" i="126" s="1"/>
  <c r="U381" i="126"/>
  <c r="V381" i="126" s="1"/>
  <c r="R382" i="126"/>
  <c r="S382" i="126"/>
  <c r="T382" i="126" s="1"/>
  <c r="U382" i="126"/>
  <c r="V382" i="126" s="1"/>
  <c r="R383" i="126"/>
  <c r="S383" i="126"/>
  <c r="T383" i="126" s="1"/>
  <c r="U383" i="126"/>
  <c r="V383" i="126" s="1"/>
  <c r="R384" i="126"/>
  <c r="S384" i="126"/>
  <c r="T384" i="126" s="1"/>
  <c r="U384" i="126"/>
  <c r="V384" i="126" s="1"/>
  <c r="R385" i="126"/>
  <c r="S385" i="126"/>
  <c r="T385" i="126" s="1"/>
  <c r="U385" i="126"/>
  <c r="V385" i="126" s="1"/>
  <c r="R386" i="126"/>
  <c r="S386" i="126"/>
  <c r="T386" i="126" s="1"/>
  <c r="U386" i="126"/>
  <c r="V386" i="126" s="1"/>
  <c r="R387" i="126"/>
  <c r="S387" i="126"/>
  <c r="T387" i="126" s="1"/>
  <c r="U387" i="126"/>
  <c r="V387" i="126" s="1"/>
  <c r="R388" i="126"/>
  <c r="S388" i="126"/>
  <c r="T388" i="126" s="1"/>
  <c r="U388" i="126"/>
  <c r="V388" i="126" s="1"/>
  <c r="R389" i="126"/>
  <c r="S389" i="126"/>
  <c r="T389" i="126" s="1"/>
  <c r="U389" i="126"/>
  <c r="V389" i="126" s="1"/>
  <c r="R390" i="126"/>
  <c r="S390" i="126"/>
  <c r="T390" i="126" s="1"/>
  <c r="U390" i="126"/>
  <c r="V390" i="126" s="1"/>
  <c r="R391" i="126"/>
  <c r="S391" i="126"/>
  <c r="T391" i="126" s="1"/>
  <c r="U391" i="126"/>
  <c r="V391" i="126" s="1"/>
  <c r="R392" i="126"/>
  <c r="S392" i="126"/>
  <c r="T392" i="126" s="1"/>
  <c r="U392" i="126"/>
  <c r="V392" i="126" s="1"/>
  <c r="R393" i="126"/>
  <c r="S393" i="126"/>
  <c r="T393" i="126" s="1"/>
  <c r="U393" i="126"/>
  <c r="V393" i="126" s="1"/>
  <c r="R394" i="126"/>
  <c r="S394" i="126"/>
  <c r="T394" i="126" s="1"/>
  <c r="U394" i="126"/>
  <c r="V394" i="126" s="1"/>
  <c r="R395" i="126"/>
  <c r="S395" i="126"/>
  <c r="T395" i="126" s="1"/>
  <c r="U395" i="126"/>
  <c r="V395" i="126" s="1"/>
  <c r="R396" i="126"/>
  <c r="S396" i="126"/>
  <c r="T396" i="126" s="1"/>
  <c r="U396" i="126"/>
  <c r="V396" i="126" s="1"/>
  <c r="R397" i="126"/>
  <c r="S397" i="126"/>
  <c r="T397" i="126" s="1"/>
  <c r="U397" i="126"/>
  <c r="V397" i="126" s="1"/>
  <c r="R398" i="126"/>
  <c r="S398" i="126"/>
  <c r="T398" i="126" s="1"/>
  <c r="U398" i="126"/>
  <c r="V398" i="126" s="1"/>
  <c r="R399" i="126"/>
  <c r="S399" i="126"/>
  <c r="T399" i="126" s="1"/>
  <c r="U399" i="126"/>
  <c r="V399" i="126" s="1"/>
  <c r="R400" i="126"/>
  <c r="S400" i="126"/>
  <c r="T400" i="126" s="1"/>
  <c r="U400" i="126"/>
  <c r="V400" i="126" s="1"/>
  <c r="R401" i="126"/>
  <c r="S401" i="126"/>
  <c r="T401" i="126" s="1"/>
  <c r="U401" i="126"/>
  <c r="V401" i="126" s="1"/>
  <c r="R402" i="126"/>
  <c r="S402" i="126"/>
  <c r="T402" i="126" s="1"/>
  <c r="U402" i="126"/>
  <c r="V402" i="126" s="1"/>
  <c r="R403" i="126"/>
  <c r="S403" i="126"/>
  <c r="T403" i="126" s="1"/>
  <c r="U403" i="126"/>
  <c r="V403" i="126" s="1"/>
  <c r="R404" i="126"/>
  <c r="S404" i="126"/>
  <c r="T404" i="126" s="1"/>
  <c r="U404" i="126"/>
  <c r="V404" i="126" s="1"/>
  <c r="R405" i="126"/>
  <c r="S405" i="126"/>
  <c r="T405" i="126" s="1"/>
  <c r="U405" i="126"/>
  <c r="V405" i="126" s="1"/>
  <c r="R406" i="126"/>
  <c r="S406" i="126"/>
  <c r="T406" i="126" s="1"/>
  <c r="U406" i="126"/>
  <c r="V406" i="126" s="1"/>
  <c r="R407" i="126"/>
  <c r="S407" i="126"/>
  <c r="U407" i="126"/>
  <c r="V407" i="126" s="1"/>
  <c r="R408" i="126"/>
  <c r="S408" i="126"/>
  <c r="T408" i="126" s="1"/>
  <c r="U408" i="126"/>
  <c r="V408" i="126" s="1"/>
  <c r="R409" i="126"/>
  <c r="S409" i="126"/>
  <c r="T409" i="126" s="1"/>
  <c r="U409" i="126"/>
  <c r="V409" i="126" s="1"/>
  <c r="R410" i="126"/>
  <c r="S410" i="126"/>
  <c r="T410" i="126" s="1"/>
  <c r="U410" i="126"/>
  <c r="V410" i="126" s="1"/>
  <c r="R411" i="126"/>
  <c r="S411" i="126"/>
  <c r="T411" i="126" s="1"/>
  <c r="U411" i="126"/>
  <c r="V411" i="126" s="1"/>
  <c r="R412" i="126"/>
  <c r="S412" i="126"/>
  <c r="T412" i="126" s="1"/>
  <c r="U412" i="126"/>
  <c r="V412" i="126" s="1"/>
  <c r="R413" i="126"/>
  <c r="S413" i="126"/>
  <c r="T413" i="126" s="1"/>
  <c r="U413" i="126"/>
  <c r="V413" i="126" s="1"/>
  <c r="R414" i="126"/>
  <c r="S414" i="126"/>
  <c r="T414" i="126" s="1"/>
  <c r="U414" i="126"/>
  <c r="V414" i="126" s="1"/>
  <c r="R415" i="126"/>
  <c r="S415" i="126"/>
  <c r="T415" i="126" s="1"/>
  <c r="U415" i="126"/>
  <c r="V415" i="126" s="1"/>
  <c r="R416" i="126"/>
  <c r="S416" i="126"/>
  <c r="T416" i="126" s="1"/>
  <c r="U416" i="126"/>
  <c r="V416" i="126" s="1"/>
  <c r="R417" i="126"/>
  <c r="S417" i="126"/>
  <c r="T417" i="126" s="1"/>
  <c r="U417" i="126"/>
  <c r="V417" i="126" s="1"/>
  <c r="R418" i="126"/>
  <c r="S418" i="126"/>
  <c r="T418" i="126" s="1"/>
  <c r="U418" i="126"/>
  <c r="V418" i="126" s="1"/>
  <c r="R419" i="126"/>
  <c r="S419" i="126"/>
  <c r="T419" i="126" s="1"/>
  <c r="U419" i="126"/>
  <c r="V419" i="126" s="1"/>
  <c r="R420" i="126"/>
  <c r="S420" i="126"/>
  <c r="T420" i="126" s="1"/>
  <c r="U420" i="126"/>
  <c r="V420" i="126" s="1"/>
  <c r="R421" i="126"/>
  <c r="S421" i="126"/>
  <c r="T421" i="126" s="1"/>
  <c r="U421" i="126"/>
  <c r="V421" i="126" s="1"/>
  <c r="R422" i="126"/>
  <c r="S422" i="126"/>
  <c r="T422" i="126" s="1"/>
  <c r="U422" i="126"/>
  <c r="V422" i="126" s="1"/>
  <c r="R423" i="126"/>
  <c r="S423" i="126"/>
  <c r="T423" i="126" s="1"/>
  <c r="U423" i="126"/>
  <c r="V423" i="126" s="1"/>
  <c r="R424" i="126"/>
  <c r="S424" i="126"/>
  <c r="T424" i="126" s="1"/>
  <c r="U424" i="126"/>
  <c r="V424" i="126" s="1"/>
  <c r="R425" i="126"/>
  <c r="S425" i="126"/>
  <c r="T425" i="126" s="1"/>
  <c r="U425" i="126"/>
  <c r="V425" i="126" s="1"/>
  <c r="R426" i="126"/>
  <c r="S426" i="126"/>
  <c r="T426" i="126" s="1"/>
  <c r="U426" i="126"/>
  <c r="V426" i="126" s="1"/>
  <c r="R427" i="126"/>
  <c r="S427" i="126"/>
  <c r="T427" i="126" s="1"/>
  <c r="U427" i="126"/>
  <c r="V427" i="126" s="1"/>
  <c r="R428" i="126"/>
  <c r="S428" i="126"/>
  <c r="T428" i="126" s="1"/>
  <c r="U428" i="126"/>
  <c r="V428" i="126" s="1"/>
  <c r="R429" i="126"/>
  <c r="S429" i="126"/>
  <c r="T429" i="126" s="1"/>
  <c r="U429" i="126"/>
  <c r="V429" i="126" s="1"/>
  <c r="R430" i="126"/>
  <c r="S430" i="126"/>
  <c r="T430" i="126" s="1"/>
  <c r="U430" i="126"/>
  <c r="V430" i="126" s="1"/>
  <c r="R431" i="126"/>
  <c r="S431" i="126"/>
  <c r="T431" i="126" s="1"/>
  <c r="U431" i="126"/>
  <c r="V431" i="126" s="1"/>
  <c r="R432" i="126"/>
  <c r="S432" i="126"/>
  <c r="T432" i="126" s="1"/>
  <c r="U432" i="126"/>
  <c r="V432" i="126" s="1"/>
  <c r="R433" i="126"/>
  <c r="S433" i="126"/>
  <c r="T433" i="126" s="1"/>
  <c r="U433" i="126"/>
  <c r="V433" i="126" s="1"/>
  <c r="R434" i="126"/>
  <c r="S434" i="126"/>
  <c r="T434" i="126" s="1"/>
  <c r="U434" i="126"/>
  <c r="V434" i="126" s="1"/>
  <c r="R435" i="126"/>
  <c r="S435" i="126"/>
  <c r="T435" i="126" s="1"/>
  <c r="U435" i="126"/>
  <c r="V435" i="126" s="1"/>
  <c r="R436" i="126"/>
  <c r="S436" i="126"/>
  <c r="T436" i="126" s="1"/>
  <c r="U436" i="126"/>
  <c r="V436" i="126" s="1"/>
  <c r="R437" i="126"/>
  <c r="S437" i="126"/>
  <c r="T437" i="126" s="1"/>
  <c r="U437" i="126"/>
  <c r="V437" i="126" s="1"/>
  <c r="R438" i="126"/>
  <c r="S438" i="126"/>
  <c r="T438" i="126" s="1"/>
  <c r="U438" i="126"/>
  <c r="V438" i="126" s="1"/>
  <c r="R439" i="126"/>
  <c r="S439" i="126"/>
  <c r="T439" i="126" s="1"/>
  <c r="U439" i="126"/>
  <c r="V439" i="126" s="1"/>
  <c r="R440" i="126"/>
  <c r="S440" i="126"/>
  <c r="T440" i="126" s="1"/>
  <c r="U440" i="126"/>
  <c r="V440" i="126" s="1"/>
  <c r="R441" i="126"/>
  <c r="S441" i="126"/>
  <c r="U441" i="126"/>
  <c r="V441" i="126" s="1"/>
  <c r="R442" i="126"/>
  <c r="S442" i="126"/>
  <c r="T442" i="126" s="1"/>
  <c r="U442" i="126"/>
  <c r="V442" i="126" s="1"/>
  <c r="R443" i="126"/>
  <c r="S443" i="126"/>
  <c r="T443" i="126" s="1"/>
  <c r="U443" i="126"/>
  <c r="V443" i="126" s="1"/>
  <c r="R444" i="126"/>
  <c r="S444" i="126"/>
  <c r="T444" i="126" s="1"/>
  <c r="U444" i="126"/>
  <c r="V444" i="126" s="1"/>
  <c r="R445" i="126"/>
  <c r="S445" i="126"/>
  <c r="T445" i="126" s="1"/>
  <c r="U445" i="126"/>
  <c r="V445" i="126" s="1"/>
  <c r="R446" i="126"/>
  <c r="S446" i="126"/>
  <c r="T446" i="126" s="1"/>
  <c r="U446" i="126"/>
  <c r="V446" i="126" s="1"/>
  <c r="R447" i="126"/>
  <c r="S447" i="126"/>
  <c r="T447" i="126" s="1"/>
  <c r="U447" i="126"/>
  <c r="V447" i="126" s="1"/>
  <c r="R448" i="126"/>
  <c r="S448" i="126"/>
  <c r="T448" i="126" s="1"/>
  <c r="U448" i="126"/>
  <c r="V448" i="126" s="1"/>
  <c r="R449" i="126"/>
  <c r="S449" i="126"/>
  <c r="T449" i="126" s="1"/>
  <c r="U449" i="126"/>
  <c r="V449" i="126" s="1"/>
  <c r="R450" i="126"/>
  <c r="S450" i="126"/>
  <c r="T450" i="126" s="1"/>
  <c r="U450" i="126"/>
  <c r="V450" i="126" s="1"/>
  <c r="R451" i="126"/>
  <c r="S451" i="126"/>
  <c r="T451" i="126" s="1"/>
  <c r="U451" i="126"/>
  <c r="V451" i="126" s="1"/>
  <c r="R452" i="126"/>
  <c r="S452" i="126"/>
  <c r="T452" i="126" s="1"/>
  <c r="U452" i="126"/>
  <c r="V452" i="126" s="1"/>
  <c r="R453" i="126"/>
  <c r="S453" i="126"/>
  <c r="T453" i="126" s="1"/>
  <c r="U453" i="126"/>
  <c r="V453" i="126" s="1"/>
  <c r="R454" i="126"/>
  <c r="S454" i="126"/>
  <c r="T454" i="126" s="1"/>
  <c r="U454" i="126"/>
  <c r="V454" i="126" s="1"/>
  <c r="R455" i="126"/>
  <c r="S455" i="126"/>
  <c r="T455" i="126" s="1"/>
  <c r="U455" i="126"/>
  <c r="V455" i="126" s="1"/>
  <c r="R456" i="126"/>
  <c r="S456" i="126"/>
  <c r="T456" i="126" s="1"/>
  <c r="U456" i="126"/>
  <c r="V456" i="126" s="1"/>
  <c r="R457" i="126"/>
  <c r="S457" i="126"/>
  <c r="T457" i="126" s="1"/>
  <c r="U457" i="126"/>
  <c r="V457" i="126" s="1"/>
  <c r="R458" i="126"/>
  <c r="S458" i="126"/>
  <c r="T458" i="126" s="1"/>
  <c r="U458" i="126"/>
  <c r="V458" i="126" s="1"/>
  <c r="R459" i="126"/>
  <c r="S459" i="126"/>
  <c r="T459" i="126" s="1"/>
  <c r="U459" i="126"/>
  <c r="V459" i="126" s="1"/>
  <c r="R460" i="126"/>
  <c r="S460" i="126"/>
  <c r="T460" i="126" s="1"/>
  <c r="U460" i="126"/>
  <c r="V460" i="126" s="1"/>
  <c r="R461" i="126"/>
  <c r="S461" i="126"/>
  <c r="T461" i="126" s="1"/>
  <c r="U461" i="126"/>
  <c r="V461" i="126" s="1"/>
  <c r="R462" i="126"/>
  <c r="S462" i="126"/>
  <c r="T462" i="126" s="1"/>
  <c r="U462" i="126"/>
  <c r="V462" i="126" s="1"/>
  <c r="R463" i="126"/>
  <c r="S463" i="126"/>
  <c r="T463" i="126" s="1"/>
  <c r="U463" i="126"/>
  <c r="V463" i="126" s="1"/>
  <c r="R464" i="126"/>
  <c r="S464" i="126"/>
  <c r="T464" i="126" s="1"/>
  <c r="U464" i="126"/>
  <c r="V464" i="126" s="1"/>
  <c r="R465" i="126"/>
  <c r="S465" i="126"/>
  <c r="T465" i="126" s="1"/>
  <c r="U465" i="126"/>
  <c r="V465" i="126" s="1"/>
  <c r="R466" i="126"/>
  <c r="S466" i="126"/>
  <c r="T466" i="126" s="1"/>
  <c r="U466" i="126"/>
  <c r="V466" i="126" s="1"/>
  <c r="R467" i="126"/>
  <c r="S467" i="126"/>
  <c r="T467" i="126" s="1"/>
  <c r="U467" i="126"/>
  <c r="V467" i="126" s="1"/>
  <c r="R468" i="126"/>
  <c r="S468" i="126"/>
  <c r="T468" i="126" s="1"/>
  <c r="U468" i="126"/>
  <c r="V468" i="126" s="1"/>
  <c r="R469" i="126"/>
  <c r="S469" i="126"/>
  <c r="T469" i="126" s="1"/>
  <c r="U469" i="126"/>
  <c r="V469" i="126" s="1"/>
  <c r="R470" i="126"/>
  <c r="S470" i="126"/>
  <c r="T470" i="126" s="1"/>
  <c r="U470" i="126"/>
  <c r="V470" i="126" s="1"/>
  <c r="R471" i="126"/>
  <c r="S471" i="126"/>
  <c r="U471" i="126"/>
  <c r="V471" i="126" s="1"/>
  <c r="R472" i="126"/>
  <c r="S472" i="126"/>
  <c r="T472" i="126" s="1"/>
  <c r="U472" i="126"/>
  <c r="V472" i="126" s="1"/>
  <c r="R473" i="126"/>
  <c r="S473" i="126"/>
  <c r="T473" i="126" s="1"/>
  <c r="U473" i="126"/>
  <c r="V473" i="126" s="1"/>
  <c r="R474" i="126"/>
  <c r="S474" i="126"/>
  <c r="T474" i="126" s="1"/>
  <c r="U474" i="126"/>
  <c r="V474" i="126" s="1"/>
  <c r="R475" i="126"/>
  <c r="S475" i="126"/>
  <c r="T475" i="126" s="1"/>
  <c r="U475" i="126"/>
  <c r="V475" i="126" s="1"/>
  <c r="R476" i="126"/>
  <c r="S476" i="126"/>
  <c r="T476" i="126" s="1"/>
  <c r="U476" i="126"/>
  <c r="V476" i="126" s="1"/>
  <c r="R477" i="126"/>
  <c r="S477" i="126"/>
  <c r="T477" i="126" s="1"/>
  <c r="U477" i="126"/>
  <c r="V477" i="126" s="1"/>
  <c r="R478" i="126"/>
  <c r="S478" i="126"/>
  <c r="T478" i="126" s="1"/>
  <c r="U478" i="126"/>
  <c r="V478" i="126" s="1"/>
  <c r="R479" i="126"/>
  <c r="S479" i="126"/>
  <c r="U479" i="126"/>
  <c r="V479" i="126" s="1"/>
  <c r="R480" i="126"/>
  <c r="S480" i="126"/>
  <c r="T480" i="126" s="1"/>
  <c r="U480" i="126"/>
  <c r="V480" i="126" s="1"/>
  <c r="R481" i="126"/>
  <c r="S481" i="126"/>
  <c r="T481" i="126" s="1"/>
  <c r="U481" i="126"/>
  <c r="V481" i="126" s="1"/>
  <c r="R482" i="126"/>
  <c r="S482" i="126"/>
  <c r="T482" i="126" s="1"/>
  <c r="U482" i="126"/>
  <c r="V482" i="126" s="1"/>
  <c r="R483" i="126"/>
  <c r="S483" i="126"/>
  <c r="T483" i="126" s="1"/>
  <c r="U483" i="126"/>
  <c r="V483" i="126" s="1"/>
  <c r="R484" i="126"/>
  <c r="S484" i="126"/>
  <c r="T484" i="126" s="1"/>
  <c r="U484" i="126"/>
  <c r="V484" i="126" s="1"/>
  <c r="R485" i="126"/>
  <c r="S485" i="126"/>
  <c r="T485" i="126" s="1"/>
  <c r="U485" i="126"/>
  <c r="V485" i="126" s="1"/>
  <c r="R486" i="126"/>
  <c r="S486" i="126"/>
  <c r="T486" i="126" s="1"/>
  <c r="U486" i="126"/>
  <c r="V486" i="126" s="1"/>
  <c r="R487" i="126"/>
  <c r="S487" i="126"/>
  <c r="T487" i="126" s="1"/>
  <c r="U487" i="126"/>
  <c r="V487" i="126" s="1"/>
  <c r="R488" i="126"/>
  <c r="S488" i="126"/>
  <c r="T488" i="126" s="1"/>
  <c r="U488" i="126"/>
  <c r="V488" i="126" s="1"/>
  <c r="R489" i="126"/>
  <c r="S489" i="126"/>
  <c r="T489" i="126" s="1"/>
  <c r="U489" i="126"/>
  <c r="V489" i="126" s="1"/>
  <c r="R490" i="126"/>
  <c r="S490" i="126"/>
  <c r="T490" i="126" s="1"/>
  <c r="U490" i="126"/>
  <c r="V490" i="126" s="1"/>
  <c r="R491" i="126"/>
  <c r="S491" i="126"/>
  <c r="T491" i="126" s="1"/>
  <c r="U491" i="126"/>
  <c r="V491" i="126" s="1"/>
  <c r="R492" i="126"/>
  <c r="S492" i="126"/>
  <c r="T492" i="126" s="1"/>
  <c r="U492" i="126"/>
  <c r="V492" i="126" s="1"/>
  <c r="R493" i="126"/>
  <c r="S493" i="126"/>
  <c r="T493" i="126" s="1"/>
  <c r="U493" i="126"/>
  <c r="V493" i="126" s="1"/>
  <c r="R494" i="126"/>
  <c r="S494" i="126"/>
  <c r="T494" i="126" s="1"/>
  <c r="U494" i="126"/>
  <c r="V494" i="126" s="1"/>
  <c r="R495" i="126"/>
  <c r="S495" i="126"/>
  <c r="T495" i="126" s="1"/>
  <c r="U495" i="126"/>
  <c r="V495" i="126" s="1"/>
  <c r="R496" i="126"/>
  <c r="S496" i="126"/>
  <c r="T496" i="126" s="1"/>
  <c r="U496" i="126"/>
  <c r="V496" i="126" s="1"/>
  <c r="R497" i="126"/>
  <c r="S497" i="126"/>
  <c r="T497" i="126" s="1"/>
  <c r="U497" i="126"/>
  <c r="V497" i="126" s="1"/>
  <c r="R498" i="126"/>
  <c r="S498" i="126"/>
  <c r="T498" i="126" s="1"/>
  <c r="U498" i="126"/>
  <c r="V498" i="126" s="1"/>
  <c r="R499" i="126"/>
  <c r="S499" i="126"/>
  <c r="T499" i="126" s="1"/>
  <c r="U499" i="126"/>
  <c r="V499" i="126" s="1"/>
  <c r="U5" i="126"/>
  <c r="V5" i="126" s="1"/>
  <c r="U6" i="126"/>
  <c r="V6" i="126" s="1"/>
  <c r="U7" i="126"/>
  <c r="V7" i="126" s="1"/>
  <c r="U8" i="126"/>
  <c r="V8" i="126" s="1"/>
  <c r="U9" i="126"/>
  <c r="V9" i="126" s="1"/>
  <c r="U10" i="126"/>
  <c r="V10" i="126" s="1"/>
  <c r="U11" i="126"/>
  <c r="V11" i="126" s="1"/>
  <c r="U12" i="126"/>
  <c r="V12" i="126" s="1"/>
  <c r="U13" i="126"/>
  <c r="V13" i="126" s="1"/>
  <c r="U14" i="126"/>
  <c r="V14" i="126" s="1"/>
  <c r="U15" i="126"/>
  <c r="V15" i="126" s="1"/>
  <c r="U16" i="126"/>
  <c r="V16" i="126" s="1"/>
  <c r="U17" i="126"/>
  <c r="V17" i="126" s="1"/>
  <c r="U18" i="126"/>
  <c r="V18" i="126" s="1"/>
  <c r="U19" i="126"/>
  <c r="V19" i="126" s="1"/>
  <c r="U20" i="126"/>
  <c r="V20" i="126" s="1"/>
  <c r="U21" i="126"/>
  <c r="V21" i="126" s="1"/>
  <c r="U22" i="126"/>
  <c r="V22" i="126" s="1"/>
  <c r="U23" i="126"/>
  <c r="V23" i="126" s="1"/>
  <c r="U24" i="126"/>
  <c r="V24" i="126" s="1"/>
  <c r="U25" i="126"/>
  <c r="V25" i="126" s="1"/>
  <c r="U26" i="126"/>
  <c r="V26" i="126" s="1"/>
  <c r="U27" i="126"/>
  <c r="V27" i="126" s="1"/>
  <c r="U28" i="126"/>
  <c r="V28" i="126" s="1"/>
  <c r="U29" i="126"/>
  <c r="V29" i="126" s="1"/>
  <c r="U30" i="126"/>
  <c r="V30" i="126" s="1"/>
  <c r="U31" i="126"/>
  <c r="V31" i="126" s="1"/>
  <c r="U32" i="126"/>
  <c r="V32" i="126" s="1"/>
  <c r="U33" i="126"/>
  <c r="V33" i="126" s="1"/>
  <c r="N5" i="125" s="1"/>
  <c r="U34" i="126"/>
  <c r="V34" i="126" s="1"/>
  <c r="U35" i="126"/>
  <c r="V35" i="126" s="1"/>
  <c r="U36" i="126"/>
  <c r="V36" i="126" s="1"/>
  <c r="N6" i="125" s="1"/>
  <c r="U37" i="126"/>
  <c r="V37" i="126" s="1"/>
  <c r="U38" i="126"/>
  <c r="V38" i="126" s="1"/>
  <c r="U39" i="126"/>
  <c r="V39" i="126" s="1"/>
  <c r="U40" i="126"/>
  <c r="V40" i="126" s="1"/>
  <c r="U41" i="126"/>
  <c r="V41" i="126" s="1"/>
  <c r="U42" i="126"/>
  <c r="V42" i="126" s="1"/>
  <c r="U43" i="126"/>
  <c r="V43" i="126" s="1"/>
  <c r="U44" i="126"/>
  <c r="V44" i="126" s="1"/>
  <c r="U45" i="126"/>
  <c r="V45" i="126" s="1"/>
  <c r="U46" i="126"/>
  <c r="V46" i="126" s="1"/>
  <c r="U47" i="126"/>
  <c r="V47" i="126" s="1"/>
  <c r="U48" i="126"/>
  <c r="V48" i="126" s="1"/>
  <c r="U49" i="126"/>
  <c r="V49" i="126" s="1"/>
  <c r="U50" i="126"/>
  <c r="V50" i="126" s="1"/>
  <c r="U51" i="126"/>
  <c r="V51" i="126" s="1"/>
  <c r="U52" i="126"/>
  <c r="V52" i="126" s="1"/>
  <c r="U53" i="126"/>
  <c r="V53" i="126" s="1"/>
  <c r="U54" i="126"/>
  <c r="V54" i="126" s="1"/>
  <c r="U55" i="126"/>
  <c r="V55" i="126" s="1"/>
  <c r="U56" i="126"/>
  <c r="V56" i="126" s="1"/>
  <c r="U57" i="126"/>
  <c r="V57" i="126" s="1"/>
  <c r="U58" i="126"/>
  <c r="V58" i="126" s="1"/>
  <c r="U59" i="126"/>
  <c r="V59" i="126" s="1"/>
  <c r="U60" i="126"/>
  <c r="V60" i="126" s="1"/>
  <c r="U61" i="126"/>
  <c r="V61" i="126" s="1"/>
  <c r="U62" i="126"/>
  <c r="V62" i="126" s="1"/>
  <c r="U63" i="126"/>
  <c r="V63" i="126" s="1"/>
  <c r="U64" i="126"/>
  <c r="V64" i="126" s="1"/>
  <c r="U65" i="126"/>
  <c r="V65" i="126" s="1"/>
  <c r="U66" i="126"/>
  <c r="V66" i="126" s="1"/>
  <c r="U67" i="126"/>
  <c r="V67" i="126" s="1"/>
  <c r="U68" i="126"/>
  <c r="V68" i="126" s="1"/>
  <c r="U69" i="126"/>
  <c r="V69" i="126" s="1"/>
  <c r="U70" i="126"/>
  <c r="V70" i="126" s="1"/>
  <c r="U71" i="126"/>
  <c r="V71" i="126" s="1"/>
  <c r="U72" i="126"/>
  <c r="V72" i="126" s="1"/>
  <c r="U73" i="126"/>
  <c r="V73" i="126" s="1"/>
  <c r="U74" i="126"/>
  <c r="V74" i="126" s="1"/>
  <c r="U75" i="126"/>
  <c r="V75" i="126" s="1"/>
  <c r="U76" i="126"/>
  <c r="V76" i="126" s="1"/>
  <c r="U77" i="126"/>
  <c r="V77" i="126" s="1"/>
  <c r="U78" i="126"/>
  <c r="V78" i="126" s="1"/>
  <c r="U79" i="126"/>
  <c r="V79" i="126" s="1"/>
  <c r="U80" i="126"/>
  <c r="V80" i="126" s="1"/>
  <c r="U81" i="126"/>
  <c r="V81" i="126" s="1"/>
  <c r="U82" i="126"/>
  <c r="V82" i="126" s="1"/>
  <c r="U83" i="126"/>
  <c r="V83" i="126" s="1"/>
  <c r="U84" i="126"/>
  <c r="V84" i="126" s="1"/>
  <c r="U85" i="126"/>
  <c r="V85" i="126" s="1"/>
  <c r="U86" i="126"/>
  <c r="V86" i="126" s="1"/>
  <c r="U87" i="126"/>
  <c r="V87" i="126" s="1"/>
  <c r="U88" i="126"/>
  <c r="V88" i="126" s="1"/>
  <c r="U89" i="126"/>
  <c r="V89" i="126" s="1"/>
  <c r="U90" i="126"/>
  <c r="V90" i="126" s="1"/>
  <c r="U91" i="126"/>
  <c r="V91" i="126" s="1"/>
  <c r="U92" i="126"/>
  <c r="V92" i="126" s="1"/>
  <c r="U93" i="126"/>
  <c r="V93" i="126" s="1"/>
  <c r="U94" i="126"/>
  <c r="V94" i="126" s="1"/>
  <c r="U95" i="126"/>
  <c r="V95" i="126" s="1"/>
  <c r="U96" i="126"/>
  <c r="V96" i="126" s="1"/>
  <c r="U97" i="126"/>
  <c r="V97" i="126" s="1"/>
  <c r="U98" i="126"/>
  <c r="V98" i="126" s="1"/>
  <c r="U99" i="126"/>
  <c r="V99" i="126" s="1"/>
  <c r="U100" i="126"/>
  <c r="V100" i="126" s="1"/>
  <c r="U101" i="126"/>
  <c r="V101" i="126" s="1"/>
  <c r="U102" i="126"/>
  <c r="V102" i="126" s="1"/>
  <c r="U103" i="126"/>
  <c r="V103" i="126" s="1"/>
  <c r="U104" i="126"/>
  <c r="V104" i="126" s="1"/>
  <c r="U105" i="126"/>
  <c r="V105" i="126" s="1"/>
  <c r="U106" i="126"/>
  <c r="V106" i="126" s="1"/>
  <c r="U107" i="126"/>
  <c r="V107" i="126" s="1"/>
  <c r="U108" i="126"/>
  <c r="V108" i="126" s="1"/>
  <c r="U109" i="126"/>
  <c r="V109" i="126" s="1"/>
  <c r="U110" i="126"/>
  <c r="V110" i="126" s="1"/>
  <c r="U111" i="126"/>
  <c r="V111" i="126" s="1"/>
  <c r="U112" i="126"/>
  <c r="V112" i="126" s="1"/>
  <c r="U113" i="126"/>
  <c r="V113" i="126" s="1"/>
  <c r="U114" i="126"/>
  <c r="V114" i="126" s="1"/>
  <c r="U115" i="126"/>
  <c r="V115" i="126" s="1"/>
  <c r="U116" i="126"/>
  <c r="V116" i="126" s="1"/>
  <c r="U117" i="126"/>
  <c r="V117" i="126" s="1"/>
  <c r="U118" i="126"/>
  <c r="V118" i="126" s="1"/>
  <c r="U119" i="126"/>
  <c r="V119" i="126" s="1"/>
  <c r="U120" i="126"/>
  <c r="V120" i="126" s="1"/>
  <c r="U121" i="126"/>
  <c r="V121" i="126" s="1"/>
  <c r="U122" i="126"/>
  <c r="V122" i="126" s="1"/>
  <c r="U123" i="126"/>
  <c r="V123" i="126" s="1"/>
  <c r="U124" i="126"/>
  <c r="V124" i="126" s="1"/>
  <c r="U125" i="126"/>
  <c r="V125" i="126" s="1"/>
  <c r="U126" i="126"/>
  <c r="V126" i="126" s="1"/>
  <c r="U127" i="126"/>
  <c r="V127" i="126" s="1"/>
  <c r="U128" i="126"/>
  <c r="V128" i="126" s="1"/>
  <c r="U129" i="126"/>
  <c r="V129" i="126" s="1"/>
  <c r="U130" i="126"/>
  <c r="V130" i="126" s="1"/>
  <c r="U131" i="126"/>
  <c r="V131" i="126" s="1"/>
  <c r="U132" i="126"/>
  <c r="V132" i="126" s="1"/>
  <c r="U133" i="126"/>
  <c r="V133" i="126" s="1"/>
  <c r="U134" i="126"/>
  <c r="V134" i="126" s="1"/>
  <c r="U135" i="126"/>
  <c r="V135" i="126" s="1"/>
  <c r="U136" i="126"/>
  <c r="V136" i="126" s="1"/>
  <c r="U137" i="126"/>
  <c r="V137" i="126" s="1"/>
  <c r="U138" i="126"/>
  <c r="V138" i="126" s="1"/>
  <c r="U139" i="126"/>
  <c r="V139" i="126" s="1"/>
  <c r="U140" i="126"/>
  <c r="V140" i="126" s="1"/>
  <c r="U141" i="126"/>
  <c r="V141" i="126" s="1"/>
  <c r="U142" i="126"/>
  <c r="V142" i="126" s="1"/>
  <c r="U143" i="126"/>
  <c r="V143" i="126" s="1"/>
  <c r="U144" i="126"/>
  <c r="V144" i="126" s="1"/>
  <c r="U145" i="126"/>
  <c r="V145" i="126" s="1"/>
  <c r="U146" i="126"/>
  <c r="V146" i="126" s="1"/>
  <c r="U147" i="126"/>
  <c r="V147" i="126" s="1"/>
  <c r="U148" i="126"/>
  <c r="V148" i="126" s="1"/>
  <c r="U149" i="126"/>
  <c r="V149" i="126" s="1"/>
  <c r="U150" i="126"/>
  <c r="V150" i="126" s="1"/>
  <c r="U151" i="126"/>
  <c r="V151" i="126" s="1"/>
  <c r="U152" i="126"/>
  <c r="V152" i="126" s="1"/>
  <c r="U153" i="126"/>
  <c r="V153" i="126" s="1"/>
  <c r="U154" i="126"/>
  <c r="V154" i="126" s="1"/>
  <c r="U155" i="126"/>
  <c r="V155" i="126" s="1"/>
  <c r="U156" i="126"/>
  <c r="V156" i="126" s="1"/>
  <c r="U157" i="126"/>
  <c r="V157" i="126" s="1"/>
  <c r="U158" i="126"/>
  <c r="V158" i="126" s="1"/>
  <c r="U159" i="126"/>
  <c r="V159" i="126" s="1"/>
  <c r="U160" i="126"/>
  <c r="V160" i="126" s="1"/>
  <c r="U161" i="126"/>
  <c r="V161" i="126" s="1"/>
  <c r="U162" i="126"/>
  <c r="V162" i="126" s="1"/>
  <c r="U163" i="126"/>
  <c r="V163" i="126" s="1"/>
  <c r="U164" i="126"/>
  <c r="V164" i="126" s="1"/>
  <c r="U165" i="126"/>
  <c r="V165" i="126" s="1"/>
  <c r="U166" i="126"/>
  <c r="V166" i="126" s="1"/>
  <c r="U167" i="126"/>
  <c r="V167" i="126" s="1"/>
  <c r="U168" i="126"/>
  <c r="V168" i="126" s="1"/>
  <c r="U169" i="126"/>
  <c r="V169" i="126" s="1"/>
  <c r="U170" i="126"/>
  <c r="V170" i="126" s="1"/>
  <c r="U171" i="126"/>
  <c r="V171" i="126" s="1"/>
  <c r="U172" i="126"/>
  <c r="V172" i="126" s="1"/>
  <c r="U173" i="126"/>
  <c r="V173" i="126" s="1"/>
  <c r="U174" i="126"/>
  <c r="V174" i="126" s="1"/>
  <c r="U175" i="126"/>
  <c r="V175" i="126" s="1"/>
  <c r="U176" i="126"/>
  <c r="V176" i="126" s="1"/>
  <c r="U177" i="126"/>
  <c r="V177" i="126" s="1"/>
  <c r="U178" i="126"/>
  <c r="V178" i="126" s="1"/>
  <c r="U179" i="126"/>
  <c r="V179" i="126" s="1"/>
  <c r="U180" i="126"/>
  <c r="V180" i="126" s="1"/>
  <c r="U181" i="126"/>
  <c r="V181" i="126" s="1"/>
  <c r="S5" i="126"/>
  <c r="S6" i="126"/>
  <c r="S7" i="126"/>
  <c r="S8" i="126"/>
  <c r="S9" i="126"/>
  <c r="T9" i="126" s="1"/>
  <c r="S10" i="126"/>
  <c r="S11" i="126"/>
  <c r="S12" i="126"/>
  <c r="S13" i="126"/>
  <c r="S14" i="126"/>
  <c r="S15" i="126"/>
  <c r="S16" i="126"/>
  <c r="S17" i="126"/>
  <c r="T17" i="126" s="1"/>
  <c r="S18" i="126"/>
  <c r="S19" i="126"/>
  <c r="T19" i="126" s="1"/>
  <c r="S20" i="126"/>
  <c r="S21" i="126"/>
  <c r="T21" i="126" s="1"/>
  <c r="S22" i="126"/>
  <c r="S23" i="126"/>
  <c r="S24" i="126"/>
  <c r="S25" i="126"/>
  <c r="S26" i="126"/>
  <c r="T26" i="126" s="1"/>
  <c r="S27" i="126"/>
  <c r="S28" i="126"/>
  <c r="S29" i="126"/>
  <c r="S30" i="126"/>
  <c r="S31" i="126"/>
  <c r="S32" i="126"/>
  <c r="S33" i="126"/>
  <c r="S34" i="126"/>
  <c r="T34" i="126" s="1"/>
  <c r="S35" i="126"/>
  <c r="S36" i="126"/>
  <c r="T36" i="126" s="1"/>
  <c r="S37" i="126"/>
  <c r="S38" i="126"/>
  <c r="S39" i="126"/>
  <c r="S40" i="126"/>
  <c r="S41" i="126"/>
  <c r="S42" i="126"/>
  <c r="S43" i="126"/>
  <c r="S44" i="126"/>
  <c r="S45" i="126"/>
  <c r="S46" i="126"/>
  <c r="S47" i="126"/>
  <c r="T47" i="126" s="1"/>
  <c r="S48" i="126"/>
  <c r="S49" i="126"/>
  <c r="T49" i="126" s="1"/>
  <c r="S50" i="126"/>
  <c r="S51" i="126"/>
  <c r="S52" i="126"/>
  <c r="S53" i="126"/>
  <c r="S54" i="126"/>
  <c r="S55" i="126"/>
  <c r="S56" i="126"/>
  <c r="S57" i="126"/>
  <c r="S58" i="126"/>
  <c r="S59" i="126"/>
  <c r="S60" i="126"/>
  <c r="S61" i="126"/>
  <c r="S62" i="126"/>
  <c r="S63" i="126"/>
  <c r="S64" i="126"/>
  <c r="S65" i="126"/>
  <c r="T65" i="126" s="1"/>
  <c r="S66" i="126"/>
  <c r="S67" i="126"/>
  <c r="S68" i="126"/>
  <c r="S69" i="126"/>
  <c r="S70" i="126"/>
  <c r="S71" i="126"/>
  <c r="S72" i="126"/>
  <c r="S73" i="126"/>
  <c r="S74" i="126"/>
  <c r="S75" i="126"/>
  <c r="S76" i="126"/>
  <c r="S77" i="126"/>
  <c r="S78" i="126"/>
  <c r="S79" i="126"/>
  <c r="S80" i="126"/>
  <c r="S81" i="126"/>
  <c r="S82" i="126"/>
  <c r="S83" i="126"/>
  <c r="S84" i="126"/>
  <c r="S85" i="126"/>
  <c r="S86" i="126"/>
  <c r="S87" i="126"/>
  <c r="S88" i="126"/>
  <c r="T88" i="126" s="1"/>
  <c r="S89" i="126"/>
  <c r="S90" i="126"/>
  <c r="S91" i="126"/>
  <c r="S92" i="126"/>
  <c r="T92" i="126" s="1"/>
  <c r="S93" i="126"/>
  <c r="S94" i="126"/>
  <c r="S95" i="126"/>
  <c r="S96" i="126"/>
  <c r="S97" i="126"/>
  <c r="T97" i="126" s="1"/>
  <c r="S98" i="126"/>
  <c r="S99" i="126"/>
  <c r="T99" i="126" s="1"/>
  <c r="S100" i="126"/>
  <c r="S101" i="126"/>
  <c r="S102" i="126"/>
  <c r="S103" i="126"/>
  <c r="T103" i="126" s="1"/>
  <c r="S104" i="126"/>
  <c r="S105" i="126"/>
  <c r="S106" i="126"/>
  <c r="S107" i="126"/>
  <c r="S108" i="126"/>
  <c r="S109" i="126"/>
  <c r="T109" i="126" s="1"/>
  <c r="S110" i="126"/>
  <c r="S111" i="126"/>
  <c r="S112" i="126"/>
  <c r="T112" i="126" s="1"/>
  <c r="S113" i="126"/>
  <c r="S114" i="126"/>
  <c r="S115" i="126"/>
  <c r="T115" i="126" s="1"/>
  <c r="S116" i="126"/>
  <c r="S117" i="126"/>
  <c r="S118" i="126"/>
  <c r="S119" i="126"/>
  <c r="S120" i="126"/>
  <c r="S121" i="126"/>
  <c r="T121" i="126" s="1"/>
  <c r="S122" i="126"/>
  <c r="S123" i="126"/>
  <c r="S124" i="126"/>
  <c r="S125" i="126"/>
  <c r="S126" i="126"/>
  <c r="S127" i="126"/>
  <c r="S128" i="126"/>
  <c r="S129" i="126"/>
  <c r="S130" i="126"/>
  <c r="S131" i="126"/>
  <c r="S132" i="126"/>
  <c r="S133" i="126"/>
  <c r="S134" i="126"/>
  <c r="S135" i="126"/>
  <c r="S136" i="126"/>
  <c r="S137" i="126"/>
  <c r="S138" i="126"/>
  <c r="S139" i="126"/>
  <c r="S140" i="126"/>
  <c r="S141" i="126"/>
  <c r="S142" i="126"/>
  <c r="S143" i="126"/>
  <c r="S144" i="126"/>
  <c r="S145" i="126"/>
  <c r="S146" i="126"/>
  <c r="S147" i="126"/>
  <c r="S148" i="126"/>
  <c r="S149" i="126"/>
  <c r="S150" i="126"/>
  <c r="S151" i="126"/>
  <c r="S152" i="126"/>
  <c r="S153" i="126"/>
  <c r="S154" i="126"/>
  <c r="T154" i="126" s="1"/>
  <c r="S155" i="126"/>
  <c r="S156" i="126"/>
  <c r="S157" i="126"/>
  <c r="S158" i="126"/>
  <c r="S159" i="126"/>
  <c r="S160" i="126"/>
  <c r="S161" i="126"/>
  <c r="S162" i="126"/>
  <c r="S163" i="126"/>
  <c r="S164" i="126"/>
  <c r="S165" i="126"/>
  <c r="S166" i="126"/>
  <c r="S167" i="126"/>
  <c r="S168" i="126"/>
  <c r="S169" i="126"/>
  <c r="S170" i="126"/>
  <c r="S171" i="126"/>
  <c r="S172" i="126"/>
  <c r="S173" i="126"/>
  <c r="S174" i="126"/>
  <c r="S175" i="126"/>
  <c r="S176" i="126"/>
  <c r="S177" i="126"/>
  <c r="S178" i="126"/>
  <c r="S179" i="126"/>
  <c r="S180" i="126"/>
  <c r="S181" i="126"/>
  <c r="U4" i="126"/>
  <c r="S4" i="126"/>
  <c r="T4" i="126" s="1"/>
  <c r="E27" i="123"/>
  <c r="G27" i="123" s="1"/>
  <c r="I27" i="123" s="1"/>
  <c r="E26" i="123"/>
  <c r="G26" i="123" s="1"/>
  <c r="I26" i="123" s="1"/>
  <c r="E22" i="123"/>
  <c r="N10" i="123"/>
  <c r="R270" i="124"/>
  <c r="S270" i="124"/>
  <c r="T270" i="124" s="1"/>
  <c r="U270" i="124"/>
  <c r="V270" i="124" s="1"/>
  <c r="R271" i="124"/>
  <c r="S271" i="124"/>
  <c r="T271" i="124" s="1"/>
  <c r="U271" i="124"/>
  <c r="V271" i="124" s="1"/>
  <c r="R272" i="124"/>
  <c r="S272" i="124"/>
  <c r="T272" i="124" s="1"/>
  <c r="U272" i="124"/>
  <c r="V272" i="124" s="1"/>
  <c r="R273" i="124"/>
  <c r="S273" i="124"/>
  <c r="T273" i="124" s="1"/>
  <c r="U273" i="124"/>
  <c r="V273" i="124" s="1"/>
  <c r="R274" i="124"/>
  <c r="S274" i="124"/>
  <c r="T274" i="124" s="1"/>
  <c r="U274" i="124"/>
  <c r="V274" i="124" s="1"/>
  <c r="R275" i="124"/>
  <c r="S275" i="124"/>
  <c r="T275" i="124" s="1"/>
  <c r="U275" i="124"/>
  <c r="V275" i="124" s="1"/>
  <c r="R276" i="124"/>
  <c r="S276" i="124"/>
  <c r="T276" i="124" s="1"/>
  <c r="U276" i="124"/>
  <c r="V276" i="124" s="1"/>
  <c r="R277" i="124"/>
  <c r="S277" i="124"/>
  <c r="T277" i="124" s="1"/>
  <c r="U277" i="124"/>
  <c r="V277" i="124" s="1"/>
  <c r="R278" i="124"/>
  <c r="S278" i="124"/>
  <c r="T278" i="124" s="1"/>
  <c r="U278" i="124"/>
  <c r="V278" i="124" s="1"/>
  <c r="R279" i="124"/>
  <c r="S279" i="124"/>
  <c r="T279" i="124" s="1"/>
  <c r="U279" i="124"/>
  <c r="V279" i="124" s="1"/>
  <c r="R280" i="124"/>
  <c r="S280" i="124"/>
  <c r="T280" i="124" s="1"/>
  <c r="U280" i="124"/>
  <c r="V280" i="124" s="1"/>
  <c r="R281" i="124"/>
  <c r="S281" i="124"/>
  <c r="T281" i="124" s="1"/>
  <c r="U281" i="124"/>
  <c r="V281" i="124" s="1"/>
  <c r="R282" i="124"/>
  <c r="S282" i="124"/>
  <c r="T282" i="124" s="1"/>
  <c r="U282" i="124"/>
  <c r="V282" i="124" s="1"/>
  <c r="R283" i="124"/>
  <c r="S283" i="124"/>
  <c r="T283" i="124" s="1"/>
  <c r="U283" i="124"/>
  <c r="V283" i="124" s="1"/>
  <c r="R284" i="124"/>
  <c r="S284" i="124"/>
  <c r="T284" i="124" s="1"/>
  <c r="U284" i="124"/>
  <c r="V284" i="124" s="1"/>
  <c r="R285" i="124"/>
  <c r="S285" i="124"/>
  <c r="T285" i="124" s="1"/>
  <c r="U285" i="124"/>
  <c r="V285" i="124" s="1"/>
  <c r="R286" i="124"/>
  <c r="S286" i="124"/>
  <c r="T286" i="124" s="1"/>
  <c r="U286" i="124"/>
  <c r="V286" i="124" s="1"/>
  <c r="R287" i="124"/>
  <c r="S287" i="124"/>
  <c r="T287" i="124" s="1"/>
  <c r="U287" i="124"/>
  <c r="V287" i="124" s="1"/>
  <c r="R288" i="124"/>
  <c r="S288" i="124"/>
  <c r="T288" i="124" s="1"/>
  <c r="U288" i="124"/>
  <c r="V288" i="124" s="1"/>
  <c r="R289" i="124"/>
  <c r="S289" i="124"/>
  <c r="T289" i="124" s="1"/>
  <c r="U289" i="124"/>
  <c r="V289" i="124" s="1"/>
  <c r="R290" i="124"/>
  <c r="S290" i="124"/>
  <c r="T290" i="124" s="1"/>
  <c r="U290" i="124"/>
  <c r="V290" i="124" s="1"/>
  <c r="R291" i="124"/>
  <c r="S291" i="124"/>
  <c r="T291" i="124" s="1"/>
  <c r="U291" i="124"/>
  <c r="V291" i="124" s="1"/>
  <c r="R292" i="124"/>
  <c r="S292" i="124"/>
  <c r="T292" i="124" s="1"/>
  <c r="U292" i="124"/>
  <c r="V292" i="124" s="1"/>
  <c r="R293" i="124"/>
  <c r="S293" i="124"/>
  <c r="T293" i="124" s="1"/>
  <c r="U293" i="124"/>
  <c r="V293" i="124" s="1"/>
  <c r="R294" i="124"/>
  <c r="S294" i="124"/>
  <c r="T294" i="124" s="1"/>
  <c r="U294" i="124"/>
  <c r="V294" i="124" s="1"/>
  <c r="R295" i="124"/>
  <c r="S295" i="124"/>
  <c r="T295" i="124" s="1"/>
  <c r="U295" i="124"/>
  <c r="V295" i="124" s="1"/>
  <c r="R296" i="124"/>
  <c r="S296" i="124"/>
  <c r="T296" i="124" s="1"/>
  <c r="U296" i="124"/>
  <c r="V296" i="124" s="1"/>
  <c r="R297" i="124"/>
  <c r="S297" i="124"/>
  <c r="T297" i="124" s="1"/>
  <c r="U297" i="124"/>
  <c r="V297" i="124" s="1"/>
  <c r="R298" i="124"/>
  <c r="S298" i="124"/>
  <c r="T298" i="124" s="1"/>
  <c r="U298" i="124"/>
  <c r="V298" i="124" s="1"/>
  <c r="R299" i="124"/>
  <c r="S299" i="124"/>
  <c r="U299" i="124"/>
  <c r="V299" i="124" s="1"/>
  <c r="R300" i="124"/>
  <c r="S300" i="124"/>
  <c r="T300" i="124" s="1"/>
  <c r="U300" i="124"/>
  <c r="V300" i="124" s="1"/>
  <c r="R301" i="124"/>
  <c r="S301" i="124"/>
  <c r="T301" i="124" s="1"/>
  <c r="U301" i="124"/>
  <c r="V301" i="124" s="1"/>
  <c r="R302" i="124"/>
  <c r="S302" i="124"/>
  <c r="T302" i="124" s="1"/>
  <c r="U302" i="124"/>
  <c r="V302" i="124" s="1"/>
  <c r="R303" i="124"/>
  <c r="S303" i="124"/>
  <c r="T303" i="124" s="1"/>
  <c r="U303" i="124"/>
  <c r="V303" i="124" s="1"/>
  <c r="R304" i="124"/>
  <c r="S304" i="124"/>
  <c r="T304" i="124" s="1"/>
  <c r="U304" i="124"/>
  <c r="V304" i="124" s="1"/>
  <c r="R305" i="124"/>
  <c r="S305" i="124"/>
  <c r="T305" i="124" s="1"/>
  <c r="U305" i="124"/>
  <c r="V305" i="124" s="1"/>
  <c r="R306" i="124"/>
  <c r="S306" i="124"/>
  <c r="T306" i="124" s="1"/>
  <c r="U306" i="124"/>
  <c r="V306" i="124" s="1"/>
  <c r="R307" i="124"/>
  <c r="S307" i="124"/>
  <c r="T307" i="124" s="1"/>
  <c r="U307" i="124"/>
  <c r="V307" i="124" s="1"/>
  <c r="R308" i="124"/>
  <c r="S308" i="124"/>
  <c r="T308" i="124" s="1"/>
  <c r="U308" i="124"/>
  <c r="V308" i="124" s="1"/>
  <c r="R309" i="124"/>
  <c r="S309" i="124"/>
  <c r="T309" i="124" s="1"/>
  <c r="U309" i="124"/>
  <c r="V309" i="124" s="1"/>
  <c r="R310" i="124"/>
  <c r="S310" i="124"/>
  <c r="T310" i="124" s="1"/>
  <c r="U310" i="124"/>
  <c r="V310" i="124" s="1"/>
  <c r="R311" i="124"/>
  <c r="S311" i="124"/>
  <c r="T311" i="124" s="1"/>
  <c r="U311" i="124"/>
  <c r="V311" i="124" s="1"/>
  <c r="R312" i="124"/>
  <c r="S312" i="124"/>
  <c r="T312" i="124" s="1"/>
  <c r="U312" i="124"/>
  <c r="V312" i="124" s="1"/>
  <c r="R313" i="124"/>
  <c r="S313" i="124"/>
  <c r="T313" i="124" s="1"/>
  <c r="U313" i="124"/>
  <c r="V313" i="124" s="1"/>
  <c r="R314" i="124"/>
  <c r="S314" i="124"/>
  <c r="T314" i="124" s="1"/>
  <c r="U314" i="124"/>
  <c r="V314" i="124" s="1"/>
  <c r="R315" i="124"/>
  <c r="S315" i="124"/>
  <c r="T315" i="124" s="1"/>
  <c r="U315" i="124"/>
  <c r="V315" i="124" s="1"/>
  <c r="R316" i="124"/>
  <c r="S316" i="124"/>
  <c r="T316" i="124" s="1"/>
  <c r="U316" i="124"/>
  <c r="V316" i="124" s="1"/>
  <c r="R317" i="124"/>
  <c r="S317" i="124"/>
  <c r="T317" i="124" s="1"/>
  <c r="U317" i="124"/>
  <c r="V317" i="124" s="1"/>
  <c r="R318" i="124"/>
  <c r="S318" i="124"/>
  <c r="T318" i="124" s="1"/>
  <c r="U318" i="124"/>
  <c r="V318" i="124" s="1"/>
  <c r="R319" i="124"/>
  <c r="S319" i="124"/>
  <c r="T319" i="124" s="1"/>
  <c r="U319" i="124"/>
  <c r="V319" i="124" s="1"/>
  <c r="R320" i="124"/>
  <c r="S320" i="124"/>
  <c r="T320" i="124" s="1"/>
  <c r="U320" i="124"/>
  <c r="V320" i="124" s="1"/>
  <c r="R321" i="124"/>
  <c r="S321" i="124"/>
  <c r="U321" i="124"/>
  <c r="V321" i="124" s="1"/>
  <c r="R322" i="124"/>
  <c r="S322" i="124"/>
  <c r="T322" i="124" s="1"/>
  <c r="U322" i="124"/>
  <c r="V322" i="124" s="1"/>
  <c r="R323" i="124"/>
  <c r="S323" i="124"/>
  <c r="T323" i="124" s="1"/>
  <c r="U323" i="124"/>
  <c r="V323" i="124" s="1"/>
  <c r="R324" i="124"/>
  <c r="S324" i="124"/>
  <c r="T324" i="124" s="1"/>
  <c r="U324" i="124"/>
  <c r="V324" i="124" s="1"/>
  <c r="R325" i="124"/>
  <c r="S325" i="124"/>
  <c r="T325" i="124" s="1"/>
  <c r="U325" i="124"/>
  <c r="V325" i="124" s="1"/>
  <c r="R326" i="124"/>
  <c r="S326" i="124"/>
  <c r="T326" i="124" s="1"/>
  <c r="U326" i="124"/>
  <c r="V326" i="124" s="1"/>
  <c r="R327" i="124"/>
  <c r="S327" i="124"/>
  <c r="T327" i="124" s="1"/>
  <c r="U327" i="124"/>
  <c r="V327" i="124" s="1"/>
  <c r="R328" i="124"/>
  <c r="S328" i="124"/>
  <c r="T328" i="124" s="1"/>
  <c r="U328" i="124"/>
  <c r="V328" i="124" s="1"/>
  <c r="R329" i="124"/>
  <c r="S329" i="124"/>
  <c r="T329" i="124" s="1"/>
  <c r="U329" i="124"/>
  <c r="V329" i="124" s="1"/>
  <c r="R330" i="124"/>
  <c r="S330" i="124"/>
  <c r="T330" i="124" s="1"/>
  <c r="U330" i="124"/>
  <c r="V330" i="124" s="1"/>
  <c r="R331" i="124"/>
  <c r="S331" i="124"/>
  <c r="T331" i="124" s="1"/>
  <c r="U331" i="124"/>
  <c r="V331" i="124" s="1"/>
  <c r="R332" i="124"/>
  <c r="S332" i="124"/>
  <c r="T332" i="124" s="1"/>
  <c r="U332" i="124"/>
  <c r="V332" i="124" s="1"/>
  <c r="R333" i="124"/>
  <c r="S333" i="124"/>
  <c r="T333" i="124" s="1"/>
  <c r="U333" i="124"/>
  <c r="V333" i="124" s="1"/>
  <c r="R334" i="124"/>
  <c r="S334" i="124"/>
  <c r="T334" i="124" s="1"/>
  <c r="U334" i="124"/>
  <c r="V334" i="124" s="1"/>
  <c r="R335" i="124"/>
  <c r="S335" i="124"/>
  <c r="T335" i="124" s="1"/>
  <c r="U335" i="124"/>
  <c r="V335" i="124" s="1"/>
  <c r="R336" i="124"/>
  <c r="S336" i="124"/>
  <c r="T336" i="124" s="1"/>
  <c r="U336" i="124"/>
  <c r="V336" i="124" s="1"/>
  <c r="R337" i="124"/>
  <c r="S337" i="124"/>
  <c r="T337" i="124" s="1"/>
  <c r="U337" i="124"/>
  <c r="V337" i="124" s="1"/>
  <c r="R338" i="124"/>
  <c r="S338" i="124"/>
  <c r="T338" i="124" s="1"/>
  <c r="U338" i="124"/>
  <c r="V338" i="124" s="1"/>
  <c r="R339" i="124"/>
  <c r="S339" i="124"/>
  <c r="T339" i="124" s="1"/>
  <c r="U339" i="124"/>
  <c r="V339" i="124" s="1"/>
  <c r="R340" i="124"/>
  <c r="S340" i="124"/>
  <c r="T340" i="124" s="1"/>
  <c r="U340" i="124"/>
  <c r="V340" i="124" s="1"/>
  <c r="R341" i="124"/>
  <c r="S341" i="124"/>
  <c r="T341" i="124" s="1"/>
  <c r="U341" i="124"/>
  <c r="V341" i="124" s="1"/>
  <c r="R342" i="124"/>
  <c r="S342" i="124"/>
  <c r="T342" i="124" s="1"/>
  <c r="U342" i="124"/>
  <c r="V342" i="124" s="1"/>
  <c r="R343" i="124"/>
  <c r="S343" i="124"/>
  <c r="T343" i="124" s="1"/>
  <c r="U343" i="124"/>
  <c r="V343" i="124" s="1"/>
  <c r="R344" i="124"/>
  <c r="S344" i="124"/>
  <c r="T344" i="124" s="1"/>
  <c r="U344" i="124"/>
  <c r="V344" i="124" s="1"/>
  <c r="R345" i="124"/>
  <c r="S345" i="124"/>
  <c r="T345" i="124" s="1"/>
  <c r="U345" i="124"/>
  <c r="V345" i="124" s="1"/>
  <c r="R346" i="124"/>
  <c r="S346" i="124"/>
  <c r="T346" i="124" s="1"/>
  <c r="U346" i="124"/>
  <c r="V346" i="124" s="1"/>
  <c r="R347" i="124"/>
  <c r="S347" i="124"/>
  <c r="T347" i="124" s="1"/>
  <c r="U347" i="124"/>
  <c r="V347" i="124" s="1"/>
  <c r="R348" i="124"/>
  <c r="S348" i="124"/>
  <c r="T348" i="124" s="1"/>
  <c r="U348" i="124"/>
  <c r="V348" i="124" s="1"/>
  <c r="R349" i="124"/>
  <c r="S349" i="124"/>
  <c r="T349" i="124" s="1"/>
  <c r="U349" i="124"/>
  <c r="V349" i="124" s="1"/>
  <c r="R350" i="124"/>
  <c r="S350" i="124"/>
  <c r="T350" i="124" s="1"/>
  <c r="U350" i="124"/>
  <c r="V350" i="124" s="1"/>
  <c r="R351" i="124"/>
  <c r="S351" i="124"/>
  <c r="T351" i="124" s="1"/>
  <c r="U351" i="124"/>
  <c r="V351" i="124" s="1"/>
  <c r="R352" i="124"/>
  <c r="S352" i="124"/>
  <c r="T352" i="124" s="1"/>
  <c r="U352" i="124"/>
  <c r="V352" i="124" s="1"/>
  <c r="R353" i="124"/>
  <c r="S353" i="124"/>
  <c r="T353" i="124" s="1"/>
  <c r="U353" i="124"/>
  <c r="V353" i="124" s="1"/>
  <c r="R354" i="124"/>
  <c r="S354" i="124"/>
  <c r="T354" i="124" s="1"/>
  <c r="U354" i="124"/>
  <c r="V354" i="124" s="1"/>
  <c r="R355" i="124"/>
  <c r="S355" i="124"/>
  <c r="T355" i="124" s="1"/>
  <c r="U355" i="124"/>
  <c r="V355" i="124" s="1"/>
  <c r="R356" i="124"/>
  <c r="S356" i="124"/>
  <c r="T356" i="124" s="1"/>
  <c r="U356" i="124"/>
  <c r="V356" i="124" s="1"/>
  <c r="R357" i="124"/>
  <c r="S357" i="124"/>
  <c r="T357" i="124" s="1"/>
  <c r="U357" i="124"/>
  <c r="V357" i="124" s="1"/>
  <c r="R358" i="124"/>
  <c r="S358" i="124"/>
  <c r="T358" i="124" s="1"/>
  <c r="U358" i="124"/>
  <c r="V358" i="124" s="1"/>
  <c r="R359" i="124"/>
  <c r="S359" i="124"/>
  <c r="T359" i="124" s="1"/>
  <c r="U359" i="124"/>
  <c r="V359" i="124" s="1"/>
  <c r="R360" i="124"/>
  <c r="S360" i="124"/>
  <c r="T360" i="124" s="1"/>
  <c r="U360" i="124"/>
  <c r="V360" i="124" s="1"/>
  <c r="R361" i="124"/>
  <c r="S361" i="124"/>
  <c r="T361" i="124" s="1"/>
  <c r="U361" i="124"/>
  <c r="V361" i="124" s="1"/>
  <c r="R362" i="124"/>
  <c r="S362" i="124"/>
  <c r="T362" i="124" s="1"/>
  <c r="U362" i="124"/>
  <c r="V362" i="124" s="1"/>
  <c r="R363" i="124"/>
  <c r="S363" i="124"/>
  <c r="T363" i="124" s="1"/>
  <c r="U363" i="124"/>
  <c r="V363" i="124" s="1"/>
  <c r="R364" i="124"/>
  <c r="S364" i="124"/>
  <c r="T364" i="124" s="1"/>
  <c r="U364" i="124"/>
  <c r="V364" i="124" s="1"/>
  <c r="R365" i="124"/>
  <c r="S365" i="124"/>
  <c r="T365" i="124" s="1"/>
  <c r="U365" i="124"/>
  <c r="V365" i="124" s="1"/>
  <c r="R366" i="124"/>
  <c r="S366" i="124"/>
  <c r="T366" i="124" s="1"/>
  <c r="U366" i="124"/>
  <c r="V366" i="124" s="1"/>
  <c r="R367" i="124"/>
  <c r="S367" i="124"/>
  <c r="T367" i="124" s="1"/>
  <c r="U367" i="124"/>
  <c r="V367" i="124" s="1"/>
  <c r="R368" i="124"/>
  <c r="S368" i="124"/>
  <c r="T368" i="124" s="1"/>
  <c r="U368" i="124"/>
  <c r="V368" i="124" s="1"/>
  <c r="R369" i="124"/>
  <c r="S369" i="124"/>
  <c r="T369" i="124" s="1"/>
  <c r="U369" i="124"/>
  <c r="V369" i="124" s="1"/>
  <c r="R370" i="124"/>
  <c r="S370" i="124"/>
  <c r="T370" i="124" s="1"/>
  <c r="U370" i="124"/>
  <c r="V370" i="124" s="1"/>
  <c r="R371" i="124"/>
  <c r="S371" i="124"/>
  <c r="T371" i="124" s="1"/>
  <c r="U371" i="124"/>
  <c r="V371" i="124" s="1"/>
  <c r="R372" i="124"/>
  <c r="S372" i="124"/>
  <c r="T372" i="124" s="1"/>
  <c r="U372" i="124"/>
  <c r="V372" i="124" s="1"/>
  <c r="R373" i="124"/>
  <c r="S373" i="124"/>
  <c r="T373" i="124" s="1"/>
  <c r="U373" i="124"/>
  <c r="V373" i="124" s="1"/>
  <c r="R374" i="124"/>
  <c r="S374" i="124"/>
  <c r="T374" i="124" s="1"/>
  <c r="U374" i="124"/>
  <c r="V374" i="124" s="1"/>
  <c r="R375" i="124"/>
  <c r="S375" i="124"/>
  <c r="T375" i="124" s="1"/>
  <c r="U375" i="124"/>
  <c r="V375" i="124" s="1"/>
  <c r="R376" i="124"/>
  <c r="S376" i="124"/>
  <c r="T376" i="124" s="1"/>
  <c r="U376" i="124"/>
  <c r="V376" i="124" s="1"/>
  <c r="R377" i="124"/>
  <c r="S377" i="124"/>
  <c r="T377" i="124" s="1"/>
  <c r="U377" i="124"/>
  <c r="V377" i="124" s="1"/>
  <c r="R378" i="124"/>
  <c r="S378" i="124"/>
  <c r="T378" i="124" s="1"/>
  <c r="U378" i="124"/>
  <c r="V378" i="124" s="1"/>
  <c r="R379" i="124"/>
  <c r="S379" i="124"/>
  <c r="T379" i="124" s="1"/>
  <c r="U379" i="124"/>
  <c r="V379" i="124" s="1"/>
  <c r="R380" i="124"/>
  <c r="S380" i="124"/>
  <c r="T380" i="124" s="1"/>
  <c r="U380" i="124"/>
  <c r="V380" i="124" s="1"/>
  <c r="R381" i="124"/>
  <c r="S381" i="124"/>
  <c r="T381" i="124" s="1"/>
  <c r="U381" i="124"/>
  <c r="V381" i="124" s="1"/>
  <c r="R382" i="124"/>
  <c r="S382" i="124"/>
  <c r="T382" i="124" s="1"/>
  <c r="U382" i="124"/>
  <c r="V382" i="124" s="1"/>
  <c r="R383" i="124"/>
  <c r="S383" i="124"/>
  <c r="T383" i="124" s="1"/>
  <c r="U383" i="124"/>
  <c r="V383" i="124" s="1"/>
  <c r="R384" i="124"/>
  <c r="S384" i="124"/>
  <c r="T384" i="124" s="1"/>
  <c r="U384" i="124"/>
  <c r="V384" i="124" s="1"/>
  <c r="R385" i="124"/>
  <c r="S385" i="124"/>
  <c r="T385" i="124" s="1"/>
  <c r="U385" i="124"/>
  <c r="V385" i="124" s="1"/>
  <c r="R386" i="124"/>
  <c r="S386" i="124"/>
  <c r="T386" i="124" s="1"/>
  <c r="U386" i="124"/>
  <c r="V386" i="124" s="1"/>
  <c r="R387" i="124"/>
  <c r="S387" i="124"/>
  <c r="T387" i="124" s="1"/>
  <c r="U387" i="124"/>
  <c r="V387" i="124" s="1"/>
  <c r="R388" i="124"/>
  <c r="S388" i="124"/>
  <c r="T388" i="124" s="1"/>
  <c r="U388" i="124"/>
  <c r="V388" i="124" s="1"/>
  <c r="R389" i="124"/>
  <c r="S389" i="124"/>
  <c r="T389" i="124" s="1"/>
  <c r="U389" i="124"/>
  <c r="V389" i="124" s="1"/>
  <c r="R390" i="124"/>
  <c r="S390" i="124"/>
  <c r="T390" i="124" s="1"/>
  <c r="U390" i="124"/>
  <c r="V390" i="124" s="1"/>
  <c r="R391" i="124"/>
  <c r="S391" i="124"/>
  <c r="T391" i="124" s="1"/>
  <c r="U391" i="124"/>
  <c r="V391" i="124" s="1"/>
  <c r="R392" i="124"/>
  <c r="S392" i="124"/>
  <c r="T392" i="124" s="1"/>
  <c r="U392" i="124"/>
  <c r="V392" i="124" s="1"/>
  <c r="R393" i="124"/>
  <c r="S393" i="124"/>
  <c r="T393" i="124" s="1"/>
  <c r="U393" i="124"/>
  <c r="V393" i="124" s="1"/>
  <c r="R394" i="124"/>
  <c r="S394" i="124"/>
  <c r="T394" i="124" s="1"/>
  <c r="U394" i="124"/>
  <c r="V394" i="124" s="1"/>
  <c r="R395" i="124"/>
  <c r="S395" i="124"/>
  <c r="T395" i="124" s="1"/>
  <c r="U395" i="124"/>
  <c r="V395" i="124" s="1"/>
  <c r="R396" i="124"/>
  <c r="S396" i="124"/>
  <c r="T396" i="124" s="1"/>
  <c r="U396" i="124"/>
  <c r="V396" i="124" s="1"/>
  <c r="R397" i="124"/>
  <c r="S397" i="124"/>
  <c r="T397" i="124" s="1"/>
  <c r="U397" i="124"/>
  <c r="V397" i="124" s="1"/>
  <c r="R398" i="124"/>
  <c r="S398" i="124"/>
  <c r="T398" i="124" s="1"/>
  <c r="U398" i="124"/>
  <c r="V398" i="124" s="1"/>
  <c r="R399" i="124"/>
  <c r="S399" i="124"/>
  <c r="T399" i="124" s="1"/>
  <c r="U399" i="124"/>
  <c r="V399" i="124" s="1"/>
  <c r="R400" i="124"/>
  <c r="S400" i="124"/>
  <c r="T400" i="124" s="1"/>
  <c r="U400" i="124"/>
  <c r="V400" i="124" s="1"/>
  <c r="R401" i="124"/>
  <c r="S401" i="124"/>
  <c r="T401" i="124" s="1"/>
  <c r="U401" i="124"/>
  <c r="V401" i="124" s="1"/>
  <c r="R402" i="124"/>
  <c r="S402" i="124"/>
  <c r="T402" i="124" s="1"/>
  <c r="U402" i="124"/>
  <c r="V402" i="124" s="1"/>
  <c r="R403" i="124"/>
  <c r="S403" i="124"/>
  <c r="T403" i="124" s="1"/>
  <c r="U403" i="124"/>
  <c r="V403" i="124" s="1"/>
  <c r="R404" i="124"/>
  <c r="S404" i="124"/>
  <c r="T404" i="124" s="1"/>
  <c r="U404" i="124"/>
  <c r="V404" i="124" s="1"/>
  <c r="R405" i="124"/>
  <c r="S405" i="124"/>
  <c r="T405" i="124" s="1"/>
  <c r="U405" i="124"/>
  <c r="V405" i="124" s="1"/>
  <c r="R406" i="124"/>
  <c r="S406" i="124"/>
  <c r="T406" i="124" s="1"/>
  <c r="U406" i="124"/>
  <c r="V406" i="124" s="1"/>
  <c r="R407" i="124"/>
  <c r="S407" i="124"/>
  <c r="T407" i="124" s="1"/>
  <c r="U407" i="124"/>
  <c r="V407" i="124" s="1"/>
  <c r="R408" i="124"/>
  <c r="S408" i="124"/>
  <c r="T408" i="124" s="1"/>
  <c r="U408" i="124"/>
  <c r="V408" i="124" s="1"/>
  <c r="R409" i="124"/>
  <c r="S409" i="124"/>
  <c r="T409" i="124" s="1"/>
  <c r="U409" i="124"/>
  <c r="V409" i="124" s="1"/>
  <c r="R410" i="124"/>
  <c r="S410" i="124"/>
  <c r="T410" i="124" s="1"/>
  <c r="U410" i="124"/>
  <c r="V410" i="124" s="1"/>
  <c r="R411" i="124"/>
  <c r="S411" i="124"/>
  <c r="T411" i="124" s="1"/>
  <c r="U411" i="124"/>
  <c r="V411" i="124" s="1"/>
  <c r="R412" i="124"/>
  <c r="S412" i="124"/>
  <c r="T412" i="124" s="1"/>
  <c r="U412" i="124"/>
  <c r="V412" i="124" s="1"/>
  <c r="R413" i="124"/>
  <c r="S413" i="124"/>
  <c r="T413" i="124" s="1"/>
  <c r="U413" i="124"/>
  <c r="V413" i="124" s="1"/>
  <c r="R414" i="124"/>
  <c r="S414" i="124"/>
  <c r="T414" i="124" s="1"/>
  <c r="U414" i="124"/>
  <c r="V414" i="124" s="1"/>
  <c r="R415" i="124"/>
  <c r="S415" i="124"/>
  <c r="T415" i="124" s="1"/>
  <c r="U415" i="124"/>
  <c r="V415" i="124" s="1"/>
  <c r="R416" i="124"/>
  <c r="S416" i="124"/>
  <c r="T416" i="124" s="1"/>
  <c r="U416" i="124"/>
  <c r="V416" i="124" s="1"/>
  <c r="R417" i="124"/>
  <c r="S417" i="124"/>
  <c r="T417" i="124" s="1"/>
  <c r="U417" i="124"/>
  <c r="V417" i="124" s="1"/>
  <c r="R418" i="124"/>
  <c r="S418" i="124"/>
  <c r="T418" i="124" s="1"/>
  <c r="U418" i="124"/>
  <c r="V418" i="124" s="1"/>
  <c r="R419" i="124"/>
  <c r="S419" i="124"/>
  <c r="T419" i="124" s="1"/>
  <c r="U419" i="124"/>
  <c r="V419" i="124" s="1"/>
  <c r="R420" i="124"/>
  <c r="S420" i="124"/>
  <c r="T420" i="124" s="1"/>
  <c r="U420" i="124"/>
  <c r="V420" i="124" s="1"/>
  <c r="R421" i="124"/>
  <c r="S421" i="124"/>
  <c r="T421" i="124" s="1"/>
  <c r="U421" i="124"/>
  <c r="V421" i="124" s="1"/>
  <c r="R422" i="124"/>
  <c r="S422" i="124"/>
  <c r="T422" i="124" s="1"/>
  <c r="U422" i="124"/>
  <c r="V422" i="124" s="1"/>
  <c r="R423" i="124"/>
  <c r="S423" i="124"/>
  <c r="T423" i="124" s="1"/>
  <c r="U423" i="124"/>
  <c r="V423" i="124" s="1"/>
  <c r="R424" i="124"/>
  <c r="S424" i="124"/>
  <c r="T424" i="124" s="1"/>
  <c r="U424" i="124"/>
  <c r="V424" i="124" s="1"/>
  <c r="R425" i="124"/>
  <c r="S425" i="124"/>
  <c r="T425" i="124" s="1"/>
  <c r="U425" i="124"/>
  <c r="V425" i="124" s="1"/>
  <c r="R426" i="124"/>
  <c r="S426" i="124"/>
  <c r="T426" i="124" s="1"/>
  <c r="U426" i="124"/>
  <c r="V426" i="124" s="1"/>
  <c r="R427" i="124"/>
  <c r="S427" i="124"/>
  <c r="T427" i="124" s="1"/>
  <c r="U427" i="124"/>
  <c r="V427" i="124" s="1"/>
  <c r="R428" i="124"/>
  <c r="S428" i="124"/>
  <c r="T428" i="124" s="1"/>
  <c r="U428" i="124"/>
  <c r="V428" i="124" s="1"/>
  <c r="R429" i="124"/>
  <c r="S429" i="124"/>
  <c r="T429" i="124" s="1"/>
  <c r="U429" i="124"/>
  <c r="V429" i="124" s="1"/>
  <c r="R430" i="124"/>
  <c r="S430" i="124"/>
  <c r="T430" i="124" s="1"/>
  <c r="U430" i="124"/>
  <c r="V430" i="124" s="1"/>
  <c r="R431" i="124"/>
  <c r="S431" i="124"/>
  <c r="T431" i="124" s="1"/>
  <c r="U431" i="124"/>
  <c r="V431" i="124" s="1"/>
  <c r="R432" i="124"/>
  <c r="S432" i="124"/>
  <c r="T432" i="124" s="1"/>
  <c r="U432" i="124"/>
  <c r="V432" i="124" s="1"/>
  <c r="R433" i="124"/>
  <c r="S433" i="124"/>
  <c r="T433" i="124" s="1"/>
  <c r="U433" i="124"/>
  <c r="V433" i="124" s="1"/>
  <c r="R434" i="124"/>
  <c r="S434" i="124"/>
  <c r="U434" i="124"/>
  <c r="V434" i="124" s="1"/>
  <c r="R435" i="124"/>
  <c r="S435" i="124"/>
  <c r="U435" i="124"/>
  <c r="V435" i="124" s="1"/>
  <c r="R436" i="124"/>
  <c r="S436" i="124"/>
  <c r="T436" i="124" s="1"/>
  <c r="U436" i="124"/>
  <c r="V436" i="124" s="1"/>
  <c r="R437" i="124"/>
  <c r="S437" i="124"/>
  <c r="T437" i="124" s="1"/>
  <c r="U437" i="124"/>
  <c r="V437" i="124" s="1"/>
  <c r="R438" i="124"/>
  <c r="S438" i="124"/>
  <c r="U438" i="124"/>
  <c r="V438" i="124" s="1"/>
  <c r="R439" i="124"/>
  <c r="S439" i="124"/>
  <c r="T439" i="124" s="1"/>
  <c r="U439" i="124"/>
  <c r="V439" i="124" s="1"/>
  <c r="R440" i="124"/>
  <c r="S440" i="124"/>
  <c r="T440" i="124" s="1"/>
  <c r="U440" i="124"/>
  <c r="V440" i="124" s="1"/>
  <c r="R441" i="124"/>
  <c r="S441" i="124"/>
  <c r="T441" i="124" s="1"/>
  <c r="U441" i="124"/>
  <c r="V441" i="124" s="1"/>
  <c r="R442" i="124"/>
  <c r="S442" i="124"/>
  <c r="T442" i="124" s="1"/>
  <c r="U442" i="124"/>
  <c r="V442" i="124" s="1"/>
  <c r="R443" i="124"/>
  <c r="S443" i="124"/>
  <c r="U443" i="124"/>
  <c r="V443" i="124" s="1"/>
  <c r="R444" i="124"/>
  <c r="S444" i="124"/>
  <c r="T444" i="124" s="1"/>
  <c r="U444" i="124"/>
  <c r="V444" i="124" s="1"/>
  <c r="R445" i="124"/>
  <c r="S445" i="124"/>
  <c r="T445" i="124" s="1"/>
  <c r="U445" i="124"/>
  <c r="V445" i="124" s="1"/>
  <c r="R446" i="124"/>
  <c r="S446" i="124"/>
  <c r="T446" i="124" s="1"/>
  <c r="U446" i="124"/>
  <c r="V446" i="124" s="1"/>
  <c r="R447" i="124"/>
  <c r="S447" i="124"/>
  <c r="U447" i="124"/>
  <c r="V447" i="124" s="1"/>
  <c r="R448" i="124"/>
  <c r="S448" i="124"/>
  <c r="T448" i="124" s="1"/>
  <c r="U448" i="124"/>
  <c r="V448" i="124" s="1"/>
  <c r="R449" i="124"/>
  <c r="S449" i="124"/>
  <c r="T449" i="124" s="1"/>
  <c r="U449" i="124"/>
  <c r="V449" i="124" s="1"/>
  <c r="R450" i="124"/>
  <c r="S450" i="124"/>
  <c r="T450" i="124" s="1"/>
  <c r="U450" i="124"/>
  <c r="V450" i="124" s="1"/>
  <c r="R451" i="124"/>
  <c r="S451" i="124"/>
  <c r="T451" i="124" s="1"/>
  <c r="U451" i="124"/>
  <c r="V451" i="124" s="1"/>
  <c r="R452" i="124"/>
  <c r="S452" i="124"/>
  <c r="T452" i="124" s="1"/>
  <c r="U452" i="124"/>
  <c r="V452" i="124" s="1"/>
  <c r="R453" i="124"/>
  <c r="S453" i="124"/>
  <c r="T453" i="124" s="1"/>
  <c r="U453" i="124"/>
  <c r="V453" i="124" s="1"/>
  <c r="R454" i="124"/>
  <c r="S454" i="124"/>
  <c r="T454" i="124" s="1"/>
  <c r="U454" i="124"/>
  <c r="V454" i="124" s="1"/>
  <c r="R455" i="124"/>
  <c r="S455" i="124"/>
  <c r="T455" i="124" s="1"/>
  <c r="U455" i="124"/>
  <c r="V455" i="124" s="1"/>
  <c r="R456" i="124"/>
  <c r="S456" i="124"/>
  <c r="T456" i="124" s="1"/>
  <c r="U456" i="124"/>
  <c r="V456" i="124" s="1"/>
  <c r="R457" i="124"/>
  <c r="S457" i="124"/>
  <c r="T457" i="124" s="1"/>
  <c r="U457" i="124"/>
  <c r="V457" i="124" s="1"/>
  <c r="R458" i="124"/>
  <c r="S458" i="124"/>
  <c r="T458" i="124" s="1"/>
  <c r="U458" i="124"/>
  <c r="V458" i="124" s="1"/>
  <c r="R459" i="124"/>
  <c r="S459" i="124"/>
  <c r="T459" i="124" s="1"/>
  <c r="U459" i="124"/>
  <c r="V459" i="124" s="1"/>
  <c r="R460" i="124"/>
  <c r="S460" i="124"/>
  <c r="T460" i="124" s="1"/>
  <c r="U460" i="124"/>
  <c r="V460" i="124" s="1"/>
  <c r="R461" i="124"/>
  <c r="S461" i="124"/>
  <c r="T461" i="124" s="1"/>
  <c r="U461" i="124"/>
  <c r="V461" i="124" s="1"/>
  <c r="R462" i="124"/>
  <c r="S462" i="124"/>
  <c r="T462" i="124" s="1"/>
  <c r="U462" i="124"/>
  <c r="V462" i="124" s="1"/>
  <c r="R463" i="124"/>
  <c r="S463" i="124"/>
  <c r="T463" i="124" s="1"/>
  <c r="U463" i="124"/>
  <c r="V463" i="124" s="1"/>
  <c r="R464" i="124"/>
  <c r="S464" i="124"/>
  <c r="U464" i="124"/>
  <c r="V464" i="124" s="1"/>
  <c r="R465" i="124"/>
  <c r="S465" i="124"/>
  <c r="T465" i="124" s="1"/>
  <c r="U465" i="124"/>
  <c r="V465" i="124" s="1"/>
  <c r="R466" i="124"/>
  <c r="S466" i="124"/>
  <c r="T466" i="124" s="1"/>
  <c r="U466" i="124"/>
  <c r="V466" i="124" s="1"/>
  <c r="R467" i="124"/>
  <c r="S467" i="124"/>
  <c r="T467" i="124" s="1"/>
  <c r="U467" i="124"/>
  <c r="V467" i="124" s="1"/>
  <c r="R468" i="124"/>
  <c r="S468" i="124"/>
  <c r="U468" i="124"/>
  <c r="V468" i="124" s="1"/>
  <c r="R469" i="124"/>
  <c r="S469" i="124"/>
  <c r="T469" i="124" s="1"/>
  <c r="U469" i="124"/>
  <c r="V469" i="124" s="1"/>
  <c r="R470" i="124"/>
  <c r="S470" i="124"/>
  <c r="T470" i="124" s="1"/>
  <c r="U470" i="124"/>
  <c r="V470" i="124" s="1"/>
  <c r="R471" i="124"/>
  <c r="S471" i="124"/>
  <c r="T471" i="124" s="1"/>
  <c r="U471" i="124"/>
  <c r="V471" i="124" s="1"/>
  <c r="R472" i="124"/>
  <c r="S472" i="124"/>
  <c r="T472" i="124" s="1"/>
  <c r="U472" i="124"/>
  <c r="V472" i="124" s="1"/>
  <c r="R473" i="124"/>
  <c r="S473" i="124"/>
  <c r="T473" i="124" s="1"/>
  <c r="U473" i="124"/>
  <c r="V473" i="124" s="1"/>
  <c r="R474" i="124"/>
  <c r="S474" i="124"/>
  <c r="T474" i="124" s="1"/>
  <c r="U474" i="124"/>
  <c r="V474" i="124" s="1"/>
  <c r="R475" i="124"/>
  <c r="S475" i="124"/>
  <c r="T475" i="124" s="1"/>
  <c r="U475" i="124"/>
  <c r="V475" i="124" s="1"/>
  <c r="R476" i="124"/>
  <c r="S476" i="124"/>
  <c r="T476" i="124" s="1"/>
  <c r="U476" i="124"/>
  <c r="V476" i="124" s="1"/>
  <c r="R477" i="124"/>
  <c r="S477" i="124"/>
  <c r="T477" i="124" s="1"/>
  <c r="U477" i="124"/>
  <c r="V477" i="124" s="1"/>
  <c r="R478" i="124"/>
  <c r="S478" i="124"/>
  <c r="T478" i="124" s="1"/>
  <c r="U478" i="124"/>
  <c r="V478" i="124" s="1"/>
  <c r="R479" i="124"/>
  <c r="S479" i="124"/>
  <c r="T479" i="124" s="1"/>
  <c r="U479" i="124"/>
  <c r="V479" i="124" s="1"/>
  <c r="R480" i="124"/>
  <c r="S480" i="124"/>
  <c r="T480" i="124" s="1"/>
  <c r="U480" i="124"/>
  <c r="V480" i="124" s="1"/>
  <c r="R481" i="124"/>
  <c r="S481" i="124"/>
  <c r="T481" i="124" s="1"/>
  <c r="U481" i="124"/>
  <c r="V481" i="124" s="1"/>
  <c r="R482" i="124"/>
  <c r="S482" i="124"/>
  <c r="T482" i="124" s="1"/>
  <c r="U482" i="124"/>
  <c r="V482" i="124" s="1"/>
  <c r="R483" i="124"/>
  <c r="S483" i="124"/>
  <c r="T483" i="124" s="1"/>
  <c r="U483" i="124"/>
  <c r="V483" i="124" s="1"/>
  <c r="R484" i="124"/>
  <c r="S484" i="124"/>
  <c r="T484" i="124" s="1"/>
  <c r="U484" i="124"/>
  <c r="V484" i="124" s="1"/>
  <c r="R485" i="124"/>
  <c r="S485" i="124"/>
  <c r="T485" i="124" s="1"/>
  <c r="U485" i="124"/>
  <c r="V485" i="124" s="1"/>
  <c r="R486" i="124"/>
  <c r="S486" i="124"/>
  <c r="T486" i="124" s="1"/>
  <c r="U486" i="124"/>
  <c r="V486" i="124" s="1"/>
  <c r="R487" i="124"/>
  <c r="S487" i="124"/>
  <c r="T487" i="124" s="1"/>
  <c r="U487" i="124"/>
  <c r="V487" i="124" s="1"/>
  <c r="R488" i="124"/>
  <c r="S488" i="124"/>
  <c r="U488" i="124"/>
  <c r="V488" i="124" s="1"/>
  <c r="R489" i="124"/>
  <c r="S489" i="124"/>
  <c r="T489" i="124" s="1"/>
  <c r="U489" i="124"/>
  <c r="V489" i="124" s="1"/>
  <c r="R490" i="124"/>
  <c r="S490" i="124"/>
  <c r="T490" i="124" s="1"/>
  <c r="U490" i="124"/>
  <c r="V490" i="124"/>
  <c r="R491" i="124"/>
  <c r="S491" i="124"/>
  <c r="T491" i="124" s="1"/>
  <c r="U491" i="124"/>
  <c r="V491" i="124" s="1"/>
  <c r="R492" i="124"/>
  <c r="S492" i="124"/>
  <c r="T492" i="124" s="1"/>
  <c r="U492" i="124"/>
  <c r="V492" i="124" s="1"/>
  <c r="R493" i="124"/>
  <c r="S493" i="124"/>
  <c r="T493" i="124" s="1"/>
  <c r="U493" i="124"/>
  <c r="V493" i="124" s="1"/>
  <c r="R494" i="124"/>
  <c r="S494" i="124"/>
  <c r="T494" i="124" s="1"/>
  <c r="U494" i="124"/>
  <c r="V494" i="124" s="1"/>
  <c r="R495" i="124"/>
  <c r="S495" i="124"/>
  <c r="T495" i="124" s="1"/>
  <c r="U495" i="124"/>
  <c r="V495" i="124" s="1"/>
  <c r="R496" i="124"/>
  <c r="S496" i="124"/>
  <c r="T496" i="124" s="1"/>
  <c r="U496" i="124"/>
  <c r="V496" i="124" s="1"/>
  <c r="R497" i="124"/>
  <c r="S497" i="124"/>
  <c r="T497" i="124" s="1"/>
  <c r="U497" i="124"/>
  <c r="V497" i="124" s="1"/>
  <c r="R498" i="124"/>
  <c r="S498" i="124"/>
  <c r="T498" i="124" s="1"/>
  <c r="U498" i="124"/>
  <c r="V498" i="124" s="1"/>
  <c r="R499" i="124"/>
  <c r="S499" i="124"/>
  <c r="T499" i="124" s="1"/>
  <c r="U499" i="124"/>
  <c r="V499" i="124" s="1"/>
  <c r="U5" i="124"/>
  <c r="V5" i="124" s="1"/>
  <c r="U6" i="124"/>
  <c r="V6" i="124" s="1"/>
  <c r="U7" i="124"/>
  <c r="V7" i="124" s="1"/>
  <c r="U8" i="124"/>
  <c r="V8" i="124" s="1"/>
  <c r="U9" i="124"/>
  <c r="V9" i="124" s="1"/>
  <c r="U10" i="124"/>
  <c r="V10" i="124" s="1"/>
  <c r="U11" i="124"/>
  <c r="V11" i="124" s="1"/>
  <c r="U12" i="124"/>
  <c r="V12" i="124" s="1"/>
  <c r="U13" i="124"/>
  <c r="V13" i="124" s="1"/>
  <c r="U14" i="124"/>
  <c r="V14" i="124" s="1"/>
  <c r="U15" i="124"/>
  <c r="V15" i="124" s="1"/>
  <c r="U16" i="124"/>
  <c r="V16" i="124" s="1"/>
  <c r="U17" i="124"/>
  <c r="V17" i="124" s="1"/>
  <c r="U18" i="124"/>
  <c r="V18" i="124" s="1"/>
  <c r="U19" i="124"/>
  <c r="V19" i="124" s="1"/>
  <c r="U20" i="124"/>
  <c r="V20" i="124" s="1"/>
  <c r="U21" i="124"/>
  <c r="V21" i="124" s="1"/>
  <c r="U22" i="124"/>
  <c r="V22" i="124" s="1"/>
  <c r="U23" i="124"/>
  <c r="V23" i="124" s="1"/>
  <c r="U24" i="124"/>
  <c r="V24" i="124" s="1"/>
  <c r="U25" i="124"/>
  <c r="V25" i="124" s="1"/>
  <c r="U26" i="124"/>
  <c r="V26" i="124" s="1"/>
  <c r="U27" i="124"/>
  <c r="V27" i="124" s="1"/>
  <c r="U28" i="124"/>
  <c r="V28" i="124" s="1"/>
  <c r="U29" i="124"/>
  <c r="V29" i="124" s="1"/>
  <c r="U30" i="124"/>
  <c r="V30" i="124" s="1"/>
  <c r="U31" i="124"/>
  <c r="V31" i="124" s="1"/>
  <c r="U32" i="124"/>
  <c r="V32" i="124" s="1"/>
  <c r="U33" i="124"/>
  <c r="V33" i="124" s="1"/>
  <c r="U34" i="124"/>
  <c r="V34" i="124" s="1"/>
  <c r="U35" i="124"/>
  <c r="V35" i="124" s="1"/>
  <c r="U36" i="124"/>
  <c r="V36" i="124" s="1"/>
  <c r="U37" i="124"/>
  <c r="V37" i="124" s="1"/>
  <c r="U38" i="124"/>
  <c r="V38" i="124" s="1"/>
  <c r="U39" i="124"/>
  <c r="V39" i="124" s="1"/>
  <c r="U40" i="124"/>
  <c r="V40" i="124" s="1"/>
  <c r="U41" i="124"/>
  <c r="V41" i="124" s="1"/>
  <c r="U42" i="124"/>
  <c r="V42" i="124" s="1"/>
  <c r="U43" i="124"/>
  <c r="V43" i="124" s="1"/>
  <c r="U44" i="124"/>
  <c r="V44" i="124" s="1"/>
  <c r="U45" i="124"/>
  <c r="V45" i="124" s="1"/>
  <c r="U46" i="124"/>
  <c r="V46" i="124" s="1"/>
  <c r="U47" i="124"/>
  <c r="V47" i="124" s="1"/>
  <c r="U48" i="124"/>
  <c r="V48" i="124" s="1"/>
  <c r="U49" i="124"/>
  <c r="V49" i="124" s="1"/>
  <c r="U50" i="124"/>
  <c r="V50" i="124" s="1"/>
  <c r="U51" i="124"/>
  <c r="V51" i="124" s="1"/>
  <c r="U52" i="124"/>
  <c r="V52" i="124" s="1"/>
  <c r="U53" i="124"/>
  <c r="V53" i="124" s="1"/>
  <c r="U54" i="124"/>
  <c r="V54" i="124" s="1"/>
  <c r="U55" i="124"/>
  <c r="V55" i="124" s="1"/>
  <c r="U56" i="124"/>
  <c r="V56" i="124" s="1"/>
  <c r="U57" i="124"/>
  <c r="V57" i="124" s="1"/>
  <c r="U58" i="124"/>
  <c r="V58" i="124" s="1"/>
  <c r="U59" i="124"/>
  <c r="V59" i="124" s="1"/>
  <c r="U60" i="124"/>
  <c r="V60" i="124" s="1"/>
  <c r="U61" i="124"/>
  <c r="V61" i="124" s="1"/>
  <c r="U62" i="124"/>
  <c r="V62" i="124" s="1"/>
  <c r="U63" i="124"/>
  <c r="V63" i="124" s="1"/>
  <c r="U64" i="124"/>
  <c r="V64" i="124" s="1"/>
  <c r="U65" i="124"/>
  <c r="V65" i="124" s="1"/>
  <c r="U66" i="124"/>
  <c r="V66" i="124" s="1"/>
  <c r="U67" i="124"/>
  <c r="V67" i="124" s="1"/>
  <c r="U68" i="124"/>
  <c r="V68" i="124" s="1"/>
  <c r="U69" i="124"/>
  <c r="V69" i="124" s="1"/>
  <c r="U70" i="124"/>
  <c r="V70" i="124" s="1"/>
  <c r="U71" i="124"/>
  <c r="V71" i="124" s="1"/>
  <c r="U72" i="124"/>
  <c r="V72" i="124" s="1"/>
  <c r="U73" i="124"/>
  <c r="V73" i="124" s="1"/>
  <c r="U74" i="124"/>
  <c r="V74" i="124" s="1"/>
  <c r="U75" i="124"/>
  <c r="V75" i="124" s="1"/>
  <c r="U76" i="124"/>
  <c r="V76" i="124" s="1"/>
  <c r="U77" i="124"/>
  <c r="V77" i="124" s="1"/>
  <c r="U78" i="124"/>
  <c r="V78" i="124" s="1"/>
  <c r="U79" i="124"/>
  <c r="V79" i="124" s="1"/>
  <c r="U80" i="124"/>
  <c r="V80" i="124" s="1"/>
  <c r="U81" i="124"/>
  <c r="V81" i="124" s="1"/>
  <c r="U82" i="124"/>
  <c r="V82" i="124" s="1"/>
  <c r="U83" i="124"/>
  <c r="V83" i="124" s="1"/>
  <c r="U84" i="124"/>
  <c r="V84" i="124" s="1"/>
  <c r="U85" i="124"/>
  <c r="V85" i="124" s="1"/>
  <c r="U86" i="124"/>
  <c r="V86" i="124" s="1"/>
  <c r="U87" i="124"/>
  <c r="V87" i="124" s="1"/>
  <c r="U88" i="124"/>
  <c r="V88" i="124" s="1"/>
  <c r="U89" i="124"/>
  <c r="V89" i="124" s="1"/>
  <c r="U90" i="124"/>
  <c r="V90" i="124" s="1"/>
  <c r="U91" i="124"/>
  <c r="V91" i="124" s="1"/>
  <c r="U92" i="124"/>
  <c r="V92" i="124" s="1"/>
  <c r="U93" i="124"/>
  <c r="V93" i="124" s="1"/>
  <c r="U94" i="124"/>
  <c r="V94" i="124" s="1"/>
  <c r="U95" i="124"/>
  <c r="V95" i="124" s="1"/>
  <c r="U96" i="124"/>
  <c r="V96" i="124" s="1"/>
  <c r="U97" i="124"/>
  <c r="V97" i="124" s="1"/>
  <c r="U98" i="124"/>
  <c r="V98" i="124" s="1"/>
  <c r="U99" i="124"/>
  <c r="V99" i="124" s="1"/>
  <c r="U100" i="124"/>
  <c r="V100" i="124" s="1"/>
  <c r="U101" i="124"/>
  <c r="V101" i="124" s="1"/>
  <c r="U102" i="124"/>
  <c r="V102" i="124" s="1"/>
  <c r="U103" i="124"/>
  <c r="V103" i="124" s="1"/>
  <c r="U104" i="124"/>
  <c r="V104" i="124" s="1"/>
  <c r="U105" i="124"/>
  <c r="V105" i="124" s="1"/>
  <c r="U106" i="124"/>
  <c r="V106" i="124" s="1"/>
  <c r="U107" i="124"/>
  <c r="V107" i="124" s="1"/>
  <c r="U108" i="124"/>
  <c r="V108" i="124" s="1"/>
  <c r="U109" i="124"/>
  <c r="V109" i="124" s="1"/>
  <c r="U110" i="124"/>
  <c r="V110" i="124" s="1"/>
  <c r="U111" i="124"/>
  <c r="V111" i="124" s="1"/>
  <c r="U112" i="124"/>
  <c r="V112" i="124" s="1"/>
  <c r="U113" i="124"/>
  <c r="V113" i="124" s="1"/>
  <c r="U114" i="124"/>
  <c r="V114" i="124" s="1"/>
  <c r="U115" i="124"/>
  <c r="V115" i="124" s="1"/>
  <c r="U116" i="124"/>
  <c r="V116" i="124" s="1"/>
  <c r="U117" i="124"/>
  <c r="V117" i="124" s="1"/>
  <c r="U118" i="124"/>
  <c r="V118" i="124" s="1"/>
  <c r="U119" i="124"/>
  <c r="V119" i="124" s="1"/>
  <c r="U120" i="124"/>
  <c r="V120" i="124" s="1"/>
  <c r="U121" i="124"/>
  <c r="V121" i="124" s="1"/>
  <c r="U122" i="124"/>
  <c r="V122" i="124" s="1"/>
  <c r="U123" i="124"/>
  <c r="V123" i="124" s="1"/>
  <c r="U124" i="124"/>
  <c r="V124" i="124" s="1"/>
  <c r="U125" i="124"/>
  <c r="V125" i="124" s="1"/>
  <c r="U126" i="124"/>
  <c r="V126" i="124" s="1"/>
  <c r="U127" i="124"/>
  <c r="V127" i="124" s="1"/>
  <c r="U128" i="124"/>
  <c r="V128" i="124" s="1"/>
  <c r="U129" i="124"/>
  <c r="V129" i="124" s="1"/>
  <c r="U130" i="124"/>
  <c r="V130" i="124" s="1"/>
  <c r="U131" i="124"/>
  <c r="V131" i="124" s="1"/>
  <c r="U132" i="124"/>
  <c r="V132" i="124" s="1"/>
  <c r="U133" i="124"/>
  <c r="V133" i="124" s="1"/>
  <c r="U134" i="124"/>
  <c r="V134" i="124" s="1"/>
  <c r="U135" i="124"/>
  <c r="V135" i="124" s="1"/>
  <c r="U136" i="124"/>
  <c r="V136" i="124" s="1"/>
  <c r="U137" i="124"/>
  <c r="V137" i="124" s="1"/>
  <c r="U138" i="124"/>
  <c r="V138" i="124" s="1"/>
  <c r="U139" i="124"/>
  <c r="V139" i="124" s="1"/>
  <c r="U140" i="124"/>
  <c r="V140" i="124" s="1"/>
  <c r="U141" i="124"/>
  <c r="V141" i="124" s="1"/>
  <c r="U142" i="124"/>
  <c r="V142" i="124" s="1"/>
  <c r="U143" i="124"/>
  <c r="V143" i="124" s="1"/>
  <c r="U144" i="124"/>
  <c r="V144" i="124" s="1"/>
  <c r="U145" i="124"/>
  <c r="V145" i="124" s="1"/>
  <c r="U146" i="124"/>
  <c r="V146" i="124" s="1"/>
  <c r="U147" i="124"/>
  <c r="V147" i="124" s="1"/>
  <c r="U148" i="124"/>
  <c r="V148" i="124" s="1"/>
  <c r="U149" i="124"/>
  <c r="V149" i="124" s="1"/>
  <c r="U150" i="124"/>
  <c r="V150" i="124" s="1"/>
  <c r="U151" i="124"/>
  <c r="V151" i="124" s="1"/>
  <c r="U152" i="124"/>
  <c r="V152" i="124" s="1"/>
  <c r="U153" i="124"/>
  <c r="V153" i="124" s="1"/>
  <c r="U154" i="124"/>
  <c r="V154" i="124" s="1"/>
  <c r="U155" i="124"/>
  <c r="V155" i="124" s="1"/>
  <c r="U156" i="124"/>
  <c r="V156" i="124" s="1"/>
  <c r="U157" i="124"/>
  <c r="V157" i="124" s="1"/>
  <c r="U158" i="124"/>
  <c r="V158" i="124" s="1"/>
  <c r="U159" i="124"/>
  <c r="V159" i="124" s="1"/>
  <c r="U160" i="124"/>
  <c r="V160" i="124" s="1"/>
  <c r="U161" i="124"/>
  <c r="V161" i="124" s="1"/>
  <c r="U162" i="124"/>
  <c r="V162" i="124" s="1"/>
  <c r="U163" i="124"/>
  <c r="V163" i="124" s="1"/>
  <c r="U164" i="124"/>
  <c r="V164" i="124" s="1"/>
  <c r="U165" i="124"/>
  <c r="V165" i="124" s="1"/>
  <c r="U166" i="124"/>
  <c r="V166" i="124" s="1"/>
  <c r="U167" i="124"/>
  <c r="V167" i="124" s="1"/>
  <c r="U168" i="124"/>
  <c r="V168" i="124" s="1"/>
  <c r="U169" i="124"/>
  <c r="V169" i="124" s="1"/>
  <c r="U170" i="124"/>
  <c r="V170" i="124" s="1"/>
  <c r="U171" i="124"/>
  <c r="V171" i="124" s="1"/>
  <c r="U172" i="124"/>
  <c r="V172" i="124" s="1"/>
  <c r="U173" i="124"/>
  <c r="V173" i="124" s="1"/>
  <c r="U174" i="124"/>
  <c r="V174" i="124" s="1"/>
  <c r="U175" i="124"/>
  <c r="V175" i="124" s="1"/>
  <c r="U176" i="124"/>
  <c r="V176" i="124" s="1"/>
  <c r="U177" i="124"/>
  <c r="V177" i="124" s="1"/>
  <c r="U178" i="124"/>
  <c r="V178" i="124" s="1"/>
  <c r="U179" i="124"/>
  <c r="V179" i="124" s="1"/>
  <c r="U180" i="124"/>
  <c r="V180" i="124" s="1"/>
  <c r="U181" i="124"/>
  <c r="V181" i="124" s="1"/>
  <c r="U182" i="124"/>
  <c r="V182" i="124" s="1"/>
  <c r="U183" i="124"/>
  <c r="V183" i="124" s="1"/>
  <c r="U184" i="124"/>
  <c r="V184" i="124" s="1"/>
  <c r="U185" i="124"/>
  <c r="V185" i="124" s="1"/>
  <c r="U186" i="124"/>
  <c r="V186" i="124" s="1"/>
  <c r="U187" i="124"/>
  <c r="V187" i="124" s="1"/>
  <c r="U188" i="124"/>
  <c r="V188" i="124" s="1"/>
  <c r="U189" i="124"/>
  <c r="V189" i="124" s="1"/>
  <c r="U190" i="124"/>
  <c r="V190" i="124" s="1"/>
  <c r="U191" i="124"/>
  <c r="V191" i="124" s="1"/>
  <c r="U192" i="124"/>
  <c r="V192" i="124" s="1"/>
  <c r="U193" i="124"/>
  <c r="V193" i="124" s="1"/>
  <c r="U194" i="124"/>
  <c r="V194" i="124" s="1"/>
  <c r="U195" i="124"/>
  <c r="V195" i="124" s="1"/>
  <c r="U196" i="124"/>
  <c r="V196" i="124" s="1"/>
  <c r="U197" i="124"/>
  <c r="V197" i="124" s="1"/>
  <c r="U198" i="124"/>
  <c r="V198" i="124" s="1"/>
  <c r="U199" i="124"/>
  <c r="V199" i="124" s="1"/>
  <c r="U200" i="124"/>
  <c r="V200" i="124" s="1"/>
  <c r="U201" i="124"/>
  <c r="V201" i="124" s="1"/>
  <c r="U202" i="124"/>
  <c r="V202" i="124" s="1"/>
  <c r="U203" i="124"/>
  <c r="V203" i="124" s="1"/>
  <c r="U204" i="124"/>
  <c r="V204" i="124" s="1"/>
  <c r="U205" i="124"/>
  <c r="V205" i="124" s="1"/>
  <c r="U206" i="124"/>
  <c r="V206" i="124" s="1"/>
  <c r="U207" i="124"/>
  <c r="V207" i="124" s="1"/>
  <c r="U208" i="124"/>
  <c r="V208" i="124" s="1"/>
  <c r="U209" i="124"/>
  <c r="V209" i="124" s="1"/>
  <c r="U210" i="124"/>
  <c r="V210" i="124" s="1"/>
  <c r="U211" i="124"/>
  <c r="V211" i="124" s="1"/>
  <c r="U212" i="124"/>
  <c r="V212" i="124" s="1"/>
  <c r="U213" i="124"/>
  <c r="V213" i="124" s="1"/>
  <c r="U214" i="124"/>
  <c r="V214" i="124" s="1"/>
  <c r="U215" i="124"/>
  <c r="V215" i="124" s="1"/>
  <c r="U216" i="124"/>
  <c r="V216" i="124" s="1"/>
  <c r="U217" i="124"/>
  <c r="V217" i="124" s="1"/>
  <c r="U218" i="124"/>
  <c r="V218" i="124" s="1"/>
  <c r="U219" i="124"/>
  <c r="V219" i="124" s="1"/>
  <c r="U220" i="124"/>
  <c r="V220" i="124" s="1"/>
  <c r="U221" i="124"/>
  <c r="V221" i="124" s="1"/>
  <c r="U222" i="124"/>
  <c r="V222" i="124" s="1"/>
  <c r="U223" i="124"/>
  <c r="V223" i="124" s="1"/>
  <c r="U224" i="124"/>
  <c r="V224" i="124" s="1"/>
  <c r="U225" i="124"/>
  <c r="V225" i="124" s="1"/>
  <c r="U226" i="124"/>
  <c r="V226" i="124" s="1"/>
  <c r="U227" i="124"/>
  <c r="V227" i="124" s="1"/>
  <c r="U228" i="124"/>
  <c r="V228" i="124" s="1"/>
  <c r="U229" i="124"/>
  <c r="V229" i="124" s="1"/>
  <c r="U230" i="124"/>
  <c r="V230" i="124" s="1"/>
  <c r="U231" i="124"/>
  <c r="V231" i="124" s="1"/>
  <c r="U232" i="124"/>
  <c r="V232" i="124" s="1"/>
  <c r="U233" i="124"/>
  <c r="V233" i="124" s="1"/>
  <c r="U234" i="124"/>
  <c r="V234" i="124" s="1"/>
  <c r="U235" i="124"/>
  <c r="V235" i="124" s="1"/>
  <c r="U236" i="124"/>
  <c r="V236" i="124" s="1"/>
  <c r="U237" i="124"/>
  <c r="V237" i="124" s="1"/>
  <c r="U238" i="124"/>
  <c r="V238" i="124" s="1"/>
  <c r="U239" i="124"/>
  <c r="V239" i="124" s="1"/>
  <c r="U240" i="124"/>
  <c r="V240" i="124" s="1"/>
  <c r="U241" i="124"/>
  <c r="V241" i="124" s="1"/>
  <c r="U242" i="124"/>
  <c r="V242" i="124" s="1"/>
  <c r="U243" i="124"/>
  <c r="V243" i="124" s="1"/>
  <c r="U244" i="124"/>
  <c r="V244" i="124" s="1"/>
  <c r="U245" i="124"/>
  <c r="V245" i="124" s="1"/>
  <c r="U246" i="124"/>
  <c r="V246" i="124" s="1"/>
  <c r="U247" i="124"/>
  <c r="V247" i="124" s="1"/>
  <c r="U248" i="124"/>
  <c r="V248" i="124" s="1"/>
  <c r="U249" i="124"/>
  <c r="V249" i="124" s="1"/>
  <c r="U250" i="124"/>
  <c r="V250" i="124" s="1"/>
  <c r="U251" i="124"/>
  <c r="V251" i="124" s="1"/>
  <c r="U252" i="124"/>
  <c r="V252" i="124" s="1"/>
  <c r="U253" i="124"/>
  <c r="V253" i="124" s="1"/>
  <c r="U254" i="124"/>
  <c r="V254" i="124" s="1"/>
  <c r="U255" i="124"/>
  <c r="V255" i="124" s="1"/>
  <c r="U256" i="124"/>
  <c r="V256" i="124" s="1"/>
  <c r="U257" i="124"/>
  <c r="V257" i="124" s="1"/>
  <c r="U258" i="124"/>
  <c r="V258" i="124" s="1"/>
  <c r="U259" i="124"/>
  <c r="V259" i="124" s="1"/>
  <c r="U260" i="124"/>
  <c r="V260" i="124" s="1"/>
  <c r="U261" i="124"/>
  <c r="V261" i="124" s="1"/>
  <c r="U262" i="124"/>
  <c r="V262" i="124" s="1"/>
  <c r="U263" i="124"/>
  <c r="V263" i="124" s="1"/>
  <c r="U264" i="124"/>
  <c r="V264" i="124" s="1"/>
  <c r="U265" i="124"/>
  <c r="V265" i="124" s="1"/>
  <c r="U266" i="124"/>
  <c r="V266" i="124" s="1"/>
  <c r="U267" i="124"/>
  <c r="V267" i="124" s="1"/>
  <c r="U268" i="124"/>
  <c r="V268" i="124" s="1"/>
  <c r="U269" i="124"/>
  <c r="V269" i="124" s="1"/>
  <c r="S5" i="124"/>
  <c r="S6" i="124"/>
  <c r="S7" i="124"/>
  <c r="S8" i="124"/>
  <c r="S9" i="124"/>
  <c r="S10" i="124"/>
  <c r="S11" i="124"/>
  <c r="S12" i="124"/>
  <c r="S13" i="124"/>
  <c r="S14" i="124"/>
  <c r="S15" i="124"/>
  <c r="S16" i="124"/>
  <c r="S17" i="124"/>
  <c r="S18" i="124"/>
  <c r="S19" i="124"/>
  <c r="S20" i="124"/>
  <c r="S21" i="124"/>
  <c r="S22" i="124"/>
  <c r="S23" i="124"/>
  <c r="S24" i="124"/>
  <c r="S25" i="124"/>
  <c r="S26" i="124"/>
  <c r="S27" i="124"/>
  <c r="S28" i="124"/>
  <c r="S29" i="124"/>
  <c r="S30" i="124"/>
  <c r="S31" i="124"/>
  <c r="S32" i="124"/>
  <c r="S33" i="124"/>
  <c r="S34" i="124"/>
  <c r="S35" i="124"/>
  <c r="S36" i="124"/>
  <c r="S37" i="124"/>
  <c r="S38" i="124"/>
  <c r="S39" i="124"/>
  <c r="S40" i="124"/>
  <c r="S41" i="124"/>
  <c r="S42" i="124"/>
  <c r="S43" i="124"/>
  <c r="S44" i="124"/>
  <c r="S45" i="124"/>
  <c r="S46" i="124"/>
  <c r="S47" i="124"/>
  <c r="S48" i="124"/>
  <c r="S49" i="124"/>
  <c r="S50" i="124"/>
  <c r="S51" i="124"/>
  <c r="S52" i="124"/>
  <c r="S53" i="124"/>
  <c r="S54" i="124"/>
  <c r="S55" i="124"/>
  <c r="S56" i="124"/>
  <c r="S57" i="124"/>
  <c r="S58" i="124"/>
  <c r="S59" i="124"/>
  <c r="S60" i="124"/>
  <c r="S61" i="124"/>
  <c r="S62" i="124"/>
  <c r="S63" i="124"/>
  <c r="S64" i="124"/>
  <c r="S65" i="124"/>
  <c r="S66" i="124"/>
  <c r="S67" i="124"/>
  <c r="S68" i="124"/>
  <c r="S69" i="124"/>
  <c r="S70" i="124"/>
  <c r="S71" i="124"/>
  <c r="S72" i="124"/>
  <c r="S73" i="124"/>
  <c r="S74" i="124"/>
  <c r="S75" i="124"/>
  <c r="S76" i="124"/>
  <c r="S77" i="124"/>
  <c r="S78" i="124"/>
  <c r="S79" i="124"/>
  <c r="S80" i="124"/>
  <c r="S81" i="124"/>
  <c r="S82" i="124"/>
  <c r="S83" i="124"/>
  <c r="S84" i="124"/>
  <c r="S85" i="124"/>
  <c r="S86" i="124"/>
  <c r="S87" i="124"/>
  <c r="S88" i="124"/>
  <c r="S89" i="124"/>
  <c r="S90" i="124"/>
  <c r="S91" i="124"/>
  <c r="S92" i="124"/>
  <c r="S93" i="124"/>
  <c r="S94" i="124"/>
  <c r="S95" i="124"/>
  <c r="S96" i="124"/>
  <c r="S97" i="124"/>
  <c r="S98" i="124"/>
  <c r="S99" i="124"/>
  <c r="S100" i="124"/>
  <c r="S101" i="124"/>
  <c r="S102" i="124"/>
  <c r="S103" i="124"/>
  <c r="S104" i="124"/>
  <c r="S105" i="124"/>
  <c r="S106" i="124"/>
  <c r="S107" i="124"/>
  <c r="S108" i="124"/>
  <c r="S109" i="124"/>
  <c r="S110" i="124"/>
  <c r="S111" i="124"/>
  <c r="S112" i="124"/>
  <c r="S113" i="124"/>
  <c r="S114" i="124"/>
  <c r="S115" i="124"/>
  <c r="S116" i="124"/>
  <c r="S117" i="124"/>
  <c r="S118" i="124"/>
  <c r="S119" i="124"/>
  <c r="S120" i="124"/>
  <c r="S121" i="124"/>
  <c r="S122" i="124"/>
  <c r="S123" i="124"/>
  <c r="S124" i="124"/>
  <c r="S125" i="124"/>
  <c r="S126" i="124"/>
  <c r="S127" i="124"/>
  <c r="S128" i="124"/>
  <c r="S129" i="124"/>
  <c r="S130" i="124"/>
  <c r="S131" i="124"/>
  <c r="S132" i="124"/>
  <c r="S133" i="124"/>
  <c r="S134" i="124"/>
  <c r="S135" i="124"/>
  <c r="S136" i="124"/>
  <c r="S137" i="124"/>
  <c r="S138" i="124"/>
  <c r="S139" i="124"/>
  <c r="S140" i="124"/>
  <c r="S141" i="124"/>
  <c r="S142" i="124"/>
  <c r="S143" i="124"/>
  <c r="S144" i="124"/>
  <c r="S145" i="124"/>
  <c r="S146" i="124"/>
  <c r="S147" i="124"/>
  <c r="S148" i="124"/>
  <c r="S149" i="124"/>
  <c r="S150" i="124"/>
  <c r="S151" i="124"/>
  <c r="S152" i="124"/>
  <c r="S153" i="124"/>
  <c r="S154" i="124"/>
  <c r="S155" i="124"/>
  <c r="S156" i="124"/>
  <c r="S157" i="124"/>
  <c r="S158" i="124"/>
  <c r="S159" i="124"/>
  <c r="S160" i="124"/>
  <c r="S161" i="124"/>
  <c r="S162" i="124"/>
  <c r="S163" i="124"/>
  <c r="S164" i="124"/>
  <c r="S165" i="124"/>
  <c r="S166" i="124"/>
  <c r="S167" i="124"/>
  <c r="S168" i="124"/>
  <c r="S169" i="124"/>
  <c r="S170" i="124"/>
  <c r="S171" i="124"/>
  <c r="S172" i="124"/>
  <c r="S173" i="124"/>
  <c r="S174" i="124"/>
  <c r="S175" i="124"/>
  <c r="S176" i="124"/>
  <c r="S177" i="124"/>
  <c r="S178" i="124"/>
  <c r="S179" i="124"/>
  <c r="S180" i="124"/>
  <c r="S181" i="124"/>
  <c r="S182" i="124"/>
  <c r="S183" i="124"/>
  <c r="S184" i="124"/>
  <c r="S185" i="124"/>
  <c r="S186" i="124"/>
  <c r="S187" i="124"/>
  <c r="S188" i="124"/>
  <c r="S189" i="124"/>
  <c r="S190" i="124"/>
  <c r="S191" i="124"/>
  <c r="S192" i="124"/>
  <c r="S193" i="124"/>
  <c r="S194" i="124"/>
  <c r="S195" i="124"/>
  <c r="S196" i="124"/>
  <c r="S197" i="124"/>
  <c r="S198" i="124"/>
  <c r="S199" i="124"/>
  <c r="S200" i="124"/>
  <c r="S201" i="124"/>
  <c r="S202" i="124"/>
  <c r="S203" i="124"/>
  <c r="S204" i="124"/>
  <c r="S205" i="124"/>
  <c r="S206" i="124"/>
  <c r="S207" i="124"/>
  <c r="S208" i="124"/>
  <c r="S209" i="124"/>
  <c r="S210" i="124"/>
  <c r="S211" i="124"/>
  <c r="S212" i="124"/>
  <c r="S213" i="124"/>
  <c r="S214" i="124"/>
  <c r="S215" i="124"/>
  <c r="S216" i="124"/>
  <c r="S217" i="124"/>
  <c r="S218" i="124"/>
  <c r="S219" i="124"/>
  <c r="S220" i="124"/>
  <c r="S221" i="124"/>
  <c r="S222" i="124"/>
  <c r="S223" i="124"/>
  <c r="S224" i="124"/>
  <c r="S225" i="124"/>
  <c r="S226" i="124"/>
  <c r="S227" i="124"/>
  <c r="S228" i="124"/>
  <c r="S229" i="124"/>
  <c r="S230" i="124"/>
  <c r="S231" i="124"/>
  <c r="S232" i="124"/>
  <c r="S233" i="124"/>
  <c r="S234" i="124"/>
  <c r="S235" i="124"/>
  <c r="S236" i="124"/>
  <c r="S237" i="124"/>
  <c r="S238" i="124"/>
  <c r="S239" i="124"/>
  <c r="S240" i="124"/>
  <c r="S241" i="124"/>
  <c r="S242" i="124"/>
  <c r="S243" i="124"/>
  <c r="S244" i="124"/>
  <c r="S245" i="124"/>
  <c r="S246" i="124"/>
  <c r="S247" i="124"/>
  <c r="S248" i="124"/>
  <c r="S249" i="124"/>
  <c r="S250" i="124"/>
  <c r="S251" i="124"/>
  <c r="S252" i="124"/>
  <c r="S253" i="124"/>
  <c r="S254" i="124"/>
  <c r="S255" i="124"/>
  <c r="S256" i="124"/>
  <c r="S257" i="124"/>
  <c r="S258" i="124"/>
  <c r="S259" i="124"/>
  <c r="S260" i="124"/>
  <c r="S261" i="124"/>
  <c r="S262" i="124"/>
  <c r="S263" i="124"/>
  <c r="S264" i="124"/>
  <c r="S265" i="124"/>
  <c r="S266" i="124"/>
  <c r="S267" i="124"/>
  <c r="S268" i="124"/>
  <c r="S269" i="124"/>
  <c r="U4" i="124"/>
  <c r="S4" i="124"/>
  <c r="T4" i="124" s="1"/>
  <c r="E27" i="121"/>
  <c r="G27" i="121" s="1"/>
  <c r="I27" i="121" s="1"/>
  <c r="E26" i="121"/>
  <c r="G26" i="121" s="1"/>
  <c r="I26" i="121" s="1"/>
  <c r="E22" i="121"/>
  <c r="G22" i="121" s="1"/>
  <c r="I22" i="121" s="1"/>
  <c r="N11" i="121"/>
  <c r="N10" i="121"/>
  <c r="N8" i="121"/>
  <c r="N6" i="121"/>
  <c r="N5" i="121"/>
  <c r="R21" i="122"/>
  <c r="S21" i="122"/>
  <c r="T21" i="122" s="1"/>
  <c r="U21" i="122"/>
  <c r="V21" i="122" s="1"/>
  <c r="R22" i="122"/>
  <c r="S22" i="122"/>
  <c r="T22" i="122" s="1"/>
  <c r="U22" i="122"/>
  <c r="V22" i="122" s="1"/>
  <c r="R23" i="122"/>
  <c r="S23" i="122"/>
  <c r="T23" i="122" s="1"/>
  <c r="U23" i="122"/>
  <c r="V23" i="122" s="1"/>
  <c r="R24" i="122"/>
  <c r="S24" i="122"/>
  <c r="T24" i="122" s="1"/>
  <c r="U24" i="122"/>
  <c r="V24" i="122" s="1"/>
  <c r="R25" i="122"/>
  <c r="S25" i="122"/>
  <c r="T25" i="122" s="1"/>
  <c r="U25" i="122"/>
  <c r="V25" i="122" s="1"/>
  <c r="R26" i="122"/>
  <c r="S26" i="122"/>
  <c r="T26" i="122" s="1"/>
  <c r="U26" i="122"/>
  <c r="V26" i="122" s="1"/>
  <c r="R27" i="122"/>
  <c r="S27" i="122"/>
  <c r="T27" i="122" s="1"/>
  <c r="U27" i="122"/>
  <c r="V27" i="122" s="1"/>
  <c r="R28" i="122"/>
  <c r="S28" i="122"/>
  <c r="T28" i="122" s="1"/>
  <c r="U28" i="122"/>
  <c r="V28" i="122" s="1"/>
  <c r="R29" i="122"/>
  <c r="S29" i="122"/>
  <c r="T29" i="122" s="1"/>
  <c r="U29" i="122"/>
  <c r="V29" i="122" s="1"/>
  <c r="R30" i="122"/>
  <c r="S30" i="122"/>
  <c r="T30" i="122" s="1"/>
  <c r="U30" i="122"/>
  <c r="V30" i="122" s="1"/>
  <c r="R31" i="122"/>
  <c r="S31" i="122"/>
  <c r="T31" i="122" s="1"/>
  <c r="U31" i="122"/>
  <c r="V31" i="122" s="1"/>
  <c r="R32" i="122"/>
  <c r="S32" i="122"/>
  <c r="T32" i="122" s="1"/>
  <c r="U32" i="122"/>
  <c r="V32" i="122" s="1"/>
  <c r="R33" i="122"/>
  <c r="S33" i="122"/>
  <c r="T33" i="122" s="1"/>
  <c r="U33" i="122"/>
  <c r="V33" i="122" s="1"/>
  <c r="R34" i="122"/>
  <c r="S34" i="122"/>
  <c r="T34" i="122" s="1"/>
  <c r="U34" i="122"/>
  <c r="V34" i="122" s="1"/>
  <c r="R35" i="122"/>
  <c r="S35" i="122"/>
  <c r="T35" i="122" s="1"/>
  <c r="U35" i="122"/>
  <c r="V35" i="122" s="1"/>
  <c r="R36" i="122"/>
  <c r="S36" i="122"/>
  <c r="U36" i="122"/>
  <c r="V36" i="122" s="1"/>
  <c r="R37" i="122"/>
  <c r="S37" i="122"/>
  <c r="U37" i="122"/>
  <c r="V37" i="122" s="1"/>
  <c r="R38" i="122"/>
  <c r="S38" i="122"/>
  <c r="T38" i="122" s="1"/>
  <c r="U38" i="122"/>
  <c r="V38" i="122" s="1"/>
  <c r="R39" i="122"/>
  <c r="S39" i="122"/>
  <c r="T39" i="122" s="1"/>
  <c r="U39" i="122"/>
  <c r="V39" i="122" s="1"/>
  <c r="R40" i="122"/>
  <c r="S40" i="122"/>
  <c r="T40" i="122" s="1"/>
  <c r="U40" i="122"/>
  <c r="V40" i="122" s="1"/>
  <c r="R41" i="122"/>
  <c r="S41" i="122"/>
  <c r="T41" i="122" s="1"/>
  <c r="U41" i="122"/>
  <c r="V41" i="122" s="1"/>
  <c r="R42" i="122"/>
  <c r="S42" i="122"/>
  <c r="U42" i="122"/>
  <c r="V42" i="122" s="1"/>
  <c r="R43" i="122"/>
  <c r="S43" i="122"/>
  <c r="T43" i="122" s="1"/>
  <c r="U43" i="122"/>
  <c r="V43" i="122" s="1"/>
  <c r="R44" i="122"/>
  <c r="S44" i="122"/>
  <c r="T44" i="122" s="1"/>
  <c r="U44" i="122"/>
  <c r="V44" i="122" s="1"/>
  <c r="R45" i="122"/>
  <c r="S45" i="122"/>
  <c r="T45" i="122" s="1"/>
  <c r="U45" i="122"/>
  <c r="V45" i="122" s="1"/>
  <c r="R46" i="122"/>
  <c r="S46" i="122"/>
  <c r="T46" i="122" s="1"/>
  <c r="U46" i="122"/>
  <c r="V46" i="122" s="1"/>
  <c r="R47" i="122"/>
  <c r="S47" i="122"/>
  <c r="T47" i="122" s="1"/>
  <c r="U47" i="122"/>
  <c r="V47" i="122" s="1"/>
  <c r="R48" i="122"/>
  <c r="S48" i="122"/>
  <c r="T48" i="122" s="1"/>
  <c r="U48" i="122"/>
  <c r="V48" i="122" s="1"/>
  <c r="R49" i="122"/>
  <c r="S49" i="122"/>
  <c r="T49" i="122" s="1"/>
  <c r="U49" i="122"/>
  <c r="V49" i="122" s="1"/>
  <c r="R50" i="122"/>
  <c r="S50" i="122"/>
  <c r="U50" i="122"/>
  <c r="V50" i="122" s="1"/>
  <c r="R51" i="122"/>
  <c r="S51" i="122"/>
  <c r="T51" i="122" s="1"/>
  <c r="U51" i="122"/>
  <c r="V51" i="122" s="1"/>
  <c r="R52" i="122"/>
  <c r="S52" i="122"/>
  <c r="T52" i="122" s="1"/>
  <c r="U52" i="122"/>
  <c r="V52" i="122" s="1"/>
  <c r="R53" i="122"/>
  <c r="S53" i="122"/>
  <c r="T53" i="122" s="1"/>
  <c r="U53" i="122"/>
  <c r="V53" i="122" s="1"/>
  <c r="R54" i="122"/>
  <c r="S54" i="122"/>
  <c r="T54" i="122" s="1"/>
  <c r="U54" i="122"/>
  <c r="V54" i="122" s="1"/>
  <c r="R55" i="122"/>
  <c r="S55" i="122"/>
  <c r="T55" i="122" s="1"/>
  <c r="U55" i="122"/>
  <c r="V55" i="122" s="1"/>
  <c r="R56" i="122"/>
  <c r="S56" i="122"/>
  <c r="T56" i="122" s="1"/>
  <c r="U56" i="122"/>
  <c r="V56" i="122" s="1"/>
  <c r="R57" i="122"/>
  <c r="S57" i="122"/>
  <c r="T57" i="122" s="1"/>
  <c r="U57" i="122"/>
  <c r="V57" i="122" s="1"/>
  <c r="R58" i="122"/>
  <c r="S58" i="122"/>
  <c r="T58" i="122" s="1"/>
  <c r="U58" i="122"/>
  <c r="V58" i="122" s="1"/>
  <c r="R59" i="122"/>
  <c r="S59" i="122"/>
  <c r="U59" i="122"/>
  <c r="V59" i="122" s="1"/>
  <c r="R60" i="122"/>
  <c r="S60" i="122"/>
  <c r="T60" i="122" s="1"/>
  <c r="U60" i="122"/>
  <c r="V60" i="122" s="1"/>
  <c r="R61" i="122"/>
  <c r="S61" i="122"/>
  <c r="T61" i="122" s="1"/>
  <c r="U61" i="122"/>
  <c r="V61" i="122" s="1"/>
  <c r="R62" i="122"/>
  <c r="S62" i="122"/>
  <c r="U62" i="122"/>
  <c r="V62" i="122" s="1"/>
  <c r="R63" i="122"/>
  <c r="S63" i="122"/>
  <c r="T63" i="122" s="1"/>
  <c r="U63" i="122"/>
  <c r="V63" i="122" s="1"/>
  <c r="R64" i="122"/>
  <c r="S64" i="122"/>
  <c r="T64" i="122" s="1"/>
  <c r="U64" i="122"/>
  <c r="V64" i="122" s="1"/>
  <c r="R65" i="122"/>
  <c r="S65" i="122"/>
  <c r="T65" i="122" s="1"/>
  <c r="U65" i="122"/>
  <c r="V65" i="122" s="1"/>
  <c r="R66" i="122"/>
  <c r="S66" i="122"/>
  <c r="T66" i="122" s="1"/>
  <c r="U66" i="122"/>
  <c r="V66" i="122" s="1"/>
  <c r="R67" i="122"/>
  <c r="S67" i="122"/>
  <c r="T67" i="122" s="1"/>
  <c r="U67" i="122"/>
  <c r="V67" i="122" s="1"/>
  <c r="R68" i="122"/>
  <c r="S68" i="122"/>
  <c r="U68" i="122"/>
  <c r="V68" i="122" s="1"/>
  <c r="R69" i="122"/>
  <c r="S69" i="122"/>
  <c r="T69" i="122" s="1"/>
  <c r="U69" i="122"/>
  <c r="V69" i="122" s="1"/>
  <c r="R70" i="122"/>
  <c r="S70" i="122"/>
  <c r="T70" i="122" s="1"/>
  <c r="U70" i="122"/>
  <c r="V70" i="122" s="1"/>
  <c r="R71" i="122"/>
  <c r="S71" i="122"/>
  <c r="T71" i="122" s="1"/>
  <c r="U71" i="122"/>
  <c r="V71" i="122" s="1"/>
  <c r="R72" i="122"/>
  <c r="S72" i="122"/>
  <c r="T72" i="122" s="1"/>
  <c r="U72" i="122"/>
  <c r="V72" i="122"/>
  <c r="R73" i="122"/>
  <c r="S73" i="122"/>
  <c r="T73" i="122" s="1"/>
  <c r="U73" i="122"/>
  <c r="V73" i="122" s="1"/>
  <c r="R74" i="122"/>
  <c r="S74" i="122"/>
  <c r="T74" i="122" s="1"/>
  <c r="U74" i="122"/>
  <c r="V74" i="122" s="1"/>
  <c r="R75" i="122"/>
  <c r="S75" i="122"/>
  <c r="T75" i="122" s="1"/>
  <c r="U75" i="122"/>
  <c r="V75" i="122" s="1"/>
  <c r="R76" i="122"/>
  <c r="S76" i="122"/>
  <c r="T76" i="122" s="1"/>
  <c r="U76" i="122"/>
  <c r="V76" i="122" s="1"/>
  <c r="R77" i="122"/>
  <c r="S77" i="122"/>
  <c r="T77" i="122" s="1"/>
  <c r="U77" i="122"/>
  <c r="V77" i="122"/>
  <c r="R78" i="122"/>
  <c r="S78" i="122"/>
  <c r="T78" i="122" s="1"/>
  <c r="U78" i="122"/>
  <c r="V78" i="122" s="1"/>
  <c r="R79" i="122"/>
  <c r="S79" i="122"/>
  <c r="T79" i="122" s="1"/>
  <c r="U79" i="122"/>
  <c r="V79" i="122" s="1"/>
  <c r="R80" i="122"/>
  <c r="S80" i="122"/>
  <c r="T80" i="122" s="1"/>
  <c r="U80" i="122"/>
  <c r="V80" i="122" s="1"/>
  <c r="R81" i="122"/>
  <c r="S81" i="122"/>
  <c r="T81" i="122" s="1"/>
  <c r="U81" i="122"/>
  <c r="V81" i="122" s="1"/>
  <c r="R82" i="122"/>
  <c r="S82" i="122"/>
  <c r="T82" i="122" s="1"/>
  <c r="U82" i="122"/>
  <c r="V82" i="122" s="1"/>
  <c r="R83" i="122"/>
  <c r="S83" i="122"/>
  <c r="T83" i="122" s="1"/>
  <c r="U83" i="122"/>
  <c r="V83" i="122" s="1"/>
  <c r="R84" i="122"/>
  <c r="S84" i="122"/>
  <c r="T84" i="122" s="1"/>
  <c r="U84" i="122"/>
  <c r="V84" i="122" s="1"/>
  <c r="R85" i="122"/>
  <c r="S85" i="122"/>
  <c r="T85" i="122" s="1"/>
  <c r="U85" i="122"/>
  <c r="V85" i="122" s="1"/>
  <c r="R86" i="122"/>
  <c r="S86" i="122"/>
  <c r="T86" i="122" s="1"/>
  <c r="U86" i="122"/>
  <c r="V86" i="122" s="1"/>
  <c r="R87" i="122"/>
  <c r="S87" i="122"/>
  <c r="T87" i="122" s="1"/>
  <c r="U87" i="122"/>
  <c r="V87" i="122" s="1"/>
  <c r="R88" i="122"/>
  <c r="S88" i="122"/>
  <c r="T88" i="122" s="1"/>
  <c r="U88" i="122"/>
  <c r="V88" i="122"/>
  <c r="R89" i="122"/>
  <c r="S89" i="122"/>
  <c r="T89" i="122" s="1"/>
  <c r="U89" i="122"/>
  <c r="V89" i="122" s="1"/>
  <c r="R90" i="122"/>
  <c r="S90" i="122"/>
  <c r="T90" i="122" s="1"/>
  <c r="U90" i="122"/>
  <c r="V90" i="122" s="1"/>
  <c r="R91" i="122"/>
  <c r="S91" i="122"/>
  <c r="T91" i="122" s="1"/>
  <c r="U91" i="122"/>
  <c r="V91" i="122" s="1"/>
  <c r="R92" i="122"/>
  <c r="S92" i="122"/>
  <c r="T92" i="122" s="1"/>
  <c r="U92" i="122"/>
  <c r="V92" i="122" s="1"/>
  <c r="R93" i="122"/>
  <c r="S93" i="122"/>
  <c r="T93" i="122" s="1"/>
  <c r="U93" i="122"/>
  <c r="V93" i="122" s="1"/>
  <c r="R94" i="122"/>
  <c r="S94" i="122"/>
  <c r="U94" i="122"/>
  <c r="V94" i="122" s="1"/>
  <c r="R95" i="122"/>
  <c r="S95" i="122"/>
  <c r="T95" i="122" s="1"/>
  <c r="U95" i="122"/>
  <c r="V95" i="122" s="1"/>
  <c r="R96" i="122"/>
  <c r="S96" i="122"/>
  <c r="T96" i="122" s="1"/>
  <c r="U96" i="122"/>
  <c r="V96" i="122" s="1"/>
  <c r="R97" i="122"/>
  <c r="S97" i="122"/>
  <c r="T97" i="122" s="1"/>
  <c r="U97" i="122"/>
  <c r="V97" i="122" s="1"/>
  <c r="R98" i="122"/>
  <c r="S98" i="122"/>
  <c r="T98" i="122" s="1"/>
  <c r="U98" i="122"/>
  <c r="V98" i="122" s="1"/>
  <c r="R99" i="122"/>
  <c r="S99" i="122"/>
  <c r="T99" i="122" s="1"/>
  <c r="U99" i="122"/>
  <c r="V99" i="122" s="1"/>
  <c r="R100" i="122"/>
  <c r="S100" i="122"/>
  <c r="T100" i="122" s="1"/>
  <c r="U100" i="122"/>
  <c r="V100" i="122" s="1"/>
  <c r="R101" i="122"/>
  <c r="S101" i="122"/>
  <c r="T101" i="122" s="1"/>
  <c r="U101" i="122"/>
  <c r="V101" i="122" s="1"/>
  <c r="R102" i="122"/>
  <c r="S102" i="122"/>
  <c r="T102" i="122" s="1"/>
  <c r="U102" i="122"/>
  <c r="V102" i="122" s="1"/>
  <c r="R103" i="122"/>
  <c r="S103" i="122"/>
  <c r="T103" i="122" s="1"/>
  <c r="U103" i="122"/>
  <c r="V103" i="122" s="1"/>
  <c r="R104" i="122"/>
  <c r="S104" i="122"/>
  <c r="T104" i="122" s="1"/>
  <c r="U104" i="122"/>
  <c r="V104" i="122"/>
  <c r="R105" i="122"/>
  <c r="S105" i="122"/>
  <c r="T105" i="122" s="1"/>
  <c r="U105" i="122"/>
  <c r="V105" i="122" s="1"/>
  <c r="R106" i="122"/>
  <c r="S106" i="122"/>
  <c r="T106" i="122" s="1"/>
  <c r="U106" i="122"/>
  <c r="V106" i="122" s="1"/>
  <c r="R107" i="122"/>
  <c r="S107" i="122"/>
  <c r="T107" i="122" s="1"/>
  <c r="U107" i="122"/>
  <c r="V107" i="122" s="1"/>
  <c r="R108" i="122"/>
  <c r="S108" i="122"/>
  <c r="T108" i="122" s="1"/>
  <c r="U108" i="122"/>
  <c r="V108" i="122" s="1"/>
  <c r="R109" i="122"/>
  <c r="S109" i="122"/>
  <c r="T109" i="122" s="1"/>
  <c r="U109" i="122"/>
  <c r="V109" i="122" s="1"/>
  <c r="R110" i="122"/>
  <c r="S110" i="122"/>
  <c r="T110" i="122" s="1"/>
  <c r="U110" i="122"/>
  <c r="V110" i="122" s="1"/>
  <c r="R111" i="122"/>
  <c r="S111" i="122"/>
  <c r="T111" i="122" s="1"/>
  <c r="U111" i="122"/>
  <c r="V111" i="122" s="1"/>
  <c r="R112" i="122"/>
  <c r="S112" i="122"/>
  <c r="T112" i="122" s="1"/>
  <c r="U112" i="122"/>
  <c r="V112" i="122" s="1"/>
  <c r="R113" i="122"/>
  <c r="S113" i="122"/>
  <c r="T113" i="122" s="1"/>
  <c r="U113" i="122"/>
  <c r="V113" i="122" s="1"/>
  <c r="R114" i="122"/>
  <c r="S114" i="122"/>
  <c r="T114" i="122" s="1"/>
  <c r="U114" i="122"/>
  <c r="V114" i="122" s="1"/>
  <c r="R115" i="122"/>
  <c r="S115" i="122"/>
  <c r="T115" i="122" s="1"/>
  <c r="U115" i="122"/>
  <c r="V115" i="122" s="1"/>
  <c r="R116" i="122"/>
  <c r="S116" i="122"/>
  <c r="T116" i="122" s="1"/>
  <c r="U116" i="122"/>
  <c r="V116" i="122" s="1"/>
  <c r="R117" i="122"/>
  <c r="S117" i="122"/>
  <c r="T117" i="122" s="1"/>
  <c r="U117" i="122"/>
  <c r="V117" i="122" s="1"/>
  <c r="R118" i="122"/>
  <c r="S118" i="122"/>
  <c r="T118" i="122" s="1"/>
  <c r="U118" i="122"/>
  <c r="V118" i="122" s="1"/>
  <c r="R119" i="122"/>
  <c r="S119" i="122"/>
  <c r="T119" i="122" s="1"/>
  <c r="U119" i="122"/>
  <c r="V119" i="122" s="1"/>
  <c r="R120" i="122"/>
  <c r="S120" i="122"/>
  <c r="T120" i="122" s="1"/>
  <c r="U120" i="122"/>
  <c r="V120" i="122" s="1"/>
  <c r="R121" i="122"/>
  <c r="S121" i="122"/>
  <c r="T121" i="122" s="1"/>
  <c r="U121" i="122"/>
  <c r="V121" i="122" s="1"/>
  <c r="R122" i="122"/>
  <c r="S122" i="122"/>
  <c r="T122" i="122" s="1"/>
  <c r="U122" i="122"/>
  <c r="V122" i="122" s="1"/>
  <c r="R123" i="122"/>
  <c r="S123" i="122"/>
  <c r="T123" i="122" s="1"/>
  <c r="U123" i="122"/>
  <c r="V123" i="122" s="1"/>
  <c r="R124" i="122"/>
  <c r="S124" i="122"/>
  <c r="T124" i="122" s="1"/>
  <c r="U124" i="122"/>
  <c r="V124" i="122" s="1"/>
  <c r="R125" i="122"/>
  <c r="S125" i="122"/>
  <c r="T125" i="122" s="1"/>
  <c r="U125" i="122"/>
  <c r="V125" i="122" s="1"/>
  <c r="R126" i="122"/>
  <c r="S126" i="122"/>
  <c r="T126" i="122" s="1"/>
  <c r="U126" i="122"/>
  <c r="V126" i="122"/>
  <c r="R127" i="122"/>
  <c r="S127" i="122"/>
  <c r="T127" i="122" s="1"/>
  <c r="U127" i="122"/>
  <c r="V127" i="122" s="1"/>
  <c r="R128" i="122"/>
  <c r="S128" i="122"/>
  <c r="T128" i="122" s="1"/>
  <c r="U128" i="122"/>
  <c r="V128" i="122" s="1"/>
  <c r="R129" i="122"/>
  <c r="S129" i="122"/>
  <c r="T129" i="122" s="1"/>
  <c r="U129" i="122"/>
  <c r="V129" i="122" s="1"/>
  <c r="R130" i="122"/>
  <c r="S130" i="122"/>
  <c r="T130" i="122" s="1"/>
  <c r="U130" i="122"/>
  <c r="V130" i="122" s="1"/>
  <c r="R131" i="122"/>
  <c r="S131" i="122"/>
  <c r="T131" i="122" s="1"/>
  <c r="U131" i="122"/>
  <c r="V131" i="122" s="1"/>
  <c r="R132" i="122"/>
  <c r="S132" i="122"/>
  <c r="T132" i="122" s="1"/>
  <c r="U132" i="122"/>
  <c r="V132" i="122" s="1"/>
  <c r="R133" i="122"/>
  <c r="S133" i="122"/>
  <c r="T133" i="122" s="1"/>
  <c r="U133" i="122"/>
  <c r="V133" i="122" s="1"/>
  <c r="R134" i="122"/>
  <c r="S134" i="122"/>
  <c r="T134" i="122" s="1"/>
  <c r="U134" i="122"/>
  <c r="V134" i="122" s="1"/>
  <c r="R135" i="122"/>
  <c r="S135" i="122"/>
  <c r="T135" i="122" s="1"/>
  <c r="U135" i="122"/>
  <c r="V135" i="122" s="1"/>
  <c r="R136" i="122"/>
  <c r="S136" i="122"/>
  <c r="T136" i="122" s="1"/>
  <c r="U136" i="122"/>
  <c r="V136" i="122" s="1"/>
  <c r="R137" i="122"/>
  <c r="S137" i="122"/>
  <c r="T137" i="122" s="1"/>
  <c r="U137" i="122"/>
  <c r="V137" i="122" s="1"/>
  <c r="R138" i="122"/>
  <c r="S138" i="122"/>
  <c r="T138" i="122" s="1"/>
  <c r="U138" i="122"/>
  <c r="V138" i="122" s="1"/>
  <c r="R139" i="122"/>
  <c r="S139" i="122"/>
  <c r="T139" i="122" s="1"/>
  <c r="U139" i="122"/>
  <c r="V139" i="122" s="1"/>
  <c r="R140" i="122"/>
  <c r="S140" i="122"/>
  <c r="T140" i="122" s="1"/>
  <c r="U140" i="122"/>
  <c r="V140" i="122" s="1"/>
  <c r="R141" i="122"/>
  <c r="S141" i="122"/>
  <c r="T141" i="122" s="1"/>
  <c r="U141" i="122"/>
  <c r="V141" i="122" s="1"/>
  <c r="R142" i="122"/>
  <c r="S142" i="122"/>
  <c r="T142" i="122" s="1"/>
  <c r="U142" i="122"/>
  <c r="V142" i="122" s="1"/>
  <c r="R143" i="122"/>
  <c r="S143" i="122"/>
  <c r="T143" i="122" s="1"/>
  <c r="U143" i="122"/>
  <c r="V143" i="122" s="1"/>
  <c r="R144" i="122"/>
  <c r="S144" i="122"/>
  <c r="T144" i="122" s="1"/>
  <c r="U144" i="122"/>
  <c r="V144" i="122" s="1"/>
  <c r="R145" i="122"/>
  <c r="S145" i="122"/>
  <c r="T145" i="122" s="1"/>
  <c r="U145" i="122"/>
  <c r="V145" i="122" s="1"/>
  <c r="R146" i="122"/>
  <c r="S146" i="122"/>
  <c r="U146" i="122"/>
  <c r="V146" i="122" s="1"/>
  <c r="R147" i="122"/>
  <c r="S147" i="122"/>
  <c r="T147" i="122" s="1"/>
  <c r="U147" i="122"/>
  <c r="V147" i="122" s="1"/>
  <c r="R148" i="122"/>
  <c r="S148" i="122"/>
  <c r="T148" i="122" s="1"/>
  <c r="U148" i="122"/>
  <c r="V148" i="122" s="1"/>
  <c r="R149" i="122"/>
  <c r="S149" i="122"/>
  <c r="T149" i="122" s="1"/>
  <c r="U149" i="122"/>
  <c r="V149" i="122" s="1"/>
  <c r="R150" i="122"/>
  <c r="S150" i="122"/>
  <c r="T150" i="122" s="1"/>
  <c r="U150" i="122"/>
  <c r="V150" i="122" s="1"/>
  <c r="R151" i="122"/>
  <c r="S151" i="122"/>
  <c r="U151" i="122"/>
  <c r="V151" i="122" s="1"/>
  <c r="R152" i="122"/>
  <c r="S152" i="122"/>
  <c r="T152" i="122" s="1"/>
  <c r="U152" i="122"/>
  <c r="V152" i="122" s="1"/>
  <c r="R153" i="122"/>
  <c r="S153" i="122"/>
  <c r="T153" i="122" s="1"/>
  <c r="U153" i="122"/>
  <c r="V153" i="122" s="1"/>
  <c r="R154" i="122"/>
  <c r="S154" i="122"/>
  <c r="T154" i="122" s="1"/>
  <c r="U154" i="122"/>
  <c r="V154" i="122" s="1"/>
  <c r="R155" i="122"/>
  <c r="S155" i="122"/>
  <c r="T155" i="122" s="1"/>
  <c r="U155" i="122"/>
  <c r="V155" i="122" s="1"/>
  <c r="R156" i="122"/>
  <c r="S156" i="122"/>
  <c r="U156" i="122"/>
  <c r="V156" i="122" s="1"/>
  <c r="R157" i="122"/>
  <c r="S157" i="122"/>
  <c r="T157" i="122" s="1"/>
  <c r="U157" i="122"/>
  <c r="V157" i="122" s="1"/>
  <c r="R158" i="122"/>
  <c r="S158" i="122"/>
  <c r="T158" i="122" s="1"/>
  <c r="U158" i="122"/>
  <c r="V158" i="122" s="1"/>
  <c r="R159" i="122"/>
  <c r="S159" i="122"/>
  <c r="T159" i="122" s="1"/>
  <c r="U159" i="122"/>
  <c r="V159" i="122" s="1"/>
  <c r="R160" i="122"/>
  <c r="S160" i="122"/>
  <c r="T160" i="122" s="1"/>
  <c r="U160" i="122"/>
  <c r="V160" i="122" s="1"/>
  <c r="R161" i="122"/>
  <c r="S161" i="122"/>
  <c r="U161" i="122"/>
  <c r="V161" i="122" s="1"/>
  <c r="R162" i="122"/>
  <c r="S162" i="122"/>
  <c r="T162" i="122" s="1"/>
  <c r="U162" i="122"/>
  <c r="V162" i="122" s="1"/>
  <c r="R163" i="122"/>
  <c r="S163" i="122"/>
  <c r="T163" i="122" s="1"/>
  <c r="U163" i="122"/>
  <c r="V163" i="122" s="1"/>
  <c r="R164" i="122"/>
  <c r="S164" i="122"/>
  <c r="T164" i="122" s="1"/>
  <c r="U164" i="122"/>
  <c r="V164" i="122" s="1"/>
  <c r="R165" i="122"/>
  <c r="S165" i="122"/>
  <c r="T165" i="122" s="1"/>
  <c r="U165" i="122"/>
  <c r="V165" i="122" s="1"/>
  <c r="R166" i="122"/>
  <c r="S166" i="122"/>
  <c r="T166" i="122" s="1"/>
  <c r="U166" i="122"/>
  <c r="V166" i="122" s="1"/>
  <c r="R167" i="122"/>
  <c r="S167" i="122"/>
  <c r="T167" i="122" s="1"/>
  <c r="U167" i="122"/>
  <c r="V167" i="122" s="1"/>
  <c r="R168" i="122"/>
  <c r="S168" i="122"/>
  <c r="T168" i="122" s="1"/>
  <c r="U168" i="122"/>
  <c r="V168" i="122" s="1"/>
  <c r="R169" i="122"/>
  <c r="S169" i="122"/>
  <c r="T169" i="122" s="1"/>
  <c r="U169" i="122"/>
  <c r="V169" i="122" s="1"/>
  <c r="R170" i="122"/>
  <c r="S170" i="122"/>
  <c r="T170" i="122" s="1"/>
  <c r="U170" i="122"/>
  <c r="V170" i="122" s="1"/>
  <c r="R171" i="122"/>
  <c r="S171" i="122"/>
  <c r="T171" i="122" s="1"/>
  <c r="U171" i="122"/>
  <c r="V171" i="122" s="1"/>
  <c r="R172" i="122"/>
  <c r="S172" i="122"/>
  <c r="T172" i="122" s="1"/>
  <c r="U172" i="122"/>
  <c r="V172" i="122" s="1"/>
  <c r="R173" i="122"/>
  <c r="S173" i="122"/>
  <c r="U173" i="122"/>
  <c r="V173" i="122" s="1"/>
  <c r="R174" i="122"/>
  <c r="S174" i="122"/>
  <c r="T174" i="122" s="1"/>
  <c r="U174" i="122"/>
  <c r="V174" i="122" s="1"/>
  <c r="R175" i="122"/>
  <c r="S175" i="122"/>
  <c r="T175" i="122" s="1"/>
  <c r="U175" i="122"/>
  <c r="V175" i="122" s="1"/>
  <c r="R176" i="122"/>
  <c r="S176" i="122"/>
  <c r="T176" i="122" s="1"/>
  <c r="U176" i="122"/>
  <c r="V176" i="122" s="1"/>
  <c r="R177" i="122"/>
  <c r="S177" i="122"/>
  <c r="T177" i="122" s="1"/>
  <c r="U177" i="122"/>
  <c r="V177" i="122" s="1"/>
  <c r="R178" i="122"/>
  <c r="S178" i="122"/>
  <c r="T178" i="122" s="1"/>
  <c r="U178" i="122"/>
  <c r="V178" i="122" s="1"/>
  <c r="R179" i="122"/>
  <c r="S179" i="122"/>
  <c r="T179" i="122" s="1"/>
  <c r="U179" i="122"/>
  <c r="V179" i="122" s="1"/>
  <c r="R180" i="122"/>
  <c r="S180" i="122"/>
  <c r="T180" i="122" s="1"/>
  <c r="U180" i="122"/>
  <c r="V180" i="122" s="1"/>
  <c r="R181" i="122"/>
  <c r="S181" i="122"/>
  <c r="T181" i="122" s="1"/>
  <c r="U181" i="122"/>
  <c r="V181" i="122" s="1"/>
  <c r="R182" i="122"/>
  <c r="S182" i="122"/>
  <c r="T182" i="122" s="1"/>
  <c r="U182" i="122"/>
  <c r="V182" i="122" s="1"/>
  <c r="R183" i="122"/>
  <c r="S183" i="122"/>
  <c r="T183" i="122" s="1"/>
  <c r="U183" i="122"/>
  <c r="V183" i="122" s="1"/>
  <c r="R184" i="122"/>
  <c r="S184" i="122"/>
  <c r="T184" i="122" s="1"/>
  <c r="U184" i="122"/>
  <c r="V184" i="122" s="1"/>
  <c r="R185" i="122"/>
  <c r="S185" i="122"/>
  <c r="T185" i="122" s="1"/>
  <c r="U185" i="122"/>
  <c r="V185" i="122" s="1"/>
  <c r="R186" i="122"/>
  <c r="S186" i="122"/>
  <c r="T186" i="122" s="1"/>
  <c r="U186" i="122"/>
  <c r="V186" i="122" s="1"/>
  <c r="R187" i="122"/>
  <c r="S187" i="122"/>
  <c r="T187" i="122" s="1"/>
  <c r="U187" i="122"/>
  <c r="V187" i="122" s="1"/>
  <c r="R188" i="122"/>
  <c r="S188" i="122"/>
  <c r="T188" i="122" s="1"/>
  <c r="U188" i="122"/>
  <c r="V188" i="122" s="1"/>
  <c r="R189" i="122"/>
  <c r="S189" i="122"/>
  <c r="T189" i="122" s="1"/>
  <c r="U189" i="122"/>
  <c r="V189" i="122" s="1"/>
  <c r="R190" i="122"/>
  <c r="S190" i="122"/>
  <c r="T190" i="122" s="1"/>
  <c r="U190" i="122"/>
  <c r="V190" i="122" s="1"/>
  <c r="R191" i="122"/>
  <c r="S191" i="122"/>
  <c r="T191" i="122" s="1"/>
  <c r="U191" i="122"/>
  <c r="V191" i="122" s="1"/>
  <c r="R192" i="122"/>
  <c r="S192" i="122"/>
  <c r="T192" i="122" s="1"/>
  <c r="U192" i="122"/>
  <c r="V192" i="122" s="1"/>
  <c r="R193" i="122"/>
  <c r="S193" i="122"/>
  <c r="T193" i="122" s="1"/>
  <c r="U193" i="122"/>
  <c r="V193" i="122" s="1"/>
  <c r="R194" i="122"/>
  <c r="S194" i="122"/>
  <c r="T194" i="122" s="1"/>
  <c r="U194" i="122"/>
  <c r="V194" i="122" s="1"/>
  <c r="R195" i="122"/>
  <c r="S195" i="122"/>
  <c r="T195" i="122" s="1"/>
  <c r="U195" i="122"/>
  <c r="V195" i="122" s="1"/>
  <c r="R196" i="122"/>
  <c r="S196" i="122"/>
  <c r="T196" i="122" s="1"/>
  <c r="U196" i="122"/>
  <c r="V196" i="122" s="1"/>
  <c r="R197" i="122"/>
  <c r="S197" i="122"/>
  <c r="T197" i="122" s="1"/>
  <c r="U197" i="122"/>
  <c r="V197" i="122" s="1"/>
  <c r="R198" i="122"/>
  <c r="S198" i="122"/>
  <c r="T198" i="122" s="1"/>
  <c r="U198" i="122"/>
  <c r="V198" i="122" s="1"/>
  <c r="R199" i="122"/>
  <c r="S199" i="122"/>
  <c r="T199" i="122" s="1"/>
  <c r="U199" i="122"/>
  <c r="V199" i="122" s="1"/>
  <c r="R200" i="122"/>
  <c r="S200" i="122"/>
  <c r="T200" i="122" s="1"/>
  <c r="U200" i="122"/>
  <c r="V200" i="122" s="1"/>
  <c r="R201" i="122"/>
  <c r="S201" i="122"/>
  <c r="T201" i="122" s="1"/>
  <c r="U201" i="122"/>
  <c r="V201" i="122" s="1"/>
  <c r="R202" i="122"/>
  <c r="S202" i="122"/>
  <c r="T202" i="122" s="1"/>
  <c r="U202" i="122"/>
  <c r="V202" i="122" s="1"/>
  <c r="R203" i="122"/>
  <c r="S203" i="122"/>
  <c r="T203" i="122" s="1"/>
  <c r="U203" i="122"/>
  <c r="V203" i="122" s="1"/>
  <c r="R204" i="122"/>
  <c r="S204" i="122"/>
  <c r="T204" i="122" s="1"/>
  <c r="U204" i="122"/>
  <c r="V204" i="122" s="1"/>
  <c r="R205" i="122"/>
  <c r="S205" i="122"/>
  <c r="T205" i="122" s="1"/>
  <c r="U205" i="122"/>
  <c r="V205" i="122" s="1"/>
  <c r="R206" i="122"/>
  <c r="S206" i="122"/>
  <c r="T206" i="122" s="1"/>
  <c r="U206" i="122"/>
  <c r="V206" i="122" s="1"/>
  <c r="R207" i="122"/>
  <c r="S207" i="122"/>
  <c r="T207" i="122" s="1"/>
  <c r="U207" i="122"/>
  <c r="V207" i="122" s="1"/>
  <c r="R208" i="122"/>
  <c r="S208" i="122"/>
  <c r="T208" i="122" s="1"/>
  <c r="U208" i="122"/>
  <c r="V208" i="122" s="1"/>
  <c r="R209" i="122"/>
  <c r="S209" i="122"/>
  <c r="T209" i="122" s="1"/>
  <c r="U209" i="122"/>
  <c r="V209" i="122" s="1"/>
  <c r="R210" i="122"/>
  <c r="S210" i="122"/>
  <c r="T210" i="122" s="1"/>
  <c r="U210" i="122"/>
  <c r="V210" i="122" s="1"/>
  <c r="R211" i="122"/>
  <c r="S211" i="122"/>
  <c r="T211" i="122" s="1"/>
  <c r="U211" i="122"/>
  <c r="V211" i="122" s="1"/>
  <c r="R212" i="122"/>
  <c r="S212" i="122"/>
  <c r="T212" i="122" s="1"/>
  <c r="U212" i="122"/>
  <c r="V212" i="122" s="1"/>
  <c r="R213" i="122"/>
  <c r="S213" i="122"/>
  <c r="U213" i="122"/>
  <c r="V213" i="122" s="1"/>
  <c r="R214" i="122"/>
  <c r="S214" i="122"/>
  <c r="T214" i="122" s="1"/>
  <c r="U214" i="122"/>
  <c r="V214" i="122" s="1"/>
  <c r="R215" i="122"/>
  <c r="S215" i="122"/>
  <c r="T215" i="122" s="1"/>
  <c r="U215" i="122"/>
  <c r="V215" i="122" s="1"/>
  <c r="R216" i="122"/>
  <c r="S216" i="122"/>
  <c r="T216" i="122" s="1"/>
  <c r="U216" i="122"/>
  <c r="V216" i="122" s="1"/>
  <c r="R217" i="122"/>
  <c r="S217" i="122"/>
  <c r="T217" i="122" s="1"/>
  <c r="U217" i="122"/>
  <c r="V217" i="122" s="1"/>
  <c r="R218" i="122"/>
  <c r="S218" i="122"/>
  <c r="T218" i="122" s="1"/>
  <c r="U218" i="122"/>
  <c r="V218" i="122" s="1"/>
  <c r="R219" i="122"/>
  <c r="S219" i="122"/>
  <c r="T219" i="122" s="1"/>
  <c r="U219" i="122"/>
  <c r="V219" i="122" s="1"/>
  <c r="R220" i="122"/>
  <c r="S220" i="122"/>
  <c r="T220" i="122" s="1"/>
  <c r="U220" i="122"/>
  <c r="V220" i="122" s="1"/>
  <c r="R221" i="122"/>
  <c r="S221" i="122"/>
  <c r="T221" i="122" s="1"/>
  <c r="U221" i="122"/>
  <c r="V221" i="122" s="1"/>
  <c r="R222" i="122"/>
  <c r="S222" i="122"/>
  <c r="U222" i="122"/>
  <c r="V222" i="122" s="1"/>
  <c r="R223" i="122"/>
  <c r="S223" i="122"/>
  <c r="T223" i="122" s="1"/>
  <c r="U223" i="122"/>
  <c r="V223" i="122" s="1"/>
  <c r="R224" i="122"/>
  <c r="S224" i="122"/>
  <c r="T224" i="122" s="1"/>
  <c r="U224" i="122"/>
  <c r="V224" i="122" s="1"/>
  <c r="R225" i="122"/>
  <c r="S225" i="122"/>
  <c r="T225" i="122" s="1"/>
  <c r="U225" i="122"/>
  <c r="V225" i="122" s="1"/>
  <c r="R226" i="122"/>
  <c r="S226" i="122"/>
  <c r="T226" i="122" s="1"/>
  <c r="U226" i="122"/>
  <c r="V226" i="122" s="1"/>
  <c r="R227" i="122"/>
  <c r="S227" i="122"/>
  <c r="T227" i="122" s="1"/>
  <c r="U227" i="122"/>
  <c r="V227" i="122" s="1"/>
  <c r="R228" i="122"/>
  <c r="S228" i="122"/>
  <c r="T228" i="122" s="1"/>
  <c r="U228" i="122"/>
  <c r="V228" i="122" s="1"/>
  <c r="R229" i="122"/>
  <c r="S229" i="122"/>
  <c r="T229" i="122" s="1"/>
  <c r="U229" i="122"/>
  <c r="V229" i="122" s="1"/>
  <c r="R230" i="122"/>
  <c r="S230" i="122"/>
  <c r="T230" i="122" s="1"/>
  <c r="U230" i="122"/>
  <c r="V230" i="122" s="1"/>
  <c r="R231" i="122"/>
  <c r="S231" i="122"/>
  <c r="T231" i="122" s="1"/>
  <c r="U231" i="122"/>
  <c r="V231" i="122" s="1"/>
  <c r="R232" i="122"/>
  <c r="S232" i="122"/>
  <c r="T232" i="122" s="1"/>
  <c r="U232" i="122"/>
  <c r="V232" i="122" s="1"/>
  <c r="R233" i="122"/>
  <c r="S233" i="122"/>
  <c r="T233" i="122" s="1"/>
  <c r="U233" i="122"/>
  <c r="V233" i="122" s="1"/>
  <c r="R234" i="122"/>
  <c r="S234" i="122"/>
  <c r="T234" i="122" s="1"/>
  <c r="U234" i="122"/>
  <c r="V234" i="122" s="1"/>
  <c r="R235" i="122"/>
  <c r="S235" i="122"/>
  <c r="T235" i="122" s="1"/>
  <c r="U235" i="122"/>
  <c r="V235" i="122" s="1"/>
  <c r="R236" i="122"/>
  <c r="S236" i="122"/>
  <c r="T236" i="122" s="1"/>
  <c r="U236" i="122"/>
  <c r="V236" i="122" s="1"/>
  <c r="R237" i="122"/>
  <c r="S237" i="122"/>
  <c r="T237" i="122" s="1"/>
  <c r="U237" i="122"/>
  <c r="V237" i="122" s="1"/>
  <c r="R238" i="122"/>
  <c r="S238" i="122"/>
  <c r="T238" i="122" s="1"/>
  <c r="U238" i="122"/>
  <c r="V238" i="122" s="1"/>
  <c r="R239" i="122"/>
  <c r="S239" i="122"/>
  <c r="T239" i="122" s="1"/>
  <c r="U239" i="122"/>
  <c r="V239" i="122" s="1"/>
  <c r="R240" i="122"/>
  <c r="S240" i="122"/>
  <c r="T240" i="122" s="1"/>
  <c r="U240" i="122"/>
  <c r="V240" i="122" s="1"/>
  <c r="R241" i="122"/>
  <c r="S241" i="122"/>
  <c r="T241" i="122" s="1"/>
  <c r="U241" i="122"/>
  <c r="V241" i="122" s="1"/>
  <c r="R242" i="122"/>
  <c r="S242" i="122"/>
  <c r="T242" i="122" s="1"/>
  <c r="U242" i="122"/>
  <c r="V242" i="122" s="1"/>
  <c r="R243" i="122"/>
  <c r="S243" i="122"/>
  <c r="T243" i="122" s="1"/>
  <c r="U243" i="122"/>
  <c r="V243" i="122" s="1"/>
  <c r="R244" i="122"/>
  <c r="S244" i="122"/>
  <c r="T244" i="122" s="1"/>
  <c r="U244" i="122"/>
  <c r="V244" i="122" s="1"/>
  <c r="R245" i="122"/>
  <c r="S245" i="122"/>
  <c r="T245" i="122" s="1"/>
  <c r="U245" i="122"/>
  <c r="V245" i="122" s="1"/>
  <c r="R246" i="122"/>
  <c r="S246" i="122"/>
  <c r="T246" i="122" s="1"/>
  <c r="U246" i="122"/>
  <c r="V246" i="122" s="1"/>
  <c r="R247" i="122"/>
  <c r="S247" i="122"/>
  <c r="T247" i="122" s="1"/>
  <c r="U247" i="122"/>
  <c r="V247" i="122" s="1"/>
  <c r="R248" i="122"/>
  <c r="S248" i="122"/>
  <c r="T248" i="122" s="1"/>
  <c r="U248" i="122"/>
  <c r="V248" i="122" s="1"/>
  <c r="R249" i="122"/>
  <c r="S249" i="122"/>
  <c r="T249" i="122" s="1"/>
  <c r="U249" i="122"/>
  <c r="V249" i="122" s="1"/>
  <c r="R250" i="122"/>
  <c r="S250" i="122"/>
  <c r="T250" i="122" s="1"/>
  <c r="U250" i="122"/>
  <c r="V250" i="122" s="1"/>
  <c r="R251" i="122"/>
  <c r="S251" i="122"/>
  <c r="U251" i="122"/>
  <c r="V251" i="122" s="1"/>
  <c r="R252" i="122"/>
  <c r="S252" i="122"/>
  <c r="T252" i="122" s="1"/>
  <c r="U252" i="122"/>
  <c r="V252" i="122" s="1"/>
  <c r="R253" i="122"/>
  <c r="S253" i="122"/>
  <c r="T253" i="122" s="1"/>
  <c r="U253" i="122"/>
  <c r="V253" i="122" s="1"/>
  <c r="R254" i="122"/>
  <c r="S254" i="122"/>
  <c r="T254" i="122" s="1"/>
  <c r="U254" i="122"/>
  <c r="V254" i="122" s="1"/>
  <c r="R255" i="122"/>
  <c r="S255" i="122"/>
  <c r="T255" i="122" s="1"/>
  <c r="U255" i="122"/>
  <c r="V255" i="122" s="1"/>
  <c r="R256" i="122"/>
  <c r="S256" i="122"/>
  <c r="T256" i="122" s="1"/>
  <c r="U256" i="122"/>
  <c r="V256" i="122" s="1"/>
  <c r="R257" i="122"/>
  <c r="S257" i="122"/>
  <c r="T257" i="122" s="1"/>
  <c r="U257" i="122"/>
  <c r="V257" i="122" s="1"/>
  <c r="R258" i="122"/>
  <c r="S258" i="122"/>
  <c r="T258" i="122" s="1"/>
  <c r="U258" i="122"/>
  <c r="V258" i="122" s="1"/>
  <c r="R259" i="122"/>
  <c r="S259" i="122"/>
  <c r="T259" i="122" s="1"/>
  <c r="U259" i="122"/>
  <c r="V259" i="122" s="1"/>
  <c r="R260" i="122"/>
  <c r="S260" i="122"/>
  <c r="T260" i="122" s="1"/>
  <c r="U260" i="122"/>
  <c r="V260" i="122" s="1"/>
  <c r="R261" i="122"/>
  <c r="S261" i="122"/>
  <c r="T261" i="122" s="1"/>
  <c r="U261" i="122"/>
  <c r="V261" i="122" s="1"/>
  <c r="R262" i="122"/>
  <c r="S262" i="122"/>
  <c r="T262" i="122" s="1"/>
  <c r="U262" i="122"/>
  <c r="V262" i="122" s="1"/>
  <c r="R263" i="122"/>
  <c r="S263" i="122"/>
  <c r="U263" i="122"/>
  <c r="V263" i="122" s="1"/>
  <c r="R264" i="122"/>
  <c r="S264" i="122"/>
  <c r="T264" i="122" s="1"/>
  <c r="U264" i="122"/>
  <c r="V264" i="122" s="1"/>
  <c r="R265" i="122"/>
  <c r="S265" i="122"/>
  <c r="T265" i="122" s="1"/>
  <c r="U265" i="122"/>
  <c r="V265" i="122" s="1"/>
  <c r="R266" i="122"/>
  <c r="S266" i="122"/>
  <c r="T266" i="122" s="1"/>
  <c r="U266" i="122"/>
  <c r="V266" i="122" s="1"/>
  <c r="R267" i="122"/>
  <c r="S267" i="122"/>
  <c r="T267" i="122" s="1"/>
  <c r="U267" i="122"/>
  <c r="V267" i="122" s="1"/>
  <c r="R268" i="122"/>
  <c r="S268" i="122"/>
  <c r="T268" i="122" s="1"/>
  <c r="U268" i="122"/>
  <c r="V268" i="122" s="1"/>
  <c r="R269" i="122"/>
  <c r="S269" i="122"/>
  <c r="T269" i="122" s="1"/>
  <c r="U269" i="122"/>
  <c r="V269" i="122" s="1"/>
  <c r="R270" i="122"/>
  <c r="S270" i="122"/>
  <c r="T270" i="122" s="1"/>
  <c r="U270" i="122"/>
  <c r="V270" i="122" s="1"/>
  <c r="R271" i="122"/>
  <c r="S271" i="122"/>
  <c r="T271" i="122" s="1"/>
  <c r="U271" i="122"/>
  <c r="V271" i="122" s="1"/>
  <c r="R272" i="122"/>
  <c r="S272" i="122"/>
  <c r="T272" i="122" s="1"/>
  <c r="U272" i="122"/>
  <c r="V272" i="122" s="1"/>
  <c r="R273" i="122"/>
  <c r="S273" i="122"/>
  <c r="T273" i="122" s="1"/>
  <c r="U273" i="122"/>
  <c r="V273" i="122" s="1"/>
  <c r="R274" i="122"/>
  <c r="S274" i="122"/>
  <c r="T274" i="122" s="1"/>
  <c r="U274" i="122"/>
  <c r="V274" i="122" s="1"/>
  <c r="R275" i="122"/>
  <c r="S275" i="122"/>
  <c r="T275" i="122" s="1"/>
  <c r="U275" i="122"/>
  <c r="V275" i="122" s="1"/>
  <c r="R276" i="122"/>
  <c r="S276" i="122"/>
  <c r="T276" i="122" s="1"/>
  <c r="U276" i="122"/>
  <c r="V276" i="122" s="1"/>
  <c r="R277" i="122"/>
  <c r="S277" i="122"/>
  <c r="T277" i="122" s="1"/>
  <c r="U277" i="122"/>
  <c r="V277" i="122" s="1"/>
  <c r="R278" i="122"/>
  <c r="S278" i="122"/>
  <c r="T278" i="122" s="1"/>
  <c r="U278" i="122"/>
  <c r="V278" i="122" s="1"/>
  <c r="R279" i="122"/>
  <c r="S279" i="122"/>
  <c r="T279" i="122" s="1"/>
  <c r="U279" i="122"/>
  <c r="V279" i="122" s="1"/>
  <c r="R280" i="122"/>
  <c r="S280" i="122"/>
  <c r="T280" i="122" s="1"/>
  <c r="U280" i="122"/>
  <c r="V280" i="122" s="1"/>
  <c r="R281" i="122"/>
  <c r="S281" i="122"/>
  <c r="T281" i="122" s="1"/>
  <c r="U281" i="122"/>
  <c r="V281" i="122" s="1"/>
  <c r="R282" i="122"/>
  <c r="S282" i="122"/>
  <c r="T282" i="122" s="1"/>
  <c r="U282" i="122"/>
  <c r="V282" i="122" s="1"/>
  <c r="R283" i="122"/>
  <c r="S283" i="122"/>
  <c r="T283" i="122" s="1"/>
  <c r="U283" i="122"/>
  <c r="V283" i="122" s="1"/>
  <c r="R284" i="122"/>
  <c r="S284" i="122"/>
  <c r="T284" i="122" s="1"/>
  <c r="U284" i="122"/>
  <c r="V284" i="122" s="1"/>
  <c r="R285" i="122"/>
  <c r="S285" i="122"/>
  <c r="T285" i="122" s="1"/>
  <c r="U285" i="122"/>
  <c r="V285" i="122" s="1"/>
  <c r="R286" i="122"/>
  <c r="S286" i="122"/>
  <c r="T286" i="122" s="1"/>
  <c r="U286" i="122"/>
  <c r="V286" i="122" s="1"/>
  <c r="R287" i="122"/>
  <c r="S287" i="122"/>
  <c r="T287" i="122" s="1"/>
  <c r="U287" i="122"/>
  <c r="V287" i="122" s="1"/>
  <c r="R288" i="122"/>
  <c r="S288" i="122"/>
  <c r="T288" i="122" s="1"/>
  <c r="U288" i="122"/>
  <c r="V288" i="122" s="1"/>
  <c r="R289" i="122"/>
  <c r="S289" i="122"/>
  <c r="T289" i="122" s="1"/>
  <c r="U289" i="122"/>
  <c r="V289" i="122" s="1"/>
  <c r="R290" i="122"/>
  <c r="S290" i="122"/>
  <c r="T290" i="122" s="1"/>
  <c r="U290" i="122"/>
  <c r="V290" i="122" s="1"/>
  <c r="R291" i="122"/>
  <c r="S291" i="122"/>
  <c r="T291" i="122" s="1"/>
  <c r="U291" i="122"/>
  <c r="V291" i="122" s="1"/>
  <c r="R292" i="122"/>
  <c r="S292" i="122"/>
  <c r="T292" i="122" s="1"/>
  <c r="U292" i="122"/>
  <c r="V292" i="122" s="1"/>
  <c r="R293" i="122"/>
  <c r="S293" i="122"/>
  <c r="T293" i="122" s="1"/>
  <c r="U293" i="122"/>
  <c r="V293" i="122" s="1"/>
  <c r="R294" i="122"/>
  <c r="S294" i="122"/>
  <c r="T294" i="122" s="1"/>
  <c r="U294" i="122"/>
  <c r="V294" i="122" s="1"/>
  <c r="R295" i="122"/>
  <c r="S295" i="122"/>
  <c r="T295" i="122" s="1"/>
  <c r="U295" i="122"/>
  <c r="V295" i="122" s="1"/>
  <c r="R296" i="122"/>
  <c r="S296" i="122"/>
  <c r="T296" i="122" s="1"/>
  <c r="U296" i="122"/>
  <c r="V296" i="122" s="1"/>
  <c r="R297" i="122"/>
  <c r="S297" i="122"/>
  <c r="T297" i="122" s="1"/>
  <c r="U297" i="122"/>
  <c r="V297" i="122" s="1"/>
  <c r="R298" i="122"/>
  <c r="S298" i="122"/>
  <c r="T298" i="122" s="1"/>
  <c r="U298" i="122"/>
  <c r="V298" i="122" s="1"/>
  <c r="R299" i="122"/>
  <c r="S299" i="122"/>
  <c r="T299" i="122" s="1"/>
  <c r="U299" i="122"/>
  <c r="V299" i="122" s="1"/>
  <c r="R300" i="122"/>
  <c r="S300" i="122"/>
  <c r="T300" i="122" s="1"/>
  <c r="U300" i="122"/>
  <c r="V300" i="122" s="1"/>
  <c r="R301" i="122"/>
  <c r="S301" i="122"/>
  <c r="T301" i="122" s="1"/>
  <c r="U301" i="122"/>
  <c r="V301" i="122" s="1"/>
  <c r="R302" i="122"/>
  <c r="S302" i="122"/>
  <c r="T302" i="122" s="1"/>
  <c r="U302" i="122"/>
  <c r="V302" i="122" s="1"/>
  <c r="R303" i="122"/>
  <c r="S303" i="122"/>
  <c r="T303" i="122" s="1"/>
  <c r="U303" i="122"/>
  <c r="V303" i="122" s="1"/>
  <c r="R304" i="122"/>
  <c r="S304" i="122"/>
  <c r="T304" i="122" s="1"/>
  <c r="U304" i="122"/>
  <c r="V304" i="122" s="1"/>
  <c r="R305" i="122"/>
  <c r="S305" i="122"/>
  <c r="T305" i="122" s="1"/>
  <c r="U305" i="122"/>
  <c r="V305" i="122" s="1"/>
  <c r="R306" i="122"/>
  <c r="S306" i="122"/>
  <c r="T306" i="122" s="1"/>
  <c r="U306" i="122"/>
  <c r="V306" i="122" s="1"/>
  <c r="R307" i="122"/>
  <c r="S307" i="122"/>
  <c r="U307" i="122"/>
  <c r="V307" i="122" s="1"/>
  <c r="R308" i="122"/>
  <c r="S308" i="122"/>
  <c r="T308" i="122" s="1"/>
  <c r="U308" i="122"/>
  <c r="V308" i="122" s="1"/>
  <c r="R309" i="122"/>
  <c r="S309" i="122"/>
  <c r="T309" i="122" s="1"/>
  <c r="U309" i="122"/>
  <c r="V309" i="122" s="1"/>
  <c r="R310" i="122"/>
  <c r="S310" i="122"/>
  <c r="T310" i="122" s="1"/>
  <c r="U310" i="122"/>
  <c r="V310" i="122" s="1"/>
  <c r="R311" i="122"/>
  <c r="S311" i="122"/>
  <c r="T311" i="122" s="1"/>
  <c r="U311" i="122"/>
  <c r="V311" i="122" s="1"/>
  <c r="R312" i="122"/>
  <c r="S312" i="122"/>
  <c r="T312" i="122" s="1"/>
  <c r="U312" i="122"/>
  <c r="V312" i="122" s="1"/>
  <c r="R313" i="122"/>
  <c r="S313" i="122"/>
  <c r="T313" i="122" s="1"/>
  <c r="U313" i="122"/>
  <c r="V313" i="122" s="1"/>
  <c r="R314" i="122"/>
  <c r="S314" i="122"/>
  <c r="U314" i="122"/>
  <c r="V314" i="122" s="1"/>
  <c r="R315" i="122"/>
  <c r="S315" i="122"/>
  <c r="T315" i="122" s="1"/>
  <c r="U315" i="122"/>
  <c r="V315" i="122" s="1"/>
  <c r="R316" i="122"/>
  <c r="S316" i="122"/>
  <c r="T316" i="122" s="1"/>
  <c r="U316" i="122"/>
  <c r="V316" i="122" s="1"/>
  <c r="R317" i="122"/>
  <c r="S317" i="122"/>
  <c r="T317" i="122" s="1"/>
  <c r="U317" i="122"/>
  <c r="V317" i="122" s="1"/>
  <c r="R318" i="122"/>
  <c r="S318" i="122"/>
  <c r="T318" i="122" s="1"/>
  <c r="U318" i="122"/>
  <c r="V318" i="122" s="1"/>
  <c r="R319" i="122"/>
  <c r="S319" i="122"/>
  <c r="T319" i="122" s="1"/>
  <c r="U319" i="122"/>
  <c r="V319" i="122" s="1"/>
  <c r="R320" i="122"/>
  <c r="S320" i="122"/>
  <c r="T320" i="122" s="1"/>
  <c r="U320" i="122"/>
  <c r="V320" i="122" s="1"/>
  <c r="R321" i="122"/>
  <c r="S321" i="122"/>
  <c r="T321" i="122" s="1"/>
  <c r="U321" i="122"/>
  <c r="V321" i="122" s="1"/>
  <c r="R322" i="122"/>
  <c r="S322" i="122"/>
  <c r="T322" i="122" s="1"/>
  <c r="U322" i="122"/>
  <c r="V322" i="122" s="1"/>
  <c r="R323" i="122"/>
  <c r="S323" i="122"/>
  <c r="T323" i="122" s="1"/>
  <c r="U323" i="122"/>
  <c r="V323" i="122" s="1"/>
  <c r="R324" i="122"/>
  <c r="S324" i="122"/>
  <c r="T324" i="122" s="1"/>
  <c r="U324" i="122"/>
  <c r="V324" i="122" s="1"/>
  <c r="R325" i="122"/>
  <c r="S325" i="122"/>
  <c r="T325" i="122" s="1"/>
  <c r="U325" i="122"/>
  <c r="V325" i="122" s="1"/>
  <c r="R326" i="122"/>
  <c r="S326" i="122"/>
  <c r="T326" i="122" s="1"/>
  <c r="U326" i="122"/>
  <c r="V326" i="122" s="1"/>
  <c r="R327" i="122"/>
  <c r="S327" i="122"/>
  <c r="T327" i="122" s="1"/>
  <c r="U327" i="122"/>
  <c r="V327" i="122" s="1"/>
  <c r="R328" i="122"/>
  <c r="S328" i="122"/>
  <c r="T328" i="122" s="1"/>
  <c r="U328" i="122"/>
  <c r="V328" i="122" s="1"/>
  <c r="R329" i="122"/>
  <c r="S329" i="122"/>
  <c r="T329" i="122" s="1"/>
  <c r="U329" i="122"/>
  <c r="V329" i="122" s="1"/>
  <c r="R330" i="122"/>
  <c r="S330" i="122"/>
  <c r="T330" i="122" s="1"/>
  <c r="U330" i="122"/>
  <c r="V330" i="122" s="1"/>
  <c r="R331" i="122"/>
  <c r="S331" i="122"/>
  <c r="T331" i="122" s="1"/>
  <c r="U331" i="122"/>
  <c r="V331" i="122" s="1"/>
  <c r="R332" i="122"/>
  <c r="S332" i="122"/>
  <c r="T332" i="122" s="1"/>
  <c r="U332" i="122"/>
  <c r="V332" i="122" s="1"/>
  <c r="R333" i="122"/>
  <c r="S333" i="122"/>
  <c r="T333" i="122" s="1"/>
  <c r="U333" i="122"/>
  <c r="V333" i="122" s="1"/>
  <c r="R334" i="122"/>
  <c r="S334" i="122"/>
  <c r="T334" i="122" s="1"/>
  <c r="U334" i="122"/>
  <c r="V334" i="122" s="1"/>
  <c r="R335" i="122"/>
  <c r="S335" i="122"/>
  <c r="T335" i="122" s="1"/>
  <c r="U335" i="122"/>
  <c r="V335" i="122" s="1"/>
  <c r="R336" i="122"/>
  <c r="S336" i="122"/>
  <c r="T336" i="122" s="1"/>
  <c r="U336" i="122"/>
  <c r="V336" i="122" s="1"/>
  <c r="R337" i="122"/>
  <c r="S337" i="122"/>
  <c r="T337" i="122" s="1"/>
  <c r="U337" i="122"/>
  <c r="V337" i="122" s="1"/>
  <c r="R338" i="122"/>
  <c r="S338" i="122"/>
  <c r="T338" i="122" s="1"/>
  <c r="U338" i="122"/>
  <c r="V338" i="122" s="1"/>
  <c r="R339" i="122"/>
  <c r="S339" i="122"/>
  <c r="T339" i="122" s="1"/>
  <c r="U339" i="122"/>
  <c r="V339" i="122" s="1"/>
  <c r="R340" i="122"/>
  <c r="S340" i="122"/>
  <c r="T340" i="122" s="1"/>
  <c r="U340" i="122"/>
  <c r="V340" i="122" s="1"/>
  <c r="R341" i="122"/>
  <c r="S341" i="122"/>
  <c r="T341" i="122" s="1"/>
  <c r="U341" i="122"/>
  <c r="V341" i="122" s="1"/>
  <c r="R342" i="122"/>
  <c r="S342" i="122"/>
  <c r="T342" i="122" s="1"/>
  <c r="U342" i="122"/>
  <c r="V342" i="122" s="1"/>
  <c r="R343" i="122"/>
  <c r="S343" i="122"/>
  <c r="T343" i="122" s="1"/>
  <c r="U343" i="122"/>
  <c r="V343" i="122" s="1"/>
  <c r="R344" i="122"/>
  <c r="S344" i="122"/>
  <c r="T344" i="122" s="1"/>
  <c r="U344" i="122"/>
  <c r="V344" i="122" s="1"/>
  <c r="R345" i="122"/>
  <c r="S345" i="122"/>
  <c r="T345" i="122" s="1"/>
  <c r="U345" i="122"/>
  <c r="V345" i="122" s="1"/>
  <c r="R346" i="122"/>
  <c r="S346" i="122"/>
  <c r="T346" i="122" s="1"/>
  <c r="U346" i="122"/>
  <c r="V346" i="122" s="1"/>
  <c r="R347" i="122"/>
  <c r="S347" i="122"/>
  <c r="T347" i="122" s="1"/>
  <c r="U347" i="122"/>
  <c r="V347" i="122" s="1"/>
  <c r="R348" i="122"/>
  <c r="S348" i="122"/>
  <c r="T348" i="122" s="1"/>
  <c r="U348" i="122"/>
  <c r="V348" i="122" s="1"/>
  <c r="R349" i="122"/>
  <c r="S349" i="122"/>
  <c r="T349" i="122" s="1"/>
  <c r="U349" i="122"/>
  <c r="V349" i="122" s="1"/>
  <c r="R350" i="122"/>
  <c r="S350" i="122"/>
  <c r="T350" i="122" s="1"/>
  <c r="U350" i="122"/>
  <c r="V350" i="122" s="1"/>
  <c r="R351" i="122"/>
  <c r="S351" i="122"/>
  <c r="T351" i="122" s="1"/>
  <c r="U351" i="122"/>
  <c r="V351" i="122" s="1"/>
  <c r="R352" i="122"/>
  <c r="S352" i="122"/>
  <c r="T352" i="122" s="1"/>
  <c r="U352" i="122"/>
  <c r="V352" i="122" s="1"/>
  <c r="R353" i="122"/>
  <c r="S353" i="122"/>
  <c r="T353" i="122" s="1"/>
  <c r="U353" i="122"/>
  <c r="V353" i="122" s="1"/>
  <c r="R354" i="122"/>
  <c r="S354" i="122"/>
  <c r="T354" i="122" s="1"/>
  <c r="U354" i="122"/>
  <c r="V354" i="122" s="1"/>
  <c r="R355" i="122"/>
  <c r="S355" i="122"/>
  <c r="T355" i="122" s="1"/>
  <c r="U355" i="122"/>
  <c r="V355" i="122" s="1"/>
  <c r="R356" i="122"/>
  <c r="S356" i="122"/>
  <c r="T356" i="122" s="1"/>
  <c r="U356" i="122"/>
  <c r="V356" i="122" s="1"/>
  <c r="R357" i="122"/>
  <c r="S357" i="122"/>
  <c r="T357" i="122" s="1"/>
  <c r="U357" i="122"/>
  <c r="V357" i="122" s="1"/>
  <c r="R358" i="122"/>
  <c r="S358" i="122"/>
  <c r="T358" i="122" s="1"/>
  <c r="U358" i="122"/>
  <c r="V358" i="122" s="1"/>
  <c r="R359" i="122"/>
  <c r="S359" i="122"/>
  <c r="T359" i="122" s="1"/>
  <c r="U359" i="122"/>
  <c r="V359" i="122" s="1"/>
  <c r="R360" i="122"/>
  <c r="S360" i="122"/>
  <c r="T360" i="122" s="1"/>
  <c r="U360" i="122"/>
  <c r="V360" i="122" s="1"/>
  <c r="R361" i="122"/>
  <c r="S361" i="122"/>
  <c r="T361" i="122" s="1"/>
  <c r="U361" i="122"/>
  <c r="V361" i="122" s="1"/>
  <c r="R362" i="122"/>
  <c r="S362" i="122"/>
  <c r="T362" i="122" s="1"/>
  <c r="U362" i="122"/>
  <c r="V362" i="122" s="1"/>
  <c r="R363" i="122"/>
  <c r="S363" i="122"/>
  <c r="T363" i="122" s="1"/>
  <c r="U363" i="122"/>
  <c r="V363" i="122" s="1"/>
  <c r="R364" i="122"/>
  <c r="S364" i="122"/>
  <c r="T364" i="122" s="1"/>
  <c r="U364" i="122"/>
  <c r="V364" i="122" s="1"/>
  <c r="R365" i="122"/>
  <c r="S365" i="122"/>
  <c r="T365" i="122" s="1"/>
  <c r="U365" i="122"/>
  <c r="V365" i="122" s="1"/>
  <c r="R366" i="122"/>
  <c r="S366" i="122"/>
  <c r="T366" i="122" s="1"/>
  <c r="U366" i="122"/>
  <c r="V366" i="122" s="1"/>
  <c r="R367" i="122"/>
  <c r="S367" i="122"/>
  <c r="T367" i="122" s="1"/>
  <c r="U367" i="122"/>
  <c r="V367" i="122" s="1"/>
  <c r="R368" i="122"/>
  <c r="S368" i="122"/>
  <c r="T368" i="122" s="1"/>
  <c r="U368" i="122"/>
  <c r="V368" i="122" s="1"/>
  <c r="R369" i="122"/>
  <c r="S369" i="122"/>
  <c r="T369" i="122" s="1"/>
  <c r="U369" i="122"/>
  <c r="V369" i="122" s="1"/>
  <c r="R370" i="122"/>
  <c r="S370" i="122"/>
  <c r="T370" i="122" s="1"/>
  <c r="U370" i="122"/>
  <c r="V370" i="122" s="1"/>
  <c r="R371" i="122"/>
  <c r="S371" i="122"/>
  <c r="T371" i="122" s="1"/>
  <c r="U371" i="122"/>
  <c r="V371" i="122" s="1"/>
  <c r="R372" i="122"/>
  <c r="S372" i="122"/>
  <c r="U372" i="122"/>
  <c r="V372" i="122" s="1"/>
  <c r="R373" i="122"/>
  <c r="S373" i="122"/>
  <c r="T373" i="122" s="1"/>
  <c r="U373" i="122"/>
  <c r="V373" i="122" s="1"/>
  <c r="R374" i="122"/>
  <c r="S374" i="122"/>
  <c r="T374" i="122" s="1"/>
  <c r="U374" i="122"/>
  <c r="V374" i="122" s="1"/>
  <c r="R375" i="122"/>
  <c r="S375" i="122"/>
  <c r="T375" i="122" s="1"/>
  <c r="U375" i="122"/>
  <c r="V375" i="122" s="1"/>
  <c r="R376" i="122"/>
  <c r="S376" i="122"/>
  <c r="T376" i="122" s="1"/>
  <c r="U376" i="122"/>
  <c r="V376" i="122" s="1"/>
  <c r="R377" i="122"/>
  <c r="S377" i="122"/>
  <c r="T377" i="122" s="1"/>
  <c r="U377" i="122"/>
  <c r="V377" i="122" s="1"/>
  <c r="R378" i="122"/>
  <c r="S378" i="122"/>
  <c r="T378" i="122" s="1"/>
  <c r="U378" i="122"/>
  <c r="V378" i="122" s="1"/>
  <c r="R379" i="122"/>
  <c r="S379" i="122"/>
  <c r="T379" i="122" s="1"/>
  <c r="U379" i="122"/>
  <c r="V379" i="122" s="1"/>
  <c r="R380" i="122"/>
  <c r="S380" i="122"/>
  <c r="T380" i="122" s="1"/>
  <c r="U380" i="122"/>
  <c r="V380" i="122" s="1"/>
  <c r="R381" i="122"/>
  <c r="S381" i="122"/>
  <c r="T381" i="122" s="1"/>
  <c r="U381" i="122"/>
  <c r="V381" i="122" s="1"/>
  <c r="R382" i="122"/>
  <c r="S382" i="122"/>
  <c r="T382" i="122" s="1"/>
  <c r="U382" i="122"/>
  <c r="V382" i="122" s="1"/>
  <c r="R383" i="122"/>
  <c r="S383" i="122"/>
  <c r="U383" i="122"/>
  <c r="V383" i="122" s="1"/>
  <c r="R384" i="122"/>
  <c r="S384" i="122"/>
  <c r="T384" i="122" s="1"/>
  <c r="U384" i="122"/>
  <c r="V384" i="122" s="1"/>
  <c r="R385" i="122"/>
  <c r="S385" i="122"/>
  <c r="T385" i="122" s="1"/>
  <c r="U385" i="122"/>
  <c r="V385" i="122" s="1"/>
  <c r="R386" i="122"/>
  <c r="S386" i="122"/>
  <c r="T386" i="122" s="1"/>
  <c r="U386" i="122"/>
  <c r="V386" i="122" s="1"/>
  <c r="R387" i="122"/>
  <c r="S387" i="122"/>
  <c r="T387" i="122" s="1"/>
  <c r="U387" i="122"/>
  <c r="V387" i="122" s="1"/>
  <c r="R388" i="122"/>
  <c r="S388" i="122"/>
  <c r="T388" i="122" s="1"/>
  <c r="U388" i="122"/>
  <c r="V388" i="122" s="1"/>
  <c r="R389" i="122"/>
  <c r="S389" i="122"/>
  <c r="T389" i="122" s="1"/>
  <c r="U389" i="122"/>
  <c r="V389" i="122" s="1"/>
  <c r="R390" i="122"/>
  <c r="S390" i="122"/>
  <c r="T390" i="122" s="1"/>
  <c r="U390" i="122"/>
  <c r="V390" i="122" s="1"/>
  <c r="R391" i="122"/>
  <c r="S391" i="122"/>
  <c r="T391" i="122" s="1"/>
  <c r="U391" i="122"/>
  <c r="V391" i="122" s="1"/>
  <c r="R392" i="122"/>
  <c r="S392" i="122"/>
  <c r="T392" i="122" s="1"/>
  <c r="U392" i="122"/>
  <c r="V392" i="122" s="1"/>
  <c r="R393" i="122"/>
  <c r="S393" i="122"/>
  <c r="T393" i="122" s="1"/>
  <c r="U393" i="122"/>
  <c r="V393" i="122" s="1"/>
  <c r="R394" i="122"/>
  <c r="S394" i="122"/>
  <c r="T394" i="122" s="1"/>
  <c r="U394" i="122"/>
  <c r="V394" i="122" s="1"/>
  <c r="R395" i="122"/>
  <c r="S395" i="122"/>
  <c r="T395" i="122" s="1"/>
  <c r="U395" i="122"/>
  <c r="V395" i="122" s="1"/>
  <c r="R396" i="122"/>
  <c r="S396" i="122"/>
  <c r="T396" i="122" s="1"/>
  <c r="U396" i="122"/>
  <c r="V396" i="122" s="1"/>
  <c r="R397" i="122"/>
  <c r="S397" i="122"/>
  <c r="T397" i="122" s="1"/>
  <c r="U397" i="122"/>
  <c r="V397" i="122" s="1"/>
  <c r="R398" i="122"/>
  <c r="S398" i="122"/>
  <c r="T398" i="122" s="1"/>
  <c r="U398" i="122"/>
  <c r="V398" i="122" s="1"/>
  <c r="R399" i="122"/>
  <c r="S399" i="122"/>
  <c r="T399" i="122" s="1"/>
  <c r="U399" i="122"/>
  <c r="V399" i="122" s="1"/>
  <c r="R400" i="122"/>
  <c r="S400" i="122"/>
  <c r="T400" i="122" s="1"/>
  <c r="U400" i="122"/>
  <c r="V400" i="122" s="1"/>
  <c r="R401" i="122"/>
  <c r="S401" i="122"/>
  <c r="T401" i="122" s="1"/>
  <c r="U401" i="122"/>
  <c r="V401" i="122" s="1"/>
  <c r="R402" i="122"/>
  <c r="S402" i="122"/>
  <c r="T402" i="122" s="1"/>
  <c r="U402" i="122"/>
  <c r="V402" i="122" s="1"/>
  <c r="R403" i="122"/>
  <c r="S403" i="122"/>
  <c r="T403" i="122" s="1"/>
  <c r="U403" i="122"/>
  <c r="V403" i="122" s="1"/>
  <c r="R404" i="122"/>
  <c r="S404" i="122"/>
  <c r="T404" i="122" s="1"/>
  <c r="U404" i="122"/>
  <c r="V404" i="122" s="1"/>
  <c r="R405" i="122"/>
  <c r="S405" i="122"/>
  <c r="T405" i="122" s="1"/>
  <c r="U405" i="122"/>
  <c r="V405" i="122" s="1"/>
  <c r="R406" i="122"/>
  <c r="S406" i="122"/>
  <c r="T406" i="122" s="1"/>
  <c r="U406" i="122"/>
  <c r="V406" i="122" s="1"/>
  <c r="R407" i="122"/>
  <c r="S407" i="122"/>
  <c r="T407" i="122" s="1"/>
  <c r="U407" i="122"/>
  <c r="V407" i="122" s="1"/>
  <c r="R408" i="122"/>
  <c r="S408" i="122"/>
  <c r="T408" i="122" s="1"/>
  <c r="U408" i="122"/>
  <c r="V408" i="122" s="1"/>
  <c r="R409" i="122"/>
  <c r="S409" i="122"/>
  <c r="T409" i="122" s="1"/>
  <c r="U409" i="122"/>
  <c r="V409" i="122" s="1"/>
  <c r="R410" i="122"/>
  <c r="S410" i="122"/>
  <c r="T410" i="122" s="1"/>
  <c r="U410" i="122"/>
  <c r="V410" i="122" s="1"/>
  <c r="R411" i="122"/>
  <c r="S411" i="122"/>
  <c r="T411" i="122" s="1"/>
  <c r="U411" i="122"/>
  <c r="V411" i="122" s="1"/>
  <c r="R412" i="122"/>
  <c r="S412" i="122"/>
  <c r="T412" i="122" s="1"/>
  <c r="U412" i="122"/>
  <c r="V412" i="122" s="1"/>
  <c r="R413" i="122"/>
  <c r="S413" i="122"/>
  <c r="T413" i="122" s="1"/>
  <c r="U413" i="122"/>
  <c r="V413" i="122" s="1"/>
  <c r="R414" i="122"/>
  <c r="S414" i="122"/>
  <c r="T414" i="122" s="1"/>
  <c r="U414" i="122"/>
  <c r="V414" i="122" s="1"/>
  <c r="R415" i="122"/>
  <c r="S415" i="122"/>
  <c r="T415" i="122" s="1"/>
  <c r="U415" i="122"/>
  <c r="V415" i="122" s="1"/>
  <c r="R416" i="122"/>
  <c r="S416" i="122"/>
  <c r="T416" i="122" s="1"/>
  <c r="U416" i="122"/>
  <c r="V416" i="122" s="1"/>
  <c r="R417" i="122"/>
  <c r="S417" i="122"/>
  <c r="U417" i="122"/>
  <c r="V417" i="122" s="1"/>
  <c r="R418" i="122"/>
  <c r="S418" i="122"/>
  <c r="T418" i="122" s="1"/>
  <c r="U418" i="122"/>
  <c r="V418" i="122" s="1"/>
  <c r="R419" i="122"/>
  <c r="S419" i="122"/>
  <c r="T419" i="122" s="1"/>
  <c r="U419" i="122"/>
  <c r="V419" i="122" s="1"/>
  <c r="R420" i="122"/>
  <c r="S420" i="122"/>
  <c r="T420" i="122" s="1"/>
  <c r="U420" i="122"/>
  <c r="V420" i="122" s="1"/>
  <c r="R421" i="122"/>
  <c r="S421" i="122"/>
  <c r="T421" i="122" s="1"/>
  <c r="U421" i="122"/>
  <c r="V421" i="122" s="1"/>
  <c r="R422" i="122"/>
  <c r="S422" i="122"/>
  <c r="T422" i="122" s="1"/>
  <c r="U422" i="122"/>
  <c r="V422" i="122" s="1"/>
  <c r="R423" i="122"/>
  <c r="S423" i="122"/>
  <c r="T423" i="122" s="1"/>
  <c r="U423" i="122"/>
  <c r="V423" i="122" s="1"/>
  <c r="R424" i="122"/>
  <c r="S424" i="122"/>
  <c r="T424" i="122" s="1"/>
  <c r="U424" i="122"/>
  <c r="V424" i="122" s="1"/>
  <c r="R425" i="122"/>
  <c r="S425" i="122"/>
  <c r="T425" i="122" s="1"/>
  <c r="U425" i="122"/>
  <c r="V425" i="122" s="1"/>
  <c r="R426" i="122"/>
  <c r="S426" i="122"/>
  <c r="T426" i="122" s="1"/>
  <c r="U426" i="122"/>
  <c r="V426" i="122" s="1"/>
  <c r="R427" i="122"/>
  <c r="S427" i="122"/>
  <c r="T427" i="122" s="1"/>
  <c r="U427" i="122"/>
  <c r="V427" i="122" s="1"/>
  <c r="R428" i="122"/>
  <c r="S428" i="122"/>
  <c r="T428" i="122" s="1"/>
  <c r="U428" i="122"/>
  <c r="V428" i="122" s="1"/>
  <c r="R429" i="122"/>
  <c r="S429" i="122"/>
  <c r="T429" i="122" s="1"/>
  <c r="U429" i="122"/>
  <c r="V429" i="122" s="1"/>
  <c r="R430" i="122"/>
  <c r="S430" i="122"/>
  <c r="T430" i="122" s="1"/>
  <c r="U430" i="122"/>
  <c r="V430" i="122" s="1"/>
  <c r="R431" i="122"/>
  <c r="S431" i="122"/>
  <c r="T431" i="122" s="1"/>
  <c r="U431" i="122"/>
  <c r="V431" i="122" s="1"/>
  <c r="R432" i="122"/>
  <c r="S432" i="122"/>
  <c r="T432" i="122" s="1"/>
  <c r="U432" i="122"/>
  <c r="V432" i="122" s="1"/>
  <c r="R433" i="122"/>
  <c r="S433" i="122"/>
  <c r="T433" i="122" s="1"/>
  <c r="U433" i="122"/>
  <c r="V433" i="122" s="1"/>
  <c r="R434" i="122"/>
  <c r="S434" i="122"/>
  <c r="T434" i="122" s="1"/>
  <c r="U434" i="122"/>
  <c r="V434" i="122" s="1"/>
  <c r="R435" i="122"/>
  <c r="S435" i="122"/>
  <c r="T435" i="122" s="1"/>
  <c r="U435" i="122"/>
  <c r="V435" i="122" s="1"/>
  <c r="R436" i="122"/>
  <c r="S436" i="122"/>
  <c r="T436" i="122" s="1"/>
  <c r="U436" i="122"/>
  <c r="V436" i="122" s="1"/>
  <c r="R437" i="122"/>
  <c r="S437" i="122"/>
  <c r="T437" i="122" s="1"/>
  <c r="U437" i="122"/>
  <c r="V437" i="122" s="1"/>
  <c r="R438" i="122"/>
  <c r="S438" i="122"/>
  <c r="T438" i="122" s="1"/>
  <c r="U438" i="122"/>
  <c r="V438" i="122" s="1"/>
  <c r="R439" i="122"/>
  <c r="S439" i="122"/>
  <c r="T439" i="122" s="1"/>
  <c r="U439" i="122"/>
  <c r="V439" i="122" s="1"/>
  <c r="R440" i="122"/>
  <c r="S440" i="122"/>
  <c r="T440" i="122" s="1"/>
  <c r="U440" i="122"/>
  <c r="V440" i="122" s="1"/>
  <c r="R441" i="122"/>
  <c r="S441" i="122"/>
  <c r="T441" i="122" s="1"/>
  <c r="U441" i="122"/>
  <c r="V441" i="122" s="1"/>
  <c r="R442" i="122"/>
  <c r="S442" i="122"/>
  <c r="T442" i="122" s="1"/>
  <c r="U442" i="122"/>
  <c r="V442" i="122" s="1"/>
  <c r="R443" i="122"/>
  <c r="S443" i="122"/>
  <c r="T443" i="122" s="1"/>
  <c r="U443" i="122"/>
  <c r="V443" i="122" s="1"/>
  <c r="R444" i="122"/>
  <c r="S444" i="122"/>
  <c r="T444" i="122" s="1"/>
  <c r="U444" i="122"/>
  <c r="V444" i="122" s="1"/>
  <c r="R445" i="122"/>
  <c r="S445" i="122"/>
  <c r="T445" i="122" s="1"/>
  <c r="U445" i="122"/>
  <c r="V445" i="122" s="1"/>
  <c r="R446" i="122"/>
  <c r="S446" i="122"/>
  <c r="T446" i="122" s="1"/>
  <c r="U446" i="122"/>
  <c r="V446" i="122" s="1"/>
  <c r="R447" i="122"/>
  <c r="S447" i="122"/>
  <c r="T447" i="122" s="1"/>
  <c r="U447" i="122"/>
  <c r="V447" i="122" s="1"/>
  <c r="R448" i="122"/>
  <c r="S448" i="122"/>
  <c r="T448" i="122" s="1"/>
  <c r="U448" i="122"/>
  <c r="V448" i="122" s="1"/>
  <c r="R449" i="122"/>
  <c r="S449" i="122"/>
  <c r="T449" i="122" s="1"/>
  <c r="U449" i="122"/>
  <c r="V449" i="122" s="1"/>
  <c r="R450" i="122"/>
  <c r="S450" i="122"/>
  <c r="T450" i="122" s="1"/>
  <c r="U450" i="122"/>
  <c r="V450" i="122" s="1"/>
  <c r="R451" i="122"/>
  <c r="S451" i="122"/>
  <c r="T451" i="122" s="1"/>
  <c r="U451" i="122"/>
  <c r="V451" i="122" s="1"/>
  <c r="R452" i="122"/>
  <c r="S452" i="122"/>
  <c r="T452" i="122" s="1"/>
  <c r="U452" i="122"/>
  <c r="V452" i="122" s="1"/>
  <c r="R453" i="122"/>
  <c r="S453" i="122"/>
  <c r="T453" i="122" s="1"/>
  <c r="U453" i="122"/>
  <c r="V453" i="122" s="1"/>
  <c r="R454" i="122"/>
  <c r="S454" i="122"/>
  <c r="T454" i="122" s="1"/>
  <c r="U454" i="122"/>
  <c r="V454" i="122" s="1"/>
  <c r="R455" i="122"/>
  <c r="S455" i="122"/>
  <c r="T455" i="122" s="1"/>
  <c r="U455" i="122"/>
  <c r="V455" i="122" s="1"/>
  <c r="R456" i="122"/>
  <c r="S456" i="122"/>
  <c r="T456" i="122" s="1"/>
  <c r="U456" i="122"/>
  <c r="V456" i="122" s="1"/>
  <c r="R457" i="122"/>
  <c r="S457" i="122"/>
  <c r="T457" i="122" s="1"/>
  <c r="U457" i="122"/>
  <c r="V457" i="122" s="1"/>
  <c r="R458" i="122"/>
  <c r="S458" i="122"/>
  <c r="U458" i="122"/>
  <c r="V458" i="122" s="1"/>
  <c r="R459" i="122"/>
  <c r="S459" i="122"/>
  <c r="T459" i="122" s="1"/>
  <c r="U459" i="122"/>
  <c r="V459" i="122" s="1"/>
  <c r="R460" i="122"/>
  <c r="S460" i="122"/>
  <c r="T460" i="122" s="1"/>
  <c r="U460" i="122"/>
  <c r="V460" i="122" s="1"/>
  <c r="R461" i="122"/>
  <c r="S461" i="122"/>
  <c r="T461" i="122" s="1"/>
  <c r="U461" i="122"/>
  <c r="V461" i="122" s="1"/>
  <c r="R462" i="122"/>
  <c r="S462" i="122"/>
  <c r="T462" i="122" s="1"/>
  <c r="U462" i="122"/>
  <c r="V462" i="122" s="1"/>
  <c r="R463" i="122"/>
  <c r="S463" i="122"/>
  <c r="T463" i="122" s="1"/>
  <c r="U463" i="122"/>
  <c r="V463" i="122" s="1"/>
  <c r="R464" i="122"/>
  <c r="S464" i="122"/>
  <c r="T464" i="122" s="1"/>
  <c r="U464" i="122"/>
  <c r="V464" i="122" s="1"/>
  <c r="R465" i="122"/>
  <c r="S465" i="122"/>
  <c r="T465" i="122" s="1"/>
  <c r="U465" i="122"/>
  <c r="V465" i="122" s="1"/>
  <c r="R466" i="122"/>
  <c r="S466" i="122"/>
  <c r="T466" i="122" s="1"/>
  <c r="U466" i="122"/>
  <c r="V466" i="122" s="1"/>
  <c r="R467" i="122"/>
  <c r="S467" i="122"/>
  <c r="T467" i="122" s="1"/>
  <c r="U467" i="122"/>
  <c r="V467" i="122" s="1"/>
  <c r="R468" i="122"/>
  <c r="S468" i="122"/>
  <c r="T468" i="122" s="1"/>
  <c r="U468" i="122"/>
  <c r="V468" i="122" s="1"/>
  <c r="R469" i="122"/>
  <c r="S469" i="122"/>
  <c r="T469" i="122" s="1"/>
  <c r="U469" i="122"/>
  <c r="V469" i="122" s="1"/>
  <c r="R470" i="122"/>
  <c r="S470" i="122"/>
  <c r="T470" i="122" s="1"/>
  <c r="U470" i="122"/>
  <c r="V470" i="122" s="1"/>
  <c r="R471" i="122"/>
  <c r="S471" i="122"/>
  <c r="T471" i="122" s="1"/>
  <c r="U471" i="122"/>
  <c r="V471" i="122" s="1"/>
  <c r="R472" i="122"/>
  <c r="S472" i="122"/>
  <c r="T472" i="122" s="1"/>
  <c r="U472" i="122"/>
  <c r="V472" i="122" s="1"/>
  <c r="R473" i="122"/>
  <c r="S473" i="122"/>
  <c r="T473" i="122" s="1"/>
  <c r="U473" i="122"/>
  <c r="V473" i="122" s="1"/>
  <c r="R474" i="122"/>
  <c r="S474" i="122"/>
  <c r="T474" i="122" s="1"/>
  <c r="U474" i="122"/>
  <c r="V474" i="122" s="1"/>
  <c r="R475" i="122"/>
  <c r="S475" i="122"/>
  <c r="T475" i="122" s="1"/>
  <c r="U475" i="122"/>
  <c r="V475" i="122" s="1"/>
  <c r="R476" i="122"/>
  <c r="S476" i="122"/>
  <c r="T476" i="122" s="1"/>
  <c r="U476" i="122"/>
  <c r="V476" i="122" s="1"/>
  <c r="R477" i="122"/>
  <c r="S477" i="122"/>
  <c r="T477" i="122" s="1"/>
  <c r="U477" i="122"/>
  <c r="V477" i="122" s="1"/>
  <c r="R478" i="122"/>
  <c r="S478" i="122"/>
  <c r="T478" i="122" s="1"/>
  <c r="U478" i="122"/>
  <c r="V478" i="122" s="1"/>
  <c r="R479" i="122"/>
  <c r="S479" i="122"/>
  <c r="T479" i="122" s="1"/>
  <c r="U479" i="122"/>
  <c r="V479" i="122" s="1"/>
  <c r="R480" i="122"/>
  <c r="S480" i="122"/>
  <c r="T480" i="122" s="1"/>
  <c r="U480" i="122"/>
  <c r="V480" i="122" s="1"/>
  <c r="R481" i="122"/>
  <c r="S481" i="122"/>
  <c r="T481" i="122" s="1"/>
  <c r="U481" i="122"/>
  <c r="V481" i="122" s="1"/>
  <c r="R482" i="122"/>
  <c r="S482" i="122"/>
  <c r="T482" i="122" s="1"/>
  <c r="U482" i="122"/>
  <c r="V482" i="122" s="1"/>
  <c r="R483" i="122"/>
  <c r="S483" i="122"/>
  <c r="T483" i="122" s="1"/>
  <c r="U483" i="122"/>
  <c r="V483" i="122" s="1"/>
  <c r="R484" i="122"/>
  <c r="S484" i="122"/>
  <c r="T484" i="122" s="1"/>
  <c r="U484" i="122"/>
  <c r="V484" i="122" s="1"/>
  <c r="R485" i="122"/>
  <c r="S485" i="122"/>
  <c r="T485" i="122" s="1"/>
  <c r="U485" i="122"/>
  <c r="V485" i="122" s="1"/>
  <c r="R486" i="122"/>
  <c r="S486" i="122"/>
  <c r="T486" i="122" s="1"/>
  <c r="U486" i="122"/>
  <c r="V486" i="122" s="1"/>
  <c r="R487" i="122"/>
  <c r="S487" i="122"/>
  <c r="T487" i="122" s="1"/>
  <c r="U487" i="122"/>
  <c r="V487" i="122" s="1"/>
  <c r="R488" i="122"/>
  <c r="S488" i="122"/>
  <c r="T488" i="122" s="1"/>
  <c r="U488" i="122"/>
  <c r="V488" i="122" s="1"/>
  <c r="R489" i="122"/>
  <c r="S489" i="122"/>
  <c r="T489" i="122" s="1"/>
  <c r="U489" i="122"/>
  <c r="V489" i="122" s="1"/>
  <c r="R490" i="122"/>
  <c r="S490" i="122"/>
  <c r="T490" i="122" s="1"/>
  <c r="U490" i="122"/>
  <c r="V490" i="122" s="1"/>
  <c r="R491" i="122"/>
  <c r="S491" i="122"/>
  <c r="T491" i="122" s="1"/>
  <c r="U491" i="122"/>
  <c r="V491" i="122" s="1"/>
  <c r="R492" i="122"/>
  <c r="S492" i="122"/>
  <c r="T492" i="122" s="1"/>
  <c r="U492" i="122"/>
  <c r="V492" i="122" s="1"/>
  <c r="R493" i="122"/>
  <c r="S493" i="122"/>
  <c r="T493" i="122" s="1"/>
  <c r="U493" i="122"/>
  <c r="V493" i="122" s="1"/>
  <c r="R494" i="122"/>
  <c r="S494" i="122"/>
  <c r="T494" i="122" s="1"/>
  <c r="U494" i="122"/>
  <c r="V494" i="122" s="1"/>
  <c r="R495" i="122"/>
  <c r="S495" i="122"/>
  <c r="T495" i="122" s="1"/>
  <c r="U495" i="122"/>
  <c r="V495" i="122" s="1"/>
  <c r="R496" i="122"/>
  <c r="S496" i="122"/>
  <c r="T496" i="122" s="1"/>
  <c r="U496" i="122"/>
  <c r="V496" i="122" s="1"/>
  <c r="R497" i="122"/>
  <c r="S497" i="122"/>
  <c r="T497" i="122" s="1"/>
  <c r="U497" i="122"/>
  <c r="V497" i="122" s="1"/>
  <c r="R498" i="122"/>
  <c r="S498" i="122"/>
  <c r="T498" i="122" s="1"/>
  <c r="U498" i="122"/>
  <c r="V498" i="122" s="1"/>
  <c r="R499" i="122"/>
  <c r="S499" i="122"/>
  <c r="T499" i="122" s="1"/>
  <c r="U499" i="122"/>
  <c r="V499" i="122" s="1"/>
  <c r="U5" i="122"/>
  <c r="V5" i="122" s="1"/>
  <c r="U6" i="122"/>
  <c r="V6" i="122" s="1"/>
  <c r="U7" i="122"/>
  <c r="V7" i="122" s="1"/>
  <c r="U8" i="122"/>
  <c r="V8" i="122" s="1"/>
  <c r="U9" i="122"/>
  <c r="V9" i="122" s="1"/>
  <c r="U10" i="122"/>
  <c r="V10" i="122" s="1"/>
  <c r="U11" i="122"/>
  <c r="V11" i="122" s="1"/>
  <c r="U12" i="122"/>
  <c r="V12" i="122" s="1"/>
  <c r="U13" i="122"/>
  <c r="V13" i="122" s="1"/>
  <c r="U14" i="122"/>
  <c r="V14" i="122" s="1"/>
  <c r="U15" i="122"/>
  <c r="V15" i="122" s="1"/>
  <c r="U16" i="122"/>
  <c r="V16" i="122" s="1"/>
  <c r="U17" i="122"/>
  <c r="V17" i="122" s="1"/>
  <c r="U18" i="122"/>
  <c r="V18" i="122" s="1"/>
  <c r="U19" i="122"/>
  <c r="V19" i="122" s="1"/>
  <c r="U20" i="122"/>
  <c r="V20" i="122" s="1"/>
  <c r="S5" i="122"/>
  <c r="T5" i="122" s="1"/>
  <c r="S6" i="122"/>
  <c r="S7" i="122"/>
  <c r="S8" i="122"/>
  <c r="S9" i="122"/>
  <c r="T9" i="122" s="1"/>
  <c r="S10" i="122"/>
  <c r="T10" i="122" s="1"/>
  <c r="S11" i="122"/>
  <c r="S12" i="122"/>
  <c r="S13" i="122"/>
  <c r="S14" i="122"/>
  <c r="S15" i="122"/>
  <c r="S16" i="122"/>
  <c r="S17" i="122"/>
  <c r="S18" i="122"/>
  <c r="S19" i="122"/>
  <c r="S20" i="122"/>
  <c r="U4" i="122"/>
  <c r="S4" i="122"/>
  <c r="T4" i="122" s="1"/>
  <c r="P500" i="122"/>
  <c r="R500" i="122"/>
  <c r="E27" i="119"/>
  <c r="G27" i="119" s="1"/>
  <c r="I27" i="119" s="1"/>
  <c r="E26" i="119"/>
  <c r="E22" i="119"/>
  <c r="N11" i="119"/>
  <c r="N10" i="119"/>
  <c r="N6" i="119"/>
  <c r="N5" i="119"/>
  <c r="G26" i="119"/>
  <c r="I26" i="119" s="1"/>
  <c r="R497" i="120"/>
  <c r="S497" i="120"/>
  <c r="T497" i="120"/>
  <c r="U497" i="120"/>
  <c r="V497" i="120" s="1"/>
  <c r="R498" i="120"/>
  <c r="S498" i="120"/>
  <c r="T498" i="120" s="1"/>
  <c r="U498" i="120"/>
  <c r="V498" i="120" s="1"/>
  <c r="R499" i="120"/>
  <c r="S499" i="120"/>
  <c r="T499" i="120" s="1"/>
  <c r="U499" i="120"/>
  <c r="V499" i="120" s="1"/>
  <c r="P500" i="120"/>
  <c r="M500" i="120"/>
  <c r="R81" i="120"/>
  <c r="S81" i="120"/>
  <c r="T81" i="120" s="1"/>
  <c r="U81" i="120"/>
  <c r="V81" i="120" s="1"/>
  <c r="R82" i="120"/>
  <c r="S82" i="120"/>
  <c r="T82" i="120" s="1"/>
  <c r="U82" i="120"/>
  <c r="V82" i="120" s="1"/>
  <c r="R83" i="120"/>
  <c r="S83" i="120"/>
  <c r="T83" i="120" s="1"/>
  <c r="U83" i="120"/>
  <c r="V83" i="120" s="1"/>
  <c r="R84" i="120"/>
  <c r="S84" i="120"/>
  <c r="T84" i="120" s="1"/>
  <c r="U84" i="120"/>
  <c r="V84" i="120" s="1"/>
  <c r="R85" i="120"/>
  <c r="S85" i="120"/>
  <c r="T85" i="120" s="1"/>
  <c r="U85" i="120"/>
  <c r="V85" i="120" s="1"/>
  <c r="R86" i="120"/>
  <c r="S86" i="120"/>
  <c r="T86" i="120" s="1"/>
  <c r="U86" i="120"/>
  <c r="V86" i="120" s="1"/>
  <c r="R87" i="120"/>
  <c r="S87" i="120"/>
  <c r="T87" i="120" s="1"/>
  <c r="U87" i="120"/>
  <c r="V87" i="120" s="1"/>
  <c r="R88" i="120"/>
  <c r="S88" i="120"/>
  <c r="T88" i="120" s="1"/>
  <c r="U88" i="120"/>
  <c r="V88" i="120" s="1"/>
  <c r="R89" i="120"/>
  <c r="S89" i="120"/>
  <c r="T89" i="120" s="1"/>
  <c r="U89" i="120"/>
  <c r="V89" i="120" s="1"/>
  <c r="R90" i="120"/>
  <c r="S90" i="120"/>
  <c r="T90" i="120" s="1"/>
  <c r="U90" i="120"/>
  <c r="V90" i="120" s="1"/>
  <c r="R91" i="120"/>
  <c r="S91" i="120"/>
  <c r="T91" i="120" s="1"/>
  <c r="U91" i="120"/>
  <c r="V91" i="120" s="1"/>
  <c r="R92" i="120"/>
  <c r="S92" i="120"/>
  <c r="T92" i="120" s="1"/>
  <c r="U92" i="120"/>
  <c r="V92" i="120" s="1"/>
  <c r="R93" i="120"/>
  <c r="S93" i="120"/>
  <c r="T93" i="120" s="1"/>
  <c r="U93" i="120"/>
  <c r="V93" i="120" s="1"/>
  <c r="R94" i="120"/>
  <c r="S94" i="120"/>
  <c r="T94" i="120" s="1"/>
  <c r="U94" i="120"/>
  <c r="V94" i="120" s="1"/>
  <c r="R95" i="120"/>
  <c r="S95" i="120"/>
  <c r="T95" i="120" s="1"/>
  <c r="U95" i="120"/>
  <c r="V95" i="120" s="1"/>
  <c r="R96" i="120"/>
  <c r="S96" i="120"/>
  <c r="T96" i="120" s="1"/>
  <c r="U96" i="120"/>
  <c r="V96" i="120" s="1"/>
  <c r="R97" i="120"/>
  <c r="S97" i="120"/>
  <c r="T97" i="120" s="1"/>
  <c r="U97" i="120"/>
  <c r="V97" i="120" s="1"/>
  <c r="R98" i="120"/>
  <c r="S98" i="120"/>
  <c r="T98" i="120" s="1"/>
  <c r="U98" i="120"/>
  <c r="V98" i="120" s="1"/>
  <c r="R99" i="120"/>
  <c r="S99" i="120"/>
  <c r="T99" i="120" s="1"/>
  <c r="U99" i="120"/>
  <c r="V99" i="120" s="1"/>
  <c r="R100" i="120"/>
  <c r="S100" i="120"/>
  <c r="T100" i="120" s="1"/>
  <c r="U100" i="120"/>
  <c r="V100" i="120" s="1"/>
  <c r="R101" i="120"/>
  <c r="S101" i="120"/>
  <c r="T101" i="120" s="1"/>
  <c r="U101" i="120"/>
  <c r="V101" i="120" s="1"/>
  <c r="R102" i="120"/>
  <c r="S102" i="120"/>
  <c r="T102" i="120" s="1"/>
  <c r="U102" i="120"/>
  <c r="V102" i="120" s="1"/>
  <c r="R103" i="120"/>
  <c r="S103" i="120"/>
  <c r="T103" i="120" s="1"/>
  <c r="U103" i="120"/>
  <c r="V103" i="120" s="1"/>
  <c r="R104" i="120"/>
  <c r="S104" i="120"/>
  <c r="T104" i="120" s="1"/>
  <c r="U104" i="120"/>
  <c r="V104" i="120" s="1"/>
  <c r="R105" i="120"/>
  <c r="S105" i="120"/>
  <c r="T105" i="120" s="1"/>
  <c r="U105" i="120"/>
  <c r="V105" i="120" s="1"/>
  <c r="R106" i="120"/>
  <c r="S106" i="120"/>
  <c r="T106" i="120" s="1"/>
  <c r="U106" i="120"/>
  <c r="V106" i="120" s="1"/>
  <c r="R107" i="120"/>
  <c r="S107" i="120"/>
  <c r="T107" i="120" s="1"/>
  <c r="U107" i="120"/>
  <c r="V107" i="120" s="1"/>
  <c r="R108" i="120"/>
  <c r="S108" i="120"/>
  <c r="T108" i="120" s="1"/>
  <c r="U108" i="120"/>
  <c r="V108" i="120" s="1"/>
  <c r="R109" i="120"/>
  <c r="S109" i="120"/>
  <c r="T109" i="120" s="1"/>
  <c r="U109" i="120"/>
  <c r="V109" i="120" s="1"/>
  <c r="R110" i="120"/>
  <c r="S110" i="120"/>
  <c r="T110" i="120" s="1"/>
  <c r="U110" i="120"/>
  <c r="V110" i="120" s="1"/>
  <c r="R111" i="120"/>
  <c r="S111" i="120"/>
  <c r="T111" i="120" s="1"/>
  <c r="U111" i="120"/>
  <c r="V111" i="120" s="1"/>
  <c r="R112" i="120"/>
  <c r="S112" i="120"/>
  <c r="T112" i="120" s="1"/>
  <c r="U112" i="120"/>
  <c r="V112" i="120" s="1"/>
  <c r="R113" i="120"/>
  <c r="S113" i="120"/>
  <c r="T113" i="120" s="1"/>
  <c r="U113" i="120"/>
  <c r="V113" i="120" s="1"/>
  <c r="R114" i="120"/>
  <c r="S114" i="120"/>
  <c r="T114" i="120" s="1"/>
  <c r="U114" i="120"/>
  <c r="V114" i="120" s="1"/>
  <c r="R115" i="120"/>
  <c r="S115" i="120"/>
  <c r="T115" i="120" s="1"/>
  <c r="U115" i="120"/>
  <c r="V115" i="120" s="1"/>
  <c r="R116" i="120"/>
  <c r="S116" i="120"/>
  <c r="T116" i="120" s="1"/>
  <c r="U116" i="120"/>
  <c r="V116" i="120" s="1"/>
  <c r="R117" i="120"/>
  <c r="S117" i="120"/>
  <c r="T117" i="120" s="1"/>
  <c r="U117" i="120"/>
  <c r="V117" i="120" s="1"/>
  <c r="R118" i="120"/>
  <c r="S118" i="120"/>
  <c r="T118" i="120" s="1"/>
  <c r="U118" i="120"/>
  <c r="V118" i="120" s="1"/>
  <c r="R119" i="120"/>
  <c r="S119" i="120"/>
  <c r="T119" i="120" s="1"/>
  <c r="U119" i="120"/>
  <c r="V119" i="120" s="1"/>
  <c r="R120" i="120"/>
  <c r="S120" i="120"/>
  <c r="T120" i="120" s="1"/>
  <c r="U120" i="120"/>
  <c r="V120" i="120" s="1"/>
  <c r="R121" i="120"/>
  <c r="S121" i="120"/>
  <c r="T121" i="120" s="1"/>
  <c r="U121" i="120"/>
  <c r="V121" i="120" s="1"/>
  <c r="R122" i="120"/>
  <c r="S122" i="120"/>
  <c r="T122" i="120" s="1"/>
  <c r="U122" i="120"/>
  <c r="V122" i="120" s="1"/>
  <c r="R123" i="120"/>
  <c r="S123" i="120"/>
  <c r="T123" i="120" s="1"/>
  <c r="U123" i="120"/>
  <c r="V123" i="120" s="1"/>
  <c r="R124" i="120"/>
  <c r="S124" i="120"/>
  <c r="T124" i="120" s="1"/>
  <c r="U124" i="120"/>
  <c r="V124" i="120" s="1"/>
  <c r="R125" i="120"/>
  <c r="S125" i="120"/>
  <c r="T125" i="120" s="1"/>
  <c r="U125" i="120"/>
  <c r="V125" i="120" s="1"/>
  <c r="R126" i="120"/>
  <c r="S126" i="120"/>
  <c r="T126" i="120" s="1"/>
  <c r="U126" i="120"/>
  <c r="V126" i="120" s="1"/>
  <c r="R127" i="120"/>
  <c r="S127" i="120"/>
  <c r="T127" i="120" s="1"/>
  <c r="U127" i="120"/>
  <c r="V127" i="120" s="1"/>
  <c r="R128" i="120"/>
  <c r="S128" i="120"/>
  <c r="T128" i="120" s="1"/>
  <c r="U128" i="120"/>
  <c r="V128" i="120" s="1"/>
  <c r="R129" i="120"/>
  <c r="S129" i="120"/>
  <c r="T129" i="120" s="1"/>
  <c r="U129" i="120"/>
  <c r="V129" i="120" s="1"/>
  <c r="R130" i="120"/>
  <c r="S130" i="120"/>
  <c r="T130" i="120" s="1"/>
  <c r="U130" i="120"/>
  <c r="V130" i="120" s="1"/>
  <c r="R131" i="120"/>
  <c r="S131" i="120"/>
  <c r="T131" i="120" s="1"/>
  <c r="U131" i="120"/>
  <c r="V131" i="120" s="1"/>
  <c r="R132" i="120"/>
  <c r="S132" i="120"/>
  <c r="T132" i="120" s="1"/>
  <c r="U132" i="120"/>
  <c r="V132" i="120" s="1"/>
  <c r="R133" i="120"/>
  <c r="S133" i="120"/>
  <c r="T133" i="120" s="1"/>
  <c r="U133" i="120"/>
  <c r="V133" i="120" s="1"/>
  <c r="R134" i="120"/>
  <c r="S134" i="120"/>
  <c r="T134" i="120" s="1"/>
  <c r="U134" i="120"/>
  <c r="V134" i="120" s="1"/>
  <c r="R135" i="120"/>
  <c r="S135" i="120"/>
  <c r="T135" i="120" s="1"/>
  <c r="U135" i="120"/>
  <c r="V135" i="120" s="1"/>
  <c r="R136" i="120"/>
  <c r="S136" i="120"/>
  <c r="T136" i="120" s="1"/>
  <c r="U136" i="120"/>
  <c r="V136" i="120" s="1"/>
  <c r="R137" i="120"/>
  <c r="S137" i="120"/>
  <c r="T137" i="120" s="1"/>
  <c r="U137" i="120"/>
  <c r="V137" i="120" s="1"/>
  <c r="R138" i="120"/>
  <c r="S138" i="120"/>
  <c r="T138" i="120" s="1"/>
  <c r="U138" i="120"/>
  <c r="V138" i="120" s="1"/>
  <c r="R139" i="120"/>
  <c r="S139" i="120"/>
  <c r="T139" i="120" s="1"/>
  <c r="U139" i="120"/>
  <c r="V139" i="120" s="1"/>
  <c r="R140" i="120"/>
  <c r="S140" i="120"/>
  <c r="T140" i="120" s="1"/>
  <c r="U140" i="120"/>
  <c r="V140" i="120" s="1"/>
  <c r="R141" i="120"/>
  <c r="S141" i="120"/>
  <c r="T141" i="120" s="1"/>
  <c r="U141" i="120"/>
  <c r="V141" i="120" s="1"/>
  <c r="R142" i="120"/>
  <c r="S142" i="120"/>
  <c r="T142" i="120" s="1"/>
  <c r="U142" i="120"/>
  <c r="V142" i="120" s="1"/>
  <c r="R143" i="120"/>
  <c r="S143" i="120"/>
  <c r="T143" i="120" s="1"/>
  <c r="U143" i="120"/>
  <c r="V143" i="120" s="1"/>
  <c r="R144" i="120"/>
  <c r="S144" i="120"/>
  <c r="T144" i="120" s="1"/>
  <c r="U144" i="120"/>
  <c r="V144" i="120" s="1"/>
  <c r="R145" i="120"/>
  <c r="S145" i="120"/>
  <c r="T145" i="120" s="1"/>
  <c r="U145" i="120"/>
  <c r="V145" i="120" s="1"/>
  <c r="R146" i="120"/>
  <c r="S146" i="120"/>
  <c r="T146" i="120" s="1"/>
  <c r="U146" i="120"/>
  <c r="V146" i="120" s="1"/>
  <c r="R147" i="120"/>
  <c r="S147" i="120"/>
  <c r="T147" i="120" s="1"/>
  <c r="U147" i="120"/>
  <c r="V147" i="120" s="1"/>
  <c r="R148" i="120"/>
  <c r="S148" i="120"/>
  <c r="T148" i="120" s="1"/>
  <c r="U148" i="120"/>
  <c r="V148" i="120" s="1"/>
  <c r="R149" i="120"/>
  <c r="S149" i="120"/>
  <c r="T149" i="120" s="1"/>
  <c r="U149" i="120"/>
  <c r="V149" i="120" s="1"/>
  <c r="R150" i="120"/>
  <c r="S150" i="120"/>
  <c r="T150" i="120" s="1"/>
  <c r="U150" i="120"/>
  <c r="V150" i="120" s="1"/>
  <c r="R151" i="120"/>
  <c r="S151" i="120"/>
  <c r="T151" i="120" s="1"/>
  <c r="U151" i="120"/>
  <c r="V151" i="120" s="1"/>
  <c r="R152" i="120"/>
  <c r="S152" i="120"/>
  <c r="T152" i="120" s="1"/>
  <c r="U152" i="120"/>
  <c r="V152" i="120" s="1"/>
  <c r="R153" i="120"/>
  <c r="S153" i="120"/>
  <c r="T153" i="120" s="1"/>
  <c r="U153" i="120"/>
  <c r="V153" i="120" s="1"/>
  <c r="R154" i="120"/>
  <c r="S154" i="120"/>
  <c r="T154" i="120" s="1"/>
  <c r="U154" i="120"/>
  <c r="V154" i="120" s="1"/>
  <c r="R155" i="120"/>
  <c r="S155" i="120"/>
  <c r="T155" i="120" s="1"/>
  <c r="U155" i="120"/>
  <c r="V155" i="120" s="1"/>
  <c r="R156" i="120"/>
  <c r="S156" i="120"/>
  <c r="T156" i="120" s="1"/>
  <c r="U156" i="120"/>
  <c r="V156" i="120" s="1"/>
  <c r="R157" i="120"/>
  <c r="S157" i="120"/>
  <c r="T157" i="120" s="1"/>
  <c r="U157" i="120"/>
  <c r="V157" i="120" s="1"/>
  <c r="R158" i="120"/>
  <c r="S158" i="120"/>
  <c r="T158" i="120" s="1"/>
  <c r="U158" i="120"/>
  <c r="V158" i="120" s="1"/>
  <c r="R159" i="120"/>
  <c r="S159" i="120"/>
  <c r="T159" i="120" s="1"/>
  <c r="U159" i="120"/>
  <c r="V159" i="120" s="1"/>
  <c r="R160" i="120"/>
  <c r="S160" i="120"/>
  <c r="T160" i="120" s="1"/>
  <c r="U160" i="120"/>
  <c r="V160" i="120" s="1"/>
  <c r="R161" i="120"/>
  <c r="S161" i="120"/>
  <c r="T161" i="120" s="1"/>
  <c r="U161" i="120"/>
  <c r="V161" i="120" s="1"/>
  <c r="R162" i="120"/>
  <c r="S162" i="120"/>
  <c r="T162" i="120" s="1"/>
  <c r="U162" i="120"/>
  <c r="V162" i="120" s="1"/>
  <c r="R163" i="120"/>
  <c r="S163" i="120"/>
  <c r="T163" i="120" s="1"/>
  <c r="U163" i="120"/>
  <c r="V163" i="120" s="1"/>
  <c r="R164" i="120"/>
  <c r="S164" i="120"/>
  <c r="T164" i="120" s="1"/>
  <c r="U164" i="120"/>
  <c r="V164" i="120" s="1"/>
  <c r="R165" i="120"/>
  <c r="S165" i="120"/>
  <c r="T165" i="120" s="1"/>
  <c r="U165" i="120"/>
  <c r="V165" i="120" s="1"/>
  <c r="R166" i="120"/>
  <c r="S166" i="120"/>
  <c r="T166" i="120" s="1"/>
  <c r="U166" i="120"/>
  <c r="V166" i="120" s="1"/>
  <c r="R167" i="120"/>
  <c r="S167" i="120"/>
  <c r="T167" i="120" s="1"/>
  <c r="U167" i="120"/>
  <c r="V167" i="120" s="1"/>
  <c r="R168" i="120"/>
  <c r="S168" i="120"/>
  <c r="T168" i="120" s="1"/>
  <c r="U168" i="120"/>
  <c r="V168" i="120" s="1"/>
  <c r="R169" i="120"/>
  <c r="S169" i="120"/>
  <c r="T169" i="120" s="1"/>
  <c r="U169" i="120"/>
  <c r="V169" i="120" s="1"/>
  <c r="R170" i="120"/>
  <c r="S170" i="120"/>
  <c r="T170" i="120" s="1"/>
  <c r="U170" i="120"/>
  <c r="V170" i="120" s="1"/>
  <c r="R171" i="120"/>
  <c r="S171" i="120"/>
  <c r="T171" i="120" s="1"/>
  <c r="U171" i="120"/>
  <c r="V171" i="120" s="1"/>
  <c r="R172" i="120"/>
  <c r="S172" i="120"/>
  <c r="T172" i="120" s="1"/>
  <c r="U172" i="120"/>
  <c r="V172" i="120" s="1"/>
  <c r="R173" i="120"/>
  <c r="S173" i="120"/>
  <c r="T173" i="120" s="1"/>
  <c r="U173" i="120"/>
  <c r="V173" i="120" s="1"/>
  <c r="R174" i="120"/>
  <c r="S174" i="120"/>
  <c r="T174" i="120" s="1"/>
  <c r="U174" i="120"/>
  <c r="V174" i="120" s="1"/>
  <c r="R175" i="120"/>
  <c r="S175" i="120"/>
  <c r="T175" i="120" s="1"/>
  <c r="U175" i="120"/>
  <c r="V175" i="120" s="1"/>
  <c r="R176" i="120"/>
  <c r="S176" i="120"/>
  <c r="T176" i="120" s="1"/>
  <c r="U176" i="120"/>
  <c r="V176" i="120" s="1"/>
  <c r="R177" i="120"/>
  <c r="S177" i="120"/>
  <c r="T177" i="120" s="1"/>
  <c r="U177" i="120"/>
  <c r="V177" i="120" s="1"/>
  <c r="R178" i="120"/>
  <c r="S178" i="120"/>
  <c r="T178" i="120" s="1"/>
  <c r="U178" i="120"/>
  <c r="V178" i="120" s="1"/>
  <c r="R179" i="120"/>
  <c r="S179" i="120"/>
  <c r="T179" i="120" s="1"/>
  <c r="U179" i="120"/>
  <c r="V179" i="120" s="1"/>
  <c r="R180" i="120"/>
  <c r="S180" i="120"/>
  <c r="T180" i="120" s="1"/>
  <c r="U180" i="120"/>
  <c r="V180" i="120" s="1"/>
  <c r="R181" i="120"/>
  <c r="S181" i="120"/>
  <c r="T181" i="120" s="1"/>
  <c r="U181" i="120"/>
  <c r="V181" i="120" s="1"/>
  <c r="R182" i="120"/>
  <c r="S182" i="120"/>
  <c r="T182" i="120" s="1"/>
  <c r="U182" i="120"/>
  <c r="V182" i="120" s="1"/>
  <c r="R183" i="120"/>
  <c r="S183" i="120"/>
  <c r="T183" i="120" s="1"/>
  <c r="U183" i="120"/>
  <c r="V183" i="120" s="1"/>
  <c r="R184" i="120"/>
  <c r="S184" i="120"/>
  <c r="T184" i="120" s="1"/>
  <c r="U184" i="120"/>
  <c r="V184" i="120" s="1"/>
  <c r="R185" i="120"/>
  <c r="S185" i="120"/>
  <c r="T185" i="120" s="1"/>
  <c r="U185" i="120"/>
  <c r="V185" i="120" s="1"/>
  <c r="R186" i="120"/>
  <c r="S186" i="120"/>
  <c r="T186" i="120" s="1"/>
  <c r="U186" i="120"/>
  <c r="V186" i="120" s="1"/>
  <c r="R187" i="120"/>
  <c r="S187" i="120"/>
  <c r="T187" i="120" s="1"/>
  <c r="U187" i="120"/>
  <c r="V187" i="120" s="1"/>
  <c r="R188" i="120"/>
  <c r="S188" i="120"/>
  <c r="T188" i="120" s="1"/>
  <c r="U188" i="120"/>
  <c r="V188" i="120" s="1"/>
  <c r="R189" i="120"/>
  <c r="S189" i="120"/>
  <c r="T189" i="120" s="1"/>
  <c r="U189" i="120"/>
  <c r="V189" i="120" s="1"/>
  <c r="R190" i="120"/>
  <c r="S190" i="120"/>
  <c r="T190" i="120" s="1"/>
  <c r="U190" i="120"/>
  <c r="V190" i="120" s="1"/>
  <c r="R191" i="120"/>
  <c r="S191" i="120"/>
  <c r="T191" i="120" s="1"/>
  <c r="U191" i="120"/>
  <c r="V191" i="120" s="1"/>
  <c r="R192" i="120"/>
  <c r="S192" i="120"/>
  <c r="T192" i="120" s="1"/>
  <c r="U192" i="120"/>
  <c r="V192" i="120" s="1"/>
  <c r="R193" i="120"/>
  <c r="S193" i="120"/>
  <c r="T193" i="120" s="1"/>
  <c r="U193" i="120"/>
  <c r="V193" i="120" s="1"/>
  <c r="R194" i="120"/>
  <c r="S194" i="120"/>
  <c r="T194" i="120" s="1"/>
  <c r="U194" i="120"/>
  <c r="V194" i="120" s="1"/>
  <c r="R195" i="120"/>
  <c r="S195" i="120"/>
  <c r="T195" i="120" s="1"/>
  <c r="U195" i="120"/>
  <c r="V195" i="120" s="1"/>
  <c r="R196" i="120"/>
  <c r="S196" i="120"/>
  <c r="T196" i="120" s="1"/>
  <c r="U196" i="120"/>
  <c r="V196" i="120" s="1"/>
  <c r="R197" i="120"/>
  <c r="S197" i="120"/>
  <c r="T197" i="120" s="1"/>
  <c r="U197" i="120"/>
  <c r="V197" i="120" s="1"/>
  <c r="R198" i="120"/>
  <c r="S198" i="120"/>
  <c r="T198" i="120" s="1"/>
  <c r="U198" i="120"/>
  <c r="V198" i="120" s="1"/>
  <c r="R199" i="120"/>
  <c r="S199" i="120"/>
  <c r="T199" i="120" s="1"/>
  <c r="U199" i="120"/>
  <c r="V199" i="120" s="1"/>
  <c r="R200" i="120"/>
  <c r="S200" i="120"/>
  <c r="U200" i="120"/>
  <c r="V200" i="120" s="1"/>
  <c r="R201" i="120"/>
  <c r="S201" i="120"/>
  <c r="T201" i="120" s="1"/>
  <c r="U201" i="120"/>
  <c r="V201" i="120" s="1"/>
  <c r="R202" i="120"/>
  <c r="S202" i="120"/>
  <c r="T202" i="120" s="1"/>
  <c r="U202" i="120"/>
  <c r="V202" i="120" s="1"/>
  <c r="R203" i="120"/>
  <c r="S203" i="120"/>
  <c r="T203" i="120" s="1"/>
  <c r="U203" i="120"/>
  <c r="V203" i="120" s="1"/>
  <c r="R204" i="120"/>
  <c r="S204" i="120"/>
  <c r="T204" i="120" s="1"/>
  <c r="U204" i="120"/>
  <c r="V204" i="120" s="1"/>
  <c r="R205" i="120"/>
  <c r="S205" i="120"/>
  <c r="T205" i="120" s="1"/>
  <c r="U205" i="120"/>
  <c r="V205" i="120" s="1"/>
  <c r="R206" i="120"/>
  <c r="S206" i="120"/>
  <c r="T206" i="120" s="1"/>
  <c r="U206" i="120"/>
  <c r="V206" i="120" s="1"/>
  <c r="R207" i="120"/>
  <c r="S207" i="120"/>
  <c r="T207" i="120" s="1"/>
  <c r="U207" i="120"/>
  <c r="V207" i="120" s="1"/>
  <c r="R208" i="120"/>
  <c r="S208" i="120"/>
  <c r="T208" i="120" s="1"/>
  <c r="U208" i="120"/>
  <c r="V208" i="120" s="1"/>
  <c r="R209" i="120"/>
  <c r="S209" i="120"/>
  <c r="T209" i="120" s="1"/>
  <c r="U209" i="120"/>
  <c r="V209" i="120" s="1"/>
  <c r="R210" i="120"/>
  <c r="S210" i="120"/>
  <c r="T210" i="120" s="1"/>
  <c r="U210" i="120"/>
  <c r="V210" i="120" s="1"/>
  <c r="R211" i="120"/>
  <c r="S211" i="120"/>
  <c r="T211" i="120" s="1"/>
  <c r="U211" i="120"/>
  <c r="V211" i="120" s="1"/>
  <c r="R212" i="120"/>
  <c r="S212" i="120"/>
  <c r="T212" i="120" s="1"/>
  <c r="U212" i="120"/>
  <c r="V212" i="120" s="1"/>
  <c r="R213" i="120"/>
  <c r="S213" i="120"/>
  <c r="T213" i="120" s="1"/>
  <c r="U213" i="120"/>
  <c r="V213" i="120" s="1"/>
  <c r="R214" i="120"/>
  <c r="S214" i="120"/>
  <c r="T214" i="120" s="1"/>
  <c r="U214" i="120"/>
  <c r="V214" i="120" s="1"/>
  <c r="R215" i="120"/>
  <c r="S215" i="120"/>
  <c r="T215" i="120" s="1"/>
  <c r="U215" i="120"/>
  <c r="V215" i="120" s="1"/>
  <c r="R216" i="120"/>
  <c r="S216" i="120"/>
  <c r="T216" i="120" s="1"/>
  <c r="U216" i="120"/>
  <c r="V216" i="120" s="1"/>
  <c r="R217" i="120"/>
  <c r="S217" i="120"/>
  <c r="T217" i="120" s="1"/>
  <c r="U217" i="120"/>
  <c r="V217" i="120" s="1"/>
  <c r="R218" i="120"/>
  <c r="S218" i="120"/>
  <c r="T218" i="120" s="1"/>
  <c r="U218" i="120"/>
  <c r="V218" i="120" s="1"/>
  <c r="R219" i="120"/>
  <c r="S219" i="120"/>
  <c r="T219" i="120" s="1"/>
  <c r="U219" i="120"/>
  <c r="V219" i="120" s="1"/>
  <c r="R220" i="120"/>
  <c r="S220" i="120"/>
  <c r="T220" i="120" s="1"/>
  <c r="U220" i="120"/>
  <c r="V220" i="120" s="1"/>
  <c r="R221" i="120"/>
  <c r="S221" i="120"/>
  <c r="T221" i="120" s="1"/>
  <c r="U221" i="120"/>
  <c r="V221" i="120" s="1"/>
  <c r="R222" i="120"/>
  <c r="S222" i="120"/>
  <c r="T222" i="120" s="1"/>
  <c r="U222" i="120"/>
  <c r="V222" i="120" s="1"/>
  <c r="R223" i="120"/>
  <c r="S223" i="120"/>
  <c r="T223" i="120" s="1"/>
  <c r="U223" i="120"/>
  <c r="V223" i="120" s="1"/>
  <c r="R224" i="120"/>
  <c r="S224" i="120"/>
  <c r="T224" i="120" s="1"/>
  <c r="U224" i="120"/>
  <c r="V224" i="120" s="1"/>
  <c r="R225" i="120"/>
  <c r="S225" i="120"/>
  <c r="T225" i="120" s="1"/>
  <c r="U225" i="120"/>
  <c r="V225" i="120" s="1"/>
  <c r="R226" i="120"/>
  <c r="S226" i="120"/>
  <c r="T226" i="120" s="1"/>
  <c r="U226" i="120"/>
  <c r="V226" i="120" s="1"/>
  <c r="R227" i="120"/>
  <c r="S227" i="120"/>
  <c r="T227" i="120" s="1"/>
  <c r="U227" i="120"/>
  <c r="V227" i="120" s="1"/>
  <c r="R228" i="120"/>
  <c r="S228" i="120"/>
  <c r="T228" i="120" s="1"/>
  <c r="U228" i="120"/>
  <c r="V228" i="120" s="1"/>
  <c r="R229" i="120"/>
  <c r="S229" i="120"/>
  <c r="U229" i="120"/>
  <c r="V229" i="120" s="1"/>
  <c r="R230" i="120"/>
  <c r="S230" i="120"/>
  <c r="T230" i="120" s="1"/>
  <c r="U230" i="120"/>
  <c r="V230" i="120" s="1"/>
  <c r="R231" i="120"/>
  <c r="S231" i="120"/>
  <c r="T231" i="120" s="1"/>
  <c r="U231" i="120"/>
  <c r="V231" i="120" s="1"/>
  <c r="R232" i="120"/>
  <c r="S232" i="120"/>
  <c r="T232" i="120" s="1"/>
  <c r="U232" i="120"/>
  <c r="V232" i="120" s="1"/>
  <c r="R233" i="120"/>
  <c r="S233" i="120"/>
  <c r="T233" i="120" s="1"/>
  <c r="U233" i="120"/>
  <c r="V233" i="120" s="1"/>
  <c r="R234" i="120"/>
  <c r="S234" i="120"/>
  <c r="T234" i="120" s="1"/>
  <c r="U234" i="120"/>
  <c r="V234" i="120" s="1"/>
  <c r="R235" i="120"/>
  <c r="S235" i="120"/>
  <c r="T235" i="120" s="1"/>
  <c r="U235" i="120"/>
  <c r="V235" i="120" s="1"/>
  <c r="R236" i="120"/>
  <c r="S236" i="120"/>
  <c r="T236" i="120" s="1"/>
  <c r="U236" i="120"/>
  <c r="V236" i="120" s="1"/>
  <c r="R237" i="120"/>
  <c r="S237" i="120"/>
  <c r="T237" i="120" s="1"/>
  <c r="U237" i="120"/>
  <c r="V237" i="120" s="1"/>
  <c r="R238" i="120"/>
  <c r="S238" i="120"/>
  <c r="T238" i="120" s="1"/>
  <c r="U238" i="120"/>
  <c r="V238" i="120" s="1"/>
  <c r="R239" i="120"/>
  <c r="S239" i="120"/>
  <c r="T239" i="120" s="1"/>
  <c r="U239" i="120"/>
  <c r="V239" i="120" s="1"/>
  <c r="R240" i="120"/>
  <c r="S240" i="120"/>
  <c r="T240" i="120" s="1"/>
  <c r="U240" i="120"/>
  <c r="V240" i="120" s="1"/>
  <c r="R241" i="120"/>
  <c r="S241" i="120"/>
  <c r="T241" i="120" s="1"/>
  <c r="U241" i="120"/>
  <c r="V241" i="120" s="1"/>
  <c r="R242" i="120"/>
  <c r="S242" i="120"/>
  <c r="T242" i="120" s="1"/>
  <c r="U242" i="120"/>
  <c r="V242" i="120" s="1"/>
  <c r="R243" i="120"/>
  <c r="S243" i="120"/>
  <c r="T243" i="120" s="1"/>
  <c r="U243" i="120"/>
  <c r="V243" i="120" s="1"/>
  <c r="R244" i="120"/>
  <c r="S244" i="120"/>
  <c r="T244" i="120" s="1"/>
  <c r="U244" i="120"/>
  <c r="V244" i="120" s="1"/>
  <c r="R245" i="120"/>
  <c r="S245" i="120"/>
  <c r="T245" i="120" s="1"/>
  <c r="U245" i="120"/>
  <c r="V245" i="120" s="1"/>
  <c r="R246" i="120"/>
  <c r="S246" i="120"/>
  <c r="T246" i="120" s="1"/>
  <c r="U246" i="120"/>
  <c r="V246" i="120" s="1"/>
  <c r="R247" i="120"/>
  <c r="S247" i="120"/>
  <c r="T247" i="120" s="1"/>
  <c r="U247" i="120"/>
  <c r="V247" i="120" s="1"/>
  <c r="R248" i="120"/>
  <c r="S248" i="120"/>
  <c r="T248" i="120" s="1"/>
  <c r="U248" i="120"/>
  <c r="V248" i="120" s="1"/>
  <c r="R249" i="120"/>
  <c r="S249" i="120"/>
  <c r="T249" i="120" s="1"/>
  <c r="U249" i="120"/>
  <c r="V249" i="120" s="1"/>
  <c r="R250" i="120"/>
  <c r="S250" i="120"/>
  <c r="T250" i="120" s="1"/>
  <c r="U250" i="120"/>
  <c r="V250" i="120" s="1"/>
  <c r="R251" i="120"/>
  <c r="S251" i="120"/>
  <c r="T251" i="120" s="1"/>
  <c r="U251" i="120"/>
  <c r="V251" i="120" s="1"/>
  <c r="R252" i="120"/>
  <c r="S252" i="120"/>
  <c r="T252" i="120" s="1"/>
  <c r="U252" i="120"/>
  <c r="V252" i="120" s="1"/>
  <c r="R253" i="120"/>
  <c r="S253" i="120"/>
  <c r="T253" i="120" s="1"/>
  <c r="U253" i="120"/>
  <c r="V253" i="120" s="1"/>
  <c r="R254" i="120"/>
  <c r="S254" i="120"/>
  <c r="T254" i="120" s="1"/>
  <c r="U254" i="120"/>
  <c r="V254" i="120" s="1"/>
  <c r="R255" i="120"/>
  <c r="S255" i="120"/>
  <c r="T255" i="120" s="1"/>
  <c r="U255" i="120"/>
  <c r="V255" i="120" s="1"/>
  <c r="R256" i="120"/>
  <c r="S256" i="120"/>
  <c r="T256" i="120" s="1"/>
  <c r="U256" i="120"/>
  <c r="V256" i="120" s="1"/>
  <c r="R257" i="120"/>
  <c r="S257" i="120"/>
  <c r="T257" i="120" s="1"/>
  <c r="U257" i="120"/>
  <c r="V257" i="120" s="1"/>
  <c r="R258" i="120"/>
  <c r="S258" i="120"/>
  <c r="T258" i="120" s="1"/>
  <c r="U258" i="120"/>
  <c r="V258" i="120" s="1"/>
  <c r="R259" i="120"/>
  <c r="S259" i="120"/>
  <c r="T259" i="120" s="1"/>
  <c r="U259" i="120"/>
  <c r="V259" i="120" s="1"/>
  <c r="R260" i="120"/>
  <c r="S260" i="120"/>
  <c r="T260" i="120" s="1"/>
  <c r="U260" i="120"/>
  <c r="V260" i="120" s="1"/>
  <c r="R261" i="120"/>
  <c r="S261" i="120"/>
  <c r="T261" i="120" s="1"/>
  <c r="U261" i="120"/>
  <c r="V261" i="120" s="1"/>
  <c r="R262" i="120"/>
  <c r="S262" i="120"/>
  <c r="T262" i="120" s="1"/>
  <c r="U262" i="120"/>
  <c r="V262" i="120" s="1"/>
  <c r="R263" i="120"/>
  <c r="S263" i="120"/>
  <c r="T263" i="120" s="1"/>
  <c r="U263" i="120"/>
  <c r="V263" i="120" s="1"/>
  <c r="R264" i="120"/>
  <c r="S264" i="120"/>
  <c r="T264" i="120" s="1"/>
  <c r="U264" i="120"/>
  <c r="V264" i="120" s="1"/>
  <c r="R265" i="120"/>
  <c r="S265" i="120"/>
  <c r="T265" i="120" s="1"/>
  <c r="U265" i="120"/>
  <c r="V265" i="120" s="1"/>
  <c r="R266" i="120"/>
  <c r="S266" i="120"/>
  <c r="T266" i="120" s="1"/>
  <c r="U266" i="120"/>
  <c r="V266" i="120" s="1"/>
  <c r="R267" i="120"/>
  <c r="S267" i="120"/>
  <c r="T267" i="120" s="1"/>
  <c r="U267" i="120"/>
  <c r="V267" i="120" s="1"/>
  <c r="R268" i="120"/>
  <c r="S268" i="120"/>
  <c r="T268" i="120" s="1"/>
  <c r="U268" i="120"/>
  <c r="V268" i="120" s="1"/>
  <c r="R269" i="120"/>
  <c r="S269" i="120"/>
  <c r="T269" i="120" s="1"/>
  <c r="U269" i="120"/>
  <c r="V269" i="120" s="1"/>
  <c r="R270" i="120"/>
  <c r="S270" i="120"/>
  <c r="T270" i="120" s="1"/>
  <c r="U270" i="120"/>
  <c r="V270" i="120" s="1"/>
  <c r="R271" i="120"/>
  <c r="S271" i="120"/>
  <c r="T271" i="120" s="1"/>
  <c r="U271" i="120"/>
  <c r="V271" i="120" s="1"/>
  <c r="R272" i="120"/>
  <c r="S272" i="120"/>
  <c r="T272" i="120" s="1"/>
  <c r="U272" i="120"/>
  <c r="V272" i="120" s="1"/>
  <c r="R273" i="120"/>
  <c r="S273" i="120"/>
  <c r="T273" i="120" s="1"/>
  <c r="U273" i="120"/>
  <c r="V273" i="120" s="1"/>
  <c r="R274" i="120"/>
  <c r="S274" i="120"/>
  <c r="T274" i="120" s="1"/>
  <c r="U274" i="120"/>
  <c r="V274" i="120" s="1"/>
  <c r="R275" i="120"/>
  <c r="S275" i="120"/>
  <c r="T275" i="120" s="1"/>
  <c r="U275" i="120"/>
  <c r="V275" i="120" s="1"/>
  <c r="R276" i="120"/>
  <c r="S276" i="120"/>
  <c r="T276" i="120" s="1"/>
  <c r="U276" i="120"/>
  <c r="V276" i="120" s="1"/>
  <c r="R277" i="120"/>
  <c r="S277" i="120"/>
  <c r="T277" i="120" s="1"/>
  <c r="U277" i="120"/>
  <c r="V277" i="120" s="1"/>
  <c r="R278" i="120"/>
  <c r="S278" i="120"/>
  <c r="T278" i="120" s="1"/>
  <c r="U278" i="120"/>
  <c r="V278" i="120" s="1"/>
  <c r="R279" i="120"/>
  <c r="S279" i="120"/>
  <c r="T279" i="120" s="1"/>
  <c r="U279" i="120"/>
  <c r="V279" i="120" s="1"/>
  <c r="R280" i="120"/>
  <c r="S280" i="120"/>
  <c r="T280" i="120" s="1"/>
  <c r="U280" i="120"/>
  <c r="V280" i="120" s="1"/>
  <c r="R281" i="120"/>
  <c r="S281" i="120"/>
  <c r="T281" i="120" s="1"/>
  <c r="U281" i="120"/>
  <c r="V281" i="120" s="1"/>
  <c r="R282" i="120"/>
  <c r="S282" i="120"/>
  <c r="T282" i="120" s="1"/>
  <c r="U282" i="120"/>
  <c r="V282" i="120" s="1"/>
  <c r="R283" i="120"/>
  <c r="S283" i="120"/>
  <c r="T283" i="120" s="1"/>
  <c r="U283" i="120"/>
  <c r="V283" i="120" s="1"/>
  <c r="R284" i="120"/>
  <c r="S284" i="120"/>
  <c r="T284" i="120" s="1"/>
  <c r="U284" i="120"/>
  <c r="V284" i="120" s="1"/>
  <c r="R285" i="120"/>
  <c r="S285" i="120"/>
  <c r="T285" i="120" s="1"/>
  <c r="U285" i="120"/>
  <c r="V285" i="120" s="1"/>
  <c r="R286" i="120"/>
  <c r="S286" i="120"/>
  <c r="T286" i="120" s="1"/>
  <c r="U286" i="120"/>
  <c r="V286" i="120" s="1"/>
  <c r="R287" i="120"/>
  <c r="S287" i="120"/>
  <c r="T287" i="120" s="1"/>
  <c r="U287" i="120"/>
  <c r="V287" i="120" s="1"/>
  <c r="R288" i="120"/>
  <c r="S288" i="120"/>
  <c r="T288" i="120" s="1"/>
  <c r="U288" i="120"/>
  <c r="V288" i="120" s="1"/>
  <c r="R289" i="120"/>
  <c r="S289" i="120"/>
  <c r="T289" i="120" s="1"/>
  <c r="U289" i="120"/>
  <c r="V289" i="120" s="1"/>
  <c r="R290" i="120"/>
  <c r="S290" i="120"/>
  <c r="T290" i="120" s="1"/>
  <c r="U290" i="120"/>
  <c r="V290" i="120" s="1"/>
  <c r="R291" i="120"/>
  <c r="S291" i="120"/>
  <c r="T291" i="120" s="1"/>
  <c r="U291" i="120"/>
  <c r="V291" i="120" s="1"/>
  <c r="R292" i="120"/>
  <c r="S292" i="120"/>
  <c r="T292" i="120" s="1"/>
  <c r="U292" i="120"/>
  <c r="V292" i="120" s="1"/>
  <c r="R293" i="120"/>
  <c r="S293" i="120"/>
  <c r="T293" i="120" s="1"/>
  <c r="U293" i="120"/>
  <c r="V293" i="120" s="1"/>
  <c r="R294" i="120"/>
  <c r="S294" i="120"/>
  <c r="T294" i="120" s="1"/>
  <c r="U294" i="120"/>
  <c r="V294" i="120" s="1"/>
  <c r="R295" i="120"/>
  <c r="S295" i="120"/>
  <c r="T295" i="120" s="1"/>
  <c r="U295" i="120"/>
  <c r="V295" i="120" s="1"/>
  <c r="R296" i="120"/>
  <c r="S296" i="120"/>
  <c r="T296" i="120" s="1"/>
  <c r="U296" i="120"/>
  <c r="V296" i="120" s="1"/>
  <c r="R297" i="120"/>
  <c r="S297" i="120"/>
  <c r="T297" i="120" s="1"/>
  <c r="U297" i="120"/>
  <c r="V297" i="120" s="1"/>
  <c r="R298" i="120"/>
  <c r="S298" i="120"/>
  <c r="T298" i="120" s="1"/>
  <c r="U298" i="120"/>
  <c r="V298" i="120" s="1"/>
  <c r="R299" i="120"/>
  <c r="S299" i="120"/>
  <c r="T299" i="120" s="1"/>
  <c r="U299" i="120"/>
  <c r="V299" i="120" s="1"/>
  <c r="R300" i="120"/>
  <c r="S300" i="120"/>
  <c r="T300" i="120" s="1"/>
  <c r="U300" i="120"/>
  <c r="V300" i="120" s="1"/>
  <c r="R301" i="120"/>
  <c r="S301" i="120"/>
  <c r="T301" i="120" s="1"/>
  <c r="U301" i="120"/>
  <c r="V301" i="120" s="1"/>
  <c r="R302" i="120"/>
  <c r="S302" i="120"/>
  <c r="T302" i="120" s="1"/>
  <c r="U302" i="120"/>
  <c r="V302" i="120" s="1"/>
  <c r="R303" i="120"/>
  <c r="S303" i="120"/>
  <c r="T303" i="120" s="1"/>
  <c r="U303" i="120"/>
  <c r="V303" i="120" s="1"/>
  <c r="R304" i="120"/>
  <c r="S304" i="120"/>
  <c r="T304" i="120" s="1"/>
  <c r="U304" i="120"/>
  <c r="V304" i="120" s="1"/>
  <c r="R305" i="120"/>
  <c r="S305" i="120"/>
  <c r="T305" i="120" s="1"/>
  <c r="U305" i="120"/>
  <c r="V305" i="120" s="1"/>
  <c r="R306" i="120"/>
  <c r="S306" i="120"/>
  <c r="T306" i="120" s="1"/>
  <c r="U306" i="120"/>
  <c r="V306" i="120" s="1"/>
  <c r="R307" i="120"/>
  <c r="S307" i="120"/>
  <c r="T307" i="120" s="1"/>
  <c r="U307" i="120"/>
  <c r="V307" i="120" s="1"/>
  <c r="R308" i="120"/>
  <c r="S308" i="120"/>
  <c r="T308" i="120" s="1"/>
  <c r="U308" i="120"/>
  <c r="V308" i="120" s="1"/>
  <c r="R309" i="120"/>
  <c r="S309" i="120"/>
  <c r="T309" i="120" s="1"/>
  <c r="U309" i="120"/>
  <c r="V309" i="120" s="1"/>
  <c r="R310" i="120"/>
  <c r="S310" i="120"/>
  <c r="T310" i="120" s="1"/>
  <c r="U310" i="120"/>
  <c r="V310" i="120" s="1"/>
  <c r="R311" i="120"/>
  <c r="S311" i="120"/>
  <c r="T311" i="120" s="1"/>
  <c r="U311" i="120"/>
  <c r="V311" i="120" s="1"/>
  <c r="R312" i="120"/>
  <c r="S312" i="120"/>
  <c r="T312" i="120" s="1"/>
  <c r="U312" i="120"/>
  <c r="V312" i="120" s="1"/>
  <c r="R313" i="120"/>
  <c r="S313" i="120"/>
  <c r="T313" i="120" s="1"/>
  <c r="U313" i="120"/>
  <c r="V313" i="120" s="1"/>
  <c r="R314" i="120"/>
  <c r="S314" i="120"/>
  <c r="T314" i="120" s="1"/>
  <c r="U314" i="120"/>
  <c r="V314" i="120" s="1"/>
  <c r="R315" i="120"/>
  <c r="S315" i="120"/>
  <c r="T315" i="120" s="1"/>
  <c r="U315" i="120"/>
  <c r="V315" i="120" s="1"/>
  <c r="R316" i="120"/>
  <c r="S316" i="120"/>
  <c r="T316" i="120" s="1"/>
  <c r="U316" i="120"/>
  <c r="V316" i="120" s="1"/>
  <c r="R317" i="120"/>
  <c r="S317" i="120"/>
  <c r="T317" i="120" s="1"/>
  <c r="U317" i="120"/>
  <c r="V317" i="120" s="1"/>
  <c r="R318" i="120"/>
  <c r="S318" i="120"/>
  <c r="T318" i="120" s="1"/>
  <c r="U318" i="120"/>
  <c r="V318" i="120" s="1"/>
  <c r="R319" i="120"/>
  <c r="S319" i="120"/>
  <c r="T319" i="120" s="1"/>
  <c r="U319" i="120"/>
  <c r="V319" i="120" s="1"/>
  <c r="R320" i="120"/>
  <c r="S320" i="120"/>
  <c r="T320" i="120" s="1"/>
  <c r="U320" i="120"/>
  <c r="V320" i="120" s="1"/>
  <c r="R321" i="120"/>
  <c r="S321" i="120"/>
  <c r="T321" i="120" s="1"/>
  <c r="U321" i="120"/>
  <c r="V321" i="120" s="1"/>
  <c r="R322" i="120"/>
  <c r="S322" i="120"/>
  <c r="T322" i="120" s="1"/>
  <c r="U322" i="120"/>
  <c r="V322" i="120" s="1"/>
  <c r="R323" i="120"/>
  <c r="S323" i="120"/>
  <c r="T323" i="120" s="1"/>
  <c r="U323" i="120"/>
  <c r="V323" i="120" s="1"/>
  <c r="R324" i="120"/>
  <c r="S324" i="120"/>
  <c r="T324" i="120" s="1"/>
  <c r="U324" i="120"/>
  <c r="V324" i="120" s="1"/>
  <c r="R325" i="120"/>
  <c r="S325" i="120"/>
  <c r="T325" i="120" s="1"/>
  <c r="U325" i="120"/>
  <c r="V325" i="120" s="1"/>
  <c r="R326" i="120"/>
  <c r="S326" i="120"/>
  <c r="T326" i="120" s="1"/>
  <c r="U326" i="120"/>
  <c r="V326" i="120" s="1"/>
  <c r="R327" i="120"/>
  <c r="S327" i="120"/>
  <c r="T327" i="120" s="1"/>
  <c r="U327" i="120"/>
  <c r="V327" i="120" s="1"/>
  <c r="R328" i="120"/>
  <c r="S328" i="120"/>
  <c r="T328" i="120" s="1"/>
  <c r="U328" i="120"/>
  <c r="V328" i="120" s="1"/>
  <c r="R329" i="120"/>
  <c r="S329" i="120"/>
  <c r="T329" i="120" s="1"/>
  <c r="U329" i="120"/>
  <c r="V329" i="120" s="1"/>
  <c r="R330" i="120"/>
  <c r="S330" i="120"/>
  <c r="T330" i="120" s="1"/>
  <c r="U330" i="120"/>
  <c r="V330" i="120" s="1"/>
  <c r="R331" i="120"/>
  <c r="S331" i="120"/>
  <c r="T331" i="120" s="1"/>
  <c r="U331" i="120"/>
  <c r="V331" i="120" s="1"/>
  <c r="R332" i="120"/>
  <c r="S332" i="120"/>
  <c r="T332" i="120" s="1"/>
  <c r="U332" i="120"/>
  <c r="V332" i="120" s="1"/>
  <c r="R333" i="120"/>
  <c r="S333" i="120"/>
  <c r="T333" i="120" s="1"/>
  <c r="U333" i="120"/>
  <c r="V333" i="120" s="1"/>
  <c r="R334" i="120"/>
  <c r="S334" i="120"/>
  <c r="T334" i="120" s="1"/>
  <c r="U334" i="120"/>
  <c r="V334" i="120" s="1"/>
  <c r="R335" i="120"/>
  <c r="S335" i="120"/>
  <c r="T335" i="120" s="1"/>
  <c r="U335" i="120"/>
  <c r="V335" i="120" s="1"/>
  <c r="R336" i="120"/>
  <c r="S336" i="120"/>
  <c r="T336" i="120" s="1"/>
  <c r="U336" i="120"/>
  <c r="V336" i="120" s="1"/>
  <c r="R337" i="120"/>
  <c r="S337" i="120"/>
  <c r="T337" i="120" s="1"/>
  <c r="U337" i="120"/>
  <c r="V337" i="120" s="1"/>
  <c r="R338" i="120"/>
  <c r="S338" i="120"/>
  <c r="T338" i="120" s="1"/>
  <c r="U338" i="120"/>
  <c r="V338" i="120" s="1"/>
  <c r="R339" i="120"/>
  <c r="S339" i="120"/>
  <c r="T339" i="120" s="1"/>
  <c r="U339" i="120"/>
  <c r="V339" i="120" s="1"/>
  <c r="R340" i="120"/>
  <c r="S340" i="120"/>
  <c r="T340" i="120" s="1"/>
  <c r="U340" i="120"/>
  <c r="V340" i="120" s="1"/>
  <c r="R341" i="120"/>
  <c r="S341" i="120"/>
  <c r="T341" i="120" s="1"/>
  <c r="U341" i="120"/>
  <c r="V341" i="120" s="1"/>
  <c r="R342" i="120"/>
  <c r="S342" i="120"/>
  <c r="T342" i="120" s="1"/>
  <c r="U342" i="120"/>
  <c r="V342" i="120" s="1"/>
  <c r="R343" i="120"/>
  <c r="S343" i="120"/>
  <c r="T343" i="120" s="1"/>
  <c r="U343" i="120"/>
  <c r="V343" i="120" s="1"/>
  <c r="R344" i="120"/>
  <c r="S344" i="120"/>
  <c r="T344" i="120" s="1"/>
  <c r="U344" i="120"/>
  <c r="V344" i="120" s="1"/>
  <c r="R345" i="120"/>
  <c r="S345" i="120"/>
  <c r="T345" i="120" s="1"/>
  <c r="U345" i="120"/>
  <c r="V345" i="120" s="1"/>
  <c r="R346" i="120"/>
  <c r="S346" i="120"/>
  <c r="T346" i="120" s="1"/>
  <c r="U346" i="120"/>
  <c r="V346" i="120" s="1"/>
  <c r="R347" i="120"/>
  <c r="S347" i="120"/>
  <c r="T347" i="120" s="1"/>
  <c r="U347" i="120"/>
  <c r="V347" i="120" s="1"/>
  <c r="R348" i="120"/>
  <c r="S348" i="120"/>
  <c r="T348" i="120" s="1"/>
  <c r="U348" i="120"/>
  <c r="V348" i="120" s="1"/>
  <c r="R349" i="120"/>
  <c r="S349" i="120"/>
  <c r="T349" i="120" s="1"/>
  <c r="U349" i="120"/>
  <c r="V349" i="120" s="1"/>
  <c r="R350" i="120"/>
  <c r="S350" i="120"/>
  <c r="T350" i="120" s="1"/>
  <c r="U350" i="120"/>
  <c r="V350" i="120" s="1"/>
  <c r="R351" i="120"/>
  <c r="S351" i="120"/>
  <c r="T351" i="120" s="1"/>
  <c r="U351" i="120"/>
  <c r="V351" i="120" s="1"/>
  <c r="R352" i="120"/>
  <c r="S352" i="120"/>
  <c r="T352" i="120" s="1"/>
  <c r="U352" i="120"/>
  <c r="V352" i="120" s="1"/>
  <c r="R353" i="120"/>
  <c r="S353" i="120"/>
  <c r="T353" i="120" s="1"/>
  <c r="U353" i="120"/>
  <c r="V353" i="120" s="1"/>
  <c r="R354" i="120"/>
  <c r="S354" i="120"/>
  <c r="T354" i="120" s="1"/>
  <c r="U354" i="120"/>
  <c r="V354" i="120" s="1"/>
  <c r="R355" i="120"/>
  <c r="S355" i="120"/>
  <c r="T355" i="120" s="1"/>
  <c r="U355" i="120"/>
  <c r="V355" i="120" s="1"/>
  <c r="R356" i="120"/>
  <c r="S356" i="120"/>
  <c r="T356" i="120" s="1"/>
  <c r="U356" i="120"/>
  <c r="V356" i="120" s="1"/>
  <c r="R357" i="120"/>
  <c r="S357" i="120"/>
  <c r="T357" i="120" s="1"/>
  <c r="U357" i="120"/>
  <c r="V357" i="120" s="1"/>
  <c r="R358" i="120"/>
  <c r="S358" i="120"/>
  <c r="T358" i="120" s="1"/>
  <c r="U358" i="120"/>
  <c r="V358" i="120" s="1"/>
  <c r="R359" i="120"/>
  <c r="S359" i="120"/>
  <c r="T359" i="120" s="1"/>
  <c r="U359" i="120"/>
  <c r="V359" i="120" s="1"/>
  <c r="R360" i="120"/>
  <c r="S360" i="120"/>
  <c r="T360" i="120" s="1"/>
  <c r="U360" i="120"/>
  <c r="V360" i="120" s="1"/>
  <c r="R361" i="120"/>
  <c r="S361" i="120"/>
  <c r="T361" i="120" s="1"/>
  <c r="U361" i="120"/>
  <c r="V361" i="120" s="1"/>
  <c r="R362" i="120"/>
  <c r="S362" i="120"/>
  <c r="T362" i="120" s="1"/>
  <c r="U362" i="120"/>
  <c r="V362" i="120" s="1"/>
  <c r="R363" i="120"/>
  <c r="S363" i="120"/>
  <c r="T363" i="120" s="1"/>
  <c r="U363" i="120"/>
  <c r="V363" i="120" s="1"/>
  <c r="R364" i="120"/>
  <c r="S364" i="120"/>
  <c r="T364" i="120" s="1"/>
  <c r="U364" i="120"/>
  <c r="V364" i="120" s="1"/>
  <c r="R365" i="120"/>
  <c r="S365" i="120"/>
  <c r="T365" i="120" s="1"/>
  <c r="U365" i="120"/>
  <c r="V365" i="120" s="1"/>
  <c r="R366" i="120"/>
  <c r="S366" i="120"/>
  <c r="T366" i="120" s="1"/>
  <c r="U366" i="120"/>
  <c r="V366" i="120" s="1"/>
  <c r="R367" i="120"/>
  <c r="S367" i="120"/>
  <c r="T367" i="120" s="1"/>
  <c r="U367" i="120"/>
  <c r="V367" i="120" s="1"/>
  <c r="R368" i="120"/>
  <c r="S368" i="120"/>
  <c r="T368" i="120" s="1"/>
  <c r="U368" i="120"/>
  <c r="V368" i="120" s="1"/>
  <c r="R369" i="120"/>
  <c r="S369" i="120"/>
  <c r="T369" i="120" s="1"/>
  <c r="U369" i="120"/>
  <c r="V369" i="120" s="1"/>
  <c r="R370" i="120"/>
  <c r="S370" i="120"/>
  <c r="T370" i="120" s="1"/>
  <c r="U370" i="120"/>
  <c r="V370" i="120" s="1"/>
  <c r="R371" i="120"/>
  <c r="S371" i="120"/>
  <c r="T371" i="120" s="1"/>
  <c r="U371" i="120"/>
  <c r="V371" i="120" s="1"/>
  <c r="R372" i="120"/>
  <c r="S372" i="120"/>
  <c r="T372" i="120" s="1"/>
  <c r="U372" i="120"/>
  <c r="V372" i="120" s="1"/>
  <c r="R373" i="120"/>
  <c r="S373" i="120"/>
  <c r="T373" i="120" s="1"/>
  <c r="U373" i="120"/>
  <c r="V373" i="120" s="1"/>
  <c r="R374" i="120"/>
  <c r="S374" i="120"/>
  <c r="T374" i="120" s="1"/>
  <c r="U374" i="120"/>
  <c r="V374" i="120" s="1"/>
  <c r="R375" i="120"/>
  <c r="S375" i="120"/>
  <c r="T375" i="120" s="1"/>
  <c r="U375" i="120"/>
  <c r="V375" i="120" s="1"/>
  <c r="R376" i="120"/>
  <c r="S376" i="120"/>
  <c r="T376" i="120" s="1"/>
  <c r="U376" i="120"/>
  <c r="V376" i="120" s="1"/>
  <c r="R377" i="120"/>
  <c r="S377" i="120"/>
  <c r="T377" i="120" s="1"/>
  <c r="U377" i="120"/>
  <c r="V377" i="120" s="1"/>
  <c r="R378" i="120"/>
  <c r="S378" i="120"/>
  <c r="T378" i="120" s="1"/>
  <c r="U378" i="120"/>
  <c r="V378" i="120" s="1"/>
  <c r="R379" i="120"/>
  <c r="S379" i="120"/>
  <c r="T379" i="120" s="1"/>
  <c r="U379" i="120"/>
  <c r="V379" i="120" s="1"/>
  <c r="R380" i="120"/>
  <c r="S380" i="120"/>
  <c r="T380" i="120" s="1"/>
  <c r="U380" i="120"/>
  <c r="V380" i="120" s="1"/>
  <c r="R381" i="120"/>
  <c r="S381" i="120"/>
  <c r="T381" i="120" s="1"/>
  <c r="U381" i="120"/>
  <c r="V381" i="120" s="1"/>
  <c r="R382" i="120"/>
  <c r="S382" i="120"/>
  <c r="T382" i="120" s="1"/>
  <c r="U382" i="120"/>
  <c r="V382" i="120" s="1"/>
  <c r="R383" i="120"/>
  <c r="S383" i="120"/>
  <c r="T383" i="120" s="1"/>
  <c r="U383" i="120"/>
  <c r="V383" i="120" s="1"/>
  <c r="R384" i="120"/>
  <c r="S384" i="120"/>
  <c r="T384" i="120" s="1"/>
  <c r="U384" i="120"/>
  <c r="V384" i="120" s="1"/>
  <c r="R385" i="120"/>
  <c r="S385" i="120"/>
  <c r="T385" i="120" s="1"/>
  <c r="U385" i="120"/>
  <c r="V385" i="120" s="1"/>
  <c r="R386" i="120"/>
  <c r="S386" i="120"/>
  <c r="T386" i="120" s="1"/>
  <c r="U386" i="120"/>
  <c r="V386" i="120" s="1"/>
  <c r="R387" i="120"/>
  <c r="S387" i="120"/>
  <c r="T387" i="120" s="1"/>
  <c r="U387" i="120"/>
  <c r="V387" i="120" s="1"/>
  <c r="R388" i="120"/>
  <c r="S388" i="120"/>
  <c r="T388" i="120" s="1"/>
  <c r="U388" i="120"/>
  <c r="V388" i="120" s="1"/>
  <c r="R389" i="120"/>
  <c r="S389" i="120"/>
  <c r="T389" i="120" s="1"/>
  <c r="U389" i="120"/>
  <c r="V389" i="120" s="1"/>
  <c r="R390" i="120"/>
  <c r="S390" i="120"/>
  <c r="T390" i="120" s="1"/>
  <c r="U390" i="120"/>
  <c r="V390" i="120" s="1"/>
  <c r="R391" i="120"/>
  <c r="S391" i="120"/>
  <c r="T391" i="120" s="1"/>
  <c r="U391" i="120"/>
  <c r="V391" i="120" s="1"/>
  <c r="R392" i="120"/>
  <c r="S392" i="120"/>
  <c r="T392" i="120" s="1"/>
  <c r="U392" i="120"/>
  <c r="V392" i="120" s="1"/>
  <c r="R393" i="120"/>
  <c r="S393" i="120"/>
  <c r="T393" i="120" s="1"/>
  <c r="U393" i="120"/>
  <c r="V393" i="120" s="1"/>
  <c r="R394" i="120"/>
  <c r="S394" i="120"/>
  <c r="T394" i="120" s="1"/>
  <c r="U394" i="120"/>
  <c r="V394" i="120" s="1"/>
  <c r="R395" i="120"/>
  <c r="S395" i="120"/>
  <c r="T395" i="120" s="1"/>
  <c r="U395" i="120"/>
  <c r="V395" i="120" s="1"/>
  <c r="R396" i="120"/>
  <c r="S396" i="120"/>
  <c r="T396" i="120" s="1"/>
  <c r="U396" i="120"/>
  <c r="V396" i="120" s="1"/>
  <c r="R397" i="120"/>
  <c r="S397" i="120"/>
  <c r="T397" i="120" s="1"/>
  <c r="U397" i="120"/>
  <c r="V397" i="120" s="1"/>
  <c r="R398" i="120"/>
  <c r="S398" i="120"/>
  <c r="T398" i="120" s="1"/>
  <c r="U398" i="120"/>
  <c r="V398" i="120" s="1"/>
  <c r="R399" i="120"/>
  <c r="S399" i="120"/>
  <c r="T399" i="120" s="1"/>
  <c r="U399" i="120"/>
  <c r="V399" i="120" s="1"/>
  <c r="R400" i="120"/>
  <c r="S400" i="120"/>
  <c r="T400" i="120" s="1"/>
  <c r="U400" i="120"/>
  <c r="V400" i="120" s="1"/>
  <c r="R401" i="120"/>
  <c r="S401" i="120"/>
  <c r="T401" i="120" s="1"/>
  <c r="U401" i="120"/>
  <c r="V401" i="120" s="1"/>
  <c r="R402" i="120"/>
  <c r="S402" i="120"/>
  <c r="T402" i="120" s="1"/>
  <c r="U402" i="120"/>
  <c r="V402" i="120" s="1"/>
  <c r="R403" i="120"/>
  <c r="S403" i="120"/>
  <c r="T403" i="120" s="1"/>
  <c r="U403" i="120"/>
  <c r="V403" i="120" s="1"/>
  <c r="R404" i="120"/>
  <c r="S404" i="120"/>
  <c r="T404" i="120" s="1"/>
  <c r="U404" i="120"/>
  <c r="V404" i="120" s="1"/>
  <c r="R405" i="120"/>
  <c r="S405" i="120"/>
  <c r="T405" i="120" s="1"/>
  <c r="U405" i="120"/>
  <c r="V405" i="120" s="1"/>
  <c r="R406" i="120"/>
  <c r="S406" i="120"/>
  <c r="T406" i="120" s="1"/>
  <c r="U406" i="120"/>
  <c r="V406" i="120" s="1"/>
  <c r="R407" i="120"/>
  <c r="S407" i="120"/>
  <c r="T407" i="120" s="1"/>
  <c r="U407" i="120"/>
  <c r="V407" i="120" s="1"/>
  <c r="R408" i="120"/>
  <c r="S408" i="120"/>
  <c r="T408" i="120" s="1"/>
  <c r="U408" i="120"/>
  <c r="V408" i="120" s="1"/>
  <c r="R409" i="120"/>
  <c r="S409" i="120"/>
  <c r="T409" i="120" s="1"/>
  <c r="U409" i="120"/>
  <c r="V409" i="120" s="1"/>
  <c r="R410" i="120"/>
  <c r="S410" i="120"/>
  <c r="T410" i="120" s="1"/>
  <c r="U410" i="120"/>
  <c r="V410" i="120" s="1"/>
  <c r="R411" i="120"/>
  <c r="S411" i="120"/>
  <c r="T411" i="120" s="1"/>
  <c r="U411" i="120"/>
  <c r="V411" i="120" s="1"/>
  <c r="R412" i="120"/>
  <c r="S412" i="120"/>
  <c r="T412" i="120" s="1"/>
  <c r="U412" i="120"/>
  <c r="V412" i="120" s="1"/>
  <c r="R413" i="120"/>
  <c r="S413" i="120"/>
  <c r="T413" i="120" s="1"/>
  <c r="U413" i="120"/>
  <c r="V413" i="120" s="1"/>
  <c r="R414" i="120"/>
  <c r="S414" i="120"/>
  <c r="T414" i="120" s="1"/>
  <c r="U414" i="120"/>
  <c r="V414" i="120" s="1"/>
  <c r="R415" i="120"/>
  <c r="S415" i="120"/>
  <c r="T415" i="120" s="1"/>
  <c r="U415" i="120"/>
  <c r="V415" i="120" s="1"/>
  <c r="R416" i="120"/>
  <c r="S416" i="120"/>
  <c r="T416" i="120" s="1"/>
  <c r="U416" i="120"/>
  <c r="V416" i="120" s="1"/>
  <c r="R417" i="120"/>
  <c r="S417" i="120"/>
  <c r="T417" i="120" s="1"/>
  <c r="U417" i="120"/>
  <c r="V417" i="120" s="1"/>
  <c r="R418" i="120"/>
  <c r="S418" i="120"/>
  <c r="T418" i="120" s="1"/>
  <c r="U418" i="120"/>
  <c r="V418" i="120" s="1"/>
  <c r="R419" i="120"/>
  <c r="S419" i="120"/>
  <c r="T419" i="120" s="1"/>
  <c r="U419" i="120"/>
  <c r="V419" i="120" s="1"/>
  <c r="R420" i="120"/>
  <c r="S420" i="120"/>
  <c r="T420" i="120" s="1"/>
  <c r="U420" i="120"/>
  <c r="V420" i="120" s="1"/>
  <c r="R421" i="120"/>
  <c r="S421" i="120"/>
  <c r="T421" i="120" s="1"/>
  <c r="U421" i="120"/>
  <c r="V421" i="120" s="1"/>
  <c r="R422" i="120"/>
  <c r="S422" i="120"/>
  <c r="T422" i="120" s="1"/>
  <c r="U422" i="120"/>
  <c r="V422" i="120" s="1"/>
  <c r="R423" i="120"/>
  <c r="S423" i="120"/>
  <c r="T423" i="120" s="1"/>
  <c r="U423" i="120"/>
  <c r="V423" i="120" s="1"/>
  <c r="R424" i="120"/>
  <c r="S424" i="120"/>
  <c r="T424" i="120" s="1"/>
  <c r="U424" i="120"/>
  <c r="V424" i="120" s="1"/>
  <c r="R425" i="120"/>
  <c r="S425" i="120"/>
  <c r="T425" i="120" s="1"/>
  <c r="U425" i="120"/>
  <c r="V425" i="120" s="1"/>
  <c r="R426" i="120"/>
  <c r="S426" i="120"/>
  <c r="T426" i="120" s="1"/>
  <c r="U426" i="120"/>
  <c r="V426" i="120" s="1"/>
  <c r="R427" i="120"/>
  <c r="S427" i="120"/>
  <c r="T427" i="120" s="1"/>
  <c r="U427" i="120"/>
  <c r="V427" i="120" s="1"/>
  <c r="R428" i="120"/>
  <c r="S428" i="120"/>
  <c r="T428" i="120" s="1"/>
  <c r="U428" i="120"/>
  <c r="V428" i="120" s="1"/>
  <c r="R429" i="120"/>
  <c r="S429" i="120"/>
  <c r="T429" i="120" s="1"/>
  <c r="U429" i="120"/>
  <c r="V429" i="120" s="1"/>
  <c r="R430" i="120"/>
  <c r="S430" i="120"/>
  <c r="T430" i="120" s="1"/>
  <c r="U430" i="120"/>
  <c r="V430" i="120" s="1"/>
  <c r="R431" i="120"/>
  <c r="S431" i="120"/>
  <c r="T431" i="120" s="1"/>
  <c r="U431" i="120"/>
  <c r="V431" i="120" s="1"/>
  <c r="R432" i="120"/>
  <c r="S432" i="120"/>
  <c r="T432" i="120" s="1"/>
  <c r="U432" i="120"/>
  <c r="V432" i="120" s="1"/>
  <c r="R433" i="120"/>
  <c r="S433" i="120"/>
  <c r="T433" i="120" s="1"/>
  <c r="U433" i="120"/>
  <c r="V433" i="120" s="1"/>
  <c r="R434" i="120"/>
  <c r="S434" i="120"/>
  <c r="T434" i="120" s="1"/>
  <c r="U434" i="120"/>
  <c r="V434" i="120" s="1"/>
  <c r="R435" i="120"/>
  <c r="S435" i="120"/>
  <c r="T435" i="120" s="1"/>
  <c r="U435" i="120"/>
  <c r="V435" i="120" s="1"/>
  <c r="R436" i="120"/>
  <c r="S436" i="120"/>
  <c r="T436" i="120" s="1"/>
  <c r="U436" i="120"/>
  <c r="V436" i="120" s="1"/>
  <c r="R437" i="120"/>
  <c r="S437" i="120"/>
  <c r="T437" i="120" s="1"/>
  <c r="U437" i="120"/>
  <c r="V437" i="120" s="1"/>
  <c r="R438" i="120"/>
  <c r="S438" i="120"/>
  <c r="T438" i="120" s="1"/>
  <c r="U438" i="120"/>
  <c r="V438" i="120" s="1"/>
  <c r="R439" i="120"/>
  <c r="S439" i="120"/>
  <c r="T439" i="120" s="1"/>
  <c r="U439" i="120"/>
  <c r="V439" i="120" s="1"/>
  <c r="R440" i="120"/>
  <c r="S440" i="120"/>
  <c r="T440" i="120" s="1"/>
  <c r="U440" i="120"/>
  <c r="V440" i="120" s="1"/>
  <c r="R441" i="120"/>
  <c r="S441" i="120"/>
  <c r="T441" i="120" s="1"/>
  <c r="U441" i="120"/>
  <c r="V441" i="120" s="1"/>
  <c r="R442" i="120"/>
  <c r="S442" i="120"/>
  <c r="U442" i="120"/>
  <c r="V442" i="120" s="1"/>
  <c r="R443" i="120"/>
  <c r="S443" i="120"/>
  <c r="T443" i="120" s="1"/>
  <c r="U443" i="120"/>
  <c r="V443" i="120" s="1"/>
  <c r="R444" i="120"/>
  <c r="S444" i="120"/>
  <c r="T444" i="120" s="1"/>
  <c r="U444" i="120"/>
  <c r="V444" i="120" s="1"/>
  <c r="R445" i="120"/>
  <c r="S445" i="120"/>
  <c r="T445" i="120" s="1"/>
  <c r="U445" i="120"/>
  <c r="V445" i="120" s="1"/>
  <c r="R446" i="120"/>
  <c r="S446" i="120"/>
  <c r="T446" i="120" s="1"/>
  <c r="U446" i="120"/>
  <c r="V446" i="120" s="1"/>
  <c r="R447" i="120"/>
  <c r="S447" i="120"/>
  <c r="T447" i="120" s="1"/>
  <c r="U447" i="120"/>
  <c r="V447" i="120" s="1"/>
  <c r="R448" i="120"/>
  <c r="S448" i="120"/>
  <c r="T448" i="120" s="1"/>
  <c r="U448" i="120"/>
  <c r="V448" i="120" s="1"/>
  <c r="R449" i="120"/>
  <c r="S449" i="120"/>
  <c r="T449" i="120" s="1"/>
  <c r="U449" i="120"/>
  <c r="V449" i="120" s="1"/>
  <c r="R450" i="120"/>
  <c r="S450" i="120"/>
  <c r="T450" i="120" s="1"/>
  <c r="U450" i="120"/>
  <c r="V450" i="120" s="1"/>
  <c r="R451" i="120"/>
  <c r="S451" i="120"/>
  <c r="T451" i="120" s="1"/>
  <c r="U451" i="120"/>
  <c r="V451" i="120" s="1"/>
  <c r="R452" i="120"/>
  <c r="S452" i="120"/>
  <c r="T452" i="120" s="1"/>
  <c r="U452" i="120"/>
  <c r="V452" i="120" s="1"/>
  <c r="R453" i="120"/>
  <c r="S453" i="120"/>
  <c r="T453" i="120" s="1"/>
  <c r="U453" i="120"/>
  <c r="V453" i="120" s="1"/>
  <c r="R454" i="120"/>
  <c r="S454" i="120"/>
  <c r="T454" i="120" s="1"/>
  <c r="U454" i="120"/>
  <c r="V454" i="120" s="1"/>
  <c r="R455" i="120"/>
  <c r="S455" i="120"/>
  <c r="T455" i="120" s="1"/>
  <c r="U455" i="120"/>
  <c r="V455" i="120" s="1"/>
  <c r="R456" i="120"/>
  <c r="S456" i="120"/>
  <c r="T456" i="120" s="1"/>
  <c r="U456" i="120"/>
  <c r="V456" i="120" s="1"/>
  <c r="R457" i="120"/>
  <c r="S457" i="120"/>
  <c r="T457" i="120" s="1"/>
  <c r="U457" i="120"/>
  <c r="V457" i="120" s="1"/>
  <c r="R458" i="120"/>
  <c r="S458" i="120"/>
  <c r="T458" i="120" s="1"/>
  <c r="U458" i="120"/>
  <c r="V458" i="120" s="1"/>
  <c r="R459" i="120"/>
  <c r="S459" i="120"/>
  <c r="T459" i="120" s="1"/>
  <c r="U459" i="120"/>
  <c r="V459" i="120" s="1"/>
  <c r="R460" i="120"/>
  <c r="S460" i="120"/>
  <c r="T460" i="120" s="1"/>
  <c r="U460" i="120"/>
  <c r="V460" i="120" s="1"/>
  <c r="R461" i="120"/>
  <c r="S461" i="120"/>
  <c r="T461" i="120" s="1"/>
  <c r="U461" i="120"/>
  <c r="V461" i="120" s="1"/>
  <c r="R462" i="120"/>
  <c r="S462" i="120"/>
  <c r="T462" i="120" s="1"/>
  <c r="U462" i="120"/>
  <c r="V462" i="120" s="1"/>
  <c r="R463" i="120"/>
  <c r="S463" i="120"/>
  <c r="T463" i="120" s="1"/>
  <c r="U463" i="120"/>
  <c r="V463" i="120" s="1"/>
  <c r="R464" i="120"/>
  <c r="S464" i="120"/>
  <c r="T464" i="120" s="1"/>
  <c r="U464" i="120"/>
  <c r="V464" i="120" s="1"/>
  <c r="R465" i="120"/>
  <c r="S465" i="120"/>
  <c r="T465" i="120" s="1"/>
  <c r="U465" i="120"/>
  <c r="V465" i="120" s="1"/>
  <c r="R466" i="120"/>
  <c r="S466" i="120"/>
  <c r="T466" i="120" s="1"/>
  <c r="U466" i="120"/>
  <c r="V466" i="120" s="1"/>
  <c r="R467" i="120"/>
  <c r="S467" i="120"/>
  <c r="T467" i="120" s="1"/>
  <c r="U467" i="120"/>
  <c r="V467" i="120" s="1"/>
  <c r="R468" i="120"/>
  <c r="S468" i="120"/>
  <c r="T468" i="120" s="1"/>
  <c r="U468" i="120"/>
  <c r="V468" i="120" s="1"/>
  <c r="R469" i="120"/>
  <c r="S469" i="120"/>
  <c r="T469" i="120" s="1"/>
  <c r="U469" i="120"/>
  <c r="V469" i="120" s="1"/>
  <c r="R470" i="120"/>
  <c r="S470" i="120"/>
  <c r="T470" i="120" s="1"/>
  <c r="U470" i="120"/>
  <c r="V470" i="120" s="1"/>
  <c r="R471" i="120"/>
  <c r="S471" i="120"/>
  <c r="T471" i="120" s="1"/>
  <c r="U471" i="120"/>
  <c r="V471" i="120" s="1"/>
  <c r="R472" i="120"/>
  <c r="S472" i="120"/>
  <c r="T472" i="120" s="1"/>
  <c r="U472" i="120"/>
  <c r="V472" i="120" s="1"/>
  <c r="R473" i="120"/>
  <c r="S473" i="120"/>
  <c r="T473" i="120" s="1"/>
  <c r="U473" i="120"/>
  <c r="V473" i="120" s="1"/>
  <c r="R474" i="120"/>
  <c r="S474" i="120"/>
  <c r="T474" i="120" s="1"/>
  <c r="U474" i="120"/>
  <c r="V474" i="120" s="1"/>
  <c r="R475" i="120"/>
  <c r="S475" i="120"/>
  <c r="T475" i="120" s="1"/>
  <c r="U475" i="120"/>
  <c r="V475" i="120" s="1"/>
  <c r="R476" i="120"/>
  <c r="S476" i="120"/>
  <c r="T476" i="120" s="1"/>
  <c r="U476" i="120"/>
  <c r="V476" i="120" s="1"/>
  <c r="R477" i="120"/>
  <c r="S477" i="120"/>
  <c r="T477" i="120" s="1"/>
  <c r="U477" i="120"/>
  <c r="V477" i="120" s="1"/>
  <c r="R478" i="120"/>
  <c r="S478" i="120"/>
  <c r="T478" i="120" s="1"/>
  <c r="U478" i="120"/>
  <c r="V478" i="120" s="1"/>
  <c r="R479" i="120"/>
  <c r="S479" i="120"/>
  <c r="T479" i="120" s="1"/>
  <c r="U479" i="120"/>
  <c r="V479" i="120" s="1"/>
  <c r="R480" i="120"/>
  <c r="S480" i="120"/>
  <c r="T480" i="120" s="1"/>
  <c r="U480" i="120"/>
  <c r="V480" i="120" s="1"/>
  <c r="R481" i="120"/>
  <c r="S481" i="120"/>
  <c r="T481" i="120" s="1"/>
  <c r="U481" i="120"/>
  <c r="V481" i="120" s="1"/>
  <c r="R482" i="120"/>
  <c r="S482" i="120"/>
  <c r="T482" i="120" s="1"/>
  <c r="U482" i="120"/>
  <c r="V482" i="120" s="1"/>
  <c r="R483" i="120"/>
  <c r="S483" i="120"/>
  <c r="T483" i="120" s="1"/>
  <c r="U483" i="120"/>
  <c r="V483" i="120" s="1"/>
  <c r="R484" i="120"/>
  <c r="S484" i="120"/>
  <c r="T484" i="120" s="1"/>
  <c r="U484" i="120"/>
  <c r="V484" i="120" s="1"/>
  <c r="R485" i="120"/>
  <c r="S485" i="120"/>
  <c r="T485" i="120" s="1"/>
  <c r="U485" i="120"/>
  <c r="V485" i="120" s="1"/>
  <c r="R486" i="120"/>
  <c r="S486" i="120"/>
  <c r="T486" i="120" s="1"/>
  <c r="U486" i="120"/>
  <c r="V486" i="120" s="1"/>
  <c r="R487" i="120"/>
  <c r="S487" i="120"/>
  <c r="T487" i="120" s="1"/>
  <c r="U487" i="120"/>
  <c r="V487" i="120" s="1"/>
  <c r="R488" i="120"/>
  <c r="S488" i="120"/>
  <c r="T488" i="120" s="1"/>
  <c r="U488" i="120"/>
  <c r="V488" i="120" s="1"/>
  <c r="R489" i="120"/>
  <c r="S489" i="120"/>
  <c r="T489" i="120" s="1"/>
  <c r="U489" i="120"/>
  <c r="V489" i="120" s="1"/>
  <c r="R490" i="120"/>
  <c r="S490" i="120"/>
  <c r="T490" i="120" s="1"/>
  <c r="U490" i="120"/>
  <c r="V490" i="120" s="1"/>
  <c r="R491" i="120"/>
  <c r="S491" i="120"/>
  <c r="T491" i="120" s="1"/>
  <c r="U491" i="120"/>
  <c r="V491" i="120" s="1"/>
  <c r="R492" i="120"/>
  <c r="S492" i="120"/>
  <c r="T492" i="120" s="1"/>
  <c r="U492" i="120"/>
  <c r="V492" i="120" s="1"/>
  <c r="R493" i="120"/>
  <c r="S493" i="120"/>
  <c r="T493" i="120" s="1"/>
  <c r="U493" i="120"/>
  <c r="V493" i="120" s="1"/>
  <c r="R494" i="120"/>
  <c r="S494" i="120"/>
  <c r="T494" i="120" s="1"/>
  <c r="U494" i="120"/>
  <c r="V494" i="120" s="1"/>
  <c r="R495" i="120"/>
  <c r="S495" i="120"/>
  <c r="T495" i="120" s="1"/>
  <c r="U495" i="120"/>
  <c r="V495" i="120" s="1"/>
  <c r="R496" i="120"/>
  <c r="S496" i="120"/>
  <c r="T496" i="120" s="1"/>
  <c r="U496" i="120"/>
  <c r="V496" i="120" s="1"/>
  <c r="U80" i="120"/>
  <c r="V80" i="120" s="1"/>
  <c r="U5" i="120"/>
  <c r="V5" i="120" s="1"/>
  <c r="U6" i="120"/>
  <c r="V6" i="120" s="1"/>
  <c r="U7" i="120"/>
  <c r="V7" i="120" s="1"/>
  <c r="U8" i="120"/>
  <c r="V8" i="120" s="1"/>
  <c r="U9" i="120"/>
  <c r="V9" i="120" s="1"/>
  <c r="U10" i="120"/>
  <c r="V10" i="120" s="1"/>
  <c r="U11" i="120"/>
  <c r="V11" i="120" s="1"/>
  <c r="U12" i="120"/>
  <c r="V12" i="120" s="1"/>
  <c r="U13" i="120"/>
  <c r="V13" i="120" s="1"/>
  <c r="U14" i="120"/>
  <c r="V14" i="120" s="1"/>
  <c r="U15" i="120"/>
  <c r="V15" i="120" s="1"/>
  <c r="U16" i="120"/>
  <c r="V16" i="120" s="1"/>
  <c r="U17" i="120"/>
  <c r="V17" i="120" s="1"/>
  <c r="U18" i="120"/>
  <c r="V18" i="120" s="1"/>
  <c r="U19" i="120"/>
  <c r="V19" i="120" s="1"/>
  <c r="U20" i="120"/>
  <c r="V20" i="120" s="1"/>
  <c r="U21" i="120"/>
  <c r="V21" i="120" s="1"/>
  <c r="U22" i="120"/>
  <c r="V22" i="120" s="1"/>
  <c r="U23" i="120"/>
  <c r="V23" i="120" s="1"/>
  <c r="U24" i="120"/>
  <c r="V24" i="120" s="1"/>
  <c r="U25" i="120"/>
  <c r="V25" i="120" s="1"/>
  <c r="U26" i="120"/>
  <c r="V26" i="120" s="1"/>
  <c r="U27" i="120"/>
  <c r="V27" i="120" s="1"/>
  <c r="U28" i="120"/>
  <c r="V28" i="120" s="1"/>
  <c r="U29" i="120"/>
  <c r="V29" i="120" s="1"/>
  <c r="U30" i="120"/>
  <c r="V30" i="120" s="1"/>
  <c r="U31" i="120"/>
  <c r="V31" i="120" s="1"/>
  <c r="U32" i="120"/>
  <c r="V32" i="120" s="1"/>
  <c r="U33" i="120"/>
  <c r="V33" i="120" s="1"/>
  <c r="U34" i="120"/>
  <c r="V34" i="120" s="1"/>
  <c r="U35" i="120"/>
  <c r="V35" i="120" s="1"/>
  <c r="U36" i="120"/>
  <c r="V36" i="120" s="1"/>
  <c r="U37" i="120"/>
  <c r="V37" i="120" s="1"/>
  <c r="U38" i="120"/>
  <c r="V38" i="120" s="1"/>
  <c r="U39" i="120"/>
  <c r="V39" i="120" s="1"/>
  <c r="U40" i="120"/>
  <c r="V40" i="120" s="1"/>
  <c r="U41" i="120"/>
  <c r="V41" i="120" s="1"/>
  <c r="U42" i="120"/>
  <c r="V42" i="120" s="1"/>
  <c r="U43" i="120"/>
  <c r="V43" i="120" s="1"/>
  <c r="U44" i="120"/>
  <c r="V44" i="120" s="1"/>
  <c r="U45" i="120"/>
  <c r="V45" i="120" s="1"/>
  <c r="U46" i="120"/>
  <c r="V46" i="120" s="1"/>
  <c r="U47" i="120"/>
  <c r="V47" i="120" s="1"/>
  <c r="U48" i="120"/>
  <c r="V48" i="120" s="1"/>
  <c r="U49" i="120"/>
  <c r="V49" i="120" s="1"/>
  <c r="U50" i="120"/>
  <c r="V50" i="120" s="1"/>
  <c r="U51" i="120"/>
  <c r="V51" i="120" s="1"/>
  <c r="U52" i="120"/>
  <c r="V52" i="120" s="1"/>
  <c r="U53" i="120"/>
  <c r="V53" i="120" s="1"/>
  <c r="U54" i="120"/>
  <c r="V54" i="120" s="1"/>
  <c r="U55" i="120"/>
  <c r="V55" i="120" s="1"/>
  <c r="U56" i="120"/>
  <c r="V56" i="120" s="1"/>
  <c r="U57" i="120"/>
  <c r="V57" i="120" s="1"/>
  <c r="U58" i="120"/>
  <c r="V58" i="120" s="1"/>
  <c r="U59" i="120"/>
  <c r="V59" i="120" s="1"/>
  <c r="U60" i="120"/>
  <c r="V60" i="120" s="1"/>
  <c r="U61" i="120"/>
  <c r="V61" i="120" s="1"/>
  <c r="U62" i="120"/>
  <c r="V62" i="120" s="1"/>
  <c r="U63" i="120"/>
  <c r="V63" i="120" s="1"/>
  <c r="U64" i="120"/>
  <c r="V64" i="120" s="1"/>
  <c r="U65" i="120"/>
  <c r="V65" i="120" s="1"/>
  <c r="U66" i="120"/>
  <c r="V66" i="120" s="1"/>
  <c r="U67" i="120"/>
  <c r="V67" i="120" s="1"/>
  <c r="U68" i="120"/>
  <c r="V68" i="120" s="1"/>
  <c r="U69" i="120"/>
  <c r="V69" i="120" s="1"/>
  <c r="U70" i="120"/>
  <c r="V70" i="120" s="1"/>
  <c r="U71" i="120"/>
  <c r="V71" i="120" s="1"/>
  <c r="U72" i="120"/>
  <c r="V72" i="120" s="1"/>
  <c r="U73" i="120"/>
  <c r="V73" i="120" s="1"/>
  <c r="U74" i="120"/>
  <c r="V74" i="120" s="1"/>
  <c r="U75" i="120"/>
  <c r="V75" i="120" s="1"/>
  <c r="U76" i="120"/>
  <c r="V76" i="120" s="1"/>
  <c r="U77" i="120"/>
  <c r="V77" i="120" s="1"/>
  <c r="U78" i="120"/>
  <c r="V78" i="120" s="1"/>
  <c r="U79" i="120"/>
  <c r="V79" i="120" s="1"/>
  <c r="S5" i="120"/>
  <c r="S6" i="120"/>
  <c r="S7" i="120"/>
  <c r="S8" i="120"/>
  <c r="S9" i="120"/>
  <c r="S10" i="120"/>
  <c r="S11" i="120"/>
  <c r="S12" i="120"/>
  <c r="S13" i="120"/>
  <c r="S14" i="120"/>
  <c r="S15" i="120"/>
  <c r="S16" i="120"/>
  <c r="S17" i="120"/>
  <c r="S18" i="120"/>
  <c r="S19" i="120"/>
  <c r="S20" i="120"/>
  <c r="S21" i="120"/>
  <c r="S22" i="120"/>
  <c r="S23" i="120"/>
  <c r="S24" i="120"/>
  <c r="S25" i="120"/>
  <c r="S26" i="120"/>
  <c r="S27" i="120"/>
  <c r="S28" i="120"/>
  <c r="S29" i="120"/>
  <c r="S30" i="120"/>
  <c r="S31" i="120"/>
  <c r="S32" i="120"/>
  <c r="S33" i="120"/>
  <c r="S34" i="120"/>
  <c r="S35" i="120"/>
  <c r="S36" i="120"/>
  <c r="S37" i="120"/>
  <c r="S38" i="120"/>
  <c r="S39" i="120"/>
  <c r="S40" i="120"/>
  <c r="S41" i="120"/>
  <c r="S42" i="120"/>
  <c r="S43" i="120"/>
  <c r="S44" i="120"/>
  <c r="S45" i="120"/>
  <c r="S46" i="120"/>
  <c r="S47" i="120"/>
  <c r="S48" i="120"/>
  <c r="S49" i="120"/>
  <c r="S50" i="120"/>
  <c r="S51" i="120"/>
  <c r="S52" i="120"/>
  <c r="S53" i="120"/>
  <c r="S54" i="120"/>
  <c r="S55" i="120"/>
  <c r="S56" i="120"/>
  <c r="S57" i="120"/>
  <c r="S58" i="120"/>
  <c r="S59" i="120"/>
  <c r="S60" i="120"/>
  <c r="S61" i="120"/>
  <c r="S62" i="120"/>
  <c r="S63" i="120"/>
  <c r="S64" i="120"/>
  <c r="S65" i="120"/>
  <c r="S66" i="120"/>
  <c r="S67" i="120"/>
  <c r="S68" i="120"/>
  <c r="S69" i="120"/>
  <c r="S70" i="120"/>
  <c r="S71" i="120"/>
  <c r="S72" i="120"/>
  <c r="S73" i="120"/>
  <c r="S74" i="120"/>
  <c r="S75" i="120"/>
  <c r="S76" i="120"/>
  <c r="S77" i="120"/>
  <c r="S78" i="120"/>
  <c r="S79" i="120"/>
  <c r="S80" i="120"/>
  <c r="U4" i="120"/>
  <c r="V4" i="120" s="1"/>
  <c r="N7" i="119" s="1"/>
  <c r="S4" i="120"/>
  <c r="N11" i="117"/>
  <c r="N10" i="117"/>
  <c r="N6" i="117"/>
  <c r="R63" i="118"/>
  <c r="S63" i="118"/>
  <c r="T63" i="118" s="1"/>
  <c r="U63" i="118"/>
  <c r="V63" i="118" s="1"/>
  <c r="R64" i="118"/>
  <c r="S64" i="118"/>
  <c r="T64" i="118" s="1"/>
  <c r="U64" i="118"/>
  <c r="V64" i="118" s="1"/>
  <c r="R67" i="118"/>
  <c r="S67" i="118"/>
  <c r="T67" i="118" s="1"/>
  <c r="U67" i="118"/>
  <c r="V67" i="118" s="1"/>
  <c r="R68" i="118"/>
  <c r="S68" i="118"/>
  <c r="T68" i="118" s="1"/>
  <c r="U68" i="118"/>
  <c r="V68" i="118" s="1"/>
  <c r="R69" i="118"/>
  <c r="S69" i="118"/>
  <c r="T69" i="118" s="1"/>
  <c r="U69" i="118"/>
  <c r="V69" i="118" s="1"/>
  <c r="R70" i="118"/>
  <c r="S70" i="118"/>
  <c r="T70" i="118" s="1"/>
  <c r="U70" i="118"/>
  <c r="V70" i="118" s="1"/>
  <c r="R71" i="118"/>
  <c r="S71" i="118"/>
  <c r="T71" i="118" s="1"/>
  <c r="U71" i="118"/>
  <c r="V71" i="118" s="1"/>
  <c r="R72" i="118"/>
  <c r="S72" i="118"/>
  <c r="T72" i="118" s="1"/>
  <c r="U72" i="118"/>
  <c r="V72" i="118" s="1"/>
  <c r="R73" i="118"/>
  <c r="S73" i="118"/>
  <c r="T73" i="118" s="1"/>
  <c r="U73" i="118"/>
  <c r="V73" i="118" s="1"/>
  <c r="R74" i="118"/>
  <c r="S74" i="118"/>
  <c r="T74" i="118" s="1"/>
  <c r="U74" i="118"/>
  <c r="V74" i="118" s="1"/>
  <c r="R75" i="118"/>
  <c r="S75" i="118"/>
  <c r="T75" i="118" s="1"/>
  <c r="U75" i="118"/>
  <c r="V75" i="118" s="1"/>
  <c r="R76" i="118"/>
  <c r="S76" i="118"/>
  <c r="T76" i="118" s="1"/>
  <c r="U76" i="118"/>
  <c r="V76" i="118" s="1"/>
  <c r="R77" i="118"/>
  <c r="S77" i="118"/>
  <c r="T77" i="118" s="1"/>
  <c r="U77" i="118"/>
  <c r="V77" i="118" s="1"/>
  <c r="R78" i="118"/>
  <c r="S78" i="118"/>
  <c r="T78" i="118" s="1"/>
  <c r="U78" i="118"/>
  <c r="V78" i="118" s="1"/>
  <c r="R79" i="118"/>
  <c r="S79" i="118"/>
  <c r="T79" i="118" s="1"/>
  <c r="U79" i="118"/>
  <c r="V79" i="118" s="1"/>
  <c r="R80" i="118"/>
  <c r="S80" i="118"/>
  <c r="T80" i="118" s="1"/>
  <c r="U80" i="118"/>
  <c r="V80" i="118" s="1"/>
  <c r="R81" i="118"/>
  <c r="S81" i="118"/>
  <c r="T81" i="118" s="1"/>
  <c r="U81" i="118"/>
  <c r="V81" i="118" s="1"/>
  <c r="R82" i="118"/>
  <c r="S82" i="118"/>
  <c r="T82" i="118" s="1"/>
  <c r="U82" i="118"/>
  <c r="V82" i="118" s="1"/>
  <c r="R83" i="118"/>
  <c r="S83" i="118"/>
  <c r="T83" i="118" s="1"/>
  <c r="U83" i="118"/>
  <c r="V83" i="118" s="1"/>
  <c r="R84" i="118"/>
  <c r="S84" i="118"/>
  <c r="T84" i="118" s="1"/>
  <c r="U84" i="118"/>
  <c r="V84" i="118" s="1"/>
  <c r="R85" i="118"/>
  <c r="S85" i="118"/>
  <c r="T85" i="118" s="1"/>
  <c r="U85" i="118"/>
  <c r="V85" i="118" s="1"/>
  <c r="R86" i="118"/>
  <c r="S86" i="118"/>
  <c r="T86" i="118" s="1"/>
  <c r="U86" i="118"/>
  <c r="V86" i="118" s="1"/>
  <c r="R87" i="118"/>
  <c r="S87" i="118"/>
  <c r="T87" i="118" s="1"/>
  <c r="U87" i="118"/>
  <c r="V87" i="118" s="1"/>
  <c r="R88" i="118"/>
  <c r="S88" i="118"/>
  <c r="T88" i="118" s="1"/>
  <c r="U88" i="118"/>
  <c r="V88" i="118" s="1"/>
  <c r="R89" i="118"/>
  <c r="S89" i="118"/>
  <c r="T89" i="118" s="1"/>
  <c r="U89" i="118"/>
  <c r="V89" i="118" s="1"/>
  <c r="R90" i="118"/>
  <c r="S90" i="118"/>
  <c r="T90" i="118" s="1"/>
  <c r="U90" i="118"/>
  <c r="V90" i="118" s="1"/>
  <c r="R91" i="118"/>
  <c r="S91" i="118"/>
  <c r="T91" i="118" s="1"/>
  <c r="U91" i="118"/>
  <c r="V91" i="118" s="1"/>
  <c r="R92" i="118"/>
  <c r="S92" i="118"/>
  <c r="T92" i="118" s="1"/>
  <c r="U92" i="118"/>
  <c r="V92" i="118" s="1"/>
  <c r="R93" i="118"/>
  <c r="S93" i="118"/>
  <c r="T93" i="118" s="1"/>
  <c r="U93" i="118"/>
  <c r="V93" i="118" s="1"/>
  <c r="R94" i="118"/>
  <c r="S94" i="118"/>
  <c r="T94" i="118" s="1"/>
  <c r="U94" i="118"/>
  <c r="V94" i="118" s="1"/>
  <c r="R95" i="118"/>
  <c r="S95" i="118"/>
  <c r="T95" i="118" s="1"/>
  <c r="U95" i="118"/>
  <c r="V95" i="118" s="1"/>
  <c r="R96" i="118"/>
  <c r="S96" i="118"/>
  <c r="T96" i="118" s="1"/>
  <c r="U96" i="118"/>
  <c r="V96" i="118" s="1"/>
  <c r="R97" i="118"/>
  <c r="S97" i="118"/>
  <c r="T97" i="118" s="1"/>
  <c r="U97" i="118"/>
  <c r="V97" i="118" s="1"/>
  <c r="R98" i="118"/>
  <c r="S98" i="118"/>
  <c r="T98" i="118" s="1"/>
  <c r="U98" i="118"/>
  <c r="V98" i="118" s="1"/>
  <c r="R99" i="118"/>
  <c r="S99" i="118"/>
  <c r="T99" i="118" s="1"/>
  <c r="U99" i="118"/>
  <c r="V99" i="118" s="1"/>
  <c r="R100" i="118"/>
  <c r="S100" i="118"/>
  <c r="T100" i="118" s="1"/>
  <c r="U100" i="118"/>
  <c r="V100" i="118" s="1"/>
  <c r="R101" i="118"/>
  <c r="S101" i="118"/>
  <c r="T101" i="118" s="1"/>
  <c r="U101" i="118"/>
  <c r="V101" i="118" s="1"/>
  <c r="R102" i="118"/>
  <c r="S102" i="118"/>
  <c r="T102" i="118" s="1"/>
  <c r="U102" i="118"/>
  <c r="V102" i="118" s="1"/>
  <c r="R103" i="118"/>
  <c r="S103" i="118"/>
  <c r="T103" i="118" s="1"/>
  <c r="U103" i="118"/>
  <c r="V103" i="118" s="1"/>
  <c r="R104" i="118"/>
  <c r="S104" i="118"/>
  <c r="T104" i="118" s="1"/>
  <c r="U104" i="118"/>
  <c r="V104" i="118" s="1"/>
  <c r="R105" i="118"/>
  <c r="S105" i="118"/>
  <c r="U105" i="118"/>
  <c r="V105" i="118" s="1"/>
  <c r="R106" i="118"/>
  <c r="S106" i="118"/>
  <c r="T106" i="118" s="1"/>
  <c r="U106" i="118"/>
  <c r="V106" i="118" s="1"/>
  <c r="R107" i="118"/>
  <c r="S107" i="118"/>
  <c r="T107" i="118" s="1"/>
  <c r="U107" i="118"/>
  <c r="V107" i="118" s="1"/>
  <c r="R108" i="118"/>
  <c r="S108" i="118"/>
  <c r="U108" i="118"/>
  <c r="V108" i="118" s="1"/>
  <c r="R109" i="118"/>
  <c r="S109" i="118"/>
  <c r="T109" i="118" s="1"/>
  <c r="U109" i="118"/>
  <c r="V109" i="118" s="1"/>
  <c r="R110" i="118"/>
  <c r="S110" i="118"/>
  <c r="T110" i="118" s="1"/>
  <c r="U110" i="118"/>
  <c r="V110" i="118" s="1"/>
  <c r="R111" i="118"/>
  <c r="S111" i="118"/>
  <c r="T111" i="118" s="1"/>
  <c r="U111" i="118"/>
  <c r="V111" i="118" s="1"/>
  <c r="R112" i="118"/>
  <c r="S112" i="118"/>
  <c r="T112" i="118" s="1"/>
  <c r="U112" i="118"/>
  <c r="V112" i="118" s="1"/>
  <c r="R113" i="118"/>
  <c r="S113" i="118"/>
  <c r="T113" i="118" s="1"/>
  <c r="U113" i="118"/>
  <c r="V113" i="118" s="1"/>
  <c r="R114" i="118"/>
  <c r="S114" i="118"/>
  <c r="T114" i="118" s="1"/>
  <c r="U114" i="118"/>
  <c r="V114" i="118" s="1"/>
  <c r="R115" i="118"/>
  <c r="S115" i="118"/>
  <c r="T115" i="118" s="1"/>
  <c r="U115" i="118"/>
  <c r="V115" i="118" s="1"/>
  <c r="R116" i="118"/>
  <c r="S116" i="118"/>
  <c r="T116" i="118" s="1"/>
  <c r="U116" i="118"/>
  <c r="V116" i="118" s="1"/>
  <c r="R117" i="118"/>
  <c r="S117" i="118"/>
  <c r="T117" i="118" s="1"/>
  <c r="U117" i="118"/>
  <c r="V117" i="118" s="1"/>
  <c r="R118" i="118"/>
  <c r="S118" i="118"/>
  <c r="T118" i="118" s="1"/>
  <c r="U118" i="118"/>
  <c r="V118" i="118" s="1"/>
  <c r="R119" i="118"/>
  <c r="S119" i="118"/>
  <c r="T119" i="118" s="1"/>
  <c r="U119" i="118"/>
  <c r="V119" i="118" s="1"/>
  <c r="R120" i="118"/>
  <c r="S120" i="118"/>
  <c r="T120" i="118" s="1"/>
  <c r="U120" i="118"/>
  <c r="V120" i="118" s="1"/>
  <c r="R121" i="118"/>
  <c r="S121" i="118"/>
  <c r="T121" i="118" s="1"/>
  <c r="U121" i="118"/>
  <c r="V121" i="118" s="1"/>
  <c r="R122" i="118"/>
  <c r="S122" i="118"/>
  <c r="T122" i="118" s="1"/>
  <c r="U122" i="118"/>
  <c r="V122" i="118" s="1"/>
  <c r="R123" i="118"/>
  <c r="S123" i="118"/>
  <c r="T123" i="118" s="1"/>
  <c r="U123" i="118"/>
  <c r="V123" i="118" s="1"/>
  <c r="R124" i="118"/>
  <c r="S124" i="118"/>
  <c r="T124" i="118" s="1"/>
  <c r="U124" i="118"/>
  <c r="V124" i="118" s="1"/>
  <c r="R125" i="118"/>
  <c r="S125" i="118"/>
  <c r="T125" i="118" s="1"/>
  <c r="U125" i="118"/>
  <c r="V125" i="118" s="1"/>
  <c r="R126" i="118"/>
  <c r="S126" i="118"/>
  <c r="T126" i="118" s="1"/>
  <c r="U126" i="118"/>
  <c r="V126" i="118" s="1"/>
  <c r="R127" i="118"/>
  <c r="S127" i="118"/>
  <c r="T127" i="118" s="1"/>
  <c r="U127" i="118"/>
  <c r="V127" i="118" s="1"/>
  <c r="R128" i="118"/>
  <c r="S128" i="118"/>
  <c r="T128" i="118" s="1"/>
  <c r="U128" i="118"/>
  <c r="V128" i="118" s="1"/>
  <c r="R129" i="118"/>
  <c r="S129" i="118"/>
  <c r="T129" i="118" s="1"/>
  <c r="U129" i="118"/>
  <c r="V129" i="118" s="1"/>
  <c r="R130" i="118"/>
  <c r="S130" i="118"/>
  <c r="T130" i="118" s="1"/>
  <c r="U130" i="118"/>
  <c r="V130" i="118" s="1"/>
  <c r="R131" i="118"/>
  <c r="S131" i="118"/>
  <c r="T131" i="118" s="1"/>
  <c r="U131" i="118"/>
  <c r="V131" i="118" s="1"/>
  <c r="R132" i="118"/>
  <c r="S132" i="118"/>
  <c r="T132" i="118" s="1"/>
  <c r="U132" i="118"/>
  <c r="V132" i="118" s="1"/>
  <c r="R133" i="118"/>
  <c r="S133" i="118"/>
  <c r="T133" i="118" s="1"/>
  <c r="U133" i="118"/>
  <c r="V133" i="118" s="1"/>
  <c r="R134" i="118"/>
  <c r="S134" i="118"/>
  <c r="T134" i="118" s="1"/>
  <c r="U134" i="118"/>
  <c r="V134" i="118" s="1"/>
  <c r="R135" i="118"/>
  <c r="S135" i="118"/>
  <c r="T135" i="118" s="1"/>
  <c r="U135" i="118"/>
  <c r="V135" i="118" s="1"/>
  <c r="R136" i="118"/>
  <c r="S136" i="118"/>
  <c r="T136" i="118" s="1"/>
  <c r="U136" i="118"/>
  <c r="V136" i="118" s="1"/>
  <c r="R137" i="118"/>
  <c r="S137" i="118"/>
  <c r="T137" i="118" s="1"/>
  <c r="U137" i="118"/>
  <c r="V137" i="118" s="1"/>
  <c r="R138" i="118"/>
  <c r="S138" i="118"/>
  <c r="U138" i="118"/>
  <c r="V138" i="118" s="1"/>
  <c r="R139" i="118"/>
  <c r="S139" i="118"/>
  <c r="T139" i="118" s="1"/>
  <c r="U139" i="118"/>
  <c r="V139" i="118" s="1"/>
  <c r="R140" i="118"/>
  <c r="S140" i="118"/>
  <c r="T140" i="118" s="1"/>
  <c r="U140" i="118"/>
  <c r="V140" i="118" s="1"/>
  <c r="R141" i="118"/>
  <c r="S141" i="118"/>
  <c r="U141" i="118"/>
  <c r="V141" i="118" s="1"/>
  <c r="R142" i="118"/>
  <c r="S142" i="118"/>
  <c r="T142" i="118" s="1"/>
  <c r="U142" i="118"/>
  <c r="V142" i="118" s="1"/>
  <c r="R143" i="118"/>
  <c r="S143" i="118"/>
  <c r="T143" i="118" s="1"/>
  <c r="U143" i="118"/>
  <c r="V143" i="118" s="1"/>
  <c r="R144" i="118"/>
  <c r="S144" i="118"/>
  <c r="T144" i="118" s="1"/>
  <c r="U144" i="118"/>
  <c r="V144" i="118" s="1"/>
  <c r="R145" i="118"/>
  <c r="S145" i="118"/>
  <c r="U145" i="118"/>
  <c r="V145" i="118" s="1"/>
  <c r="R146" i="118"/>
  <c r="S146" i="118"/>
  <c r="T146" i="118" s="1"/>
  <c r="U146" i="118"/>
  <c r="V146" i="118" s="1"/>
  <c r="R147" i="118"/>
  <c r="S147" i="118"/>
  <c r="T147" i="118" s="1"/>
  <c r="U147" i="118"/>
  <c r="V147" i="118" s="1"/>
  <c r="R148" i="118"/>
  <c r="S148" i="118"/>
  <c r="T148" i="118" s="1"/>
  <c r="U148" i="118"/>
  <c r="V148" i="118" s="1"/>
  <c r="R149" i="118"/>
  <c r="S149" i="118"/>
  <c r="T149" i="118" s="1"/>
  <c r="U149" i="118"/>
  <c r="V149" i="118" s="1"/>
  <c r="R150" i="118"/>
  <c r="S150" i="118"/>
  <c r="T150" i="118" s="1"/>
  <c r="U150" i="118"/>
  <c r="V150" i="118" s="1"/>
  <c r="R151" i="118"/>
  <c r="S151" i="118"/>
  <c r="T151" i="118" s="1"/>
  <c r="U151" i="118"/>
  <c r="V151" i="118" s="1"/>
  <c r="R152" i="118"/>
  <c r="S152" i="118"/>
  <c r="T152" i="118" s="1"/>
  <c r="U152" i="118"/>
  <c r="V152" i="118" s="1"/>
  <c r="R153" i="118"/>
  <c r="S153" i="118"/>
  <c r="T153" i="118" s="1"/>
  <c r="U153" i="118"/>
  <c r="V153" i="118" s="1"/>
  <c r="R154" i="118"/>
  <c r="S154" i="118"/>
  <c r="T154" i="118" s="1"/>
  <c r="U154" i="118"/>
  <c r="V154" i="118" s="1"/>
  <c r="R155" i="118"/>
  <c r="S155" i="118"/>
  <c r="T155" i="118" s="1"/>
  <c r="U155" i="118"/>
  <c r="V155" i="118" s="1"/>
  <c r="R156" i="118"/>
  <c r="S156" i="118"/>
  <c r="T156" i="118" s="1"/>
  <c r="U156" i="118"/>
  <c r="V156" i="118" s="1"/>
  <c r="R157" i="118"/>
  <c r="S157" i="118"/>
  <c r="T157" i="118" s="1"/>
  <c r="U157" i="118"/>
  <c r="V157" i="118" s="1"/>
  <c r="R158" i="118"/>
  <c r="S158" i="118"/>
  <c r="T158" i="118" s="1"/>
  <c r="U158" i="118"/>
  <c r="V158" i="118" s="1"/>
  <c r="R159" i="118"/>
  <c r="S159" i="118"/>
  <c r="T159" i="118" s="1"/>
  <c r="U159" i="118"/>
  <c r="V159" i="118" s="1"/>
  <c r="R160" i="118"/>
  <c r="S160" i="118"/>
  <c r="T160" i="118" s="1"/>
  <c r="U160" i="118"/>
  <c r="V160" i="118" s="1"/>
  <c r="R161" i="118"/>
  <c r="S161" i="118"/>
  <c r="T161" i="118" s="1"/>
  <c r="U161" i="118"/>
  <c r="V161" i="118" s="1"/>
  <c r="R162" i="118"/>
  <c r="S162" i="118"/>
  <c r="T162" i="118" s="1"/>
  <c r="U162" i="118"/>
  <c r="V162" i="118" s="1"/>
  <c r="R163" i="118"/>
  <c r="S163" i="118"/>
  <c r="T163" i="118" s="1"/>
  <c r="U163" i="118"/>
  <c r="V163" i="118" s="1"/>
  <c r="R164" i="118"/>
  <c r="S164" i="118"/>
  <c r="T164" i="118" s="1"/>
  <c r="U164" i="118"/>
  <c r="V164" i="118" s="1"/>
  <c r="R165" i="118"/>
  <c r="S165" i="118"/>
  <c r="T165" i="118" s="1"/>
  <c r="U165" i="118"/>
  <c r="V165" i="118" s="1"/>
  <c r="R166" i="118"/>
  <c r="S166" i="118"/>
  <c r="T166" i="118" s="1"/>
  <c r="U166" i="118"/>
  <c r="V166" i="118" s="1"/>
  <c r="R167" i="118"/>
  <c r="S167" i="118"/>
  <c r="T167" i="118" s="1"/>
  <c r="U167" i="118"/>
  <c r="V167" i="118" s="1"/>
  <c r="R168" i="118"/>
  <c r="S168" i="118"/>
  <c r="T168" i="118" s="1"/>
  <c r="U168" i="118"/>
  <c r="V168" i="118" s="1"/>
  <c r="R169" i="118"/>
  <c r="S169" i="118"/>
  <c r="T169" i="118" s="1"/>
  <c r="U169" i="118"/>
  <c r="V169" i="118" s="1"/>
  <c r="R170" i="118"/>
  <c r="S170" i="118"/>
  <c r="T170" i="118" s="1"/>
  <c r="U170" i="118"/>
  <c r="V170" i="118" s="1"/>
  <c r="R171" i="118"/>
  <c r="S171" i="118"/>
  <c r="T171" i="118" s="1"/>
  <c r="U171" i="118"/>
  <c r="V171" i="118" s="1"/>
  <c r="R172" i="118"/>
  <c r="S172" i="118"/>
  <c r="T172" i="118" s="1"/>
  <c r="U172" i="118"/>
  <c r="V172" i="118" s="1"/>
  <c r="R173" i="118"/>
  <c r="S173" i="118"/>
  <c r="T173" i="118" s="1"/>
  <c r="U173" i="118"/>
  <c r="V173" i="118" s="1"/>
  <c r="R174" i="118"/>
  <c r="S174" i="118"/>
  <c r="T174" i="118" s="1"/>
  <c r="U174" i="118"/>
  <c r="V174" i="118" s="1"/>
  <c r="R175" i="118"/>
  <c r="S175" i="118"/>
  <c r="T175" i="118" s="1"/>
  <c r="U175" i="118"/>
  <c r="V175" i="118" s="1"/>
  <c r="R176" i="118"/>
  <c r="S176" i="118"/>
  <c r="T176" i="118" s="1"/>
  <c r="U176" i="118"/>
  <c r="V176" i="118" s="1"/>
  <c r="R177" i="118"/>
  <c r="S177" i="118"/>
  <c r="T177" i="118" s="1"/>
  <c r="U177" i="118"/>
  <c r="V177" i="118" s="1"/>
  <c r="R178" i="118"/>
  <c r="S178" i="118"/>
  <c r="T178" i="118" s="1"/>
  <c r="U178" i="118"/>
  <c r="V178" i="118" s="1"/>
  <c r="R179" i="118"/>
  <c r="S179" i="118"/>
  <c r="T179" i="118" s="1"/>
  <c r="U179" i="118"/>
  <c r="V179" i="118" s="1"/>
  <c r="R180" i="118"/>
  <c r="S180" i="118"/>
  <c r="T180" i="118" s="1"/>
  <c r="U180" i="118"/>
  <c r="V180" i="118" s="1"/>
  <c r="R181" i="118"/>
  <c r="S181" i="118"/>
  <c r="T181" i="118" s="1"/>
  <c r="U181" i="118"/>
  <c r="V181" i="118" s="1"/>
  <c r="R182" i="118"/>
  <c r="S182" i="118"/>
  <c r="T182" i="118" s="1"/>
  <c r="U182" i="118"/>
  <c r="V182" i="118" s="1"/>
  <c r="R183" i="118"/>
  <c r="S183" i="118"/>
  <c r="T183" i="118" s="1"/>
  <c r="U183" i="118"/>
  <c r="V183" i="118" s="1"/>
  <c r="R184" i="118"/>
  <c r="S184" i="118"/>
  <c r="T184" i="118" s="1"/>
  <c r="U184" i="118"/>
  <c r="V184" i="118" s="1"/>
  <c r="R185" i="118"/>
  <c r="S185" i="118"/>
  <c r="T185" i="118" s="1"/>
  <c r="U185" i="118"/>
  <c r="V185" i="118" s="1"/>
  <c r="R186" i="118"/>
  <c r="S186" i="118"/>
  <c r="T186" i="118" s="1"/>
  <c r="U186" i="118"/>
  <c r="V186" i="118" s="1"/>
  <c r="R187" i="118"/>
  <c r="S187" i="118"/>
  <c r="T187" i="118" s="1"/>
  <c r="U187" i="118"/>
  <c r="V187" i="118" s="1"/>
  <c r="R188" i="118"/>
  <c r="S188" i="118"/>
  <c r="T188" i="118" s="1"/>
  <c r="U188" i="118"/>
  <c r="V188" i="118" s="1"/>
  <c r="R189" i="118"/>
  <c r="S189" i="118"/>
  <c r="T189" i="118" s="1"/>
  <c r="U189" i="118"/>
  <c r="V189" i="118" s="1"/>
  <c r="R190" i="118"/>
  <c r="S190" i="118"/>
  <c r="T190" i="118" s="1"/>
  <c r="U190" i="118"/>
  <c r="V190" i="118" s="1"/>
  <c r="R191" i="118"/>
  <c r="S191" i="118"/>
  <c r="T191" i="118" s="1"/>
  <c r="U191" i="118"/>
  <c r="V191" i="118" s="1"/>
  <c r="R192" i="118"/>
  <c r="S192" i="118"/>
  <c r="T192" i="118" s="1"/>
  <c r="U192" i="118"/>
  <c r="V192" i="118" s="1"/>
  <c r="R193" i="118"/>
  <c r="S193" i="118"/>
  <c r="T193" i="118" s="1"/>
  <c r="U193" i="118"/>
  <c r="V193" i="118" s="1"/>
  <c r="R194" i="118"/>
  <c r="S194" i="118"/>
  <c r="T194" i="118" s="1"/>
  <c r="U194" i="118"/>
  <c r="V194" i="118" s="1"/>
  <c r="R195" i="118"/>
  <c r="S195" i="118"/>
  <c r="U195" i="118"/>
  <c r="V195" i="118" s="1"/>
  <c r="R196" i="118"/>
  <c r="S196" i="118"/>
  <c r="T196" i="118" s="1"/>
  <c r="U196" i="118"/>
  <c r="V196" i="118" s="1"/>
  <c r="R197" i="118"/>
  <c r="S197" i="118"/>
  <c r="T197" i="118" s="1"/>
  <c r="U197" i="118"/>
  <c r="V197" i="118" s="1"/>
  <c r="R198" i="118"/>
  <c r="S198" i="118"/>
  <c r="T198" i="118" s="1"/>
  <c r="U198" i="118"/>
  <c r="V198" i="118" s="1"/>
  <c r="R199" i="118"/>
  <c r="S199" i="118"/>
  <c r="T199" i="118" s="1"/>
  <c r="U199" i="118"/>
  <c r="V199" i="118" s="1"/>
  <c r="R200" i="118"/>
  <c r="S200" i="118"/>
  <c r="T200" i="118" s="1"/>
  <c r="U200" i="118"/>
  <c r="V200" i="118" s="1"/>
  <c r="R201" i="118"/>
  <c r="S201" i="118"/>
  <c r="T201" i="118" s="1"/>
  <c r="U201" i="118"/>
  <c r="V201" i="118" s="1"/>
  <c r="R202" i="118"/>
  <c r="S202" i="118"/>
  <c r="T202" i="118" s="1"/>
  <c r="U202" i="118"/>
  <c r="V202" i="118" s="1"/>
  <c r="R203" i="118"/>
  <c r="S203" i="118"/>
  <c r="T203" i="118" s="1"/>
  <c r="U203" i="118"/>
  <c r="V203" i="118" s="1"/>
  <c r="R204" i="118"/>
  <c r="S204" i="118"/>
  <c r="T204" i="118" s="1"/>
  <c r="U204" i="118"/>
  <c r="V204" i="118" s="1"/>
  <c r="R205" i="118"/>
  <c r="S205" i="118"/>
  <c r="T205" i="118" s="1"/>
  <c r="U205" i="118"/>
  <c r="V205" i="118" s="1"/>
  <c r="R206" i="118"/>
  <c r="S206" i="118"/>
  <c r="T206" i="118" s="1"/>
  <c r="U206" i="118"/>
  <c r="V206" i="118" s="1"/>
  <c r="R207" i="118"/>
  <c r="S207" i="118"/>
  <c r="T207" i="118" s="1"/>
  <c r="U207" i="118"/>
  <c r="V207" i="118" s="1"/>
  <c r="R208" i="118"/>
  <c r="S208" i="118"/>
  <c r="T208" i="118" s="1"/>
  <c r="U208" i="118"/>
  <c r="V208" i="118" s="1"/>
  <c r="R209" i="118"/>
  <c r="S209" i="118"/>
  <c r="T209" i="118" s="1"/>
  <c r="U209" i="118"/>
  <c r="V209" i="118" s="1"/>
  <c r="R210" i="118"/>
  <c r="S210" i="118"/>
  <c r="T210" i="118" s="1"/>
  <c r="U210" i="118"/>
  <c r="V210" i="118" s="1"/>
  <c r="R211" i="118"/>
  <c r="S211" i="118"/>
  <c r="T211" i="118" s="1"/>
  <c r="U211" i="118"/>
  <c r="V211" i="118" s="1"/>
  <c r="R212" i="118"/>
  <c r="S212" i="118"/>
  <c r="T212" i="118" s="1"/>
  <c r="U212" i="118"/>
  <c r="V212" i="118" s="1"/>
  <c r="R213" i="118"/>
  <c r="S213" i="118"/>
  <c r="T213" i="118" s="1"/>
  <c r="U213" i="118"/>
  <c r="V213" i="118" s="1"/>
  <c r="R214" i="118"/>
  <c r="S214" i="118"/>
  <c r="T214" i="118" s="1"/>
  <c r="U214" i="118"/>
  <c r="V214" i="118" s="1"/>
  <c r="R215" i="118"/>
  <c r="S215" i="118"/>
  <c r="T215" i="118" s="1"/>
  <c r="U215" i="118"/>
  <c r="V215" i="118" s="1"/>
  <c r="R216" i="118"/>
  <c r="S216" i="118"/>
  <c r="T216" i="118" s="1"/>
  <c r="U216" i="118"/>
  <c r="V216" i="118" s="1"/>
  <c r="R217" i="118"/>
  <c r="S217" i="118"/>
  <c r="T217" i="118" s="1"/>
  <c r="U217" i="118"/>
  <c r="V217" i="118" s="1"/>
  <c r="R218" i="118"/>
  <c r="S218" i="118"/>
  <c r="T218" i="118" s="1"/>
  <c r="U218" i="118"/>
  <c r="V218" i="118" s="1"/>
  <c r="R219" i="118"/>
  <c r="S219" i="118"/>
  <c r="T219" i="118" s="1"/>
  <c r="U219" i="118"/>
  <c r="V219" i="118" s="1"/>
  <c r="R220" i="118"/>
  <c r="S220" i="118"/>
  <c r="T220" i="118" s="1"/>
  <c r="U220" i="118"/>
  <c r="V220" i="118" s="1"/>
  <c r="R221" i="118"/>
  <c r="S221" i="118"/>
  <c r="T221" i="118" s="1"/>
  <c r="U221" i="118"/>
  <c r="V221" i="118" s="1"/>
  <c r="R222" i="118"/>
  <c r="S222" i="118"/>
  <c r="T222" i="118" s="1"/>
  <c r="U222" i="118"/>
  <c r="V222" i="118" s="1"/>
  <c r="R223" i="118"/>
  <c r="S223" i="118"/>
  <c r="T223" i="118" s="1"/>
  <c r="U223" i="118"/>
  <c r="V223" i="118" s="1"/>
  <c r="R224" i="118"/>
  <c r="S224" i="118"/>
  <c r="T224" i="118" s="1"/>
  <c r="U224" i="118"/>
  <c r="V224" i="118" s="1"/>
  <c r="R225" i="118"/>
  <c r="S225" i="118"/>
  <c r="T225" i="118" s="1"/>
  <c r="U225" i="118"/>
  <c r="V225" i="118" s="1"/>
  <c r="R226" i="118"/>
  <c r="S226" i="118"/>
  <c r="T226" i="118" s="1"/>
  <c r="U226" i="118"/>
  <c r="V226" i="118" s="1"/>
  <c r="R227" i="118"/>
  <c r="S227" i="118"/>
  <c r="T227" i="118" s="1"/>
  <c r="U227" i="118"/>
  <c r="V227" i="118" s="1"/>
  <c r="R228" i="118"/>
  <c r="S228" i="118"/>
  <c r="T228" i="118" s="1"/>
  <c r="U228" i="118"/>
  <c r="V228" i="118" s="1"/>
  <c r="R229" i="118"/>
  <c r="S229" i="118"/>
  <c r="T229" i="118" s="1"/>
  <c r="U229" i="118"/>
  <c r="V229" i="118" s="1"/>
  <c r="R230" i="118"/>
  <c r="S230" i="118"/>
  <c r="T230" i="118" s="1"/>
  <c r="U230" i="118"/>
  <c r="V230" i="118" s="1"/>
  <c r="R231" i="118"/>
  <c r="S231" i="118"/>
  <c r="T231" i="118" s="1"/>
  <c r="U231" i="118"/>
  <c r="V231" i="118" s="1"/>
  <c r="R232" i="118"/>
  <c r="S232" i="118"/>
  <c r="T232" i="118" s="1"/>
  <c r="U232" i="118"/>
  <c r="V232" i="118" s="1"/>
  <c r="R233" i="118"/>
  <c r="S233" i="118"/>
  <c r="T233" i="118" s="1"/>
  <c r="U233" i="118"/>
  <c r="V233" i="118" s="1"/>
  <c r="R234" i="118"/>
  <c r="S234" i="118"/>
  <c r="T234" i="118" s="1"/>
  <c r="U234" i="118"/>
  <c r="V234" i="118" s="1"/>
  <c r="R235" i="118"/>
  <c r="S235" i="118"/>
  <c r="T235" i="118" s="1"/>
  <c r="U235" i="118"/>
  <c r="V235" i="118" s="1"/>
  <c r="R236" i="118"/>
  <c r="S236" i="118"/>
  <c r="T236" i="118" s="1"/>
  <c r="U236" i="118"/>
  <c r="V236" i="118" s="1"/>
  <c r="R237" i="118"/>
  <c r="S237" i="118"/>
  <c r="T237" i="118" s="1"/>
  <c r="U237" i="118"/>
  <c r="V237" i="118" s="1"/>
  <c r="R238" i="118"/>
  <c r="S238" i="118"/>
  <c r="T238" i="118" s="1"/>
  <c r="U238" i="118"/>
  <c r="V238" i="118" s="1"/>
  <c r="R239" i="118"/>
  <c r="S239" i="118"/>
  <c r="T239" i="118" s="1"/>
  <c r="U239" i="118"/>
  <c r="V239" i="118" s="1"/>
  <c r="R240" i="118"/>
  <c r="S240" i="118"/>
  <c r="T240" i="118" s="1"/>
  <c r="U240" i="118"/>
  <c r="V240" i="118" s="1"/>
  <c r="R241" i="118"/>
  <c r="S241" i="118"/>
  <c r="T241" i="118" s="1"/>
  <c r="U241" i="118"/>
  <c r="V241" i="118" s="1"/>
  <c r="R242" i="118"/>
  <c r="S242" i="118"/>
  <c r="T242" i="118" s="1"/>
  <c r="U242" i="118"/>
  <c r="V242" i="118" s="1"/>
  <c r="R243" i="118"/>
  <c r="S243" i="118"/>
  <c r="T243" i="118" s="1"/>
  <c r="U243" i="118"/>
  <c r="V243" i="118" s="1"/>
  <c r="R244" i="118"/>
  <c r="S244" i="118"/>
  <c r="T244" i="118" s="1"/>
  <c r="U244" i="118"/>
  <c r="V244" i="118" s="1"/>
  <c r="R245" i="118"/>
  <c r="S245" i="118"/>
  <c r="T245" i="118" s="1"/>
  <c r="U245" i="118"/>
  <c r="V245" i="118" s="1"/>
  <c r="R246" i="118"/>
  <c r="S246" i="118"/>
  <c r="T246" i="118" s="1"/>
  <c r="U246" i="118"/>
  <c r="V246" i="118" s="1"/>
  <c r="R247" i="118"/>
  <c r="S247" i="118"/>
  <c r="T247" i="118" s="1"/>
  <c r="U247" i="118"/>
  <c r="V247" i="118" s="1"/>
  <c r="R248" i="118"/>
  <c r="S248" i="118"/>
  <c r="T248" i="118" s="1"/>
  <c r="U248" i="118"/>
  <c r="V248" i="118" s="1"/>
  <c r="R249" i="118"/>
  <c r="S249" i="118"/>
  <c r="T249" i="118" s="1"/>
  <c r="U249" i="118"/>
  <c r="V249" i="118" s="1"/>
  <c r="R250" i="118"/>
  <c r="S250" i="118"/>
  <c r="T250" i="118" s="1"/>
  <c r="U250" i="118"/>
  <c r="V250" i="118" s="1"/>
  <c r="R251" i="118"/>
  <c r="S251" i="118"/>
  <c r="T251" i="118" s="1"/>
  <c r="U251" i="118"/>
  <c r="V251" i="118" s="1"/>
  <c r="R252" i="118"/>
  <c r="S252" i="118"/>
  <c r="T252" i="118" s="1"/>
  <c r="U252" i="118"/>
  <c r="V252" i="118" s="1"/>
  <c r="R253" i="118"/>
  <c r="S253" i="118"/>
  <c r="T253" i="118" s="1"/>
  <c r="U253" i="118"/>
  <c r="V253" i="118" s="1"/>
  <c r="R254" i="118"/>
  <c r="S254" i="118"/>
  <c r="T254" i="118" s="1"/>
  <c r="U254" i="118"/>
  <c r="V254" i="118" s="1"/>
  <c r="R255" i="118"/>
  <c r="S255" i="118"/>
  <c r="T255" i="118" s="1"/>
  <c r="U255" i="118"/>
  <c r="V255" i="118" s="1"/>
  <c r="R256" i="118"/>
  <c r="S256" i="118"/>
  <c r="T256" i="118" s="1"/>
  <c r="U256" i="118"/>
  <c r="V256" i="118" s="1"/>
  <c r="R257" i="118"/>
  <c r="S257" i="118"/>
  <c r="T257" i="118" s="1"/>
  <c r="U257" i="118"/>
  <c r="V257" i="118" s="1"/>
  <c r="R258" i="118"/>
  <c r="S258" i="118"/>
  <c r="T258" i="118" s="1"/>
  <c r="U258" i="118"/>
  <c r="V258" i="118" s="1"/>
  <c r="R259" i="118"/>
  <c r="S259" i="118"/>
  <c r="T259" i="118" s="1"/>
  <c r="U259" i="118"/>
  <c r="V259" i="118" s="1"/>
  <c r="R260" i="118"/>
  <c r="S260" i="118"/>
  <c r="T260" i="118" s="1"/>
  <c r="U260" i="118"/>
  <c r="V260" i="118" s="1"/>
  <c r="R261" i="118"/>
  <c r="S261" i="118"/>
  <c r="T261" i="118" s="1"/>
  <c r="U261" i="118"/>
  <c r="V261" i="118" s="1"/>
  <c r="R262" i="118"/>
  <c r="S262" i="118"/>
  <c r="T262" i="118" s="1"/>
  <c r="U262" i="118"/>
  <c r="V262" i="118" s="1"/>
  <c r="R263" i="118"/>
  <c r="S263" i="118"/>
  <c r="T263" i="118" s="1"/>
  <c r="U263" i="118"/>
  <c r="V263" i="118" s="1"/>
  <c r="R264" i="118"/>
  <c r="S264" i="118"/>
  <c r="T264" i="118" s="1"/>
  <c r="U264" i="118"/>
  <c r="V264" i="118" s="1"/>
  <c r="R265" i="118"/>
  <c r="S265" i="118"/>
  <c r="T265" i="118" s="1"/>
  <c r="U265" i="118"/>
  <c r="V265" i="118" s="1"/>
  <c r="R266" i="118"/>
  <c r="S266" i="118"/>
  <c r="T266" i="118" s="1"/>
  <c r="U266" i="118"/>
  <c r="V266" i="118" s="1"/>
  <c r="R267" i="118"/>
  <c r="S267" i="118"/>
  <c r="T267" i="118" s="1"/>
  <c r="U267" i="118"/>
  <c r="V267" i="118" s="1"/>
  <c r="R268" i="118"/>
  <c r="S268" i="118"/>
  <c r="T268" i="118" s="1"/>
  <c r="U268" i="118"/>
  <c r="V268" i="118" s="1"/>
  <c r="R269" i="118"/>
  <c r="S269" i="118"/>
  <c r="T269" i="118" s="1"/>
  <c r="U269" i="118"/>
  <c r="V269" i="118" s="1"/>
  <c r="R270" i="118"/>
  <c r="S270" i="118"/>
  <c r="T270" i="118" s="1"/>
  <c r="U270" i="118"/>
  <c r="V270" i="118" s="1"/>
  <c r="R271" i="118"/>
  <c r="S271" i="118"/>
  <c r="T271" i="118" s="1"/>
  <c r="U271" i="118"/>
  <c r="V271" i="118" s="1"/>
  <c r="R272" i="118"/>
  <c r="S272" i="118"/>
  <c r="T272" i="118" s="1"/>
  <c r="U272" i="118"/>
  <c r="V272" i="118" s="1"/>
  <c r="R273" i="118"/>
  <c r="S273" i="118"/>
  <c r="U273" i="118"/>
  <c r="V273" i="118" s="1"/>
  <c r="R274" i="118"/>
  <c r="S274" i="118"/>
  <c r="T274" i="118" s="1"/>
  <c r="U274" i="118"/>
  <c r="V274" i="118" s="1"/>
  <c r="R275" i="118"/>
  <c r="S275" i="118"/>
  <c r="T275" i="118" s="1"/>
  <c r="U275" i="118"/>
  <c r="V275" i="118" s="1"/>
  <c r="R276" i="118"/>
  <c r="S276" i="118"/>
  <c r="T276" i="118" s="1"/>
  <c r="U276" i="118"/>
  <c r="V276" i="118" s="1"/>
  <c r="R277" i="118"/>
  <c r="S277" i="118"/>
  <c r="T277" i="118" s="1"/>
  <c r="U277" i="118"/>
  <c r="V277" i="118" s="1"/>
  <c r="R278" i="118"/>
  <c r="S278" i="118"/>
  <c r="T278" i="118" s="1"/>
  <c r="U278" i="118"/>
  <c r="V278" i="118" s="1"/>
  <c r="R279" i="118"/>
  <c r="S279" i="118"/>
  <c r="T279" i="118" s="1"/>
  <c r="U279" i="118"/>
  <c r="V279" i="118" s="1"/>
  <c r="R280" i="118"/>
  <c r="S280" i="118"/>
  <c r="T280" i="118" s="1"/>
  <c r="U280" i="118"/>
  <c r="V280" i="118" s="1"/>
  <c r="R281" i="118"/>
  <c r="S281" i="118"/>
  <c r="T281" i="118" s="1"/>
  <c r="U281" i="118"/>
  <c r="V281" i="118" s="1"/>
  <c r="R282" i="118"/>
  <c r="S282" i="118"/>
  <c r="T282" i="118" s="1"/>
  <c r="U282" i="118"/>
  <c r="V282" i="118" s="1"/>
  <c r="R283" i="118"/>
  <c r="S283" i="118"/>
  <c r="T283" i="118" s="1"/>
  <c r="U283" i="118"/>
  <c r="V283" i="118" s="1"/>
  <c r="R284" i="118"/>
  <c r="S284" i="118"/>
  <c r="T284" i="118" s="1"/>
  <c r="U284" i="118"/>
  <c r="V284" i="118" s="1"/>
  <c r="R285" i="118"/>
  <c r="S285" i="118"/>
  <c r="T285" i="118" s="1"/>
  <c r="U285" i="118"/>
  <c r="V285" i="118" s="1"/>
  <c r="R286" i="118"/>
  <c r="S286" i="118"/>
  <c r="T286" i="118" s="1"/>
  <c r="U286" i="118"/>
  <c r="V286" i="118" s="1"/>
  <c r="R287" i="118"/>
  <c r="S287" i="118"/>
  <c r="T287" i="118" s="1"/>
  <c r="U287" i="118"/>
  <c r="V287" i="118" s="1"/>
  <c r="R288" i="118"/>
  <c r="S288" i="118"/>
  <c r="T288" i="118" s="1"/>
  <c r="U288" i="118"/>
  <c r="V288" i="118" s="1"/>
  <c r="R289" i="118"/>
  <c r="S289" i="118"/>
  <c r="T289" i="118" s="1"/>
  <c r="U289" i="118"/>
  <c r="V289" i="118" s="1"/>
  <c r="R290" i="118"/>
  <c r="S290" i="118"/>
  <c r="T290" i="118" s="1"/>
  <c r="U290" i="118"/>
  <c r="V290" i="118" s="1"/>
  <c r="R291" i="118"/>
  <c r="S291" i="118"/>
  <c r="T291" i="118" s="1"/>
  <c r="U291" i="118"/>
  <c r="V291" i="118" s="1"/>
  <c r="R292" i="118"/>
  <c r="S292" i="118"/>
  <c r="T292" i="118" s="1"/>
  <c r="U292" i="118"/>
  <c r="V292" i="118" s="1"/>
  <c r="R293" i="118"/>
  <c r="S293" i="118"/>
  <c r="T293" i="118" s="1"/>
  <c r="U293" i="118"/>
  <c r="V293" i="118" s="1"/>
  <c r="R294" i="118"/>
  <c r="S294" i="118"/>
  <c r="T294" i="118" s="1"/>
  <c r="U294" i="118"/>
  <c r="V294" i="118" s="1"/>
  <c r="R295" i="118"/>
  <c r="S295" i="118"/>
  <c r="T295" i="118" s="1"/>
  <c r="U295" i="118"/>
  <c r="V295" i="118" s="1"/>
  <c r="R296" i="118"/>
  <c r="S296" i="118"/>
  <c r="T296" i="118" s="1"/>
  <c r="U296" i="118"/>
  <c r="V296" i="118" s="1"/>
  <c r="R297" i="118"/>
  <c r="S297" i="118"/>
  <c r="T297" i="118" s="1"/>
  <c r="U297" i="118"/>
  <c r="V297" i="118" s="1"/>
  <c r="R298" i="118"/>
  <c r="S298" i="118"/>
  <c r="T298" i="118" s="1"/>
  <c r="U298" i="118"/>
  <c r="V298" i="118" s="1"/>
  <c r="R299" i="118"/>
  <c r="S299" i="118"/>
  <c r="T299" i="118" s="1"/>
  <c r="U299" i="118"/>
  <c r="V299" i="118" s="1"/>
  <c r="R300" i="118"/>
  <c r="S300" i="118"/>
  <c r="T300" i="118" s="1"/>
  <c r="U300" i="118"/>
  <c r="V300" i="118" s="1"/>
  <c r="R301" i="118"/>
  <c r="S301" i="118"/>
  <c r="T301" i="118" s="1"/>
  <c r="U301" i="118"/>
  <c r="V301" i="118" s="1"/>
  <c r="R302" i="118"/>
  <c r="S302" i="118"/>
  <c r="T302" i="118" s="1"/>
  <c r="U302" i="118"/>
  <c r="V302" i="118" s="1"/>
  <c r="R303" i="118"/>
  <c r="S303" i="118"/>
  <c r="T303" i="118" s="1"/>
  <c r="U303" i="118"/>
  <c r="V303" i="118" s="1"/>
  <c r="R304" i="118"/>
  <c r="S304" i="118"/>
  <c r="T304" i="118" s="1"/>
  <c r="U304" i="118"/>
  <c r="V304" i="118" s="1"/>
  <c r="R305" i="118"/>
  <c r="S305" i="118"/>
  <c r="T305" i="118" s="1"/>
  <c r="U305" i="118"/>
  <c r="V305" i="118" s="1"/>
  <c r="R306" i="118"/>
  <c r="S306" i="118"/>
  <c r="T306" i="118" s="1"/>
  <c r="U306" i="118"/>
  <c r="V306" i="118" s="1"/>
  <c r="R307" i="118"/>
  <c r="S307" i="118"/>
  <c r="T307" i="118" s="1"/>
  <c r="U307" i="118"/>
  <c r="V307" i="118" s="1"/>
  <c r="R308" i="118"/>
  <c r="S308" i="118"/>
  <c r="U308" i="118"/>
  <c r="V308" i="118" s="1"/>
  <c r="R309" i="118"/>
  <c r="S309" i="118"/>
  <c r="T309" i="118" s="1"/>
  <c r="U309" i="118"/>
  <c r="V309" i="118" s="1"/>
  <c r="R310" i="118"/>
  <c r="S310" i="118"/>
  <c r="T310" i="118" s="1"/>
  <c r="U310" i="118"/>
  <c r="V310" i="118" s="1"/>
  <c r="R311" i="118"/>
  <c r="S311" i="118"/>
  <c r="T311" i="118" s="1"/>
  <c r="U311" i="118"/>
  <c r="V311" i="118" s="1"/>
  <c r="R312" i="118"/>
  <c r="S312" i="118"/>
  <c r="T312" i="118" s="1"/>
  <c r="U312" i="118"/>
  <c r="V312" i="118" s="1"/>
  <c r="R313" i="118"/>
  <c r="S313" i="118"/>
  <c r="U313" i="118"/>
  <c r="V313" i="118" s="1"/>
  <c r="R314" i="118"/>
  <c r="S314" i="118"/>
  <c r="T314" i="118" s="1"/>
  <c r="U314" i="118"/>
  <c r="V314" i="118" s="1"/>
  <c r="R315" i="118"/>
  <c r="S315" i="118"/>
  <c r="T315" i="118" s="1"/>
  <c r="U315" i="118"/>
  <c r="V315" i="118" s="1"/>
  <c r="R316" i="118"/>
  <c r="S316" i="118"/>
  <c r="T316" i="118" s="1"/>
  <c r="U316" i="118"/>
  <c r="V316" i="118" s="1"/>
  <c r="R317" i="118"/>
  <c r="S317" i="118"/>
  <c r="U317" i="118"/>
  <c r="V317" i="118" s="1"/>
  <c r="R318" i="118"/>
  <c r="S318" i="118"/>
  <c r="T318" i="118" s="1"/>
  <c r="U318" i="118"/>
  <c r="V318" i="118" s="1"/>
  <c r="R319" i="118"/>
  <c r="S319" i="118"/>
  <c r="T319" i="118" s="1"/>
  <c r="U319" i="118"/>
  <c r="V319" i="118" s="1"/>
  <c r="R320" i="118"/>
  <c r="S320" i="118"/>
  <c r="T320" i="118" s="1"/>
  <c r="U320" i="118"/>
  <c r="V320" i="118" s="1"/>
  <c r="R321" i="118"/>
  <c r="S321" i="118"/>
  <c r="T321" i="118" s="1"/>
  <c r="U321" i="118"/>
  <c r="V321" i="118" s="1"/>
  <c r="R322" i="118"/>
  <c r="S322" i="118"/>
  <c r="T322" i="118" s="1"/>
  <c r="U322" i="118"/>
  <c r="V322" i="118" s="1"/>
  <c r="R323" i="118"/>
  <c r="S323" i="118"/>
  <c r="T323" i="118" s="1"/>
  <c r="U323" i="118"/>
  <c r="V323" i="118" s="1"/>
  <c r="R324" i="118"/>
  <c r="S324" i="118"/>
  <c r="T324" i="118" s="1"/>
  <c r="U324" i="118"/>
  <c r="V324" i="118" s="1"/>
  <c r="R325" i="118"/>
  <c r="S325" i="118"/>
  <c r="T325" i="118" s="1"/>
  <c r="U325" i="118"/>
  <c r="V325" i="118" s="1"/>
  <c r="R326" i="118"/>
  <c r="S326" i="118"/>
  <c r="T326" i="118" s="1"/>
  <c r="U326" i="118"/>
  <c r="V326" i="118" s="1"/>
  <c r="R327" i="118"/>
  <c r="S327" i="118"/>
  <c r="T327" i="118" s="1"/>
  <c r="U327" i="118"/>
  <c r="V327" i="118" s="1"/>
  <c r="R328" i="118"/>
  <c r="S328" i="118"/>
  <c r="T328" i="118" s="1"/>
  <c r="U328" i="118"/>
  <c r="V328" i="118" s="1"/>
  <c r="R329" i="118"/>
  <c r="S329" i="118"/>
  <c r="T329" i="118" s="1"/>
  <c r="U329" i="118"/>
  <c r="V329" i="118" s="1"/>
  <c r="R330" i="118"/>
  <c r="S330" i="118"/>
  <c r="T330" i="118" s="1"/>
  <c r="U330" i="118"/>
  <c r="V330" i="118" s="1"/>
  <c r="R331" i="118"/>
  <c r="S331" i="118"/>
  <c r="T331" i="118" s="1"/>
  <c r="U331" i="118"/>
  <c r="V331" i="118" s="1"/>
  <c r="R332" i="118"/>
  <c r="S332" i="118"/>
  <c r="T332" i="118" s="1"/>
  <c r="U332" i="118"/>
  <c r="V332" i="118" s="1"/>
  <c r="R333" i="118"/>
  <c r="S333" i="118"/>
  <c r="T333" i="118" s="1"/>
  <c r="U333" i="118"/>
  <c r="V333" i="118" s="1"/>
  <c r="R334" i="118"/>
  <c r="S334" i="118"/>
  <c r="T334" i="118" s="1"/>
  <c r="U334" i="118"/>
  <c r="V334" i="118" s="1"/>
  <c r="R335" i="118"/>
  <c r="S335" i="118"/>
  <c r="T335" i="118" s="1"/>
  <c r="U335" i="118"/>
  <c r="V335" i="118" s="1"/>
  <c r="R336" i="118"/>
  <c r="S336" i="118"/>
  <c r="T336" i="118" s="1"/>
  <c r="U336" i="118"/>
  <c r="V336" i="118" s="1"/>
  <c r="R337" i="118"/>
  <c r="S337" i="118"/>
  <c r="T337" i="118" s="1"/>
  <c r="U337" i="118"/>
  <c r="V337" i="118" s="1"/>
  <c r="R338" i="118"/>
  <c r="S338" i="118"/>
  <c r="T338" i="118" s="1"/>
  <c r="U338" i="118"/>
  <c r="V338" i="118" s="1"/>
  <c r="R339" i="118"/>
  <c r="S339" i="118"/>
  <c r="T339" i="118" s="1"/>
  <c r="U339" i="118"/>
  <c r="V339" i="118" s="1"/>
  <c r="R340" i="118"/>
  <c r="S340" i="118"/>
  <c r="T340" i="118" s="1"/>
  <c r="U340" i="118"/>
  <c r="V340" i="118" s="1"/>
  <c r="R341" i="118"/>
  <c r="S341" i="118"/>
  <c r="T341" i="118" s="1"/>
  <c r="U341" i="118"/>
  <c r="V341" i="118" s="1"/>
  <c r="R342" i="118"/>
  <c r="S342" i="118"/>
  <c r="T342" i="118" s="1"/>
  <c r="U342" i="118"/>
  <c r="V342" i="118" s="1"/>
  <c r="R343" i="118"/>
  <c r="S343" i="118"/>
  <c r="T343" i="118" s="1"/>
  <c r="U343" i="118"/>
  <c r="V343" i="118" s="1"/>
  <c r="R344" i="118"/>
  <c r="S344" i="118"/>
  <c r="T344" i="118" s="1"/>
  <c r="U344" i="118"/>
  <c r="V344" i="118" s="1"/>
  <c r="R345" i="118"/>
  <c r="S345" i="118"/>
  <c r="T345" i="118" s="1"/>
  <c r="U345" i="118"/>
  <c r="V345" i="118" s="1"/>
  <c r="R346" i="118"/>
  <c r="S346" i="118"/>
  <c r="T346" i="118" s="1"/>
  <c r="U346" i="118"/>
  <c r="V346" i="118" s="1"/>
  <c r="R347" i="118"/>
  <c r="S347" i="118"/>
  <c r="T347" i="118" s="1"/>
  <c r="U347" i="118"/>
  <c r="V347" i="118" s="1"/>
  <c r="R348" i="118"/>
  <c r="S348" i="118"/>
  <c r="T348" i="118" s="1"/>
  <c r="U348" i="118"/>
  <c r="V348" i="118" s="1"/>
  <c r="R349" i="118"/>
  <c r="S349" i="118"/>
  <c r="T349" i="118" s="1"/>
  <c r="U349" i="118"/>
  <c r="V349" i="118" s="1"/>
  <c r="R350" i="118"/>
  <c r="S350" i="118"/>
  <c r="T350" i="118" s="1"/>
  <c r="U350" i="118"/>
  <c r="V350" i="118" s="1"/>
  <c r="R351" i="118"/>
  <c r="S351" i="118"/>
  <c r="T351" i="118" s="1"/>
  <c r="U351" i="118"/>
  <c r="V351" i="118" s="1"/>
  <c r="R352" i="118"/>
  <c r="S352" i="118"/>
  <c r="T352" i="118" s="1"/>
  <c r="U352" i="118"/>
  <c r="V352" i="118" s="1"/>
  <c r="R353" i="118"/>
  <c r="S353" i="118"/>
  <c r="T353" i="118" s="1"/>
  <c r="U353" i="118"/>
  <c r="V353" i="118" s="1"/>
  <c r="R354" i="118"/>
  <c r="S354" i="118"/>
  <c r="T354" i="118" s="1"/>
  <c r="U354" i="118"/>
  <c r="V354" i="118" s="1"/>
  <c r="R355" i="118"/>
  <c r="S355" i="118"/>
  <c r="T355" i="118" s="1"/>
  <c r="U355" i="118"/>
  <c r="V355" i="118" s="1"/>
  <c r="R356" i="118"/>
  <c r="S356" i="118"/>
  <c r="T356" i="118" s="1"/>
  <c r="U356" i="118"/>
  <c r="V356" i="118" s="1"/>
  <c r="R357" i="118"/>
  <c r="S357" i="118"/>
  <c r="T357" i="118" s="1"/>
  <c r="U357" i="118"/>
  <c r="V357" i="118" s="1"/>
  <c r="R358" i="118"/>
  <c r="S358" i="118"/>
  <c r="T358" i="118" s="1"/>
  <c r="U358" i="118"/>
  <c r="V358" i="118" s="1"/>
  <c r="R359" i="118"/>
  <c r="S359" i="118"/>
  <c r="T359" i="118" s="1"/>
  <c r="U359" i="118"/>
  <c r="V359" i="118" s="1"/>
  <c r="R360" i="118"/>
  <c r="S360" i="118"/>
  <c r="T360" i="118" s="1"/>
  <c r="U360" i="118"/>
  <c r="V360" i="118" s="1"/>
  <c r="R361" i="118"/>
  <c r="S361" i="118"/>
  <c r="T361" i="118" s="1"/>
  <c r="U361" i="118"/>
  <c r="V361" i="118" s="1"/>
  <c r="R362" i="118"/>
  <c r="S362" i="118"/>
  <c r="T362" i="118" s="1"/>
  <c r="U362" i="118"/>
  <c r="V362" i="118" s="1"/>
  <c r="R363" i="118"/>
  <c r="S363" i="118"/>
  <c r="T363" i="118" s="1"/>
  <c r="U363" i="118"/>
  <c r="V363" i="118" s="1"/>
  <c r="R364" i="118"/>
  <c r="S364" i="118"/>
  <c r="T364" i="118" s="1"/>
  <c r="U364" i="118"/>
  <c r="V364" i="118" s="1"/>
  <c r="R365" i="118"/>
  <c r="S365" i="118"/>
  <c r="T365" i="118" s="1"/>
  <c r="U365" i="118"/>
  <c r="V365" i="118" s="1"/>
  <c r="R366" i="118"/>
  <c r="S366" i="118"/>
  <c r="T366" i="118" s="1"/>
  <c r="U366" i="118"/>
  <c r="V366" i="118" s="1"/>
  <c r="R367" i="118"/>
  <c r="S367" i="118"/>
  <c r="T367" i="118" s="1"/>
  <c r="U367" i="118"/>
  <c r="V367" i="118" s="1"/>
  <c r="R368" i="118"/>
  <c r="S368" i="118"/>
  <c r="T368" i="118" s="1"/>
  <c r="U368" i="118"/>
  <c r="V368" i="118" s="1"/>
  <c r="R369" i="118"/>
  <c r="S369" i="118"/>
  <c r="T369" i="118" s="1"/>
  <c r="U369" i="118"/>
  <c r="V369" i="118" s="1"/>
  <c r="R370" i="118"/>
  <c r="S370" i="118"/>
  <c r="T370" i="118" s="1"/>
  <c r="U370" i="118"/>
  <c r="V370" i="118" s="1"/>
  <c r="R371" i="118"/>
  <c r="S371" i="118"/>
  <c r="T371" i="118" s="1"/>
  <c r="U371" i="118"/>
  <c r="V371" i="118" s="1"/>
  <c r="R372" i="118"/>
  <c r="S372" i="118"/>
  <c r="T372" i="118" s="1"/>
  <c r="U372" i="118"/>
  <c r="V372" i="118" s="1"/>
  <c r="R373" i="118"/>
  <c r="S373" i="118"/>
  <c r="T373" i="118" s="1"/>
  <c r="U373" i="118"/>
  <c r="V373" i="118" s="1"/>
  <c r="R374" i="118"/>
  <c r="S374" i="118"/>
  <c r="T374" i="118" s="1"/>
  <c r="U374" i="118"/>
  <c r="V374" i="118" s="1"/>
  <c r="R375" i="118"/>
  <c r="S375" i="118"/>
  <c r="T375" i="118" s="1"/>
  <c r="U375" i="118"/>
  <c r="V375" i="118" s="1"/>
  <c r="R376" i="118"/>
  <c r="S376" i="118"/>
  <c r="T376" i="118" s="1"/>
  <c r="U376" i="118"/>
  <c r="V376" i="118" s="1"/>
  <c r="R377" i="118"/>
  <c r="S377" i="118"/>
  <c r="T377" i="118" s="1"/>
  <c r="U377" i="118"/>
  <c r="V377" i="118" s="1"/>
  <c r="R378" i="118"/>
  <c r="S378" i="118"/>
  <c r="T378" i="118" s="1"/>
  <c r="U378" i="118"/>
  <c r="V378" i="118" s="1"/>
  <c r="R379" i="118"/>
  <c r="S379" i="118"/>
  <c r="T379" i="118" s="1"/>
  <c r="U379" i="118"/>
  <c r="V379" i="118" s="1"/>
  <c r="R380" i="118"/>
  <c r="S380" i="118"/>
  <c r="T380" i="118" s="1"/>
  <c r="U380" i="118"/>
  <c r="V380" i="118" s="1"/>
  <c r="R381" i="118"/>
  <c r="S381" i="118"/>
  <c r="T381" i="118" s="1"/>
  <c r="U381" i="118"/>
  <c r="V381" i="118" s="1"/>
  <c r="R382" i="118"/>
  <c r="S382" i="118"/>
  <c r="T382" i="118" s="1"/>
  <c r="U382" i="118"/>
  <c r="V382" i="118" s="1"/>
  <c r="R383" i="118"/>
  <c r="S383" i="118"/>
  <c r="T383" i="118" s="1"/>
  <c r="U383" i="118"/>
  <c r="V383" i="118" s="1"/>
  <c r="R384" i="118"/>
  <c r="S384" i="118"/>
  <c r="T384" i="118" s="1"/>
  <c r="U384" i="118"/>
  <c r="V384" i="118" s="1"/>
  <c r="R385" i="118"/>
  <c r="S385" i="118"/>
  <c r="T385" i="118" s="1"/>
  <c r="U385" i="118"/>
  <c r="V385" i="118" s="1"/>
  <c r="R386" i="118"/>
  <c r="S386" i="118"/>
  <c r="T386" i="118" s="1"/>
  <c r="U386" i="118"/>
  <c r="V386" i="118" s="1"/>
  <c r="R387" i="118"/>
  <c r="S387" i="118"/>
  <c r="T387" i="118" s="1"/>
  <c r="U387" i="118"/>
  <c r="V387" i="118" s="1"/>
  <c r="R388" i="118"/>
  <c r="S388" i="118"/>
  <c r="T388" i="118" s="1"/>
  <c r="U388" i="118"/>
  <c r="V388" i="118" s="1"/>
  <c r="R389" i="118"/>
  <c r="S389" i="118"/>
  <c r="T389" i="118" s="1"/>
  <c r="U389" i="118"/>
  <c r="V389" i="118" s="1"/>
  <c r="R390" i="118"/>
  <c r="S390" i="118"/>
  <c r="T390" i="118" s="1"/>
  <c r="U390" i="118"/>
  <c r="V390" i="118" s="1"/>
  <c r="R391" i="118"/>
  <c r="S391" i="118"/>
  <c r="T391" i="118" s="1"/>
  <c r="U391" i="118"/>
  <c r="V391" i="118" s="1"/>
  <c r="R392" i="118"/>
  <c r="S392" i="118"/>
  <c r="T392" i="118" s="1"/>
  <c r="U392" i="118"/>
  <c r="V392" i="118" s="1"/>
  <c r="R393" i="118"/>
  <c r="S393" i="118"/>
  <c r="T393" i="118" s="1"/>
  <c r="U393" i="118"/>
  <c r="V393" i="118" s="1"/>
  <c r="R394" i="118"/>
  <c r="S394" i="118"/>
  <c r="T394" i="118" s="1"/>
  <c r="U394" i="118"/>
  <c r="V394" i="118" s="1"/>
  <c r="R395" i="118"/>
  <c r="S395" i="118"/>
  <c r="T395" i="118" s="1"/>
  <c r="U395" i="118"/>
  <c r="V395" i="118" s="1"/>
  <c r="R396" i="118"/>
  <c r="S396" i="118"/>
  <c r="T396" i="118" s="1"/>
  <c r="U396" i="118"/>
  <c r="V396" i="118" s="1"/>
  <c r="R397" i="118"/>
  <c r="S397" i="118"/>
  <c r="T397" i="118" s="1"/>
  <c r="U397" i="118"/>
  <c r="V397" i="118" s="1"/>
  <c r="R398" i="118"/>
  <c r="S398" i="118"/>
  <c r="T398" i="118" s="1"/>
  <c r="U398" i="118"/>
  <c r="V398" i="118" s="1"/>
  <c r="R399" i="118"/>
  <c r="S399" i="118"/>
  <c r="T399" i="118" s="1"/>
  <c r="U399" i="118"/>
  <c r="V399" i="118" s="1"/>
  <c r="R400" i="118"/>
  <c r="S400" i="118"/>
  <c r="T400" i="118" s="1"/>
  <c r="U400" i="118"/>
  <c r="V400" i="118" s="1"/>
  <c r="R401" i="118"/>
  <c r="S401" i="118"/>
  <c r="T401" i="118" s="1"/>
  <c r="U401" i="118"/>
  <c r="V401" i="118" s="1"/>
  <c r="R402" i="118"/>
  <c r="S402" i="118"/>
  <c r="T402" i="118" s="1"/>
  <c r="U402" i="118"/>
  <c r="V402" i="118" s="1"/>
  <c r="R403" i="118"/>
  <c r="S403" i="118"/>
  <c r="T403" i="118" s="1"/>
  <c r="U403" i="118"/>
  <c r="V403" i="118" s="1"/>
  <c r="R404" i="118"/>
  <c r="S404" i="118"/>
  <c r="T404" i="118" s="1"/>
  <c r="U404" i="118"/>
  <c r="V404" i="118" s="1"/>
  <c r="R405" i="118"/>
  <c r="S405" i="118"/>
  <c r="T405" i="118" s="1"/>
  <c r="U405" i="118"/>
  <c r="V405" i="118" s="1"/>
  <c r="R406" i="118"/>
  <c r="S406" i="118"/>
  <c r="T406" i="118" s="1"/>
  <c r="U406" i="118"/>
  <c r="V406" i="118" s="1"/>
  <c r="R407" i="118"/>
  <c r="S407" i="118"/>
  <c r="T407" i="118" s="1"/>
  <c r="U407" i="118"/>
  <c r="V407" i="118" s="1"/>
  <c r="R408" i="118"/>
  <c r="S408" i="118"/>
  <c r="T408" i="118" s="1"/>
  <c r="U408" i="118"/>
  <c r="V408" i="118" s="1"/>
  <c r="R409" i="118"/>
  <c r="S409" i="118"/>
  <c r="T409" i="118" s="1"/>
  <c r="U409" i="118"/>
  <c r="V409" i="118" s="1"/>
  <c r="R410" i="118"/>
  <c r="S410" i="118"/>
  <c r="T410" i="118" s="1"/>
  <c r="U410" i="118"/>
  <c r="V410" i="118" s="1"/>
  <c r="R411" i="118"/>
  <c r="S411" i="118"/>
  <c r="T411" i="118" s="1"/>
  <c r="U411" i="118"/>
  <c r="V411" i="118" s="1"/>
  <c r="R412" i="118"/>
  <c r="S412" i="118"/>
  <c r="T412" i="118" s="1"/>
  <c r="U412" i="118"/>
  <c r="V412" i="118" s="1"/>
  <c r="R413" i="118"/>
  <c r="S413" i="118"/>
  <c r="T413" i="118" s="1"/>
  <c r="U413" i="118"/>
  <c r="V413" i="118" s="1"/>
  <c r="R414" i="118"/>
  <c r="S414" i="118"/>
  <c r="T414" i="118" s="1"/>
  <c r="U414" i="118"/>
  <c r="V414" i="118" s="1"/>
  <c r="R415" i="118"/>
  <c r="S415" i="118"/>
  <c r="T415" i="118" s="1"/>
  <c r="U415" i="118"/>
  <c r="V415" i="118" s="1"/>
  <c r="R416" i="118"/>
  <c r="S416" i="118"/>
  <c r="T416" i="118" s="1"/>
  <c r="U416" i="118"/>
  <c r="V416" i="118" s="1"/>
  <c r="R417" i="118"/>
  <c r="S417" i="118"/>
  <c r="T417" i="118" s="1"/>
  <c r="U417" i="118"/>
  <c r="V417" i="118" s="1"/>
  <c r="R418" i="118"/>
  <c r="S418" i="118"/>
  <c r="T418" i="118" s="1"/>
  <c r="U418" i="118"/>
  <c r="V418" i="118" s="1"/>
  <c r="R419" i="118"/>
  <c r="S419" i="118"/>
  <c r="T419" i="118" s="1"/>
  <c r="U419" i="118"/>
  <c r="V419" i="118" s="1"/>
  <c r="R420" i="118"/>
  <c r="S420" i="118"/>
  <c r="T420" i="118" s="1"/>
  <c r="U420" i="118"/>
  <c r="V420" i="118" s="1"/>
  <c r="R421" i="118"/>
  <c r="S421" i="118"/>
  <c r="T421" i="118" s="1"/>
  <c r="U421" i="118"/>
  <c r="V421" i="118" s="1"/>
  <c r="R422" i="118"/>
  <c r="S422" i="118"/>
  <c r="T422" i="118" s="1"/>
  <c r="U422" i="118"/>
  <c r="V422" i="118" s="1"/>
  <c r="R423" i="118"/>
  <c r="S423" i="118"/>
  <c r="T423" i="118" s="1"/>
  <c r="U423" i="118"/>
  <c r="V423" i="118" s="1"/>
  <c r="R424" i="118"/>
  <c r="S424" i="118"/>
  <c r="T424" i="118" s="1"/>
  <c r="U424" i="118"/>
  <c r="V424" i="118" s="1"/>
  <c r="R425" i="118"/>
  <c r="S425" i="118"/>
  <c r="T425" i="118" s="1"/>
  <c r="U425" i="118"/>
  <c r="V425" i="118" s="1"/>
  <c r="R426" i="118"/>
  <c r="S426" i="118"/>
  <c r="T426" i="118" s="1"/>
  <c r="U426" i="118"/>
  <c r="V426" i="118" s="1"/>
  <c r="R427" i="118"/>
  <c r="S427" i="118"/>
  <c r="T427" i="118" s="1"/>
  <c r="U427" i="118"/>
  <c r="V427" i="118" s="1"/>
  <c r="R428" i="118"/>
  <c r="S428" i="118"/>
  <c r="T428" i="118" s="1"/>
  <c r="U428" i="118"/>
  <c r="V428" i="118" s="1"/>
  <c r="R429" i="118"/>
  <c r="S429" i="118"/>
  <c r="T429" i="118" s="1"/>
  <c r="U429" i="118"/>
  <c r="V429" i="118" s="1"/>
  <c r="R430" i="118"/>
  <c r="S430" i="118"/>
  <c r="T430" i="118" s="1"/>
  <c r="U430" i="118"/>
  <c r="V430" i="118" s="1"/>
  <c r="R431" i="118"/>
  <c r="S431" i="118"/>
  <c r="T431" i="118" s="1"/>
  <c r="U431" i="118"/>
  <c r="V431" i="118" s="1"/>
  <c r="R432" i="118"/>
  <c r="S432" i="118"/>
  <c r="T432" i="118" s="1"/>
  <c r="U432" i="118"/>
  <c r="V432" i="118" s="1"/>
  <c r="R433" i="118"/>
  <c r="S433" i="118"/>
  <c r="U433" i="118"/>
  <c r="V433" i="118" s="1"/>
  <c r="R434" i="118"/>
  <c r="S434" i="118"/>
  <c r="T434" i="118" s="1"/>
  <c r="U434" i="118"/>
  <c r="V434" i="118" s="1"/>
  <c r="R435" i="118"/>
  <c r="S435" i="118"/>
  <c r="T435" i="118" s="1"/>
  <c r="U435" i="118"/>
  <c r="V435" i="118" s="1"/>
  <c r="R436" i="118"/>
  <c r="S436" i="118"/>
  <c r="T436" i="118" s="1"/>
  <c r="U436" i="118"/>
  <c r="V436" i="118" s="1"/>
  <c r="R437" i="118"/>
  <c r="S437" i="118"/>
  <c r="T437" i="118" s="1"/>
  <c r="U437" i="118"/>
  <c r="V437" i="118" s="1"/>
  <c r="R438" i="118"/>
  <c r="S438" i="118"/>
  <c r="T438" i="118" s="1"/>
  <c r="U438" i="118"/>
  <c r="V438" i="118" s="1"/>
  <c r="R439" i="118"/>
  <c r="S439" i="118"/>
  <c r="T439" i="118" s="1"/>
  <c r="U439" i="118"/>
  <c r="V439" i="118" s="1"/>
  <c r="R440" i="118"/>
  <c r="S440" i="118"/>
  <c r="T440" i="118" s="1"/>
  <c r="U440" i="118"/>
  <c r="V440" i="118" s="1"/>
  <c r="R441" i="118"/>
  <c r="S441" i="118"/>
  <c r="T441" i="118" s="1"/>
  <c r="U441" i="118"/>
  <c r="V441" i="118" s="1"/>
  <c r="R442" i="118"/>
  <c r="S442" i="118"/>
  <c r="T442" i="118" s="1"/>
  <c r="U442" i="118"/>
  <c r="V442" i="118" s="1"/>
  <c r="R443" i="118"/>
  <c r="S443" i="118"/>
  <c r="T443" i="118" s="1"/>
  <c r="U443" i="118"/>
  <c r="V443" i="118" s="1"/>
  <c r="R444" i="118"/>
  <c r="S444" i="118"/>
  <c r="T444" i="118" s="1"/>
  <c r="U444" i="118"/>
  <c r="V444" i="118" s="1"/>
  <c r="R445" i="118"/>
  <c r="S445" i="118"/>
  <c r="T445" i="118" s="1"/>
  <c r="U445" i="118"/>
  <c r="V445" i="118" s="1"/>
  <c r="R446" i="118"/>
  <c r="S446" i="118"/>
  <c r="T446" i="118" s="1"/>
  <c r="U446" i="118"/>
  <c r="V446" i="118" s="1"/>
  <c r="R447" i="118"/>
  <c r="S447" i="118"/>
  <c r="T447" i="118" s="1"/>
  <c r="U447" i="118"/>
  <c r="V447" i="118" s="1"/>
  <c r="R448" i="118"/>
  <c r="S448" i="118"/>
  <c r="T448" i="118" s="1"/>
  <c r="U448" i="118"/>
  <c r="V448" i="118" s="1"/>
  <c r="R449" i="118"/>
  <c r="S449" i="118"/>
  <c r="T449" i="118" s="1"/>
  <c r="U449" i="118"/>
  <c r="V449" i="118" s="1"/>
  <c r="R450" i="118"/>
  <c r="S450" i="118"/>
  <c r="T450" i="118" s="1"/>
  <c r="U450" i="118"/>
  <c r="V450" i="118" s="1"/>
  <c r="R451" i="118"/>
  <c r="S451" i="118"/>
  <c r="T451" i="118" s="1"/>
  <c r="U451" i="118"/>
  <c r="V451" i="118" s="1"/>
  <c r="R452" i="118"/>
  <c r="S452" i="118"/>
  <c r="T452" i="118" s="1"/>
  <c r="U452" i="118"/>
  <c r="V452" i="118" s="1"/>
  <c r="R453" i="118"/>
  <c r="S453" i="118"/>
  <c r="T453" i="118" s="1"/>
  <c r="U453" i="118"/>
  <c r="V453" i="118" s="1"/>
  <c r="R454" i="118"/>
  <c r="S454" i="118"/>
  <c r="T454" i="118" s="1"/>
  <c r="U454" i="118"/>
  <c r="V454" i="118" s="1"/>
  <c r="R455" i="118"/>
  <c r="S455" i="118"/>
  <c r="T455" i="118" s="1"/>
  <c r="U455" i="118"/>
  <c r="V455" i="118" s="1"/>
  <c r="R456" i="118"/>
  <c r="S456" i="118"/>
  <c r="T456" i="118" s="1"/>
  <c r="U456" i="118"/>
  <c r="V456" i="118" s="1"/>
  <c r="R457" i="118"/>
  <c r="S457" i="118"/>
  <c r="T457" i="118" s="1"/>
  <c r="U457" i="118"/>
  <c r="V457" i="118" s="1"/>
  <c r="R458" i="118"/>
  <c r="S458" i="118"/>
  <c r="T458" i="118" s="1"/>
  <c r="U458" i="118"/>
  <c r="V458" i="118" s="1"/>
  <c r="R459" i="118"/>
  <c r="S459" i="118"/>
  <c r="T459" i="118" s="1"/>
  <c r="U459" i="118"/>
  <c r="V459" i="118" s="1"/>
  <c r="R460" i="118"/>
  <c r="S460" i="118"/>
  <c r="T460" i="118" s="1"/>
  <c r="U460" i="118"/>
  <c r="V460" i="118" s="1"/>
  <c r="R461" i="118"/>
  <c r="S461" i="118"/>
  <c r="T461" i="118" s="1"/>
  <c r="U461" i="118"/>
  <c r="V461" i="118" s="1"/>
  <c r="R462" i="118"/>
  <c r="S462" i="118"/>
  <c r="T462" i="118" s="1"/>
  <c r="U462" i="118"/>
  <c r="V462" i="118" s="1"/>
  <c r="R463" i="118"/>
  <c r="S463" i="118"/>
  <c r="T463" i="118" s="1"/>
  <c r="U463" i="118"/>
  <c r="V463" i="118" s="1"/>
  <c r="R464" i="118"/>
  <c r="S464" i="118"/>
  <c r="T464" i="118" s="1"/>
  <c r="U464" i="118"/>
  <c r="V464" i="118" s="1"/>
  <c r="R465" i="118"/>
  <c r="S465" i="118"/>
  <c r="T465" i="118" s="1"/>
  <c r="U465" i="118"/>
  <c r="V465" i="118" s="1"/>
  <c r="R466" i="118"/>
  <c r="S466" i="118"/>
  <c r="T466" i="118" s="1"/>
  <c r="U466" i="118"/>
  <c r="V466" i="118" s="1"/>
  <c r="R467" i="118"/>
  <c r="S467" i="118"/>
  <c r="T467" i="118" s="1"/>
  <c r="U467" i="118"/>
  <c r="V467" i="118" s="1"/>
  <c r="R468" i="118"/>
  <c r="S468" i="118"/>
  <c r="T468" i="118" s="1"/>
  <c r="U468" i="118"/>
  <c r="V468" i="118" s="1"/>
  <c r="R469" i="118"/>
  <c r="S469" i="118"/>
  <c r="T469" i="118" s="1"/>
  <c r="U469" i="118"/>
  <c r="V469" i="118" s="1"/>
  <c r="R470" i="118"/>
  <c r="S470" i="118"/>
  <c r="T470" i="118" s="1"/>
  <c r="U470" i="118"/>
  <c r="V470" i="118" s="1"/>
  <c r="R471" i="118"/>
  <c r="S471" i="118"/>
  <c r="T471" i="118" s="1"/>
  <c r="U471" i="118"/>
  <c r="V471" i="118" s="1"/>
  <c r="R472" i="118"/>
  <c r="S472" i="118"/>
  <c r="T472" i="118" s="1"/>
  <c r="U472" i="118"/>
  <c r="V472" i="118" s="1"/>
  <c r="R473" i="118"/>
  <c r="S473" i="118"/>
  <c r="T473" i="118" s="1"/>
  <c r="U473" i="118"/>
  <c r="V473" i="118" s="1"/>
  <c r="R474" i="118"/>
  <c r="S474" i="118"/>
  <c r="T474" i="118" s="1"/>
  <c r="U474" i="118"/>
  <c r="V474" i="118" s="1"/>
  <c r="R475" i="118"/>
  <c r="S475" i="118"/>
  <c r="T475" i="118" s="1"/>
  <c r="U475" i="118"/>
  <c r="V475" i="118" s="1"/>
  <c r="R476" i="118"/>
  <c r="S476" i="118"/>
  <c r="T476" i="118" s="1"/>
  <c r="U476" i="118"/>
  <c r="V476" i="118" s="1"/>
  <c r="R477" i="118"/>
  <c r="S477" i="118"/>
  <c r="T477" i="118" s="1"/>
  <c r="U477" i="118"/>
  <c r="V477" i="118" s="1"/>
  <c r="R478" i="118"/>
  <c r="S478" i="118"/>
  <c r="T478" i="118" s="1"/>
  <c r="U478" i="118"/>
  <c r="V478" i="118" s="1"/>
  <c r="R479" i="118"/>
  <c r="S479" i="118"/>
  <c r="T479" i="118" s="1"/>
  <c r="U479" i="118"/>
  <c r="V479" i="118" s="1"/>
  <c r="R480" i="118"/>
  <c r="S480" i="118"/>
  <c r="T480" i="118" s="1"/>
  <c r="U480" i="118"/>
  <c r="V480" i="118" s="1"/>
  <c r="R481" i="118"/>
  <c r="S481" i="118"/>
  <c r="T481" i="118" s="1"/>
  <c r="U481" i="118"/>
  <c r="V481" i="118" s="1"/>
  <c r="R482" i="118"/>
  <c r="S482" i="118"/>
  <c r="T482" i="118" s="1"/>
  <c r="U482" i="118"/>
  <c r="V482" i="118" s="1"/>
  <c r="R483" i="118"/>
  <c r="S483" i="118"/>
  <c r="T483" i="118" s="1"/>
  <c r="U483" i="118"/>
  <c r="V483" i="118" s="1"/>
  <c r="R484" i="118"/>
  <c r="S484" i="118"/>
  <c r="T484" i="118" s="1"/>
  <c r="U484" i="118"/>
  <c r="V484" i="118" s="1"/>
  <c r="R485" i="118"/>
  <c r="S485" i="118"/>
  <c r="T485" i="118" s="1"/>
  <c r="U485" i="118"/>
  <c r="V485" i="118" s="1"/>
  <c r="R486" i="118"/>
  <c r="S486" i="118"/>
  <c r="T486" i="118" s="1"/>
  <c r="U486" i="118"/>
  <c r="V486" i="118" s="1"/>
  <c r="R487" i="118"/>
  <c r="S487" i="118"/>
  <c r="T487" i="118" s="1"/>
  <c r="U487" i="118"/>
  <c r="V487" i="118" s="1"/>
  <c r="R488" i="118"/>
  <c r="S488" i="118"/>
  <c r="T488" i="118" s="1"/>
  <c r="U488" i="118"/>
  <c r="V488" i="118" s="1"/>
  <c r="R489" i="118"/>
  <c r="S489" i="118"/>
  <c r="T489" i="118" s="1"/>
  <c r="U489" i="118"/>
  <c r="V489" i="118" s="1"/>
  <c r="R490" i="118"/>
  <c r="S490" i="118"/>
  <c r="T490" i="118" s="1"/>
  <c r="U490" i="118"/>
  <c r="V490" i="118" s="1"/>
  <c r="R491" i="118"/>
  <c r="S491" i="118"/>
  <c r="T491" i="118" s="1"/>
  <c r="U491" i="118"/>
  <c r="V491" i="118" s="1"/>
  <c r="R492" i="118"/>
  <c r="S492" i="118"/>
  <c r="T492" i="118" s="1"/>
  <c r="U492" i="118"/>
  <c r="V492" i="118" s="1"/>
  <c r="R493" i="118"/>
  <c r="S493" i="118"/>
  <c r="T493" i="118" s="1"/>
  <c r="U493" i="118"/>
  <c r="V493" i="118" s="1"/>
  <c r="R494" i="118"/>
  <c r="S494" i="118"/>
  <c r="T494" i="118" s="1"/>
  <c r="U494" i="118"/>
  <c r="V494" i="118" s="1"/>
  <c r="R495" i="118"/>
  <c r="S495" i="118"/>
  <c r="T495" i="118" s="1"/>
  <c r="U495" i="118"/>
  <c r="V495" i="118" s="1"/>
  <c r="R496" i="118"/>
  <c r="S496" i="118"/>
  <c r="T496" i="118" s="1"/>
  <c r="U496" i="118"/>
  <c r="V496" i="118" s="1"/>
  <c r="R497" i="118"/>
  <c r="S497" i="118"/>
  <c r="T497" i="118" s="1"/>
  <c r="U497" i="118"/>
  <c r="V497" i="118" s="1"/>
  <c r="R498" i="118"/>
  <c r="S498" i="118"/>
  <c r="T498" i="118" s="1"/>
  <c r="U498" i="118"/>
  <c r="V498" i="118" s="1"/>
  <c r="R499" i="118"/>
  <c r="S499" i="118"/>
  <c r="T499" i="118" s="1"/>
  <c r="U499" i="118"/>
  <c r="V499" i="118" s="1"/>
  <c r="U5" i="118"/>
  <c r="V5" i="118" s="1"/>
  <c r="U6" i="118"/>
  <c r="V6" i="118" s="1"/>
  <c r="U7" i="118"/>
  <c r="V7" i="118" s="1"/>
  <c r="U8" i="118"/>
  <c r="V8" i="118" s="1"/>
  <c r="U9" i="118"/>
  <c r="V9" i="118" s="1"/>
  <c r="U10" i="118"/>
  <c r="V10" i="118" s="1"/>
  <c r="U11" i="118"/>
  <c r="V11" i="118" s="1"/>
  <c r="U12" i="118"/>
  <c r="V12" i="118" s="1"/>
  <c r="U13" i="118"/>
  <c r="V13" i="118" s="1"/>
  <c r="U14" i="118"/>
  <c r="V14" i="118" s="1"/>
  <c r="U15" i="118"/>
  <c r="V15" i="118" s="1"/>
  <c r="U16" i="118"/>
  <c r="V16" i="118" s="1"/>
  <c r="U17" i="118"/>
  <c r="V17" i="118" s="1"/>
  <c r="U18" i="118"/>
  <c r="V18" i="118" s="1"/>
  <c r="U19" i="118"/>
  <c r="V19" i="118" s="1"/>
  <c r="U20" i="118"/>
  <c r="V20" i="118" s="1"/>
  <c r="U21" i="118"/>
  <c r="V21" i="118" s="1"/>
  <c r="U22" i="118"/>
  <c r="V22" i="118" s="1"/>
  <c r="U23" i="118"/>
  <c r="V23" i="118" s="1"/>
  <c r="U24" i="118"/>
  <c r="V24" i="118" s="1"/>
  <c r="U25" i="118"/>
  <c r="V25" i="118" s="1"/>
  <c r="N5" i="117" s="1"/>
  <c r="U26" i="118"/>
  <c r="V26" i="118" s="1"/>
  <c r="U27" i="118"/>
  <c r="V27" i="118" s="1"/>
  <c r="U28" i="118"/>
  <c r="V28" i="118" s="1"/>
  <c r="U29" i="118"/>
  <c r="V29" i="118" s="1"/>
  <c r="U30" i="118"/>
  <c r="V30" i="118" s="1"/>
  <c r="U31" i="118"/>
  <c r="V31" i="118" s="1"/>
  <c r="U32" i="118"/>
  <c r="V32" i="118" s="1"/>
  <c r="U33" i="118"/>
  <c r="V33" i="118" s="1"/>
  <c r="U34" i="118"/>
  <c r="V34" i="118" s="1"/>
  <c r="U35" i="118"/>
  <c r="V35" i="118" s="1"/>
  <c r="U36" i="118"/>
  <c r="V36" i="118" s="1"/>
  <c r="U37" i="118"/>
  <c r="V37" i="118" s="1"/>
  <c r="U38" i="118"/>
  <c r="V38" i="118" s="1"/>
  <c r="U39" i="118"/>
  <c r="V39" i="118" s="1"/>
  <c r="U40" i="118"/>
  <c r="V40" i="118" s="1"/>
  <c r="U41" i="118"/>
  <c r="V41" i="118" s="1"/>
  <c r="U42" i="118"/>
  <c r="V42" i="118" s="1"/>
  <c r="U43" i="118"/>
  <c r="V43" i="118" s="1"/>
  <c r="U44" i="118"/>
  <c r="V44" i="118" s="1"/>
  <c r="U45" i="118"/>
  <c r="V45" i="118" s="1"/>
  <c r="U46" i="118"/>
  <c r="V46" i="118" s="1"/>
  <c r="U47" i="118"/>
  <c r="V47" i="118" s="1"/>
  <c r="U48" i="118"/>
  <c r="V48" i="118" s="1"/>
  <c r="U49" i="118"/>
  <c r="V49" i="118" s="1"/>
  <c r="U50" i="118"/>
  <c r="V50" i="118" s="1"/>
  <c r="U51" i="118"/>
  <c r="V51" i="118" s="1"/>
  <c r="U52" i="118"/>
  <c r="V52" i="118" s="1"/>
  <c r="U53" i="118"/>
  <c r="V53" i="118" s="1"/>
  <c r="U54" i="118"/>
  <c r="V54" i="118" s="1"/>
  <c r="U55" i="118"/>
  <c r="V55" i="118" s="1"/>
  <c r="U56" i="118"/>
  <c r="V56" i="118" s="1"/>
  <c r="U57" i="118"/>
  <c r="V57" i="118" s="1"/>
  <c r="U58" i="118"/>
  <c r="V58" i="118" s="1"/>
  <c r="U59" i="118"/>
  <c r="V59" i="118" s="1"/>
  <c r="U60" i="118"/>
  <c r="V60" i="118" s="1"/>
  <c r="U61" i="118"/>
  <c r="V61" i="118" s="1"/>
  <c r="U62" i="118"/>
  <c r="V62" i="118" s="1"/>
  <c r="S5" i="118"/>
  <c r="S6" i="118"/>
  <c r="S7" i="118"/>
  <c r="S8" i="118"/>
  <c r="S9" i="118"/>
  <c r="S10" i="118"/>
  <c r="S11" i="118"/>
  <c r="S12" i="118"/>
  <c r="S13" i="118"/>
  <c r="S14" i="118"/>
  <c r="S15" i="118"/>
  <c r="S16" i="118"/>
  <c r="S17" i="118"/>
  <c r="S18" i="118"/>
  <c r="S19" i="118"/>
  <c r="S20" i="118"/>
  <c r="S21" i="118"/>
  <c r="S22" i="118"/>
  <c r="S23" i="118"/>
  <c r="S24" i="118"/>
  <c r="T24" i="118" s="1"/>
  <c r="S25" i="118"/>
  <c r="S26" i="118"/>
  <c r="S27" i="118"/>
  <c r="S28" i="118"/>
  <c r="S29" i="118"/>
  <c r="S30" i="118"/>
  <c r="S31" i="118"/>
  <c r="S32" i="118"/>
  <c r="S33" i="118"/>
  <c r="S34" i="118"/>
  <c r="S35" i="118"/>
  <c r="S36" i="118"/>
  <c r="S37" i="118"/>
  <c r="S38" i="118"/>
  <c r="S39" i="118"/>
  <c r="T39" i="118" s="1"/>
  <c r="S40" i="118"/>
  <c r="S41" i="118"/>
  <c r="S42" i="118"/>
  <c r="S43" i="118"/>
  <c r="S44" i="118"/>
  <c r="S45" i="118"/>
  <c r="S46" i="118"/>
  <c r="S47" i="118"/>
  <c r="S48" i="118"/>
  <c r="S49" i="118"/>
  <c r="S50" i="118"/>
  <c r="S51" i="118"/>
  <c r="S52" i="118"/>
  <c r="S53" i="118"/>
  <c r="S54" i="118"/>
  <c r="S55" i="118"/>
  <c r="S56" i="118"/>
  <c r="S57" i="118"/>
  <c r="S58" i="118"/>
  <c r="S59" i="118"/>
  <c r="S60" i="118"/>
  <c r="S61" i="118"/>
  <c r="S62" i="118"/>
  <c r="U4" i="118"/>
  <c r="V4" i="118" s="1"/>
  <c r="N7" i="117" s="1"/>
  <c r="S4" i="118"/>
  <c r="AA500" i="116"/>
  <c r="E33" i="115" s="1"/>
  <c r="G33" i="115" s="1"/>
  <c r="I33" i="115" s="1"/>
  <c r="AB500" i="116"/>
  <c r="E34" i="115" s="1"/>
  <c r="G34" i="115" s="1"/>
  <c r="I34" i="115" s="1"/>
  <c r="N10" i="115"/>
  <c r="R153" i="116"/>
  <c r="S153" i="116"/>
  <c r="T153" i="116" s="1"/>
  <c r="U153" i="116"/>
  <c r="V153" i="116" s="1"/>
  <c r="R154" i="116"/>
  <c r="V154" i="116"/>
  <c r="R160" i="116"/>
  <c r="R161" i="116"/>
  <c r="T161" i="116"/>
  <c r="U161" i="116"/>
  <c r="R162" i="116"/>
  <c r="T162" i="116"/>
  <c r="U162" i="116"/>
  <c r="R163" i="116"/>
  <c r="S163" i="116"/>
  <c r="T163" i="116" s="1"/>
  <c r="U163" i="116"/>
  <c r="V163" i="116" s="1"/>
  <c r="R164" i="116"/>
  <c r="S164" i="116"/>
  <c r="T164" i="116" s="1"/>
  <c r="U164" i="116"/>
  <c r="V164" i="116" s="1"/>
  <c r="R165" i="116"/>
  <c r="S165" i="116"/>
  <c r="T165" i="116" s="1"/>
  <c r="U165" i="116"/>
  <c r="V165" i="116" s="1"/>
  <c r="R166" i="116"/>
  <c r="S166" i="116"/>
  <c r="U166" i="116"/>
  <c r="V166" i="116" s="1"/>
  <c r="R167" i="116"/>
  <c r="S167" i="116"/>
  <c r="T167" i="116" s="1"/>
  <c r="U167" i="116"/>
  <c r="V167" i="116" s="1"/>
  <c r="R168" i="116"/>
  <c r="S168" i="116"/>
  <c r="T168" i="116" s="1"/>
  <c r="U168" i="116"/>
  <c r="V168" i="116" s="1"/>
  <c r="R169" i="116"/>
  <c r="S169" i="116"/>
  <c r="T169" i="116" s="1"/>
  <c r="U169" i="116"/>
  <c r="V169" i="116" s="1"/>
  <c r="R170" i="116"/>
  <c r="S170" i="116"/>
  <c r="T170" i="116" s="1"/>
  <c r="U170" i="116"/>
  <c r="V170" i="116" s="1"/>
  <c r="R171" i="116"/>
  <c r="S171" i="116"/>
  <c r="T171" i="116" s="1"/>
  <c r="U171" i="116"/>
  <c r="V171" i="116" s="1"/>
  <c r="R172" i="116"/>
  <c r="S172" i="116"/>
  <c r="T172" i="116" s="1"/>
  <c r="U172" i="116"/>
  <c r="V172" i="116" s="1"/>
  <c r="R173" i="116"/>
  <c r="S173" i="116"/>
  <c r="T173" i="116" s="1"/>
  <c r="U173" i="116"/>
  <c r="V173" i="116" s="1"/>
  <c r="R174" i="116"/>
  <c r="S174" i="116"/>
  <c r="T174" i="116" s="1"/>
  <c r="U174" i="116"/>
  <c r="V174" i="116" s="1"/>
  <c r="R175" i="116"/>
  <c r="S175" i="116"/>
  <c r="T175" i="116" s="1"/>
  <c r="U175" i="116"/>
  <c r="V175" i="116" s="1"/>
  <c r="R176" i="116"/>
  <c r="S176" i="116"/>
  <c r="U176" i="116"/>
  <c r="V176" i="116" s="1"/>
  <c r="R177" i="116"/>
  <c r="S177" i="116"/>
  <c r="T177" i="116" s="1"/>
  <c r="U177" i="116"/>
  <c r="V177" i="116" s="1"/>
  <c r="R178" i="116"/>
  <c r="S178" i="116"/>
  <c r="T178" i="116" s="1"/>
  <c r="U178" i="116"/>
  <c r="V178" i="116" s="1"/>
  <c r="R179" i="116"/>
  <c r="S179" i="116"/>
  <c r="T179" i="116" s="1"/>
  <c r="U179" i="116"/>
  <c r="V179" i="116" s="1"/>
  <c r="R180" i="116"/>
  <c r="S180" i="116"/>
  <c r="T180" i="116" s="1"/>
  <c r="U180" i="116"/>
  <c r="V180" i="116" s="1"/>
  <c r="R181" i="116"/>
  <c r="S181" i="116"/>
  <c r="T181" i="116" s="1"/>
  <c r="U181" i="116"/>
  <c r="V181" i="116" s="1"/>
  <c r="R182" i="116"/>
  <c r="S182" i="116"/>
  <c r="T182" i="116" s="1"/>
  <c r="U182" i="116"/>
  <c r="V182" i="116" s="1"/>
  <c r="R183" i="116"/>
  <c r="S183" i="116"/>
  <c r="T183" i="116" s="1"/>
  <c r="U183" i="116"/>
  <c r="V183" i="116" s="1"/>
  <c r="R184" i="116"/>
  <c r="S184" i="116"/>
  <c r="T184" i="116" s="1"/>
  <c r="U184" i="116"/>
  <c r="V184" i="116" s="1"/>
  <c r="R185" i="116"/>
  <c r="S185" i="116"/>
  <c r="T185" i="116" s="1"/>
  <c r="U185" i="116"/>
  <c r="V185" i="116" s="1"/>
  <c r="R186" i="116"/>
  <c r="S186" i="116"/>
  <c r="U186" i="116"/>
  <c r="V186" i="116" s="1"/>
  <c r="R187" i="116"/>
  <c r="S187" i="116"/>
  <c r="T187" i="116" s="1"/>
  <c r="U187" i="116"/>
  <c r="V187" i="116" s="1"/>
  <c r="R188" i="116"/>
  <c r="S188" i="116"/>
  <c r="T188" i="116" s="1"/>
  <c r="U188" i="116"/>
  <c r="V188" i="116" s="1"/>
  <c r="R189" i="116"/>
  <c r="S189" i="116"/>
  <c r="T189" i="116" s="1"/>
  <c r="U189" i="116"/>
  <c r="V189" i="116" s="1"/>
  <c r="R190" i="116"/>
  <c r="S190" i="116"/>
  <c r="T190" i="116" s="1"/>
  <c r="U190" i="116"/>
  <c r="V190" i="116" s="1"/>
  <c r="R191" i="116"/>
  <c r="S191" i="116"/>
  <c r="T191" i="116" s="1"/>
  <c r="U191" i="116"/>
  <c r="V191" i="116" s="1"/>
  <c r="R192" i="116"/>
  <c r="S192" i="116"/>
  <c r="T192" i="116" s="1"/>
  <c r="U192" i="116"/>
  <c r="V192" i="116" s="1"/>
  <c r="R193" i="116"/>
  <c r="S193" i="116"/>
  <c r="U193" i="116"/>
  <c r="V193" i="116" s="1"/>
  <c r="R194" i="116"/>
  <c r="S194" i="116"/>
  <c r="T194" i="116" s="1"/>
  <c r="U194" i="116"/>
  <c r="V194" i="116" s="1"/>
  <c r="R195" i="116"/>
  <c r="S195" i="116"/>
  <c r="T195" i="116" s="1"/>
  <c r="U195" i="116"/>
  <c r="V195" i="116" s="1"/>
  <c r="R196" i="116"/>
  <c r="S196" i="116"/>
  <c r="T196" i="116" s="1"/>
  <c r="U196" i="116"/>
  <c r="V196" i="116" s="1"/>
  <c r="R197" i="116"/>
  <c r="S197" i="116"/>
  <c r="T197" i="116" s="1"/>
  <c r="U197" i="116"/>
  <c r="V197" i="116" s="1"/>
  <c r="R198" i="116"/>
  <c r="S198" i="116"/>
  <c r="T198" i="116" s="1"/>
  <c r="U198" i="116"/>
  <c r="V198" i="116" s="1"/>
  <c r="R199" i="116"/>
  <c r="S199" i="116"/>
  <c r="T199" i="116" s="1"/>
  <c r="U199" i="116"/>
  <c r="V199" i="116" s="1"/>
  <c r="R200" i="116"/>
  <c r="S200" i="116"/>
  <c r="T200" i="116" s="1"/>
  <c r="U200" i="116"/>
  <c r="V200" i="116" s="1"/>
  <c r="R201" i="116"/>
  <c r="S201" i="116"/>
  <c r="T201" i="116" s="1"/>
  <c r="U201" i="116"/>
  <c r="V201" i="116" s="1"/>
  <c r="R202" i="116"/>
  <c r="S202" i="116"/>
  <c r="T202" i="116" s="1"/>
  <c r="U202" i="116"/>
  <c r="V202" i="116" s="1"/>
  <c r="R203" i="116"/>
  <c r="S203" i="116"/>
  <c r="T203" i="116" s="1"/>
  <c r="U203" i="116"/>
  <c r="V203" i="116" s="1"/>
  <c r="R204" i="116"/>
  <c r="S204" i="116"/>
  <c r="T204" i="116" s="1"/>
  <c r="U204" i="116"/>
  <c r="V204" i="116" s="1"/>
  <c r="R205" i="116"/>
  <c r="S205" i="116"/>
  <c r="T205" i="116" s="1"/>
  <c r="U205" i="116"/>
  <c r="V205" i="116" s="1"/>
  <c r="R206" i="116"/>
  <c r="S206" i="116"/>
  <c r="T206" i="116" s="1"/>
  <c r="U206" i="116"/>
  <c r="V206" i="116" s="1"/>
  <c r="R207" i="116"/>
  <c r="S207" i="116"/>
  <c r="T207" i="116" s="1"/>
  <c r="U207" i="116"/>
  <c r="V207" i="116" s="1"/>
  <c r="R208" i="116"/>
  <c r="S208" i="116"/>
  <c r="T208" i="116" s="1"/>
  <c r="U208" i="116"/>
  <c r="V208" i="116" s="1"/>
  <c r="R209" i="116"/>
  <c r="S209" i="116"/>
  <c r="T209" i="116" s="1"/>
  <c r="U209" i="116"/>
  <c r="V209" i="116" s="1"/>
  <c r="R210" i="116"/>
  <c r="S210" i="116"/>
  <c r="T210" i="116" s="1"/>
  <c r="U210" i="116"/>
  <c r="V210" i="116" s="1"/>
  <c r="R211" i="116"/>
  <c r="S211" i="116"/>
  <c r="T211" i="116" s="1"/>
  <c r="U211" i="116"/>
  <c r="V211" i="116" s="1"/>
  <c r="R212" i="116"/>
  <c r="S212" i="116"/>
  <c r="U212" i="116"/>
  <c r="V212" i="116" s="1"/>
  <c r="R213" i="116"/>
  <c r="S213" i="116"/>
  <c r="T213" i="116" s="1"/>
  <c r="U213" i="116"/>
  <c r="V213" i="116" s="1"/>
  <c r="R214" i="116"/>
  <c r="S214" i="116"/>
  <c r="T214" i="116" s="1"/>
  <c r="U214" i="116"/>
  <c r="V214" i="116" s="1"/>
  <c r="R215" i="116"/>
  <c r="S215" i="116"/>
  <c r="T215" i="116" s="1"/>
  <c r="U215" i="116"/>
  <c r="V215" i="116" s="1"/>
  <c r="R216" i="116"/>
  <c r="S216" i="116"/>
  <c r="T216" i="116" s="1"/>
  <c r="U216" i="116"/>
  <c r="V216" i="116" s="1"/>
  <c r="R217" i="116"/>
  <c r="S217" i="116"/>
  <c r="T217" i="116" s="1"/>
  <c r="U217" i="116"/>
  <c r="V217" i="116" s="1"/>
  <c r="R218" i="116"/>
  <c r="S218" i="116"/>
  <c r="U218" i="116"/>
  <c r="V218" i="116" s="1"/>
  <c r="R219" i="116"/>
  <c r="S219" i="116"/>
  <c r="T219" i="116" s="1"/>
  <c r="U219" i="116"/>
  <c r="V219" i="116" s="1"/>
  <c r="R220" i="116"/>
  <c r="S220" i="116"/>
  <c r="U220" i="116"/>
  <c r="V220" i="116" s="1"/>
  <c r="R221" i="116"/>
  <c r="S221" i="116"/>
  <c r="T221" i="116" s="1"/>
  <c r="U221" i="116"/>
  <c r="V221" i="116" s="1"/>
  <c r="R222" i="116"/>
  <c r="S222" i="116"/>
  <c r="T222" i="116" s="1"/>
  <c r="U222" i="116"/>
  <c r="V222" i="116" s="1"/>
  <c r="R223" i="116"/>
  <c r="S223" i="116"/>
  <c r="T223" i="116" s="1"/>
  <c r="U223" i="116"/>
  <c r="V223" i="116" s="1"/>
  <c r="R224" i="116"/>
  <c r="S224" i="116"/>
  <c r="T224" i="116" s="1"/>
  <c r="U224" i="116"/>
  <c r="V224" i="116" s="1"/>
  <c r="R225" i="116"/>
  <c r="S225" i="116"/>
  <c r="T225" i="116" s="1"/>
  <c r="U225" i="116"/>
  <c r="V225" i="116" s="1"/>
  <c r="R226" i="116"/>
  <c r="S226" i="116"/>
  <c r="T226" i="116" s="1"/>
  <c r="U226" i="116"/>
  <c r="V226" i="116" s="1"/>
  <c r="R227" i="116"/>
  <c r="S227" i="116"/>
  <c r="T227" i="116" s="1"/>
  <c r="U227" i="116"/>
  <c r="V227" i="116" s="1"/>
  <c r="R228" i="116"/>
  <c r="S228" i="116"/>
  <c r="T228" i="116" s="1"/>
  <c r="U228" i="116"/>
  <c r="V228" i="116" s="1"/>
  <c r="R229" i="116"/>
  <c r="S229" i="116"/>
  <c r="T229" i="116" s="1"/>
  <c r="U229" i="116"/>
  <c r="V229" i="116" s="1"/>
  <c r="R230" i="116"/>
  <c r="S230" i="116"/>
  <c r="T230" i="116" s="1"/>
  <c r="U230" i="116"/>
  <c r="V230" i="116" s="1"/>
  <c r="R231" i="116"/>
  <c r="S231" i="116"/>
  <c r="T231" i="116" s="1"/>
  <c r="U231" i="116"/>
  <c r="V231" i="116" s="1"/>
  <c r="R232" i="116"/>
  <c r="S232" i="116"/>
  <c r="T232" i="116" s="1"/>
  <c r="U232" i="116"/>
  <c r="V232" i="116" s="1"/>
  <c r="R233" i="116"/>
  <c r="S233" i="116"/>
  <c r="T233" i="116" s="1"/>
  <c r="U233" i="116"/>
  <c r="V233" i="116" s="1"/>
  <c r="R234" i="116"/>
  <c r="S234" i="116"/>
  <c r="T234" i="116" s="1"/>
  <c r="U234" i="116"/>
  <c r="V234" i="116" s="1"/>
  <c r="R235" i="116"/>
  <c r="S235" i="116"/>
  <c r="T235" i="116" s="1"/>
  <c r="U235" i="116"/>
  <c r="V235" i="116" s="1"/>
  <c r="R236" i="116"/>
  <c r="S236" i="116"/>
  <c r="T236" i="116" s="1"/>
  <c r="U236" i="116"/>
  <c r="V236" i="116" s="1"/>
  <c r="R237" i="116"/>
  <c r="S237" i="116"/>
  <c r="T237" i="116" s="1"/>
  <c r="U237" i="116"/>
  <c r="V237" i="116" s="1"/>
  <c r="R238" i="116"/>
  <c r="S238" i="116"/>
  <c r="T238" i="116" s="1"/>
  <c r="U238" i="116"/>
  <c r="V238" i="116" s="1"/>
  <c r="R239" i="116"/>
  <c r="S239" i="116"/>
  <c r="T239" i="116" s="1"/>
  <c r="U239" i="116"/>
  <c r="V239" i="116" s="1"/>
  <c r="R240" i="116"/>
  <c r="S240" i="116"/>
  <c r="T240" i="116" s="1"/>
  <c r="U240" i="116"/>
  <c r="V240" i="116" s="1"/>
  <c r="R241" i="116"/>
  <c r="S241" i="116"/>
  <c r="T241" i="116" s="1"/>
  <c r="U241" i="116"/>
  <c r="V241" i="116" s="1"/>
  <c r="R242" i="116"/>
  <c r="S242" i="116"/>
  <c r="T242" i="116" s="1"/>
  <c r="U242" i="116"/>
  <c r="V242" i="116" s="1"/>
  <c r="R243" i="116"/>
  <c r="S243" i="116"/>
  <c r="T243" i="116" s="1"/>
  <c r="U243" i="116"/>
  <c r="V243" i="116" s="1"/>
  <c r="R244" i="116"/>
  <c r="S244" i="116"/>
  <c r="T244" i="116" s="1"/>
  <c r="U244" i="116"/>
  <c r="V244" i="116" s="1"/>
  <c r="R245" i="116"/>
  <c r="S245" i="116"/>
  <c r="T245" i="116" s="1"/>
  <c r="U245" i="116"/>
  <c r="V245" i="116" s="1"/>
  <c r="R246" i="116"/>
  <c r="S246" i="116"/>
  <c r="U246" i="116"/>
  <c r="V246" i="116" s="1"/>
  <c r="R247" i="116"/>
  <c r="S247" i="116"/>
  <c r="T247" i="116" s="1"/>
  <c r="U247" i="116"/>
  <c r="V247" i="116" s="1"/>
  <c r="R248" i="116"/>
  <c r="S248" i="116"/>
  <c r="T248" i="116" s="1"/>
  <c r="U248" i="116"/>
  <c r="V248" i="116" s="1"/>
  <c r="R249" i="116"/>
  <c r="S249" i="116"/>
  <c r="T249" i="116" s="1"/>
  <c r="U249" i="116"/>
  <c r="V249" i="116" s="1"/>
  <c r="R250" i="116"/>
  <c r="S250" i="116"/>
  <c r="T250" i="116" s="1"/>
  <c r="U250" i="116"/>
  <c r="V250" i="116" s="1"/>
  <c r="R251" i="116"/>
  <c r="S251" i="116"/>
  <c r="T251" i="116" s="1"/>
  <c r="U251" i="116"/>
  <c r="V251" i="116" s="1"/>
  <c r="R252" i="116"/>
  <c r="S252" i="116"/>
  <c r="T252" i="116" s="1"/>
  <c r="U252" i="116"/>
  <c r="V252" i="116" s="1"/>
  <c r="R253" i="116"/>
  <c r="S253" i="116"/>
  <c r="T253" i="116" s="1"/>
  <c r="U253" i="116"/>
  <c r="V253" i="116" s="1"/>
  <c r="R254" i="116"/>
  <c r="S254" i="116"/>
  <c r="T254" i="116" s="1"/>
  <c r="U254" i="116"/>
  <c r="V254" i="116" s="1"/>
  <c r="R255" i="116"/>
  <c r="S255" i="116"/>
  <c r="T255" i="116" s="1"/>
  <c r="U255" i="116"/>
  <c r="V255" i="116" s="1"/>
  <c r="R256" i="116"/>
  <c r="S256" i="116"/>
  <c r="T256" i="116" s="1"/>
  <c r="U256" i="116"/>
  <c r="V256" i="116" s="1"/>
  <c r="R257" i="116"/>
  <c r="S257" i="116"/>
  <c r="T257" i="116" s="1"/>
  <c r="U257" i="116"/>
  <c r="V257" i="116" s="1"/>
  <c r="R258" i="116"/>
  <c r="S258" i="116"/>
  <c r="T258" i="116" s="1"/>
  <c r="U258" i="116"/>
  <c r="V258" i="116" s="1"/>
  <c r="R259" i="116"/>
  <c r="S259" i="116"/>
  <c r="T259" i="116" s="1"/>
  <c r="U259" i="116"/>
  <c r="V259" i="116" s="1"/>
  <c r="R260" i="116"/>
  <c r="S260" i="116"/>
  <c r="T260" i="116" s="1"/>
  <c r="U260" i="116"/>
  <c r="V260" i="116" s="1"/>
  <c r="R261" i="116"/>
  <c r="S261" i="116"/>
  <c r="T261" i="116" s="1"/>
  <c r="U261" i="116"/>
  <c r="V261" i="116" s="1"/>
  <c r="R262" i="116"/>
  <c r="S262" i="116"/>
  <c r="U262" i="116"/>
  <c r="V262" i="116" s="1"/>
  <c r="R263" i="116"/>
  <c r="S263" i="116"/>
  <c r="U263" i="116"/>
  <c r="V263" i="116" s="1"/>
  <c r="R264" i="116"/>
  <c r="S264" i="116"/>
  <c r="T264" i="116" s="1"/>
  <c r="U264" i="116"/>
  <c r="V264" i="116" s="1"/>
  <c r="R265" i="116"/>
  <c r="S265" i="116"/>
  <c r="T265" i="116" s="1"/>
  <c r="U265" i="116"/>
  <c r="V265" i="116" s="1"/>
  <c r="R266" i="116"/>
  <c r="S266" i="116"/>
  <c r="T266" i="116" s="1"/>
  <c r="U266" i="116"/>
  <c r="V266" i="116" s="1"/>
  <c r="R267" i="116"/>
  <c r="S267" i="116"/>
  <c r="T267" i="116" s="1"/>
  <c r="U267" i="116"/>
  <c r="V267" i="116" s="1"/>
  <c r="R268" i="116"/>
  <c r="S268" i="116"/>
  <c r="T268" i="116" s="1"/>
  <c r="U268" i="116"/>
  <c r="V268" i="116" s="1"/>
  <c r="R269" i="116"/>
  <c r="S269" i="116"/>
  <c r="T269" i="116" s="1"/>
  <c r="U269" i="116"/>
  <c r="V269" i="116" s="1"/>
  <c r="R270" i="116"/>
  <c r="S270" i="116"/>
  <c r="T270" i="116" s="1"/>
  <c r="U270" i="116"/>
  <c r="V270" i="116" s="1"/>
  <c r="R271" i="116"/>
  <c r="S271" i="116"/>
  <c r="T271" i="116" s="1"/>
  <c r="U271" i="116"/>
  <c r="V271" i="116" s="1"/>
  <c r="R272" i="116"/>
  <c r="S272" i="116"/>
  <c r="T272" i="116" s="1"/>
  <c r="U272" i="116"/>
  <c r="V272" i="116" s="1"/>
  <c r="R273" i="116"/>
  <c r="S273" i="116"/>
  <c r="T273" i="116" s="1"/>
  <c r="U273" i="116"/>
  <c r="V273" i="116" s="1"/>
  <c r="R274" i="116"/>
  <c r="S274" i="116"/>
  <c r="T274" i="116" s="1"/>
  <c r="U274" i="116"/>
  <c r="V274" i="116" s="1"/>
  <c r="R275" i="116"/>
  <c r="S275" i="116"/>
  <c r="T275" i="116" s="1"/>
  <c r="U275" i="116"/>
  <c r="V275" i="116" s="1"/>
  <c r="R276" i="116"/>
  <c r="S276" i="116"/>
  <c r="T276" i="116" s="1"/>
  <c r="U276" i="116"/>
  <c r="V276" i="116" s="1"/>
  <c r="R277" i="116"/>
  <c r="S277" i="116"/>
  <c r="T277" i="116" s="1"/>
  <c r="U277" i="116"/>
  <c r="V277" i="116" s="1"/>
  <c r="R278" i="116"/>
  <c r="S278" i="116"/>
  <c r="T278" i="116" s="1"/>
  <c r="U278" i="116"/>
  <c r="V278" i="116" s="1"/>
  <c r="R279" i="116"/>
  <c r="S279" i="116"/>
  <c r="T279" i="116" s="1"/>
  <c r="U279" i="116"/>
  <c r="V279" i="116" s="1"/>
  <c r="R280" i="116"/>
  <c r="S280" i="116"/>
  <c r="T280" i="116" s="1"/>
  <c r="U280" i="116"/>
  <c r="V280" i="116" s="1"/>
  <c r="R281" i="116"/>
  <c r="S281" i="116"/>
  <c r="T281" i="116" s="1"/>
  <c r="U281" i="116"/>
  <c r="V281" i="116" s="1"/>
  <c r="R282" i="116"/>
  <c r="S282" i="116"/>
  <c r="T282" i="116" s="1"/>
  <c r="U282" i="116"/>
  <c r="V282" i="116" s="1"/>
  <c r="R283" i="116"/>
  <c r="S283" i="116"/>
  <c r="T283" i="116" s="1"/>
  <c r="U283" i="116"/>
  <c r="V283" i="116" s="1"/>
  <c r="R284" i="116"/>
  <c r="S284" i="116"/>
  <c r="T284" i="116" s="1"/>
  <c r="U284" i="116"/>
  <c r="V284" i="116" s="1"/>
  <c r="R285" i="116"/>
  <c r="S285" i="116"/>
  <c r="T285" i="116" s="1"/>
  <c r="U285" i="116"/>
  <c r="V285" i="116" s="1"/>
  <c r="R286" i="116"/>
  <c r="S286" i="116"/>
  <c r="T286" i="116" s="1"/>
  <c r="U286" i="116"/>
  <c r="V286" i="116" s="1"/>
  <c r="R287" i="116"/>
  <c r="S287" i="116"/>
  <c r="T287" i="116" s="1"/>
  <c r="U287" i="116"/>
  <c r="V287" i="116" s="1"/>
  <c r="R288" i="116"/>
  <c r="S288" i="116"/>
  <c r="T288" i="116" s="1"/>
  <c r="U288" i="116"/>
  <c r="V288" i="116" s="1"/>
  <c r="R289" i="116"/>
  <c r="S289" i="116"/>
  <c r="T289" i="116" s="1"/>
  <c r="U289" i="116"/>
  <c r="V289" i="116" s="1"/>
  <c r="R290" i="116"/>
  <c r="S290" i="116"/>
  <c r="T290" i="116" s="1"/>
  <c r="U290" i="116"/>
  <c r="V290" i="116" s="1"/>
  <c r="R291" i="116"/>
  <c r="S291" i="116"/>
  <c r="T291" i="116" s="1"/>
  <c r="U291" i="116"/>
  <c r="V291" i="116" s="1"/>
  <c r="R292" i="116"/>
  <c r="S292" i="116"/>
  <c r="T292" i="116" s="1"/>
  <c r="U292" i="116"/>
  <c r="V292" i="116" s="1"/>
  <c r="R293" i="116"/>
  <c r="S293" i="116"/>
  <c r="T293" i="116" s="1"/>
  <c r="U293" i="116"/>
  <c r="V293" i="116" s="1"/>
  <c r="R294" i="116"/>
  <c r="S294" i="116"/>
  <c r="T294" i="116" s="1"/>
  <c r="U294" i="116"/>
  <c r="V294" i="116" s="1"/>
  <c r="R295" i="116"/>
  <c r="S295" i="116"/>
  <c r="T295" i="116" s="1"/>
  <c r="U295" i="116"/>
  <c r="V295" i="116" s="1"/>
  <c r="R296" i="116"/>
  <c r="S296" i="116"/>
  <c r="T296" i="116" s="1"/>
  <c r="U296" i="116"/>
  <c r="V296" i="116" s="1"/>
  <c r="R297" i="116"/>
  <c r="S297" i="116"/>
  <c r="T297" i="116" s="1"/>
  <c r="U297" i="116"/>
  <c r="V297" i="116" s="1"/>
  <c r="R298" i="116"/>
  <c r="S298" i="116"/>
  <c r="T298" i="116" s="1"/>
  <c r="U298" i="116"/>
  <c r="V298" i="116" s="1"/>
  <c r="R299" i="116"/>
  <c r="S299" i="116"/>
  <c r="T299" i="116" s="1"/>
  <c r="U299" i="116"/>
  <c r="V299" i="116" s="1"/>
  <c r="R300" i="116"/>
  <c r="S300" i="116"/>
  <c r="T300" i="116" s="1"/>
  <c r="U300" i="116"/>
  <c r="V300" i="116" s="1"/>
  <c r="R301" i="116"/>
  <c r="S301" i="116"/>
  <c r="T301" i="116" s="1"/>
  <c r="U301" i="116"/>
  <c r="V301" i="116" s="1"/>
  <c r="R302" i="116"/>
  <c r="S302" i="116"/>
  <c r="T302" i="116" s="1"/>
  <c r="U302" i="116"/>
  <c r="V302" i="116" s="1"/>
  <c r="R303" i="116"/>
  <c r="S303" i="116"/>
  <c r="T303" i="116" s="1"/>
  <c r="U303" i="116"/>
  <c r="V303" i="116" s="1"/>
  <c r="R304" i="116"/>
  <c r="S304" i="116"/>
  <c r="T304" i="116" s="1"/>
  <c r="U304" i="116"/>
  <c r="V304" i="116" s="1"/>
  <c r="R305" i="116"/>
  <c r="S305" i="116"/>
  <c r="U305" i="116"/>
  <c r="V305" i="116" s="1"/>
  <c r="R306" i="116"/>
  <c r="S306" i="116"/>
  <c r="T306" i="116" s="1"/>
  <c r="U306" i="116"/>
  <c r="V306" i="116" s="1"/>
  <c r="R307" i="116"/>
  <c r="S307" i="116"/>
  <c r="T307" i="116" s="1"/>
  <c r="U307" i="116"/>
  <c r="V307" i="116" s="1"/>
  <c r="R308" i="116"/>
  <c r="S308" i="116"/>
  <c r="T308" i="116" s="1"/>
  <c r="U308" i="116"/>
  <c r="V308" i="116" s="1"/>
  <c r="R309" i="116"/>
  <c r="S309" i="116"/>
  <c r="T309" i="116" s="1"/>
  <c r="U309" i="116"/>
  <c r="V309" i="116" s="1"/>
  <c r="R310" i="116"/>
  <c r="S310" i="116"/>
  <c r="T310" i="116" s="1"/>
  <c r="U310" i="116"/>
  <c r="V310" i="116" s="1"/>
  <c r="R311" i="116"/>
  <c r="S311" i="116"/>
  <c r="T311" i="116" s="1"/>
  <c r="U311" i="116"/>
  <c r="V311" i="116" s="1"/>
  <c r="R312" i="116"/>
  <c r="S312" i="116"/>
  <c r="T312" i="116" s="1"/>
  <c r="U312" i="116"/>
  <c r="V312" i="116" s="1"/>
  <c r="R313" i="116"/>
  <c r="S313" i="116"/>
  <c r="T313" i="116" s="1"/>
  <c r="U313" i="116"/>
  <c r="V313" i="116" s="1"/>
  <c r="R314" i="116"/>
  <c r="S314" i="116"/>
  <c r="T314" i="116" s="1"/>
  <c r="U314" i="116"/>
  <c r="V314" i="116" s="1"/>
  <c r="R315" i="116"/>
  <c r="S315" i="116"/>
  <c r="T315" i="116" s="1"/>
  <c r="U315" i="116"/>
  <c r="V315" i="116" s="1"/>
  <c r="R316" i="116"/>
  <c r="S316" i="116"/>
  <c r="T316" i="116" s="1"/>
  <c r="U316" i="116"/>
  <c r="V316" i="116" s="1"/>
  <c r="R317" i="116"/>
  <c r="S317" i="116"/>
  <c r="T317" i="116" s="1"/>
  <c r="U317" i="116"/>
  <c r="V317" i="116" s="1"/>
  <c r="R318" i="116"/>
  <c r="S318" i="116"/>
  <c r="T318" i="116" s="1"/>
  <c r="U318" i="116"/>
  <c r="V318" i="116" s="1"/>
  <c r="R319" i="116"/>
  <c r="S319" i="116"/>
  <c r="T319" i="116" s="1"/>
  <c r="U319" i="116"/>
  <c r="V319" i="116" s="1"/>
  <c r="R320" i="116"/>
  <c r="S320" i="116"/>
  <c r="U320" i="116"/>
  <c r="V320" i="116" s="1"/>
  <c r="R321" i="116"/>
  <c r="S321" i="116"/>
  <c r="T321" i="116" s="1"/>
  <c r="U321" i="116"/>
  <c r="V321" i="116" s="1"/>
  <c r="R322" i="116"/>
  <c r="S322" i="116"/>
  <c r="T322" i="116" s="1"/>
  <c r="U322" i="116"/>
  <c r="V322" i="116" s="1"/>
  <c r="R323" i="116"/>
  <c r="S323" i="116"/>
  <c r="T323" i="116" s="1"/>
  <c r="U323" i="116"/>
  <c r="V323" i="116" s="1"/>
  <c r="R324" i="116"/>
  <c r="S324" i="116"/>
  <c r="T324" i="116" s="1"/>
  <c r="U324" i="116"/>
  <c r="V324" i="116" s="1"/>
  <c r="R325" i="116"/>
  <c r="S325" i="116"/>
  <c r="T325" i="116" s="1"/>
  <c r="U325" i="116"/>
  <c r="V325" i="116" s="1"/>
  <c r="R326" i="116"/>
  <c r="S326" i="116"/>
  <c r="T326" i="116" s="1"/>
  <c r="U326" i="116"/>
  <c r="V326" i="116" s="1"/>
  <c r="R327" i="116"/>
  <c r="S327" i="116"/>
  <c r="T327" i="116" s="1"/>
  <c r="U327" i="116"/>
  <c r="V327" i="116" s="1"/>
  <c r="R328" i="116"/>
  <c r="S328" i="116"/>
  <c r="T328" i="116" s="1"/>
  <c r="U328" i="116"/>
  <c r="V328" i="116" s="1"/>
  <c r="R329" i="116"/>
  <c r="S329" i="116"/>
  <c r="T329" i="116" s="1"/>
  <c r="U329" i="116"/>
  <c r="V329" i="116" s="1"/>
  <c r="R330" i="116"/>
  <c r="S330" i="116"/>
  <c r="T330" i="116" s="1"/>
  <c r="U330" i="116"/>
  <c r="V330" i="116" s="1"/>
  <c r="R331" i="116"/>
  <c r="S331" i="116"/>
  <c r="T331" i="116" s="1"/>
  <c r="U331" i="116"/>
  <c r="V331" i="116" s="1"/>
  <c r="R332" i="116"/>
  <c r="S332" i="116"/>
  <c r="T332" i="116" s="1"/>
  <c r="U332" i="116"/>
  <c r="V332" i="116" s="1"/>
  <c r="R333" i="116"/>
  <c r="S333" i="116"/>
  <c r="T333" i="116" s="1"/>
  <c r="U333" i="116"/>
  <c r="V333" i="116" s="1"/>
  <c r="R334" i="116"/>
  <c r="S334" i="116"/>
  <c r="T334" i="116" s="1"/>
  <c r="U334" i="116"/>
  <c r="V334" i="116" s="1"/>
  <c r="R335" i="116"/>
  <c r="S335" i="116"/>
  <c r="T335" i="116" s="1"/>
  <c r="U335" i="116"/>
  <c r="V335" i="116" s="1"/>
  <c r="R336" i="116"/>
  <c r="S336" i="116"/>
  <c r="T336" i="116" s="1"/>
  <c r="U336" i="116"/>
  <c r="V336" i="116" s="1"/>
  <c r="R337" i="116"/>
  <c r="S337" i="116"/>
  <c r="T337" i="116" s="1"/>
  <c r="U337" i="116"/>
  <c r="V337" i="116" s="1"/>
  <c r="R338" i="116"/>
  <c r="S338" i="116"/>
  <c r="T338" i="116" s="1"/>
  <c r="U338" i="116"/>
  <c r="V338" i="116" s="1"/>
  <c r="R339" i="116"/>
  <c r="S339" i="116"/>
  <c r="T339" i="116" s="1"/>
  <c r="U339" i="116"/>
  <c r="V339" i="116" s="1"/>
  <c r="R340" i="116"/>
  <c r="S340" i="116"/>
  <c r="T340" i="116" s="1"/>
  <c r="U340" i="116"/>
  <c r="V340" i="116" s="1"/>
  <c r="R341" i="116"/>
  <c r="S341" i="116"/>
  <c r="U341" i="116"/>
  <c r="V341" i="116" s="1"/>
  <c r="R342" i="116"/>
  <c r="S342" i="116"/>
  <c r="T342" i="116" s="1"/>
  <c r="U342" i="116"/>
  <c r="V342" i="116" s="1"/>
  <c r="R343" i="116"/>
  <c r="S343" i="116"/>
  <c r="T343" i="116" s="1"/>
  <c r="U343" i="116"/>
  <c r="V343" i="116" s="1"/>
  <c r="R344" i="116"/>
  <c r="S344" i="116"/>
  <c r="T344" i="116" s="1"/>
  <c r="U344" i="116"/>
  <c r="V344" i="116" s="1"/>
  <c r="R345" i="116"/>
  <c r="S345" i="116"/>
  <c r="T345" i="116" s="1"/>
  <c r="U345" i="116"/>
  <c r="V345" i="116" s="1"/>
  <c r="R346" i="116"/>
  <c r="S346" i="116"/>
  <c r="T346" i="116" s="1"/>
  <c r="U346" i="116"/>
  <c r="V346" i="116" s="1"/>
  <c r="R347" i="116"/>
  <c r="S347" i="116"/>
  <c r="T347" i="116" s="1"/>
  <c r="U347" i="116"/>
  <c r="V347" i="116" s="1"/>
  <c r="R348" i="116"/>
  <c r="S348" i="116"/>
  <c r="T348" i="116" s="1"/>
  <c r="U348" i="116"/>
  <c r="V348" i="116" s="1"/>
  <c r="R349" i="116"/>
  <c r="S349" i="116"/>
  <c r="T349" i="116" s="1"/>
  <c r="U349" i="116"/>
  <c r="V349" i="116" s="1"/>
  <c r="R350" i="116"/>
  <c r="S350" i="116"/>
  <c r="T350" i="116" s="1"/>
  <c r="U350" i="116"/>
  <c r="V350" i="116" s="1"/>
  <c r="R351" i="116"/>
  <c r="S351" i="116"/>
  <c r="T351" i="116" s="1"/>
  <c r="U351" i="116"/>
  <c r="V351" i="116" s="1"/>
  <c r="R352" i="116"/>
  <c r="S352" i="116"/>
  <c r="T352" i="116" s="1"/>
  <c r="U352" i="116"/>
  <c r="V352" i="116" s="1"/>
  <c r="R353" i="116"/>
  <c r="S353" i="116"/>
  <c r="T353" i="116" s="1"/>
  <c r="U353" i="116"/>
  <c r="V353" i="116" s="1"/>
  <c r="R354" i="116"/>
  <c r="S354" i="116"/>
  <c r="T354" i="116" s="1"/>
  <c r="U354" i="116"/>
  <c r="V354" i="116" s="1"/>
  <c r="R355" i="116"/>
  <c r="S355" i="116"/>
  <c r="T355" i="116" s="1"/>
  <c r="U355" i="116"/>
  <c r="V355" i="116" s="1"/>
  <c r="R356" i="116"/>
  <c r="S356" i="116"/>
  <c r="T356" i="116" s="1"/>
  <c r="U356" i="116"/>
  <c r="V356" i="116" s="1"/>
  <c r="R357" i="116"/>
  <c r="S357" i="116"/>
  <c r="T357" i="116" s="1"/>
  <c r="U357" i="116"/>
  <c r="V357" i="116" s="1"/>
  <c r="R358" i="116"/>
  <c r="S358" i="116"/>
  <c r="U358" i="116"/>
  <c r="V358" i="116" s="1"/>
  <c r="R359" i="116"/>
  <c r="S359" i="116"/>
  <c r="T359" i="116" s="1"/>
  <c r="U359" i="116"/>
  <c r="V359" i="116" s="1"/>
  <c r="R360" i="116"/>
  <c r="S360" i="116"/>
  <c r="T360" i="116" s="1"/>
  <c r="U360" i="116"/>
  <c r="V360" i="116" s="1"/>
  <c r="R361" i="116"/>
  <c r="S361" i="116"/>
  <c r="T361" i="116" s="1"/>
  <c r="U361" i="116"/>
  <c r="V361" i="116" s="1"/>
  <c r="R362" i="116"/>
  <c r="S362" i="116"/>
  <c r="T362" i="116" s="1"/>
  <c r="U362" i="116"/>
  <c r="V362" i="116" s="1"/>
  <c r="R363" i="116"/>
  <c r="S363" i="116"/>
  <c r="T363" i="116" s="1"/>
  <c r="U363" i="116"/>
  <c r="V363" i="116" s="1"/>
  <c r="R364" i="116"/>
  <c r="S364" i="116"/>
  <c r="T364" i="116" s="1"/>
  <c r="U364" i="116"/>
  <c r="V364" i="116" s="1"/>
  <c r="R365" i="116"/>
  <c r="S365" i="116"/>
  <c r="T365" i="116" s="1"/>
  <c r="U365" i="116"/>
  <c r="V365" i="116" s="1"/>
  <c r="R366" i="116"/>
  <c r="S366" i="116"/>
  <c r="T366" i="116" s="1"/>
  <c r="U366" i="116"/>
  <c r="V366" i="116" s="1"/>
  <c r="R367" i="116"/>
  <c r="S367" i="116"/>
  <c r="U367" i="116"/>
  <c r="V367" i="116" s="1"/>
  <c r="R368" i="116"/>
  <c r="S368" i="116"/>
  <c r="T368" i="116" s="1"/>
  <c r="U368" i="116"/>
  <c r="V368" i="116" s="1"/>
  <c r="R369" i="116"/>
  <c r="S369" i="116"/>
  <c r="T369" i="116" s="1"/>
  <c r="U369" i="116"/>
  <c r="V369" i="116" s="1"/>
  <c r="R370" i="116"/>
  <c r="S370" i="116"/>
  <c r="T370" i="116" s="1"/>
  <c r="U370" i="116"/>
  <c r="V370" i="116" s="1"/>
  <c r="R371" i="116"/>
  <c r="S371" i="116"/>
  <c r="T371" i="116" s="1"/>
  <c r="U371" i="116"/>
  <c r="V371" i="116" s="1"/>
  <c r="R372" i="116"/>
  <c r="S372" i="116"/>
  <c r="T372" i="116" s="1"/>
  <c r="U372" i="116"/>
  <c r="V372" i="116" s="1"/>
  <c r="R373" i="116"/>
  <c r="S373" i="116"/>
  <c r="T373" i="116" s="1"/>
  <c r="U373" i="116"/>
  <c r="V373" i="116" s="1"/>
  <c r="R374" i="116"/>
  <c r="S374" i="116"/>
  <c r="T374" i="116" s="1"/>
  <c r="U374" i="116"/>
  <c r="V374" i="116" s="1"/>
  <c r="R375" i="116"/>
  <c r="S375" i="116"/>
  <c r="T375" i="116" s="1"/>
  <c r="U375" i="116"/>
  <c r="V375" i="116" s="1"/>
  <c r="R376" i="116"/>
  <c r="S376" i="116"/>
  <c r="T376" i="116" s="1"/>
  <c r="U376" i="116"/>
  <c r="V376" i="116" s="1"/>
  <c r="R377" i="116"/>
  <c r="S377" i="116"/>
  <c r="T377" i="116" s="1"/>
  <c r="U377" i="116"/>
  <c r="V377" i="116" s="1"/>
  <c r="R378" i="116"/>
  <c r="S378" i="116"/>
  <c r="T378" i="116" s="1"/>
  <c r="U378" i="116"/>
  <c r="V378" i="116" s="1"/>
  <c r="R379" i="116"/>
  <c r="S379" i="116"/>
  <c r="T379" i="116" s="1"/>
  <c r="U379" i="116"/>
  <c r="V379" i="116" s="1"/>
  <c r="R380" i="116"/>
  <c r="S380" i="116"/>
  <c r="T380" i="116" s="1"/>
  <c r="U380" i="116"/>
  <c r="V380" i="116" s="1"/>
  <c r="R381" i="116"/>
  <c r="S381" i="116"/>
  <c r="T381" i="116" s="1"/>
  <c r="U381" i="116"/>
  <c r="V381" i="116" s="1"/>
  <c r="R382" i="116"/>
  <c r="S382" i="116"/>
  <c r="T382" i="116" s="1"/>
  <c r="U382" i="116"/>
  <c r="V382" i="116" s="1"/>
  <c r="R383" i="116"/>
  <c r="S383" i="116"/>
  <c r="T383" i="116" s="1"/>
  <c r="U383" i="116"/>
  <c r="V383" i="116" s="1"/>
  <c r="R384" i="116"/>
  <c r="S384" i="116"/>
  <c r="T384" i="116" s="1"/>
  <c r="U384" i="116"/>
  <c r="V384" i="116" s="1"/>
  <c r="R385" i="116"/>
  <c r="S385" i="116"/>
  <c r="T385" i="116" s="1"/>
  <c r="U385" i="116"/>
  <c r="V385" i="116" s="1"/>
  <c r="R386" i="116"/>
  <c r="S386" i="116"/>
  <c r="T386" i="116" s="1"/>
  <c r="U386" i="116"/>
  <c r="V386" i="116" s="1"/>
  <c r="R387" i="116"/>
  <c r="S387" i="116"/>
  <c r="T387" i="116" s="1"/>
  <c r="U387" i="116"/>
  <c r="V387" i="116" s="1"/>
  <c r="R388" i="116"/>
  <c r="S388" i="116"/>
  <c r="T388" i="116" s="1"/>
  <c r="U388" i="116"/>
  <c r="V388" i="116" s="1"/>
  <c r="R389" i="116"/>
  <c r="S389" i="116"/>
  <c r="T389" i="116" s="1"/>
  <c r="U389" i="116"/>
  <c r="V389" i="116" s="1"/>
  <c r="R390" i="116"/>
  <c r="S390" i="116"/>
  <c r="T390" i="116" s="1"/>
  <c r="U390" i="116"/>
  <c r="V390" i="116" s="1"/>
  <c r="R391" i="116"/>
  <c r="S391" i="116"/>
  <c r="U391" i="116"/>
  <c r="V391" i="116" s="1"/>
  <c r="R392" i="116"/>
  <c r="S392" i="116"/>
  <c r="T392" i="116" s="1"/>
  <c r="U392" i="116"/>
  <c r="V392" i="116" s="1"/>
  <c r="R393" i="116"/>
  <c r="S393" i="116"/>
  <c r="T393" i="116" s="1"/>
  <c r="U393" i="116"/>
  <c r="V393" i="116" s="1"/>
  <c r="R394" i="116"/>
  <c r="S394" i="116"/>
  <c r="U394" i="116"/>
  <c r="V394" i="116" s="1"/>
  <c r="R395" i="116"/>
  <c r="S395" i="116"/>
  <c r="T395" i="116" s="1"/>
  <c r="U395" i="116"/>
  <c r="V395" i="116" s="1"/>
  <c r="R396" i="116"/>
  <c r="S396" i="116"/>
  <c r="T396" i="116" s="1"/>
  <c r="U396" i="116"/>
  <c r="V396" i="116" s="1"/>
  <c r="R397" i="116"/>
  <c r="S397" i="116"/>
  <c r="T397" i="116" s="1"/>
  <c r="U397" i="116"/>
  <c r="V397" i="116" s="1"/>
  <c r="R398" i="116"/>
  <c r="S398" i="116"/>
  <c r="T398" i="116" s="1"/>
  <c r="U398" i="116"/>
  <c r="V398" i="116" s="1"/>
  <c r="R399" i="116"/>
  <c r="S399" i="116"/>
  <c r="T399" i="116" s="1"/>
  <c r="U399" i="116"/>
  <c r="V399" i="116" s="1"/>
  <c r="R400" i="116"/>
  <c r="S400" i="116"/>
  <c r="T400" i="116" s="1"/>
  <c r="U400" i="116"/>
  <c r="V400" i="116" s="1"/>
  <c r="R401" i="116"/>
  <c r="S401" i="116"/>
  <c r="U401" i="116"/>
  <c r="V401" i="116" s="1"/>
  <c r="R402" i="116"/>
  <c r="S402" i="116"/>
  <c r="T402" i="116" s="1"/>
  <c r="U402" i="116"/>
  <c r="V402" i="116" s="1"/>
  <c r="R403" i="116"/>
  <c r="S403" i="116"/>
  <c r="T403" i="116" s="1"/>
  <c r="U403" i="116"/>
  <c r="V403" i="116" s="1"/>
  <c r="R404" i="116"/>
  <c r="S404" i="116"/>
  <c r="T404" i="116" s="1"/>
  <c r="U404" i="116"/>
  <c r="V404" i="116" s="1"/>
  <c r="R405" i="116"/>
  <c r="S405" i="116"/>
  <c r="T405" i="116" s="1"/>
  <c r="U405" i="116"/>
  <c r="V405" i="116" s="1"/>
  <c r="R406" i="116"/>
  <c r="S406" i="116"/>
  <c r="T406" i="116" s="1"/>
  <c r="U406" i="116"/>
  <c r="V406" i="116" s="1"/>
  <c r="R407" i="116"/>
  <c r="S407" i="116"/>
  <c r="T407" i="116" s="1"/>
  <c r="U407" i="116"/>
  <c r="V407" i="116" s="1"/>
  <c r="R408" i="116"/>
  <c r="S408" i="116"/>
  <c r="T408" i="116" s="1"/>
  <c r="U408" i="116"/>
  <c r="V408" i="116" s="1"/>
  <c r="R409" i="116"/>
  <c r="S409" i="116"/>
  <c r="T409" i="116" s="1"/>
  <c r="U409" i="116"/>
  <c r="V409" i="116" s="1"/>
  <c r="R410" i="116"/>
  <c r="S410" i="116"/>
  <c r="T410" i="116" s="1"/>
  <c r="U410" i="116"/>
  <c r="V410" i="116" s="1"/>
  <c r="R411" i="116"/>
  <c r="S411" i="116"/>
  <c r="T411" i="116" s="1"/>
  <c r="U411" i="116"/>
  <c r="V411" i="116" s="1"/>
  <c r="R412" i="116"/>
  <c r="S412" i="116"/>
  <c r="T412" i="116" s="1"/>
  <c r="U412" i="116"/>
  <c r="V412" i="116" s="1"/>
  <c r="R413" i="116"/>
  <c r="S413" i="116"/>
  <c r="T413" i="116" s="1"/>
  <c r="U413" i="116"/>
  <c r="V413" i="116" s="1"/>
  <c r="R414" i="116"/>
  <c r="S414" i="116"/>
  <c r="T414" i="116" s="1"/>
  <c r="U414" i="116"/>
  <c r="V414" i="116" s="1"/>
  <c r="R415" i="116"/>
  <c r="S415" i="116"/>
  <c r="T415" i="116" s="1"/>
  <c r="U415" i="116"/>
  <c r="V415" i="116" s="1"/>
  <c r="R416" i="116"/>
  <c r="S416" i="116"/>
  <c r="T416" i="116" s="1"/>
  <c r="U416" i="116"/>
  <c r="V416" i="116" s="1"/>
  <c r="R417" i="116"/>
  <c r="S417" i="116"/>
  <c r="T417" i="116" s="1"/>
  <c r="U417" i="116"/>
  <c r="V417" i="116" s="1"/>
  <c r="R418" i="116"/>
  <c r="S418" i="116"/>
  <c r="T418" i="116" s="1"/>
  <c r="U418" i="116"/>
  <c r="V418" i="116" s="1"/>
  <c r="R419" i="116"/>
  <c r="S419" i="116"/>
  <c r="T419" i="116" s="1"/>
  <c r="U419" i="116"/>
  <c r="V419" i="116" s="1"/>
  <c r="R420" i="116"/>
  <c r="S420" i="116"/>
  <c r="T420" i="116" s="1"/>
  <c r="U420" i="116"/>
  <c r="V420" i="116" s="1"/>
  <c r="R421" i="116"/>
  <c r="S421" i="116"/>
  <c r="T421" i="116" s="1"/>
  <c r="U421" i="116"/>
  <c r="V421" i="116" s="1"/>
  <c r="R422" i="116"/>
  <c r="S422" i="116"/>
  <c r="T422" i="116" s="1"/>
  <c r="U422" i="116"/>
  <c r="V422" i="116" s="1"/>
  <c r="R423" i="116"/>
  <c r="S423" i="116"/>
  <c r="T423" i="116" s="1"/>
  <c r="U423" i="116"/>
  <c r="V423" i="116" s="1"/>
  <c r="R424" i="116"/>
  <c r="S424" i="116"/>
  <c r="T424" i="116" s="1"/>
  <c r="U424" i="116"/>
  <c r="V424" i="116" s="1"/>
  <c r="R425" i="116"/>
  <c r="S425" i="116"/>
  <c r="T425" i="116" s="1"/>
  <c r="U425" i="116"/>
  <c r="V425" i="116" s="1"/>
  <c r="R426" i="116"/>
  <c r="S426" i="116"/>
  <c r="T426" i="116" s="1"/>
  <c r="U426" i="116"/>
  <c r="V426" i="116" s="1"/>
  <c r="R427" i="116"/>
  <c r="S427" i="116"/>
  <c r="T427" i="116" s="1"/>
  <c r="U427" i="116"/>
  <c r="V427" i="116" s="1"/>
  <c r="R428" i="116"/>
  <c r="S428" i="116"/>
  <c r="U428" i="116"/>
  <c r="V428" i="116" s="1"/>
  <c r="R429" i="116"/>
  <c r="S429" i="116"/>
  <c r="T429" i="116" s="1"/>
  <c r="U429" i="116"/>
  <c r="V429" i="116" s="1"/>
  <c r="R430" i="116"/>
  <c r="S430" i="116"/>
  <c r="T430" i="116" s="1"/>
  <c r="U430" i="116"/>
  <c r="V430" i="116" s="1"/>
  <c r="R431" i="116"/>
  <c r="S431" i="116"/>
  <c r="T431" i="116" s="1"/>
  <c r="U431" i="116"/>
  <c r="V431" i="116" s="1"/>
  <c r="R432" i="116"/>
  <c r="S432" i="116"/>
  <c r="T432" i="116" s="1"/>
  <c r="U432" i="116"/>
  <c r="V432" i="116" s="1"/>
  <c r="R433" i="116"/>
  <c r="S433" i="116"/>
  <c r="T433" i="116" s="1"/>
  <c r="U433" i="116"/>
  <c r="V433" i="116" s="1"/>
  <c r="R434" i="116"/>
  <c r="S434" i="116"/>
  <c r="T434" i="116" s="1"/>
  <c r="U434" i="116"/>
  <c r="V434" i="116" s="1"/>
  <c r="R435" i="116"/>
  <c r="S435" i="116"/>
  <c r="T435" i="116" s="1"/>
  <c r="U435" i="116"/>
  <c r="V435" i="116" s="1"/>
  <c r="R436" i="116"/>
  <c r="S436" i="116"/>
  <c r="T436" i="116" s="1"/>
  <c r="U436" i="116"/>
  <c r="V436" i="116" s="1"/>
  <c r="R437" i="116"/>
  <c r="S437" i="116"/>
  <c r="T437" i="116" s="1"/>
  <c r="U437" i="116"/>
  <c r="V437" i="116" s="1"/>
  <c r="R438" i="116"/>
  <c r="S438" i="116"/>
  <c r="T438" i="116" s="1"/>
  <c r="U438" i="116"/>
  <c r="V438" i="116" s="1"/>
  <c r="R439" i="116"/>
  <c r="S439" i="116"/>
  <c r="T439" i="116" s="1"/>
  <c r="U439" i="116"/>
  <c r="V439" i="116" s="1"/>
  <c r="R440" i="116"/>
  <c r="S440" i="116"/>
  <c r="T440" i="116" s="1"/>
  <c r="U440" i="116"/>
  <c r="V440" i="116" s="1"/>
  <c r="R441" i="116"/>
  <c r="S441" i="116"/>
  <c r="T441" i="116" s="1"/>
  <c r="U441" i="116"/>
  <c r="V441" i="116" s="1"/>
  <c r="R442" i="116"/>
  <c r="S442" i="116"/>
  <c r="T442" i="116" s="1"/>
  <c r="U442" i="116"/>
  <c r="V442" i="116" s="1"/>
  <c r="R443" i="116"/>
  <c r="S443" i="116"/>
  <c r="T443" i="116" s="1"/>
  <c r="U443" i="116"/>
  <c r="V443" i="116" s="1"/>
  <c r="R444" i="116"/>
  <c r="S444" i="116"/>
  <c r="U444" i="116"/>
  <c r="V444" i="116" s="1"/>
  <c r="R445" i="116"/>
  <c r="S445" i="116"/>
  <c r="T445" i="116" s="1"/>
  <c r="U445" i="116"/>
  <c r="V445" i="116" s="1"/>
  <c r="R446" i="116"/>
  <c r="S446" i="116"/>
  <c r="T446" i="116" s="1"/>
  <c r="U446" i="116"/>
  <c r="V446" i="116" s="1"/>
  <c r="R447" i="116"/>
  <c r="S447" i="116"/>
  <c r="T447" i="116" s="1"/>
  <c r="U447" i="116"/>
  <c r="V447" i="116" s="1"/>
  <c r="R448" i="116"/>
  <c r="S448" i="116"/>
  <c r="T448" i="116" s="1"/>
  <c r="U448" i="116"/>
  <c r="V448" i="116" s="1"/>
  <c r="R449" i="116"/>
  <c r="S449" i="116"/>
  <c r="T449" i="116" s="1"/>
  <c r="U449" i="116"/>
  <c r="V449" i="116" s="1"/>
  <c r="R450" i="116"/>
  <c r="S450" i="116"/>
  <c r="T450" i="116" s="1"/>
  <c r="U450" i="116"/>
  <c r="V450" i="116" s="1"/>
  <c r="R451" i="116"/>
  <c r="S451" i="116"/>
  <c r="T451" i="116" s="1"/>
  <c r="U451" i="116"/>
  <c r="V451" i="116" s="1"/>
  <c r="R452" i="116"/>
  <c r="S452" i="116"/>
  <c r="U452" i="116"/>
  <c r="V452" i="116" s="1"/>
  <c r="R453" i="116"/>
  <c r="S453" i="116"/>
  <c r="T453" i="116" s="1"/>
  <c r="U453" i="116"/>
  <c r="V453" i="116" s="1"/>
  <c r="R454" i="116"/>
  <c r="S454" i="116"/>
  <c r="T454" i="116" s="1"/>
  <c r="U454" i="116"/>
  <c r="V454" i="116" s="1"/>
  <c r="R455" i="116"/>
  <c r="S455" i="116"/>
  <c r="T455" i="116" s="1"/>
  <c r="U455" i="116"/>
  <c r="V455" i="116" s="1"/>
  <c r="R456" i="116"/>
  <c r="S456" i="116"/>
  <c r="T456" i="116" s="1"/>
  <c r="U456" i="116"/>
  <c r="V456" i="116" s="1"/>
  <c r="R457" i="116"/>
  <c r="S457" i="116"/>
  <c r="T457" i="116" s="1"/>
  <c r="U457" i="116"/>
  <c r="V457" i="116" s="1"/>
  <c r="R458" i="116"/>
  <c r="S458" i="116"/>
  <c r="T458" i="116" s="1"/>
  <c r="U458" i="116"/>
  <c r="V458" i="116" s="1"/>
  <c r="R459" i="116"/>
  <c r="S459" i="116"/>
  <c r="T459" i="116" s="1"/>
  <c r="U459" i="116"/>
  <c r="V459" i="116" s="1"/>
  <c r="R460" i="116"/>
  <c r="S460" i="116"/>
  <c r="T460" i="116" s="1"/>
  <c r="U460" i="116"/>
  <c r="V460" i="116" s="1"/>
  <c r="R461" i="116"/>
  <c r="S461" i="116"/>
  <c r="T461" i="116" s="1"/>
  <c r="U461" i="116"/>
  <c r="V461" i="116" s="1"/>
  <c r="R462" i="116"/>
  <c r="S462" i="116"/>
  <c r="T462" i="116" s="1"/>
  <c r="U462" i="116"/>
  <c r="V462" i="116" s="1"/>
  <c r="R463" i="116"/>
  <c r="S463" i="116"/>
  <c r="T463" i="116" s="1"/>
  <c r="U463" i="116"/>
  <c r="V463" i="116" s="1"/>
  <c r="R464" i="116"/>
  <c r="S464" i="116"/>
  <c r="T464" i="116" s="1"/>
  <c r="U464" i="116"/>
  <c r="V464" i="116" s="1"/>
  <c r="R465" i="116"/>
  <c r="S465" i="116"/>
  <c r="T465" i="116" s="1"/>
  <c r="U465" i="116"/>
  <c r="V465" i="116" s="1"/>
  <c r="R466" i="116"/>
  <c r="S466" i="116"/>
  <c r="T466" i="116" s="1"/>
  <c r="U466" i="116"/>
  <c r="V466" i="116" s="1"/>
  <c r="R467" i="116"/>
  <c r="S467" i="116"/>
  <c r="T467" i="116" s="1"/>
  <c r="U467" i="116"/>
  <c r="V467" i="116" s="1"/>
  <c r="R468" i="116"/>
  <c r="S468" i="116"/>
  <c r="T468" i="116" s="1"/>
  <c r="U468" i="116"/>
  <c r="V468" i="116" s="1"/>
  <c r="R469" i="116"/>
  <c r="S469" i="116"/>
  <c r="U469" i="116"/>
  <c r="V469" i="116" s="1"/>
  <c r="R470" i="116"/>
  <c r="S470" i="116"/>
  <c r="T470" i="116" s="1"/>
  <c r="U470" i="116"/>
  <c r="V470" i="116" s="1"/>
  <c r="R471" i="116"/>
  <c r="S471" i="116"/>
  <c r="T471" i="116" s="1"/>
  <c r="U471" i="116"/>
  <c r="V471" i="116" s="1"/>
  <c r="R472" i="116"/>
  <c r="S472" i="116"/>
  <c r="T472" i="116" s="1"/>
  <c r="U472" i="116"/>
  <c r="V472" i="116" s="1"/>
  <c r="R473" i="116"/>
  <c r="S473" i="116"/>
  <c r="T473" i="116" s="1"/>
  <c r="U473" i="116"/>
  <c r="V473" i="116" s="1"/>
  <c r="R474" i="116"/>
  <c r="S474" i="116"/>
  <c r="T474" i="116" s="1"/>
  <c r="U474" i="116"/>
  <c r="V474" i="116" s="1"/>
  <c r="R475" i="116"/>
  <c r="S475" i="116"/>
  <c r="T475" i="116" s="1"/>
  <c r="U475" i="116"/>
  <c r="V475" i="116" s="1"/>
  <c r="R476" i="116"/>
  <c r="S476" i="116"/>
  <c r="T476" i="116" s="1"/>
  <c r="U476" i="116"/>
  <c r="V476" i="116" s="1"/>
  <c r="R477" i="116"/>
  <c r="S477" i="116"/>
  <c r="T477" i="116" s="1"/>
  <c r="U477" i="116"/>
  <c r="V477" i="116" s="1"/>
  <c r="R478" i="116"/>
  <c r="S478" i="116"/>
  <c r="T478" i="116" s="1"/>
  <c r="U478" i="116"/>
  <c r="V478" i="116" s="1"/>
  <c r="R479" i="116"/>
  <c r="S479" i="116"/>
  <c r="T479" i="116" s="1"/>
  <c r="U479" i="116"/>
  <c r="V479" i="116" s="1"/>
  <c r="R480" i="116"/>
  <c r="S480" i="116"/>
  <c r="T480" i="116" s="1"/>
  <c r="U480" i="116"/>
  <c r="V480" i="116" s="1"/>
  <c r="R481" i="116"/>
  <c r="S481" i="116"/>
  <c r="T481" i="116" s="1"/>
  <c r="U481" i="116"/>
  <c r="V481" i="116" s="1"/>
  <c r="R482" i="116"/>
  <c r="S482" i="116"/>
  <c r="T482" i="116" s="1"/>
  <c r="U482" i="116"/>
  <c r="V482" i="116" s="1"/>
  <c r="R483" i="116"/>
  <c r="S483" i="116"/>
  <c r="T483" i="116" s="1"/>
  <c r="U483" i="116"/>
  <c r="V483" i="116" s="1"/>
  <c r="R484" i="116"/>
  <c r="S484" i="116"/>
  <c r="T484" i="116" s="1"/>
  <c r="U484" i="116"/>
  <c r="V484" i="116" s="1"/>
  <c r="R485" i="116"/>
  <c r="S485" i="116"/>
  <c r="T485" i="116" s="1"/>
  <c r="U485" i="116"/>
  <c r="V485" i="116" s="1"/>
  <c r="R486" i="116"/>
  <c r="S486" i="116"/>
  <c r="T486" i="116" s="1"/>
  <c r="U486" i="116"/>
  <c r="V486" i="116" s="1"/>
  <c r="R487" i="116"/>
  <c r="S487" i="116"/>
  <c r="T487" i="116" s="1"/>
  <c r="U487" i="116"/>
  <c r="V487" i="116" s="1"/>
  <c r="R488" i="116"/>
  <c r="S488" i="116"/>
  <c r="T488" i="116" s="1"/>
  <c r="U488" i="116"/>
  <c r="V488" i="116" s="1"/>
  <c r="R489" i="116"/>
  <c r="S489" i="116"/>
  <c r="T489" i="116" s="1"/>
  <c r="U489" i="116"/>
  <c r="V489" i="116" s="1"/>
  <c r="R490" i="116"/>
  <c r="S490" i="116"/>
  <c r="T490" i="116" s="1"/>
  <c r="U490" i="116"/>
  <c r="V490" i="116" s="1"/>
  <c r="R491" i="116"/>
  <c r="S491" i="116"/>
  <c r="T491" i="116" s="1"/>
  <c r="U491" i="116"/>
  <c r="V491" i="116" s="1"/>
  <c r="R492" i="116"/>
  <c r="S492" i="116"/>
  <c r="U492" i="116"/>
  <c r="V492" i="116" s="1"/>
  <c r="R493" i="116"/>
  <c r="S493" i="116"/>
  <c r="T493" i="116" s="1"/>
  <c r="U493" i="116"/>
  <c r="V493" i="116" s="1"/>
  <c r="R494" i="116"/>
  <c r="S494" i="116"/>
  <c r="T494" i="116" s="1"/>
  <c r="U494" i="116"/>
  <c r="V494" i="116" s="1"/>
  <c r="R495" i="116"/>
  <c r="S495" i="116"/>
  <c r="T495" i="116" s="1"/>
  <c r="U495" i="116"/>
  <c r="V495" i="116" s="1"/>
  <c r="R496" i="116"/>
  <c r="S496" i="116"/>
  <c r="T496" i="116" s="1"/>
  <c r="U496" i="116"/>
  <c r="V496" i="116" s="1"/>
  <c r="R497" i="116"/>
  <c r="S497" i="116"/>
  <c r="T497" i="116" s="1"/>
  <c r="U497" i="116"/>
  <c r="V497" i="116" s="1"/>
  <c r="R498" i="116"/>
  <c r="S498" i="116"/>
  <c r="T498" i="116" s="1"/>
  <c r="U498" i="116"/>
  <c r="V498" i="116" s="1"/>
  <c r="R499" i="116"/>
  <c r="S499" i="116"/>
  <c r="T499" i="116" s="1"/>
  <c r="U499" i="116"/>
  <c r="V499" i="116" s="1"/>
  <c r="U5" i="116"/>
  <c r="V5" i="116" s="1"/>
  <c r="U6" i="116"/>
  <c r="V6" i="116" s="1"/>
  <c r="U7" i="116"/>
  <c r="V7" i="116" s="1"/>
  <c r="U8" i="116"/>
  <c r="V8" i="116" s="1"/>
  <c r="U9" i="116"/>
  <c r="V9" i="116" s="1"/>
  <c r="U10" i="116"/>
  <c r="V10" i="116" s="1"/>
  <c r="U11" i="116"/>
  <c r="V11" i="116" s="1"/>
  <c r="U12" i="116"/>
  <c r="V12" i="116" s="1"/>
  <c r="U13" i="116"/>
  <c r="V13" i="116" s="1"/>
  <c r="U14" i="116"/>
  <c r="V14" i="116" s="1"/>
  <c r="U15" i="116"/>
  <c r="V15" i="116" s="1"/>
  <c r="U16" i="116"/>
  <c r="V16" i="116" s="1"/>
  <c r="U17" i="116"/>
  <c r="U18" i="116"/>
  <c r="U19" i="116"/>
  <c r="V19" i="116" s="1"/>
  <c r="U20" i="116"/>
  <c r="U21" i="116"/>
  <c r="V21" i="116" s="1"/>
  <c r="U22" i="116"/>
  <c r="V22" i="116" s="1"/>
  <c r="U23" i="116"/>
  <c r="V23" i="116" s="1"/>
  <c r="U24" i="116"/>
  <c r="V24" i="116" s="1"/>
  <c r="U25" i="116"/>
  <c r="V25" i="116" s="1"/>
  <c r="U26" i="116"/>
  <c r="V26" i="116" s="1"/>
  <c r="U27" i="116"/>
  <c r="V27" i="116" s="1"/>
  <c r="U28" i="116"/>
  <c r="V28" i="116" s="1"/>
  <c r="U29" i="116"/>
  <c r="V29" i="116" s="1"/>
  <c r="U30" i="116"/>
  <c r="V30" i="116" s="1"/>
  <c r="U31" i="116"/>
  <c r="V31" i="116" s="1"/>
  <c r="U32" i="116"/>
  <c r="V32" i="116" s="1"/>
  <c r="U33" i="116"/>
  <c r="V33" i="116" s="1"/>
  <c r="U34" i="116"/>
  <c r="V34" i="116" s="1"/>
  <c r="U35" i="116"/>
  <c r="V35" i="116" s="1"/>
  <c r="U36" i="116"/>
  <c r="V36" i="116" s="1"/>
  <c r="U37" i="116"/>
  <c r="V37" i="116" s="1"/>
  <c r="U38" i="116"/>
  <c r="V38" i="116" s="1"/>
  <c r="U39" i="116"/>
  <c r="V39" i="116" s="1"/>
  <c r="U40" i="116"/>
  <c r="V40" i="116" s="1"/>
  <c r="U41" i="116"/>
  <c r="V41" i="116" s="1"/>
  <c r="U42" i="116"/>
  <c r="V42" i="116" s="1"/>
  <c r="U43" i="116"/>
  <c r="V43" i="116" s="1"/>
  <c r="U44" i="116"/>
  <c r="V44" i="116" s="1"/>
  <c r="U45" i="116"/>
  <c r="V45" i="116" s="1"/>
  <c r="U46" i="116"/>
  <c r="V46" i="116" s="1"/>
  <c r="U47" i="116"/>
  <c r="V47" i="116" s="1"/>
  <c r="U48" i="116"/>
  <c r="V48" i="116" s="1"/>
  <c r="U49" i="116"/>
  <c r="V49" i="116" s="1"/>
  <c r="U50" i="116"/>
  <c r="V50" i="116" s="1"/>
  <c r="U51" i="116"/>
  <c r="V51" i="116" s="1"/>
  <c r="U52" i="116"/>
  <c r="V52" i="116" s="1"/>
  <c r="U53" i="116"/>
  <c r="V53" i="116" s="1"/>
  <c r="U54" i="116"/>
  <c r="V54" i="116" s="1"/>
  <c r="U55" i="116"/>
  <c r="V55" i="116" s="1"/>
  <c r="U56" i="116"/>
  <c r="V56" i="116" s="1"/>
  <c r="U57" i="116"/>
  <c r="V57" i="116" s="1"/>
  <c r="U58" i="116"/>
  <c r="V58" i="116" s="1"/>
  <c r="U59" i="116"/>
  <c r="V59" i="116" s="1"/>
  <c r="U60" i="116"/>
  <c r="V60" i="116" s="1"/>
  <c r="U61" i="116"/>
  <c r="V61" i="116" s="1"/>
  <c r="U62" i="116"/>
  <c r="V62" i="116" s="1"/>
  <c r="U63" i="116"/>
  <c r="V63" i="116" s="1"/>
  <c r="U64" i="116"/>
  <c r="V64" i="116" s="1"/>
  <c r="U65" i="116"/>
  <c r="V65" i="116" s="1"/>
  <c r="U66" i="116"/>
  <c r="V66" i="116" s="1"/>
  <c r="U67" i="116"/>
  <c r="V67" i="116" s="1"/>
  <c r="U68" i="116"/>
  <c r="V68" i="116" s="1"/>
  <c r="U69" i="116"/>
  <c r="V69" i="116" s="1"/>
  <c r="U70" i="116"/>
  <c r="V70" i="116" s="1"/>
  <c r="U71" i="116"/>
  <c r="V71" i="116" s="1"/>
  <c r="U72" i="116"/>
  <c r="V72" i="116" s="1"/>
  <c r="U73" i="116"/>
  <c r="V73" i="116" s="1"/>
  <c r="U74" i="116"/>
  <c r="V74" i="116" s="1"/>
  <c r="U75" i="116"/>
  <c r="V75" i="116" s="1"/>
  <c r="U76" i="116"/>
  <c r="V76" i="116" s="1"/>
  <c r="U77" i="116"/>
  <c r="V77" i="116" s="1"/>
  <c r="U78" i="116"/>
  <c r="V78" i="116" s="1"/>
  <c r="U79" i="116"/>
  <c r="V79" i="116" s="1"/>
  <c r="U80" i="116"/>
  <c r="V80" i="116" s="1"/>
  <c r="U81" i="116"/>
  <c r="V81" i="116" s="1"/>
  <c r="U82" i="116"/>
  <c r="V82" i="116" s="1"/>
  <c r="U83" i="116"/>
  <c r="V83" i="116" s="1"/>
  <c r="U84" i="116"/>
  <c r="V84" i="116" s="1"/>
  <c r="U85" i="116"/>
  <c r="V85" i="116" s="1"/>
  <c r="U86" i="116"/>
  <c r="V86" i="116" s="1"/>
  <c r="U87" i="116"/>
  <c r="V87" i="116" s="1"/>
  <c r="U88" i="116"/>
  <c r="V88" i="116" s="1"/>
  <c r="U89" i="116"/>
  <c r="V89" i="116" s="1"/>
  <c r="U90" i="116"/>
  <c r="V90" i="116" s="1"/>
  <c r="U91" i="116"/>
  <c r="V91" i="116" s="1"/>
  <c r="U92" i="116"/>
  <c r="V92" i="116" s="1"/>
  <c r="U93" i="116"/>
  <c r="V93" i="116" s="1"/>
  <c r="U94" i="116"/>
  <c r="V94" i="116" s="1"/>
  <c r="U95" i="116"/>
  <c r="V95" i="116" s="1"/>
  <c r="U96" i="116"/>
  <c r="V96" i="116" s="1"/>
  <c r="U97" i="116"/>
  <c r="V97" i="116" s="1"/>
  <c r="U98" i="116"/>
  <c r="V98" i="116" s="1"/>
  <c r="U99" i="116"/>
  <c r="V99" i="116" s="1"/>
  <c r="U100" i="116"/>
  <c r="V100" i="116" s="1"/>
  <c r="U101" i="116"/>
  <c r="V101" i="116" s="1"/>
  <c r="U102" i="116"/>
  <c r="V102" i="116" s="1"/>
  <c r="U103" i="116"/>
  <c r="V103" i="116" s="1"/>
  <c r="U104" i="116"/>
  <c r="V104" i="116" s="1"/>
  <c r="U105" i="116"/>
  <c r="V105" i="116" s="1"/>
  <c r="U106" i="116"/>
  <c r="V106" i="116" s="1"/>
  <c r="U107" i="116"/>
  <c r="V107" i="116" s="1"/>
  <c r="U108" i="116"/>
  <c r="V108" i="116" s="1"/>
  <c r="U109" i="116"/>
  <c r="V109" i="116" s="1"/>
  <c r="U110" i="116"/>
  <c r="V110" i="116" s="1"/>
  <c r="U111" i="116"/>
  <c r="V111" i="116" s="1"/>
  <c r="U112" i="116"/>
  <c r="V112" i="116" s="1"/>
  <c r="U113" i="116"/>
  <c r="V113" i="116" s="1"/>
  <c r="U114" i="116"/>
  <c r="V114" i="116" s="1"/>
  <c r="U115" i="116"/>
  <c r="V115" i="116" s="1"/>
  <c r="U116" i="116"/>
  <c r="V116" i="116" s="1"/>
  <c r="U117" i="116"/>
  <c r="V117" i="116" s="1"/>
  <c r="U118" i="116"/>
  <c r="V118" i="116" s="1"/>
  <c r="U119" i="116"/>
  <c r="V119" i="116" s="1"/>
  <c r="U120" i="116"/>
  <c r="V120" i="116" s="1"/>
  <c r="U121" i="116"/>
  <c r="V121" i="116" s="1"/>
  <c r="U122" i="116"/>
  <c r="V122" i="116" s="1"/>
  <c r="U123" i="116"/>
  <c r="V123" i="116" s="1"/>
  <c r="U124" i="116"/>
  <c r="V124" i="116" s="1"/>
  <c r="U125" i="116"/>
  <c r="V125" i="116" s="1"/>
  <c r="U126" i="116"/>
  <c r="V126" i="116" s="1"/>
  <c r="U127" i="116"/>
  <c r="V127" i="116" s="1"/>
  <c r="U128" i="116"/>
  <c r="V128" i="116" s="1"/>
  <c r="U129" i="116"/>
  <c r="V129" i="116" s="1"/>
  <c r="U130" i="116"/>
  <c r="V130" i="116" s="1"/>
  <c r="U131" i="116"/>
  <c r="V131" i="116" s="1"/>
  <c r="U132" i="116"/>
  <c r="V132" i="116" s="1"/>
  <c r="U133" i="116"/>
  <c r="V133" i="116" s="1"/>
  <c r="U134" i="116"/>
  <c r="V134" i="116" s="1"/>
  <c r="U135" i="116"/>
  <c r="V135" i="116" s="1"/>
  <c r="U136" i="116"/>
  <c r="V136" i="116" s="1"/>
  <c r="U137" i="116"/>
  <c r="V137" i="116" s="1"/>
  <c r="U138" i="116"/>
  <c r="V138" i="116" s="1"/>
  <c r="U139" i="116"/>
  <c r="V139" i="116" s="1"/>
  <c r="U140" i="116"/>
  <c r="V140" i="116" s="1"/>
  <c r="U141" i="116"/>
  <c r="V141" i="116" s="1"/>
  <c r="U142" i="116"/>
  <c r="V142" i="116" s="1"/>
  <c r="U143" i="116"/>
  <c r="V143" i="116" s="1"/>
  <c r="U144" i="116"/>
  <c r="V144" i="116" s="1"/>
  <c r="U145" i="116"/>
  <c r="V145" i="116" s="1"/>
  <c r="U146" i="116"/>
  <c r="V146" i="116" s="1"/>
  <c r="U147" i="116"/>
  <c r="V147" i="116" s="1"/>
  <c r="U148" i="116"/>
  <c r="V148" i="116" s="1"/>
  <c r="U149" i="116"/>
  <c r="V149" i="116" s="1"/>
  <c r="U150" i="116"/>
  <c r="V150" i="116" s="1"/>
  <c r="U151" i="116"/>
  <c r="V151" i="116" s="1"/>
  <c r="U152" i="116"/>
  <c r="V152" i="116" s="1"/>
  <c r="R138" i="116"/>
  <c r="S6" i="116"/>
  <c r="S7" i="116"/>
  <c r="S8" i="116"/>
  <c r="S9" i="116"/>
  <c r="S10" i="116"/>
  <c r="S11" i="116"/>
  <c r="S12" i="116"/>
  <c r="S13" i="116"/>
  <c r="S14" i="116"/>
  <c r="S15" i="116"/>
  <c r="S16" i="116"/>
  <c r="S17" i="116"/>
  <c r="S18" i="116"/>
  <c r="S19" i="116"/>
  <c r="S20" i="116"/>
  <c r="S21" i="116"/>
  <c r="S22" i="116"/>
  <c r="S23" i="116"/>
  <c r="S24" i="116"/>
  <c r="S25" i="116"/>
  <c r="S26" i="116"/>
  <c r="S27" i="116"/>
  <c r="S28" i="116"/>
  <c r="S29" i="116"/>
  <c r="S30" i="116"/>
  <c r="S31" i="116"/>
  <c r="S32" i="116"/>
  <c r="S33" i="116"/>
  <c r="S34" i="116"/>
  <c r="S35" i="116"/>
  <c r="S36" i="116"/>
  <c r="S37" i="116"/>
  <c r="S38" i="116"/>
  <c r="S39" i="116"/>
  <c r="S40" i="116"/>
  <c r="S41" i="116"/>
  <c r="S42" i="116"/>
  <c r="S43" i="116"/>
  <c r="S44" i="116"/>
  <c r="S45" i="116"/>
  <c r="S46" i="116"/>
  <c r="S47" i="116"/>
  <c r="S48" i="116"/>
  <c r="S49" i="116"/>
  <c r="S50" i="116"/>
  <c r="S51" i="116"/>
  <c r="S52" i="116"/>
  <c r="S53" i="116"/>
  <c r="S54" i="116"/>
  <c r="S55" i="116"/>
  <c r="S56" i="116"/>
  <c r="S57" i="116"/>
  <c r="S58" i="116"/>
  <c r="S59" i="116"/>
  <c r="S60" i="116"/>
  <c r="S61" i="116"/>
  <c r="S62" i="116"/>
  <c r="S63" i="116"/>
  <c r="S64" i="116"/>
  <c r="S65" i="116"/>
  <c r="S66" i="116"/>
  <c r="S67" i="116"/>
  <c r="S68" i="116"/>
  <c r="S69" i="116"/>
  <c r="S70" i="116"/>
  <c r="S71" i="116"/>
  <c r="S72" i="116"/>
  <c r="S73" i="116"/>
  <c r="S74" i="116"/>
  <c r="S75" i="116"/>
  <c r="S76" i="116"/>
  <c r="S77" i="116"/>
  <c r="S78" i="116"/>
  <c r="S79" i="116"/>
  <c r="S80" i="116"/>
  <c r="S81" i="116"/>
  <c r="S82" i="116"/>
  <c r="S83" i="116"/>
  <c r="S84" i="116"/>
  <c r="S85" i="116"/>
  <c r="S86" i="116"/>
  <c r="S87" i="116"/>
  <c r="S88" i="116"/>
  <c r="S89" i="116"/>
  <c r="S90" i="116"/>
  <c r="S91" i="116"/>
  <c r="S92" i="116"/>
  <c r="S93" i="116"/>
  <c r="S94" i="116"/>
  <c r="S95" i="116"/>
  <c r="S96" i="116"/>
  <c r="S97" i="116"/>
  <c r="S98" i="116"/>
  <c r="S99" i="116"/>
  <c r="S100" i="116"/>
  <c r="S101" i="116"/>
  <c r="S102" i="116"/>
  <c r="S103" i="116"/>
  <c r="S104" i="116"/>
  <c r="S105" i="116"/>
  <c r="S106" i="116"/>
  <c r="S107" i="116"/>
  <c r="S108" i="116"/>
  <c r="S109" i="116"/>
  <c r="S110" i="116"/>
  <c r="S111" i="116"/>
  <c r="S112" i="116"/>
  <c r="S113" i="116"/>
  <c r="S114" i="116"/>
  <c r="S115" i="116"/>
  <c r="S116" i="116"/>
  <c r="S117" i="116"/>
  <c r="S118" i="116"/>
  <c r="S119" i="116"/>
  <c r="S120" i="116"/>
  <c r="S121" i="116"/>
  <c r="S122" i="116"/>
  <c r="S123" i="116"/>
  <c r="S124" i="116"/>
  <c r="S125" i="116"/>
  <c r="S126" i="116"/>
  <c r="S127" i="116"/>
  <c r="S128" i="116"/>
  <c r="S129" i="116"/>
  <c r="S130" i="116"/>
  <c r="S131" i="116"/>
  <c r="S132" i="116"/>
  <c r="S133" i="116"/>
  <c r="S134" i="116"/>
  <c r="S135" i="116"/>
  <c r="S136" i="116"/>
  <c r="S137" i="116"/>
  <c r="S138" i="116"/>
  <c r="T138" i="116" s="1"/>
  <c r="S139" i="116"/>
  <c r="S140" i="116"/>
  <c r="S141" i="116"/>
  <c r="S142" i="116"/>
  <c r="S143" i="116"/>
  <c r="S144" i="116"/>
  <c r="S145" i="116"/>
  <c r="S146" i="116"/>
  <c r="S147" i="116"/>
  <c r="S148" i="116"/>
  <c r="S149" i="116"/>
  <c r="S150" i="116"/>
  <c r="S151" i="116"/>
  <c r="S152" i="116"/>
  <c r="S5" i="116"/>
  <c r="U4" i="116"/>
  <c r="V4" i="116" s="1"/>
  <c r="N7" i="115" s="1"/>
  <c r="S4" i="116"/>
  <c r="P500" i="116"/>
  <c r="M500" i="116"/>
  <c r="N10" i="113"/>
  <c r="R70" i="114"/>
  <c r="S70" i="114"/>
  <c r="T70" i="114" s="1"/>
  <c r="U70" i="114"/>
  <c r="V70" i="114" s="1"/>
  <c r="R71" i="114"/>
  <c r="S71" i="114"/>
  <c r="T71" i="114" s="1"/>
  <c r="U71" i="114"/>
  <c r="V71" i="114" s="1"/>
  <c r="R72" i="114"/>
  <c r="S72" i="114"/>
  <c r="T72" i="114" s="1"/>
  <c r="U72" i="114"/>
  <c r="V72" i="114" s="1"/>
  <c r="R73" i="114"/>
  <c r="S73" i="114"/>
  <c r="T73" i="114" s="1"/>
  <c r="U73" i="114"/>
  <c r="V73" i="114" s="1"/>
  <c r="R74" i="114"/>
  <c r="S74" i="114"/>
  <c r="U74" i="114"/>
  <c r="V74" i="114" s="1"/>
  <c r="R75" i="114"/>
  <c r="S75" i="114"/>
  <c r="T75" i="114" s="1"/>
  <c r="U75" i="114"/>
  <c r="V75" i="114" s="1"/>
  <c r="R76" i="114"/>
  <c r="S76" i="114"/>
  <c r="T76" i="114" s="1"/>
  <c r="U76" i="114"/>
  <c r="V76" i="114" s="1"/>
  <c r="R77" i="114"/>
  <c r="S77" i="114"/>
  <c r="T77" i="114" s="1"/>
  <c r="U77" i="114"/>
  <c r="V77" i="114" s="1"/>
  <c r="R78" i="114"/>
  <c r="S78" i="114"/>
  <c r="T78" i="114" s="1"/>
  <c r="U78" i="114"/>
  <c r="V78" i="114" s="1"/>
  <c r="R79" i="114"/>
  <c r="S79" i="114"/>
  <c r="T79" i="114" s="1"/>
  <c r="U79" i="114"/>
  <c r="V79" i="114" s="1"/>
  <c r="R80" i="114"/>
  <c r="S80" i="114"/>
  <c r="T80" i="114" s="1"/>
  <c r="U80" i="114"/>
  <c r="V80" i="114" s="1"/>
  <c r="R81" i="114"/>
  <c r="S81" i="114"/>
  <c r="T81" i="114" s="1"/>
  <c r="U81" i="114"/>
  <c r="V81" i="114" s="1"/>
  <c r="R82" i="114"/>
  <c r="S82" i="114"/>
  <c r="T82" i="114" s="1"/>
  <c r="U82" i="114"/>
  <c r="V82" i="114" s="1"/>
  <c r="R83" i="114"/>
  <c r="S83" i="114"/>
  <c r="T83" i="114" s="1"/>
  <c r="U83" i="114"/>
  <c r="V83" i="114" s="1"/>
  <c r="R84" i="114"/>
  <c r="S84" i="114"/>
  <c r="T84" i="114" s="1"/>
  <c r="U84" i="114"/>
  <c r="V84" i="114" s="1"/>
  <c r="R85" i="114"/>
  <c r="S85" i="114"/>
  <c r="T85" i="114" s="1"/>
  <c r="U85" i="114"/>
  <c r="V85" i="114" s="1"/>
  <c r="R86" i="114"/>
  <c r="S86" i="114"/>
  <c r="T86" i="114" s="1"/>
  <c r="U86" i="114"/>
  <c r="V86" i="114" s="1"/>
  <c r="R87" i="114"/>
  <c r="S87" i="114"/>
  <c r="T87" i="114" s="1"/>
  <c r="U87" i="114"/>
  <c r="V87" i="114" s="1"/>
  <c r="R88" i="114"/>
  <c r="S88" i="114"/>
  <c r="T88" i="114" s="1"/>
  <c r="U88" i="114"/>
  <c r="V88" i="114" s="1"/>
  <c r="R89" i="114"/>
  <c r="S89" i="114"/>
  <c r="T89" i="114" s="1"/>
  <c r="U89" i="114"/>
  <c r="V89" i="114" s="1"/>
  <c r="R90" i="114"/>
  <c r="S90" i="114"/>
  <c r="T90" i="114" s="1"/>
  <c r="U90" i="114"/>
  <c r="V90" i="114" s="1"/>
  <c r="R91" i="114"/>
  <c r="S91" i="114"/>
  <c r="T91" i="114" s="1"/>
  <c r="U91" i="114"/>
  <c r="V91" i="114" s="1"/>
  <c r="R92" i="114"/>
  <c r="S92" i="114"/>
  <c r="T92" i="114" s="1"/>
  <c r="U92" i="114"/>
  <c r="V92" i="114" s="1"/>
  <c r="R93" i="114"/>
  <c r="S93" i="114"/>
  <c r="T93" i="114" s="1"/>
  <c r="U93" i="114"/>
  <c r="V93" i="114" s="1"/>
  <c r="R94" i="114"/>
  <c r="S94" i="114"/>
  <c r="T94" i="114" s="1"/>
  <c r="U94" i="114"/>
  <c r="V94" i="114" s="1"/>
  <c r="R95" i="114"/>
  <c r="S95" i="114"/>
  <c r="T95" i="114" s="1"/>
  <c r="U95" i="114"/>
  <c r="V95" i="114" s="1"/>
  <c r="R96" i="114"/>
  <c r="S96" i="114"/>
  <c r="T96" i="114" s="1"/>
  <c r="U96" i="114"/>
  <c r="V96" i="114" s="1"/>
  <c r="R97" i="114"/>
  <c r="S97" i="114"/>
  <c r="T97" i="114" s="1"/>
  <c r="U97" i="114"/>
  <c r="V97" i="114" s="1"/>
  <c r="R98" i="114"/>
  <c r="S98" i="114"/>
  <c r="T98" i="114" s="1"/>
  <c r="U98" i="114"/>
  <c r="V98" i="114" s="1"/>
  <c r="R99" i="114"/>
  <c r="S99" i="114"/>
  <c r="T99" i="114" s="1"/>
  <c r="U99" i="114"/>
  <c r="V99" i="114" s="1"/>
  <c r="R100" i="114"/>
  <c r="S100" i="114"/>
  <c r="T100" i="114" s="1"/>
  <c r="U100" i="114"/>
  <c r="V100" i="114" s="1"/>
  <c r="R101" i="114"/>
  <c r="S101" i="114"/>
  <c r="T101" i="114" s="1"/>
  <c r="U101" i="114"/>
  <c r="V101" i="114" s="1"/>
  <c r="R102" i="114"/>
  <c r="S102" i="114"/>
  <c r="T102" i="114" s="1"/>
  <c r="U102" i="114"/>
  <c r="V102" i="114" s="1"/>
  <c r="R103" i="114"/>
  <c r="S103" i="114"/>
  <c r="T103" i="114" s="1"/>
  <c r="U103" i="114"/>
  <c r="V103" i="114" s="1"/>
  <c r="R104" i="114"/>
  <c r="S104" i="114"/>
  <c r="T104" i="114" s="1"/>
  <c r="U104" i="114"/>
  <c r="V104" i="114" s="1"/>
  <c r="R105" i="114"/>
  <c r="S105" i="114"/>
  <c r="T105" i="114" s="1"/>
  <c r="U105" i="114"/>
  <c r="V105" i="114" s="1"/>
  <c r="R106" i="114"/>
  <c r="S106" i="114"/>
  <c r="T106" i="114" s="1"/>
  <c r="U106" i="114"/>
  <c r="V106" i="114" s="1"/>
  <c r="R107" i="114"/>
  <c r="S107" i="114"/>
  <c r="T107" i="114" s="1"/>
  <c r="U107" i="114"/>
  <c r="V107" i="114" s="1"/>
  <c r="R108" i="114"/>
  <c r="S108" i="114"/>
  <c r="T108" i="114" s="1"/>
  <c r="U108" i="114"/>
  <c r="V108" i="114" s="1"/>
  <c r="R109" i="114"/>
  <c r="S109" i="114"/>
  <c r="T109" i="114" s="1"/>
  <c r="U109" i="114"/>
  <c r="V109" i="114" s="1"/>
  <c r="R110" i="114"/>
  <c r="S110" i="114"/>
  <c r="T110" i="114" s="1"/>
  <c r="U110" i="114"/>
  <c r="V110" i="114" s="1"/>
  <c r="R111" i="114"/>
  <c r="S111" i="114"/>
  <c r="T111" i="114" s="1"/>
  <c r="U111" i="114"/>
  <c r="V111" i="114" s="1"/>
  <c r="R112" i="114"/>
  <c r="S112" i="114"/>
  <c r="T112" i="114" s="1"/>
  <c r="U112" i="114"/>
  <c r="V112" i="114" s="1"/>
  <c r="R113" i="114"/>
  <c r="S113" i="114"/>
  <c r="T113" i="114" s="1"/>
  <c r="U113" i="114"/>
  <c r="V113" i="114" s="1"/>
  <c r="R114" i="114"/>
  <c r="S114" i="114"/>
  <c r="T114" i="114" s="1"/>
  <c r="U114" i="114"/>
  <c r="V114" i="114" s="1"/>
  <c r="R115" i="114"/>
  <c r="S115" i="114"/>
  <c r="T115" i="114" s="1"/>
  <c r="U115" i="114"/>
  <c r="V115" i="114" s="1"/>
  <c r="R116" i="114"/>
  <c r="S116" i="114"/>
  <c r="T116" i="114" s="1"/>
  <c r="U116" i="114"/>
  <c r="V116" i="114" s="1"/>
  <c r="R117" i="114"/>
  <c r="S117" i="114"/>
  <c r="T117" i="114" s="1"/>
  <c r="U117" i="114"/>
  <c r="V117" i="114" s="1"/>
  <c r="R118" i="114"/>
  <c r="S118" i="114"/>
  <c r="T118" i="114" s="1"/>
  <c r="U118" i="114"/>
  <c r="V118" i="114" s="1"/>
  <c r="R119" i="114"/>
  <c r="S119" i="114"/>
  <c r="T119" i="114" s="1"/>
  <c r="U119" i="114"/>
  <c r="V119" i="114" s="1"/>
  <c r="R120" i="114"/>
  <c r="S120" i="114"/>
  <c r="T120" i="114" s="1"/>
  <c r="U120" i="114"/>
  <c r="V120" i="114" s="1"/>
  <c r="R121" i="114"/>
  <c r="S121" i="114"/>
  <c r="T121" i="114" s="1"/>
  <c r="U121" i="114"/>
  <c r="V121" i="114" s="1"/>
  <c r="R122" i="114"/>
  <c r="S122" i="114"/>
  <c r="T122" i="114" s="1"/>
  <c r="U122" i="114"/>
  <c r="V122" i="114" s="1"/>
  <c r="R123" i="114"/>
  <c r="S123" i="114"/>
  <c r="T123" i="114" s="1"/>
  <c r="U123" i="114"/>
  <c r="V123" i="114" s="1"/>
  <c r="R124" i="114"/>
  <c r="S124" i="114"/>
  <c r="T124" i="114" s="1"/>
  <c r="U124" i="114"/>
  <c r="V124" i="114" s="1"/>
  <c r="R125" i="114"/>
  <c r="S125" i="114"/>
  <c r="T125" i="114" s="1"/>
  <c r="U125" i="114"/>
  <c r="V125" i="114" s="1"/>
  <c r="R126" i="114"/>
  <c r="S126" i="114"/>
  <c r="T126" i="114" s="1"/>
  <c r="U126" i="114"/>
  <c r="V126" i="114" s="1"/>
  <c r="R127" i="114"/>
  <c r="S127" i="114"/>
  <c r="T127" i="114" s="1"/>
  <c r="U127" i="114"/>
  <c r="V127" i="114" s="1"/>
  <c r="R128" i="114"/>
  <c r="S128" i="114"/>
  <c r="T128" i="114" s="1"/>
  <c r="U128" i="114"/>
  <c r="V128" i="114" s="1"/>
  <c r="R129" i="114"/>
  <c r="S129" i="114"/>
  <c r="T129" i="114" s="1"/>
  <c r="U129" i="114"/>
  <c r="V129" i="114" s="1"/>
  <c r="R130" i="114"/>
  <c r="S130" i="114"/>
  <c r="T130" i="114" s="1"/>
  <c r="U130" i="114"/>
  <c r="V130" i="114" s="1"/>
  <c r="R131" i="114"/>
  <c r="S131" i="114"/>
  <c r="T131" i="114" s="1"/>
  <c r="U131" i="114"/>
  <c r="V131" i="114" s="1"/>
  <c r="R132" i="114"/>
  <c r="S132" i="114"/>
  <c r="T132" i="114" s="1"/>
  <c r="U132" i="114"/>
  <c r="V132" i="114" s="1"/>
  <c r="R133" i="114"/>
  <c r="S133" i="114"/>
  <c r="T133" i="114" s="1"/>
  <c r="U133" i="114"/>
  <c r="V133" i="114" s="1"/>
  <c r="R134" i="114"/>
  <c r="S134" i="114"/>
  <c r="T134" i="114" s="1"/>
  <c r="U134" i="114"/>
  <c r="V134" i="114" s="1"/>
  <c r="R135" i="114"/>
  <c r="S135" i="114"/>
  <c r="T135" i="114" s="1"/>
  <c r="U135" i="114"/>
  <c r="V135" i="114" s="1"/>
  <c r="R136" i="114"/>
  <c r="S136" i="114"/>
  <c r="T136" i="114" s="1"/>
  <c r="U136" i="114"/>
  <c r="V136" i="114" s="1"/>
  <c r="R137" i="114"/>
  <c r="S137" i="114"/>
  <c r="T137" i="114" s="1"/>
  <c r="U137" i="114"/>
  <c r="V137" i="114" s="1"/>
  <c r="R138" i="114"/>
  <c r="S138" i="114"/>
  <c r="T138" i="114" s="1"/>
  <c r="U138" i="114"/>
  <c r="V138" i="114" s="1"/>
  <c r="R139" i="114"/>
  <c r="S139" i="114"/>
  <c r="T139" i="114" s="1"/>
  <c r="U139" i="114"/>
  <c r="V139" i="114" s="1"/>
  <c r="R140" i="114"/>
  <c r="S140" i="114"/>
  <c r="T140" i="114" s="1"/>
  <c r="U140" i="114"/>
  <c r="V140" i="114" s="1"/>
  <c r="R141" i="114"/>
  <c r="S141" i="114"/>
  <c r="T141" i="114" s="1"/>
  <c r="U141" i="114"/>
  <c r="V141" i="114" s="1"/>
  <c r="R142" i="114"/>
  <c r="S142" i="114"/>
  <c r="T142" i="114" s="1"/>
  <c r="U142" i="114"/>
  <c r="V142" i="114" s="1"/>
  <c r="R143" i="114"/>
  <c r="S143" i="114"/>
  <c r="T143" i="114" s="1"/>
  <c r="U143" i="114"/>
  <c r="V143" i="114" s="1"/>
  <c r="R144" i="114"/>
  <c r="S144" i="114"/>
  <c r="T144" i="114" s="1"/>
  <c r="U144" i="114"/>
  <c r="V144" i="114" s="1"/>
  <c r="R145" i="114"/>
  <c r="S145" i="114"/>
  <c r="T145" i="114" s="1"/>
  <c r="U145" i="114"/>
  <c r="V145" i="114" s="1"/>
  <c r="R146" i="114"/>
  <c r="S146" i="114"/>
  <c r="T146" i="114" s="1"/>
  <c r="U146" i="114"/>
  <c r="V146" i="114" s="1"/>
  <c r="R147" i="114"/>
  <c r="S147" i="114"/>
  <c r="T147" i="114" s="1"/>
  <c r="U147" i="114"/>
  <c r="V147" i="114" s="1"/>
  <c r="R148" i="114"/>
  <c r="S148" i="114"/>
  <c r="T148" i="114" s="1"/>
  <c r="U148" i="114"/>
  <c r="V148" i="114" s="1"/>
  <c r="R149" i="114"/>
  <c r="S149" i="114"/>
  <c r="T149" i="114" s="1"/>
  <c r="U149" i="114"/>
  <c r="V149" i="114" s="1"/>
  <c r="R150" i="114"/>
  <c r="S150" i="114"/>
  <c r="T150" i="114" s="1"/>
  <c r="U150" i="114"/>
  <c r="V150" i="114" s="1"/>
  <c r="R151" i="114"/>
  <c r="S151" i="114"/>
  <c r="T151" i="114" s="1"/>
  <c r="U151" i="114"/>
  <c r="V151" i="114" s="1"/>
  <c r="R152" i="114"/>
  <c r="S152" i="114"/>
  <c r="T152" i="114" s="1"/>
  <c r="U152" i="114"/>
  <c r="V152" i="114" s="1"/>
  <c r="R153" i="114"/>
  <c r="S153" i="114"/>
  <c r="T153" i="114" s="1"/>
  <c r="U153" i="114"/>
  <c r="V153" i="114" s="1"/>
  <c r="R154" i="114"/>
  <c r="S154" i="114"/>
  <c r="T154" i="114" s="1"/>
  <c r="U154" i="114"/>
  <c r="V154" i="114" s="1"/>
  <c r="R155" i="114"/>
  <c r="S155" i="114"/>
  <c r="T155" i="114" s="1"/>
  <c r="U155" i="114"/>
  <c r="V155" i="114" s="1"/>
  <c r="R156" i="114"/>
  <c r="S156" i="114"/>
  <c r="T156" i="114" s="1"/>
  <c r="U156" i="114"/>
  <c r="V156" i="114" s="1"/>
  <c r="R157" i="114"/>
  <c r="S157" i="114"/>
  <c r="T157" i="114" s="1"/>
  <c r="U157" i="114"/>
  <c r="V157" i="114" s="1"/>
  <c r="R158" i="114"/>
  <c r="S158" i="114"/>
  <c r="T158" i="114" s="1"/>
  <c r="U158" i="114"/>
  <c r="V158" i="114" s="1"/>
  <c r="R159" i="114"/>
  <c r="S159" i="114"/>
  <c r="T159" i="114" s="1"/>
  <c r="U159" i="114"/>
  <c r="V159" i="114" s="1"/>
  <c r="R160" i="114"/>
  <c r="S160" i="114"/>
  <c r="T160" i="114" s="1"/>
  <c r="U160" i="114"/>
  <c r="V160" i="114" s="1"/>
  <c r="R161" i="114"/>
  <c r="S161" i="114"/>
  <c r="T161" i="114" s="1"/>
  <c r="U161" i="114"/>
  <c r="V161" i="114" s="1"/>
  <c r="R162" i="114"/>
  <c r="S162" i="114"/>
  <c r="T162" i="114" s="1"/>
  <c r="U162" i="114"/>
  <c r="V162" i="114" s="1"/>
  <c r="R163" i="114"/>
  <c r="S163" i="114"/>
  <c r="T163" i="114" s="1"/>
  <c r="U163" i="114"/>
  <c r="V163" i="114" s="1"/>
  <c r="R164" i="114"/>
  <c r="S164" i="114"/>
  <c r="T164" i="114" s="1"/>
  <c r="U164" i="114"/>
  <c r="V164" i="114" s="1"/>
  <c r="R165" i="114"/>
  <c r="S165" i="114"/>
  <c r="T165" i="114" s="1"/>
  <c r="U165" i="114"/>
  <c r="V165" i="114" s="1"/>
  <c r="R166" i="114"/>
  <c r="S166" i="114"/>
  <c r="T166" i="114" s="1"/>
  <c r="U166" i="114"/>
  <c r="V166" i="114" s="1"/>
  <c r="R167" i="114"/>
  <c r="S167" i="114"/>
  <c r="T167" i="114" s="1"/>
  <c r="U167" i="114"/>
  <c r="V167" i="114" s="1"/>
  <c r="R168" i="114"/>
  <c r="S168" i="114"/>
  <c r="U168" i="114"/>
  <c r="V168" i="114" s="1"/>
  <c r="R169" i="114"/>
  <c r="S169" i="114"/>
  <c r="T169" i="114" s="1"/>
  <c r="U169" i="114"/>
  <c r="V169" i="114" s="1"/>
  <c r="R170" i="114"/>
  <c r="S170" i="114"/>
  <c r="T170" i="114" s="1"/>
  <c r="U170" i="114"/>
  <c r="V170" i="114" s="1"/>
  <c r="R171" i="114"/>
  <c r="S171" i="114"/>
  <c r="T171" i="114" s="1"/>
  <c r="U171" i="114"/>
  <c r="V171" i="114" s="1"/>
  <c r="R172" i="114"/>
  <c r="S172" i="114"/>
  <c r="T172" i="114" s="1"/>
  <c r="U172" i="114"/>
  <c r="V172" i="114" s="1"/>
  <c r="R173" i="114"/>
  <c r="S173" i="114"/>
  <c r="T173" i="114" s="1"/>
  <c r="U173" i="114"/>
  <c r="V173" i="114" s="1"/>
  <c r="R174" i="114"/>
  <c r="S174" i="114"/>
  <c r="T174" i="114" s="1"/>
  <c r="U174" i="114"/>
  <c r="V174" i="114" s="1"/>
  <c r="R175" i="114"/>
  <c r="S175" i="114"/>
  <c r="T175" i="114" s="1"/>
  <c r="U175" i="114"/>
  <c r="V175" i="114" s="1"/>
  <c r="R176" i="114"/>
  <c r="S176" i="114"/>
  <c r="T176" i="114" s="1"/>
  <c r="U176" i="114"/>
  <c r="V176" i="114" s="1"/>
  <c r="R177" i="114"/>
  <c r="S177" i="114"/>
  <c r="T177" i="114" s="1"/>
  <c r="U177" i="114"/>
  <c r="V177" i="114" s="1"/>
  <c r="R178" i="114"/>
  <c r="S178" i="114"/>
  <c r="T178" i="114" s="1"/>
  <c r="U178" i="114"/>
  <c r="V178" i="114" s="1"/>
  <c r="R179" i="114"/>
  <c r="S179" i="114"/>
  <c r="T179" i="114" s="1"/>
  <c r="U179" i="114"/>
  <c r="V179" i="114" s="1"/>
  <c r="R180" i="114"/>
  <c r="S180" i="114"/>
  <c r="T180" i="114" s="1"/>
  <c r="U180" i="114"/>
  <c r="V180" i="114" s="1"/>
  <c r="R181" i="114"/>
  <c r="S181" i="114"/>
  <c r="T181" i="114" s="1"/>
  <c r="U181" i="114"/>
  <c r="V181" i="114" s="1"/>
  <c r="R182" i="114"/>
  <c r="S182" i="114"/>
  <c r="T182" i="114" s="1"/>
  <c r="U182" i="114"/>
  <c r="V182" i="114" s="1"/>
  <c r="R183" i="114"/>
  <c r="S183" i="114"/>
  <c r="T183" i="114" s="1"/>
  <c r="U183" i="114"/>
  <c r="V183" i="114" s="1"/>
  <c r="R184" i="114"/>
  <c r="S184" i="114"/>
  <c r="T184" i="114" s="1"/>
  <c r="U184" i="114"/>
  <c r="V184" i="114" s="1"/>
  <c r="R185" i="114"/>
  <c r="S185" i="114"/>
  <c r="T185" i="114" s="1"/>
  <c r="U185" i="114"/>
  <c r="V185" i="114" s="1"/>
  <c r="R186" i="114"/>
  <c r="S186" i="114"/>
  <c r="T186" i="114" s="1"/>
  <c r="U186" i="114"/>
  <c r="V186" i="114" s="1"/>
  <c r="R187" i="114"/>
  <c r="S187" i="114"/>
  <c r="T187" i="114" s="1"/>
  <c r="U187" i="114"/>
  <c r="V187" i="114" s="1"/>
  <c r="R188" i="114"/>
  <c r="S188" i="114"/>
  <c r="T188" i="114" s="1"/>
  <c r="U188" i="114"/>
  <c r="V188" i="114" s="1"/>
  <c r="R189" i="114"/>
  <c r="S189" i="114"/>
  <c r="T189" i="114" s="1"/>
  <c r="U189" i="114"/>
  <c r="V189" i="114" s="1"/>
  <c r="R190" i="114"/>
  <c r="S190" i="114"/>
  <c r="T190" i="114" s="1"/>
  <c r="U190" i="114"/>
  <c r="V190" i="114" s="1"/>
  <c r="R191" i="114"/>
  <c r="S191" i="114"/>
  <c r="T191" i="114" s="1"/>
  <c r="U191" i="114"/>
  <c r="V191" i="114" s="1"/>
  <c r="R192" i="114"/>
  <c r="S192" i="114"/>
  <c r="T192" i="114" s="1"/>
  <c r="U192" i="114"/>
  <c r="V192" i="114" s="1"/>
  <c r="R193" i="114"/>
  <c r="S193" i="114"/>
  <c r="T193" i="114" s="1"/>
  <c r="U193" i="114"/>
  <c r="V193" i="114" s="1"/>
  <c r="R194" i="114"/>
  <c r="S194" i="114"/>
  <c r="T194" i="114" s="1"/>
  <c r="U194" i="114"/>
  <c r="V194" i="114" s="1"/>
  <c r="R195" i="114"/>
  <c r="S195" i="114"/>
  <c r="T195" i="114" s="1"/>
  <c r="U195" i="114"/>
  <c r="V195" i="114" s="1"/>
  <c r="R196" i="114"/>
  <c r="S196" i="114"/>
  <c r="T196" i="114" s="1"/>
  <c r="U196" i="114"/>
  <c r="V196" i="114" s="1"/>
  <c r="R197" i="114"/>
  <c r="S197" i="114"/>
  <c r="T197" i="114" s="1"/>
  <c r="U197" i="114"/>
  <c r="V197" i="114" s="1"/>
  <c r="R198" i="114"/>
  <c r="S198" i="114"/>
  <c r="T198" i="114" s="1"/>
  <c r="U198" i="114"/>
  <c r="V198" i="114" s="1"/>
  <c r="R199" i="114"/>
  <c r="S199" i="114"/>
  <c r="T199" i="114" s="1"/>
  <c r="U199" i="114"/>
  <c r="V199" i="114" s="1"/>
  <c r="R200" i="114"/>
  <c r="S200" i="114"/>
  <c r="T200" i="114" s="1"/>
  <c r="U200" i="114"/>
  <c r="V200" i="114" s="1"/>
  <c r="R201" i="114"/>
  <c r="S201" i="114"/>
  <c r="T201" i="114" s="1"/>
  <c r="U201" i="114"/>
  <c r="V201" i="114" s="1"/>
  <c r="R202" i="114"/>
  <c r="S202" i="114"/>
  <c r="T202" i="114" s="1"/>
  <c r="U202" i="114"/>
  <c r="V202" i="114" s="1"/>
  <c r="R203" i="114"/>
  <c r="S203" i="114"/>
  <c r="T203" i="114" s="1"/>
  <c r="U203" i="114"/>
  <c r="V203" i="114" s="1"/>
  <c r="R204" i="114"/>
  <c r="S204" i="114"/>
  <c r="T204" i="114" s="1"/>
  <c r="U204" i="114"/>
  <c r="V204" i="114" s="1"/>
  <c r="R205" i="114"/>
  <c r="S205" i="114"/>
  <c r="T205" i="114" s="1"/>
  <c r="U205" i="114"/>
  <c r="V205" i="114" s="1"/>
  <c r="R206" i="114"/>
  <c r="S206" i="114"/>
  <c r="T206" i="114" s="1"/>
  <c r="U206" i="114"/>
  <c r="V206" i="114" s="1"/>
  <c r="R207" i="114"/>
  <c r="S207" i="114"/>
  <c r="T207" i="114" s="1"/>
  <c r="U207" i="114"/>
  <c r="V207" i="114" s="1"/>
  <c r="R208" i="114"/>
  <c r="S208" i="114"/>
  <c r="T208" i="114" s="1"/>
  <c r="U208" i="114"/>
  <c r="V208" i="114" s="1"/>
  <c r="R209" i="114"/>
  <c r="S209" i="114"/>
  <c r="T209" i="114" s="1"/>
  <c r="U209" i="114"/>
  <c r="V209" i="114" s="1"/>
  <c r="R210" i="114"/>
  <c r="S210" i="114"/>
  <c r="T210" i="114" s="1"/>
  <c r="U210" i="114"/>
  <c r="V210" i="114" s="1"/>
  <c r="R211" i="114"/>
  <c r="S211" i="114"/>
  <c r="T211" i="114" s="1"/>
  <c r="U211" i="114"/>
  <c r="V211" i="114" s="1"/>
  <c r="R212" i="114"/>
  <c r="S212" i="114"/>
  <c r="T212" i="114" s="1"/>
  <c r="U212" i="114"/>
  <c r="V212" i="114" s="1"/>
  <c r="R213" i="114"/>
  <c r="S213" i="114"/>
  <c r="T213" i="114" s="1"/>
  <c r="U213" i="114"/>
  <c r="V213" i="114" s="1"/>
  <c r="R214" i="114"/>
  <c r="S214" i="114"/>
  <c r="T214" i="114" s="1"/>
  <c r="U214" i="114"/>
  <c r="V214" i="114" s="1"/>
  <c r="R215" i="114"/>
  <c r="S215" i="114"/>
  <c r="T215" i="114" s="1"/>
  <c r="U215" i="114"/>
  <c r="V215" i="114" s="1"/>
  <c r="R216" i="114"/>
  <c r="S216" i="114"/>
  <c r="T216" i="114" s="1"/>
  <c r="U216" i="114"/>
  <c r="V216" i="114" s="1"/>
  <c r="R217" i="114"/>
  <c r="S217" i="114"/>
  <c r="T217" i="114" s="1"/>
  <c r="U217" i="114"/>
  <c r="V217" i="114" s="1"/>
  <c r="R218" i="114"/>
  <c r="S218" i="114"/>
  <c r="T218" i="114" s="1"/>
  <c r="U218" i="114"/>
  <c r="V218" i="114" s="1"/>
  <c r="R219" i="114"/>
  <c r="S219" i="114"/>
  <c r="T219" i="114" s="1"/>
  <c r="U219" i="114"/>
  <c r="V219" i="114" s="1"/>
  <c r="R220" i="114"/>
  <c r="S220" i="114"/>
  <c r="T220" i="114" s="1"/>
  <c r="U220" i="114"/>
  <c r="V220" i="114" s="1"/>
  <c r="R221" i="114"/>
  <c r="S221" i="114"/>
  <c r="T221" i="114" s="1"/>
  <c r="U221" i="114"/>
  <c r="V221" i="114" s="1"/>
  <c r="R222" i="114"/>
  <c r="S222" i="114"/>
  <c r="T222" i="114" s="1"/>
  <c r="U222" i="114"/>
  <c r="V222" i="114" s="1"/>
  <c r="R223" i="114"/>
  <c r="S223" i="114"/>
  <c r="T223" i="114" s="1"/>
  <c r="U223" i="114"/>
  <c r="V223" i="114" s="1"/>
  <c r="R224" i="114"/>
  <c r="S224" i="114"/>
  <c r="T224" i="114" s="1"/>
  <c r="U224" i="114"/>
  <c r="V224" i="114" s="1"/>
  <c r="R225" i="114"/>
  <c r="S225" i="114"/>
  <c r="T225" i="114" s="1"/>
  <c r="U225" i="114"/>
  <c r="V225" i="114" s="1"/>
  <c r="R226" i="114"/>
  <c r="S226" i="114"/>
  <c r="T226" i="114" s="1"/>
  <c r="U226" i="114"/>
  <c r="V226" i="114" s="1"/>
  <c r="R227" i="114"/>
  <c r="S227" i="114"/>
  <c r="T227" i="114" s="1"/>
  <c r="U227" i="114"/>
  <c r="V227" i="114" s="1"/>
  <c r="R228" i="114"/>
  <c r="S228" i="114"/>
  <c r="T228" i="114" s="1"/>
  <c r="U228" i="114"/>
  <c r="V228" i="114" s="1"/>
  <c r="R229" i="114"/>
  <c r="S229" i="114"/>
  <c r="T229" i="114" s="1"/>
  <c r="U229" i="114"/>
  <c r="V229" i="114" s="1"/>
  <c r="R230" i="114"/>
  <c r="S230" i="114"/>
  <c r="T230" i="114" s="1"/>
  <c r="U230" i="114"/>
  <c r="V230" i="114" s="1"/>
  <c r="R231" i="114"/>
  <c r="S231" i="114"/>
  <c r="T231" i="114" s="1"/>
  <c r="U231" i="114"/>
  <c r="V231" i="114" s="1"/>
  <c r="R232" i="114"/>
  <c r="S232" i="114"/>
  <c r="T232" i="114" s="1"/>
  <c r="U232" i="114"/>
  <c r="V232" i="114" s="1"/>
  <c r="R233" i="114"/>
  <c r="S233" i="114"/>
  <c r="U233" i="114"/>
  <c r="V233" i="114" s="1"/>
  <c r="R234" i="114"/>
  <c r="S234" i="114"/>
  <c r="T234" i="114" s="1"/>
  <c r="U234" i="114"/>
  <c r="V234" i="114" s="1"/>
  <c r="R235" i="114"/>
  <c r="S235" i="114"/>
  <c r="T235" i="114" s="1"/>
  <c r="U235" i="114"/>
  <c r="V235" i="114" s="1"/>
  <c r="R236" i="114"/>
  <c r="S236" i="114"/>
  <c r="T236" i="114" s="1"/>
  <c r="U236" i="114"/>
  <c r="V236" i="114" s="1"/>
  <c r="R237" i="114"/>
  <c r="S237" i="114"/>
  <c r="T237" i="114" s="1"/>
  <c r="U237" i="114"/>
  <c r="V237" i="114" s="1"/>
  <c r="R238" i="114"/>
  <c r="S238" i="114"/>
  <c r="T238" i="114" s="1"/>
  <c r="U238" i="114"/>
  <c r="V238" i="114" s="1"/>
  <c r="R239" i="114"/>
  <c r="S239" i="114"/>
  <c r="T239" i="114" s="1"/>
  <c r="U239" i="114"/>
  <c r="V239" i="114" s="1"/>
  <c r="R240" i="114"/>
  <c r="S240" i="114"/>
  <c r="T240" i="114" s="1"/>
  <c r="U240" i="114"/>
  <c r="V240" i="114" s="1"/>
  <c r="R241" i="114"/>
  <c r="S241" i="114"/>
  <c r="T241" i="114" s="1"/>
  <c r="U241" i="114"/>
  <c r="V241" i="114" s="1"/>
  <c r="R242" i="114"/>
  <c r="S242" i="114"/>
  <c r="T242" i="114" s="1"/>
  <c r="U242" i="114"/>
  <c r="V242" i="114" s="1"/>
  <c r="R243" i="114"/>
  <c r="S243" i="114"/>
  <c r="T243" i="114" s="1"/>
  <c r="U243" i="114"/>
  <c r="V243" i="114" s="1"/>
  <c r="R244" i="114"/>
  <c r="S244" i="114"/>
  <c r="T244" i="114" s="1"/>
  <c r="U244" i="114"/>
  <c r="V244" i="114" s="1"/>
  <c r="R245" i="114"/>
  <c r="S245" i="114"/>
  <c r="T245" i="114" s="1"/>
  <c r="U245" i="114"/>
  <c r="V245" i="114" s="1"/>
  <c r="R246" i="114"/>
  <c r="S246" i="114"/>
  <c r="T246" i="114" s="1"/>
  <c r="U246" i="114"/>
  <c r="V246" i="114" s="1"/>
  <c r="R247" i="114"/>
  <c r="S247" i="114"/>
  <c r="T247" i="114" s="1"/>
  <c r="U247" i="114"/>
  <c r="V247" i="114" s="1"/>
  <c r="R248" i="114"/>
  <c r="S248" i="114"/>
  <c r="T248" i="114" s="1"/>
  <c r="U248" i="114"/>
  <c r="V248" i="114" s="1"/>
  <c r="R249" i="114"/>
  <c r="S249" i="114"/>
  <c r="T249" i="114" s="1"/>
  <c r="U249" i="114"/>
  <c r="V249" i="114" s="1"/>
  <c r="R250" i="114"/>
  <c r="S250" i="114"/>
  <c r="T250" i="114" s="1"/>
  <c r="U250" i="114"/>
  <c r="V250" i="114" s="1"/>
  <c r="R251" i="114"/>
  <c r="S251" i="114"/>
  <c r="T251" i="114" s="1"/>
  <c r="U251" i="114"/>
  <c r="V251" i="114" s="1"/>
  <c r="R252" i="114"/>
  <c r="S252" i="114"/>
  <c r="T252" i="114" s="1"/>
  <c r="U252" i="114"/>
  <c r="V252" i="114" s="1"/>
  <c r="R253" i="114"/>
  <c r="S253" i="114"/>
  <c r="T253" i="114" s="1"/>
  <c r="U253" i="114"/>
  <c r="V253" i="114" s="1"/>
  <c r="R254" i="114"/>
  <c r="S254" i="114"/>
  <c r="T254" i="114" s="1"/>
  <c r="U254" i="114"/>
  <c r="V254" i="114" s="1"/>
  <c r="R255" i="114"/>
  <c r="S255" i="114"/>
  <c r="T255" i="114" s="1"/>
  <c r="U255" i="114"/>
  <c r="V255" i="114" s="1"/>
  <c r="R256" i="114"/>
  <c r="S256" i="114"/>
  <c r="T256" i="114" s="1"/>
  <c r="U256" i="114"/>
  <c r="V256" i="114" s="1"/>
  <c r="R257" i="114"/>
  <c r="S257" i="114"/>
  <c r="T257" i="114" s="1"/>
  <c r="U257" i="114"/>
  <c r="V257" i="114" s="1"/>
  <c r="R258" i="114"/>
  <c r="S258" i="114"/>
  <c r="T258" i="114" s="1"/>
  <c r="U258" i="114"/>
  <c r="V258" i="114" s="1"/>
  <c r="R259" i="114"/>
  <c r="S259" i="114"/>
  <c r="T259" i="114" s="1"/>
  <c r="U259" i="114"/>
  <c r="V259" i="114" s="1"/>
  <c r="R260" i="114"/>
  <c r="S260" i="114"/>
  <c r="T260" i="114" s="1"/>
  <c r="U260" i="114"/>
  <c r="V260" i="114" s="1"/>
  <c r="R261" i="114"/>
  <c r="S261" i="114"/>
  <c r="T261" i="114" s="1"/>
  <c r="U261" i="114"/>
  <c r="V261" i="114" s="1"/>
  <c r="R262" i="114"/>
  <c r="S262" i="114"/>
  <c r="T262" i="114" s="1"/>
  <c r="U262" i="114"/>
  <c r="V262" i="114" s="1"/>
  <c r="R263" i="114"/>
  <c r="S263" i="114"/>
  <c r="T263" i="114" s="1"/>
  <c r="U263" i="114"/>
  <c r="V263" i="114" s="1"/>
  <c r="R264" i="114"/>
  <c r="S264" i="114"/>
  <c r="T264" i="114" s="1"/>
  <c r="U264" i="114"/>
  <c r="V264" i="114" s="1"/>
  <c r="R265" i="114"/>
  <c r="S265" i="114"/>
  <c r="T265" i="114" s="1"/>
  <c r="U265" i="114"/>
  <c r="V265" i="114" s="1"/>
  <c r="R266" i="114"/>
  <c r="S266" i="114"/>
  <c r="T266" i="114" s="1"/>
  <c r="U266" i="114"/>
  <c r="V266" i="114" s="1"/>
  <c r="R267" i="114"/>
  <c r="S267" i="114"/>
  <c r="T267" i="114" s="1"/>
  <c r="U267" i="114"/>
  <c r="V267" i="114" s="1"/>
  <c r="R268" i="114"/>
  <c r="S268" i="114"/>
  <c r="T268" i="114" s="1"/>
  <c r="U268" i="114"/>
  <c r="V268" i="114" s="1"/>
  <c r="R269" i="114"/>
  <c r="S269" i="114"/>
  <c r="T269" i="114" s="1"/>
  <c r="U269" i="114"/>
  <c r="V269" i="114" s="1"/>
  <c r="R270" i="114"/>
  <c r="S270" i="114"/>
  <c r="T270" i="114" s="1"/>
  <c r="U270" i="114"/>
  <c r="V270" i="114" s="1"/>
  <c r="R271" i="114"/>
  <c r="S271" i="114"/>
  <c r="T271" i="114" s="1"/>
  <c r="U271" i="114"/>
  <c r="V271" i="114" s="1"/>
  <c r="R272" i="114"/>
  <c r="S272" i="114"/>
  <c r="T272" i="114" s="1"/>
  <c r="U272" i="114"/>
  <c r="V272" i="114" s="1"/>
  <c r="R273" i="114"/>
  <c r="S273" i="114"/>
  <c r="T273" i="114" s="1"/>
  <c r="U273" i="114"/>
  <c r="V273" i="114" s="1"/>
  <c r="R274" i="114"/>
  <c r="S274" i="114"/>
  <c r="T274" i="114" s="1"/>
  <c r="U274" i="114"/>
  <c r="V274" i="114" s="1"/>
  <c r="R275" i="114"/>
  <c r="S275" i="114"/>
  <c r="T275" i="114" s="1"/>
  <c r="U275" i="114"/>
  <c r="V275" i="114" s="1"/>
  <c r="R276" i="114"/>
  <c r="S276" i="114"/>
  <c r="T276" i="114" s="1"/>
  <c r="U276" i="114"/>
  <c r="V276" i="114" s="1"/>
  <c r="R277" i="114"/>
  <c r="S277" i="114"/>
  <c r="T277" i="114" s="1"/>
  <c r="U277" i="114"/>
  <c r="V277" i="114" s="1"/>
  <c r="R278" i="114"/>
  <c r="S278" i="114"/>
  <c r="T278" i="114" s="1"/>
  <c r="U278" i="114"/>
  <c r="V278" i="114" s="1"/>
  <c r="R279" i="114"/>
  <c r="S279" i="114"/>
  <c r="T279" i="114" s="1"/>
  <c r="U279" i="114"/>
  <c r="V279" i="114" s="1"/>
  <c r="R280" i="114"/>
  <c r="S280" i="114"/>
  <c r="T280" i="114" s="1"/>
  <c r="U280" i="114"/>
  <c r="V280" i="114" s="1"/>
  <c r="R281" i="114"/>
  <c r="S281" i="114"/>
  <c r="T281" i="114" s="1"/>
  <c r="U281" i="114"/>
  <c r="V281" i="114" s="1"/>
  <c r="R282" i="114"/>
  <c r="S282" i="114"/>
  <c r="T282" i="114" s="1"/>
  <c r="U282" i="114"/>
  <c r="V282" i="114" s="1"/>
  <c r="R283" i="114"/>
  <c r="S283" i="114"/>
  <c r="T283" i="114" s="1"/>
  <c r="U283" i="114"/>
  <c r="V283" i="114" s="1"/>
  <c r="R284" i="114"/>
  <c r="S284" i="114"/>
  <c r="T284" i="114" s="1"/>
  <c r="U284" i="114"/>
  <c r="V284" i="114" s="1"/>
  <c r="R285" i="114"/>
  <c r="S285" i="114"/>
  <c r="T285" i="114" s="1"/>
  <c r="U285" i="114"/>
  <c r="V285" i="114" s="1"/>
  <c r="R286" i="114"/>
  <c r="S286" i="114"/>
  <c r="T286" i="114" s="1"/>
  <c r="U286" i="114"/>
  <c r="V286" i="114" s="1"/>
  <c r="R287" i="114"/>
  <c r="S287" i="114"/>
  <c r="T287" i="114" s="1"/>
  <c r="U287" i="114"/>
  <c r="V287" i="114" s="1"/>
  <c r="R288" i="114"/>
  <c r="S288" i="114"/>
  <c r="T288" i="114" s="1"/>
  <c r="U288" i="114"/>
  <c r="V288" i="114" s="1"/>
  <c r="R289" i="114"/>
  <c r="S289" i="114"/>
  <c r="T289" i="114" s="1"/>
  <c r="U289" i="114"/>
  <c r="V289" i="114" s="1"/>
  <c r="R290" i="114"/>
  <c r="S290" i="114"/>
  <c r="T290" i="114" s="1"/>
  <c r="U290" i="114"/>
  <c r="V290" i="114" s="1"/>
  <c r="R291" i="114"/>
  <c r="S291" i="114"/>
  <c r="T291" i="114" s="1"/>
  <c r="U291" i="114"/>
  <c r="V291" i="114" s="1"/>
  <c r="R292" i="114"/>
  <c r="S292" i="114"/>
  <c r="T292" i="114" s="1"/>
  <c r="U292" i="114"/>
  <c r="V292" i="114" s="1"/>
  <c r="R293" i="114"/>
  <c r="S293" i="114"/>
  <c r="T293" i="114" s="1"/>
  <c r="U293" i="114"/>
  <c r="V293" i="114" s="1"/>
  <c r="R294" i="114"/>
  <c r="S294" i="114"/>
  <c r="T294" i="114" s="1"/>
  <c r="U294" i="114"/>
  <c r="V294" i="114" s="1"/>
  <c r="R295" i="114"/>
  <c r="S295" i="114"/>
  <c r="T295" i="114" s="1"/>
  <c r="U295" i="114"/>
  <c r="V295" i="114" s="1"/>
  <c r="R296" i="114"/>
  <c r="S296" i="114"/>
  <c r="T296" i="114" s="1"/>
  <c r="U296" i="114"/>
  <c r="V296" i="114" s="1"/>
  <c r="R297" i="114"/>
  <c r="S297" i="114"/>
  <c r="T297" i="114" s="1"/>
  <c r="U297" i="114"/>
  <c r="V297" i="114" s="1"/>
  <c r="R298" i="114"/>
  <c r="S298" i="114"/>
  <c r="T298" i="114" s="1"/>
  <c r="U298" i="114"/>
  <c r="V298" i="114" s="1"/>
  <c r="R299" i="114"/>
  <c r="S299" i="114"/>
  <c r="T299" i="114" s="1"/>
  <c r="U299" i="114"/>
  <c r="V299" i="114" s="1"/>
  <c r="R300" i="114"/>
  <c r="S300" i="114"/>
  <c r="T300" i="114" s="1"/>
  <c r="U300" i="114"/>
  <c r="V300" i="114" s="1"/>
  <c r="R301" i="114"/>
  <c r="S301" i="114"/>
  <c r="T301" i="114" s="1"/>
  <c r="U301" i="114"/>
  <c r="V301" i="114" s="1"/>
  <c r="R302" i="114"/>
  <c r="S302" i="114"/>
  <c r="T302" i="114" s="1"/>
  <c r="U302" i="114"/>
  <c r="V302" i="114" s="1"/>
  <c r="R303" i="114"/>
  <c r="S303" i="114"/>
  <c r="T303" i="114" s="1"/>
  <c r="U303" i="114"/>
  <c r="V303" i="114" s="1"/>
  <c r="R304" i="114"/>
  <c r="S304" i="114"/>
  <c r="T304" i="114" s="1"/>
  <c r="U304" i="114"/>
  <c r="V304" i="114" s="1"/>
  <c r="R305" i="114"/>
  <c r="S305" i="114"/>
  <c r="T305" i="114" s="1"/>
  <c r="U305" i="114"/>
  <c r="V305" i="114" s="1"/>
  <c r="R306" i="114"/>
  <c r="S306" i="114"/>
  <c r="T306" i="114" s="1"/>
  <c r="U306" i="114"/>
  <c r="V306" i="114" s="1"/>
  <c r="R307" i="114"/>
  <c r="S307" i="114"/>
  <c r="T307" i="114" s="1"/>
  <c r="U307" i="114"/>
  <c r="V307" i="114" s="1"/>
  <c r="R308" i="114"/>
  <c r="S308" i="114"/>
  <c r="T308" i="114" s="1"/>
  <c r="U308" i="114"/>
  <c r="V308" i="114" s="1"/>
  <c r="R309" i="114"/>
  <c r="S309" i="114"/>
  <c r="T309" i="114" s="1"/>
  <c r="U309" i="114"/>
  <c r="V309" i="114" s="1"/>
  <c r="R310" i="114"/>
  <c r="S310" i="114"/>
  <c r="T310" i="114" s="1"/>
  <c r="U310" i="114"/>
  <c r="V310" i="114" s="1"/>
  <c r="R311" i="114"/>
  <c r="S311" i="114"/>
  <c r="T311" i="114" s="1"/>
  <c r="U311" i="114"/>
  <c r="V311" i="114" s="1"/>
  <c r="R312" i="114"/>
  <c r="S312" i="114"/>
  <c r="T312" i="114" s="1"/>
  <c r="U312" i="114"/>
  <c r="V312" i="114" s="1"/>
  <c r="R313" i="114"/>
  <c r="S313" i="114"/>
  <c r="U313" i="114"/>
  <c r="V313" i="114" s="1"/>
  <c r="R314" i="114"/>
  <c r="S314" i="114"/>
  <c r="T314" i="114" s="1"/>
  <c r="U314" i="114"/>
  <c r="V314" i="114" s="1"/>
  <c r="R315" i="114"/>
  <c r="S315" i="114"/>
  <c r="T315" i="114" s="1"/>
  <c r="U315" i="114"/>
  <c r="V315" i="114" s="1"/>
  <c r="R316" i="114"/>
  <c r="S316" i="114"/>
  <c r="T316" i="114" s="1"/>
  <c r="U316" i="114"/>
  <c r="V316" i="114" s="1"/>
  <c r="R317" i="114"/>
  <c r="S317" i="114"/>
  <c r="T317" i="114" s="1"/>
  <c r="U317" i="114"/>
  <c r="V317" i="114" s="1"/>
  <c r="R318" i="114"/>
  <c r="S318" i="114"/>
  <c r="T318" i="114" s="1"/>
  <c r="U318" i="114"/>
  <c r="V318" i="114" s="1"/>
  <c r="R319" i="114"/>
  <c r="S319" i="114"/>
  <c r="T319" i="114" s="1"/>
  <c r="U319" i="114"/>
  <c r="V319" i="114" s="1"/>
  <c r="R320" i="114"/>
  <c r="S320" i="114"/>
  <c r="T320" i="114" s="1"/>
  <c r="U320" i="114"/>
  <c r="V320" i="114" s="1"/>
  <c r="R321" i="114"/>
  <c r="S321" i="114"/>
  <c r="T321" i="114" s="1"/>
  <c r="U321" i="114"/>
  <c r="V321" i="114" s="1"/>
  <c r="R322" i="114"/>
  <c r="S322" i="114"/>
  <c r="T322" i="114" s="1"/>
  <c r="U322" i="114"/>
  <c r="V322" i="114" s="1"/>
  <c r="R323" i="114"/>
  <c r="S323" i="114"/>
  <c r="T323" i="114" s="1"/>
  <c r="U323" i="114"/>
  <c r="V323" i="114" s="1"/>
  <c r="R324" i="114"/>
  <c r="S324" i="114"/>
  <c r="T324" i="114" s="1"/>
  <c r="U324" i="114"/>
  <c r="V324" i="114" s="1"/>
  <c r="R325" i="114"/>
  <c r="S325" i="114"/>
  <c r="T325" i="114" s="1"/>
  <c r="U325" i="114"/>
  <c r="V325" i="114" s="1"/>
  <c r="R326" i="114"/>
  <c r="S326" i="114"/>
  <c r="T326" i="114" s="1"/>
  <c r="U326" i="114"/>
  <c r="V326" i="114" s="1"/>
  <c r="R327" i="114"/>
  <c r="S327" i="114"/>
  <c r="T327" i="114" s="1"/>
  <c r="U327" i="114"/>
  <c r="V327" i="114" s="1"/>
  <c r="R328" i="114"/>
  <c r="S328" i="114"/>
  <c r="T328" i="114" s="1"/>
  <c r="U328" i="114"/>
  <c r="V328" i="114" s="1"/>
  <c r="R329" i="114"/>
  <c r="S329" i="114"/>
  <c r="T329" i="114" s="1"/>
  <c r="U329" i="114"/>
  <c r="V329" i="114" s="1"/>
  <c r="R330" i="114"/>
  <c r="S330" i="114"/>
  <c r="T330" i="114" s="1"/>
  <c r="U330" i="114"/>
  <c r="V330" i="114" s="1"/>
  <c r="R331" i="114"/>
  <c r="S331" i="114"/>
  <c r="T331" i="114" s="1"/>
  <c r="U331" i="114"/>
  <c r="V331" i="114" s="1"/>
  <c r="R332" i="114"/>
  <c r="S332" i="114"/>
  <c r="T332" i="114" s="1"/>
  <c r="U332" i="114"/>
  <c r="V332" i="114" s="1"/>
  <c r="R333" i="114"/>
  <c r="S333" i="114"/>
  <c r="T333" i="114" s="1"/>
  <c r="U333" i="114"/>
  <c r="V333" i="114" s="1"/>
  <c r="R334" i="114"/>
  <c r="S334" i="114"/>
  <c r="T334" i="114" s="1"/>
  <c r="U334" i="114"/>
  <c r="V334" i="114" s="1"/>
  <c r="R335" i="114"/>
  <c r="S335" i="114"/>
  <c r="T335" i="114" s="1"/>
  <c r="U335" i="114"/>
  <c r="V335" i="114" s="1"/>
  <c r="R336" i="114"/>
  <c r="S336" i="114"/>
  <c r="T336" i="114" s="1"/>
  <c r="U336" i="114"/>
  <c r="V336" i="114" s="1"/>
  <c r="R337" i="114"/>
  <c r="S337" i="114"/>
  <c r="T337" i="114" s="1"/>
  <c r="U337" i="114"/>
  <c r="V337" i="114" s="1"/>
  <c r="R338" i="114"/>
  <c r="S338" i="114"/>
  <c r="T338" i="114" s="1"/>
  <c r="U338" i="114"/>
  <c r="V338" i="114" s="1"/>
  <c r="R339" i="114"/>
  <c r="S339" i="114"/>
  <c r="T339" i="114" s="1"/>
  <c r="U339" i="114"/>
  <c r="V339" i="114" s="1"/>
  <c r="R340" i="114"/>
  <c r="S340" i="114"/>
  <c r="T340" i="114" s="1"/>
  <c r="U340" i="114"/>
  <c r="V340" i="114" s="1"/>
  <c r="R341" i="114"/>
  <c r="S341" i="114"/>
  <c r="T341" i="114" s="1"/>
  <c r="U341" i="114"/>
  <c r="V341" i="114" s="1"/>
  <c r="R342" i="114"/>
  <c r="S342" i="114"/>
  <c r="T342" i="114" s="1"/>
  <c r="U342" i="114"/>
  <c r="V342" i="114" s="1"/>
  <c r="R343" i="114"/>
  <c r="S343" i="114"/>
  <c r="T343" i="114" s="1"/>
  <c r="U343" i="114"/>
  <c r="V343" i="114" s="1"/>
  <c r="R344" i="114"/>
  <c r="S344" i="114"/>
  <c r="T344" i="114" s="1"/>
  <c r="U344" i="114"/>
  <c r="V344" i="114" s="1"/>
  <c r="R345" i="114"/>
  <c r="S345" i="114"/>
  <c r="T345" i="114" s="1"/>
  <c r="U345" i="114"/>
  <c r="V345" i="114" s="1"/>
  <c r="R346" i="114"/>
  <c r="S346" i="114"/>
  <c r="T346" i="114" s="1"/>
  <c r="U346" i="114"/>
  <c r="V346" i="114" s="1"/>
  <c r="R347" i="114"/>
  <c r="S347" i="114"/>
  <c r="T347" i="114" s="1"/>
  <c r="U347" i="114"/>
  <c r="V347" i="114" s="1"/>
  <c r="R348" i="114"/>
  <c r="S348" i="114"/>
  <c r="T348" i="114" s="1"/>
  <c r="U348" i="114"/>
  <c r="V348" i="114" s="1"/>
  <c r="R349" i="114"/>
  <c r="S349" i="114"/>
  <c r="T349" i="114" s="1"/>
  <c r="U349" i="114"/>
  <c r="V349" i="114" s="1"/>
  <c r="R350" i="114"/>
  <c r="S350" i="114"/>
  <c r="T350" i="114" s="1"/>
  <c r="U350" i="114"/>
  <c r="V350" i="114" s="1"/>
  <c r="R351" i="114"/>
  <c r="S351" i="114"/>
  <c r="T351" i="114" s="1"/>
  <c r="U351" i="114"/>
  <c r="V351" i="114" s="1"/>
  <c r="R352" i="114"/>
  <c r="S352" i="114"/>
  <c r="T352" i="114" s="1"/>
  <c r="U352" i="114"/>
  <c r="V352" i="114" s="1"/>
  <c r="R353" i="114"/>
  <c r="S353" i="114"/>
  <c r="T353" i="114" s="1"/>
  <c r="U353" i="114"/>
  <c r="V353" i="114" s="1"/>
  <c r="R354" i="114"/>
  <c r="S354" i="114"/>
  <c r="T354" i="114" s="1"/>
  <c r="U354" i="114"/>
  <c r="V354" i="114" s="1"/>
  <c r="R355" i="114"/>
  <c r="S355" i="114"/>
  <c r="T355" i="114" s="1"/>
  <c r="U355" i="114"/>
  <c r="V355" i="114" s="1"/>
  <c r="R356" i="114"/>
  <c r="S356" i="114"/>
  <c r="T356" i="114" s="1"/>
  <c r="U356" i="114"/>
  <c r="V356" i="114" s="1"/>
  <c r="R357" i="114"/>
  <c r="S357" i="114"/>
  <c r="T357" i="114" s="1"/>
  <c r="U357" i="114"/>
  <c r="V357" i="114" s="1"/>
  <c r="R358" i="114"/>
  <c r="S358" i="114"/>
  <c r="T358" i="114" s="1"/>
  <c r="U358" i="114"/>
  <c r="V358" i="114" s="1"/>
  <c r="R359" i="114"/>
  <c r="S359" i="114"/>
  <c r="T359" i="114" s="1"/>
  <c r="U359" i="114"/>
  <c r="V359" i="114" s="1"/>
  <c r="R360" i="114"/>
  <c r="S360" i="114"/>
  <c r="T360" i="114" s="1"/>
  <c r="U360" i="114"/>
  <c r="V360" i="114" s="1"/>
  <c r="R361" i="114"/>
  <c r="S361" i="114"/>
  <c r="T361" i="114" s="1"/>
  <c r="U361" i="114"/>
  <c r="V361" i="114" s="1"/>
  <c r="R362" i="114"/>
  <c r="S362" i="114"/>
  <c r="T362" i="114" s="1"/>
  <c r="U362" i="114"/>
  <c r="V362" i="114" s="1"/>
  <c r="R363" i="114"/>
  <c r="S363" i="114"/>
  <c r="T363" i="114" s="1"/>
  <c r="U363" i="114"/>
  <c r="V363" i="114" s="1"/>
  <c r="R364" i="114"/>
  <c r="S364" i="114"/>
  <c r="T364" i="114" s="1"/>
  <c r="U364" i="114"/>
  <c r="V364" i="114" s="1"/>
  <c r="R365" i="114"/>
  <c r="S365" i="114"/>
  <c r="T365" i="114" s="1"/>
  <c r="U365" i="114"/>
  <c r="V365" i="114" s="1"/>
  <c r="R366" i="114"/>
  <c r="S366" i="114"/>
  <c r="T366" i="114" s="1"/>
  <c r="U366" i="114"/>
  <c r="V366" i="114" s="1"/>
  <c r="R367" i="114"/>
  <c r="S367" i="114"/>
  <c r="T367" i="114" s="1"/>
  <c r="U367" i="114"/>
  <c r="V367" i="114" s="1"/>
  <c r="R368" i="114"/>
  <c r="S368" i="114"/>
  <c r="T368" i="114" s="1"/>
  <c r="U368" i="114"/>
  <c r="V368" i="114" s="1"/>
  <c r="R369" i="114"/>
  <c r="S369" i="114"/>
  <c r="T369" i="114" s="1"/>
  <c r="U369" i="114"/>
  <c r="V369" i="114" s="1"/>
  <c r="R370" i="114"/>
  <c r="S370" i="114"/>
  <c r="T370" i="114" s="1"/>
  <c r="U370" i="114"/>
  <c r="V370" i="114" s="1"/>
  <c r="R371" i="114"/>
  <c r="S371" i="114"/>
  <c r="T371" i="114" s="1"/>
  <c r="U371" i="114"/>
  <c r="V371" i="114" s="1"/>
  <c r="R372" i="114"/>
  <c r="S372" i="114"/>
  <c r="T372" i="114" s="1"/>
  <c r="U372" i="114"/>
  <c r="V372" i="114" s="1"/>
  <c r="R373" i="114"/>
  <c r="S373" i="114"/>
  <c r="T373" i="114" s="1"/>
  <c r="U373" i="114"/>
  <c r="V373" i="114" s="1"/>
  <c r="R374" i="114"/>
  <c r="S374" i="114"/>
  <c r="T374" i="114" s="1"/>
  <c r="U374" i="114"/>
  <c r="V374" i="114" s="1"/>
  <c r="R375" i="114"/>
  <c r="S375" i="114"/>
  <c r="T375" i="114" s="1"/>
  <c r="U375" i="114"/>
  <c r="V375" i="114" s="1"/>
  <c r="R376" i="114"/>
  <c r="S376" i="114"/>
  <c r="T376" i="114" s="1"/>
  <c r="U376" i="114"/>
  <c r="V376" i="114" s="1"/>
  <c r="R377" i="114"/>
  <c r="S377" i="114"/>
  <c r="T377" i="114" s="1"/>
  <c r="U377" i="114"/>
  <c r="V377" i="114" s="1"/>
  <c r="R378" i="114"/>
  <c r="S378" i="114"/>
  <c r="T378" i="114" s="1"/>
  <c r="U378" i="114"/>
  <c r="V378" i="114" s="1"/>
  <c r="R379" i="114"/>
  <c r="S379" i="114"/>
  <c r="T379" i="114" s="1"/>
  <c r="U379" i="114"/>
  <c r="V379" i="114" s="1"/>
  <c r="R380" i="114"/>
  <c r="S380" i="114"/>
  <c r="T380" i="114" s="1"/>
  <c r="U380" i="114"/>
  <c r="V380" i="114" s="1"/>
  <c r="R381" i="114"/>
  <c r="S381" i="114"/>
  <c r="T381" i="114" s="1"/>
  <c r="U381" i="114"/>
  <c r="V381" i="114" s="1"/>
  <c r="R382" i="114"/>
  <c r="S382" i="114"/>
  <c r="T382" i="114" s="1"/>
  <c r="U382" i="114"/>
  <c r="V382" i="114" s="1"/>
  <c r="R383" i="114"/>
  <c r="S383" i="114"/>
  <c r="T383" i="114" s="1"/>
  <c r="U383" i="114"/>
  <c r="V383" i="114" s="1"/>
  <c r="R384" i="114"/>
  <c r="S384" i="114"/>
  <c r="T384" i="114" s="1"/>
  <c r="U384" i="114"/>
  <c r="V384" i="114" s="1"/>
  <c r="R385" i="114"/>
  <c r="S385" i="114"/>
  <c r="T385" i="114" s="1"/>
  <c r="U385" i="114"/>
  <c r="V385" i="114" s="1"/>
  <c r="R386" i="114"/>
  <c r="S386" i="114"/>
  <c r="T386" i="114" s="1"/>
  <c r="U386" i="114"/>
  <c r="V386" i="114" s="1"/>
  <c r="R387" i="114"/>
  <c r="S387" i="114"/>
  <c r="T387" i="114" s="1"/>
  <c r="U387" i="114"/>
  <c r="V387" i="114" s="1"/>
  <c r="R388" i="114"/>
  <c r="S388" i="114"/>
  <c r="T388" i="114" s="1"/>
  <c r="U388" i="114"/>
  <c r="V388" i="114" s="1"/>
  <c r="R389" i="114"/>
  <c r="S389" i="114"/>
  <c r="T389" i="114" s="1"/>
  <c r="U389" i="114"/>
  <c r="V389" i="114" s="1"/>
  <c r="R390" i="114"/>
  <c r="S390" i="114"/>
  <c r="T390" i="114" s="1"/>
  <c r="U390" i="114"/>
  <c r="V390" i="114" s="1"/>
  <c r="R391" i="114"/>
  <c r="S391" i="114"/>
  <c r="T391" i="114" s="1"/>
  <c r="U391" i="114"/>
  <c r="V391" i="114" s="1"/>
  <c r="R392" i="114"/>
  <c r="S392" i="114"/>
  <c r="T392" i="114" s="1"/>
  <c r="U392" i="114"/>
  <c r="V392" i="114" s="1"/>
  <c r="R393" i="114"/>
  <c r="S393" i="114"/>
  <c r="T393" i="114" s="1"/>
  <c r="U393" i="114"/>
  <c r="V393" i="114" s="1"/>
  <c r="R394" i="114"/>
  <c r="S394" i="114"/>
  <c r="T394" i="114" s="1"/>
  <c r="U394" i="114"/>
  <c r="V394" i="114" s="1"/>
  <c r="R395" i="114"/>
  <c r="S395" i="114"/>
  <c r="T395" i="114" s="1"/>
  <c r="U395" i="114"/>
  <c r="V395" i="114" s="1"/>
  <c r="R396" i="114"/>
  <c r="S396" i="114"/>
  <c r="T396" i="114" s="1"/>
  <c r="U396" i="114"/>
  <c r="V396" i="114" s="1"/>
  <c r="R397" i="114"/>
  <c r="S397" i="114"/>
  <c r="T397" i="114" s="1"/>
  <c r="U397" i="114"/>
  <c r="V397" i="114" s="1"/>
  <c r="R398" i="114"/>
  <c r="S398" i="114"/>
  <c r="T398" i="114" s="1"/>
  <c r="U398" i="114"/>
  <c r="V398" i="114" s="1"/>
  <c r="R399" i="114"/>
  <c r="S399" i="114"/>
  <c r="T399" i="114" s="1"/>
  <c r="U399" i="114"/>
  <c r="V399" i="114" s="1"/>
  <c r="R400" i="114"/>
  <c r="S400" i="114"/>
  <c r="T400" i="114" s="1"/>
  <c r="U400" i="114"/>
  <c r="V400" i="114" s="1"/>
  <c r="R401" i="114"/>
  <c r="S401" i="114"/>
  <c r="T401" i="114" s="1"/>
  <c r="U401" i="114"/>
  <c r="V401" i="114" s="1"/>
  <c r="R402" i="114"/>
  <c r="S402" i="114"/>
  <c r="T402" i="114" s="1"/>
  <c r="U402" i="114"/>
  <c r="V402" i="114" s="1"/>
  <c r="R403" i="114"/>
  <c r="S403" i="114"/>
  <c r="T403" i="114" s="1"/>
  <c r="U403" i="114"/>
  <c r="V403" i="114" s="1"/>
  <c r="R404" i="114"/>
  <c r="S404" i="114"/>
  <c r="T404" i="114" s="1"/>
  <c r="U404" i="114"/>
  <c r="V404" i="114" s="1"/>
  <c r="R405" i="114"/>
  <c r="S405" i="114"/>
  <c r="T405" i="114" s="1"/>
  <c r="U405" i="114"/>
  <c r="V405" i="114" s="1"/>
  <c r="R406" i="114"/>
  <c r="S406" i="114"/>
  <c r="T406" i="114" s="1"/>
  <c r="U406" i="114"/>
  <c r="V406" i="114" s="1"/>
  <c r="R407" i="114"/>
  <c r="S407" i="114"/>
  <c r="T407" i="114" s="1"/>
  <c r="U407" i="114"/>
  <c r="V407" i="114" s="1"/>
  <c r="R408" i="114"/>
  <c r="S408" i="114"/>
  <c r="T408" i="114" s="1"/>
  <c r="U408" i="114"/>
  <c r="V408" i="114" s="1"/>
  <c r="R409" i="114"/>
  <c r="S409" i="114"/>
  <c r="T409" i="114" s="1"/>
  <c r="U409" i="114"/>
  <c r="V409" i="114" s="1"/>
  <c r="R410" i="114"/>
  <c r="S410" i="114"/>
  <c r="T410" i="114" s="1"/>
  <c r="U410" i="114"/>
  <c r="V410" i="114" s="1"/>
  <c r="R411" i="114"/>
  <c r="S411" i="114"/>
  <c r="T411" i="114" s="1"/>
  <c r="U411" i="114"/>
  <c r="V411" i="114" s="1"/>
  <c r="R412" i="114"/>
  <c r="S412" i="114"/>
  <c r="T412" i="114" s="1"/>
  <c r="U412" i="114"/>
  <c r="V412" i="114" s="1"/>
  <c r="R413" i="114"/>
  <c r="S413" i="114"/>
  <c r="T413" i="114" s="1"/>
  <c r="U413" i="114"/>
  <c r="V413" i="114" s="1"/>
  <c r="R414" i="114"/>
  <c r="S414" i="114"/>
  <c r="T414" i="114" s="1"/>
  <c r="U414" i="114"/>
  <c r="V414" i="114" s="1"/>
  <c r="R415" i="114"/>
  <c r="S415" i="114"/>
  <c r="T415" i="114" s="1"/>
  <c r="U415" i="114"/>
  <c r="V415" i="114" s="1"/>
  <c r="R416" i="114"/>
  <c r="S416" i="114"/>
  <c r="T416" i="114" s="1"/>
  <c r="U416" i="114"/>
  <c r="V416" i="114" s="1"/>
  <c r="R417" i="114"/>
  <c r="S417" i="114"/>
  <c r="T417" i="114" s="1"/>
  <c r="U417" i="114"/>
  <c r="V417" i="114" s="1"/>
  <c r="R418" i="114"/>
  <c r="S418" i="114"/>
  <c r="T418" i="114" s="1"/>
  <c r="U418" i="114"/>
  <c r="V418" i="114" s="1"/>
  <c r="R419" i="114"/>
  <c r="S419" i="114"/>
  <c r="T419" i="114" s="1"/>
  <c r="U419" i="114"/>
  <c r="V419" i="114" s="1"/>
  <c r="R420" i="114"/>
  <c r="S420" i="114"/>
  <c r="T420" i="114" s="1"/>
  <c r="U420" i="114"/>
  <c r="V420" i="114" s="1"/>
  <c r="R421" i="114"/>
  <c r="S421" i="114"/>
  <c r="T421" i="114" s="1"/>
  <c r="U421" i="114"/>
  <c r="V421" i="114" s="1"/>
  <c r="R422" i="114"/>
  <c r="S422" i="114"/>
  <c r="T422" i="114" s="1"/>
  <c r="U422" i="114"/>
  <c r="V422" i="114" s="1"/>
  <c r="R423" i="114"/>
  <c r="S423" i="114"/>
  <c r="T423" i="114" s="1"/>
  <c r="U423" i="114"/>
  <c r="V423" i="114" s="1"/>
  <c r="R424" i="114"/>
  <c r="S424" i="114"/>
  <c r="T424" i="114" s="1"/>
  <c r="U424" i="114"/>
  <c r="V424" i="114" s="1"/>
  <c r="R425" i="114"/>
  <c r="S425" i="114"/>
  <c r="T425" i="114" s="1"/>
  <c r="U425" i="114"/>
  <c r="V425" i="114" s="1"/>
  <c r="R426" i="114"/>
  <c r="S426" i="114"/>
  <c r="T426" i="114" s="1"/>
  <c r="U426" i="114"/>
  <c r="V426" i="114" s="1"/>
  <c r="R427" i="114"/>
  <c r="S427" i="114"/>
  <c r="T427" i="114" s="1"/>
  <c r="U427" i="114"/>
  <c r="V427" i="114" s="1"/>
  <c r="R428" i="114"/>
  <c r="S428" i="114"/>
  <c r="T428" i="114" s="1"/>
  <c r="U428" i="114"/>
  <c r="V428" i="114" s="1"/>
  <c r="R429" i="114"/>
  <c r="S429" i="114"/>
  <c r="T429" i="114" s="1"/>
  <c r="U429" i="114"/>
  <c r="V429" i="114" s="1"/>
  <c r="R430" i="114"/>
  <c r="S430" i="114"/>
  <c r="T430" i="114" s="1"/>
  <c r="U430" i="114"/>
  <c r="V430" i="114" s="1"/>
  <c r="R431" i="114"/>
  <c r="S431" i="114"/>
  <c r="T431" i="114" s="1"/>
  <c r="U431" i="114"/>
  <c r="V431" i="114" s="1"/>
  <c r="R432" i="114"/>
  <c r="S432" i="114"/>
  <c r="T432" i="114" s="1"/>
  <c r="U432" i="114"/>
  <c r="V432" i="114" s="1"/>
  <c r="R433" i="114"/>
  <c r="S433" i="114"/>
  <c r="T433" i="114" s="1"/>
  <c r="U433" i="114"/>
  <c r="V433" i="114" s="1"/>
  <c r="R434" i="114"/>
  <c r="S434" i="114"/>
  <c r="T434" i="114" s="1"/>
  <c r="U434" i="114"/>
  <c r="V434" i="114" s="1"/>
  <c r="R435" i="114"/>
  <c r="S435" i="114"/>
  <c r="T435" i="114" s="1"/>
  <c r="U435" i="114"/>
  <c r="V435" i="114" s="1"/>
  <c r="R436" i="114"/>
  <c r="S436" i="114"/>
  <c r="T436" i="114" s="1"/>
  <c r="U436" i="114"/>
  <c r="V436" i="114" s="1"/>
  <c r="R437" i="114"/>
  <c r="S437" i="114"/>
  <c r="T437" i="114" s="1"/>
  <c r="U437" i="114"/>
  <c r="V437" i="114" s="1"/>
  <c r="R438" i="114"/>
  <c r="S438" i="114"/>
  <c r="T438" i="114" s="1"/>
  <c r="U438" i="114"/>
  <c r="V438" i="114" s="1"/>
  <c r="R439" i="114"/>
  <c r="S439" i="114"/>
  <c r="T439" i="114" s="1"/>
  <c r="U439" i="114"/>
  <c r="V439" i="114" s="1"/>
  <c r="R440" i="114"/>
  <c r="S440" i="114"/>
  <c r="T440" i="114" s="1"/>
  <c r="U440" i="114"/>
  <c r="V440" i="114" s="1"/>
  <c r="R441" i="114"/>
  <c r="S441" i="114"/>
  <c r="T441" i="114" s="1"/>
  <c r="U441" i="114"/>
  <c r="V441" i="114" s="1"/>
  <c r="R442" i="114"/>
  <c r="S442" i="114"/>
  <c r="T442" i="114" s="1"/>
  <c r="U442" i="114"/>
  <c r="V442" i="114" s="1"/>
  <c r="R443" i="114"/>
  <c r="S443" i="114"/>
  <c r="T443" i="114" s="1"/>
  <c r="U443" i="114"/>
  <c r="V443" i="114" s="1"/>
  <c r="R444" i="114"/>
  <c r="S444" i="114"/>
  <c r="T444" i="114" s="1"/>
  <c r="U444" i="114"/>
  <c r="V444" i="114" s="1"/>
  <c r="R445" i="114"/>
  <c r="S445" i="114"/>
  <c r="T445" i="114" s="1"/>
  <c r="U445" i="114"/>
  <c r="V445" i="114" s="1"/>
  <c r="R446" i="114"/>
  <c r="S446" i="114"/>
  <c r="T446" i="114" s="1"/>
  <c r="U446" i="114"/>
  <c r="V446" i="114" s="1"/>
  <c r="R447" i="114"/>
  <c r="S447" i="114"/>
  <c r="T447" i="114" s="1"/>
  <c r="U447" i="114"/>
  <c r="V447" i="114" s="1"/>
  <c r="R448" i="114"/>
  <c r="S448" i="114"/>
  <c r="T448" i="114" s="1"/>
  <c r="U448" i="114"/>
  <c r="V448" i="114" s="1"/>
  <c r="R449" i="114"/>
  <c r="S449" i="114"/>
  <c r="T449" i="114" s="1"/>
  <c r="U449" i="114"/>
  <c r="V449" i="114" s="1"/>
  <c r="R450" i="114"/>
  <c r="S450" i="114"/>
  <c r="T450" i="114" s="1"/>
  <c r="U450" i="114"/>
  <c r="V450" i="114" s="1"/>
  <c r="R451" i="114"/>
  <c r="S451" i="114"/>
  <c r="T451" i="114" s="1"/>
  <c r="U451" i="114"/>
  <c r="V451" i="114" s="1"/>
  <c r="R452" i="114"/>
  <c r="S452" i="114"/>
  <c r="T452" i="114" s="1"/>
  <c r="U452" i="114"/>
  <c r="V452" i="114" s="1"/>
  <c r="R453" i="114"/>
  <c r="S453" i="114"/>
  <c r="T453" i="114" s="1"/>
  <c r="U453" i="114"/>
  <c r="V453" i="114" s="1"/>
  <c r="R454" i="114"/>
  <c r="S454" i="114"/>
  <c r="T454" i="114" s="1"/>
  <c r="U454" i="114"/>
  <c r="V454" i="114" s="1"/>
  <c r="R455" i="114"/>
  <c r="S455" i="114"/>
  <c r="T455" i="114" s="1"/>
  <c r="U455" i="114"/>
  <c r="V455" i="114" s="1"/>
  <c r="R456" i="114"/>
  <c r="S456" i="114"/>
  <c r="T456" i="114" s="1"/>
  <c r="U456" i="114"/>
  <c r="V456" i="114" s="1"/>
  <c r="R457" i="114"/>
  <c r="S457" i="114"/>
  <c r="T457" i="114" s="1"/>
  <c r="U457" i="114"/>
  <c r="V457" i="114" s="1"/>
  <c r="R458" i="114"/>
  <c r="S458" i="114"/>
  <c r="T458" i="114" s="1"/>
  <c r="U458" i="114"/>
  <c r="V458" i="114" s="1"/>
  <c r="R459" i="114"/>
  <c r="S459" i="114"/>
  <c r="T459" i="114" s="1"/>
  <c r="U459" i="114"/>
  <c r="V459" i="114" s="1"/>
  <c r="R460" i="114"/>
  <c r="S460" i="114"/>
  <c r="T460" i="114" s="1"/>
  <c r="U460" i="114"/>
  <c r="V460" i="114" s="1"/>
  <c r="R461" i="114"/>
  <c r="S461" i="114"/>
  <c r="T461" i="114" s="1"/>
  <c r="U461" i="114"/>
  <c r="V461" i="114" s="1"/>
  <c r="R462" i="114"/>
  <c r="S462" i="114"/>
  <c r="T462" i="114" s="1"/>
  <c r="U462" i="114"/>
  <c r="V462" i="114" s="1"/>
  <c r="R463" i="114"/>
  <c r="S463" i="114"/>
  <c r="T463" i="114" s="1"/>
  <c r="U463" i="114"/>
  <c r="V463" i="114" s="1"/>
  <c r="R464" i="114"/>
  <c r="S464" i="114"/>
  <c r="T464" i="114" s="1"/>
  <c r="U464" i="114"/>
  <c r="V464" i="114" s="1"/>
  <c r="R465" i="114"/>
  <c r="S465" i="114"/>
  <c r="T465" i="114" s="1"/>
  <c r="U465" i="114"/>
  <c r="V465" i="114" s="1"/>
  <c r="R466" i="114"/>
  <c r="S466" i="114"/>
  <c r="T466" i="114" s="1"/>
  <c r="U466" i="114"/>
  <c r="V466" i="114" s="1"/>
  <c r="R467" i="114"/>
  <c r="S467" i="114"/>
  <c r="T467" i="114" s="1"/>
  <c r="U467" i="114"/>
  <c r="V467" i="114" s="1"/>
  <c r="R468" i="114"/>
  <c r="S468" i="114"/>
  <c r="T468" i="114" s="1"/>
  <c r="U468" i="114"/>
  <c r="V468" i="114" s="1"/>
  <c r="R469" i="114"/>
  <c r="S469" i="114"/>
  <c r="T469" i="114" s="1"/>
  <c r="U469" i="114"/>
  <c r="V469" i="114" s="1"/>
  <c r="R470" i="114"/>
  <c r="S470" i="114"/>
  <c r="T470" i="114" s="1"/>
  <c r="U470" i="114"/>
  <c r="V470" i="114" s="1"/>
  <c r="R471" i="114"/>
  <c r="S471" i="114"/>
  <c r="T471" i="114" s="1"/>
  <c r="U471" i="114"/>
  <c r="V471" i="114" s="1"/>
  <c r="R472" i="114"/>
  <c r="S472" i="114"/>
  <c r="T472" i="114" s="1"/>
  <c r="U472" i="114"/>
  <c r="V472" i="114" s="1"/>
  <c r="R473" i="114"/>
  <c r="S473" i="114"/>
  <c r="T473" i="114" s="1"/>
  <c r="U473" i="114"/>
  <c r="V473" i="114" s="1"/>
  <c r="R474" i="114"/>
  <c r="S474" i="114"/>
  <c r="T474" i="114" s="1"/>
  <c r="U474" i="114"/>
  <c r="V474" i="114" s="1"/>
  <c r="R475" i="114"/>
  <c r="S475" i="114"/>
  <c r="T475" i="114" s="1"/>
  <c r="U475" i="114"/>
  <c r="V475" i="114" s="1"/>
  <c r="R476" i="114"/>
  <c r="S476" i="114"/>
  <c r="T476" i="114" s="1"/>
  <c r="U476" i="114"/>
  <c r="V476" i="114" s="1"/>
  <c r="R477" i="114"/>
  <c r="S477" i="114"/>
  <c r="T477" i="114" s="1"/>
  <c r="U477" i="114"/>
  <c r="V477" i="114" s="1"/>
  <c r="R478" i="114"/>
  <c r="S478" i="114"/>
  <c r="T478" i="114" s="1"/>
  <c r="U478" i="114"/>
  <c r="V478" i="114" s="1"/>
  <c r="R479" i="114"/>
  <c r="S479" i="114"/>
  <c r="T479" i="114" s="1"/>
  <c r="U479" i="114"/>
  <c r="V479" i="114" s="1"/>
  <c r="R480" i="114"/>
  <c r="S480" i="114"/>
  <c r="T480" i="114" s="1"/>
  <c r="U480" i="114"/>
  <c r="V480" i="114" s="1"/>
  <c r="R481" i="114"/>
  <c r="S481" i="114"/>
  <c r="T481" i="114" s="1"/>
  <c r="U481" i="114"/>
  <c r="V481" i="114" s="1"/>
  <c r="R482" i="114"/>
  <c r="S482" i="114"/>
  <c r="T482" i="114" s="1"/>
  <c r="U482" i="114"/>
  <c r="V482" i="114" s="1"/>
  <c r="R483" i="114"/>
  <c r="S483" i="114"/>
  <c r="T483" i="114" s="1"/>
  <c r="U483" i="114"/>
  <c r="V483" i="114" s="1"/>
  <c r="R484" i="114"/>
  <c r="S484" i="114"/>
  <c r="T484" i="114" s="1"/>
  <c r="U484" i="114"/>
  <c r="V484" i="114" s="1"/>
  <c r="R485" i="114"/>
  <c r="S485" i="114"/>
  <c r="T485" i="114" s="1"/>
  <c r="U485" i="114"/>
  <c r="V485" i="114" s="1"/>
  <c r="R486" i="114"/>
  <c r="S486" i="114"/>
  <c r="T486" i="114" s="1"/>
  <c r="U486" i="114"/>
  <c r="V486" i="114" s="1"/>
  <c r="R487" i="114"/>
  <c r="S487" i="114"/>
  <c r="T487" i="114" s="1"/>
  <c r="U487" i="114"/>
  <c r="V487" i="114" s="1"/>
  <c r="R488" i="114"/>
  <c r="S488" i="114"/>
  <c r="T488" i="114" s="1"/>
  <c r="U488" i="114"/>
  <c r="V488" i="114" s="1"/>
  <c r="R489" i="114"/>
  <c r="S489" i="114"/>
  <c r="T489" i="114" s="1"/>
  <c r="U489" i="114"/>
  <c r="V489" i="114" s="1"/>
  <c r="R490" i="114"/>
  <c r="S490" i="114"/>
  <c r="T490" i="114" s="1"/>
  <c r="U490" i="114"/>
  <c r="V490" i="114" s="1"/>
  <c r="R491" i="114"/>
  <c r="S491" i="114"/>
  <c r="T491" i="114" s="1"/>
  <c r="U491" i="114"/>
  <c r="V491" i="114" s="1"/>
  <c r="R492" i="114"/>
  <c r="S492" i="114"/>
  <c r="T492" i="114" s="1"/>
  <c r="U492" i="114"/>
  <c r="V492" i="114" s="1"/>
  <c r="R493" i="114"/>
  <c r="S493" i="114"/>
  <c r="T493" i="114" s="1"/>
  <c r="U493" i="114"/>
  <c r="V493" i="114" s="1"/>
  <c r="R494" i="114"/>
  <c r="S494" i="114"/>
  <c r="T494" i="114" s="1"/>
  <c r="U494" i="114"/>
  <c r="V494" i="114" s="1"/>
  <c r="R495" i="114"/>
  <c r="S495" i="114"/>
  <c r="T495" i="114" s="1"/>
  <c r="U495" i="114"/>
  <c r="V495" i="114" s="1"/>
  <c r="R496" i="114"/>
  <c r="S496" i="114"/>
  <c r="T496" i="114" s="1"/>
  <c r="U496" i="114"/>
  <c r="V496" i="114" s="1"/>
  <c r="R497" i="114"/>
  <c r="S497" i="114"/>
  <c r="T497" i="114" s="1"/>
  <c r="U497" i="114"/>
  <c r="V497" i="114" s="1"/>
  <c r="R498" i="114"/>
  <c r="S498" i="114"/>
  <c r="T498" i="114" s="1"/>
  <c r="U498" i="114"/>
  <c r="V498" i="114" s="1"/>
  <c r="R499" i="114"/>
  <c r="S499" i="114"/>
  <c r="T499" i="114" s="1"/>
  <c r="U499" i="114"/>
  <c r="V499" i="114" s="1"/>
  <c r="U5" i="114"/>
  <c r="V5" i="114" s="1"/>
  <c r="N5" i="113" s="1"/>
  <c r="U6" i="114"/>
  <c r="V6" i="114" s="1"/>
  <c r="U7" i="114"/>
  <c r="V7" i="114" s="1"/>
  <c r="U8" i="114"/>
  <c r="V8" i="114" s="1"/>
  <c r="U9" i="114"/>
  <c r="V9" i="114" s="1"/>
  <c r="N6" i="113" s="1"/>
  <c r="U10" i="114"/>
  <c r="V10" i="114" s="1"/>
  <c r="U11" i="114"/>
  <c r="V11" i="114" s="1"/>
  <c r="U12" i="114"/>
  <c r="V12" i="114" s="1"/>
  <c r="U13" i="114"/>
  <c r="V13" i="114" s="1"/>
  <c r="U14" i="114"/>
  <c r="V14" i="114" s="1"/>
  <c r="U15" i="114"/>
  <c r="V15" i="114" s="1"/>
  <c r="U16" i="114"/>
  <c r="V16" i="114" s="1"/>
  <c r="U17" i="114"/>
  <c r="V17" i="114" s="1"/>
  <c r="U18" i="114"/>
  <c r="V18" i="114" s="1"/>
  <c r="U19" i="114"/>
  <c r="V19" i="114" s="1"/>
  <c r="U20" i="114"/>
  <c r="V20" i="114" s="1"/>
  <c r="U21" i="114"/>
  <c r="V21" i="114" s="1"/>
  <c r="U22" i="114"/>
  <c r="V22" i="114" s="1"/>
  <c r="U23" i="114"/>
  <c r="V23" i="114" s="1"/>
  <c r="U24" i="114"/>
  <c r="V24" i="114" s="1"/>
  <c r="U25" i="114"/>
  <c r="V25" i="114" s="1"/>
  <c r="U26" i="114"/>
  <c r="V26" i="114" s="1"/>
  <c r="U27" i="114"/>
  <c r="V27" i="114" s="1"/>
  <c r="U28" i="114"/>
  <c r="V28" i="114" s="1"/>
  <c r="U29" i="114"/>
  <c r="V29" i="114" s="1"/>
  <c r="U30" i="114"/>
  <c r="V30" i="114" s="1"/>
  <c r="U31" i="114"/>
  <c r="V31" i="114" s="1"/>
  <c r="U32" i="114"/>
  <c r="V32" i="114" s="1"/>
  <c r="U33" i="114"/>
  <c r="V33" i="114" s="1"/>
  <c r="U34" i="114"/>
  <c r="V34" i="114" s="1"/>
  <c r="U35" i="114"/>
  <c r="V35" i="114" s="1"/>
  <c r="U36" i="114"/>
  <c r="V36" i="114" s="1"/>
  <c r="U37" i="114"/>
  <c r="V37" i="114" s="1"/>
  <c r="U38" i="114"/>
  <c r="V38" i="114" s="1"/>
  <c r="U39" i="114"/>
  <c r="V39" i="114" s="1"/>
  <c r="U40" i="114"/>
  <c r="V40" i="114" s="1"/>
  <c r="U41" i="114"/>
  <c r="V41" i="114" s="1"/>
  <c r="U42" i="114"/>
  <c r="V42" i="114" s="1"/>
  <c r="U43" i="114"/>
  <c r="V43" i="114" s="1"/>
  <c r="U44" i="114"/>
  <c r="V44" i="114" s="1"/>
  <c r="U45" i="114"/>
  <c r="V45" i="114" s="1"/>
  <c r="U46" i="114"/>
  <c r="V46" i="114" s="1"/>
  <c r="U47" i="114"/>
  <c r="V47" i="114" s="1"/>
  <c r="U48" i="114"/>
  <c r="V48" i="114" s="1"/>
  <c r="U49" i="114"/>
  <c r="V49" i="114" s="1"/>
  <c r="U50" i="114"/>
  <c r="V50" i="114" s="1"/>
  <c r="U51" i="114"/>
  <c r="V51" i="114" s="1"/>
  <c r="U52" i="114"/>
  <c r="V52" i="114" s="1"/>
  <c r="U53" i="114"/>
  <c r="V53" i="114" s="1"/>
  <c r="U54" i="114"/>
  <c r="V54" i="114" s="1"/>
  <c r="U55" i="114"/>
  <c r="V55" i="114" s="1"/>
  <c r="U56" i="114"/>
  <c r="V56" i="114" s="1"/>
  <c r="U57" i="114"/>
  <c r="V57" i="114" s="1"/>
  <c r="U58" i="114"/>
  <c r="V58" i="114" s="1"/>
  <c r="U59" i="114"/>
  <c r="V59" i="114" s="1"/>
  <c r="U60" i="114"/>
  <c r="V60" i="114" s="1"/>
  <c r="U61" i="114"/>
  <c r="V61" i="114" s="1"/>
  <c r="U62" i="114"/>
  <c r="V62" i="114" s="1"/>
  <c r="U63" i="114"/>
  <c r="V63" i="114" s="1"/>
  <c r="U64" i="114"/>
  <c r="V64" i="114" s="1"/>
  <c r="U65" i="114"/>
  <c r="V65" i="114" s="1"/>
  <c r="U66" i="114"/>
  <c r="V66" i="114" s="1"/>
  <c r="U67" i="114"/>
  <c r="V67" i="114" s="1"/>
  <c r="U68" i="114"/>
  <c r="V68" i="114" s="1"/>
  <c r="U69" i="114"/>
  <c r="V69" i="114" s="1"/>
  <c r="U4" i="114"/>
  <c r="V4" i="114" s="1"/>
  <c r="S6" i="114"/>
  <c r="S7" i="114"/>
  <c r="S8" i="114"/>
  <c r="S9" i="114"/>
  <c r="S10" i="114"/>
  <c r="S11" i="114"/>
  <c r="S12" i="114"/>
  <c r="S13" i="114"/>
  <c r="S14" i="114"/>
  <c r="S15" i="114"/>
  <c r="S16" i="114"/>
  <c r="S17" i="114"/>
  <c r="S18" i="114"/>
  <c r="S19" i="114"/>
  <c r="S20" i="114"/>
  <c r="S21" i="114"/>
  <c r="S22" i="114"/>
  <c r="S23" i="114"/>
  <c r="S24" i="114"/>
  <c r="S25" i="114"/>
  <c r="S26" i="114"/>
  <c r="S27" i="114"/>
  <c r="S28" i="114"/>
  <c r="S29" i="114"/>
  <c r="S30" i="114"/>
  <c r="S31" i="114"/>
  <c r="S32" i="114"/>
  <c r="S33" i="114"/>
  <c r="S34" i="114"/>
  <c r="S35" i="114"/>
  <c r="S36" i="114"/>
  <c r="S37" i="114"/>
  <c r="S38" i="114"/>
  <c r="S39" i="114"/>
  <c r="S40" i="114"/>
  <c r="S41" i="114"/>
  <c r="S42" i="114"/>
  <c r="S43" i="114"/>
  <c r="S44" i="114"/>
  <c r="S45" i="114"/>
  <c r="S46" i="114"/>
  <c r="S47" i="114"/>
  <c r="S48" i="114"/>
  <c r="S49" i="114"/>
  <c r="S50" i="114"/>
  <c r="S51" i="114"/>
  <c r="S52" i="114"/>
  <c r="S53" i="114"/>
  <c r="S54" i="114"/>
  <c r="S55" i="114"/>
  <c r="S56" i="114"/>
  <c r="S57" i="114"/>
  <c r="S58" i="114"/>
  <c r="S59" i="114"/>
  <c r="S60" i="114"/>
  <c r="S61" i="114"/>
  <c r="S62" i="114"/>
  <c r="S63" i="114"/>
  <c r="S64" i="114"/>
  <c r="S65" i="114"/>
  <c r="S66" i="114"/>
  <c r="S67" i="114"/>
  <c r="S68" i="114"/>
  <c r="S69" i="114"/>
  <c r="S5" i="114"/>
  <c r="S4" i="114"/>
  <c r="E22" i="111"/>
  <c r="S4" i="112"/>
  <c r="S5" i="112"/>
  <c r="S6" i="112"/>
  <c r="S7" i="112"/>
  <c r="S8" i="112"/>
  <c r="S9" i="112"/>
  <c r="S10" i="112"/>
  <c r="S11" i="112"/>
  <c r="S12" i="112"/>
  <c r="S13" i="112"/>
  <c r="S14" i="112"/>
  <c r="S15" i="112"/>
  <c r="S16" i="112"/>
  <c r="S17" i="112"/>
  <c r="S26" i="112"/>
  <c r="S27" i="112"/>
  <c r="S28" i="112"/>
  <c r="S29" i="112"/>
  <c r="S30" i="112"/>
  <c r="S31" i="112"/>
  <c r="S32" i="112"/>
  <c r="S33" i="112"/>
  <c r="S34" i="112"/>
  <c r="S35" i="112"/>
  <c r="S36" i="112"/>
  <c r="S37" i="112"/>
  <c r="S38" i="112"/>
  <c r="S39" i="112"/>
  <c r="S40" i="112"/>
  <c r="S41" i="112"/>
  <c r="S42" i="112"/>
  <c r="S43" i="112"/>
  <c r="S44" i="112"/>
  <c r="S45" i="112"/>
  <c r="S46" i="112"/>
  <c r="S47" i="112"/>
  <c r="S48" i="112"/>
  <c r="S49" i="112"/>
  <c r="S50" i="112"/>
  <c r="S51" i="112"/>
  <c r="S52" i="112"/>
  <c r="S53" i="112"/>
  <c r="S54" i="112"/>
  <c r="S55" i="112"/>
  <c r="S56" i="112"/>
  <c r="S57" i="112"/>
  <c r="S58" i="112"/>
  <c r="S59" i="112"/>
  <c r="S60" i="112"/>
  <c r="S61" i="112"/>
  <c r="S62" i="112"/>
  <c r="S63" i="112"/>
  <c r="S64" i="112"/>
  <c r="S65" i="112"/>
  <c r="S66" i="112"/>
  <c r="S67" i="112"/>
  <c r="S68" i="112"/>
  <c r="S69" i="112"/>
  <c r="S70" i="112"/>
  <c r="S71" i="112"/>
  <c r="S72" i="112"/>
  <c r="S73" i="112"/>
  <c r="S74" i="112"/>
  <c r="S75" i="112"/>
  <c r="S76" i="112"/>
  <c r="S77" i="112"/>
  <c r="S78" i="112"/>
  <c r="S79" i="112"/>
  <c r="S80" i="112"/>
  <c r="S81" i="112"/>
  <c r="S82" i="112"/>
  <c r="S83" i="112"/>
  <c r="S84" i="112"/>
  <c r="S85" i="112"/>
  <c r="S86" i="112"/>
  <c r="S87" i="112"/>
  <c r="S88" i="112"/>
  <c r="S89" i="112"/>
  <c r="S90" i="112"/>
  <c r="S91" i="112"/>
  <c r="S92" i="112"/>
  <c r="S93" i="112"/>
  <c r="S94" i="112"/>
  <c r="S95" i="112"/>
  <c r="S96" i="112"/>
  <c r="S97" i="112"/>
  <c r="S98" i="112"/>
  <c r="S99" i="112"/>
  <c r="S100" i="112"/>
  <c r="S101" i="112"/>
  <c r="S102" i="112"/>
  <c r="S103" i="112"/>
  <c r="S104" i="112"/>
  <c r="S105" i="112"/>
  <c r="S106" i="112"/>
  <c r="S107" i="112"/>
  <c r="S108" i="112"/>
  <c r="S109" i="112"/>
  <c r="S110" i="112"/>
  <c r="S111" i="112"/>
  <c r="S112" i="112"/>
  <c r="S113" i="112"/>
  <c r="S114" i="112"/>
  <c r="S115" i="112"/>
  <c r="S116" i="112"/>
  <c r="S117" i="112"/>
  <c r="S118" i="112"/>
  <c r="S119" i="112"/>
  <c r="S120" i="112"/>
  <c r="S121" i="112"/>
  <c r="S122" i="112"/>
  <c r="S123" i="112"/>
  <c r="S124" i="112"/>
  <c r="S125" i="112"/>
  <c r="S126" i="112"/>
  <c r="S127" i="112"/>
  <c r="S128" i="112"/>
  <c r="S129" i="112"/>
  <c r="S130" i="112"/>
  <c r="S131" i="112"/>
  <c r="S132" i="112"/>
  <c r="S133" i="112"/>
  <c r="S134" i="112"/>
  <c r="S135" i="112"/>
  <c r="S136" i="112"/>
  <c r="S137" i="112"/>
  <c r="S138" i="112"/>
  <c r="S139" i="112"/>
  <c r="S140" i="112"/>
  <c r="S141" i="112"/>
  <c r="S142" i="112"/>
  <c r="S143" i="112"/>
  <c r="S144" i="112"/>
  <c r="S145" i="112"/>
  <c r="S146" i="112"/>
  <c r="S147" i="112"/>
  <c r="S148" i="112"/>
  <c r="S149" i="112"/>
  <c r="S150" i="112"/>
  <c r="S151" i="112"/>
  <c r="S152" i="112"/>
  <c r="S153" i="112"/>
  <c r="S154" i="112"/>
  <c r="S155" i="112"/>
  <c r="S156" i="112"/>
  <c r="S157" i="112"/>
  <c r="S158" i="112"/>
  <c r="S159" i="112"/>
  <c r="S160" i="112"/>
  <c r="S161" i="112"/>
  <c r="S162" i="112"/>
  <c r="S163" i="112"/>
  <c r="S164" i="112"/>
  <c r="S165" i="112"/>
  <c r="S166" i="112"/>
  <c r="S167" i="112"/>
  <c r="S168" i="112"/>
  <c r="S169" i="112"/>
  <c r="S170" i="112"/>
  <c r="S171" i="112"/>
  <c r="S172" i="112"/>
  <c r="S173" i="112"/>
  <c r="S174" i="112"/>
  <c r="S175" i="112"/>
  <c r="S176" i="112"/>
  <c r="S177" i="112"/>
  <c r="S178" i="112"/>
  <c r="S179" i="112"/>
  <c r="S180" i="112"/>
  <c r="S181" i="112"/>
  <c r="S182" i="112"/>
  <c r="S183" i="112"/>
  <c r="S184" i="112"/>
  <c r="S185" i="112"/>
  <c r="S186" i="112"/>
  <c r="S187" i="112"/>
  <c r="S188" i="112"/>
  <c r="S189" i="112"/>
  <c r="S190" i="112"/>
  <c r="S191" i="112"/>
  <c r="S192" i="112"/>
  <c r="S193" i="112"/>
  <c r="S194" i="112"/>
  <c r="S195" i="112"/>
  <c r="S196" i="112"/>
  <c r="S197" i="112"/>
  <c r="S198" i="112"/>
  <c r="S199" i="112"/>
  <c r="S200" i="112"/>
  <c r="S201" i="112"/>
  <c r="S202" i="112"/>
  <c r="S203" i="112"/>
  <c r="S204" i="112"/>
  <c r="S205" i="112"/>
  <c r="S206" i="112"/>
  <c r="S207" i="112"/>
  <c r="S208" i="112"/>
  <c r="S209" i="112"/>
  <c r="S210" i="112"/>
  <c r="S211" i="112"/>
  <c r="S212" i="112"/>
  <c r="S213" i="112"/>
  <c r="S214" i="112"/>
  <c r="S215" i="112"/>
  <c r="S216" i="112"/>
  <c r="S217" i="112"/>
  <c r="S218" i="112"/>
  <c r="S219" i="112"/>
  <c r="S220" i="112"/>
  <c r="S221" i="112"/>
  <c r="S222" i="112"/>
  <c r="S223" i="112"/>
  <c r="S224" i="112"/>
  <c r="S225" i="112"/>
  <c r="S226" i="112"/>
  <c r="S227" i="112"/>
  <c r="S228" i="112"/>
  <c r="S229" i="112"/>
  <c r="S230" i="112"/>
  <c r="S231" i="112"/>
  <c r="S232" i="112"/>
  <c r="S233" i="112"/>
  <c r="S234" i="112"/>
  <c r="S235" i="112"/>
  <c r="S236" i="112"/>
  <c r="S237" i="112"/>
  <c r="S238" i="112"/>
  <c r="S239" i="112"/>
  <c r="S240" i="112"/>
  <c r="S241" i="112"/>
  <c r="S242" i="112"/>
  <c r="S243" i="112"/>
  <c r="S244" i="112"/>
  <c r="S245" i="112"/>
  <c r="S246" i="112"/>
  <c r="S247" i="112"/>
  <c r="S248" i="112"/>
  <c r="S249" i="112"/>
  <c r="S250" i="112"/>
  <c r="S251" i="112"/>
  <c r="S252" i="112"/>
  <c r="S253" i="112"/>
  <c r="S254" i="112"/>
  <c r="S255" i="112"/>
  <c r="S256" i="112"/>
  <c r="S257" i="112"/>
  <c r="S258" i="112"/>
  <c r="S259" i="112"/>
  <c r="S260" i="112"/>
  <c r="S261" i="112"/>
  <c r="S262" i="112"/>
  <c r="S263" i="112"/>
  <c r="S264" i="112"/>
  <c r="S265" i="112"/>
  <c r="S266" i="112"/>
  <c r="S267" i="112"/>
  <c r="S268" i="112"/>
  <c r="S269" i="112"/>
  <c r="S270" i="112"/>
  <c r="S271" i="112"/>
  <c r="S272" i="112"/>
  <c r="S273" i="112"/>
  <c r="S274" i="112"/>
  <c r="S275" i="112"/>
  <c r="S276" i="112"/>
  <c r="S277" i="112"/>
  <c r="S278" i="112"/>
  <c r="S279" i="112"/>
  <c r="S280" i="112"/>
  <c r="S281" i="112"/>
  <c r="S282" i="112"/>
  <c r="S283" i="112"/>
  <c r="S284" i="112"/>
  <c r="S285" i="112"/>
  <c r="S286" i="112"/>
  <c r="S287" i="112"/>
  <c r="S288" i="112"/>
  <c r="S289" i="112"/>
  <c r="S290" i="112"/>
  <c r="S291" i="112"/>
  <c r="S292" i="112"/>
  <c r="S293" i="112"/>
  <c r="S294" i="112"/>
  <c r="S295" i="112"/>
  <c r="S296" i="112"/>
  <c r="S297" i="112"/>
  <c r="S298" i="112"/>
  <c r="S299" i="112"/>
  <c r="S300" i="112"/>
  <c r="S301" i="112"/>
  <c r="S302" i="112"/>
  <c r="S303" i="112"/>
  <c r="S304" i="112"/>
  <c r="S305" i="112"/>
  <c r="S306" i="112"/>
  <c r="S307" i="112"/>
  <c r="S308" i="112"/>
  <c r="S309" i="112"/>
  <c r="S310" i="112"/>
  <c r="S311" i="112"/>
  <c r="S312" i="112"/>
  <c r="S313" i="112"/>
  <c r="S314" i="112"/>
  <c r="S315" i="112"/>
  <c r="S316" i="112"/>
  <c r="S317" i="112"/>
  <c r="S318" i="112"/>
  <c r="S319" i="112"/>
  <c r="S320" i="112"/>
  <c r="S321" i="112"/>
  <c r="S322" i="112"/>
  <c r="S323" i="112"/>
  <c r="S324" i="112"/>
  <c r="S325" i="112"/>
  <c r="S326" i="112"/>
  <c r="S327" i="112"/>
  <c r="S328" i="112"/>
  <c r="S329" i="112"/>
  <c r="S330" i="112"/>
  <c r="S331" i="112"/>
  <c r="S332" i="112"/>
  <c r="S333" i="112"/>
  <c r="S334" i="112"/>
  <c r="S335" i="112"/>
  <c r="S336" i="112"/>
  <c r="S337" i="112"/>
  <c r="S338" i="112"/>
  <c r="S339" i="112"/>
  <c r="S340" i="112"/>
  <c r="S341" i="112"/>
  <c r="S342" i="112"/>
  <c r="S343" i="112"/>
  <c r="S344" i="112"/>
  <c r="S345" i="112"/>
  <c r="S346" i="112"/>
  <c r="S347" i="112"/>
  <c r="S348" i="112"/>
  <c r="S349" i="112"/>
  <c r="S350" i="112"/>
  <c r="S351" i="112"/>
  <c r="S352" i="112"/>
  <c r="S353" i="112"/>
  <c r="S354" i="112"/>
  <c r="S355" i="112"/>
  <c r="S356" i="112"/>
  <c r="S357" i="112"/>
  <c r="S358" i="112"/>
  <c r="S359" i="112"/>
  <c r="S360" i="112"/>
  <c r="S361" i="112"/>
  <c r="S362" i="112"/>
  <c r="S363" i="112"/>
  <c r="S364" i="112"/>
  <c r="S365" i="112"/>
  <c r="S366" i="112"/>
  <c r="S367" i="112"/>
  <c r="S368" i="112"/>
  <c r="S369" i="112"/>
  <c r="S370" i="112"/>
  <c r="S371" i="112"/>
  <c r="S372" i="112"/>
  <c r="S373" i="112"/>
  <c r="S374" i="112"/>
  <c r="S375" i="112"/>
  <c r="S376" i="112"/>
  <c r="S377" i="112"/>
  <c r="S378" i="112"/>
  <c r="S379" i="112"/>
  <c r="S380" i="112"/>
  <c r="S381" i="112"/>
  <c r="S382" i="112"/>
  <c r="S383" i="112"/>
  <c r="S384" i="112"/>
  <c r="S385" i="112"/>
  <c r="S386" i="112"/>
  <c r="S387" i="112"/>
  <c r="S388" i="112"/>
  <c r="S389" i="112"/>
  <c r="S390" i="112"/>
  <c r="S391" i="112"/>
  <c r="S392" i="112"/>
  <c r="S393" i="112"/>
  <c r="S394" i="112"/>
  <c r="S395" i="112"/>
  <c r="S396" i="112"/>
  <c r="S397" i="112"/>
  <c r="S398" i="112"/>
  <c r="S399" i="112"/>
  <c r="S400" i="112"/>
  <c r="S401" i="112"/>
  <c r="S402" i="112"/>
  <c r="S403" i="112"/>
  <c r="S404" i="112"/>
  <c r="S405" i="112"/>
  <c r="S406" i="112"/>
  <c r="S407" i="112"/>
  <c r="S408" i="112"/>
  <c r="S409" i="112"/>
  <c r="S410" i="112"/>
  <c r="S411" i="112"/>
  <c r="S412" i="112"/>
  <c r="S413" i="112"/>
  <c r="S414" i="112"/>
  <c r="S415" i="112"/>
  <c r="S416" i="112"/>
  <c r="S417" i="112"/>
  <c r="S418" i="112"/>
  <c r="S419" i="112"/>
  <c r="S420" i="112"/>
  <c r="S421" i="112"/>
  <c r="S422" i="112"/>
  <c r="S423" i="112"/>
  <c r="S424" i="112"/>
  <c r="S425" i="112"/>
  <c r="S426" i="112"/>
  <c r="S427" i="112"/>
  <c r="S428" i="112"/>
  <c r="S429" i="112"/>
  <c r="S430" i="112"/>
  <c r="S431" i="112"/>
  <c r="S432" i="112"/>
  <c r="S433" i="112"/>
  <c r="S434" i="112"/>
  <c r="S435" i="112"/>
  <c r="S436" i="112"/>
  <c r="S437" i="112"/>
  <c r="S438" i="112"/>
  <c r="S439" i="112"/>
  <c r="S440" i="112"/>
  <c r="S441" i="112"/>
  <c r="S442" i="112"/>
  <c r="S443" i="112"/>
  <c r="S444" i="112"/>
  <c r="S445" i="112"/>
  <c r="S446" i="112"/>
  <c r="S447" i="112"/>
  <c r="S448" i="112"/>
  <c r="S449" i="112"/>
  <c r="S450" i="112"/>
  <c r="S451" i="112"/>
  <c r="S452" i="112"/>
  <c r="S453" i="112"/>
  <c r="S454" i="112"/>
  <c r="S455" i="112"/>
  <c r="S456" i="112"/>
  <c r="S457" i="112"/>
  <c r="S458" i="112"/>
  <c r="S459" i="112"/>
  <c r="S460" i="112"/>
  <c r="S461" i="112"/>
  <c r="S462" i="112"/>
  <c r="S463" i="112"/>
  <c r="S464" i="112"/>
  <c r="S465" i="112"/>
  <c r="S466" i="112"/>
  <c r="S467" i="112"/>
  <c r="S468" i="112"/>
  <c r="S469" i="112"/>
  <c r="S470" i="112"/>
  <c r="S471" i="112"/>
  <c r="S472" i="112"/>
  <c r="S473" i="112"/>
  <c r="S474" i="112"/>
  <c r="S475" i="112"/>
  <c r="S476" i="112"/>
  <c r="S477" i="112"/>
  <c r="S478" i="112"/>
  <c r="S479" i="112"/>
  <c r="S480" i="112"/>
  <c r="S481" i="112"/>
  <c r="S482" i="112"/>
  <c r="S483" i="112"/>
  <c r="S484" i="112"/>
  <c r="S485" i="112"/>
  <c r="S486" i="112"/>
  <c r="S487" i="112"/>
  <c r="S488" i="112"/>
  <c r="S489" i="112"/>
  <c r="S490" i="112"/>
  <c r="S491" i="112"/>
  <c r="S492" i="112"/>
  <c r="S493" i="112"/>
  <c r="S494" i="112"/>
  <c r="S495" i="112"/>
  <c r="S496" i="112"/>
  <c r="S497" i="112"/>
  <c r="S498" i="112"/>
  <c r="S499" i="112"/>
  <c r="U4" i="112"/>
  <c r="V4" i="112" s="1"/>
  <c r="U5" i="112"/>
  <c r="V5" i="112" s="1"/>
  <c r="U6" i="112"/>
  <c r="V6" i="112" s="1"/>
  <c r="U7" i="112"/>
  <c r="V7" i="112" s="1"/>
  <c r="U8" i="112"/>
  <c r="V8" i="112" s="1"/>
  <c r="U9" i="112"/>
  <c r="V9" i="112" s="1"/>
  <c r="U10" i="112"/>
  <c r="V10" i="112" s="1"/>
  <c r="U11" i="112"/>
  <c r="V11" i="112" s="1"/>
  <c r="U12" i="112"/>
  <c r="V12" i="112" s="1"/>
  <c r="U13" i="112"/>
  <c r="V13" i="112" s="1"/>
  <c r="U14" i="112"/>
  <c r="V14" i="112" s="1"/>
  <c r="U15" i="112"/>
  <c r="V15" i="112" s="1"/>
  <c r="U16" i="112"/>
  <c r="V16" i="112" s="1"/>
  <c r="U17" i="112"/>
  <c r="V17" i="112" s="1"/>
  <c r="U26" i="112"/>
  <c r="V26" i="112" s="1"/>
  <c r="U27" i="112"/>
  <c r="V27" i="112" s="1"/>
  <c r="U28" i="112"/>
  <c r="V28" i="112" s="1"/>
  <c r="U29" i="112"/>
  <c r="V29" i="112" s="1"/>
  <c r="U30" i="112"/>
  <c r="V30" i="112" s="1"/>
  <c r="U31" i="112"/>
  <c r="V31" i="112" s="1"/>
  <c r="U32" i="112"/>
  <c r="V32" i="112" s="1"/>
  <c r="U33" i="112"/>
  <c r="V33" i="112" s="1"/>
  <c r="U34" i="112"/>
  <c r="V34" i="112" s="1"/>
  <c r="U35" i="112"/>
  <c r="V35" i="112" s="1"/>
  <c r="U36" i="112"/>
  <c r="V36" i="112" s="1"/>
  <c r="U37" i="112"/>
  <c r="V37" i="112" s="1"/>
  <c r="U38" i="112"/>
  <c r="V38" i="112" s="1"/>
  <c r="U39" i="112"/>
  <c r="V39" i="112" s="1"/>
  <c r="U40" i="112"/>
  <c r="V40" i="112" s="1"/>
  <c r="U41" i="112"/>
  <c r="V41" i="112" s="1"/>
  <c r="U42" i="112"/>
  <c r="V42" i="112" s="1"/>
  <c r="U43" i="112"/>
  <c r="V43" i="112" s="1"/>
  <c r="U44" i="112"/>
  <c r="V44" i="112" s="1"/>
  <c r="U45" i="112"/>
  <c r="V45" i="112" s="1"/>
  <c r="U46" i="112"/>
  <c r="V46" i="112" s="1"/>
  <c r="U47" i="112"/>
  <c r="V47" i="112" s="1"/>
  <c r="U48" i="112"/>
  <c r="V48" i="112" s="1"/>
  <c r="U49" i="112"/>
  <c r="V49" i="112" s="1"/>
  <c r="U50" i="112"/>
  <c r="V50" i="112" s="1"/>
  <c r="U51" i="112"/>
  <c r="V51" i="112" s="1"/>
  <c r="U52" i="112"/>
  <c r="V52" i="112" s="1"/>
  <c r="U53" i="112"/>
  <c r="V53" i="112" s="1"/>
  <c r="U54" i="112"/>
  <c r="V54" i="112" s="1"/>
  <c r="U55" i="112"/>
  <c r="V55" i="112" s="1"/>
  <c r="U56" i="112"/>
  <c r="V56" i="112" s="1"/>
  <c r="U57" i="112"/>
  <c r="V57" i="112" s="1"/>
  <c r="U58" i="112"/>
  <c r="V58" i="112" s="1"/>
  <c r="U59" i="112"/>
  <c r="V59" i="112" s="1"/>
  <c r="U60" i="112"/>
  <c r="V60" i="112" s="1"/>
  <c r="U61" i="112"/>
  <c r="V61" i="112" s="1"/>
  <c r="U62" i="112"/>
  <c r="V62" i="112" s="1"/>
  <c r="U63" i="112"/>
  <c r="V63" i="112" s="1"/>
  <c r="U64" i="112"/>
  <c r="V64" i="112" s="1"/>
  <c r="U65" i="112"/>
  <c r="V65" i="112" s="1"/>
  <c r="U66" i="112"/>
  <c r="V66" i="112" s="1"/>
  <c r="U67" i="112"/>
  <c r="V67" i="112" s="1"/>
  <c r="U68" i="112"/>
  <c r="V68" i="112" s="1"/>
  <c r="U69" i="112"/>
  <c r="V69" i="112" s="1"/>
  <c r="U70" i="112"/>
  <c r="V70" i="112" s="1"/>
  <c r="U71" i="112"/>
  <c r="V71" i="112" s="1"/>
  <c r="U72" i="112"/>
  <c r="V72" i="112" s="1"/>
  <c r="U73" i="112"/>
  <c r="V73" i="112" s="1"/>
  <c r="U74" i="112"/>
  <c r="V74" i="112" s="1"/>
  <c r="U75" i="112"/>
  <c r="V75" i="112" s="1"/>
  <c r="U76" i="112"/>
  <c r="V76" i="112" s="1"/>
  <c r="U77" i="112"/>
  <c r="V77" i="112" s="1"/>
  <c r="U78" i="112"/>
  <c r="V78" i="112" s="1"/>
  <c r="U79" i="112"/>
  <c r="V79" i="112" s="1"/>
  <c r="U80" i="112"/>
  <c r="V80" i="112" s="1"/>
  <c r="U81" i="112"/>
  <c r="V81" i="112" s="1"/>
  <c r="U82" i="112"/>
  <c r="V82" i="112" s="1"/>
  <c r="U83" i="112"/>
  <c r="V83" i="112" s="1"/>
  <c r="U84" i="112"/>
  <c r="V84" i="112" s="1"/>
  <c r="U85" i="112"/>
  <c r="V85" i="112" s="1"/>
  <c r="U86" i="112"/>
  <c r="V86" i="112" s="1"/>
  <c r="U87" i="112"/>
  <c r="V87" i="112" s="1"/>
  <c r="U88" i="112"/>
  <c r="V88" i="112" s="1"/>
  <c r="U89" i="112"/>
  <c r="V89" i="112" s="1"/>
  <c r="U90" i="112"/>
  <c r="V90" i="112" s="1"/>
  <c r="U91" i="112"/>
  <c r="V91" i="112" s="1"/>
  <c r="U92" i="112"/>
  <c r="V92" i="112" s="1"/>
  <c r="U93" i="112"/>
  <c r="V93" i="112" s="1"/>
  <c r="U94" i="112"/>
  <c r="V94" i="112" s="1"/>
  <c r="U95" i="112"/>
  <c r="V95" i="112" s="1"/>
  <c r="U96" i="112"/>
  <c r="V96" i="112" s="1"/>
  <c r="U97" i="112"/>
  <c r="V97" i="112" s="1"/>
  <c r="U98" i="112"/>
  <c r="V98" i="112" s="1"/>
  <c r="U99" i="112"/>
  <c r="V99" i="112" s="1"/>
  <c r="U100" i="112"/>
  <c r="V100" i="112" s="1"/>
  <c r="U101" i="112"/>
  <c r="V101" i="112" s="1"/>
  <c r="U102" i="112"/>
  <c r="V102" i="112" s="1"/>
  <c r="U103" i="112"/>
  <c r="V103" i="112" s="1"/>
  <c r="U104" i="112"/>
  <c r="V104" i="112" s="1"/>
  <c r="U105" i="112"/>
  <c r="V105" i="112" s="1"/>
  <c r="U106" i="112"/>
  <c r="V106" i="112" s="1"/>
  <c r="U107" i="112"/>
  <c r="U108" i="112"/>
  <c r="V108" i="112" s="1"/>
  <c r="U109" i="112"/>
  <c r="V109" i="112" s="1"/>
  <c r="U110" i="112"/>
  <c r="V110" i="112" s="1"/>
  <c r="U111" i="112"/>
  <c r="V111" i="112" s="1"/>
  <c r="U112" i="112"/>
  <c r="V112" i="112" s="1"/>
  <c r="U113" i="112"/>
  <c r="V113" i="112" s="1"/>
  <c r="U114" i="112"/>
  <c r="V114" i="112" s="1"/>
  <c r="U115" i="112"/>
  <c r="V115" i="112" s="1"/>
  <c r="U116" i="112"/>
  <c r="V116" i="112" s="1"/>
  <c r="U117" i="112"/>
  <c r="V117" i="112" s="1"/>
  <c r="U118" i="112"/>
  <c r="V118" i="112" s="1"/>
  <c r="U119" i="112"/>
  <c r="V119" i="112" s="1"/>
  <c r="U120" i="112"/>
  <c r="V120" i="112" s="1"/>
  <c r="U121" i="112"/>
  <c r="V121" i="112" s="1"/>
  <c r="U122" i="112"/>
  <c r="V122" i="112" s="1"/>
  <c r="U123" i="112"/>
  <c r="V123" i="112" s="1"/>
  <c r="U124" i="112"/>
  <c r="V124" i="112" s="1"/>
  <c r="U125" i="112"/>
  <c r="V125" i="112" s="1"/>
  <c r="U126" i="112"/>
  <c r="V126" i="112" s="1"/>
  <c r="U127" i="112"/>
  <c r="V127" i="112" s="1"/>
  <c r="U128" i="112"/>
  <c r="V128" i="112" s="1"/>
  <c r="U129" i="112"/>
  <c r="V129" i="112" s="1"/>
  <c r="U130" i="112"/>
  <c r="V130" i="112" s="1"/>
  <c r="U131" i="112"/>
  <c r="V131" i="112" s="1"/>
  <c r="U132" i="112"/>
  <c r="V132" i="112" s="1"/>
  <c r="U133" i="112"/>
  <c r="V133" i="112" s="1"/>
  <c r="U134" i="112"/>
  <c r="V134" i="112" s="1"/>
  <c r="U135" i="112"/>
  <c r="V135" i="112" s="1"/>
  <c r="U136" i="112"/>
  <c r="V136" i="112" s="1"/>
  <c r="U137" i="112"/>
  <c r="V137" i="112" s="1"/>
  <c r="U138" i="112"/>
  <c r="V138" i="112" s="1"/>
  <c r="U139" i="112"/>
  <c r="V139" i="112" s="1"/>
  <c r="U140" i="112"/>
  <c r="V140" i="112" s="1"/>
  <c r="U141" i="112"/>
  <c r="V141" i="112" s="1"/>
  <c r="U142" i="112"/>
  <c r="V142" i="112" s="1"/>
  <c r="U143" i="112"/>
  <c r="V143" i="112" s="1"/>
  <c r="U144" i="112"/>
  <c r="V144" i="112" s="1"/>
  <c r="U145" i="112"/>
  <c r="V145" i="112" s="1"/>
  <c r="U146" i="112"/>
  <c r="V146" i="112" s="1"/>
  <c r="U147" i="112"/>
  <c r="V147" i="112" s="1"/>
  <c r="U148" i="112"/>
  <c r="V148" i="112" s="1"/>
  <c r="U149" i="112"/>
  <c r="V149" i="112" s="1"/>
  <c r="U150" i="112"/>
  <c r="V150" i="112" s="1"/>
  <c r="U151" i="112"/>
  <c r="V151" i="112" s="1"/>
  <c r="U152" i="112"/>
  <c r="V152" i="112" s="1"/>
  <c r="U153" i="112"/>
  <c r="V153" i="112" s="1"/>
  <c r="U154" i="112"/>
  <c r="V154" i="112" s="1"/>
  <c r="U155" i="112"/>
  <c r="V155" i="112" s="1"/>
  <c r="U156" i="112"/>
  <c r="V156" i="112" s="1"/>
  <c r="U157" i="112"/>
  <c r="V157" i="112" s="1"/>
  <c r="U158" i="112"/>
  <c r="V158" i="112" s="1"/>
  <c r="U159" i="112"/>
  <c r="V159" i="112" s="1"/>
  <c r="U160" i="112"/>
  <c r="V160" i="112" s="1"/>
  <c r="U161" i="112"/>
  <c r="V161" i="112" s="1"/>
  <c r="U162" i="112"/>
  <c r="V162" i="112" s="1"/>
  <c r="U163" i="112"/>
  <c r="V163" i="112" s="1"/>
  <c r="U164" i="112"/>
  <c r="V164" i="112" s="1"/>
  <c r="U165" i="112"/>
  <c r="V165" i="112" s="1"/>
  <c r="U166" i="112"/>
  <c r="V166" i="112" s="1"/>
  <c r="U167" i="112"/>
  <c r="V167" i="112" s="1"/>
  <c r="U168" i="112"/>
  <c r="V168" i="112" s="1"/>
  <c r="U169" i="112"/>
  <c r="V169" i="112" s="1"/>
  <c r="U170" i="112"/>
  <c r="V170" i="112" s="1"/>
  <c r="U171" i="112"/>
  <c r="V171" i="112" s="1"/>
  <c r="U172" i="112"/>
  <c r="V172" i="112" s="1"/>
  <c r="U173" i="112"/>
  <c r="V173" i="112" s="1"/>
  <c r="U174" i="112"/>
  <c r="V174" i="112" s="1"/>
  <c r="U175" i="112"/>
  <c r="V175" i="112" s="1"/>
  <c r="U176" i="112"/>
  <c r="V176" i="112" s="1"/>
  <c r="U177" i="112"/>
  <c r="V177" i="112" s="1"/>
  <c r="U178" i="112"/>
  <c r="V178" i="112" s="1"/>
  <c r="U179" i="112"/>
  <c r="V179" i="112" s="1"/>
  <c r="U180" i="112"/>
  <c r="V180" i="112" s="1"/>
  <c r="U181" i="112"/>
  <c r="V181" i="112" s="1"/>
  <c r="U182" i="112"/>
  <c r="V182" i="112" s="1"/>
  <c r="U183" i="112"/>
  <c r="V183" i="112" s="1"/>
  <c r="U184" i="112"/>
  <c r="V184" i="112" s="1"/>
  <c r="U185" i="112"/>
  <c r="V185" i="112" s="1"/>
  <c r="U186" i="112"/>
  <c r="V186" i="112" s="1"/>
  <c r="U187" i="112"/>
  <c r="V187" i="112" s="1"/>
  <c r="U188" i="112"/>
  <c r="V188" i="112" s="1"/>
  <c r="U189" i="112"/>
  <c r="V189" i="112" s="1"/>
  <c r="U190" i="112"/>
  <c r="V190" i="112" s="1"/>
  <c r="U191" i="112"/>
  <c r="V191" i="112" s="1"/>
  <c r="U192" i="112"/>
  <c r="V192" i="112" s="1"/>
  <c r="U193" i="112"/>
  <c r="V193" i="112" s="1"/>
  <c r="U194" i="112"/>
  <c r="V194" i="112" s="1"/>
  <c r="U195" i="112"/>
  <c r="V195" i="112" s="1"/>
  <c r="U196" i="112"/>
  <c r="V196" i="112" s="1"/>
  <c r="U197" i="112"/>
  <c r="V197" i="112" s="1"/>
  <c r="U198" i="112"/>
  <c r="V198" i="112" s="1"/>
  <c r="U199" i="112"/>
  <c r="V199" i="112" s="1"/>
  <c r="U200" i="112"/>
  <c r="V200" i="112" s="1"/>
  <c r="U201" i="112"/>
  <c r="V201" i="112" s="1"/>
  <c r="U202" i="112"/>
  <c r="V202" i="112" s="1"/>
  <c r="U203" i="112"/>
  <c r="V203" i="112" s="1"/>
  <c r="U204" i="112"/>
  <c r="V204" i="112" s="1"/>
  <c r="U205" i="112"/>
  <c r="V205" i="112" s="1"/>
  <c r="U206" i="112"/>
  <c r="V206" i="112" s="1"/>
  <c r="U207" i="112"/>
  <c r="V207" i="112" s="1"/>
  <c r="U208" i="112"/>
  <c r="V208" i="112" s="1"/>
  <c r="U209" i="112"/>
  <c r="V209" i="112" s="1"/>
  <c r="U210" i="112"/>
  <c r="V210" i="112" s="1"/>
  <c r="U211" i="112"/>
  <c r="V211" i="112" s="1"/>
  <c r="U212" i="112"/>
  <c r="V212" i="112" s="1"/>
  <c r="U213" i="112"/>
  <c r="V213" i="112" s="1"/>
  <c r="U214" i="112"/>
  <c r="V214" i="112" s="1"/>
  <c r="U215" i="112"/>
  <c r="V215" i="112" s="1"/>
  <c r="U216" i="112"/>
  <c r="V216" i="112" s="1"/>
  <c r="U217" i="112"/>
  <c r="V217" i="112" s="1"/>
  <c r="U218" i="112"/>
  <c r="V218" i="112" s="1"/>
  <c r="U219" i="112"/>
  <c r="V219" i="112" s="1"/>
  <c r="U220" i="112"/>
  <c r="V220" i="112" s="1"/>
  <c r="U221" i="112"/>
  <c r="V221" i="112" s="1"/>
  <c r="U222" i="112"/>
  <c r="V222" i="112" s="1"/>
  <c r="U223" i="112"/>
  <c r="V223" i="112" s="1"/>
  <c r="U224" i="112"/>
  <c r="V224" i="112" s="1"/>
  <c r="U225" i="112"/>
  <c r="V225" i="112" s="1"/>
  <c r="U226" i="112"/>
  <c r="V226" i="112" s="1"/>
  <c r="U227" i="112"/>
  <c r="V227" i="112" s="1"/>
  <c r="U228" i="112"/>
  <c r="V228" i="112" s="1"/>
  <c r="U229" i="112"/>
  <c r="V229" i="112" s="1"/>
  <c r="U230" i="112"/>
  <c r="V230" i="112" s="1"/>
  <c r="U231" i="112"/>
  <c r="V231" i="112" s="1"/>
  <c r="U232" i="112"/>
  <c r="V232" i="112" s="1"/>
  <c r="U233" i="112"/>
  <c r="V233" i="112" s="1"/>
  <c r="U234" i="112"/>
  <c r="V234" i="112" s="1"/>
  <c r="U235" i="112"/>
  <c r="V235" i="112" s="1"/>
  <c r="U236" i="112"/>
  <c r="V236" i="112" s="1"/>
  <c r="U237" i="112"/>
  <c r="V237" i="112" s="1"/>
  <c r="U238" i="112"/>
  <c r="V238" i="112" s="1"/>
  <c r="U239" i="112"/>
  <c r="V239" i="112" s="1"/>
  <c r="U240" i="112"/>
  <c r="V240" i="112" s="1"/>
  <c r="U241" i="112"/>
  <c r="V241" i="112" s="1"/>
  <c r="U242" i="112"/>
  <c r="V242" i="112" s="1"/>
  <c r="U243" i="112"/>
  <c r="V243" i="112" s="1"/>
  <c r="U244" i="112"/>
  <c r="V244" i="112" s="1"/>
  <c r="U245" i="112"/>
  <c r="V245" i="112" s="1"/>
  <c r="U246" i="112"/>
  <c r="V246" i="112" s="1"/>
  <c r="U247" i="112"/>
  <c r="V247" i="112" s="1"/>
  <c r="U248" i="112"/>
  <c r="V248" i="112" s="1"/>
  <c r="U249" i="112"/>
  <c r="V249" i="112" s="1"/>
  <c r="U250" i="112"/>
  <c r="V250" i="112" s="1"/>
  <c r="U251" i="112"/>
  <c r="V251" i="112" s="1"/>
  <c r="U252" i="112"/>
  <c r="V252" i="112" s="1"/>
  <c r="U253" i="112"/>
  <c r="V253" i="112" s="1"/>
  <c r="U254" i="112"/>
  <c r="V254" i="112" s="1"/>
  <c r="U255" i="112"/>
  <c r="V255" i="112" s="1"/>
  <c r="U256" i="112"/>
  <c r="V256" i="112" s="1"/>
  <c r="U257" i="112"/>
  <c r="V257" i="112" s="1"/>
  <c r="U258" i="112"/>
  <c r="V258" i="112" s="1"/>
  <c r="U259" i="112"/>
  <c r="V259" i="112" s="1"/>
  <c r="U260" i="112"/>
  <c r="V260" i="112" s="1"/>
  <c r="U261" i="112"/>
  <c r="V261" i="112" s="1"/>
  <c r="U262" i="112"/>
  <c r="V262" i="112" s="1"/>
  <c r="U263" i="112"/>
  <c r="V263" i="112" s="1"/>
  <c r="U264" i="112"/>
  <c r="V264" i="112" s="1"/>
  <c r="U265" i="112"/>
  <c r="V265" i="112" s="1"/>
  <c r="U266" i="112"/>
  <c r="V266" i="112" s="1"/>
  <c r="U267" i="112"/>
  <c r="V267" i="112" s="1"/>
  <c r="U268" i="112"/>
  <c r="V268" i="112" s="1"/>
  <c r="U269" i="112"/>
  <c r="V269" i="112" s="1"/>
  <c r="U270" i="112"/>
  <c r="V270" i="112" s="1"/>
  <c r="U271" i="112"/>
  <c r="V271" i="112" s="1"/>
  <c r="U272" i="112"/>
  <c r="V272" i="112" s="1"/>
  <c r="U273" i="112"/>
  <c r="V273" i="112" s="1"/>
  <c r="U274" i="112"/>
  <c r="V274" i="112" s="1"/>
  <c r="U275" i="112"/>
  <c r="V275" i="112" s="1"/>
  <c r="U276" i="112"/>
  <c r="V276" i="112" s="1"/>
  <c r="U277" i="112"/>
  <c r="V277" i="112" s="1"/>
  <c r="U278" i="112"/>
  <c r="V278" i="112" s="1"/>
  <c r="U279" i="112"/>
  <c r="V279" i="112" s="1"/>
  <c r="U280" i="112"/>
  <c r="V280" i="112" s="1"/>
  <c r="U281" i="112"/>
  <c r="V281" i="112" s="1"/>
  <c r="U282" i="112"/>
  <c r="V282" i="112" s="1"/>
  <c r="U283" i="112"/>
  <c r="V283" i="112" s="1"/>
  <c r="U284" i="112"/>
  <c r="V284" i="112" s="1"/>
  <c r="U285" i="112"/>
  <c r="V285" i="112" s="1"/>
  <c r="U286" i="112"/>
  <c r="V286" i="112" s="1"/>
  <c r="U287" i="112"/>
  <c r="V287" i="112" s="1"/>
  <c r="U288" i="112"/>
  <c r="V288" i="112" s="1"/>
  <c r="U289" i="112"/>
  <c r="V289" i="112" s="1"/>
  <c r="U290" i="112"/>
  <c r="V290" i="112" s="1"/>
  <c r="U291" i="112"/>
  <c r="V291" i="112" s="1"/>
  <c r="U292" i="112"/>
  <c r="V292" i="112" s="1"/>
  <c r="U293" i="112"/>
  <c r="V293" i="112" s="1"/>
  <c r="U294" i="112"/>
  <c r="V294" i="112" s="1"/>
  <c r="U295" i="112"/>
  <c r="V295" i="112" s="1"/>
  <c r="U296" i="112"/>
  <c r="V296" i="112" s="1"/>
  <c r="U297" i="112"/>
  <c r="V297" i="112" s="1"/>
  <c r="U298" i="112"/>
  <c r="V298" i="112" s="1"/>
  <c r="U299" i="112"/>
  <c r="V299" i="112" s="1"/>
  <c r="U300" i="112"/>
  <c r="V300" i="112" s="1"/>
  <c r="U301" i="112"/>
  <c r="V301" i="112" s="1"/>
  <c r="U302" i="112"/>
  <c r="V302" i="112" s="1"/>
  <c r="U303" i="112"/>
  <c r="V303" i="112" s="1"/>
  <c r="U304" i="112"/>
  <c r="V304" i="112" s="1"/>
  <c r="U305" i="112"/>
  <c r="V305" i="112" s="1"/>
  <c r="U306" i="112"/>
  <c r="V306" i="112" s="1"/>
  <c r="U307" i="112"/>
  <c r="V307" i="112" s="1"/>
  <c r="U308" i="112"/>
  <c r="V308" i="112" s="1"/>
  <c r="U309" i="112"/>
  <c r="V309" i="112" s="1"/>
  <c r="U310" i="112"/>
  <c r="V310" i="112" s="1"/>
  <c r="U311" i="112"/>
  <c r="V311" i="112" s="1"/>
  <c r="U312" i="112"/>
  <c r="V312" i="112" s="1"/>
  <c r="U313" i="112"/>
  <c r="V313" i="112" s="1"/>
  <c r="U314" i="112"/>
  <c r="V314" i="112" s="1"/>
  <c r="U315" i="112"/>
  <c r="V315" i="112" s="1"/>
  <c r="U316" i="112"/>
  <c r="V316" i="112" s="1"/>
  <c r="U317" i="112"/>
  <c r="V317" i="112" s="1"/>
  <c r="U318" i="112"/>
  <c r="V318" i="112" s="1"/>
  <c r="U319" i="112"/>
  <c r="V319" i="112" s="1"/>
  <c r="U320" i="112"/>
  <c r="V320" i="112" s="1"/>
  <c r="U321" i="112"/>
  <c r="V321" i="112" s="1"/>
  <c r="U322" i="112"/>
  <c r="V322" i="112" s="1"/>
  <c r="U323" i="112"/>
  <c r="V323" i="112" s="1"/>
  <c r="U324" i="112"/>
  <c r="V324" i="112" s="1"/>
  <c r="U325" i="112"/>
  <c r="V325" i="112" s="1"/>
  <c r="U326" i="112"/>
  <c r="V326" i="112" s="1"/>
  <c r="U327" i="112"/>
  <c r="V327" i="112" s="1"/>
  <c r="U328" i="112"/>
  <c r="V328" i="112" s="1"/>
  <c r="U329" i="112"/>
  <c r="V329" i="112" s="1"/>
  <c r="U330" i="112"/>
  <c r="V330" i="112" s="1"/>
  <c r="U331" i="112"/>
  <c r="V331" i="112" s="1"/>
  <c r="U332" i="112"/>
  <c r="V332" i="112" s="1"/>
  <c r="U333" i="112"/>
  <c r="V333" i="112" s="1"/>
  <c r="U334" i="112"/>
  <c r="V334" i="112" s="1"/>
  <c r="U335" i="112"/>
  <c r="V335" i="112" s="1"/>
  <c r="U336" i="112"/>
  <c r="V336" i="112" s="1"/>
  <c r="U337" i="112"/>
  <c r="V337" i="112" s="1"/>
  <c r="U338" i="112"/>
  <c r="V338" i="112" s="1"/>
  <c r="U339" i="112"/>
  <c r="V339" i="112" s="1"/>
  <c r="U340" i="112"/>
  <c r="V340" i="112" s="1"/>
  <c r="U341" i="112"/>
  <c r="V341" i="112" s="1"/>
  <c r="U342" i="112"/>
  <c r="V342" i="112" s="1"/>
  <c r="U343" i="112"/>
  <c r="V343" i="112" s="1"/>
  <c r="U344" i="112"/>
  <c r="V344" i="112" s="1"/>
  <c r="U345" i="112"/>
  <c r="V345" i="112" s="1"/>
  <c r="U346" i="112"/>
  <c r="V346" i="112" s="1"/>
  <c r="U347" i="112"/>
  <c r="V347" i="112" s="1"/>
  <c r="U348" i="112"/>
  <c r="V348" i="112" s="1"/>
  <c r="U349" i="112"/>
  <c r="V349" i="112" s="1"/>
  <c r="U350" i="112"/>
  <c r="V350" i="112" s="1"/>
  <c r="U351" i="112"/>
  <c r="V351" i="112" s="1"/>
  <c r="U352" i="112"/>
  <c r="V352" i="112" s="1"/>
  <c r="U353" i="112"/>
  <c r="V353" i="112" s="1"/>
  <c r="U354" i="112"/>
  <c r="V354" i="112" s="1"/>
  <c r="U355" i="112"/>
  <c r="V355" i="112" s="1"/>
  <c r="U356" i="112"/>
  <c r="V356" i="112" s="1"/>
  <c r="U357" i="112"/>
  <c r="V357" i="112" s="1"/>
  <c r="U358" i="112"/>
  <c r="V358" i="112" s="1"/>
  <c r="U359" i="112"/>
  <c r="V359" i="112" s="1"/>
  <c r="U360" i="112"/>
  <c r="V360" i="112" s="1"/>
  <c r="U361" i="112"/>
  <c r="V361" i="112" s="1"/>
  <c r="U362" i="112"/>
  <c r="V362" i="112" s="1"/>
  <c r="U363" i="112"/>
  <c r="V363" i="112" s="1"/>
  <c r="U364" i="112"/>
  <c r="V364" i="112" s="1"/>
  <c r="U365" i="112"/>
  <c r="V365" i="112" s="1"/>
  <c r="U366" i="112"/>
  <c r="V366" i="112" s="1"/>
  <c r="U367" i="112"/>
  <c r="V367" i="112" s="1"/>
  <c r="U368" i="112"/>
  <c r="V368" i="112" s="1"/>
  <c r="U369" i="112"/>
  <c r="V369" i="112" s="1"/>
  <c r="U370" i="112"/>
  <c r="V370" i="112" s="1"/>
  <c r="U371" i="112"/>
  <c r="V371" i="112" s="1"/>
  <c r="U372" i="112"/>
  <c r="V372" i="112" s="1"/>
  <c r="U373" i="112"/>
  <c r="V373" i="112" s="1"/>
  <c r="U374" i="112"/>
  <c r="V374" i="112" s="1"/>
  <c r="U375" i="112"/>
  <c r="V375" i="112" s="1"/>
  <c r="U376" i="112"/>
  <c r="V376" i="112" s="1"/>
  <c r="U377" i="112"/>
  <c r="V377" i="112" s="1"/>
  <c r="U378" i="112"/>
  <c r="V378" i="112" s="1"/>
  <c r="U379" i="112"/>
  <c r="V379" i="112" s="1"/>
  <c r="U380" i="112"/>
  <c r="V380" i="112" s="1"/>
  <c r="U381" i="112"/>
  <c r="V381" i="112" s="1"/>
  <c r="U382" i="112"/>
  <c r="V382" i="112" s="1"/>
  <c r="U383" i="112"/>
  <c r="V383" i="112" s="1"/>
  <c r="U384" i="112"/>
  <c r="V384" i="112" s="1"/>
  <c r="U385" i="112"/>
  <c r="V385" i="112" s="1"/>
  <c r="U386" i="112"/>
  <c r="V386" i="112" s="1"/>
  <c r="U387" i="112"/>
  <c r="V387" i="112" s="1"/>
  <c r="U388" i="112"/>
  <c r="V388" i="112" s="1"/>
  <c r="U389" i="112"/>
  <c r="V389" i="112" s="1"/>
  <c r="U390" i="112"/>
  <c r="V390" i="112" s="1"/>
  <c r="U391" i="112"/>
  <c r="V391" i="112" s="1"/>
  <c r="U392" i="112"/>
  <c r="V392" i="112" s="1"/>
  <c r="U393" i="112"/>
  <c r="V393" i="112" s="1"/>
  <c r="U394" i="112"/>
  <c r="V394" i="112" s="1"/>
  <c r="U395" i="112"/>
  <c r="V395" i="112" s="1"/>
  <c r="U396" i="112"/>
  <c r="V396" i="112" s="1"/>
  <c r="U397" i="112"/>
  <c r="V397" i="112" s="1"/>
  <c r="U398" i="112"/>
  <c r="V398" i="112" s="1"/>
  <c r="U399" i="112"/>
  <c r="V399" i="112" s="1"/>
  <c r="U400" i="112"/>
  <c r="V400" i="112" s="1"/>
  <c r="U401" i="112"/>
  <c r="V401" i="112" s="1"/>
  <c r="U402" i="112"/>
  <c r="V402" i="112" s="1"/>
  <c r="U403" i="112"/>
  <c r="V403" i="112" s="1"/>
  <c r="U404" i="112"/>
  <c r="V404" i="112" s="1"/>
  <c r="U405" i="112"/>
  <c r="V405" i="112" s="1"/>
  <c r="U406" i="112"/>
  <c r="V406" i="112" s="1"/>
  <c r="U407" i="112"/>
  <c r="V407" i="112" s="1"/>
  <c r="U408" i="112"/>
  <c r="V408" i="112" s="1"/>
  <c r="U409" i="112"/>
  <c r="V409" i="112" s="1"/>
  <c r="U410" i="112"/>
  <c r="V410" i="112" s="1"/>
  <c r="U411" i="112"/>
  <c r="V411" i="112" s="1"/>
  <c r="U412" i="112"/>
  <c r="V412" i="112" s="1"/>
  <c r="U413" i="112"/>
  <c r="V413" i="112" s="1"/>
  <c r="U414" i="112"/>
  <c r="V414" i="112" s="1"/>
  <c r="U415" i="112"/>
  <c r="V415" i="112" s="1"/>
  <c r="U416" i="112"/>
  <c r="V416" i="112" s="1"/>
  <c r="U417" i="112"/>
  <c r="V417" i="112" s="1"/>
  <c r="U418" i="112"/>
  <c r="V418" i="112" s="1"/>
  <c r="U419" i="112"/>
  <c r="V419" i="112" s="1"/>
  <c r="U420" i="112"/>
  <c r="V420" i="112" s="1"/>
  <c r="U421" i="112"/>
  <c r="V421" i="112" s="1"/>
  <c r="U422" i="112"/>
  <c r="V422" i="112" s="1"/>
  <c r="U423" i="112"/>
  <c r="V423" i="112" s="1"/>
  <c r="U424" i="112"/>
  <c r="V424" i="112" s="1"/>
  <c r="U425" i="112"/>
  <c r="V425" i="112" s="1"/>
  <c r="U426" i="112"/>
  <c r="V426" i="112" s="1"/>
  <c r="U427" i="112"/>
  <c r="V427" i="112" s="1"/>
  <c r="U428" i="112"/>
  <c r="V428" i="112" s="1"/>
  <c r="U429" i="112"/>
  <c r="V429" i="112" s="1"/>
  <c r="U430" i="112"/>
  <c r="V430" i="112" s="1"/>
  <c r="U431" i="112"/>
  <c r="V431" i="112" s="1"/>
  <c r="U432" i="112"/>
  <c r="V432" i="112" s="1"/>
  <c r="U433" i="112"/>
  <c r="V433" i="112" s="1"/>
  <c r="U434" i="112"/>
  <c r="V434" i="112" s="1"/>
  <c r="U435" i="112"/>
  <c r="V435" i="112" s="1"/>
  <c r="U436" i="112"/>
  <c r="V436" i="112" s="1"/>
  <c r="U437" i="112"/>
  <c r="V437" i="112" s="1"/>
  <c r="U438" i="112"/>
  <c r="V438" i="112" s="1"/>
  <c r="U439" i="112"/>
  <c r="V439" i="112" s="1"/>
  <c r="U440" i="112"/>
  <c r="V440" i="112" s="1"/>
  <c r="U441" i="112"/>
  <c r="V441" i="112" s="1"/>
  <c r="U442" i="112"/>
  <c r="V442" i="112" s="1"/>
  <c r="U443" i="112"/>
  <c r="V443" i="112" s="1"/>
  <c r="U444" i="112"/>
  <c r="V444" i="112" s="1"/>
  <c r="U445" i="112"/>
  <c r="V445" i="112" s="1"/>
  <c r="U446" i="112"/>
  <c r="V446" i="112" s="1"/>
  <c r="U447" i="112"/>
  <c r="V447" i="112" s="1"/>
  <c r="U448" i="112"/>
  <c r="V448" i="112" s="1"/>
  <c r="U449" i="112"/>
  <c r="V449" i="112" s="1"/>
  <c r="U450" i="112"/>
  <c r="V450" i="112" s="1"/>
  <c r="U451" i="112"/>
  <c r="V451" i="112" s="1"/>
  <c r="U452" i="112"/>
  <c r="V452" i="112" s="1"/>
  <c r="U453" i="112"/>
  <c r="V453" i="112" s="1"/>
  <c r="U454" i="112"/>
  <c r="V454" i="112" s="1"/>
  <c r="U455" i="112"/>
  <c r="V455" i="112" s="1"/>
  <c r="U456" i="112"/>
  <c r="V456" i="112" s="1"/>
  <c r="U457" i="112"/>
  <c r="V457" i="112" s="1"/>
  <c r="U458" i="112"/>
  <c r="V458" i="112" s="1"/>
  <c r="U459" i="112"/>
  <c r="V459" i="112" s="1"/>
  <c r="U460" i="112"/>
  <c r="V460" i="112" s="1"/>
  <c r="U461" i="112"/>
  <c r="V461" i="112" s="1"/>
  <c r="U462" i="112"/>
  <c r="V462" i="112" s="1"/>
  <c r="U463" i="112"/>
  <c r="V463" i="112" s="1"/>
  <c r="U464" i="112"/>
  <c r="V464" i="112" s="1"/>
  <c r="U465" i="112"/>
  <c r="V465" i="112" s="1"/>
  <c r="U466" i="112"/>
  <c r="V466" i="112" s="1"/>
  <c r="U467" i="112"/>
  <c r="V467" i="112" s="1"/>
  <c r="U468" i="112"/>
  <c r="V468" i="112" s="1"/>
  <c r="U469" i="112"/>
  <c r="V469" i="112" s="1"/>
  <c r="U470" i="112"/>
  <c r="V470" i="112" s="1"/>
  <c r="U471" i="112"/>
  <c r="V471" i="112" s="1"/>
  <c r="U472" i="112"/>
  <c r="V472" i="112" s="1"/>
  <c r="U473" i="112"/>
  <c r="V473" i="112" s="1"/>
  <c r="U474" i="112"/>
  <c r="V474" i="112" s="1"/>
  <c r="U475" i="112"/>
  <c r="V475" i="112" s="1"/>
  <c r="U476" i="112"/>
  <c r="V476" i="112" s="1"/>
  <c r="U477" i="112"/>
  <c r="V477" i="112" s="1"/>
  <c r="U478" i="112"/>
  <c r="V478" i="112" s="1"/>
  <c r="U479" i="112"/>
  <c r="V479" i="112" s="1"/>
  <c r="U480" i="112"/>
  <c r="V480" i="112" s="1"/>
  <c r="U481" i="112"/>
  <c r="V481" i="112" s="1"/>
  <c r="U482" i="112"/>
  <c r="V482" i="112" s="1"/>
  <c r="U483" i="112"/>
  <c r="V483" i="112" s="1"/>
  <c r="U484" i="112"/>
  <c r="V484" i="112" s="1"/>
  <c r="U485" i="112"/>
  <c r="V485" i="112" s="1"/>
  <c r="U486" i="112"/>
  <c r="V486" i="112" s="1"/>
  <c r="U487" i="112"/>
  <c r="V487" i="112" s="1"/>
  <c r="U488" i="112"/>
  <c r="V488" i="112" s="1"/>
  <c r="U489" i="112"/>
  <c r="V489" i="112" s="1"/>
  <c r="U490" i="112"/>
  <c r="V490" i="112" s="1"/>
  <c r="U491" i="112"/>
  <c r="V491" i="112" s="1"/>
  <c r="U492" i="112"/>
  <c r="V492" i="112" s="1"/>
  <c r="U493" i="112"/>
  <c r="V493" i="112" s="1"/>
  <c r="U494" i="112"/>
  <c r="V494" i="112" s="1"/>
  <c r="U495" i="112"/>
  <c r="V495" i="112" s="1"/>
  <c r="U496" i="112"/>
  <c r="V496" i="112" s="1"/>
  <c r="U497" i="112"/>
  <c r="V497" i="112" s="1"/>
  <c r="U498" i="112"/>
  <c r="V498" i="112" s="1"/>
  <c r="U499" i="112"/>
  <c r="V499" i="112" s="1"/>
  <c r="R108" i="112"/>
  <c r="R109" i="112"/>
  <c r="T109" i="112" s="1"/>
  <c r="R110" i="112"/>
  <c r="T110" i="112" s="1"/>
  <c r="R111" i="112"/>
  <c r="T111" i="112" s="1"/>
  <c r="R112" i="112"/>
  <c r="T112" i="112" s="1"/>
  <c r="R113" i="112"/>
  <c r="T113" i="112" s="1"/>
  <c r="R114" i="112"/>
  <c r="T114" i="112" s="1"/>
  <c r="R115" i="112"/>
  <c r="T115" i="112" s="1"/>
  <c r="R116" i="112"/>
  <c r="T116" i="112" s="1"/>
  <c r="R117" i="112"/>
  <c r="T117" i="112" s="1"/>
  <c r="R118" i="112"/>
  <c r="T118" i="112" s="1"/>
  <c r="R119" i="112"/>
  <c r="T119" i="112" s="1"/>
  <c r="R120" i="112"/>
  <c r="T120" i="112" s="1"/>
  <c r="R121" i="112"/>
  <c r="T121" i="112" s="1"/>
  <c r="R122" i="112"/>
  <c r="T122" i="112" s="1"/>
  <c r="R123" i="112"/>
  <c r="T123" i="112" s="1"/>
  <c r="R124" i="112"/>
  <c r="T124" i="112" s="1"/>
  <c r="R125" i="112"/>
  <c r="T125" i="112" s="1"/>
  <c r="R126" i="112"/>
  <c r="T126" i="112" s="1"/>
  <c r="R127" i="112"/>
  <c r="T127" i="112" s="1"/>
  <c r="R128" i="112"/>
  <c r="T128" i="112" s="1"/>
  <c r="R129" i="112"/>
  <c r="T129" i="112" s="1"/>
  <c r="R130" i="112"/>
  <c r="T130" i="112" s="1"/>
  <c r="R131" i="112"/>
  <c r="T131" i="112" s="1"/>
  <c r="R132" i="112"/>
  <c r="T132" i="112" s="1"/>
  <c r="R133" i="112"/>
  <c r="T133" i="112" s="1"/>
  <c r="R134" i="112"/>
  <c r="T134" i="112" s="1"/>
  <c r="R135" i="112"/>
  <c r="T135" i="112" s="1"/>
  <c r="R136" i="112"/>
  <c r="T136" i="112" s="1"/>
  <c r="R137" i="112"/>
  <c r="T137" i="112" s="1"/>
  <c r="R138" i="112"/>
  <c r="T138" i="112" s="1"/>
  <c r="R139" i="112"/>
  <c r="T139" i="112" s="1"/>
  <c r="R140" i="112"/>
  <c r="T140" i="112" s="1"/>
  <c r="R141" i="112"/>
  <c r="T141" i="112" s="1"/>
  <c r="R142" i="112"/>
  <c r="T142" i="112" s="1"/>
  <c r="R143" i="112"/>
  <c r="T143" i="112" s="1"/>
  <c r="R144" i="112"/>
  <c r="T144" i="112" s="1"/>
  <c r="R145" i="112"/>
  <c r="T145" i="112" s="1"/>
  <c r="R146" i="112"/>
  <c r="T146" i="112" s="1"/>
  <c r="R147" i="112"/>
  <c r="T147" i="112" s="1"/>
  <c r="R148" i="112"/>
  <c r="T148" i="112" s="1"/>
  <c r="R149" i="112"/>
  <c r="T149" i="112" s="1"/>
  <c r="R150" i="112"/>
  <c r="T150" i="112" s="1"/>
  <c r="R151" i="112"/>
  <c r="T151" i="112" s="1"/>
  <c r="R152" i="112"/>
  <c r="T152" i="112" s="1"/>
  <c r="R153" i="112"/>
  <c r="T153" i="112" s="1"/>
  <c r="R154" i="112"/>
  <c r="T154" i="112" s="1"/>
  <c r="R155" i="112"/>
  <c r="T155" i="112" s="1"/>
  <c r="R156" i="112"/>
  <c r="T156" i="112" s="1"/>
  <c r="R157" i="112"/>
  <c r="T157" i="112" s="1"/>
  <c r="R158" i="112"/>
  <c r="T158" i="112" s="1"/>
  <c r="R159" i="112"/>
  <c r="T159" i="112" s="1"/>
  <c r="R160" i="112"/>
  <c r="T160" i="112" s="1"/>
  <c r="R161" i="112"/>
  <c r="T161" i="112" s="1"/>
  <c r="R162" i="112"/>
  <c r="T162" i="112" s="1"/>
  <c r="R163" i="112"/>
  <c r="T163" i="112" s="1"/>
  <c r="R164" i="112"/>
  <c r="T164" i="112" s="1"/>
  <c r="R165" i="112"/>
  <c r="T165" i="112" s="1"/>
  <c r="R166" i="112"/>
  <c r="T166" i="112" s="1"/>
  <c r="R167" i="112"/>
  <c r="T167" i="112" s="1"/>
  <c r="R168" i="112"/>
  <c r="T168" i="112" s="1"/>
  <c r="R169" i="112"/>
  <c r="T169" i="112" s="1"/>
  <c r="R170" i="112"/>
  <c r="T170" i="112" s="1"/>
  <c r="R171" i="112"/>
  <c r="T171" i="112" s="1"/>
  <c r="R172" i="112"/>
  <c r="T172" i="112" s="1"/>
  <c r="R173" i="112"/>
  <c r="T173" i="112" s="1"/>
  <c r="R174" i="112"/>
  <c r="T174" i="112" s="1"/>
  <c r="R175" i="112"/>
  <c r="T175" i="112" s="1"/>
  <c r="R176" i="112"/>
  <c r="T176" i="112" s="1"/>
  <c r="R177" i="112"/>
  <c r="T177" i="112" s="1"/>
  <c r="R178" i="112"/>
  <c r="T178" i="112" s="1"/>
  <c r="R179" i="112"/>
  <c r="T179" i="112" s="1"/>
  <c r="R180" i="112"/>
  <c r="T180" i="112" s="1"/>
  <c r="R181" i="112"/>
  <c r="T181" i="112" s="1"/>
  <c r="R182" i="112"/>
  <c r="T182" i="112" s="1"/>
  <c r="R183" i="112"/>
  <c r="T183" i="112" s="1"/>
  <c r="R184" i="112"/>
  <c r="T184" i="112" s="1"/>
  <c r="R185" i="112"/>
  <c r="T185" i="112" s="1"/>
  <c r="R186" i="112"/>
  <c r="T186" i="112" s="1"/>
  <c r="R187" i="112"/>
  <c r="T187" i="112" s="1"/>
  <c r="R188" i="112"/>
  <c r="T188" i="112" s="1"/>
  <c r="R189" i="112"/>
  <c r="T189" i="112" s="1"/>
  <c r="R190" i="112"/>
  <c r="T190" i="112" s="1"/>
  <c r="R191" i="112"/>
  <c r="T191" i="112" s="1"/>
  <c r="R192" i="112"/>
  <c r="T192" i="112" s="1"/>
  <c r="R193" i="112"/>
  <c r="T193" i="112" s="1"/>
  <c r="R194" i="112"/>
  <c r="T194" i="112" s="1"/>
  <c r="R195" i="112"/>
  <c r="T195" i="112" s="1"/>
  <c r="R196" i="112"/>
  <c r="T196" i="112" s="1"/>
  <c r="R197" i="112"/>
  <c r="T197" i="112" s="1"/>
  <c r="R198" i="112"/>
  <c r="T198" i="112" s="1"/>
  <c r="R199" i="112"/>
  <c r="T199" i="112" s="1"/>
  <c r="R200" i="112"/>
  <c r="T200" i="112" s="1"/>
  <c r="R201" i="112"/>
  <c r="T201" i="112" s="1"/>
  <c r="R202" i="112"/>
  <c r="T202" i="112" s="1"/>
  <c r="R203" i="112"/>
  <c r="T203" i="112" s="1"/>
  <c r="R204" i="112"/>
  <c r="T204" i="112" s="1"/>
  <c r="R205" i="112"/>
  <c r="T205" i="112" s="1"/>
  <c r="R206" i="112"/>
  <c r="T206" i="112" s="1"/>
  <c r="R207" i="112"/>
  <c r="T207" i="112" s="1"/>
  <c r="R208" i="112"/>
  <c r="T208" i="112" s="1"/>
  <c r="R209" i="112"/>
  <c r="T209" i="112" s="1"/>
  <c r="R210" i="112"/>
  <c r="T210" i="112" s="1"/>
  <c r="R211" i="112"/>
  <c r="T211" i="112" s="1"/>
  <c r="R212" i="112"/>
  <c r="T212" i="112" s="1"/>
  <c r="R213" i="112"/>
  <c r="T213" i="112" s="1"/>
  <c r="R214" i="112"/>
  <c r="T214" i="112" s="1"/>
  <c r="R215" i="112"/>
  <c r="T215" i="112" s="1"/>
  <c r="R216" i="112"/>
  <c r="T216" i="112" s="1"/>
  <c r="R217" i="112"/>
  <c r="T217" i="112" s="1"/>
  <c r="R218" i="112"/>
  <c r="T218" i="112" s="1"/>
  <c r="R219" i="112"/>
  <c r="T219" i="112" s="1"/>
  <c r="R220" i="112"/>
  <c r="T220" i="112" s="1"/>
  <c r="R221" i="112"/>
  <c r="T221" i="112" s="1"/>
  <c r="R222" i="112"/>
  <c r="T222" i="112" s="1"/>
  <c r="R223" i="112"/>
  <c r="T223" i="112" s="1"/>
  <c r="R224" i="112"/>
  <c r="T224" i="112" s="1"/>
  <c r="R225" i="112"/>
  <c r="T225" i="112" s="1"/>
  <c r="R226" i="112"/>
  <c r="T226" i="112" s="1"/>
  <c r="R227" i="112"/>
  <c r="T227" i="112" s="1"/>
  <c r="R228" i="112"/>
  <c r="T228" i="112" s="1"/>
  <c r="R229" i="112"/>
  <c r="T229" i="112" s="1"/>
  <c r="R230" i="112"/>
  <c r="T230" i="112" s="1"/>
  <c r="R231" i="112"/>
  <c r="T231" i="112" s="1"/>
  <c r="R232" i="112"/>
  <c r="T232" i="112" s="1"/>
  <c r="R233" i="112"/>
  <c r="T233" i="112" s="1"/>
  <c r="R234" i="112"/>
  <c r="T234" i="112" s="1"/>
  <c r="R235" i="112"/>
  <c r="T235" i="112" s="1"/>
  <c r="R236" i="112"/>
  <c r="T236" i="112" s="1"/>
  <c r="R237" i="112"/>
  <c r="T237" i="112" s="1"/>
  <c r="R238" i="112"/>
  <c r="T238" i="112" s="1"/>
  <c r="R239" i="112"/>
  <c r="T239" i="112" s="1"/>
  <c r="R240" i="112"/>
  <c r="T240" i="112" s="1"/>
  <c r="R241" i="112"/>
  <c r="T241" i="112" s="1"/>
  <c r="R242" i="112"/>
  <c r="T242" i="112" s="1"/>
  <c r="R243" i="112"/>
  <c r="T243" i="112" s="1"/>
  <c r="R244" i="112"/>
  <c r="T244" i="112" s="1"/>
  <c r="R245" i="112"/>
  <c r="T245" i="112" s="1"/>
  <c r="R246" i="112"/>
  <c r="T246" i="112" s="1"/>
  <c r="R247" i="112"/>
  <c r="T247" i="112" s="1"/>
  <c r="R248" i="112"/>
  <c r="T248" i="112" s="1"/>
  <c r="R249" i="112"/>
  <c r="T249" i="112" s="1"/>
  <c r="R250" i="112"/>
  <c r="T250" i="112" s="1"/>
  <c r="R251" i="112"/>
  <c r="T251" i="112" s="1"/>
  <c r="R252" i="112"/>
  <c r="T252" i="112" s="1"/>
  <c r="R253" i="112"/>
  <c r="T253" i="112" s="1"/>
  <c r="R254" i="112"/>
  <c r="T254" i="112" s="1"/>
  <c r="R255" i="112"/>
  <c r="T255" i="112" s="1"/>
  <c r="R256" i="112"/>
  <c r="T256" i="112" s="1"/>
  <c r="R257" i="112"/>
  <c r="T257" i="112" s="1"/>
  <c r="R258" i="112"/>
  <c r="T258" i="112" s="1"/>
  <c r="R259" i="112"/>
  <c r="T259" i="112" s="1"/>
  <c r="R260" i="112"/>
  <c r="T260" i="112" s="1"/>
  <c r="R261" i="112"/>
  <c r="T261" i="112" s="1"/>
  <c r="R262" i="112"/>
  <c r="T262" i="112" s="1"/>
  <c r="R263" i="112"/>
  <c r="T263" i="112" s="1"/>
  <c r="R264" i="112"/>
  <c r="T264" i="112" s="1"/>
  <c r="R265" i="112"/>
  <c r="T265" i="112" s="1"/>
  <c r="R266" i="112"/>
  <c r="T266" i="112" s="1"/>
  <c r="R267" i="112"/>
  <c r="T267" i="112" s="1"/>
  <c r="R268" i="112"/>
  <c r="T268" i="112" s="1"/>
  <c r="R269" i="112"/>
  <c r="T269" i="112" s="1"/>
  <c r="R270" i="112"/>
  <c r="T270" i="112" s="1"/>
  <c r="R271" i="112"/>
  <c r="T271" i="112" s="1"/>
  <c r="R272" i="112"/>
  <c r="T272" i="112" s="1"/>
  <c r="R273" i="112"/>
  <c r="T273" i="112" s="1"/>
  <c r="R274" i="112"/>
  <c r="T274" i="112" s="1"/>
  <c r="R275" i="112"/>
  <c r="T275" i="112" s="1"/>
  <c r="R276" i="112"/>
  <c r="T276" i="112" s="1"/>
  <c r="R277" i="112"/>
  <c r="T277" i="112" s="1"/>
  <c r="R278" i="112"/>
  <c r="T278" i="112" s="1"/>
  <c r="R279" i="112"/>
  <c r="T279" i="112" s="1"/>
  <c r="R280" i="112"/>
  <c r="T280" i="112" s="1"/>
  <c r="R281" i="112"/>
  <c r="T281" i="112" s="1"/>
  <c r="R282" i="112"/>
  <c r="T282" i="112" s="1"/>
  <c r="R283" i="112"/>
  <c r="T283" i="112" s="1"/>
  <c r="R284" i="112"/>
  <c r="T284" i="112" s="1"/>
  <c r="R285" i="112"/>
  <c r="T285" i="112" s="1"/>
  <c r="R286" i="112"/>
  <c r="T286" i="112" s="1"/>
  <c r="R287" i="112"/>
  <c r="T287" i="112" s="1"/>
  <c r="R288" i="112"/>
  <c r="T288" i="112" s="1"/>
  <c r="R289" i="112"/>
  <c r="T289" i="112" s="1"/>
  <c r="R290" i="112"/>
  <c r="T290" i="112" s="1"/>
  <c r="R291" i="112"/>
  <c r="T291" i="112" s="1"/>
  <c r="R292" i="112"/>
  <c r="T292" i="112" s="1"/>
  <c r="R293" i="112"/>
  <c r="T293" i="112" s="1"/>
  <c r="R294" i="112"/>
  <c r="T294" i="112" s="1"/>
  <c r="R295" i="112"/>
  <c r="T295" i="112" s="1"/>
  <c r="R296" i="112"/>
  <c r="T296" i="112" s="1"/>
  <c r="R297" i="112"/>
  <c r="T297" i="112" s="1"/>
  <c r="R298" i="112"/>
  <c r="T298" i="112" s="1"/>
  <c r="R299" i="112"/>
  <c r="T299" i="112" s="1"/>
  <c r="R300" i="112"/>
  <c r="T300" i="112" s="1"/>
  <c r="R301" i="112"/>
  <c r="T301" i="112" s="1"/>
  <c r="R302" i="112"/>
  <c r="T302" i="112" s="1"/>
  <c r="R303" i="112"/>
  <c r="T303" i="112" s="1"/>
  <c r="R304" i="112"/>
  <c r="T304" i="112" s="1"/>
  <c r="R305" i="112"/>
  <c r="T305" i="112" s="1"/>
  <c r="R306" i="112"/>
  <c r="T306" i="112" s="1"/>
  <c r="R307" i="112"/>
  <c r="T307" i="112" s="1"/>
  <c r="R308" i="112"/>
  <c r="T308" i="112" s="1"/>
  <c r="R309" i="112"/>
  <c r="T309" i="112" s="1"/>
  <c r="R310" i="112"/>
  <c r="T310" i="112" s="1"/>
  <c r="R311" i="112"/>
  <c r="T311" i="112" s="1"/>
  <c r="R312" i="112"/>
  <c r="T312" i="112" s="1"/>
  <c r="R313" i="112"/>
  <c r="T313" i="112" s="1"/>
  <c r="R314" i="112"/>
  <c r="T314" i="112" s="1"/>
  <c r="R315" i="112"/>
  <c r="T315" i="112" s="1"/>
  <c r="R316" i="112"/>
  <c r="T316" i="112" s="1"/>
  <c r="R317" i="112"/>
  <c r="T317" i="112" s="1"/>
  <c r="R318" i="112"/>
  <c r="T318" i="112" s="1"/>
  <c r="R319" i="112"/>
  <c r="T319" i="112" s="1"/>
  <c r="R320" i="112"/>
  <c r="T320" i="112" s="1"/>
  <c r="R321" i="112"/>
  <c r="T321" i="112" s="1"/>
  <c r="R322" i="112"/>
  <c r="T322" i="112" s="1"/>
  <c r="R323" i="112"/>
  <c r="T323" i="112" s="1"/>
  <c r="R324" i="112"/>
  <c r="T324" i="112" s="1"/>
  <c r="R325" i="112"/>
  <c r="T325" i="112" s="1"/>
  <c r="R326" i="112"/>
  <c r="T326" i="112" s="1"/>
  <c r="R327" i="112"/>
  <c r="T327" i="112" s="1"/>
  <c r="R328" i="112"/>
  <c r="T328" i="112" s="1"/>
  <c r="R329" i="112"/>
  <c r="T329" i="112" s="1"/>
  <c r="R330" i="112"/>
  <c r="T330" i="112" s="1"/>
  <c r="R331" i="112"/>
  <c r="T331" i="112" s="1"/>
  <c r="R332" i="112"/>
  <c r="T332" i="112" s="1"/>
  <c r="R333" i="112"/>
  <c r="T333" i="112" s="1"/>
  <c r="R334" i="112"/>
  <c r="T334" i="112" s="1"/>
  <c r="R335" i="112"/>
  <c r="T335" i="112" s="1"/>
  <c r="R336" i="112"/>
  <c r="T336" i="112" s="1"/>
  <c r="R337" i="112"/>
  <c r="T337" i="112" s="1"/>
  <c r="R338" i="112"/>
  <c r="T338" i="112" s="1"/>
  <c r="R339" i="112"/>
  <c r="T339" i="112" s="1"/>
  <c r="R340" i="112"/>
  <c r="T340" i="112" s="1"/>
  <c r="R341" i="112"/>
  <c r="T341" i="112" s="1"/>
  <c r="R342" i="112"/>
  <c r="T342" i="112" s="1"/>
  <c r="R343" i="112"/>
  <c r="R344" i="112"/>
  <c r="T344" i="112" s="1"/>
  <c r="R345" i="112"/>
  <c r="T345" i="112" s="1"/>
  <c r="R346" i="112"/>
  <c r="T346" i="112" s="1"/>
  <c r="R347" i="112"/>
  <c r="T347" i="112" s="1"/>
  <c r="R348" i="112"/>
  <c r="T348" i="112" s="1"/>
  <c r="R349" i="112"/>
  <c r="T349" i="112" s="1"/>
  <c r="R350" i="112"/>
  <c r="T350" i="112" s="1"/>
  <c r="R351" i="112"/>
  <c r="T351" i="112" s="1"/>
  <c r="R352" i="112"/>
  <c r="T352" i="112" s="1"/>
  <c r="R353" i="112"/>
  <c r="T353" i="112" s="1"/>
  <c r="R354" i="112"/>
  <c r="T354" i="112" s="1"/>
  <c r="R355" i="112"/>
  <c r="T355" i="112" s="1"/>
  <c r="R356" i="112"/>
  <c r="T356" i="112" s="1"/>
  <c r="R357" i="112"/>
  <c r="T357" i="112" s="1"/>
  <c r="R358" i="112"/>
  <c r="T358" i="112" s="1"/>
  <c r="R359" i="112"/>
  <c r="T359" i="112" s="1"/>
  <c r="R360" i="112"/>
  <c r="T360" i="112" s="1"/>
  <c r="R361" i="112"/>
  <c r="T361" i="112" s="1"/>
  <c r="R362" i="112"/>
  <c r="T362" i="112" s="1"/>
  <c r="R363" i="112"/>
  <c r="T363" i="112" s="1"/>
  <c r="R364" i="112"/>
  <c r="T364" i="112" s="1"/>
  <c r="R365" i="112"/>
  <c r="T365" i="112" s="1"/>
  <c r="R366" i="112"/>
  <c r="T366" i="112" s="1"/>
  <c r="R367" i="112"/>
  <c r="T367" i="112" s="1"/>
  <c r="R368" i="112"/>
  <c r="T368" i="112" s="1"/>
  <c r="R369" i="112"/>
  <c r="T369" i="112" s="1"/>
  <c r="R370" i="112"/>
  <c r="T370" i="112" s="1"/>
  <c r="R371" i="112"/>
  <c r="T371" i="112" s="1"/>
  <c r="R372" i="112"/>
  <c r="T372" i="112" s="1"/>
  <c r="R373" i="112"/>
  <c r="T373" i="112" s="1"/>
  <c r="R374" i="112"/>
  <c r="T374" i="112" s="1"/>
  <c r="R375" i="112"/>
  <c r="T375" i="112" s="1"/>
  <c r="R376" i="112"/>
  <c r="T376" i="112" s="1"/>
  <c r="R377" i="112"/>
  <c r="T377" i="112" s="1"/>
  <c r="R378" i="112"/>
  <c r="T378" i="112" s="1"/>
  <c r="R379" i="112"/>
  <c r="T379" i="112" s="1"/>
  <c r="R380" i="112"/>
  <c r="T380" i="112" s="1"/>
  <c r="R381" i="112"/>
  <c r="T381" i="112" s="1"/>
  <c r="R382" i="112"/>
  <c r="T382" i="112" s="1"/>
  <c r="R383" i="112"/>
  <c r="T383" i="112" s="1"/>
  <c r="R384" i="112"/>
  <c r="T384" i="112" s="1"/>
  <c r="R385" i="112"/>
  <c r="T385" i="112" s="1"/>
  <c r="R386" i="112"/>
  <c r="T386" i="112" s="1"/>
  <c r="R387" i="112"/>
  <c r="T387" i="112" s="1"/>
  <c r="R388" i="112"/>
  <c r="T388" i="112" s="1"/>
  <c r="R389" i="112"/>
  <c r="T389" i="112" s="1"/>
  <c r="R390" i="112"/>
  <c r="T390" i="112" s="1"/>
  <c r="R391" i="112"/>
  <c r="T391" i="112" s="1"/>
  <c r="R392" i="112"/>
  <c r="T392" i="112" s="1"/>
  <c r="R393" i="112"/>
  <c r="T393" i="112" s="1"/>
  <c r="R394" i="112"/>
  <c r="T394" i="112" s="1"/>
  <c r="R395" i="112"/>
  <c r="T395" i="112" s="1"/>
  <c r="R396" i="112"/>
  <c r="T396" i="112" s="1"/>
  <c r="R397" i="112"/>
  <c r="T397" i="112" s="1"/>
  <c r="R398" i="112"/>
  <c r="T398" i="112" s="1"/>
  <c r="R399" i="112"/>
  <c r="T399" i="112" s="1"/>
  <c r="R400" i="112"/>
  <c r="T400" i="112" s="1"/>
  <c r="R401" i="112"/>
  <c r="T401" i="112" s="1"/>
  <c r="R402" i="112"/>
  <c r="T402" i="112" s="1"/>
  <c r="R403" i="112"/>
  <c r="T403" i="112" s="1"/>
  <c r="R404" i="112"/>
  <c r="T404" i="112" s="1"/>
  <c r="R405" i="112"/>
  <c r="T405" i="112" s="1"/>
  <c r="R406" i="112"/>
  <c r="T406" i="112" s="1"/>
  <c r="R407" i="112"/>
  <c r="T407" i="112" s="1"/>
  <c r="R408" i="112"/>
  <c r="T408" i="112" s="1"/>
  <c r="R409" i="112"/>
  <c r="T409" i="112" s="1"/>
  <c r="R410" i="112"/>
  <c r="T410" i="112" s="1"/>
  <c r="R411" i="112"/>
  <c r="T411" i="112" s="1"/>
  <c r="R412" i="112"/>
  <c r="T412" i="112" s="1"/>
  <c r="R413" i="112"/>
  <c r="T413" i="112" s="1"/>
  <c r="R414" i="112"/>
  <c r="T414" i="112" s="1"/>
  <c r="R415" i="112"/>
  <c r="T415" i="112" s="1"/>
  <c r="R416" i="112"/>
  <c r="T416" i="112" s="1"/>
  <c r="R417" i="112"/>
  <c r="T417" i="112" s="1"/>
  <c r="R418" i="112"/>
  <c r="T418" i="112" s="1"/>
  <c r="R419" i="112"/>
  <c r="T419" i="112" s="1"/>
  <c r="R420" i="112"/>
  <c r="T420" i="112" s="1"/>
  <c r="R421" i="112"/>
  <c r="T421" i="112" s="1"/>
  <c r="R422" i="112"/>
  <c r="T422" i="112" s="1"/>
  <c r="R423" i="112"/>
  <c r="T423" i="112" s="1"/>
  <c r="R424" i="112"/>
  <c r="T424" i="112" s="1"/>
  <c r="R425" i="112"/>
  <c r="T425" i="112" s="1"/>
  <c r="R426" i="112"/>
  <c r="T426" i="112" s="1"/>
  <c r="R427" i="112"/>
  <c r="T427" i="112" s="1"/>
  <c r="R428" i="112"/>
  <c r="T428" i="112" s="1"/>
  <c r="R429" i="112"/>
  <c r="T429" i="112" s="1"/>
  <c r="R430" i="112"/>
  <c r="T430" i="112" s="1"/>
  <c r="R431" i="112"/>
  <c r="T431" i="112" s="1"/>
  <c r="R432" i="112"/>
  <c r="T432" i="112" s="1"/>
  <c r="R433" i="112"/>
  <c r="T433" i="112" s="1"/>
  <c r="R434" i="112"/>
  <c r="T434" i="112" s="1"/>
  <c r="R435" i="112"/>
  <c r="T435" i="112" s="1"/>
  <c r="R436" i="112"/>
  <c r="T436" i="112" s="1"/>
  <c r="R437" i="112"/>
  <c r="T437" i="112" s="1"/>
  <c r="R438" i="112"/>
  <c r="T438" i="112" s="1"/>
  <c r="R439" i="112"/>
  <c r="T439" i="112" s="1"/>
  <c r="R440" i="112"/>
  <c r="T440" i="112" s="1"/>
  <c r="R441" i="112"/>
  <c r="T441" i="112" s="1"/>
  <c r="R442" i="112"/>
  <c r="T442" i="112" s="1"/>
  <c r="R443" i="112"/>
  <c r="T443" i="112" s="1"/>
  <c r="R444" i="112"/>
  <c r="T444" i="112" s="1"/>
  <c r="R445" i="112"/>
  <c r="T445" i="112" s="1"/>
  <c r="R446" i="112"/>
  <c r="T446" i="112" s="1"/>
  <c r="R447" i="112"/>
  <c r="T447" i="112" s="1"/>
  <c r="R448" i="112"/>
  <c r="T448" i="112" s="1"/>
  <c r="R449" i="112"/>
  <c r="T449" i="112" s="1"/>
  <c r="R450" i="112"/>
  <c r="T450" i="112" s="1"/>
  <c r="R451" i="112"/>
  <c r="T451" i="112" s="1"/>
  <c r="R452" i="112"/>
  <c r="T452" i="112" s="1"/>
  <c r="R453" i="112"/>
  <c r="T453" i="112" s="1"/>
  <c r="R454" i="112"/>
  <c r="T454" i="112" s="1"/>
  <c r="R455" i="112"/>
  <c r="T455" i="112" s="1"/>
  <c r="R456" i="112"/>
  <c r="T456" i="112" s="1"/>
  <c r="R457" i="112"/>
  <c r="T457" i="112" s="1"/>
  <c r="R458" i="112"/>
  <c r="T458" i="112" s="1"/>
  <c r="R459" i="112"/>
  <c r="T459" i="112" s="1"/>
  <c r="R460" i="112"/>
  <c r="T460" i="112" s="1"/>
  <c r="R461" i="112"/>
  <c r="T461" i="112" s="1"/>
  <c r="R462" i="112"/>
  <c r="T462" i="112" s="1"/>
  <c r="R463" i="112"/>
  <c r="T463" i="112" s="1"/>
  <c r="R464" i="112"/>
  <c r="T464" i="112" s="1"/>
  <c r="R465" i="112"/>
  <c r="T465" i="112" s="1"/>
  <c r="R466" i="112"/>
  <c r="T466" i="112" s="1"/>
  <c r="R467" i="112"/>
  <c r="T467" i="112" s="1"/>
  <c r="R468" i="112"/>
  <c r="T468" i="112" s="1"/>
  <c r="R469" i="112"/>
  <c r="T469" i="112" s="1"/>
  <c r="R470" i="112"/>
  <c r="T470" i="112" s="1"/>
  <c r="R471" i="112"/>
  <c r="T471" i="112" s="1"/>
  <c r="R472" i="112"/>
  <c r="T472" i="112" s="1"/>
  <c r="R473" i="112"/>
  <c r="T473" i="112" s="1"/>
  <c r="R474" i="112"/>
  <c r="T474" i="112" s="1"/>
  <c r="R475" i="112"/>
  <c r="T475" i="112" s="1"/>
  <c r="R476" i="112"/>
  <c r="T476" i="112" s="1"/>
  <c r="R477" i="112"/>
  <c r="T477" i="112" s="1"/>
  <c r="R478" i="112"/>
  <c r="T478" i="112" s="1"/>
  <c r="R479" i="112"/>
  <c r="T479" i="112" s="1"/>
  <c r="R480" i="112"/>
  <c r="T480" i="112" s="1"/>
  <c r="R481" i="112"/>
  <c r="T481" i="112" s="1"/>
  <c r="R482" i="112"/>
  <c r="T482" i="112" s="1"/>
  <c r="R483" i="112"/>
  <c r="T483" i="112" s="1"/>
  <c r="R484" i="112"/>
  <c r="T484" i="112" s="1"/>
  <c r="R485" i="112"/>
  <c r="T485" i="112" s="1"/>
  <c r="R486" i="112"/>
  <c r="T486" i="112" s="1"/>
  <c r="R487" i="112"/>
  <c r="T487" i="112" s="1"/>
  <c r="R488" i="112"/>
  <c r="T488" i="112" s="1"/>
  <c r="R489" i="112"/>
  <c r="T489" i="112" s="1"/>
  <c r="R490" i="112"/>
  <c r="T490" i="112" s="1"/>
  <c r="R491" i="112"/>
  <c r="T491" i="112" s="1"/>
  <c r="R492" i="112"/>
  <c r="T492" i="112" s="1"/>
  <c r="R493" i="112"/>
  <c r="T493" i="112" s="1"/>
  <c r="R494" i="112"/>
  <c r="T494" i="112" s="1"/>
  <c r="R495" i="112"/>
  <c r="T495" i="112" s="1"/>
  <c r="R496" i="112"/>
  <c r="T496" i="112" s="1"/>
  <c r="R497" i="112"/>
  <c r="T497" i="112" s="1"/>
  <c r="R498" i="112"/>
  <c r="T498" i="112" s="1"/>
  <c r="R499" i="112"/>
  <c r="T499" i="112" s="1"/>
  <c r="E26" i="109"/>
  <c r="G26" i="109" s="1"/>
  <c r="I26" i="109" s="1"/>
  <c r="E22" i="109"/>
  <c r="O500" i="110"/>
  <c r="P500" i="110"/>
  <c r="Q500" i="110"/>
  <c r="R7" i="110"/>
  <c r="S5" i="110"/>
  <c r="S6" i="110"/>
  <c r="S7" i="110"/>
  <c r="T7" i="110" s="1"/>
  <c r="S8" i="110"/>
  <c r="S9" i="110"/>
  <c r="S10" i="110"/>
  <c r="S11" i="110"/>
  <c r="S12" i="110"/>
  <c r="S13" i="110"/>
  <c r="S14" i="110"/>
  <c r="S15" i="110"/>
  <c r="S16" i="110"/>
  <c r="S17" i="110"/>
  <c r="S18" i="110"/>
  <c r="S19" i="110"/>
  <c r="S20" i="110"/>
  <c r="S21" i="110"/>
  <c r="S22" i="110"/>
  <c r="S23" i="110"/>
  <c r="S24" i="110"/>
  <c r="S25" i="110"/>
  <c r="S26" i="110"/>
  <c r="S27" i="110"/>
  <c r="S28" i="110"/>
  <c r="S29" i="110"/>
  <c r="S30" i="110"/>
  <c r="S31" i="110"/>
  <c r="S32" i="110"/>
  <c r="S33" i="110"/>
  <c r="S34" i="110"/>
  <c r="S35" i="110"/>
  <c r="S36" i="110"/>
  <c r="S37" i="110"/>
  <c r="S38" i="110"/>
  <c r="S39" i="110"/>
  <c r="S40" i="110"/>
  <c r="S41" i="110"/>
  <c r="S42" i="110"/>
  <c r="S43" i="110"/>
  <c r="S44" i="110"/>
  <c r="S45" i="110"/>
  <c r="S46" i="110"/>
  <c r="S47" i="110"/>
  <c r="S48" i="110"/>
  <c r="S49" i="110"/>
  <c r="S50" i="110"/>
  <c r="S51" i="110"/>
  <c r="S52" i="110"/>
  <c r="S53" i="110"/>
  <c r="S54" i="110"/>
  <c r="S55" i="110"/>
  <c r="S56" i="110"/>
  <c r="S57" i="110"/>
  <c r="S58" i="110"/>
  <c r="S59" i="110"/>
  <c r="S60" i="110"/>
  <c r="S61" i="110"/>
  <c r="S62" i="110"/>
  <c r="S63" i="110"/>
  <c r="S64" i="110"/>
  <c r="S65" i="110"/>
  <c r="S66" i="110"/>
  <c r="S67" i="110"/>
  <c r="S68" i="110"/>
  <c r="S69" i="110"/>
  <c r="S70" i="110"/>
  <c r="S71" i="110"/>
  <c r="S72" i="110"/>
  <c r="S73" i="110"/>
  <c r="S74" i="110"/>
  <c r="S75" i="110"/>
  <c r="S76" i="110"/>
  <c r="S77" i="110"/>
  <c r="S78" i="110"/>
  <c r="S79" i="110"/>
  <c r="S80" i="110"/>
  <c r="S81" i="110"/>
  <c r="S82" i="110"/>
  <c r="S83" i="110"/>
  <c r="S84" i="110"/>
  <c r="S85" i="110"/>
  <c r="S86" i="110"/>
  <c r="S87" i="110"/>
  <c r="S88" i="110"/>
  <c r="S89" i="110"/>
  <c r="S90" i="110"/>
  <c r="S91" i="110"/>
  <c r="S92" i="110"/>
  <c r="S93" i="110"/>
  <c r="S94" i="110"/>
  <c r="S95" i="110"/>
  <c r="S96" i="110"/>
  <c r="T96" i="110" s="1"/>
  <c r="S97" i="110"/>
  <c r="T97" i="110" s="1"/>
  <c r="S98" i="110"/>
  <c r="T98" i="110" s="1"/>
  <c r="S99" i="110"/>
  <c r="T99" i="110" s="1"/>
  <c r="S100" i="110"/>
  <c r="T100" i="110" s="1"/>
  <c r="S101" i="110"/>
  <c r="T101" i="110" s="1"/>
  <c r="S102" i="110"/>
  <c r="T102" i="110" s="1"/>
  <c r="S103" i="110"/>
  <c r="T103" i="110" s="1"/>
  <c r="S104" i="110"/>
  <c r="T104" i="110" s="1"/>
  <c r="S105" i="110"/>
  <c r="T105" i="110" s="1"/>
  <c r="S106" i="110"/>
  <c r="T106" i="110" s="1"/>
  <c r="S107" i="110"/>
  <c r="T107" i="110" s="1"/>
  <c r="S108" i="110"/>
  <c r="T108" i="110" s="1"/>
  <c r="S109" i="110"/>
  <c r="T109" i="110" s="1"/>
  <c r="S110" i="110"/>
  <c r="T110" i="110" s="1"/>
  <c r="S111" i="110"/>
  <c r="T111" i="110" s="1"/>
  <c r="S112" i="110"/>
  <c r="T112" i="110" s="1"/>
  <c r="S113" i="110"/>
  <c r="T113" i="110" s="1"/>
  <c r="S114" i="110"/>
  <c r="T114" i="110" s="1"/>
  <c r="S115" i="110"/>
  <c r="T115" i="110" s="1"/>
  <c r="S116" i="110"/>
  <c r="T116" i="110" s="1"/>
  <c r="S117" i="110"/>
  <c r="T117" i="110" s="1"/>
  <c r="S118" i="110"/>
  <c r="T118" i="110" s="1"/>
  <c r="S119" i="110"/>
  <c r="T119" i="110" s="1"/>
  <c r="S120" i="110"/>
  <c r="T120" i="110" s="1"/>
  <c r="S121" i="110"/>
  <c r="T121" i="110" s="1"/>
  <c r="S122" i="110"/>
  <c r="T122" i="110" s="1"/>
  <c r="S123" i="110"/>
  <c r="T123" i="110" s="1"/>
  <c r="S124" i="110"/>
  <c r="T124" i="110" s="1"/>
  <c r="S125" i="110"/>
  <c r="S126" i="110"/>
  <c r="T126" i="110" s="1"/>
  <c r="S127" i="110"/>
  <c r="T127" i="110" s="1"/>
  <c r="S128" i="110"/>
  <c r="T128" i="110" s="1"/>
  <c r="S129" i="110"/>
  <c r="T129" i="110" s="1"/>
  <c r="S130" i="110"/>
  <c r="T130" i="110" s="1"/>
  <c r="S131" i="110"/>
  <c r="T131" i="110" s="1"/>
  <c r="S132" i="110"/>
  <c r="T132" i="110" s="1"/>
  <c r="S133" i="110"/>
  <c r="T133" i="110" s="1"/>
  <c r="S134" i="110"/>
  <c r="T134" i="110" s="1"/>
  <c r="S135" i="110"/>
  <c r="T135" i="110" s="1"/>
  <c r="S136" i="110"/>
  <c r="T136" i="110" s="1"/>
  <c r="S137" i="110"/>
  <c r="T137" i="110" s="1"/>
  <c r="S138" i="110"/>
  <c r="T138" i="110" s="1"/>
  <c r="S139" i="110"/>
  <c r="T139" i="110" s="1"/>
  <c r="S140" i="110"/>
  <c r="T140" i="110" s="1"/>
  <c r="S141" i="110"/>
  <c r="T141" i="110" s="1"/>
  <c r="S142" i="110"/>
  <c r="T142" i="110" s="1"/>
  <c r="S143" i="110"/>
  <c r="T143" i="110" s="1"/>
  <c r="S144" i="110"/>
  <c r="T144" i="110" s="1"/>
  <c r="S145" i="110"/>
  <c r="T145" i="110" s="1"/>
  <c r="S146" i="110"/>
  <c r="T146" i="110" s="1"/>
  <c r="S147" i="110"/>
  <c r="T147" i="110" s="1"/>
  <c r="S148" i="110"/>
  <c r="T148" i="110" s="1"/>
  <c r="S149" i="110"/>
  <c r="T149" i="110" s="1"/>
  <c r="S150" i="110"/>
  <c r="T150" i="110" s="1"/>
  <c r="S151" i="110"/>
  <c r="T151" i="110" s="1"/>
  <c r="S152" i="110"/>
  <c r="T152" i="110" s="1"/>
  <c r="S153" i="110"/>
  <c r="T153" i="110" s="1"/>
  <c r="S154" i="110"/>
  <c r="T154" i="110" s="1"/>
  <c r="S155" i="110"/>
  <c r="T155" i="110" s="1"/>
  <c r="S156" i="110"/>
  <c r="T156" i="110" s="1"/>
  <c r="S157" i="110"/>
  <c r="T157" i="110" s="1"/>
  <c r="S158" i="110"/>
  <c r="T158" i="110" s="1"/>
  <c r="S159" i="110"/>
  <c r="T159" i="110" s="1"/>
  <c r="S160" i="110"/>
  <c r="T160" i="110" s="1"/>
  <c r="S161" i="110"/>
  <c r="T161" i="110" s="1"/>
  <c r="S162" i="110"/>
  <c r="T162" i="110" s="1"/>
  <c r="S163" i="110"/>
  <c r="T163" i="110" s="1"/>
  <c r="S164" i="110"/>
  <c r="T164" i="110" s="1"/>
  <c r="S165" i="110"/>
  <c r="T165" i="110" s="1"/>
  <c r="S166" i="110"/>
  <c r="T166" i="110" s="1"/>
  <c r="S167" i="110"/>
  <c r="T167" i="110" s="1"/>
  <c r="S168" i="110"/>
  <c r="T168" i="110" s="1"/>
  <c r="S169" i="110"/>
  <c r="T169" i="110" s="1"/>
  <c r="S170" i="110"/>
  <c r="T170" i="110" s="1"/>
  <c r="S171" i="110"/>
  <c r="T171" i="110" s="1"/>
  <c r="S172" i="110"/>
  <c r="T172" i="110" s="1"/>
  <c r="S173" i="110"/>
  <c r="T173" i="110" s="1"/>
  <c r="S174" i="110"/>
  <c r="T174" i="110" s="1"/>
  <c r="S175" i="110"/>
  <c r="T175" i="110" s="1"/>
  <c r="S176" i="110"/>
  <c r="T176" i="110" s="1"/>
  <c r="S177" i="110"/>
  <c r="T177" i="110" s="1"/>
  <c r="S178" i="110"/>
  <c r="T178" i="110" s="1"/>
  <c r="S179" i="110"/>
  <c r="T179" i="110" s="1"/>
  <c r="S180" i="110"/>
  <c r="T180" i="110" s="1"/>
  <c r="S181" i="110"/>
  <c r="T181" i="110" s="1"/>
  <c r="S182" i="110"/>
  <c r="T182" i="110" s="1"/>
  <c r="S183" i="110"/>
  <c r="T183" i="110" s="1"/>
  <c r="S184" i="110"/>
  <c r="T184" i="110" s="1"/>
  <c r="S185" i="110"/>
  <c r="T185" i="110" s="1"/>
  <c r="S186" i="110"/>
  <c r="T186" i="110" s="1"/>
  <c r="S187" i="110"/>
  <c r="T187" i="110" s="1"/>
  <c r="S188" i="110"/>
  <c r="T188" i="110" s="1"/>
  <c r="S189" i="110"/>
  <c r="T189" i="110" s="1"/>
  <c r="S190" i="110"/>
  <c r="T190" i="110" s="1"/>
  <c r="S191" i="110"/>
  <c r="T191" i="110" s="1"/>
  <c r="S192" i="110"/>
  <c r="T192" i="110" s="1"/>
  <c r="S193" i="110"/>
  <c r="T193" i="110" s="1"/>
  <c r="S194" i="110"/>
  <c r="T194" i="110" s="1"/>
  <c r="S195" i="110"/>
  <c r="T195" i="110" s="1"/>
  <c r="S196" i="110"/>
  <c r="T196" i="110" s="1"/>
  <c r="S197" i="110"/>
  <c r="T197" i="110" s="1"/>
  <c r="S198" i="110"/>
  <c r="T198" i="110" s="1"/>
  <c r="S199" i="110"/>
  <c r="T199" i="110" s="1"/>
  <c r="S200" i="110"/>
  <c r="T200" i="110" s="1"/>
  <c r="S201" i="110"/>
  <c r="T201" i="110" s="1"/>
  <c r="S202" i="110"/>
  <c r="T202" i="110" s="1"/>
  <c r="S203" i="110"/>
  <c r="T203" i="110" s="1"/>
  <c r="S204" i="110"/>
  <c r="T204" i="110" s="1"/>
  <c r="S205" i="110"/>
  <c r="T205" i="110" s="1"/>
  <c r="S206" i="110"/>
  <c r="T206" i="110" s="1"/>
  <c r="S207" i="110"/>
  <c r="T207" i="110" s="1"/>
  <c r="S208" i="110"/>
  <c r="T208" i="110" s="1"/>
  <c r="S209" i="110"/>
  <c r="T209" i="110" s="1"/>
  <c r="S210" i="110"/>
  <c r="T210" i="110" s="1"/>
  <c r="S211" i="110"/>
  <c r="T211" i="110" s="1"/>
  <c r="S212" i="110"/>
  <c r="T212" i="110" s="1"/>
  <c r="S213" i="110"/>
  <c r="T213" i="110" s="1"/>
  <c r="S214" i="110"/>
  <c r="T214" i="110" s="1"/>
  <c r="S215" i="110"/>
  <c r="S216" i="110"/>
  <c r="T216" i="110" s="1"/>
  <c r="S217" i="110"/>
  <c r="T217" i="110" s="1"/>
  <c r="S218" i="110"/>
  <c r="T218" i="110" s="1"/>
  <c r="S219" i="110"/>
  <c r="T219" i="110" s="1"/>
  <c r="S220" i="110"/>
  <c r="T220" i="110" s="1"/>
  <c r="S221" i="110"/>
  <c r="T221" i="110" s="1"/>
  <c r="S222" i="110"/>
  <c r="T222" i="110" s="1"/>
  <c r="S223" i="110"/>
  <c r="T223" i="110" s="1"/>
  <c r="S224" i="110"/>
  <c r="T224" i="110" s="1"/>
  <c r="S225" i="110"/>
  <c r="T225" i="110" s="1"/>
  <c r="S226" i="110"/>
  <c r="T226" i="110" s="1"/>
  <c r="S227" i="110"/>
  <c r="T227" i="110" s="1"/>
  <c r="S228" i="110"/>
  <c r="T228" i="110" s="1"/>
  <c r="S229" i="110"/>
  <c r="T229" i="110" s="1"/>
  <c r="S230" i="110"/>
  <c r="T230" i="110" s="1"/>
  <c r="S231" i="110"/>
  <c r="T231" i="110" s="1"/>
  <c r="S232" i="110"/>
  <c r="T232" i="110" s="1"/>
  <c r="S233" i="110"/>
  <c r="T233" i="110" s="1"/>
  <c r="S234" i="110"/>
  <c r="T234" i="110" s="1"/>
  <c r="S235" i="110"/>
  <c r="T235" i="110" s="1"/>
  <c r="S236" i="110"/>
  <c r="T236" i="110" s="1"/>
  <c r="S237" i="110"/>
  <c r="T237" i="110" s="1"/>
  <c r="S238" i="110"/>
  <c r="T238" i="110" s="1"/>
  <c r="S239" i="110"/>
  <c r="T239" i="110" s="1"/>
  <c r="S240" i="110"/>
  <c r="T240" i="110" s="1"/>
  <c r="S241" i="110"/>
  <c r="T241" i="110" s="1"/>
  <c r="S242" i="110"/>
  <c r="T242" i="110" s="1"/>
  <c r="S243" i="110"/>
  <c r="T243" i="110" s="1"/>
  <c r="S244" i="110"/>
  <c r="T244" i="110" s="1"/>
  <c r="S245" i="110"/>
  <c r="T245" i="110" s="1"/>
  <c r="S246" i="110"/>
  <c r="T246" i="110" s="1"/>
  <c r="S247" i="110"/>
  <c r="T247" i="110" s="1"/>
  <c r="S248" i="110"/>
  <c r="T248" i="110" s="1"/>
  <c r="S249" i="110"/>
  <c r="T249" i="110" s="1"/>
  <c r="S250" i="110"/>
  <c r="T250" i="110" s="1"/>
  <c r="S251" i="110"/>
  <c r="T251" i="110" s="1"/>
  <c r="S252" i="110"/>
  <c r="T252" i="110" s="1"/>
  <c r="S253" i="110"/>
  <c r="T253" i="110" s="1"/>
  <c r="S254" i="110"/>
  <c r="T254" i="110" s="1"/>
  <c r="S255" i="110"/>
  <c r="T255" i="110" s="1"/>
  <c r="S256" i="110"/>
  <c r="T256" i="110" s="1"/>
  <c r="S257" i="110"/>
  <c r="T257" i="110" s="1"/>
  <c r="S258" i="110"/>
  <c r="T258" i="110" s="1"/>
  <c r="S259" i="110"/>
  <c r="T259" i="110" s="1"/>
  <c r="S260" i="110"/>
  <c r="T260" i="110" s="1"/>
  <c r="S261" i="110"/>
  <c r="T261" i="110" s="1"/>
  <c r="S262" i="110"/>
  <c r="T262" i="110" s="1"/>
  <c r="S263" i="110"/>
  <c r="T263" i="110" s="1"/>
  <c r="S264" i="110"/>
  <c r="T264" i="110" s="1"/>
  <c r="S265" i="110"/>
  <c r="T265" i="110" s="1"/>
  <c r="S266" i="110"/>
  <c r="T266" i="110" s="1"/>
  <c r="S267" i="110"/>
  <c r="T267" i="110" s="1"/>
  <c r="S268" i="110"/>
  <c r="T268" i="110" s="1"/>
  <c r="S269" i="110"/>
  <c r="T269" i="110" s="1"/>
  <c r="S270" i="110"/>
  <c r="T270" i="110" s="1"/>
  <c r="S271" i="110"/>
  <c r="T271" i="110" s="1"/>
  <c r="S272" i="110"/>
  <c r="T272" i="110" s="1"/>
  <c r="S273" i="110"/>
  <c r="T273" i="110" s="1"/>
  <c r="S274" i="110"/>
  <c r="T274" i="110" s="1"/>
  <c r="S275" i="110"/>
  <c r="T275" i="110" s="1"/>
  <c r="S276" i="110"/>
  <c r="T276" i="110" s="1"/>
  <c r="S277" i="110"/>
  <c r="T277" i="110" s="1"/>
  <c r="S278" i="110"/>
  <c r="T278" i="110" s="1"/>
  <c r="S279" i="110"/>
  <c r="T279" i="110" s="1"/>
  <c r="S280" i="110"/>
  <c r="T280" i="110" s="1"/>
  <c r="S281" i="110"/>
  <c r="T281" i="110" s="1"/>
  <c r="S282" i="110"/>
  <c r="T282" i="110" s="1"/>
  <c r="S283" i="110"/>
  <c r="T283" i="110" s="1"/>
  <c r="S284" i="110"/>
  <c r="T284" i="110" s="1"/>
  <c r="S285" i="110"/>
  <c r="T285" i="110" s="1"/>
  <c r="S286" i="110"/>
  <c r="T286" i="110" s="1"/>
  <c r="S287" i="110"/>
  <c r="T287" i="110" s="1"/>
  <c r="S288" i="110"/>
  <c r="T288" i="110" s="1"/>
  <c r="S289" i="110"/>
  <c r="T289" i="110" s="1"/>
  <c r="S290" i="110"/>
  <c r="T290" i="110" s="1"/>
  <c r="S291" i="110"/>
  <c r="T291" i="110" s="1"/>
  <c r="S292" i="110"/>
  <c r="T292" i="110" s="1"/>
  <c r="S293" i="110"/>
  <c r="T293" i="110" s="1"/>
  <c r="S294" i="110"/>
  <c r="T294" i="110" s="1"/>
  <c r="S295" i="110"/>
  <c r="T295" i="110" s="1"/>
  <c r="S296" i="110"/>
  <c r="T296" i="110" s="1"/>
  <c r="S297" i="110"/>
  <c r="T297" i="110" s="1"/>
  <c r="S298" i="110"/>
  <c r="T298" i="110" s="1"/>
  <c r="S299" i="110"/>
  <c r="T299" i="110" s="1"/>
  <c r="S300" i="110"/>
  <c r="T300" i="110" s="1"/>
  <c r="S301" i="110"/>
  <c r="T301" i="110" s="1"/>
  <c r="S302" i="110"/>
  <c r="T302" i="110" s="1"/>
  <c r="S303" i="110"/>
  <c r="T303" i="110" s="1"/>
  <c r="S304" i="110"/>
  <c r="T304" i="110" s="1"/>
  <c r="S305" i="110"/>
  <c r="T305" i="110" s="1"/>
  <c r="S306" i="110"/>
  <c r="T306" i="110" s="1"/>
  <c r="S307" i="110"/>
  <c r="T307" i="110" s="1"/>
  <c r="S308" i="110"/>
  <c r="S309" i="110"/>
  <c r="T309" i="110" s="1"/>
  <c r="S310" i="110"/>
  <c r="T310" i="110" s="1"/>
  <c r="S311" i="110"/>
  <c r="T311" i="110" s="1"/>
  <c r="S312" i="110"/>
  <c r="T312" i="110" s="1"/>
  <c r="S313" i="110"/>
  <c r="T313" i="110" s="1"/>
  <c r="S314" i="110"/>
  <c r="T314" i="110" s="1"/>
  <c r="S315" i="110"/>
  <c r="T315" i="110" s="1"/>
  <c r="S316" i="110"/>
  <c r="T316" i="110" s="1"/>
  <c r="S317" i="110"/>
  <c r="T317" i="110" s="1"/>
  <c r="S318" i="110"/>
  <c r="T318" i="110" s="1"/>
  <c r="S319" i="110"/>
  <c r="T319" i="110" s="1"/>
  <c r="S320" i="110"/>
  <c r="T320" i="110" s="1"/>
  <c r="S321" i="110"/>
  <c r="T321" i="110" s="1"/>
  <c r="S322" i="110"/>
  <c r="T322" i="110" s="1"/>
  <c r="S323" i="110"/>
  <c r="T323" i="110" s="1"/>
  <c r="S324" i="110"/>
  <c r="T324" i="110" s="1"/>
  <c r="S325" i="110"/>
  <c r="T325" i="110" s="1"/>
  <c r="S326" i="110"/>
  <c r="T326" i="110" s="1"/>
  <c r="S327" i="110"/>
  <c r="T327" i="110" s="1"/>
  <c r="S328" i="110"/>
  <c r="T328" i="110" s="1"/>
  <c r="S329" i="110"/>
  <c r="T329" i="110" s="1"/>
  <c r="S330" i="110"/>
  <c r="T330" i="110" s="1"/>
  <c r="S331" i="110"/>
  <c r="T331" i="110" s="1"/>
  <c r="S332" i="110"/>
  <c r="T332" i="110" s="1"/>
  <c r="S333" i="110"/>
  <c r="T333" i="110" s="1"/>
  <c r="S334" i="110"/>
  <c r="T334" i="110" s="1"/>
  <c r="S335" i="110"/>
  <c r="T335" i="110" s="1"/>
  <c r="S336" i="110"/>
  <c r="T336" i="110" s="1"/>
  <c r="S337" i="110"/>
  <c r="T337" i="110" s="1"/>
  <c r="S338" i="110"/>
  <c r="T338" i="110" s="1"/>
  <c r="S339" i="110"/>
  <c r="T339" i="110" s="1"/>
  <c r="S340" i="110"/>
  <c r="T340" i="110" s="1"/>
  <c r="S341" i="110"/>
  <c r="T341" i="110" s="1"/>
  <c r="S342" i="110"/>
  <c r="T342" i="110" s="1"/>
  <c r="S343" i="110"/>
  <c r="T343" i="110" s="1"/>
  <c r="S344" i="110"/>
  <c r="T344" i="110" s="1"/>
  <c r="S345" i="110"/>
  <c r="T345" i="110" s="1"/>
  <c r="S346" i="110"/>
  <c r="T346" i="110" s="1"/>
  <c r="S347" i="110"/>
  <c r="T347" i="110" s="1"/>
  <c r="S348" i="110"/>
  <c r="T348" i="110" s="1"/>
  <c r="S349" i="110"/>
  <c r="T349" i="110" s="1"/>
  <c r="S350" i="110"/>
  <c r="T350" i="110" s="1"/>
  <c r="S351" i="110"/>
  <c r="T351" i="110" s="1"/>
  <c r="S352" i="110"/>
  <c r="T352" i="110" s="1"/>
  <c r="S353" i="110"/>
  <c r="T353" i="110" s="1"/>
  <c r="S354" i="110"/>
  <c r="T354" i="110" s="1"/>
  <c r="S355" i="110"/>
  <c r="T355" i="110" s="1"/>
  <c r="S356" i="110"/>
  <c r="T356" i="110" s="1"/>
  <c r="S357" i="110"/>
  <c r="T357" i="110" s="1"/>
  <c r="S358" i="110"/>
  <c r="T358" i="110" s="1"/>
  <c r="S359" i="110"/>
  <c r="T359" i="110" s="1"/>
  <c r="S360" i="110"/>
  <c r="T360" i="110" s="1"/>
  <c r="S361" i="110"/>
  <c r="T361" i="110" s="1"/>
  <c r="S362" i="110"/>
  <c r="T362" i="110" s="1"/>
  <c r="S363" i="110"/>
  <c r="T363" i="110" s="1"/>
  <c r="S364" i="110"/>
  <c r="T364" i="110" s="1"/>
  <c r="S365" i="110"/>
  <c r="T365" i="110" s="1"/>
  <c r="S366" i="110"/>
  <c r="T366" i="110" s="1"/>
  <c r="S367" i="110"/>
  <c r="T367" i="110" s="1"/>
  <c r="S368" i="110"/>
  <c r="T368" i="110" s="1"/>
  <c r="S369" i="110"/>
  <c r="T369" i="110" s="1"/>
  <c r="S370" i="110"/>
  <c r="T370" i="110" s="1"/>
  <c r="S371" i="110"/>
  <c r="T371" i="110" s="1"/>
  <c r="S372" i="110"/>
  <c r="T372" i="110" s="1"/>
  <c r="S373" i="110"/>
  <c r="T373" i="110" s="1"/>
  <c r="S374" i="110"/>
  <c r="T374" i="110" s="1"/>
  <c r="S375" i="110"/>
  <c r="T375" i="110" s="1"/>
  <c r="S376" i="110"/>
  <c r="T376" i="110" s="1"/>
  <c r="S377" i="110"/>
  <c r="T377" i="110" s="1"/>
  <c r="S378" i="110"/>
  <c r="T378" i="110" s="1"/>
  <c r="S379" i="110"/>
  <c r="T379" i="110" s="1"/>
  <c r="S380" i="110"/>
  <c r="T380" i="110" s="1"/>
  <c r="S381" i="110"/>
  <c r="T381" i="110" s="1"/>
  <c r="S382" i="110"/>
  <c r="T382" i="110" s="1"/>
  <c r="S383" i="110"/>
  <c r="T383" i="110" s="1"/>
  <c r="S384" i="110"/>
  <c r="T384" i="110" s="1"/>
  <c r="S385" i="110"/>
  <c r="T385" i="110" s="1"/>
  <c r="S386" i="110"/>
  <c r="T386" i="110" s="1"/>
  <c r="S387" i="110"/>
  <c r="T387" i="110" s="1"/>
  <c r="S388" i="110"/>
  <c r="T388" i="110" s="1"/>
  <c r="S389" i="110"/>
  <c r="T389" i="110" s="1"/>
  <c r="S390" i="110"/>
  <c r="T390" i="110" s="1"/>
  <c r="S391" i="110"/>
  <c r="T391" i="110" s="1"/>
  <c r="S392" i="110"/>
  <c r="T392" i="110" s="1"/>
  <c r="S393" i="110"/>
  <c r="T393" i="110" s="1"/>
  <c r="S394" i="110"/>
  <c r="T394" i="110" s="1"/>
  <c r="S395" i="110"/>
  <c r="T395" i="110" s="1"/>
  <c r="S396" i="110"/>
  <c r="T396" i="110" s="1"/>
  <c r="S397" i="110"/>
  <c r="T397" i="110" s="1"/>
  <c r="S398" i="110"/>
  <c r="T398" i="110" s="1"/>
  <c r="S399" i="110"/>
  <c r="T399" i="110" s="1"/>
  <c r="S400" i="110"/>
  <c r="T400" i="110" s="1"/>
  <c r="S401" i="110"/>
  <c r="T401" i="110" s="1"/>
  <c r="S402" i="110"/>
  <c r="T402" i="110" s="1"/>
  <c r="S403" i="110"/>
  <c r="T403" i="110" s="1"/>
  <c r="S404" i="110"/>
  <c r="T404" i="110" s="1"/>
  <c r="S405" i="110"/>
  <c r="T405" i="110" s="1"/>
  <c r="S406" i="110"/>
  <c r="T406" i="110" s="1"/>
  <c r="S407" i="110"/>
  <c r="T407" i="110" s="1"/>
  <c r="S408" i="110"/>
  <c r="T408" i="110" s="1"/>
  <c r="S409" i="110"/>
  <c r="T409" i="110" s="1"/>
  <c r="S410" i="110"/>
  <c r="T410" i="110" s="1"/>
  <c r="S411" i="110"/>
  <c r="T411" i="110" s="1"/>
  <c r="S412" i="110"/>
  <c r="T412" i="110" s="1"/>
  <c r="S413" i="110"/>
  <c r="T413" i="110" s="1"/>
  <c r="S414" i="110"/>
  <c r="T414" i="110" s="1"/>
  <c r="S415" i="110"/>
  <c r="T415" i="110" s="1"/>
  <c r="S416" i="110"/>
  <c r="T416" i="110" s="1"/>
  <c r="S417" i="110"/>
  <c r="T417" i="110" s="1"/>
  <c r="S418" i="110"/>
  <c r="T418" i="110" s="1"/>
  <c r="S419" i="110"/>
  <c r="T419" i="110" s="1"/>
  <c r="S420" i="110"/>
  <c r="T420" i="110" s="1"/>
  <c r="S421" i="110"/>
  <c r="T421" i="110" s="1"/>
  <c r="S422" i="110"/>
  <c r="T422" i="110" s="1"/>
  <c r="S423" i="110"/>
  <c r="T423" i="110" s="1"/>
  <c r="S424" i="110"/>
  <c r="T424" i="110" s="1"/>
  <c r="S425" i="110"/>
  <c r="T425" i="110" s="1"/>
  <c r="S426" i="110"/>
  <c r="T426" i="110" s="1"/>
  <c r="S427" i="110"/>
  <c r="T427" i="110" s="1"/>
  <c r="S428" i="110"/>
  <c r="T428" i="110" s="1"/>
  <c r="S429" i="110"/>
  <c r="T429" i="110" s="1"/>
  <c r="S430" i="110"/>
  <c r="T430" i="110" s="1"/>
  <c r="S431" i="110"/>
  <c r="T431" i="110" s="1"/>
  <c r="S432" i="110"/>
  <c r="T432" i="110" s="1"/>
  <c r="S433" i="110"/>
  <c r="T433" i="110" s="1"/>
  <c r="S434" i="110"/>
  <c r="T434" i="110" s="1"/>
  <c r="S435" i="110"/>
  <c r="T435" i="110" s="1"/>
  <c r="S436" i="110"/>
  <c r="T436" i="110" s="1"/>
  <c r="S437" i="110"/>
  <c r="T437" i="110" s="1"/>
  <c r="S438" i="110"/>
  <c r="T438" i="110" s="1"/>
  <c r="S439" i="110"/>
  <c r="T439" i="110" s="1"/>
  <c r="S440" i="110"/>
  <c r="T440" i="110" s="1"/>
  <c r="S441" i="110"/>
  <c r="T441" i="110" s="1"/>
  <c r="S442" i="110"/>
  <c r="T442" i="110" s="1"/>
  <c r="S443" i="110"/>
  <c r="T443" i="110" s="1"/>
  <c r="S444" i="110"/>
  <c r="T444" i="110" s="1"/>
  <c r="S445" i="110"/>
  <c r="T445" i="110" s="1"/>
  <c r="S446" i="110"/>
  <c r="T446" i="110" s="1"/>
  <c r="S447" i="110"/>
  <c r="T447" i="110" s="1"/>
  <c r="S448" i="110"/>
  <c r="T448" i="110" s="1"/>
  <c r="S449" i="110"/>
  <c r="T449" i="110" s="1"/>
  <c r="S450" i="110"/>
  <c r="T450" i="110" s="1"/>
  <c r="S451" i="110"/>
  <c r="T451" i="110" s="1"/>
  <c r="S452" i="110"/>
  <c r="T452" i="110" s="1"/>
  <c r="S453" i="110"/>
  <c r="T453" i="110" s="1"/>
  <c r="S454" i="110"/>
  <c r="T454" i="110" s="1"/>
  <c r="S455" i="110"/>
  <c r="T455" i="110" s="1"/>
  <c r="S456" i="110"/>
  <c r="T456" i="110" s="1"/>
  <c r="S457" i="110"/>
  <c r="T457" i="110" s="1"/>
  <c r="S458" i="110"/>
  <c r="T458" i="110" s="1"/>
  <c r="S459" i="110"/>
  <c r="T459" i="110" s="1"/>
  <c r="S460" i="110"/>
  <c r="T460" i="110" s="1"/>
  <c r="S461" i="110"/>
  <c r="T461" i="110" s="1"/>
  <c r="S462" i="110"/>
  <c r="T462" i="110" s="1"/>
  <c r="S463" i="110"/>
  <c r="T463" i="110" s="1"/>
  <c r="S464" i="110"/>
  <c r="T464" i="110" s="1"/>
  <c r="S465" i="110"/>
  <c r="T465" i="110" s="1"/>
  <c r="S466" i="110"/>
  <c r="T466" i="110" s="1"/>
  <c r="S467" i="110"/>
  <c r="T467" i="110" s="1"/>
  <c r="S468" i="110"/>
  <c r="T468" i="110" s="1"/>
  <c r="S469" i="110"/>
  <c r="T469" i="110" s="1"/>
  <c r="S470" i="110"/>
  <c r="T470" i="110" s="1"/>
  <c r="S471" i="110"/>
  <c r="T471" i="110" s="1"/>
  <c r="S472" i="110"/>
  <c r="T472" i="110" s="1"/>
  <c r="S473" i="110"/>
  <c r="T473" i="110" s="1"/>
  <c r="S474" i="110"/>
  <c r="T474" i="110" s="1"/>
  <c r="S475" i="110"/>
  <c r="T475" i="110" s="1"/>
  <c r="S476" i="110"/>
  <c r="T476" i="110" s="1"/>
  <c r="S477" i="110"/>
  <c r="T477" i="110" s="1"/>
  <c r="S478" i="110"/>
  <c r="T478" i="110" s="1"/>
  <c r="S479" i="110"/>
  <c r="T479" i="110" s="1"/>
  <c r="S480" i="110"/>
  <c r="T480" i="110" s="1"/>
  <c r="S481" i="110"/>
  <c r="T481" i="110" s="1"/>
  <c r="S482" i="110"/>
  <c r="T482" i="110" s="1"/>
  <c r="S483" i="110"/>
  <c r="T483" i="110" s="1"/>
  <c r="S484" i="110"/>
  <c r="T484" i="110" s="1"/>
  <c r="S485" i="110"/>
  <c r="T485" i="110" s="1"/>
  <c r="S486" i="110"/>
  <c r="T486" i="110" s="1"/>
  <c r="S487" i="110"/>
  <c r="T487" i="110" s="1"/>
  <c r="S488" i="110"/>
  <c r="T488" i="110" s="1"/>
  <c r="S489" i="110"/>
  <c r="T489" i="110" s="1"/>
  <c r="S490" i="110"/>
  <c r="T490" i="110" s="1"/>
  <c r="S491" i="110"/>
  <c r="T491" i="110" s="1"/>
  <c r="S492" i="110"/>
  <c r="T492" i="110" s="1"/>
  <c r="S493" i="110"/>
  <c r="T493" i="110" s="1"/>
  <c r="S494" i="110"/>
  <c r="S495" i="110"/>
  <c r="T495" i="110" s="1"/>
  <c r="S496" i="110"/>
  <c r="T496" i="110" s="1"/>
  <c r="S497" i="110"/>
  <c r="T497" i="110" s="1"/>
  <c r="S498" i="110"/>
  <c r="T498" i="110" s="1"/>
  <c r="S499" i="110"/>
  <c r="T499" i="110" s="1"/>
  <c r="S4" i="110"/>
  <c r="U42" i="108"/>
  <c r="V42" i="108" s="1"/>
  <c r="U43" i="108"/>
  <c r="V43" i="108" s="1"/>
  <c r="U44" i="108"/>
  <c r="V44" i="108" s="1"/>
  <c r="U45" i="108"/>
  <c r="V45" i="108" s="1"/>
  <c r="U46" i="108"/>
  <c r="V46" i="108" s="1"/>
  <c r="U47" i="108"/>
  <c r="V47" i="108" s="1"/>
  <c r="U48" i="108"/>
  <c r="V48" i="108" s="1"/>
  <c r="U49" i="108"/>
  <c r="V49" i="108" s="1"/>
  <c r="U50" i="108"/>
  <c r="V50" i="108" s="1"/>
  <c r="U51" i="108"/>
  <c r="V51" i="108" s="1"/>
  <c r="U52" i="108"/>
  <c r="V52" i="108" s="1"/>
  <c r="U53" i="108"/>
  <c r="V53" i="108" s="1"/>
  <c r="U54" i="108"/>
  <c r="V54" i="108" s="1"/>
  <c r="U55" i="108"/>
  <c r="V55" i="108" s="1"/>
  <c r="U56" i="108"/>
  <c r="V56" i="108" s="1"/>
  <c r="U57" i="108"/>
  <c r="V57" i="108" s="1"/>
  <c r="U58" i="108"/>
  <c r="V58" i="108" s="1"/>
  <c r="U59" i="108"/>
  <c r="V59" i="108" s="1"/>
  <c r="U60" i="108"/>
  <c r="V60" i="108" s="1"/>
  <c r="U61" i="108"/>
  <c r="V61" i="108" s="1"/>
  <c r="U62" i="108"/>
  <c r="V62" i="108" s="1"/>
  <c r="U63" i="108"/>
  <c r="V63" i="108" s="1"/>
  <c r="U64" i="108"/>
  <c r="V64" i="108" s="1"/>
  <c r="U65" i="108"/>
  <c r="V65" i="108" s="1"/>
  <c r="U66" i="108"/>
  <c r="V66" i="108" s="1"/>
  <c r="U67" i="108"/>
  <c r="V67" i="108" s="1"/>
  <c r="U68" i="108"/>
  <c r="V68" i="108" s="1"/>
  <c r="U69" i="108"/>
  <c r="V69" i="108" s="1"/>
  <c r="U70" i="108"/>
  <c r="V70" i="108" s="1"/>
  <c r="U71" i="108"/>
  <c r="V71" i="108" s="1"/>
  <c r="U72" i="108"/>
  <c r="V72" i="108" s="1"/>
  <c r="U73" i="108"/>
  <c r="V73" i="108" s="1"/>
  <c r="U74" i="108"/>
  <c r="V74" i="108" s="1"/>
  <c r="U75" i="108"/>
  <c r="V75" i="108" s="1"/>
  <c r="U76" i="108"/>
  <c r="V76" i="108" s="1"/>
  <c r="U77" i="108"/>
  <c r="V77" i="108" s="1"/>
  <c r="U78" i="108"/>
  <c r="V78" i="108" s="1"/>
  <c r="U79" i="108"/>
  <c r="V79" i="108" s="1"/>
  <c r="U80" i="108"/>
  <c r="V80" i="108" s="1"/>
  <c r="U81" i="108"/>
  <c r="V81" i="108" s="1"/>
  <c r="U82" i="108"/>
  <c r="V82" i="108" s="1"/>
  <c r="U83" i="108"/>
  <c r="V83" i="108" s="1"/>
  <c r="U84" i="108"/>
  <c r="V84" i="108" s="1"/>
  <c r="U85" i="108"/>
  <c r="V85" i="108" s="1"/>
  <c r="U86" i="108"/>
  <c r="V86" i="108" s="1"/>
  <c r="U87" i="108"/>
  <c r="V87" i="108" s="1"/>
  <c r="U88" i="108"/>
  <c r="V88" i="108" s="1"/>
  <c r="U89" i="108"/>
  <c r="V89" i="108" s="1"/>
  <c r="U90" i="108"/>
  <c r="V90" i="108" s="1"/>
  <c r="U91" i="108"/>
  <c r="V91" i="108" s="1"/>
  <c r="U92" i="108"/>
  <c r="V92" i="108" s="1"/>
  <c r="U93" i="108"/>
  <c r="V93" i="108" s="1"/>
  <c r="U94" i="108"/>
  <c r="V94" i="108" s="1"/>
  <c r="U95" i="108"/>
  <c r="V95" i="108" s="1"/>
  <c r="U96" i="108"/>
  <c r="V96" i="108" s="1"/>
  <c r="U97" i="108"/>
  <c r="V97" i="108" s="1"/>
  <c r="U98" i="108"/>
  <c r="V98" i="108" s="1"/>
  <c r="U99" i="108"/>
  <c r="V99" i="108" s="1"/>
  <c r="U100" i="108"/>
  <c r="V100" i="108" s="1"/>
  <c r="U101" i="108"/>
  <c r="V101" i="108" s="1"/>
  <c r="U102" i="108"/>
  <c r="V102" i="108" s="1"/>
  <c r="U103" i="108"/>
  <c r="V103" i="108" s="1"/>
  <c r="U104" i="108"/>
  <c r="V104" i="108" s="1"/>
  <c r="U105" i="108"/>
  <c r="V105" i="108" s="1"/>
  <c r="U106" i="108"/>
  <c r="V106" i="108" s="1"/>
  <c r="U107" i="108"/>
  <c r="V107" i="108" s="1"/>
  <c r="U108" i="108"/>
  <c r="V108" i="108" s="1"/>
  <c r="U109" i="108"/>
  <c r="V109" i="108" s="1"/>
  <c r="U110" i="108"/>
  <c r="V110" i="108" s="1"/>
  <c r="U111" i="108"/>
  <c r="V111" i="108" s="1"/>
  <c r="U112" i="108"/>
  <c r="V112" i="108" s="1"/>
  <c r="U113" i="108"/>
  <c r="V113" i="108" s="1"/>
  <c r="U114" i="108"/>
  <c r="V114" i="108" s="1"/>
  <c r="U115" i="108"/>
  <c r="V115" i="108" s="1"/>
  <c r="U116" i="108"/>
  <c r="V116" i="108" s="1"/>
  <c r="U117" i="108"/>
  <c r="V117" i="108" s="1"/>
  <c r="U118" i="108"/>
  <c r="V118" i="108" s="1"/>
  <c r="U119" i="108"/>
  <c r="V119" i="108" s="1"/>
  <c r="U120" i="108"/>
  <c r="V120" i="108" s="1"/>
  <c r="U121" i="108"/>
  <c r="V121" i="108" s="1"/>
  <c r="U122" i="108"/>
  <c r="V122" i="108" s="1"/>
  <c r="U123" i="108"/>
  <c r="V123" i="108" s="1"/>
  <c r="U124" i="108"/>
  <c r="V124" i="108" s="1"/>
  <c r="U125" i="108"/>
  <c r="V125" i="108" s="1"/>
  <c r="U126" i="108"/>
  <c r="V126" i="108" s="1"/>
  <c r="U127" i="108"/>
  <c r="V127" i="108" s="1"/>
  <c r="U128" i="108"/>
  <c r="V128" i="108" s="1"/>
  <c r="U129" i="108"/>
  <c r="V129" i="108" s="1"/>
  <c r="U130" i="108"/>
  <c r="V130" i="108" s="1"/>
  <c r="U131" i="108"/>
  <c r="V131" i="108" s="1"/>
  <c r="U132" i="108"/>
  <c r="V132" i="108" s="1"/>
  <c r="U133" i="108"/>
  <c r="V133" i="108" s="1"/>
  <c r="U134" i="108"/>
  <c r="V134" i="108" s="1"/>
  <c r="U135" i="108"/>
  <c r="V135" i="108" s="1"/>
  <c r="U136" i="108"/>
  <c r="V136" i="108" s="1"/>
  <c r="U137" i="108"/>
  <c r="V137" i="108" s="1"/>
  <c r="U138" i="108"/>
  <c r="V138" i="108" s="1"/>
  <c r="U139" i="108"/>
  <c r="V139" i="108" s="1"/>
  <c r="U140" i="108"/>
  <c r="V140" i="108" s="1"/>
  <c r="U141" i="108"/>
  <c r="V141" i="108" s="1"/>
  <c r="U142" i="108"/>
  <c r="V142" i="108" s="1"/>
  <c r="U143" i="108"/>
  <c r="V143" i="108" s="1"/>
  <c r="U144" i="108"/>
  <c r="V144" i="108" s="1"/>
  <c r="U145" i="108"/>
  <c r="V145" i="108" s="1"/>
  <c r="U146" i="108"/>
  <c r="V146" i="108" s="1"/>
  <c r="U147" i="108"/>
  <c r="V147" i="108" s="1"/>
  <c r="U148" i="108"/>
  <c r="V148" i="108" s="1"/>
  <c r="U149" i="108"/>
  <c r="V149" i="108" s="1"/>
  <c r="U150" i="108"/>
  <c r="V150" i="108" s="1"/>
  <c r="U151" i="108"/>
  <c r="V151" i="108" s="1"/>
  <c r="U152" i="108"/>
  <c r="V152" i="108" s="1"/>
  <c r="U153" i="108"/>
  <c r="V153" i="108" s="1"/>
  <c r="U154" i="108"/>
  <c r="V154" i="108" s="1"/>
  <c r="U155" i="108"/>
  <c r="V155" i="108" s="1"/>
  <c r="U156" i="108"/>
  <c r="V156" i="108" s="1"/>
  <c r="U157" i="108"/>
  <c r="V157" i="108" s="1"/>
  <c r="U158" i="108"/>
  <c r="V158" i="108" s="1"/>
  <c r="U159" i="108"/>
  <c r="V159" i="108" s="1"/>
  <c r="U160" i="108"/>
  <c r="V160" i="108" s="1"/>
  <c r="U161" i="108"/>
  <c r="V161" i="108" s="1"/>
  <c r="U162" i="108"/>
  <c r="V162" i="108" s="1"/>
  <c r="U163" i="108"/>
  <c r="V163" i="108" s="1"/>
  <c r="U164" i="108"/>
  <c r="V164" i="108" s="1"/>
  <c r="U165" i="108"/>
  <c r="V165" i="108" s="1"/>
  <c r="U166" i="108"/>
  <c r="V166" i="108" s="1"/>
  <c r="U167" i="108"/>
  <c r="V167" i="108" s="1"/>
  <c r="U168" i="108"/>
  <c r="V168" i="108" s="1"/>
  <c r="U169" i="108"/>
  <c r="V169" i="108" s="1"/>
  <c r="U170" i="108"/>
  <c r="V170" i="108" s="1"/>
  <c r="U171" i="108"/>
  <c r="V171" i="108" s="1"/>
  <c r="U172" i="108"/>
  <c r="V172" i="108" s="1"/>
  <c r="U173" i="108"/>
  <c r="V173" i="108" s="1"/>
  <c r="U174" i="108"/>
  <c r="V174" i="108" s="1"/>
  <c r="U175" i="108"/>
  <c r="V175" i="108" s="1"/>
  <c r="U176" i="108"/>
  <c r="V176" i="108" s="1"/>
  <c r="U177" i="108"/>
  <c r="V177" i="108" s="1"/>
  <c r="U178" i="108"/>
  <c r="V178" i="108" s="1"/>
  <c r="U179" i="108"/>
  <c r="V179" i="108" s="1"/>
  <c r="U180" i="108"/>
  <c r="V180" i="108" s="1"/>
  <c r="U181" i="108"/>
  <c r="V181" i="108" s="1"/>
  <c r="U182" i="108"/>
  <c r="V182" i="108" s="1"/>
  <c r="U183" i="108"/>
  <c r="V183" i="108" s="1"/>
  <c r="U184" i="108"/>
  <c r="V184" i="108" s="1"/>
  <c r="U185" i="108"/>
  <c r="V185" i="108" s="1"/>
  <c r="U186" i="108"/>
  <c r="V186" i="108" s="1"/>
  <c r="U187" i="108"/>
  <c r="V187" i="108" s="1"/>
  <c r="U188" i="108"/>
  <c r="V188" i="108" s="1"/>
  <c r="U189" i="108"/>
  <c r="V189" i="108" s="1"/>
  <c r="U190" i="108"/>
  <c r="V190" i="108" s="1"/>
  <c r="U191" i="108"/>
  <c r="V191" i="108" s="1"/>
  <c r="U192" i="108"/>
  <c r="V192" i="108" s="1"/>
  <c r="U193" i="108"/>
  <c r="V193" i="108" s="1"/>
  <c r="U194" i="108"/>
  <c r="V194" i="108" s="1"/>
  <c r="U195" i="108"/>
  <c r="V195" i="108" s="1"/>
  <c r="U196" i="108"/>
  <c r="V196" i="108" s="1"/>
  <c r="U197" i="108"/>
  <c r="V197" i="108" s="1"/>
  <c r="U198" i="108"/>
  <c r="V198" i="108" s="1"/>
  <c r="U199" i="108"/>
  <c r="V199" i="108" s="1"/>
  <c r="U200" i="108"/>
  <c r="V200" i="108" s="1"/>
  <c r="U201" i="108"/>
  <c r="V201" i="108" s="1"/>
  <c r="U202" i="108"/>
  <c r="V202" i="108" s="1"/>
  <c r="U203" i="108"/>
  <c r="V203" i="108" s="1"/>
  <c r="U204" i="108"/>
  <c r="V204" i="108" s="1"/>
  <c r="U205" i="108"/>
  <c r="V205" i="108" s="1"/>
  <c r="U206" i="108"/>
  <c r="V206" i="108" s="1"/>
  <c r="U207" i="108"/>
  <c r="V207" i="108" s="1"/>
  <c r="U208" i="108"/>
  <c r="V208" i="108" s="1"/>
  <c r="U209" i="108"/>
  <c r="V209" i="108" s="1"/>
  <c r="U210" i="108"/>
  <c r="V210" i="108" s="1"/>
  <c r="U211" i="108"/>
  <c r="V211" i="108" s="1"/>
  <c r="U212" i="108"/>
  <c r="V212" i="108" s="1"/>
  <c r="U213" i="108"/>
  <c r="V213" i="108" s="1"/>
  <c r="U214" i="108"/>
  <c r="V214" i="108" s="1"/>
  <c r="U215" i="108"/>
  <c r="V215" i="108" s="1"/>
  <c r="U216" i="108"/>
  <c r="V216" i="108" s="1"/>
  <c r="U217" i="108"/>
  <c r="V217" i="108" s="1"/>
  <c r="U218" i="108"/>
  <c r="V218" i="108" s="1"/>
  <c r="U219" i="108"/>
  <c r="V219" i="108" s="1"/>
  <c r="U220" i="108"/>
  <c r="V220" i="108" s="1"/>
  <c r="U221" i="108"/>
  <c r="V221" i="108" s="1"/>
  <c r="U222" i="108"/>
  <c r="V222" i="108" s="1"/>
  <c r="U223" i="108"/>
  <c r="V223" i="108" s="1"/>
  <c r="U224" i="108"/>
  <c r="V224" i="108" s="1"/>
  <c r="U225" i="108"/>
  <c r="V225" i="108" s="1"/>
  <c r="U226" i="108"/>
  <c r="V226" i="108" s="1"/>
  <c r="U227" i="108"/>
  <c r="V227" i="108" s="1"/>
  <c r="U228" i="108"/>
  <c r="V228" i="108" s="1"/>
  <c r="U229" i="108"/>
  <c r="V229" i="108" s="1"/>
  <c r="U230" i="108"/>
  <c r="V230" i="108" s="1"/>
  <c r="U231" i="108"/>
  <c r="V231" i="108" s="1"/>
  <c r="U232" i="108"/>
  <c r="V232" i="108" s="1"/>
  <c r="U233" i="108"/>
  <c r="V233" i="108" s="1"/>
  <c r="U234" i="108"/>
  <c r="V234" i="108" s="1"/>
  <c r="U235" i="108"/>
  <c r="V235" i="108" s="1"/>
  <c r="U236" i="108"/>
  <c r="V236" i="108" s="1"/>
  <c r="U237" i="108"/>
  <c r="V237" i="108" s="1"/>
  <c r="U238" i="108"/>
  <c r="V238" i="108" s="1"/>
  <c r="U239" i="108"/>
  <c r="V239" i="108" s="1"/>
  <c r="U240" i="108"/>
  <c r="V240" i="108" s="1"/>
  <c r="U241" i="108"/>
  <c r="V241" i="108" s="1"/>
  <c r="U242" i="108"/>
  <c r="V242" i="108" s="1"/>
  <c r="U243" i="108"/>
  <c r="V243" i="108" s="1"/>
  <c r="U244" i="108"/>
  <c r="V244" i="108" s="1"/>
  <c r="U245" i="108"/>
  <c r="V245" i="108" s="1"/>
  <c r="U246" i="108"/>
  <c r="V246" i="108" s="1"/>
  <c r="U247" i="108"/>
  <c r="V247" i="108" s="1"/>
  <c r="U248" i="108"/>
  <c r="V248" i="108" s="1"/>
  <c r="U249" i="108"/>
  <c r="V249" i="108" s="1"/>
  <c r="U250" i="108"/>
  <c r="V250" i="108" s="1"/>
  <c r="U251" i="108"/>
  <c r="V251" i="108" s="1"/>
  <c r="U252" i="108"/>
  <c r="V252" i="108" s="1"/>
  <c r="U253" i="108"/>
  <c r="V253" i="108" s="1"/>
  <c r="U254" i="108"/>
  <c r="V254" i="108" s="1"/>
  <c r="U255" i="108"/>
  <c r="V255" i="108" s="1"/>
  <c r="U256" i="108"/>
  <c r="V256" i="108" s="1"/>
  <c r="U257" i="108"/>
  <c r="V257" i="108" s="1"/>
  <c r="U258" i="108"/>
  <c r="V258" i="108" s="1"/>
  <c r="U259" i="108"/>
  <c r="V259" i="108" s="1"/>
  <c r="U260" i="108"/>
  <c r="V260" i="108" s="1"/>
  <c r="U261" i="108"/>
  <c r="V261" i="108" s="1"/>
  <c r="U262" i="108"/>
  <c r="V262" i="108" s="1"/>
  <c r="U263" i="108"/>
  <c r="V263" i="108" s="1"/>
  <c r="U264" i="108"/>
  <c r="V264" i="108" s="1"/>
  <c r="U265" i="108"/>
  <c r="V265" i="108" s="1"/>
  <c r="U266" i="108"/>
  <c r="V266" i="108" s="1"/>
  <c r="U267" i="108"/>
  <c r="V267" i="108" s="1"/>
  <c r="U268" i="108"/>
  <c r="V268" i="108" s="1"/>
  <c r="U269" i="108"/>
  <c r="V269" i="108" s="1"/>
  <c r="U270" i="108"/>
  <c r="V270" i="108" s="1"/>
  <c r="U271" i="108"/>
  <c r="V271" i="108" s="1"/>
  <c r="U272" i="108"/>
  <c r="V272" i="108" s="1"/>
  <c r="U273" i="108"/>
  <c r="V273" i="108" s="1"/>
  <c r="U274" i="108"/>
  <c r="V274" i="108" s="1"/>
  <c r="U275" i="108"/>
  <c r="V275" i="108" s="1"/>
  <c r="U276" i="108"/>
  <c r="V276" i="108" s="1"/>
  <c r="U277" i="108"/>
  <c r="V277" i="108" s="1"/>
  <c r="U278" i="108"/>
  <c r="V278" i="108" s="1"/>
  <c r="U279" i="108"/>
  <c r="V279" i="108" s="1"/>
  <c r="U280" i="108"/>
  <c r="V280" i="108" s="1"/>
  <c r="U281" i="108"/>
  <c r="V281" i="108" s="1"/>
  <c r="U282" i="108"/>
  <c r="V282" i="108" s="1"/>
  <c r="U283" i="108"/>
  <c r="V283" i="108" s="1"/>
  <c r="U284" i="108"/>
  <c r="V284" i="108" s="1"/>
  <c r="U285" i="108"/>
  <c r="V285" i="108" s="1"/>
  <c r="U286" i="108"/>
  <c r="V286" i="108" s="1"/>
  <c r="U287" i="108"/>
  <c r="V287" i="108" s="1"/>
  <c r="U288" i="108"/>
  <c r="V288" i="108" s="1"/>
  <c r="U289" i="108"/>
  <c r="V289" i="108" s="1"/>
  <c r="U290" i="108"/>
  <c r="V290" i="108" s="1"/>
  <c r="U291" i="108"/>
  <c r="V291" i="108" s="1"/>
  <c r="U292" i="108"/>
  <c r="V292" i="108" s="1"/>
  <c r="U293" i="108"/>
  <c r="V293" i="108" s="1"/>
  <c r="U294" i="108"/>
  <c r="V294" i="108" s="1"/>
  <c r="U295" i="108"/>
  <c r="V295" i="108" s="1"/>
  <c r="U296" i="108"/>
  <c r="V296" i="108" s="1"/>
  <c r="U297" i="108"/>
  <c r="V297" i="108" s="1"/>
  <c r="U298" i="108"/>
  <c r="V298" i="108" s="1"/>
  <c r="U299" i="108"/>
  <c r="V299" i="108" s="1"/>
  <c r="U300" i="108"/>
  <c r="V300" i="108" s="1"/>
  <c r="U301" i="108"/>
  <c r="V301" i="108" s="1"/>
  <c r="U302" i="108"/>
  <c r="V302" i="108" s="1"/>
  <c r="U303" i="108"/>
  <c r="V303" i="108" s="1"/>
  <c r="U304" i="108"/>
  <c r="V304" i="108" s="1"/>
  <c r="U305" i="108"/>
  <c r="V305" i="108" s="1"/>
  <c r="U306" i="108"/>
  <c r="V306" i="108" s="1"/>
  <c r="U307" i="108"/>
  <c r="V307" i="108" s="1"/>
  <c r="U308" i="108"/>
  <c r="V308" i="108" s="1"/>
  <c r="U309" i="108"/>
  <c r="V309" i="108" s="1"/>
  <c r="U310" i="108"/>
  <c r="V310" i="108" s="1"/>
  <c r="U311" i="108"/>
  <c r="V311" i="108" s="1"/>
  <c r="U312" i="108"/>
  <c r="V312" i="108" s="1"/>
  <c r="U313" i="108"/>
  <c r="V313" i="108" s="1"/>
  <c r="U314" i="108"/>
  <c r="V314" i="108" s="1"/>
  <c r="U315" i="108"/>
  <c r="V315" i="108" s="1"/>
  <c r="U316" i="108"/>
  <c r="V316" i="108" s="1"/>
  <c r="U317" i="108"/>
  <c r="V317" i="108" s="1"/>
  <c r="U318" i="108"/>
  <c r="V318" i="108" s="1"/>
  <c r="U319" i="108"/>
  <c r="V319" i="108" s="1"/>
  <c r="U320" i="108"/>
  <c r="V320" i="108" s="1"/>
  <c r="U321" i="108"/>
  <c r="V321" i="108" s="1"/>
  <c r="U322" i="108"/>
  <c r="V322" i="108" s="1"/>
  <c r="U323" i="108"/>
  <c r="V323" i="108" s="1"/>
  <c r="U324" i="108"/>
  <c r="V324" i="108" s="1"/>
  <c r="U325" i="108"/>
  <c r="V325" i="108" s="1"/>
  <c r="U326" i="108"/>
  <c r="V326" i="108" s="1"/>
  <c r="U327" i="108"/>
  <c r="V327" i="108" s="1"/>
  <c r="U328" i="108"/>
  <c r="V328" i="108" s="1"/>
  <c r="U329" i="108"/>
  <c r="V329" i="108" s="1"/>
  <c r="U330" i="108"/>
  <c r="V330" i="108" s="1"/>
  <c r="U331" i="108"/>
  <c r="V331" i="108" s="1"/>
  <c r="U332" i="108"/>
  <c r="V332" i="108" s="1"/>
  <c r="U333" i="108"/>
  <c r="V333" i="108" s="1"/>
  <c r="U334" i="108"/>
  <c r="V334" i="108" s="1"/>
  <c r="U335" i="108"/>
  <c r="V335" i="108" s="1"/>
  <c r="U336" i="108"/>
  <c r="V336" i="108" s="1"/>
  <c r="U337" i="108"/>
  <c r="V337" i="108" s="1"/>
  <c r="U338" i="108"/>
  <c r="V338" i="108" s="1"/>
  <c r="U339" i="108"/>
  <c r="V339" i="108" s="1"/>
  <c r="U340" i="108"/>
  <c r="V340" i="108" s="1"/>
  <c r="U341" i="108"/>
  <c r="V341" i="108" s="1"/>
  <c r="U342" i="108"/>
  <c r="V342" i="108" s="1"/>
  <c r="U343" i="108"/>
  <c r="V343" i="108" s="1"/>
  <c r="U344" i="108"/>
  <c r="V344" i="108" s="1"/>
  <c r="U345" i="108"/>
  <c r="V345" i="108" s="1"/>
  <c r="U346" i="108"/>
  <c r="V346" i="108" s="1"/>
  <c r="U347" i="108"/>
  <c r="V347" i="108" s="1"/>
  <c r="U348" i="108"/>
  <c r="V348" i="108" s="1"/>
  <c r="U349" i="108"/>
  <c r="V349" i="108" s="1"/>
  <c r="U350" i="108"/>
  <c r="V350" i="108" s="1"/>
  <c r="U351" i="108"/>
  <c r="V351" i="108" s="1"/>
  <c r="U352" i="108"/>
  <c r="V352" i="108" s="1"/>
  <c r="U353" i="108"/>
  <c r="V353" i="108" s="1"/>
  <c r="U354" i="108"/>
  <c r="V354" i="108" s="1"/>
  <c r="U355" i="108"/>
  <c r="V355" i="108" s="1"/>
  <c r="U356" i="108"/>
  <c r="V356" i="108" s="1"/>
  <c r="U357" i="108"/>
  <c r="V357" i="108" s="1"/>
  <c r="U358" i="108"/>
  <c r="V358" i="108" s="1"/>
  <c r="U359" i="108"/>
  <c r="V359" i="108" s="1"/>
  <c r="U360" i="108"/>
  <c r="V360" i="108" s="1"/>
  <c r="U361" i="108"/>
  <c r="V361" i="108" s="1"/>
  <c r="U362" i="108"/>
  <c r="V362" i="108" s="1"/>
  <c r="U363" i="108"/>
  <c r="V363" i="108" s="1"/>
  <c r="U364" i="108"/>
  <c r="V364" i="108" s="1"/>
  <c r="U365" i="108"/>
  <c r="V365" i="108" s="1"/>
  <c r="U366" i="108"/>
  <c r="V366" i="108" s="1"/>
  <c r="U367" i="108"/>
  <c r="V367" i="108" s="1"/>
  <c r="U368" i="108"/>
  <c r="V368" i="108" s="1"/>
  <c r="U369" i="108"/>
  <c r="V369" i="108" s="1"/>
  <c r="U370" i="108"/>
  <c r="V370" i="108" s="1"/>
  <c r="U371" i="108"/>
  <c r="V371" i="108" s="1"/>
  <c r="U372" i="108"/>
  <c r="V372" i="108" s="1"/>
  <c r="U373" i="108"/>
  <c r="V373" i="108" s="1"/>
  <c r="U374" i="108"/>
  <c r="V374" i="108" s="1"/>
  <c r="U375" i="108"/>
  <c r="V375" i="108" s="1"/>
  <c r="U376" i="108"/>
  <c r="V376" i="108" s="1"/>
  <c r="U377" i="108"/>
  <c r="V377" i="108" s="1"/>
  <c r="U378" i="108"/>
  <c r="V378" i="108" s="1"/>
  <c r="U379" i="108"/>
  <c r="V379" i="108" s="1"/>
  <c r="U380" i="108"/>
  <c r="V380" i="108" s="1"/>
  <c r="U381" i="108"/>
  <c r="V381" i="108" s="1"/>
  <c r="U382" i="108"/>
  <c r="V382" i="108" s="1"/>
  <c r="U383" i="108"/>
  <c r="V383" i="108" s="1"/>
  <c r="U384" i="108"/>
  <c r="V384" i="108" s="1"/>
  <c r="U385" i="108"/>
  <c r="V385" i="108" s="1"/>
  <c r="U386" i="108"/>
  <c r="V386" i="108" s="1"/>
  <c r="U387" i="108"/>
  <c r="V387" i="108" s="1"/>
  <c r="U388" i="108"/>
  <c r="V388" i="108" s="1"/>
  <c r="U389" i="108"/>
  <c r="V389" i="108" s="1"/>
  <c r="U390" i="108"/>
  <c r="V390" i="108" s="1"/>
  <c r="U391" i="108"/>
  <c r="V391" i="108" s="1"/>
  <c r="U392" i="108"/>
  <c r="V392" i="108" s="1"/>
  <c r="U393" i="108"/>
  <c r="V393" i="108" s="1"/>
  <c r="U394" i="108"/>
  <c r="V394" i="108" s="1"/>
  <c r="U395" i="108"/>
  <c r="V395" i="108" s="1"/>
  <c r="U396" i="108"/>
  <c r="V396" i="108" s="1"/>
  <c r="U397" i="108"/>
  <c r="V397" i="108" s="1"/>
  <c r="U398" i="108"/>
  <c r="V398" i="108" s="1"/>
  <c r="U399" i="108"/>
  <c r="V399" i="108" s="1"/>
  <c r="U400" i="108"/>
  <c r="V400" i="108" s="1"/>
  <c r="U401" i="108"/>
  <c r="V401" i="108" s="1"/>
  <c r="U402" i="108"/>
  <c r="V402" i="108" s="1"/>
  <c r="U403" i="108"/>
  <c r="V403" i="108" s="1"/>
  <c r="U404" i="108"/>
  <c r="V404" i="108" s="1"/>
  <c r="U405" i="108"/>
  <c r="V405" i="108" s="1"/>
  <c r="U406" i="108"/>
  <c r="V406" i="108" s="1"/>
  <c r="U407" i="108"/>
  <c r="V407" i="108" s="1"/>
  <c r="U408" i="108"/>
  <c r="V408" i="108" s="1"/>
  <c r="U409" i="108"/>
  <c r="V409" i="108" s="1"/>
  <c r="U410" i="108"/>
  <c r="V410" i="108" s="1"/>
  <c r="U411" i="108"/>
  <c r="V411" i="108" s="1"/>
  <c r="U412" i="108"/>
  <c r="V412" i="108" s="1"/>
  <c r="U413" i="108"/>
  <c r="V413" i="108" s="1"/>
  <c r="U414" i="108"/>
  <c r="V414" i="108" s="1"/>
  <c r="U415" i="108"/>
  <c r="V415" i="108" s="1"/>
  <c r="U416" i="108"/>
  <c r="V416" i="108" s="1"/>
  <c r="U417" i="108"/>
  <c r="V417" i="108" s="1"/>
  <c r="U418" i="108"/>
  <c r="V418" i="108" s="1"/>
  <c r="U419" i="108"/>
  <c r="V419" i="108" s="1"/>
  <c r="U420" i="108"/>
  <c r="V420" i="108" s="1"/>
  <c r="U421" i="108"/>
  <c r="V421" i="108" s="1"/>
  <c r="U422" i="108"/>
  <c r="V422" i="108" s="1"/>
  <c r="U423" i="108"/>
  <c r="V423" i="108" s="1"/>
  <c r="U424" i="108"/>
  <c r="V424" i="108" s="1"/>
  <c r="U425" i="108"/>
  <c r="V425" i="108" s="1"/>
  <c r="U426" i="108"/>
  <c r="V426" i="108" s="1"/>
  <c r="U427" i="108"/>
  <c r="V427" i="108" s="1"/>
  <c r="U428" i="108"/>
  <c r="V428" i="108" s="1"/>
  <c r="U429" i="108"/>
  <c r="V429" i="108" s="1"/>
  <c r="U430" i="108"/>
  <c r="V430" i="108" s="1"/>
  <c r="U431" i="108"/>
  <c r="V431" i="108" s="1"/>
  <c r="U432" i="108"/>
  <c r="V432" i="108" s="1"/>
  <c r="U433" i="108"/>
  <c r="V433" i="108" s="1"/>
  <c r="U434" i="108"/>
  <c r="V434" i="108" s="1"/>
  <c r="U435" i="108"/>
  <c r="V435" i="108" s="1"/>
  <c r="U436" i="108"/>
  <c r="V436" i="108" s="1"/>
  <c r="U437" i="108"/>
  <c r="V437" i="108" s="1"/>
  <c r="U438" i="108"/>
  <c r="V438" i="108" s="1"/>
  <c r="U439" i="108"/>
  <c r="V439" i="108" s="1"/>
  <c r="U440" i="108"/>
  <c r="V440" i="108" s="1"/>
  <c r="U441" i="108"/>
  <c r="V441" i="108" s="1"/>
  <c r="U442" i="108"/>
  <c r="V442" i="108" s="1"/>
  <c r="U443" i="108"/>
  <c r="V443" i="108" s="1"/>
  <c r="U444" i="108"/>
  <c r="V444" i="108" s="1"/>
  <c r="U445" i="108"/>
  <c r="V445" i="108" s="1"/>
  <c r="U446" i="108"/>
  <c r="V446" i="108" s="1"/>
  <c r="U447" i="108"/>
  <c r="V447" i="108" s="1"/>
  <c r="U448" i="108"/>
  <c r="V448" i="108" s="1"/>
  <c r="U449" i="108"/>
  <c r="V449" i="108" s="1"/>
  <c r="U450" i="108"/>
  <c r="V450" i="108" s="1"/>
  <c r="U451" i="108"/>
  <c r="V451" i="108" s="1"/>
  <c r="U452" i="108"/>
  <c r="V452" i="108" s="1"/>
  <c r="U453" i="108"/>
  <c r="V453" i="108" s="1"/>
  <c r="U454" i="108"/>
  <c r="V454" i="108" s="1"/>
  <c r="U455" i="108"/>
  <c r="V455" i="108" s="1"/>
  <c r="U456" i="108"/>
  <c r="V456" i="108" s="1"/>
  <c r="U457" i="108"/>
  <c r="V457" i="108" s="1"/>
  <c r="U458" i="108"/>
  <c r="V458" i="108" s="1"/>
  <c r="U459" i="108"/>
  <c r="V459" i="108" s="1"/>
  <c r="U460" i="108"/>
  <c r="V460" i="108" s="1"/>
  <c r="U461" i="108"/>
  <c r="V461" i="108" s="1"/>
  <c r="U462" i="108"/>
  <c r="V462" i="108" s="1"/>
  <c r="U463" i="108"/>
  <c r="V463" i="108" s="1"/>
  <c r="U464" i="108"/>
  <c r="V464" i="108" s="1"/>
  <c r="U465" i="108"/>
  <c r="V465" i="108" s="1"/>
  <c r="U466" i="108"/>
  <c r="V466" i="108" s="1"/>
  <c r="U467" i="108"/>
  <c r="V467" i="108" s="1"/>
  <c r="U468" i="108"/>
  <c r="V468" i="108" s="1"/>
  <c r="U469" i="108"/>
  <c r="V469" i="108" s="1"/>
  <c r="U470" i="108"/>
  <c r="V470" i="108" s="1"/>
  <c r="U471" i="108"/>
  <c r="V471" i="108" s="1"/>
  <c r="U472" i="108"/>
  <c r="V472" i="108" s="1"/>
  <c r="U473" i="108"/>
  <c r="V473" i="108" s="1"/>
  <c r="U474" i="108"/>
  <c r="V474" i="108" s="1"/>
  <c r="U475" i="108"/>
  <c r="V475" i="108" s="1"/>
  <c r="U476" i="108"/>
  <c r="V476" i="108" s="1"/>
  <c r="U477" i="108"/>
  <c r="V477" i="108" s="1"/>
  <c r="U478" i="108"/>
  <c r="V478" i="108" s="1"/>
  <c r="U479" i="108"/>
  <c r="V479" i="108" s="1"/>
  <c r="U480" i="108"/>
  <c r="V480" i="108" s="1"/>
  <c r="U481" i="108"/>
  <c r="V481" i="108" s="1"/>
  <c r="U482" i="108"/>
  <c r="V482" i="108" s="1"/>
  <c r="U483" i="108"/>
  <c r="V483" i="108" s="1"/>
  <c r="U484" i="108"/>
  <c r="V484" i="108" s="1"/>
  <c r="U485" i="108"/>
  <c r="V485" i="108" s="1"/>
  <c r="U486" i="108"/>
  <c r="V486" i="108" s="1"/>
  <c r="U487" i="108"/>
  <c r="V487" i="108" s="1"/>
  <c r="U488" i="108"/>
  <c r="V488" i="108" s="1"/>
  <c r="U489" i="108"/>
  <c r="V489" i="108" s="1"/>
  <c r="U490" i="108"/>
  <c r="V490" i="108" s="1"/>
  <c r="U491" i="108"/>
  <c r="V491" i="108" s="1"/>
  <c r="U492" i="108"/>
  <c r="V492" i="108" s="1"/>
  <c r="U493" i="108"/>
  <c r="V493" i="108" s="1"/>
  <c r="U494" i="108"/>
  <c r="V494" i="108" s="1"/>
  <c r="U495" i="108"/>
  <c r="V495" i="108" s="1"/>
  <c r="U496" i="108"/>
  <c r="V496" i="108" s="1"/>
  <c r="U497" i="108"/>
  <c r="V497" i="108" s="1"/>
  <c r="U498" i="108"/>
  <c r="V498" i="108" s="1"/>
  <c r="U499" i="108"/>
  <c r="V499" i="108" s="1"/>
  <c r="R42" i="108"/>
  <c r="R43" i="108"/>
  <c r="R44" i="108"/>
  <c r="R45" i="108"/>
  <c r="R46" i="108"/>
  <c r="R47" i="108"/>
  <c r="R48" i="108"/>
  <c r="R49" i="108"/>
  <c r="R50" i="108"/>
  <c r="R51" i="108"/>
  <c r="R52" i="108"/>
  <c r="R53" i="108"/>
  <c r="R54" i="108"/>
  <c r="R55" i="108"/>
  <c r="R56" i="108"/>
  <c r="R57" i="108"/>
  <c r="R58" i="108"/>
  <c r="R59" i="108"/>
  <c r="R60" i="108"/>
  <c r="R61" i="108"/>
  <c r="R62" i="108"/>
  <c r="R63" i="108"/>
  <c r="R64" i="108"/>
  <c r="R65" i="108"/>
  <c r="R66" i="108"/>
  <c r="R67" i="108"/>
  <c r="R68" i="108"/>
  <c r="R69" i="108"/>
  <c r="R70" i="108"/>
  <c r="R71" i="108"/>
  <c r="R72" i="108"/>
  <c r="R73" i="108"/>
  <c r="R74" i="108"/>
  <c r="R75" i="108"/>
  <c r="R76" i="108"/>
  <c r="R77" i="108"/>
  <c r="R78" i="108"/>
  <c r="R79" i="108"/>
  <c r="R80" i="108"/>
  <c r="R81" i="108"/>
  <c r="R82" i="108"/>
  <c r="R83" i="108"/>
  <c r="R84" i="108"/>
  <c r="R85" i="108"/>
  <c r="R86" i="108"/>
  <c r="R87" i="108"/>
  <c r="R88" i="108"/>
  <c r="R89" i="108"/>
  <c r="R90" i="108"/>
  <c r="R91" i="108"/>
  <c r="R92" i="108"/>
  <c r="R93" i="108"/>
  <c r="R94" i="108"/>
  <c r="R95" i="108"/>
  <c r="R96" i="108"/>
  <c r="R97" i="108"/>
  <c r="R98" i="108"/>
  <c r="R99" i="108"/>
  <c r="R100" i="108"/>
  <c r="R101" i="108"/>
  <c r="R102" i="108"/>
  <c r="R103" i="108"/>
  <c r="R104" i="108"/>
  <c r="R105" i="108"/>
  <c r="R106" i="108"/>
  <c r="R107" i="108"/>
  <c r="R108" i="108"/>
  <c r="R109" i="108"/>
  <c r="R110" i="108"/>
  <c r="R111" i="108"/>
  <c r="R112" i="108"/>
  <c r="R113" i="108"/>
  <c r="R114" i="108"/>
  <c r="R115" i="108"/>
  <c r="R116" i="108"/>
  <c r="R117" i="108"/>
  <c r="R118" i="108"/>
  <c r="R119" i="108"/>
  <c r="R120" i="108"/>
  <c r="R121" i="108"/>
  <c r="R122" i="108"/>
  <c r="R123" i="108"/>
  <c r="R124" i="108"/>
  <c r="R125" i="108"/>
  <c r="R126" i="108"/>
  <c r="R127" i="108"/>
  <c r="R128" i="108"/>
  <c r="R129" i="108"/>
  <c r="R130" i="108"/>
  <c r="R131" i="108"/>
  <c r="R132" i="108"/>
  <c r="R133" i="108"/>
  <c r="R134" i="108"/>
  <c r="R135" i="108"/>
  <c r="R136" i="108"/>
  <c r="R137" i="108"/>
  <c r="R138" i="108"/>
  <c r="R139" i="108"/>
  <c r="R140" i="108"/>
  <c r="R141" i="108"/>
  <c r="R142" i="108"/>
  <c r="R143" i="108"/>
  <c r="R144" i="108"/>
  <c r="R145" i="108"/>
  <c r="R146" i="108"/>
  <c r="R147" i="108"/>
  <c r="R148" i="108"/>
  <c r="R149" i="108"/>
  <c r="R150" i="108"/>
  <c r="R151" i="108"/>
  <c r="R152" i="108"/>
  <c r="R153" i="108"/>
  <c r="R154" i="108"/>
  <c r="R155" i="108"/>
  <c r="R156" i="108"/>
  <c r="R157" i="108"/>
  <c r="R158" i="108"/>
  <c r="R159" i="108"/>
  <c r="R160" i="108"/>
  <c r="R161" i="108"/>
  <c r="R162" i="108"/>
  <c r="R163" i="108"/>
  <c r="R164" i="108"/>
  <c r="R165" i="108"/>
  <c r="R166" i="108"/>
  <c r="R167" i="108"/>
  <c r="R168" i="108"/>
  <c r="R169" i="108"/>
  <c r="R170" i="108"/>
  <c r="R171" i="108"/>
  <c r="R172" i="108"/>
  <c r="R173" i="108"/>
  <c r="R174" i="108"/>
  <c r="R175" i="108"/>
  <c r="R176" i="108"/>
  <c r="R177" i="108"/>
  <c r="R178" i="108"/>
  <c r="R179" i="108"/>
  <c r="R180" i="108"/>
  <c r="R181" i="108"/>
  <c r="R182" i="108"/>
  <c r="R183" i="108"/>
  <c r="R184" i="108"/>
  <c r="R185" i="108"/>
  <c r="R186" i="108"/>
  <c r="R187" i="108"/>
  <c r="R188" i="108"/>
  <c r="R189" i="108"/>
  <c r="R190" i="108"/>
  <c r="R191" i="108"/>
  <c r="R192" i="108"/>
  <c r="R193" i="108"/>
  <c r="R194" i="108"/>
  <c r="R195" i="108"/>
  <c r="R196" i="108"/>
  <c r="R197" i="108"/>
  <c r="R198" i="108"/>
  <c r="R199" i="108"/>
  <c r="R200" i="108"/>
  <c r="R201" i="108"/>
  <c r="R202" i="108"/>
  <c r="R203" i="108"/>
  <c r="R204" i="108"/>
  <c r="R205" i="108"/>
  <c r="R206" i="108"/>
  <c r="R207" i="108"/>
  <c r="R208" i="108"/>
  <c r="R209" i="108"/>
  <c r="R210" i="108"/>
  <c r="R211" i="108"/>
  <c r="R212" i="108"/>
  <c r="R213" i="108"/>
  <c r="R214" i="108"/>
  <c r="R215" i="108"/>
  <c r="R216" i="108"/>
  <c r="R217" i="108"/>
  <c r="R218" i="108"/>
  <c r="R219" i="108"/>
  <c r="R220" i="108"/>
  <c r="R221" i="108"/>
  <c r="R222" i="108"/>
  <c r="R223" i="108"/>
  <c r="R224" i="108"/>
  <c r="R225" i="108"/>
  <c r="R226" i="108"/>
  <c r="R227" i="108"/>
  <c r="R228" i="108"/>
  <c r="R229" i="108"/>
  <c r="R230" i="108"/>
  <c r="R231" i="108"/>
  <c r="R232" i="108"/>
  <c r="R233" i="108"/>
  <c r="R234" i="108"/>
  <c r="R235" i="108"/>
  <c r="R236" i="108"/>
  <c r="R237" i="108"/>
  <c r="R238" i="108"/>
  <c r="R239" i="108"/>
  <c r="R240" i="108"/>
  <c r="R241" i="108"/>
  <c r="R242" i="108"/>
  <c r="R243" i="108"/>
  <c r="R244" i="108"/>
  <c r="R245" i="108"/>
  <c r="R246" i="108"/>
  <c r="R247" i="108"/>
  <c r="R248" i="108"/>
  <c r="R249" i="108"/>
  <c r="R250" i="108"/>
  <c r="R251" i="108"/>
  <c r="R252" i="108"/>
  <c r="R253" i="108"/>
  <c r="R254" i="108"/>
  <c r="R255" i="108"/>
  <c r="R256" i="108"/>
  <c r="R257" i="108"/>
  <c r="R258" i="108"/>
  <c r="R259" i="108"/>
  <c r="R260" i="108"/>
  <c r="R261" i="108"/>
  <c r="R262" i="108"/>
  <c r="R263" i="108"/>
  <c r="R264" i="108"/>
  <c r="R265" i="108"/>
  <c r="R266" i="108"/>
  <c r="R267" i="108"/>
  <c r="R268" i="108"/>
  <c r="R269" i="108"/>
  <c r="R270" i="108"/>
  <c r="R271" i="108"/>
  <c r="R272" i="108"/>
  <c r="R273" i="108"/>
  <c r="R274" i="108"/>
  <c r="R275" i="108"/>
  <c r="R276" i="108"/>
  <c r="R277" i="108"/>
  <c r="R278" i="108"/>
  <c r="R279" i="108"/>
  <c r="R280" i="108"/>
  <c r="R281" i="108"/>
  <c r="R282" i="108"/>
  <c r="R283" i="108"/>
  <c r="R284" i="108"/>
  <c r="R285" i="108"/>
  <c r="R286" i="108"/>
  <c r="R287" i="108"/>
  <c r="R288" i="108"/>
  <c r="R289" i="108"/>
  <c r="R290" i="108"/>
  <c r="R291" i="108"/>
  <c r="R292" i="108"/>
  <c r="R293" i="108"/>
  <c r="R294" i="108"/>
  <c r="R295" i="108"/>
  <c r="R296" i="108"/>
  <c r="R297" i="108"/>
  <c r="R298" i="108"/>
  <c r="R299" i="108"/>
  <c r="R300" i="108"/>
  <c r="R301" i="108"/>
  <c r="R302" i="108"/>
  <c r="R303" i="108"/>
  <c r="R304" i="108"/>
  <c r="R305" i="108"/>
  <c r="R306" i="108"/>
  <c r="R307" i="108"/>
  <c r="R308" i="108"/>
  <c r="R309" i="108"/>
  <c r="R310" i="108"/>
  <c r="R311" i="108"/>
  <c r="R312" i="108"/>
  <c r="R313" i="108"/>
  <c r="R314" i="108"/>
  <c r="R315" i="108"/>
  <c r="R316" i="108"/>
  <c r="R317" i="108"/>
  <c r="R318" i="108"/>
  <c r="R319" i="108"/>
  <c r="R320" i="108"/>
  <c r="R321" i="108"/>
  <c r="R322" i="108"/>
  <c r="R323" i="108"/>
  <c r="R324" i="108"/>
  <c r="R325" i="108"/>
  <c r="R326" i="108"/>
  <c r="R327" i="108"/>
  <c r="R328" i="108"/>
  <c r="R329" i="108"/>
  <c r="R330" i="108"/>
  <c r="R331" i="108"/>
  <c r="R332" i="108"/>
  <c r="R333" i="108"/>
  <c r="R334" i="108"/>
  <c r="R335" i="108"/>
  <c r="R336" i="108"/>
  <c r="R337" i="108"/>
  <c r="R338" i="108"/>
  <c r="R339" i="108"/>
  <c r="R340" i="108"/>
  <c r="R341" i="108"/>
  <c r="R342" i="108"/>
  <c r="R343" i="108"/>
  <c r="R344" i="108"/>
  <c r="R345" i="108"/>
  <c r="R346" i="108"/>
  <c r="R347" i="108"/>
  <c r="R348" i="108"/>
  <c r="R349" i="108"/>
  <c r="R350" i="108"/>
  <c r="R351" i="108"/>
  <c r="R352" i="108"/>
  <c r="R353" i="108"/>
  <c r="R354" i="108"/>
  <c r="R355" i="108"/>
  <c r="R356" i="108"/>
  <c r="R357" i="108"/>
  <c r="R358" i="108"/>
  <c r="R359" i="108"/>
  <c r="R360" i="108"/>
  <c r="R361" i="108"/>
  <c r="R362" i="108"/>
  <c r="R363" i="108"/>
  <c r="R364" i="108"/>
  <c r="R365" i="108"/>
  <c r="R366" i="108"/>
  <c r="R367" i="108"/>
  <c r="R368" i="108"/>
  <c r="R369" i="108"/>
  <c r="R370" i="108"/>
  <c r="R371" i="108"/>
  <c r="R372" i="108"/>
  <c r="R373" i="108"/>
  <c r="R374" i="108"/>
  <c r="R375" i="108"/>
  <c r="R376" i="108"/>
  <c r="R377" i="108"/>
  <c r="R378" i="108"/>
  <c r="R379" i="108"/>
  <c r="R380" i="108"/>
  <c r="R381" i="108"/>
  <c r="R382" i="108"/>
  <c r="R383" i="108"/>
  <c r="R384" i="108"/>
  <c r="R385" i="108"/>
  <c r="R386" i="108"/>
  <c r="R387" i="108"/>
  <c r="R388" i="108"/>
  <c r="R389" i="108"/>
  <c r="R390" i="108"/>
  <c r="R391" i="108"/>
  <c r="R392" i="108"/>
  <c r="R393" i="108"/>
  <c r="R394" i="108"/>
  <c r="R395" i="108"/>
  <c r="R396" i="108"/>
  <c r="R397" i="108"/>
  <c r="R398" i="108"/>
  <c r="R399" i="108"/>
  <c r="R400" i="108"/>
  <c r="R401" i="108"/>
  <c r="R402" i="108"/>
  <c r="R403" i="108"/>
  <c r="R404" i="108"/>
  <c r="R405" i="108"/>
  <c r="R406" i="108"/>
  <c r="R407" i="108"/>
  <c r="R408" i="108"/>
  <c r="R409" i="108"/>
  <c r="R410" i="108"/>
  <c r="R411" i="108"/>
  <c r="R412" i="108"/>
  <c r="R413" i="108"/>
  <c r="R414" i="108"/>
  <c r="R415" i="108"/>
  <c r="R416" i="108"/>
  <c r="R417" i="108"/>
  <c r="R418" i="108"/>
  <c r="R419" i="108"/>
  <c r="R420" i="108"/>
  <c r="R421" i="108"/>
  <c r="R422" i="108"/>
  <c r="R423" i="108"/>
  <c r="R424" i="108"/>
  <c r="R425" i="108"/>
  <c r="R426" i="108"/>
  <c r="R427" i="108"/>
  <c r="R428" i="108"/>
  <c r="R429" i="108"/>
  <c r="R430" i="108"/>
  <c r="R431" i="108"/>
  <c r="R432" i="108"/>
  <c r="R433" i="108"/>
  <c r="R434" i="108"/>
  <c r="R435" i="108"/>
  <c r="R436" i="108"/>
  <c r="R437" i="108"/>
  <c r="R438" i="108"/>
  <c r="R439" i="108"/>
  <c r="R440" i="108"/>
  <c r="R441" i="108"/>
  <c r="R442" i="108"/>
  <c r="R443" i="108"/>
  <c r="R444" i="108"/>
  <c r="R445" i="108"/>
  <c r="R446" i="108"/>
  <c r="R447" i="108"/>
  <c r="R448" i="108"/>
  <c r="R449" i="108"/>
  <c r="R450" i="108"/>
  <c r="R451" i="108"/>
  <c r="R452" i="108"/>
  <c r="R453" i="108"/>
  <c r="R454" i="108"/>
  <c r="R455" i="108"/>
  <c r="R456" i="108"/>
  <c r="R457" i="108"/>
  <c r="R458" i="108"/>
  <c r="R459" i="108"/>
  <c r="R460" i="108"/>
  <c r="R461" i="108"/>
  <c r="R462" i="108"/>
  <c r="R463" i="108"/>
  <c r="R464" i="108"/>
  <c r="R465" i="108"/>
  <c r="R466" i="108"/>
  <c r="R467" i="108"/>
  <c r="R468" i="108"/>
  <c r="R469" i="108"/>
  <c r="R470" i="108"/>
  <c r="R471" i="108"/>
  <c r="R472" i="108"/>
  <c r="R473" i="108"/>
  <c r="R474" i="108"/>
  <c r="R475" i="108"/>
  <c r="R476" i="108"/>
  <c r="R477" i="108"/>
  <c r="R478" i="108"/>
  <c r="R479" i="108"/>
  <c r="R480" i="108"/>
  <c r="R481" i="108"/>
  <c r="R482" i="108"/>
  <c r="R483" i="108"/>
  <c r="R484" i="108"/>
  <c r="R485" i="108"/>
  <c r="R486" i="108"/>
  <c r="R487" i="108"/>
  <c r="R488" i="108"/>
  <c r="R489" i="108"/>
  <c r="R490" i="108"/>
  <c r="R491" i="108"/>
  <c r="R492" i="108"/>
  <c r="R493" i="108"/>
  <c r="R494" i="108"/>
  <c r="R495" i="108"/>
  <c r="R496" i="108"/>
  <c r="R497" i="108"/>
  <c r="R498" i="108"/>
  <c r="R499" i="108"/>
  <c r="S42" i="108"/>
  <c r="S43" i="108"/>
  <c r="S44" i="108"/>
  <c r="S45" i="108"/>
  <c r="S46" i="108"/>
  <c r="S47" i="108"/>
  <c r="S48" i="108"/>
  <c r="S49" i="108"/>
  <c r="S50" i="108"/>
  <c r="S51" i="108"/>
  <c r="S52" i="108"/>
  <c r="S53" i="108"/>
  <c r="S54" i="108"/>
  <c r="S55" i="108"/>
  <c r="S56" i="108"/>
  <c r="S57" i="108"/>
  <c r="S58" i="108"/>
  <c r="S59" i="108"/>
  <c r="S60" i="108"/>
  <c r="S61" i="108"/>
  <c r="S62" i="108"/>
  <c r="S63" i="108"/>
  <c r="S64" i="108"/>
  <c r="S65" i="108"/>
  <c r="S66" i="108"/>
  <c r="S67" i="108"/>
  <c r="S68" i="108"/>
  <c r="S69" i="108"/>
  <c r="S70" i="108"/>
  <c r="S71" i="108"/>
  <c r="S72" i="108"/>
  <c r="S73" i="108"/>
  <c r="S74" i="108"/>
  <c r="S75" i="108"/>
  <c r="S76" i="108"/>
  <c r="S77" i="108"/>
  <c r="S78" i="108"/>
  <c r="S79" i="108"/>
  <c r="S80" i="108"/>
  <c r="S81" i="108"/>
  <c r="S82" i="108"/>
  <c r="S83" i="108"/>
  <c r="S84" i="108"/>
  <c r="S85" i="108"/>
  <c r="S86" i="108"/>
  <c r="S87" i="108"/>
  <c r="S88" i="108"/>
  <c r="S89" i="108"/>
  <c r="S90" i="108"/>
  <c r="S91" i="108"/>
  <c r="S92" i="108"/>
  <c r="S93" i="108"/>
  <c r="S94" i="108"/>
  <c r="S95" i="108"/>
  <c r="S96" i="108"/>
  <c r="S97" i="108"/>
  <c r="S98" i="108"/>
  <c r="S99" i="108"/>
  <c r="S100" i="108"/>
  <c r="S101" i="108"/>
  <c r="S102" i="108"/>
  <c r="S103" i="108"/>
  <c r="S104" i="108"/>
  <c r="S105" i="108"/>
  <c r="S106" i="108"/>
  <c r="S107" i="108"/>
  <c r="S108" i="108"/>
  <c r="S109" i="108"/>
  <c r="S110" i="108"/>
  <c r="S111" i="108"/>
  <c r="S112" i="108"/>
  <c r="S113" i="108"/>
  <c r="S114" i="108"/>
  <c r="S115" i="108"/>
  <c r="S116" i="108"/>
  <c r="S117" i="108"/>
  <c r="S118" i="108"/>
  <c r="S119" i="108"/>
  <c r="S120" i="108"/>
  <c r="S121" i="108"/>
  <c r="S122" i="108"/>
  <c r="S123" i="108"/>
  <c r="S124" i="108"/>
  <c r="S125" i="108"/>
  <c r="S126" i="108"/>
  <c r="S127" i="108"/>
  <c r="S128" i="108"/>
  <c r="S129" i="108"/>
  <c r="S130" i="108"/>
  <c r="S131" i="108"/>
  <c r="S132" i="108"/>
  <c r="S133" i="108"/>
  <c r="S134" i="108"/>
  <c r="S135" i="108"/>
  <c r="S136" i="108"/>
  <c r="S137" i="108"/>
  <c r="S138" i="108"/>
  <c r="S139" i="108"/>
  <c r="S140" i="108"/>
  <c r="S141" i="108"/>
  <c r="S142" i="108"/>
  <c r="S143" i="108"/>
  <c r="S144" i="108"/>
  <c r="S145" i="108"/>
  <c r="S146" i="108"/>
  <c r="S147" i="108"/>
  <c r="S148" i="108"/>
  <c r="S149" i="108"/>
  <c r="S150" i="108"/>
  <c r="S151" i="108"/>
  <c r="S152" i="108"/>
  <c r="S153" i="108"/>
  <c r="S154" i="108"/>
  <c r="S155" i="108"/>
  <c r="S156" i="108"/>
  <c r="S157" i="108"/>
  <c r="S158" i="108"/>
  <c r="S159" i="108"/>
  <c r="S160" i="108"/>
  <c r="S161" i="108"/>
  <c r="S162" i="108"/>
  <c r="S163" i="108"/>
  <c r="S164" i="108"/>
  <c r="S165" i="108"/>
  <c r="S166" i="108"/>
  <c r="S167" i="108"/>
  <c r="S168" i="108"/>
  <c r="S169" i="108"/>
  <c r="S170" i="108"/>
  <c r="S171" i="108"/>
  <c r="S172" i="108"/>
  <c r="S173" i="108"/>
  <c r="S174" i="108"/>
  <c r="S175" i="108"/>
  <c r="S176" i="108"/>
  <c r="S177" i="108"/>
  <c r="S178" i="108"/>
  <c r="S179" i="108"/>
  <c r="S180" i="108"/>
  <c r="S181" i="108"/>
  <c r="S182" i="108"/>
  <c r="S183" i="108"/>
  <c r="S184" i="108"/>
  <c r="S185" i="108"/>
  <c r="S186" i="108"/>
  <c r="S187" i="108"/>
  <c r="S188" i="108"/>
  <c r="S189" i="108"/>
  <c r="S190" i="108"/>
  <c r="S191" i="108"/>
  <c r="S192" i="108"/>
  <c r="S193" i="108"/>
  <c r="S194" i="108"/>
  <c r="S195" i="108"/>
  <c r="S196" i="108"/>
  <c r="S197" i="108"/>
  <c r="S198" i="108"/>
  <c r="S199" i="108"/>
  <c r="S200" i="108"/>
  <c r="S201" i="108"/>
  <c r="S202" i="108"/>
  <c r="S203" i="108"/>
  <c r="S204" i="108"/>
  <c r="S205" i="108"/>
  <c r="S206" i="108"/>
  <c r="S207" i="108"/>
  <c r="S208" i="108"/>
  <c r="S209" i="108"/>
  <c r="S210" i="108"/>
  <c r="S211" i="108"/>
  <c r="S212" i="108"/>
  <c r="S213" i="108"/>
  <c r="S214" i="108"/>
  <c r="S215" i="108"/>
  <c r="S216" i="108"/>
  <c r="S217" i="108"/>
  <c r="S218" i="108"/>
  <c r="S219" i="108"/>
  <c r="S220" i="108"/>
  <c r="S221" i="108"/>
  <c r="S222" i="108"/>
  <c r="S223" i="108"/>
  <c r="S224" i="108"/>
  <c r="S225" i="108"/>
  <c r="S226" i="108"/>
  <c r="S227" i="108"/>
  <c r="S228" i="108"/>
  <c r="S229" i="108"/>
  <c r="S230" i="108"/>
  <c r="S231" i="108"/>
  <c r="S232" i="108"/>
  <c r="S233" i="108"/>
  <c r="S234" i="108"/>
  <c r="S235" i="108"/>
  <c r="S236" i="108"/>
  <c r="S237" i="108"/>
  <c r="S238" i="108"/>
  <c r="S239" i="108"/>
  <c r="S240" i="108"/>
  <c r="S241" i="108"/>
  <c r="S242" i="108"/>
  <c r="S243" i="108"/>
  <c r="S244" i="108"/>
  <c r="S245" i="108"/>
  <c r="S246" i="108"/>
  <c r="S247" i="108"/>
  <c r="S248" i="108"/>
  <c r="S249" i="108"/>
  <c r="S250" i="108"/>
  <c r="S251" i="108"/>
  <c r="S252" i="108"/>
  <c r="S253" i="108"/>
  <c r="S254" i="108"/>
  <c r="S255" i="108"/>
  <c r="S256" i="108"/>
  <c r="S257" i="108"/>
  <c r="S258" i="108"/>
  <c r="S259" i="108"/>
  <c r="S260" i="108"/>
  <c r="S261" i="108"/>
  <c r="S262" i="108"/>
  <c r="S263" i="108"/>
  <c r="S264" i="108"/>
  <c r="S265" i="108"/>
  <c r="S266" i="108"/>
  <c r="S267" i="108"/>
  <c r="S268" i="108"/>
  <c r="S269" i="108"/>
  <c r="S270" i="108"/>
  <c r="S271" i="108"/>
  <c r="S272" i="108"/>
  <c r="S273" i="108"/>
  <c r="S274" i="108"/>
  <c r="S275" i="108"/>
  <c r="S276" i="108"/>
  <c r="S277" i="108"/>
  <c r="S278" i="108"/>
  <c r="S279" i="108"/>
  <c r="S280" i="108"/>
  <c r="S281" i="108"/>
  <c r="S282" i="108"/>
  <c r="S283" i="108"/>
  <c r="S284" i="108"/>
  <c r="S285" i="108"/>
  <c r="S286" i="108"/>
  <c r="S287" i="108"/>
  <c r="S288" i="108"/>
  <c r="S289" i="108"/>
  <c r="S290" i="108"/>
  <c r="S291" i="108"/>
  <c r="S292" i="108"/>
  <c r="S293" i="108"/>
  <c r="S294" i="108"/>
  <c r="S295" i="108"/>
  <c r="S296" i="108"/>
  <c r="S297" i="108"/>
  <c r="S298" i="108"/>
  <c r="S299" i="108"/>
  <c r="S300" i="108"/>
  <c r="S301" i="108"/>
  <c r="S302" i="108"/>
  <c r="S303" i="108"/>
  <c r="S304" i="108"/>
  <c r="S305" i="108"/>
  <c r="S306" i="108"/>
  <c r="S307" i="108"/>
  <c r="S308" i="108"/>
  <c r="S309" i="108"/>
  <c r="S310" i="108"/>
  <c r="S311" i="108"/>
  <c r="S312" i="108"/>
  <c r="S313" i="108"/>
  <c r="S314" i="108"/>
  <c r="S315" i="108"/>
  <c r="S316" i="108"/>
  <c r="S317" i="108"/>
  <c r="S318" i="108"/>
  <c r="S319" i="108"/>
  <c r="S320" i="108"/>
  <c r="S321" i="108"/>
  <c r="S322" i="108"/>
  <c r="S323" i="108"/>
  <c r="S324" i="108"/>
  <c r="S325" i="108"/>
  <c r="S326" i="108"/>
  <c r="S327" i="108"/>
  <c r="S328" i="108"/>
  <c r="S329" i="108"/>
  <c r="S330" i="108"/>
  <c r="S331" i="108"/>
  <c r="S332" i="108"/>
  <c r="S333" i="108"/>
  <c r="S334" i="108"/>
  <c r="S335" i="108"/>
  <c r="S336" i="108"/>
  <c r="S337" i="108"/>
  <c r="S338" i="108"/>
  <c r="S339" i="108"/>
  <c r="S340" i="108"/>
  <c r="S341" i="108"/>
  <c r="S342" i="108"/>
  <c r="S343" i="108"/>
  <c r="S344" i="108"/>
  <c r="S345" i="108"/>
  <c r="S346" i="108"/>
  <c r="S347" i="108"/>
  <c r="S348" i="108"/>
  <c r="S349" i="108"/>
  <c r="S350" i="108"/>
  <c r="S351" i="108"/>
  <c r="S352" i="108"/>
  <c r="S353" i="108"/>
  <c r="S354" i="108"/>
  <c r="S355" i="108"/>
  <c r="S356" i="108"/>
  <c r="S357" i="108"/>
  <c r="S358" i="108"/>
  <c r="S359" i="108"/>
  <c r="S360" i="108"/>
  <c r="S361" i="108"/>
  <c r="S362" i="108"/>
  <c r="S363" i="108"/>
  <c r="S364" i="108"/>
  <c r="S365" i="108"/>
  <c r="S366" i="108"/>
  <c r="S367" i="108"/>
  <c r="S368" i="108"/>
  <c r="S369" i="108"/>
  <c r="S370" i="108"/>
  <c r="S371" i="108"/>
  <c r="S372" i="108"/>
  <c r="S373" i="108"/>
  <c r="S374" i="108"/>
  <c r="S375" i="108"/>
  <c r="S376" i="108"/>
  <c r="S377" i="108"/>
  <c r="S378" i="108"/>
  <c r="S379" i="108"/>
  <c r="S380" i="108"/>
  <c r="S381" i="108"/>
  <c r="S382" i="108"/>
  <c r="S383" i="108"/>
  <c r="S384" i="108"/>
  <c r="S385" i="108"/>
  <c r="S386" i="108"/>
  <c r="S387" i="108"/>
  <c r="S388" i="108"/>
  <c r="S389" i="108"/>
  <c r="S390" i="108"/>
  <c r="S391" i="108"/>
  <c r="S392" i="108"/>
  <c r="S393" i="108"/>
  <c r="S394" i="108"/>
  <c r="S395" i="108"/>
  <c r="S396" i="108"/>
  <c r="S397" i="108"/>
  <c r="S398" i="108"/>
  <c r="S399" i="108"/>
  <c r="S400" i="108"/>
  <c r="S401" i="108"/>
  <c r="S402" i="108"/>
  <c r="S403" i="108"/>
  <c r="S404" i="108"/>
  <c r="S405" i="108"/>
  <c r="S406" i="108"/>
  <c r="S407" i="108"/>
  <c r="S408" i="108"/>
  <c r="S409" i="108"/>
  <c r="S410" i="108"/>
  <c r="S411" i="108"/>
  <c r="S412" i="108"/>
  <c r="S413" i="108"/>
  <c r="S414" i="108"/>
  <c r="S415" i="108"/>
  <c r="S416" i="108"/>
  <c r="S417" i="108"/>
  <c r="S418" i="108"/>
  <c r="S419" i="108"/>
  <c r="S420" i="108"/>
  <c r="S421" i="108"/>
  <c r="S422" i="108"/>
  <c r="S423" i="108"/>
  <c r="S424" i="108"/>
  <c r="S425" i="108"/>
  <c r="S426" i="108"/>
  <c r="S427" i="108"/>
  <c r="S428" i="108"/>
  <c r="S429" i="108"/>
  <c r="S430" i="108"/>
  <c r="S431" i="108"/>
  <c r="S432" i="108"/>
  <c r="S433" i="108"/>
  <c r="S434" i="108"/>
  <c r="S435" i="108"/>
  <c r="S436" i="108"/>
  <c r="S437" i="108"/>
  <c r="S438" i="108"/>
  <c r="S439" i="108"/>
  <c r="S440" i="108"/>
  <c r="S441" i="108"/>
  <c r="S442" i="108"/>
  <c r="S443" i="108"/>
  <c r="S444" i="108"/>
  <c r="S445" i="108"/>
  <c r="S446" i="108"/>
  <c r="S447" i="108"/>
  <c r="S448" i="108"/>
  <c r="S449" i="108"/>
  <c r="S450" i="108"/>
  <c r="S451" i="108"/>
  <c r="S452" i="108"/>
  <c r="S453" i="108"/>
  <c r="S454" i="108"/>
  <c r="S455" i="108"/>
  <c r="S456" i="108"/>
  <c r="S457" i="108"/>
  <c r="S458" i="108"/>
  <c r="S459" i="108"/>
  <c r="S460" i="108"/>
  <c r="S461" i="108"/>
  <c r="S462" i="108"/>
  <c r="S463" i="108"/>
  <c r="S464" i="108"/>
  <c r="S465" i="108"/>
  <c r="S466" i="108"/>
  <c r="S467" i="108"/>
  <c r="S468" i="108"/>
  <c r="S469" i="108"/>
  <c r="S470" i="108"/>
  <c r="S471" i="108"/>
  <c r="S472" i="108"/>
  <c r="S473" i="108"/>
  <c r="S474" i="108"/>
  <c r="S475" i="108"/>
  <c r="S476" i="108"/>
  <c r="S477" i="108"/>
  <c r="S478" i="108"/>
  <c r="S479" i="108"/>
  <c r="S480" i="108"/>
  <c r="S481" i="108"/>
  <c r="S482" i="108"/>
  <c r="S483" i="108"/>
  <c r="S484" i="108"/>
  <c r="S485" i="108"/>
  <c r="S486" i="108"/>
  <c r="S487" i="108"/>
  <c r="S488" i="108"/>
  <c r="S489" i="108"/>
  <c r="S490" i="108"/>
  <c r="S491" i="108"/>
  <c r="S492" i="108"/>
  <c r="S493" i="108"/>
  <c r="S494" i="108"/>
  <c r="S495" i="108"/>
  <c r="S496" i="108"/>
  <c r="S497" i="108"/>
  <c r="S498" i="108"/>
  <c r="S499" i="108"/>
  <c r="S6" i="108"/>
  <c r="S7" i="108"/>
  <c r="S8" i="108"/>
  <c r="S9" i="108"/>
  <c r="S10" i="108"/>
  <c r="S11" i="108"/>
  <c r="S12" i="108"/>
  <c r="S13" i="108"/>
  <c r="S14" i="108"/>
  <c r="S15" i="108"/>
  <c r="S16" i="108"/>
  <c r="S17" i="108"/>
  <c r="S18" i="108"/>
  <c r="S19" i="108"/>
  <c r="S20" i="108"/>
  <c r="S21" i="108"/>
  <c r="S22" i="108"/>
  <c r="S23" i="108"/>
  <c r="S24" i="108"/>
  <c r="S25" i="108"/>
  <c r="S26" i="108"/>
  <c r="S27" i="108"/>
  <c r="S28" i="108"/>
  <c r="S29" i="108"/>
  <c r="S30" i="108"/>
  <c r="S31" i="108"/>
  <c r="S32" i="108"/>
  <c r="S33" i="108"/>
  <c r="S34" i="108"/>
  <c r="S35" i="108"/>
  <c r="S36" i="108"/>
  <c r="S37" i="108"/>
  <c r="S38" i="108"/>
  <c r="S39" i="108"/>
  <c r="S40" i="108"/>
  <c r="S41" i="108"/>
  <c r="S5" i="108"/>
  <c r="S4" i="108"/>
  <c r="R96" i="110"/>
  <c r="U96" i="110"/>
  <c r="V96" i="110" s="1"/>
  <c r="R97" i="110"/>
  <c r="U97" i="110"/>
  <c r="V97" i="110" s="1"/>
  <c r="R98" i="110"/>
  <c r="U98" i="110"/>
  <c r="V98" i="110" s="1"/>
  <c r="R99" i="110"/>
  <c r="U99" i="110"/>
  <c r="V99" i="110" s="1"/>
  <c r="R100" i="110"/>
  <c r="U100" i="110"/>
  <c r="V100" i="110" s="1"/>
  <c r="R101" i="110"/>
  <c r="U101" i="110"/>
  <c r="V101" i="110" s="1"/>
  <c r="R102" i="110"/>
  <c r="U102" i="110"/>
  <c r="V102" i="110" s="1"/>
  <c r="R103" i="110"/>
  <c r="U103" i="110"/>
  <c r="V103" i="110" s="1"/>
  <c r="R104" i="110"/>
  <c r="U104" i="110"/>
  <c r="V104" i="110" s="1"/>
  <c r="R105" i="110"/>
  <c r="U105" i="110"/>
  <c r="V105" i="110" s="1"/>
  <c r="R106" i="110"/>
  <c r="U106" i="110"/>
  <c r="V106" i="110" s="1"/>
  <c r="R107" i="110"/>
  <c r="U107" i="110"/>
  <c r="V107" i="110" s="1"/>
  <c r="R108" i="110"/>
  <c r="U108" i="110"/>
  <c r="V108" i="110" s="1"/>
  <c r="R109" i="110"/>
  <c r="U109" i="110"/>
  <c r="V109" i="110" s="1"/>
  <c r="R110" i="110"/>
  <c r="U110" i="110"/>
  <c r="V110" i="110" s="1"/>
  <c r="R111" i="110"/>
  <c r="U111" i="110"/>
  <c r="V111" i="110" s="1"/>
  <c r="R112" i="110"/>
  <c r="U112" i="110"/>
  <c r="V112" i="110" s="1"/>
  <c r="R113" i="110"/>
  <c r="U113" i="110"/>
  <c r="V113" i="110" s="1"/>
  <c r="R114" i="110"/>
  <c r="U114" i="110"/>
  <c r="V114" i="110" s="1"/>
  <c r="R115" i="110"/>
  <c r="U115" i="110"/>
  <c r="V115" i="110" s="1"/>
  <c r="R116" i="110"/>
  <c r="U116" i="110"/>
  <c r="V116" i="110" s="1"/>
  <c r="R117" i="110"/>
  <c r="U117" i="110"/>
  <c r="V117" i="110" s="1"/>
  <c r="R118" i="110"/>
  <c r="U118" i="110"/>
  <c r="V118" i="110" s="1"/>
  <c r="R119" i="110"/>
  <c r="U119" i="110"/>
  <c r="V119" i="110" s="1"/>
  <c r="R120" i="110"/>
  <c r="U120" i="110"/>
  <c r="V120" i="110" s="1"/>
  <c r="R121" i="110"/>
  <c r="U121" i="110"/>
  <c r="V121" i="110" s="1"/>
  <c r="R122" i="110"/>
  <c r="U122" i="110"/>
  <c r="V122" i="110" s="1"/>
  <c r="R123" i="110"/>
  <c r="U123" i="110"/>
  <c r="V123" i="110" s="1"/>
  <c r="R124" i="110"/>
  <c r="U124" i="110"/>
  <c r="V124" i="110" s="1"/>
  <c r="R125" i="110"/>
  <c r="U125" i="110"/>
  <c r="V125" i="110" s="1"/>
  <c r="R126" i="110"/>
  <c r="U126" i="110"/>
  <c r="V126" i="110" s="1"/>
  <c r="R127" i="110"/>
  <c r="U127" i="110"/>
  <c r="V127" i="110" s="1"/>
  <c r="R128" i="110"/>
  <c r="U128" i="110"/>
  <c r="V128" i="110" s="1"/>
  <c r="R129" i="110"/>
  <c r="U129" i="110"/>
  <c r="V129" i="110" s="1"/>
  <c r="R130" i="110"/>
  <c r="U130" i="110"/>
  <c r="V130" i="110" s="1"/>
  <c r="R131" i="110"/>
  <c r="U131" i="110"/>
  <c r="V131" i="110" s="1"/>
  <c r="R132" i="110"/>
  <c r="U132" i="110"/>
  <c r="V132" i="110" s="1"/>
  <c r="R133" i="110"/>
  <c r="U133" i="110"/>
  <c r="V133" i="110" s="1"/>
  <c r="R134" i="110"/>
  <c r="U134" i="110"/>
  <c r="V134" i="110" s="1"/>
  <c r="R135" i="110"/>
  <c r="U135" i="110"/>
  <c r="V135" i="110" s="1"/>
  <c r="R136" i="110"/>
  <c r="U136" i="110"/>
  <c r="V136" i="110" s="1"/>
  <c r="R137" i="110"/>
  <c r="U137" i="110"/>
  <c r="V137" i="110" s="1"/>
  <c r="R138" i="110"/>
  <c r="U138" i="110"/>
  <c r="V138" i="110" s="1"/>
  <c r="R139" i="110"/>
  <c r="U139" i="110"/>
  <c r="V139" i="110" s="1"/>
  <c r="R140" i="110"/>
  <c r="U140" i="110"/>
  <c r="V140" i="110" s="1"/>
  <c r="R141" i="110"/>
  <c r="U141" i="110"/>
  <c r="V141" i="110" s="1"/>
  <c r="R142" i="110"/>
  <c r="U142" i="110"/>
  <c r="V142" i="110" s="1"/>
  <c r="R143" i="110"/>
  <c r="U143" i="110"/>
  <c r="V143" i="110" s="1"/>
  <c r="R144" i="110"/>
  <c r="U144" i="110"/>
  <c r="V144" i="110" s="1"/>
  <c r="R145" i="110"/>
  <c r="U145" i="110"/>
  <c r="V145" i="110" s="1"/>
  <c r="R146" i="110"/>
  <c r="U146" i="110"/>
  <c r="V146" i="110" s="1"/>
  <c r="R147" i="110"/>
  <c r="U147" i="110"/>
  <c r="V147" i="110" s="1"/>
  <c r="R148" i="110"/>
  <c r="U148" i="110"/>
  <c r="V148" i="110" s="1"/>
  <c r="R149" i="110"/>
  <c r="U149" i="110"/>
  <c r="V149" i="110" s="1"/>
  <c r="R150" i="110"/>
  <c r="U150" i="110"/>
  <c r="V150" i="110" s="1"/>
  <c r="R151" i="110"/>
  <c r="U151" i="110"/>
  <c r="V151" i="110" s="1"/>
  <c r="R152" i="110"/>
  <c r="U152" i="110"/>
  <c r="V152" i="110" s="1"/>
  <c r="R153" i="110"/>
  <c r="U153" i="110"/>
  <c r="V153" i="110" s="1"/>
  <c r="R154" i="110"/>
  <c r="U154" i="110"/>
  <c r="V154" i="110" s="1"/>
  <c r="R155" i="110"/>
  <c r="U155" i="110"/>
  <c r="V155" i="110" s="1"/>
  <c r="R156" i="110"/>
  <c r="U156" i="110"/>
  <c r="V156" i="110" s="1"/>
  <c r="R157" i="110"/>
  <c r="U157" i="110"/>
  <c r="V157" i="110" s="1"/>
  <c r="R158" i="110"/>
  <c r="U158" i="110"/>
  <c r="V158" i="110" s="1"/>
  <c r="R159" i="110"/>
  <c r="U159" i="110"/>
  <c r="V159" i="110" s="1"/>
  <c r="R160" i="110"/>
  <c r="U160" i="110"/>
  <c r="V160" i="110" s="1"/>
  <c r="R161" i="110"/>
  <c r="U161" i="110"/>
  <c r="V161" i="110" s="1"/>
  <c r="R162" i="110"/>
  <c r="U162" i="110"/>
  <c r="V162" i="110" s="1"/>
  <c r="R163" i="110"/>
  <c r="U163" i="110"/>
  <c r="V163" i="110" s="1"/>
  <c r="R164" i="110"/>
  <c r="U164" i="110"/>
  <c r="V164" i="110" s="1"/>
  <c r="R165" i="110"/>
  <c r="U165" i="110"/>
  <c r="V165" i="110" s="1"/>
  <c r="R166" i="110"/>
  <c r="U166" i="110"/>
  <c r="V166" i="110" s="1"/>
  <c r="R167" i="110"/>
  <c r="U167" i="110"/>
  <c r="V167" i="110" s="1"/>
  <c r="R168" i="110"/>
  <c r="U168" i="110"/>
  <c r="V168" i="110" s="1"/>
  <c r="R169" i="110"/>
  <c r="U169" i="110"/>
  <c r="V169" i="110" s="1"/>
  <c r="R170" i="110"/>
  <c r="U170" i="110"/>
  <c r="V170" i="110" s="1"/>
  <c r="R171" i="110"/>
  <c r="U171" i="110"/>
  <c r="V171" i="110" s="1"/>
  <c r="R172" i="110"/>
  <c r="U172" i="110"/>
  <c r="V172" i="110" s="1"/>
  <c r="R173" i="110"/>
  <c r="U173" i="110"/>
  <c r="V173" i="110" s="1"/>
  <c r="R174" i="110"/>
  <c r="U174" i="110"/>
  <c r="V174" i="110" s="1"/>
  <c r="R175" i="110"/>
  <c r="U175" i="110"/>
  <c r="V175" i="110" s="1"/>
  <c r="R176" i="110"/>
  <c r="U176" i="110"/>
  <c r="V176" i="110" s="1"/>
  <c r="R177" i="110"/>
  <c r="U177" i="110"/>
  <c r="V177" i="110" s="1"/>
  <c r="R178" i="110"/>
  <c r="U178" i="110"/>
  <c r="V178" i="110" s="1"/>
  <c r="R179" i="110"/>
  <c r="U179" i="110"/>
  <c r="V179" i="110" s="1"/>
  <c r="R180" i="110"/>
  <c r="U180" i="110"/>
  <c r="V180" i="110" s="1"/>
  <c r="R181" i="110"/>
  <c r="U181" i="110"/>
  <c r="V181" i="110" s="1"/>
  <c r="R182" i="110"/>
  <c r="U182" i="110"/>
  <c r="V182" i="110" s="1"/>
  <c r="R183" i="110"/>
  <c r="U183" i="110"/>
  <c r="V183" i="110" s="1"/>
  <c r="R184" i="110"/>
  <c r="U184" i="110"/>
  <c r="V184" i="110" s="1"/>
  <c r="R185" i="110"/>
  <c r="U185" i="110"/>
  <c r="V185" i="110" s="1"/>
  <c r="R186" i="110"/>
  <c r="U186" i="110"/>
  <c r="V186" i="110" s="1"/>
  <c r="R187" i="110"/>
  <c r="U187" i="110"/>
  <c r="V187" i="110" s="1"/>
  <c r="R188" i="110"/>
  <c r="U188" i="110"/>
  <c r="V188" i="110" s="1"/>
  <c r="R189" i="110"/>
  <c r="U189" i="110"/>
  <c r="V189" i="110" s="1"/>
  <c r="R190" i="110"/>
  <c r="U190" i="110"/>
  <c r="V190" i="110" s="1"/>
  <c r="R191" i="110"/>
  <c r="U191" i="110"/>
  <c r="V191" i="110" s="1"/>
  <c r="R192" i="110"/>
  <c r="U192" i="110"/>
  <c r="V192" i="110" s="1"/>
  <c r="R193" i="110"/>
  <c r="U193" i="110"/>
  <c r="V193" i="110" s="1"/>
  <c r="R194" i="110"/>
  <c r="U194" i="110"/>
  <c r="V194" i="110" s="1"/>
  <c r="R195" i="110"/>
  <c r="U195" i="110"/>
  <c r="V195" i="110" s="1"/>
  <c r="R196" i="110"/>
  <c r="U196" i="110"/>
  <c r="V196" i="110" s="1"/>
  <c r="R197" i="110"/>
  <c r="U197" i="110"/>
  <c r="V197" i="110" s="1"/>
  <c r="R198" i="110"/>
  <c r="U198" i="110"/>
  <c r="V198" i="110" s="1"/>
  <c r="R199" i="110"/>
  <c r="U199" i="110"/>
  <c r="V199" i="110" s="1"/>
  <c r="R200" i="110"/>
  <c r="U200" i="110"/>
  <c r="V200" i="110" s="1"/>
  <c r="R201" i="110"/>
  <c r="U201" i="110"/>
  <c r="V201" i="110" s="1"/>
  <c r="R202" i="110"/>
  <c r="U202" i="110"/>
  <c r="V202" i="110" s="1"/>
  <c r="R203" i="110"/>
  <c r="U203" i="110"/>
  <c r="V203" i="110" s="1"/>
  <c r="R204" i="110"/>
  <c r="U204" i="110"/>
  <c r="V204" i="110" s="1"/>
  <c r="R205" i="110"/>
  <c r="U205" i="110"/>
  <c r="V205" i="110" s="1"/>
  <c r="R206" i="110"/>
  <c r="U206" i="110"/>
  <c r="V206" i="110" s="1"/>
  <c r="R207" i="110"/>
  <c r="U207" i="110"/>
  <c r="V207" i="110" s="1"/>
  <c r="R208" i="110"/>
  <c r="U208" i="110"/>
  <c r="V208" i="110" s="1"/>
  <c r="R209" i="110"/>
  <c r="U209" i="110"/>
  <c r="V209" i="110" s="1"/>
  <c r="R210" i="110"/>
  <c r="U210" i="110"/>
  <c r="V210" i="110" s="1"/>
  <c r="R211" i="110"/>
  <c r="U211" i="110"/>
  <c r="V211" i="110" s="1"/>
  <c r="R212" i="110"/>
  <c r="U212" i="110"/>
  <c r="V212" i="110" s="1"/>
  <c r="R213" i="110"/>
  <c r="U213" i="110"/>
  <c r="V213" i="110" s="1"/>
  <c r="R214" i="110"/>
  <c r="U214" i="110"/>
  <c r="V214" i="110" s="1"/>
  <c r="R215" i="110"/>
  <c r="U215" i="110"/>
  <c r="V215" i="110" s="1"/>
  <c r="R216" i="110"/>
  <c r="U216" i="110"/>
  <c r="V216" i="110" s="1"/>
  <c r="R217" i="110"/>
  <c r="U217" i="110"/>
  <c r="V217" i="110" s="1"/>
  <c r="R218" i="110"/>
  <c r="U218" i="110"/>
  <c r="V218" i="110" s="1"/>
  <c r="R219" i="110"/>
  <c r="U219" i="110"/>
  <c r="V219" i="110" s="1"/>
  <c r="R220" i="110"/>
  <c r="U220" i="110"/>
  <c r="V220" i="110" s="1"/>
  <c r="R221" i="110"/>
  <c r="U221" i="110"/>
  <c r="V221" i="110" s="1"/>
  <c r="R222" i="110"/>
  <c r="U222" i="110"/>
  <c r="V222" i="110" s="1"/>
  <c r="R223" i="110"/>
  <c r="U223" i="110"/>
  <c r="V223" i="110" s="1"/>
  <c r="R224" i="110"/>
  <c r="U224" i="110"/>
  <c r="V224" i="110" s="1"/>
  <c r="R225" i="110"/>
  <c r="U225" i="110"/>
  <c r="V225" i="110" s="1"/>
  <c r="R226" i="110"/>
  <c r="U226" i="110"/>
  <c r="V226" i="110" s="1"/>
  <c r="R227" i="110"/>
  <c r="U227" i="110"/>
  <c r="V227" i="110" s="1"/>
  <c r="R228" i="110"/>
  <c r="U228" i="110"/>
  <c r="V228" i="110" s="1"/>
  <c r="R229" i="110"/>
  <c r="U229" i="110"/>
  <c r="V229" i="110" s="1"/>
  <c r="R230" i="110"/>
  <c r="U230" i="110"/>
  <c r="V230" i="110" s="1"/>
  <c r="R231" i="110"/>
  <c r="U231" i="110"/>
  <c r="V231" i="110" s="1"/>
  <c r="R232" i="110"/>
  <c r="U232" i="110"/>
  <c r="V232" i="110" s="1"/>
  <c r="R233" i="110"/>
  <c r="U233" i="110"/>
  <c r="V233" i="110" s="1"/>
  <c r="R234" i="110"/>
  <c r="U234" i="110"/>
  <c r="V234" i="110" s="1"/>
  <c r="R235" i="110"/>
  <c r="U235" i="110"/>
  <c r="V235" i="110" s="1"/>
  <c r="R236" i="110"/>
  <c r="U236" i="110"/>
  <c r="V236" i="110" s="1"/>
  <c r="R237" i="110"/>
  <c r="U237" i="110"/>
  <c r="V237" i="110" s="1"/>
  <c r="R238" i="110"/>
  <c r="U238" i="110"/>
  <c r="V238" i="110" s="1"/>
  <c r="R239" i="110"/>
  <c r="U239" i="110"/>
  <c r="V239" i="110" s="1"/>
  <c r="R240" i="110"/>
  <c r="U240" i="110"/>
  <c r="V240" i="110" s="1"/>
  <c r="R241" i="110"/>
  <c r="U241" i="110"/>
  <c r="V241" i="110" s="1"/>
  <c r="R242" i="110"/>
  <c r="U242" i="110"/>
  <c r="V242" i="110" s="1"/>
  <c r="R243" i="110"/>
  <c r="U243" i="110"/>
  <c r="V243" i="110" s="1"/>
  <c r="R244" i="110"/>
  <c r="U244" i="110"/>
  <c r="V244" i="110" s="1"/>
  <c r="R245" i="110"/>
  <c r="U245" i="110"/>
  <c r="V245" i="110" s="1"/>
  <c r="R246" i="110"/>
  <c r="U246" i="110"/>
  <c r="V246" i="110" s="1"/>
  <c r="R247" i="110"/>
  <c r="U247" i="110"/>
  <c r="V247" i="110" s="1"/>
  <c r="R248" i="110"/>
  <c r="U248" i="110"/>
  <c r="V248" i="110" s="1"/>
  <c r="R249" i="110"/>
  <c r="U249" i="110"/>
  <c r="V249" i="110" s="1"/>
  <c r="R250" i="110"/>
  <c r="U250" i="110"/>
  <c r="V250" i="110" s="1"/>
  <c r="R251" i="110"/>
  <c r="U251" i="110"/>
  <c r="V251" i="110" s="1"/>
  <c r="R252" i="110"/>
  <c r="U252" i="110"/>
  <c r="V252" i="110" s="1"/>
  <c r="R253" i="110"/>
  <c r="U253" i="110"/>
  <c r="V253" i="110" s="1"/>
  <c r="R254" i="110"/>
  <c r="U254" i="110"/>
  <c r="V254" i="110" s="1"/>
  <c r="R255" i="110"/>
  <c r="U255" i="110"/>
  <c r="V255" i="110" s="1"/>
  <c r="R256" i="110"/>
  <c r="U256" i="110"/>
  <c r="V256" i="110" s="1"/>
  <c r="R257" i="110"/>
  <c r="U257" i="110"/>
  <c r="V257" i="110" s="1"/>
  <c r="R258" i="110"/>
  <c r="U258" i="110"/>
  <c r="V258" i="110" s="1"/>
  <c r="R259" i="110"/>
  <c r="U259" i="110"/>
  <c r="V259" i="110" s="1"/>
  <c r="R260" i="110"/>
  <c r="U260" i="110"/>
  <c r="V260" i="110" s="1"/>
  <c r="R261" i="110"/>
  <c r="U261" i="110"/>
  <c r="V261" i="110" s="1"/>
  <c r="R262" i="110"/>
  <c r="U262" i="110"/>
  <c r="V262" i="110" s="1"/>
  <c r="R263" i="110"/>
  <c r="U263" i="110"/>
  <c r="V263" i="110" s="1"/>
  <c r="R264" i="110"/>
  <c r="U264" i="110"/>
  <c r="V264" i="110" s="1"/>
  <c r="R265" i="110"/>
  <c r="U265" i="110"/>
  <c r="V265" i="110" s="1"/>
  <c r="R266" i="110"/>
  <c r="U266" i="110"/>
  <c r="V266" i="110" s="1"/>
  <c r="R267" i="110"/>
  <c r="U267" i="110"/>
  <c r="V267" i="110" s="1"/>
  <c r="R268" i="110"/>
  <c r="U268" i="110"/>
  <c r="V268" i="110" s="1"/>
  <c r="R269" i="110"/>
  <c r="U269" i="110"/>
  <c r="V269" i="110" s="1"/>
  <c r="R270" i="110"/>
  <c r="U270" i="110"/>
  <c r="V270" i="110" s="1"/>
  <c r="R271" i="110"/>
  <c r="U271" i="110"/>
  <c r="V271" i="110" s="1"/>
  <c r="R272" i="110"/>
  <c r="U272" i="110"/>
  <c r="V272" i="110" s="1"/>
  <c r="R273" i="110"/>
  <c r="U273" i="110"/>
  <c r="V273" i="110" s="1"/>
  <c r="R274" i="110"/>
  <c r="U274" i="110"/>
  <c r="V274" i="110" s="1"/>
  <c r="R275" i="110"/>
  <c r="U275" i="110"/>
  <c r="V275" i="110" s="1"/>
  <c r="R276" i="110"/>
  <c r="U276" i="110"/>
  <c r="V276" i="110" s="1"/>
  <c r="R277" i="110"/>
  <c r="U277" i="110"/>
  <c r="V277" i="110" s="1"/>
  <c r="R278" i="110"/>
  <c r="U278" i="110"/>
  <c r="V278" i="110" s="1"/>
  <c r="R279" i="110"/>
  <c r="U279" i="110"/>
  <c r="V279" i="110" s="1"/>
  <c r="R280" i="110"/>
  <c r="U280" i="110"/>
  <c r="V280" i="110" s="1"/>
  <c r="R281" i="110"/>
  <c r="U281" i="110"/>
  <c r="V281" i="110" s="1"/>
  <c r="R282" i="110"/>
  <c r="U282" i="110"/>
  <c r="V282" i="110" s="1"/>
  <c r="R283" i="110"/>
  <c r="U283" i="110"/>
  <c r="V283" i="110" s="1"/>
  <c r="R284" i="110"/>
  <c r="U284" i="110"/>
  <c r="V284" i="110" s="1"/>
  <c r="R285" i="110"/>
  <c r="U285" i="110"/>
  <c r="V285" i="110" s="1"/>
  <c r="R286" i="110"/>
  <c r="U286" i="110"/>
  <c r="V286" i="110" s="1"/>
  <c r="R287" i="110"/>
  <c r="U287" i="110"/>
  <c r="V287" i="110" s="1"/>
  <c r="R288" i="110"/>
  <c r="U288" i="110"/>
  <c r="V288" i="110" s="1"/>
  <c r="R289" i="110"/>
  <c r="U289" i="110"/>
  <c r="V289" i="110" s="1"/>
  <c r="R290" i="110"/>
  <c r="U290" i="110"/>
  <c r="V290" i="110" s="1"/>
  <c r="R291" i="110"/>
  <c r="U291" i="110"/>
  <c r="V291" i="110" s="1"/>
  <c r="R292" i="110"/>
  <c r="U292" i="110"/>
  <c r="V292" i="110" s="1"/>
  <c r="R293" i="110"/>
  <c r="U293" i="110"/>
  <c r="V293" i="110" s="1"/>
  <c r="R294" i="110"/>
  <c r="U294" i="110"/>
  <c r="V294" i="110" s="1"/>
  <c r="R295" i="110"/>
  <c r="U295" i="110"/>
  <c r="V295" i="110" s="1"/>
  <c r="R296" i="110"/>
  <c r="U296" i="110"/>
  <c r="V296" i="110" s="1"/>
  <c r="R297" i="110"/>
  <c r="U297" i="110"/>
  <c r="V297" i="110" s="1"/>
  <c r="R298" i="110"/>
  <c r="U298" i="110"/>
  <c r="V298" i="110" s="1"/>
  <c r="R299" i="110"/>
  <c r="U299" i="110"/>
  <c r="V299" i="110" s="1"/>
  <c r="R300" i="110"/>
  <c r="U300" i="110"/>
  <c r="V300" i="110" s="1"/>
  <c r="R301" i="110"/>
  <c r="U301" i="110"/>
  <c r="V301" i="110" s="1"/>
  <c r="R302" i="110"/>
  <c r="U302" i="110"/>
  <c r="V302" i="110" s="1"/>
  <c r="R303" i="110"/>
  <c r="U303" i="110"/>
  <c r="V303" i="110" s="1"/>
  <c r="R304" i="110"/>
  <c r="U304" i="110"/>
  <c r="V304" i="110" s="1"/>
  <c r="R305" i="110"/>
  <c r="U305" i="110"/>
  <c r="V305" i="110" s="1"/>
  <c r="R306" i="110"/>
  <c r="U306" i="110"/>
  <c r="V306" i="110" s="1"/>
  <c r="R307" i="110"/>
  <c r="U307" i="110"/>
  <c r="V307" i="110" s="1"/>
  <c r="R308" i="110"/>
  <c r="U308" i="110"/>
  <c r="V308" i="110" s="1"/>
  <c r="R309" i="110"/>
  <c r="U309" i="110"/>
  <c r="V309" i="110" s="1"/>
  <c r="R310" i="110"/>
  <c r="U310" i="110"/>
  <c r="V310" i="110" s="1"/>
  <c r="R311" i="110"/>
  <c r="U311" i="110"/>
  <c r="V311" i="110" s="1"/>
  <c r="R312" i="110"/>
  <c r="U312" i="110"/>
  <c r="V312" i="110" s="1"/>
  <c r="R313" i="110"/>
  <c r="U313" i="110"/>
  <c r="V313" i="110" s="1"/>
  <c r="R314" i="110"/>
  <c r="U314" i="110"/>
  <c r="V314" i="110" s="1"/>
  <c r="R315" i="110"/>
  <c r="U315" i="110"/>
  <c r="V315" i="110" s="1"/>
  <c r="R316" i="110"/>
  <c r="U316" i="110"/>
  <c r="V316" i="110" s="1"/>
  <c r="R317" i="110"/>
  <c r="U317" i="110"/>
  <c r="V317" i="110" s="1"/>
  <c r="R318" i="110"/>
  <c r="U318" i="110"/>
  <c r="V318" i="110" s="1"/>
  <c r="R319" i="110"/>
  <c r="U319" i="110"/>
  <c r="V319" i="110" s="1"/>
  <c r="R320" i="110"/>
  <c r="U320" i="110"/>
  <c r="V320" i="110" s="1"/>
  <c r="R321" i="110"/>
  <c r="U321" i="110"/>
  <c r="V321" i="110" s="1"/>
  <c r="R322" i="110"/>
  <c r="U322" i="110"/>
  <c r="V322" i="110" s="1"/>
  <c r="R323" i="110"/>
  <c r="U323" i="110"/>
  <c r="V323" i="110" s="1"/>
  <c r="R324" i="110"/>
  <c r="U324" i="110"/>
  <c r="V324" i="110" s="1"/>
  <c r="R325" i="110"/>
  <c r="U325" i="110"/>
  <c r="V325" i="110" s="1"/>
  <c r="R326" i="110"/>
  <c r="U326" i="110"/>
  <c r="V326" i="110" s="1"/>
  <c r="R327" i="110"/>
  <c r="U327" i="110"/>
  <c r="V327" i="110" s="1"/>
  <c r="R328" i="110"/>
  <c r="U328" i="110"/>
  <c r="V328" i="110" s="1"/>
  <c r="R329" i="110"/>
  <c r="U329" i="110"/>
  <c r="V329" i="110" s="1"/>
  <c r="R330" i="110"/>
  <c r="U330" i="110"/>
  <c r="V330" i="110" s="1"/>
  <c r="R331" i="110"/>
  <c r="U331" i="110"/>
  <c r="V331" i="110" s="1"/>
  <c r="R332" i="110"/>
  <c r="U332" i="110"/>
  <c r="V332" i="110" s="1"/>
  <c r="R333" i="110"/>
  <c r="U333" i="110"/>
  <c r="V333" i="110" s="1"/>
  <c r="R334" i="110"/>
  <c r="U334" i="110"/>
  <c r="V334" i="110" s="1"/>
  <c r="R335" i="110"/>
  <c r="U335" i="110"/>
  <c r="V335" i="110" s="1"/>
  <c r="R336" i="110"/>
  <c r="U336" i="110"/>
  <c r="V336" i="110" s="1"/>
  <c r="R337" i="110"/>
  <c r="U337" i="110"/>
  <c r="V337" i="110" s="1"/>
  <c r="R338" i="110"/>
  <c r="U338" i="110"/>
  <c r="V338" i="110" s="1"/>
  <c r="R339" i="110"/>
  <c r="U339" i="110"/>
  <c r="V339" i="110" s="1"/>
  <c r="R340" i="110"/>
  <c r="U340" i="110"/>
  <c r="V340" i="110" s="1"/>
  <c r="R341" i="110"/>
  <c r="U341" i="110"/>
  <c r="V341" i="110" s="1"/>
  <c r="R342" i="110"/>
  <c r="U342" i="110"/>
  <c r="V342" i="110" s="1"/>
  <c r="R343" i="110"/>
  <c r="U343" i="110"/>
  <c r="V343" i="110" s="1"/>
  <c r="R344" i="110"/>
  <c r="U344" i="110"/>
  <c r="V344" i="110" s="1"/>
  <c r="R345" i="110"/>
  <c r="U345" i="110"/>
  <c r="V345" i="110" s="1"/>
  <c r="R346" i="110"/>
  <c r="U346" i="110"/>
  <c r="V346" i="110" s="1"/>
  <c r="R347" i="110"/>
  <c r="U347" i="110"/>
  <c r="V347" i="110" s="1"/>
  <c r="R348" i="110"/>
  <c r="U348" i="110"/>
  <c r="V348" i="110" s="1"/>
  <c r="R349" i="110"/>
  <c r="U349" i="110"/>
  <c r="V349" i="110" s="1"/>
  <c r="R350" i="110"/>
  <c r="U350" i="110"/>
  <c r="V350" i="110" s="1"/>
  <c r="R351" i="110"/>
  <c r="U351" i="110"/>
  <c r="V351" i="110" s="1"/>
  <c r="R352" i="110"/>
  <c r="U352" i="110"/>
  <c r="V352" i="110" s="1"/>
  <c r="R353" i="110"/>
  <c r="U353" i="110"/>
  <c r="V353" i="110" s="1"/>
  <c r="R354" i="110"/>
  <c r="U354" i="110"/>
  <c r="V354" i="110" s="1"/>
  <c r="R355" i="110"/>
  <c r="U355" i="110"/>
  <c r="V355" i="110" s="1"/>
  <c r="R356" i="110"/>
  <c r="U356" i="110"/>
  <c r="V356" i="110" s="1"/>
  <c r="R357" i="110"/>
  <c r="U357" i="110"/>
  <c r="V357" i="110" s="1"/>
  <c r="R358" i="110"/>
  <c r="U358" i="110"/>
  <c r="V358" i="110" s="1"/>
  <c r="R359" i="110"/>
  <c r="U359" i="110"/>
  <c r="V359" i="110" s="1"/>
  <c r="R360" i="110"/>
  <c r="U360" i="110"/>
  <c r="V360" i="110" s="1"/>
  <c r="R361" i="110"/>
  <c r="U361" i="110"/>
  <c r="V361" i="110" s="1"/>
  <c r="R362" i="110"/>
  <c r="U362" i="110"/>
  <c r="V362" i="110" s="1"/>
  <c r="R363" i="110"/>
  <c r="U363" i="110"/>
  <c r="V363" i="110" s="1"/>
  <c r="R364" i="110"/>
  <c r="U364" i="110"/>
  <c r="V364" i="110" s="1"/>
  <c r="R365" i="110"/>
  <c r="U365" i="110"/>
  <c r="V365" i="110" s="1"/>
  <c r="R366" i="110"/>
  <c r="U366" i="110"/>
  <c r="V366" i="110" s="1"/>
  <c r="R367" i="110"/>
  <c r="U367" i="110"/>
  <c r="V367" i="110" s="1"/>
  <c r="R368" i="110"/>
  <c r="U368" i="110"/>
  <c r="V368" i="110" s="1"/>
  <c r="R369" i="110"/>
  <c r="U369" i="110"/>
  <c r="V369" i="110" s="1"/>
  <c r="R370" i="110"/>
  <c r="U370" i="110"/>
  <c r="V370" i="110" s="1"/>
  <c r="R371" i="110"/>
  <c r="U371" i="110"/>
  <c r="V371" i="110" s="1"/>
  <c r="R372" i="110"/>
  <c r="U372" i="110"/>
  <c r="V372" i="110" s="1"/>
  <c r="R373" i="110"/>
  <c r="U373" i="110"/>
  <c r="V373" i="110" s="1"/>
  <c r="R374" i="110"/>
  <c r="U374" i="110"/>
  <c r="V374" i="110" s="1"/>
  <c r="R375" i="110"/>
  <c r="U375" i="110"/>
  <c r="V375" i="110" s="1"/>
  <c r="R376" i="110"/>
  <c r="U376" i="110"/>
  <c r="V376" i="110" s="1"/>
  <c r="R377" i="110"/>
  <c r="U377" i="110"/>
  <c r="V377" i="110" s="1"/>
  <c r="R378" i="110"/>
  <c r="U378" i="110"/>
  <c r="V378" i="110" s="1"/>
  <c r="R379" i="110"/>
  <c r="U379" i="110"/>
  <c r="V379" i="110" s="1"/>
  <c r="R380" i="110"/>
  <c r="U380" i="110"/>
  <c r="V380" i="110" s="1"/>
  <c r="R381" i="110"/>
  <c r="U381" i="110"/>
  <c r="V381" i="110" s="1"/>
  <c r="R382" i="110"/>
  <c r="U382" i="110"/>
  <c r="V382" i="110" s="1"/>
  <c r="R383" i="110"/>
  <c r="U383" i="110"/>
  <c r="V383" i="110" s="1"/>
  <c r="R384" i="110"/>
  <c r="U384" i="110"/>
  <c r="V384" i="110" s="1"/>
  <c r="R385" i="110"/>
  <c r="U385" i="110"/>
  <c r="V385" i="110" s="1"/>
  <c r="R386" i="110"/>
  <c r="U386" i="110"/>
  <c r="V386" i="110" s="1"/>
  <c r="R387" i="110"/>
  <c r="U387" i="110"/>
  <c r="V387" i="110" s="1"/>
  <c r="R388" i="110"/>
  <c r="U388" i="110"/>
  <c r="V388" i="110" s="1"/>
  <c r="R389" i="110"/>
  <c r="U389" i="110"/>
  <c r="V389" i="110" s="1"/>
  <c r="R390" i="110"/>
  <c r="U390" i="110"/>
  <c r="V390" i="110" s="1"/>
  <c r="R391" i="110"/>
  <c r="U391" i="110"/>
  <c r="V391" i="110" s="1"/>
  <c r="R392" i="110"/>
  <c r="U392" i="110"/>
  <c r="V392" i="110" s="1"/>
  <c r="R393" i="110"/>
  <c r="U393" i="110"/>
  <c r="V393" i="110" s="1"/>
  <c r="R394" i="110"/>
  <c r="U394" i="110"/>
  <c r="V394" i="110" s="1"/>
  <c r="R395" i="110"/>
  <c r="U395" i="110"/>
  <c r="V395" i="110" s="1"/>
  <c r="R396" i="110"/>
  <c r="U396" i="110"/>
  <c r="V396" i="110" s="1"/>
  <c r="R397" i="110"/>
  <c r="U397" i="110"/>
  <c r="V397" i="110" s="1"/>
  <c r="R398" i="110"/>
  <c r="U398" i="110"/>
  <c r="V398" i="110" s="1"/>
  <c r="R399" i="110"/>
  <c r="U399" i="110"/>
  <c r="V399" i="110" s="1"/>
  <c r="R400" i="110"/>
  <c r="U400" i="110"/>
  <c r="V400" i="110" s="1"/>
  <c r="R401" i="110"/>
  <c r="U401" i="110"/>
  <c r="V401" i="110" s="1"/>
  <c r="R402" i="110"/>
  <c r="U402" i="110"/>
  <c r="V402" i="110" s="1"/>
  <c r="R403" i="110"/>
  <c r="U403" i="110"/>
  <c r="V403" i="110" s="1"/>
  <c r="R404" i="110"/>
  <c r="U404" i="110"/>
  <c r="V404" i="110" s="1"/>
  <c r="R405" i="110"/>
  <c r="U405" i="110"/>
  <c r="V405" i="110" s="1"/>
  <c r="R406" i="110"/>
  <c r="U406" i="110"/>
  <c r="V406" i="110" s="1"/>
  <c r="R407" i="110"/>
  <c r="U407" i="110"/>
  <c r="V407" i="110" s="1"/>
  <c r="R408" i="110"/>
  <c r="U408" i="110"/>
  <c r="V408" i="110" s="1"/>
  <c r="R409" i="110"/>
  <c r="U409" i="110"/>
  <c r="V409" i="110" s="1"/>
  <c r="R410" i="110"/>
  <c r="U410" i="110"/>
  <c r="V410" i="110" s="1"/>
  <c r="R411" i="110"/>
  <c r="U411" i="110"/>
  <c r="V411" i="110" s="1"/>
  <c r="R412" i="110"/>
  <c r="U412" i="110"/>
  <c r="V412" i="110" s="1"/>
  <c r="R413" i="110"/>
  <c r="U413" i="110"/>
  <c r="V413" i="110" s="1"/>
  <c r="R414" i="110"/>
  <c r="U414" i="110"/>
  <c r="V414" i="110" s="1"/>
  <c r="R415" i="110"/>
  <c r="U415" i="110"/>
  <c r="V415" i="110" s="1"/>
  <c r="R416" i="110"/>
  <c r="U416" i="110"/>
  <c r="V416" i="110" s="1"/>
  <c r="R417" i="110"/>
  <c r="U417" i="110"/>
  <c r="V417" i="110" s="1"/>
  <c r="R418" i="110"/>
  <c r="U418" i="110"/>
  <c r="V418" i="110" s="1"/>
  <c r="R419" i="110"/>
  <c r="U419" i="110"/>
  <c r="V419" i="110" s="1"/>
  <c r="R420" i="110"/>
  <c r="U420" i="110"/>
  <c r="V420" i="110" s="1"/>
  <c r="R421" i="110"/>
  <c r="U421" i="110"/>
  <c r="V421" i="110" s="1"/>
  <c r="R422" i="110"/>
  <c r="U422" i="110"/>
  <c r="V422" i="110" s="1"/>
  <c r="R423" i="110"/>
  <c r="U423" i="110"/>
  <c r="V423" i="110" s="1"/>
  <c r="R424" i="110"/>
  <c r="U424" i="110"/>
  <c r="V424" i="110" s="1"/>
  <c r="R425" i="110"/>
  <c r="U425" i="110"/>
  <c r="V425" i="110" s="1"/>
  <c r="R426" i="110"/>
  <c r="U426" i="110"/>
  <c r="V426" i="110" s="1"/>
  <c r="R427" i="110"/>
  <c r="U427" i="110"/>
  <c r="V427" i="110" s="1"/>
  <c r="R428" i="110"/>
  <c r="U428" i="110"/>
  <c r="V428" i="110" s="1"/>
  <c r="R429" i="110"/>
  <c r="U429" i="110"/>
  <c r="V429" i="110" s="1"/>
  <c r="R430" i="110"/>
  <c r="U430" i="110"/>
  <c r="V430" i="110" s="1"/>
  <c r="R431" i="110"/>
  <c r="U431" i="110"/>
  <c r="V431" i="110" s="1"/>
  <c r="R432" i="110"/>
  <c r="U432" i="110"/>
  <c r="V432" i="110" s="1"/>
  <c r="R433" i="110"/>
  <c r="U433" i="110"/>
  <c r="V433" i="110" s="1"/>
  <c r="R434" i="110"/>
  <c r="U434" i="110"/>
  <c r="V434" i="110" s="1"/>
  <c r="R435" i="110"/>
  <c r="U435" i="110"/>
  <c r="V435" i="110" s="1"/>
  <c r="R436" i="110"/>
  <c r="U436" i="110"/>
  <c r="V436" i="110" s="1"/>
  <c r="R437" i="110"/>
  <c r="U437" i="110"/>
  <c r="V437" i="110" s="1"/>
  <c r="R438" i="110"/>
  <c r="U438" i="110"/>
  <c r="V438" i="110" s="1"/>
  <c r="R439" i="110"/>
  <c r="U439" i="110"/>
  <c r="V439" i="110" s="1"/>
  <c r="R440" i="110"/>
  <c r="U440" i="110"/>
  <c r="V440" i="110" s="1"/>
  <c r="R441" i="110"/>
  <c r="U441" i="110"/>
  <c r="V441" i="110" s="1"/>
  <c r="R442" i="110"/>
  <c r="U442" i="110"/>
  <c r="V442" i="110" s="1"/>
  <c r="R443" i="110"/>
  <c r="U443" i="110"/>
  <c r="V443" i="110" s="1"/>
  <c r="R444" i="110"/>
  <c r="U444" i="110"/>
  <c r="V444" i="110" s="1"/>
  <c r="R445" i="110"/>
  <c r="U445" i="110"/>
  <c r="V445" i="110" s="1"/>
  <c r="R446" i="110"/>
  <c r="U446" i="110"/>
  <c r="V446" i="110" s="1"/>
  <c r="R447" i="110"/>
  <c r="U447" i="110"/>
  <c r="V447" i="110" s="1"/>
  <c r="R448" i="110"/>
  <c r="U448" i="110"/>
  <c r="V448" i="110" s="1"/>
  <c r="R449" i="110"/>
  <c r="U449" i="110"/>
  <c r="V449" i="110" s="1"/>
  <c r="R450" i="110"/>
  <c r="U450" i="110"/>
  <c r="V450" i="110" s="1"/>
  <c r="R451" i="110"/>
  <c r="U451" i="110"/>
  <c r="V451" i="110" s="1"/>
  <c r="R452" i="110"/>
  <c r="U452" i="110"/>
  <c r="V452" i="110" s="1"/>
  <c r="R453" i="110"/>
  <c r="U453" i="110"/>
  <c r="V453" i="110" s="1"/>
  <c r="R454" i="110"/>
  <c r="U454" i="110"/>
  <c r="V454" i="110" s="1"/>
  <c r="R455" i="110"/>
  <c r="U455" i="110"/>
  <c r="V455" i="110" s="1"/>
  <c r="R456" i="110"/>
  <c r="U456" i="110"/>
  <c r="V456" i="110" s="1"/>
  <c r="R457" i="110"/>
  <c r="U457" i="110"/>
  <c r="V457" i="110" s="1"/>
  <c r="R458" i="110"/>
  <c r="U458" i="110"/>
  <c r="V458" i="110" s="1"/>
  <c r="R459" i="110"/>
  <c r="U459" i="110"/>
  <c r="V459" i="110" s="1"/>
  <c r="R460" i="110"/>
  <c r="U460" i="110"/>
  <c r="V460" i="110" s="1"/>
  <c r="R461" i="110"/>
  <c r="U461" i="110"/>
  <c r="V461" i="110" s="1"/>
  <c r="R462" i="110"/>
  <c r="U462" i="110"/>
  <c r="V462" i="110" s="1"/>
  <c r="R463" i="110"/>
  <c r="U463" i="110"/>
  <c r="V463" i="110" s="1"/>
  <c r="R464" i="110"/>
  <c r="U464" i="110"/>
  <c r="V464" i="110" s="1"/>
  <c r="R465" i="110"/>
  <c r="U465" i="110"/>
  <c r="V465" i="110" s="1"/>
  <c r="R466" i="110"/>
  <c r="U466" i="110"/>
  <c r="V466" i="110" s="1"/>
  <c r="R467" i="110"/>
  <c r="U467" i="110"/>
  <c r="V467" i="110" s="1"/>
  <c r="R468" i="110"/>
  <c r="U468" i="110"/>
  <c r="V468" i="110" s="1"/>
  <c r="R469" i="110"/>
  <c r="U469" i="110"/>
  <c r="V469" i="110" s="1"/>
  <c r="R470" i="110"/>
  <c r="U470" i="110"/>
  <c r="V470" i="110" s="1"/>
  <c r="R471" i="110"/>
  <c r="U471" i="110"/>
  <c r="V471" i="110" s="1"/>
  <c r="R472" i="110"/>
  <c r="U472" i="110"/>
  <c r="V472" i="110" s="1"/>
  <c r="R473" i="110"/>
  <c r="U473" i="110"/>
  <c r="V473" i="110" s="1"/>
  <c r="R474" i="110"/>
  <c r="U474" i="110"/>
  <c r="V474" i="110" s="1"/>
  <c r="R475" i="110"/>
  <c r="U475" i="110"/>
  <c r="V475" i="110" s="1"/>
  <c r="R476" i="110"/>
  <c r="U476" i="110"/>
  <c r="V476" i="110" s="1"/>
  <c r="R477" i="110"/>
  <c r="U477" i="110"/>
  <c r="V477" i="110" s="1"/>
  <c r="R478" i="110"/>
  <c r="U478" i="110"/>
  <c r="V478" i="110" s="1"/>
  <c r="R479" i="110"/>
  <c r="U479" i="110"/>
  <c r="V479" i="110" s="1"/>
  <c r="R480" i="110"/>
  <c r="U480" i="110"/>
  <c r="V480" i="110" s="1"/>
  <c r="R481" i="110"/>
  <c r="U481" i="110"/>
  <c r="V481" i="110" s="1"/>
  <c r="R482" i="110"/>
  <c r="U482" i="110"/>
  <c r="V482" i="110" s="1"/>
  <c r="R483" i="110"/>
  <c r="U483" i="110"/>
  <c r="V483" i="110" s="1"/>
  <c r="R484" i="110"/>
  <c r="U484" i="110"/>
  <c r="V484" i="110" s="1"/>
  <c r="R485" i="110"/>
  <c r="U485" i="110"/>
  <c r="V485" i="110" s="1"/>
  <c r="R486" i="110"/>
  <c r="U486" i="110"/>
  <c r="V486" i="110" s="1"/>
  <c r="R487" i="110"/>
  <c r="U487" i="110"/>
  <c r="V487" i="110" s="1"/>
  <c r="R488" i="110"/>
  <c r="U488" i="110"/>
  <c r="V488" i="110" s="1"/>
  <c r="R489" i="110"/>
  <c r="U489" i="110"/>
  <c r="V489" i="110" s="1"/>
  <c r="R490" i="110"/>
  <c r="U490" i="110"/>
  <c r="V490" i="110" s="1"/>
  <c r="R491" i="110"/>
  <c r="U491" i="110"/>
  <c r="V491" i="110" s="1"/>
  <c r="R492" i="110"/>
  <c r="U492" i="110"/>
  <c r="V492" i="110" s="1"/>
  <c r="R493" i="110"/>
  <c r="U493" i="110"/>
  <c r="V493" i="110" s="1"/>
  <c r="R494" i="110"/>
  <c r="U494" i="110"/>
  <c r="V494" i="110" s="1"/>
  <c r="R495" i="110"/>
  <c r="U495" i="110"/>
  <c r="V495" i="110" s="1"/>
  <c r="R496" i="110"/>
  <c r="U496" i="110"/>
  <c r="V496" i="110" s="1"/>
  <c r="R497" i="110"/>
  <c r="U497" i="110"/>
  <c r="V497" i="110" s="1"/>
  <c r="R498" i="110"/>
  <c r="U498" i="110"/>
  <c r="V498" i="110" s="1"/>
  <c r="R499" i="110"/>
  <c r="U499" i="110"/>
  <c r="V499" i="110" s="1"/>
  <c r="U6" i="110"/>
  <c r="U7" i="110"/>
  <c r="U8" i="110"/>
  <c r="U9" i="110"/>
  <c r="U10" i="110"/>
  <c r="U11" i="110"/>
  <c r="U12" i="110"/>
  <c r="U13" i="110"/>
  <c r="U14" i="110"/>
  <c r="U15" i="110"/>
  <c r="V15" i="110" s="1"/>
  <c r="U16" i="110"/>
  <c r="U17" i="110"/>
  <c r="U18" i="110"/>
  <c r="U19" i="110"/>
  <c r="U20" i="110"/>
  <c r="U21" i="110"/>
  <c r="U22" i="110"/>
  <c r="U23" i="110"/>
  <c r="U24" i="110"/>
  <c r="V24" i="110" s="1"/>
  <c r="U25" i="110"/>
  <c r="U26" i="110"/>
  <c r="U27" i="110"/>
  <c r="V27" i="110" s="1"/>
  <c r="U28" i="110"/>
  <c r="V28" i="110" s="1"/>
  <c r="U29" i="110"/>
  <c r="U30" i="110"/>
  <c r="U31" i="110"/>
  <c r="U32" i="110"/>
  <c r="U33" i="110"/>
  <c r="U34" i="110"/>
  <c r="U35" i="110"/>
  <c r="U36" i="110"/>
  <c r="U37" i="110"/>
  <c r="U38" i="110"/>
  <c r="U39" i="110"/>
  <c r="U40" i="110"/>
  <c r="U41" i="110"/>
  <c r="U42" i="110"/>
  <c r="U43" i="110"/>
  <c r="U44" i="110"/>
  <c r="U45" i="110"/>
  <c r="U46" i="110"/>
  <c r="U47" i="110"/>
  <c r="U48" i="110"/>
  <c r="U49" i="110"/>
  <c r="U50" i="110"/>
  <c r="U51" i="110"/>
  <c r="U52" i="110"/>
  <c r="V52" i="110" s="1"/>
  <c r="U53" i="110"/>
  <c r="U54" i="110"/>
  <c r="U55" i="110"/>
  <c r="U56" i="110"/>
  <c r="U57" i="110"/>
  <c r="U58" i="110"/>
  <c r="U59" i="110"/>
  <c r="U60" i="110"/>
  <c r="U61" i="110"/>
  <c r="U62" i="110"/>
  <c r="U63" i="110"/>
  <c r="U64" i="110"/>
  <c r="U65" i="110"/>
  <c r="U66" i="110"/>
  <c r="V66" i="110" s="1"/>
  <c r="U67" i="110"/>
  <c r="U68" i="110"/>
  <c r="U69" i="110"/>
  <c r="U70" i="110"/>
  <c r="U71" i="110"/>
  <c r="U72" i="110"/>
  <c r="U73" i="110"/>
  <c r="U74" i="110"/>
  <c r="U75" i="110"/>
  <c r="U76" i="110"/>
  <c r="V76" i="110" s="1"/>
  <c r="U77" i="110"/>
  <c r="U78" i="110"/>
  <c r="U79" i="110"/>
  <c r="U80" i="110"/>
  <c r="U81" i="110"/>
  <c r="V81" i="110" s="1"/>
  <c r="U82" i="110"/>
  <c r="U83" i="110"/>
  <c r="U84" i="110"/>
  <c r="U85" i="110"/>
  <c r="U86" i="110"/>
  <c r="U87" i="110"/>
  <c r="U88" i="110"/>
  <c r="U89" i="110"/>
  <c r="U90" i="110"/>
  <c r="U91" i="110"/>
  <c r="U92" i="110"/>
  <c r="U93" i="110"/>
  <c r="U94" i="110"/>
  <c r="U95" i="110"/>
  <c r="U5" i="110"/>
  <c r="U4" i="110"/>
  <c r="E26" i="107"/>
  <c r="G26" i="107" s="1"/>
  <c r="I26" i="107" s="1"/>
  <c r="E22" i="107"/>
  <c r="O500" i="108"/>
  <c r="P500" i="108"/>
  <c r="Q500" i="108"/>
  <c r="U5" i="108"/>
  <c r="U6" i="108"/>
  <c r="U7" i="108"/>
  <c r="U8" i="108"/>
  <c r="U9" i="108"/>
  <c r="U10" i="108"/>
  <c r="U11" i="108"/>
  <c r="U12" i="108"/>
  <c r="U13" i="108"/>
  <c r="U14" i="108"/>
  <c r="U15" i="108"/>
  <c r="U16" i="108"/>
  <c r="U17" i="108"/>
  <c r="V17" i="108" s="1"/>
  <c r="U18" i="108"/>
  <c r="U19" i="108"/>
  <c r="U20" i="108"/>
  <c r="U21" i="108"/>
  <c r="U22" i="108"/>
  <c r="U23" i="108"/>
  <c r="U24" i="108"/>
  <c r="U25" i="108"/>
  <c r="U26" i="108"/>
  <c r="U27" i="108"/>
  <c r="U28" i="108"/>
  <c r="U29" i="108"/>
  <c r="U30" i="108"/>
  <c r="U31" i="108"/>
  <c r="U32" i="108"/>
  <c r="U33" i="108"/>
  <c r="U34" i="108"/>
  <c r="U35" i="108"/>
  <c r="U36" i="108"/>
  <c r="U37" i="108"/>
  <c r="U38" i="108"/>
  <c r="V38" i="108" s="1"/>
  <c r="U39" i="108"/>
  <c r="U40" i="108"/>
  <c r="U41" i="108"/>
  <c r="T36" i="108"/>
  <c r="U4" i="108"/>
  <c r="AA500" i="4"/>
  <c r="AB500" i="4"/>
  <c r="Z500" i="4"/>
  <c r="Y500" i="4"/>
  <c r="E31" i="3" s="1"/>
  <c r="G31" i="3" s="1"/>
  <c r="I31" i="3" s="1"/>
  <c r="X500" i="4"/>
  <c r="W500" i="4"/>
  <c r="U4" i="4"/>
  <c r="V4" i="4" s="1"/>
  <c r="S4" i="4"/>
  <c r="N500" i="4"/>
  <c r="O500" i="4"/>
  <c r="P500" i="4"/>
  <c r="Q500" i="4"/>
  <c r="M500" i="4"/>
  <c r="R180" i="126"/>
  <c r="R181" i="126"/>
  <c r="R107" i="112"/>
  <c r="R49" i="118"/>
  <c r="R4" i="110"/>
  <c r="R4" i="108"/>
  <c r="Q514" i="204" a="1"/>
  <c r="Q514" i="204"/>
  <c r="P514" i="204" a="1"/>
  <c r="P514" i="204"/>
  <c r="O514" i="204" a="1"/>
  <c r="O514" i="204"/>
  <c r="N514" i="204" a="1"/>
  <c r="N514" i="204"/>
  <c r="M514" i="204" a="1"/>
  <c r="M514" i="204"/>
  <c r="L514" i="204" a="1"/>
  <c r="L514" i="204"/>
  <c r="I511" i="204"/>
  <c r="L511" i="204" s="1" a="1"/>
  <c r="L511" i="204" s="1"/>
  <c r="I510" i="204"/>
  <c r="I509" i="204"/>
  <c r="I508" i="204"/>
  <c r="L508" i="204" s="1" a="1"/>
  <c r="L508" i="204" s="1"/>
  <c r="I507" i="204"/>
  <c r="I506" i="204"/>
  <c r="I505" i="204"/>
  <c r="L505" i="204" s="1" a="1"/>
  <c r="L505" i="204" s="1"/>
  <c r="I504" i="204"/>
  <c r="I503" i="204"/>
  <c r="I502" i="204"/>
  <c r="L502" i="204" s="1" a="1"/>
  <c r="L502" i="204" s="1"/>
  <c r="I501" i="204"/>
  <c r="I500" i="204"/>
  <c r="L500" i="204" s="1" a="1"/>
  <c r="L500" i="204" s="1"/>
  <c r="I499" i="204"/>
  <c r="Z495" i="204"/>
  <c r="Y495" i="204"/>
  <c r="X495" i="204"/>
  <c r="W495" i="204"/>
  <c r="V495" i="204"/>
  <c r="U495" i="204"/>
  <c r="P495" i="204"/>
  <c r="M495" i="204"/>
  <c r="S494" i="204"/>
  <c r="R494" i="204"/>
  <c r="T494" i="204"/>
  <c r="S493" i="204"/>
  <c r="R493" i="204"/>
  <c r="T493" i="204"/>
  <c r="S492" i="204"/>
  <c r="T492" i="204" s="1"/>
  <c r="R492" i="204"/>
  <c r="S491" i="204"/>
  <c r="T491" i="204" s="1"/>
  <c r="R491" i="204"/>
  <c r="S490" i="204"/>
  <c r="T490" i="204" s="1"/>
  <c r="R490" i="204"/>
  <c r="S489" i="204"/>
  <c r="T489" i="204" s="1"/>
  <c r="R489" i="204"/>
  <c r="S488" i="204"/>
  <c r="T488" i="204" s="1"/>
  <c r="R488" i="204"/>
  <c r="S487" i="204"/>
  <c r="T487" i="204" s="1"/>
  <c r="R487" i="204"/>
  <c r="S486" i="204"/>
  <c r="T486" i="204" s="1"/>
  <c r="R486" i="204"/>
  <c r="S485" i="204"/>
  <c r="T485" i="204" s="1"/>
  <c r="R485" i="204"/>
  <c r="S484" i="204"/>
  <c r="T484" i="204" s="1"/>
  <c r="R484" i="204"/>
  <c r="S483" i="204"/>
  <c r="T483" i="204" s="1"/>
  <c r="R483" i="204"/>
  <c r="S482" i="204"/>
  <c r="T482" i="204" s="1"/>
  <c r="R482" i="204"/>
  <c r="S481" i="204"/>
  <c r="T481" i="204" s="1"/>
  <c r="R481" i="204"/>
  <c r="S480" i="204"/>
  <c r="T480" i="204" s="1"/>
  <c r="R480" i="204"/>
  <c r="S479" i="204"/>
  <c r="T479" i="204" s="1"/>
  <c r="R479" i="204"/>
  <c r="S478" i="204"/>
  <c r="T478" i="204" s="1"/>
  <c r="R478" i="204"/>
  <c r="S477" i="204"/>
  <c r="T477" i="204" s="1"/>
  <c r="R477" i="204"/>
  <c r="S476" i="204"/>
  <c r="T476" i="204" s="1"/>
  <c r="R476" i="204"/>
  <c r="S475" i="204"/>
  <c r="T475" i="204" s="1"/>
  <c r="R475" i="204"/>
  <c r="S474" i="204"/>
  <c r="T474" i="204" s="1"/>
  <c r="R474" i="204"/>
  <c r="S473" i="204"/>
  <c r="T473" i="204" s="1"/>
  <c r="R473" i="204"/>
  <c r="S472" i="204"/>
  <c r="T472" i="204" s="1"/>
  <c r="R472" i="204"/>
  <c r="S471" i="204"/>
  <c r="T471" i="204" s="1"/>
  <c r="R471" i="204"/>
  <c r="S470" i="204"/>
  <c r="T470" i="204" s="1"/>
  <c r="R470" i="204"/>
  <c r="S469" i="204"/>
  <c r="T469" i="204" s="1"/>
  <c r="R469" i="204"/>
  <c r="S468" i="204"/>
  <c r="T468" i="204" s="1"/>
  <c r="R468" i="204"/>
  <c r="S467" i="204"/>
  <c r="T467" i="204" s="1"/>
  <c r="R467" i="204"/>
  <c r="S466" i="204"/>
  <c r="T466" i="204" s="1"/>
  <c r="R466" i="204"/>
  <c r="S465" i="204"/>
  <c r="T465" i="204" s="1"/>
  <c r="R465" i="204"/>
  <c r="S464" i="204"/>
  <c r="T464" i="204" s="1"/>
  <c r="R464" i="204"/>
  <c r="S463" i="204"/>
  <c r="T463" i="204" s="1"/>
  <c r="R463" i="204"/>
  <c r="S462" i="204"/>
  <c r="T462" i="204" s="1"/>
  <c r="R462" i="204"/>
  <c r="S461" i="204"/>
  <c r="T461" i="204" s="1"/>
  <c r="R461" i="204"/>
  <c r="S460" i="204"/>
  <c r="T460" i="204" s="1"/>
  <c r="R460" i="204"/>
  <c r="S459" i="204"/>
  <c r="T459" i="204" s="1"/>
  <c r="R459" i="204"/>
  <c r="S458" i="204"/>
  <c r="T458" i="204" s="1"/>
  <c r="R458" i="204"/>
  <c r="S457" i="204"/>
  <c r="T457" i="204" s="1"/>
  <c r="R457" i="204"/>
  <c r="S456" i="204"/>
  <c r="T456" i="204" s="1"/>
  <c r="R456" i="204"/>
  <c r="S455" i="204"/>
  <c r="T455" i="204" s="1"/>
  <c r="R455" i="204"/>
  <c r="S454" i="204"/>
  <c r="T454" i="204" s="1"/>
  <c r="R454" i="204"/>
  <c r="S453" i="204"/>
  <c r="T453" i="204" s="1"/>
  <c r="R453" i="204"/>
  <c r="S452" i="204"/>
  <c r="T452" i="204" s="1"/>
  <c r="R452" i="204"/>
  <c r="S451" i="204"/>
  <c r="T451" i="204" s="1"/>
  <c r="R451" i="204"/>
  <c r="S450" i="204"/>
  <c r="T450" i="204" s="1"/>
  <c r="R450" i="204"/>
  <c r="S449" i="204"/>
  <c r="T449" i="204" s="1"/>
  <c r="R449" i="204"/>
  <c r="S448" i="204"/>
  <c r="T448" i="204" s="1"/>
  <c r="R448" i="204"/>
  <c r="S447" i="204"/>
  <c r="T447" i="204" s="1"/>
  <c r="R447" i="204"/>
  <c r="S446" i="204"/>
  <c r="T446" i="204" s="1"/>
  <c r="R446" i="204"/>
  <c r="S445" i="204"/>
  <c r="T445" i="204" s="1"/>
  <c r="R445" i="204"/>
  <c r="S444" i="204"/>
  <c r="T444" i="204" s="1"/>
  <c r="R444" i="204"/>
  <c r="S443" i="204"/>
  <c r="T443" i="204" s="1"/>
  <c r="R443" i="204"/>
  <c r="S442" i="204"/>
  <c r="T442" i="204" s="1"/>
  <c r="R442" i="204"/>
  <c r="S441" i="204"/>
  <c r="T441" i="204" s="1"/>
  <c r="R441" i="204"/>
  <c r="S440" i="204"/>
  <c r="T440" i="204" s="1"/>
  <c r="R440" i="204"/>
  <c r="S439" i="204"/>
  <c r="T439" i="204" s="1"/>
  <c r="R439" i="204"/>
  <c r="S438" i="204"/>
  <c r="T438" i="204" s="1"/>
  <c r="R438" i="204"/>
  <c r="S437" i="204"/>
  <c r="T437" i="204" s="1"/>
  <c r="R437" i="204"/>
  <c r="S436" i="204"/>
  <c r="T436" i="204" s="1"/>
  <c r="R436" i="204"/>
  <c r="S435" i="204"/>
  <c r="T435" i="204" s="1"/>
  <c r="R435" i="204"/>
  <c r="S434" i="204"/>
  <c r="T434" i="204" s="1"/>
  <c r="R434" i="204"/>
  <c r="S433" i="204"/>
  <c r="T433" i="204" s="1"/>
  <c r="R433" i="204"/>
  <c r="S432" i="204"/>
  <c r="T432" i="204" s="1"/>
  <c r="R432" i="204"/>
  <c r="S431" i="204"/>
  <c r="T431" i="204" s="1"/>
  <c r="R431" i="204"/>
  <c r="S430" i="204"/>
  <c r="T430" i="204" s="1"/>
  <c r="R430" i="204"/>
  <c r="S429" i="204"/>
  <c r="T429" i="204" s="1"/>
  <c r="R429" i="204"/>
  <c r="S428" i="204"/>
  <c r="T428" i="204" s="1"/>
  <c r="R428" i="204"/>
  <c r="S427" i="204"/>
  <c r="T427" i="204" s="1"/>
  <c r="R427" i="204"/>
  <c r="S426" i="204"/>
  <c r="T426" i="204" s="1"/>
  <c r="R426" i="204"/>
  <c r="S425" i="204"/>
  <c r="T425" i="204" s="1"/>
  <c r="R425" i="204"/>
  <c r="S424" i="204"/>
  <c r="T424" i="204" s="1"/>
  <c r="R424" i="204"/>
  <c r="S423" i="204"/>
  <c r="T423" i="204" s="1"/>
  <c r="R423" i="204"/>
  <c r="S422" i="204"/>
  <c r="T422" i="204" s="1"/>
  <c r="R422" i="204"/>
  <c r="S421" i="204"/>
  <c r="T421" i="204" s="1"/>
  <c r="R421" i="204"/>
  <c r="S420" i="204"/>
  <c r="T420" i="204" s="1"/>
  <c r="R420" i="204"/>
  <c r="S419" i="204"/>
  <c r="T419" i="204" s="1"/>
  <c r="R419" i="204"/>
  <c r="S418" i="204"/>
  <c r="T418" i="204" s="1"/>
  <c r="R418" i="204"/>
  <c r="S417" i="204"/>
  <c r="T417" i="204" s="1"/>
  <c r="R417" i="204"/>
  <c r="S416" i="204"/>
  <c r="T416" i="204" s="1"/>
  <c r="R416" i="204"/>
  <c r="S415" i="204"/>
  <c r="T415" i="204" s="1"/>
  <c r="R415" i="204"/>
  <c r="S414" i="204"/>
  <c r="T414" i="204" s="1"/>
  <c r="R414" i="204"/>
  <c r="S413" i="204"/>
  <c r="T413" i="204" s="1"/>
  <c r="R413" i="204"/>
  <c r="S412" i="204"/>
  <c r="T412" i="204" s="1"/>
  <c r="R412" i="204"/>
  <c r="S411" i="204"/>
  <c r="T411" i="204" s="1"/>
  <c r="R411" i="204"/>
  <c r="S410" i="204"/>
  <c r="T410" i="204" s="1"/>
  <c r="R410" i="204"/>
  <c r="S409" i="204"/>
  <c r="T409" i="204" s="1"/>
  <c r="R409" i="204"/>
  <c r="S408" i="204"/>
  <c r="T408" i="204" s="1"/>
  <c r="R408" i="204"/>
  <c r="S407" i="204"/>
  <c r="T407" i="204" s="1"/>
  <c r="R407" i="204"/>
  <c r="S406" i="204"/>
  <c r="T406" i="204" s="1"/>
  <c r="R406" i="204"/>
  <c r="S405" i="204"/>
  <c r="T405" i="204" s="1"/>
  <c r="R405" i="204"/>
  <c r="S404" i="204"/>
  <c r="T404" i="204" s="1"/>
  <c r="R404" i="204"/>
  <c r="S403" i="204"/>
  <c r="T403" i="204" s="1"/>
  <c r="R403" i="204"/>
  <c r="S402" i="204"/>
  <c r="T402" i="204" s="1"/>
  <c r="R402" i="204"/>
  <c r="S401" i="204"/>
  <c r="T401" i="204" s="1"/>
  <c r="R401" i="204"/>
  <c r="S400" i="204"/>
  <c r="T400" i="204" s="1"/>
  <c r="R400" i="204"/>
  <c r="S399" i="204"/>
  <c r="T399" i="204" s="1"/>
  <c r="R399" i="204"/>
  <c r="S398" i="204"/>
  <c r="T398" i="204" s="1"/>
  <c r="R398" i="204"/>
  <c r="S397" i="204"/>
  <c r="T397" i="204" s="1"/>
  <c r="R397" i="204"/>
  <c r="S396" i="204"/>
  <c r="T396" i="204" s="1"/>
  <c r="R396" i="204"/>
  <c r="S395" i="204"/>
  <c r="T395" i="204" s="1"/>
  <c r="R395" i="204"/>
  <c r="S394" i="204"/>
  <c r="T394" i="204" s="1"/>
  <c r="R394" i="204"/>
  <c r="S393" i="204"/>
  <c r="T393" i="204" s="1"/>
  <c r="R393" i="204"/>
  <c r="S392" i="204"/>
  <c r="T392" i="204" s="1"/>
  <c r="R392" i="204"/>
  <c r="S391" i="204"/>
  <c r="T391" i="204" s="1"/>
  <c r="R391" i="204"/>
  <c r="S390" i="204"/>
  <c r="T390" i="204" s="1"/>
  <c r="R390" i="204"/>
  <c r="S389" i="204"/>
  <c r="T389" i="204" s="1"/>
  <c r="R389" i="204"/>
  <c r="S388" i="204"/>
  <c r="T388" i="204" s="1"/>
  <c r="R388" i="204"/>
  <c r="S387" i="204"/>
  <c r="T387" i="204" s="1"/>
  <c r="R387" i="204"/>
  <c r="S386" i="204"/>
  <c r="T386" i="204" s="1"/>
  <c r="R386" i="204"/>
  <c r="S385" i="204"/>
  <c r="T385" i="204" s="1"/>
  <c r="R385" i="204"/>
  <c r="S384" i="204"/>
  <c r="T384" i="204" s="1"/>
  <c r="R384" i="204"/>
  <c r="S383" i="204"/>
  <c r="T383" i="204" s="1"/>
  <c r="R383" i="204"/>
  <c r="S382" i="204"/>
  <c r="T382" i="204" s="1"/>
  <c r="R382" i="204"/>
  <c r="S381" i="204"/>
  <c r="T381" i="204" s="1"/>
  <c r="R381" i="204"/>
  <c r="S380" i="204"/>
  <c r="T380" i="204" s="1"/>
  <c r="R380" i="204"/>
  <c r="S379" i="204"/>
  <c r="T379" i="204" s="1"/>
  <c r="R379" i="204"/>
  <c r="S378" i="204"/>
  <c r="T378" i="204" s="1"/>
  <c r="R378" i="204"/>
  <c r="S377" i="204"/>
  <c r="T377" i="204" s="1"/>
  <c r="R377" i="204"/>
  <c r="S376" i="204"/>
  <c r="T376" i="204" s="1"/>
  <c r="R376" i="204"/>
  <c r="S375" i="204"/>
  <c r="T375" i="204" s="1"/>
  <c r="R375" i="204"/>
  <c r="S374" i="204"/>
  <c r="T374" i="204" s="1"/>
  <c r="R374" i="204"/>
  <c r="S373" i="204"/>
  <c r="T373" i="204" s="1"/>
  <c r="R373" i="204"/>
  <c r="S372" i="204"/>
  <c r="T372" i="204" s="1"/>
  <c r="R372" i="204"/>
  <c r="S371" i="204"/>
  <c r="T371" i="204" s="1"/>
  <c r="R371" i="204"/>
  <c r="S370" i="204"/>
  <c r="T370" i="204" s="1"/>
  <c r="R370" i="204"/>
  <c r="S369" i="204"/>
  <c r="T369" i="204" s="1"/>
  <c r="R369" i="204"/>
  <c r="S368" i="204"/>
  <c r="T368" i="204" s="1"/>
  <c r="R368" i="204"/>
  <c r="S367" i="204"/>
  <c r="T367" i="204" s="1"/>
  <c r="R367" i="204"/>
  <c r="S366" i="204"/>
  <c r="T366" i="204" s="1"/>
  <c r="R366" i="204"/>
  <c r="S365" i="204"/>
  <c r="T365" i="204" s="1"/>
  <c r="R365" i="204"/>
  <c r="S364" i="204"/>
  <c r="T364" i="204" s="1"/>
  <c r="R364" i="204"/>
  <c r="S363" i="204"/>
  <c r="T363" i="204" s="1"/>
  <c r="R363" i="204"/>
  <c r="S362" i="204"/>
  <c r="T362" i="204" s="1"/>
  <c r="R362" i="204"/>
  <c r="S361" i="204"/>
  <c r="T361" i="204" s="1"/>
  <c r="R361" i="204"/>
  <c r="S360" i="204"/>
  <c r="T360" i="204" s="1"/>
  <c r="R360" i="204"/>
  <c r="S359" i="204"/>
  <c r="T359" i="204" s="1"/>
  <c r="R359" i="204"/>
  <c r="S358" i="204"/>
  <c r="T358" i="204" s="1"/>
  <c r="R358" i="204"/>
  <c r="S357" i="204"/>
  <c r="T357" i="204" s="1"/>
  <c r="R357" i="204"/>
  <c r="S356" i="204"/>
  <c r="T356" i="204" s="1"/>
  <c r="R356" i="204"/>
  <c r="S355" i="204"/>
  <c r="T355" i="204" s="1"/>
  <c r="R355" i="204"/>
  <c r="S354" i="204"/>
  <c r="T354" i="204" s="1"/>
  <c r="R354" i="204"/>
  <c r="S353" i="204"/>
  <c r="T353" i="204" s="1"/>
  <c r="R353" i="204"/>
  <c r="S352" i="204"/>
  <c r="T352" i="204" s="1"/>
  <c r="R352" i="204"/>
  <c r="S351" i="204"/>
  <c r="T351" i="204" s="1"/>
  <c r="R351" i="204"/>
  <c r="S350" i="204"/>
  <c r="T350" i="204" s="1"/>
  <c r="R350" i="204"/>
  <c r="S349" i="204"/>
  <c r="T349" i="204" s="1"/>
  <c r="R349" i="204"/>
  <c r="S348" i="204"/>
  <c r="T348" i="204" s="1"/>
  <c r="R348" i="204"/>
  <c r="S347" i="204"/>
  <c r="T347" i="204" s="1"/>
  <c r="R347" i="204"/>
  <c r="S346" i="204"/>
  <c r="T346" i="204" s="1"/>
  <c r="R346" i="204"/>
  <c r="S345" i="204"/>
  <c r="T345" i="204" s="1"/>
  <c r="R345" i="204"/>
  <c r="S344" i="204"/>
  <c r="T344" i="204" s="1"/>
  <c r="R344" i="204"/>
  <c r="S343" i="204"/>
  <c r="T343" i="204" s="1"/>
  <c r="R343" i="204"/>
  <c r="S342" i="204"/>
  <c r="T342" i="204" s="1"/>
  <c r="R342" i="204"/>
  <c r="S341" i="204"/>
  <c r="T341" i="204" s="1"/>
  <c r="R341" i="204"/>
  <c r="S340" i="204"/>
  <c r="T340" i="204" s="1"/>
  <c r="R340" i="204"/>
  <c r="S339" i="204"/>
  <c r="T339" i="204" s="1"/>
  <c r="R339" i="204"/>
  <c r="S338" i="204"/>
  <c r="T338" i="204" s="1"/>
  <c r="R338" i="204"/>
  <c r="S337" i="204"/>
  <c r="T337" i="204" s="1"/>
  <c r="R337" i="204"/>
  <c r="S336" i="204"/>
  <c r="T336" i="204" s="1"/>
  <c r="R336" i="204"/>
  <c r="S335" i="204"/>
  <c r="T335" i="204" s="1"/>
  <c r="R335" i="204"/>
  <c r="S334" i="204"/>
  <c r="T334" i="204" s="1"/>
  <c r="R334" i="204"/>
  <c r="S333" i="204"/>
  <c r="T333" i="204" s="1"/>
  <c r="R333" i="204"/>
  <c r="S332" i="204"/>
  <c r="T332" i="204" s="1"/>
  <c r="R332" i="204"/>
  <c r="S331" i="204"/>
  <c r="T331" i="204" s="1"/>
  <c r="R331" i="204"/>
  <c r="S330" i="204"/>
  <c r="T330" i="204" s="1"/>
  <c r="R330" i="204"/>
  <c r="S329" i="204"/>
  <c r="T329" i="204" s="1"/>
  <c r="R329" i="204"/>
  <c r="S328" i="204"/>
  <c r="T328" i="204" s="1"/>
  <c r="R328" i="204"/>
  <c r="S327" i="204"/>
  <c r="T327" i="204" s="1"/>
  <c r="R327" i="204"/>
  <c r="S326" i="204"/>
  <c r="T326" i="204" s="1"/>
  <c r="R326" i="204"/>
  <c r="S325" i="204"/>
  <c r="T325" i="204" s="1"/>
  <c r="R325" i="204"/>
  <c r="S324" i="204"/>
  <c r="T324" i="204" s="1"/>
  <c r="R324" i="204"/>
  <c r="S323" i="204"/>
  <c r="T323" i="204" s="1"/>
  <c r="R323" i="204"/>
  <c r="S322" i="204"/>
  <c r="T322" i="204" s="1"/>
  <c r="R322" i="204"/>
  <c r="S321" i="204"/>
  <c r="T321" i="204" s="1"/>
  <c r="R321" i="204"/>
  <c r="S320" i="204"/>
  <c r="T320" i="204" s="1"/>
  <c r="R320" i="204"/>
  <c r="S319" i="204"/>
  <c r="T319" i="204" s="1"/>
  <c r="R319" i="204"/>
  <c r="S318" i="204"/>
  <c r="T318" i="204" s="1"/>
  <c r="R318" i="204"/>
  <c r="S317" i="204"/>
  <c r="T317" i="204" s="1"/>
  <c r="R317" i="204"/>
  <c r="S316" i="204"/>
  <c r="T316" i="204" s="1"/>
  <c r="R316" i="204"/>
  <c r="S315" i="204"/>
  <c r="T315" i="204" s="1"/>
  <c r="R315" i="204"/>
  <c r="S314" i="204"/>
  <c r="T314" i="204" s="1"/>
  <c r="R314" i="204"/>
  <c r="S313" i="204"/>
  <c r="T313" i="204" s="1"/>
  <c r="R313" i="204"/>
  <c r="S312" i="204"/>
  <c r="T312" i="204" s="1"/>
  <c r="R312" i="204"/>
  <c r="S311" i="204"/>
  <c r="T311" i="204" s="1"/>
  <c r="R311" i="204"/>
  <c r="S310" i="204"/>
  <c r="T310" i="204" s="1"/>
  <c r="R310" i="204"/>
  <c r="S309" i="204"/>
  <c r="T309" i="204" s="1"/>
  <c r="R309" i="204"/>
  <c r="S308" i="204"/>
  <c r="T308" i="204" s="1"/>
  <c r="R308" i="204"/>
  <c r="S307" i="204"/>
  <c r="T307" i="204" s="1"/>
  <c r="R307" i="204"/>
  <c r="S306" i="204"/>
  <c r="T306" i="204" s="1"/>
  <c r="R306" i="204"/>
  <c r="S305" i="204"/>
  <c r="T305" i="204" s="1"/>
  <c r="R305" i="204"/>
  <c r="S304" i="204"/>
  <c r="T304" i="204" s="1"/>
  <c r="R304" i="204"/>
  <c r="S303" i="204"/>
  <c r="T303" i="204" s="1"/>
  <c r="R303" i="204"/>
  <c r="S302" i="204"/>
  <c r="T302" i="204" s="1"/>
  <c r="R302" i="204"/>
  <c r="S301" i="204"/>
  <c r="T301" i="204" s="1"/>
  <c r="R301" i="204"/>
  <c r="S300" i="204"/>
  <c r="T300" i="204" s="1"/>
  <c r="R300" i="204"/>
  <c r="S299" i="204"/>
  <c r="T299" i="204" s="1"/>
  <c r="R299" i="204"/>
  <c r="S298" i="204"/>
  <c r="T298" i="204" s="1"/>
  <c r="R298" i="204"/>
  <c r="S297" i="204"/>
  <c r="T297" i="204" s="1"/>
  <c r="R297" i="204"/>
  <c r="S296" i="204"/>
  <c r="T296" i="204" s="1"/>
  <c r="R296" i="204"/>
  <c r="S295" i="204"/>
  <c r="T295" i="204" s="1"/>
  <c r="R295" i="204"/>
  <c r="S294" i="204"/>
  <c r="T294" i="204" s="1"/>
  <c r="R294" i="204"/>
  <c r="S293" i="204"/>
  <c r="T293" i="204" s="1"/>
  <c r="R293" i="204"/>
  <c r="S292" i="204"/>
  <c r="T292" i="204" s="1"/>
  <c r="R292" i="204"/>
  <c r="S291" i="204"/>
  <c r="T291" i="204" s="1"/>
  <c r="R291" i="204"/>
  <c r="S290" i="204"/>
  <c r="T290" i="204" s="1"/>
  <c r="R290" i="204"/>
  <c r="S289" i="204"/>
  <c r="T289" i="204" s="1"/>
  <c r="R289" i="204"/>
  <c r="S288" i="204"/>
  <c r="T288" i="204" s="1"/>
  <c r="R288" i="204"/>
  <c r="S287" i="204"/>
  <c r="T287" i="204" s="1"/>
  <c r="R287" i="204"/>
  <c r="S286" i="204"/>
  <c r="T286" i="204" s="1"/>
  <c r="R286" i="204"/>
  <c r="S285" i="204"/>
  <c r="T285" i="204" s="1"/>
  <c r="R285" i="204"/>
  <c r="S284" i="204"/>
  <c r="T284" i="204" s="1"/>
  <c r="R284" i="204"/>
  <c r="S283" i="204"/>
  <c r="T283" i="204" s="1"/>
  <c r="R283" i="204"/>
  <c r="S282" i="204"/>
  <c r="T282" i="204" s="1"/>
  <c r="R282" i="204"/>
  <c r="S281" i="204"/>
  <c r="T281" i="204" s="1"/>
  <c r="R281" i="204"/>
  <c r="S280" i="204"/>
  <c r="T280" i="204" s="1"/>
  <c r="R280" i="204"/>
  <c r="S279" i="204"/>
  <c r="T279" i="204" s="1"/>
  <c r="R279" i="204"/>
  <c r="S278" i="204"/>
  <c r="T278" i="204" s="1"/>
  <c r="R278" i="204"/>
  <c r="S277" i="204"/>
  <c r="T277" i="204" s="1"/>
  <c r="R277" i="204"/>
  <c r="S276" i="204"/>
  <c r="T276" i="204" s="1"/>
  <c r="R276" i="204"/>
  <c r="S275" i="204"/>
  <c r="T275" i="204" s="1"/>
  <c r="R275" i="204"/>
  <c r="S274" i="204"/>
  <c r="T274" i="204" s="1"/>
  <c r="R274" i="204"/>
  <c r="S273" i="204"/>
  <c r="T273" i="204" s="1"/>
  <c r="R273" i="204"/>
  <c r="S272" i="204"/>
  <c r="T272" i="204" s="1"/>
  <c r="R272" i="204"/>
  <c r="S271" i="204"/>
  <c r="T271" i="204" s="1"/>
  <c r="R271" i="204"/>
  <c r="S270" i="204"/>
  <c r="T270" i="204" s="1"/>
  <c r="R270" i="204"/>
  <c r="S269" i="204"/>
  <c r="T269" i="204" s="1"/>
  <c r="R269" i="204"/>
  <c r="S268" i="204"/>
  <c r="T268" i="204" s="1"/>
  <c r="R268" i="204"/>
  <c r="S267" i="204"/>
  <c r="T267" i="204" s="1"/>
  <c r="R267" i="204"/>
  <c r="S266" i="204"/>
  <c r="T266" i="204" s="1"/>
  <c r="R266" i="204"/>
  <c r="S265" i="204"/>
  <c r="T265" i="204" s="1"/>
  <c r="R265" i="204"/>
  <c r="S264" i="204"/>
  <c r="T264" i="204" s="1"/>
  <c r="R264" i="204"/>
  <c r="S263" i="204"/>
  <c r="T263" i="204" s="1"/>
  <c r="R263" i="204"/>
  <c r="S262" i="204"/>
  <c r="T262" i="204" s="1"/>
  <c r="R262" i="204"/>
  <c r="S261" i="204"/>
  <c r="T261" i="204" s="1"/>
  <c r="R261" i="204"/>
  <c r="S260" i="204"/>
  <c r="T260" i="204" s="1"/>
  <c r="R260" i="204"/>
  <c r="S259" i="204"/>
  <c r="T259" i="204" s="1"/>
  <c r="R259" i="204"/>
  <c r="S258" i="204"/>
  <c r="T258" i="204" s="1"/>
  <c r="R258" i="204"/>
  <c r="S257" i="204"/>
  <c r="T257" i="204" s="1"/>
  <c r="R257" i="204"/>
  <c r="S256" i="204"/>
  <c r="T256" i="204" s="1"/>
  <c r="R256" i="204"/>
  <c r="S255" i="204"/>
  <c r="T255" i="204" s="1"/>
  <c r="R255" i="204"/>
  <c r="S254" i="204"/>
  <c r="T254" i="204" s="1"/>
  <c r="R254" i="204"/>
  <c r="S253" i="204"/>
  <c r="T253" i="204" s="1"/>
  <c r="R253" i="204"/>
  <c r="S252" i="204"/>
  <c r="T252" i="204" s="1"/>
  <c r="R252" i="204"/>
  <c r="S251" i="204"/>
  <c r="T251" i="204" s="1"/>
  <c r="R251" i="204"/>
  <c r="S250" i="204"/>
  <c r="T250" i="204" s="1"/>
  <c r="R250" i="204"/>
  <c r="S249" i="204"/>
  <c r="T249" i="204" s="1"/>
  <c r="R249" i="204"/>
  <c r="S248" i="204"/>
  <c r="T248" i="204" s="1"/>
  <c r="R248" i="204"/>
  <c r="S247" i="204"/>
  <c r="T247" i="204" s="1"/>
  <c r="R247" i="204"/>
  <c r="S246" i="204"/>
  <c r="T246" i="204" s="1"/>
  <c r="R246" i="204"/>
  <c r="S245" i="204"/>
  <c r="T245" i="204" s="1"/>
  <c r="R245" i="204"/>
  <c r="S244" i="204"/>
  <c r="T244" i="204" s="1"/>
  <c r="R244" i="204"/>
  <c r="S243" i="204"/>
  <c r="T243" i="204" s="1"/>
  <c r="R243" i="204"/>
  <c r="S242" i="204"/>
  <c r="T242" i="204" s="1"/>
  <c r="R242" i="204"/>
  <c r="S241" i="204"/>
  <c r="T241" i="204" s="1"/>
  <c r="R241" i="204"/>
  <c r="S240" i="204"/>
  <c r="T240" i="204" s="1"/>
  <c r="R240" i="204"/>
  <c r="S239" i="204"/>
  <c r="T239" i="204" s="1"/>
  <c r="R239" i="204"/>
  <c r="S238" i="204"/>
  <c r="T238" i="204" s="1"/>
  <c r="R238" i="204"/>
  <c r="S237" i="204"/>
  <c r="T237" i="204" s="1"/>
  <c r="R237" i="204"/>
  <c r="S236" i="204"/>
  <c r="T236" i="204" s="1"/>
  <c r="R236" i="204"/>
  <c r="S235" i="204"/>
  <c r="T235" i="204" s="1"/>
  <c r="R235" i="204"/>
  <c r="S234" i="204"/>
  <c r="T234" i="204" s="1"/>
  <c r="R234" i="204"/>
  <c r="S233" i="204"/>
  <c r="T233" i="204" s="1"/>
  <c r="R233" i="204"/>
  <c r="S232" i="204"/>
  <c r="T232" i="204" s="1"/>
  <c r="R232" i="204"/>
  <c r="S231" i="204"/>
  <c r="T231" i="204" s="1"/>
  <c r="R231" i="204"/>
  <c r="S230" i="204"/>
  <c r="T230" i="204" s="1"/>
  <c r="R230" i="204"/>
  <c r="S229" i="204"/>
  <c r="T229" i="204" s="1"/>
  <c r="R229" i="204"/>
  <c r="S228" i="204"/>
  <c r="T228" i="204" s="1"/>
  <c r="R228" i="204"/>
  <c r="S227" i="204"/>
  <c r="T227" i="204" s="1"/>
  <c r="R227" i="204"/>
  <c r="S226" i="204"/>
  <c r="T226" i="204" s="1"/>
  <c r="R226" i="204"/>
  <c r="S225" i="204"/>
  <c r="T225" i="204" s="1"/>
  <c r="R225" i="204"/>
  <c r="S224" i="204"/>
  <c r="T224" i="204" s="1"/>
  <c r="R224" i="204"/>
  <c r="S223" i="204"/>
  <c r="T223" i="204" s="1"/>
  <c r="R223" i="204"/>
  <c r="S222" i="204"/>
  <c r="T222" i="204" s="1"/>
  <c r="R222" i="204"/>
  <c r="S221" i="204"/>
  <c r="T221" i="204" s="1"/>
  <c r="R221" i="204"/>
  <c r="S220" i="204"/>
  <c r="T220" i="204" s="1"/>
  <c r="R220" i="204"/>
  <c r="S219" i="204"/>
  <c r="T219" i="204" s="1"/>
  <c r="R219" i="204"/>
  <c r="S218" i="204"/>
  <c r="T218" i="204" s="1"/>
  <c r="R218" i="204"/>
  <c r="S217" i="204"/>
  <c r="T217" i="204" s="1"/>
  <c r="R217" i="204"/>
  <c r="S216" i="204"/>
  <c r="T216" i="204" s="1"/>
  <c r="R216" i="204"/>
  <c r="S215" i="204"/>
  <c r="T215" i="204" s="1"/>
  <c r="R215" i="204"/>
  <c r="S214" i="204"/>
  <c r="T214" i="204" s="1"/>
  <c r="R214" i="204"/>
  <c r="S213" i="204"/>
  <c r="T213" i="204" s="1"/>
  <c r="R213" i="204"/>
  <c r="S212" i="204"/>
  <c r="T212" i="204" s="1"/>
  <c r="R212" i="204"/>
  <c r="S211" i="204"/>
  <c r="T211" i="204" s="1"/>
  <c r="R211" i="204"/>
  <c r="S210" i="204"/>
  <c r="T210" i="204" s="1"/>
  <c r="R210" i="204"/>
  <c r="S209" i="204"/>
  <c r="T209" i="204" s="1"/>
  <c r="R209" i="204"/>
  <c r="S208" i="204"/>
  <c r="T208" i="204" s="1"/>
  <c r="R208" i="204"/>
  <c r="S207" i="204"/>
  <c r="T207" i="204" s="1"/>
  <c r="R207" i="204"/>
  <c r="S206" i="204"/>
  <c r="T206" i="204" s="1"/>
  <c r="R206" i="204"/>
  <c r="S205" i="204"/>
  <c r="T205" i="204" s="1"/>
  <c r="R205" i="204"/>
  <c r="S204" i="204"/>
  <c r="T204" i="204" s="1"/>
  <c r="R204" i="204"/>
  <c r="S203" i="204"/>
  <c r="T203" i="204" s="1"/>
  <c r="R203" i="204"/>
  <c r="S202" i="204"/>
  <c r="T202" i="204" s="1"/>
  <c r="R202" i="204"/>
  <c r="S201" i="204"/>
  <c r="T201" i="204" s="1"/>
  <c r="R201" i="204"/>
  <c r="S200" i="204"/>
  <c r="T200" i="204" s="1"/>
  <c r="R200" i="204"/>
  <c r="S199" i="204"/>
  <c r="T199" i="204" s="1"/>
  <c r="R199" i="204"/>
  <c r="S198" i="204"/>
  <c r="T198" i="204" s="1"/>
  <c r="R198" i="204"/>
  <c r="S197" i="204"/>
  <c r="T197" i="204" s="1"/>
  <c r="R197" i="204"/>
  <c r="S196" i="204"/>
  <c r="T196" i="204" s="1"/>
  <c r="R196" i="204"/>
  <c r="S195" i="204"/>
  <c r="T195" i="204" s="1"/>
  <c r="R195" i="204"/>
  <c r="S194" i="204"/>
  <c r="T194" i="204" s="1"/>
  <c r="R194" i="204"/>
  <c r="S193" i="204"/>
  <c r="T193" i="204" s="1"/>
  <c r="R193" i="204"/>
  <c r="S192" i="204"/>
  <c r="T192" i="204" s="1"/>
  <c r="R192" i="204"/>
  <c r="S191" i="204"/>
  <c r="T191" i="204" s="1"/>
  <c r="R191" i="204"/>
  <c r="S190" i="204"/>
  <c r="T190" i="204" s="1"/>
  <c r="R190" i="204"/>
  <c r="S189" i="204"/>
  <c r="T189" i="204" s="1"/>
  <c r="R189" i="204"/>
  <c r="S188" i="204"/>
  <c r="T188" i="204" s="1"/>
  <c r="R188" i="204"/>
  <c r="S187" i="204"/>
  <c r="T187" i="204" s="1"/>
  <c r="R187" i="204"/>
  <c r="S186" i="204"/>
  <c r="T186" i="204" s="1"/>
  <c r="R186" i="204"/>
  <c r="S185" i="204"/>
  <c r="T185" i="204" s="1"/>
  <c r="R185" i="204"/>
  <c r="S184" i="204"/>
  <c r="T184" i="204" s="1"/>
  <c r="R184" i="204"/>
  <c r="S183" i="204"/>
  <c r="T183" i="204" s="1"/>
  <c r="R183" i="204"/>
  <c r="S182" i="204"/>
  <c r="T182" i="204" s="1"/>
  <c r="R182" i="204"/>
  <c r="S181" i="204"/>
  <c r="T181" i="204" s="1"/>
  <c r="R181" i="204"/>
  <c r="S180" i="204"/>
  <c r="T180" i="204" s="1"/>
  <c r="R180" i="204"/>
  <c r="S179" i="204"/>
  <c r="T179" i="204" s="1"/>
  <c r="R179" i="204"/>
  <c r="S178" i="204"/>
  <c r="T178" i="204" s="1"/>
  <c r="R178" i="204"/>
  <c r="S177" i="204"/>
  <c r="T177" i="204" s="1"/>
  <c r="R177" i="204"/>
  <c r="S176" i="204"/>
  <c r="T176" i="204" s="1"/>
  <c r="R176" i="204"/>
  <c r="S175" i="204"/>
  <c r="T175" i="204" s="1"/>
  <c r="R175" i="204"/>
  <c r="S174" i="204"/>
  <c r="T174" i="204" s="1"/>
  <c r="R174" i="204"/>
  <c r="S173" i="204"/>
  <c r="T173" i="204" s="1"/>
  <c r="R173" i="204"/>
  <c r="S172" i="204"/>
  <c r="T172" i="204" s="1"/>
  <c r="R172" i="204"/>
  <c r="S171" i="204"/>
  <c r="T171" i="204" s="1"/>
  <c r="R171" i="204"/>
  <c r="S170" i="204"/>
  <c r="T170" i="204" s="1"/>
  <c r="R170" i="204"/>
  <c r="S169" i="204"/>
  <c r="T169" i="204" s="1"/>
  <c r="R169" i="204"/>
  <c r="S168" i="204"/>
  <c r="T168" i="204" s="1"/>
  <c r="R168" i="204"/>
  <c r="S167" i="204"/>
  <c r="T167" i="204" s="1"/>
  <c r="R167" i="204"/>
  <c r="S166" i="204"/>
  <c r="T166" i="204" s="1"/>
  <c r="R166" i="204"/>
  <c r="S165" i="204"/>
  <c r="T165" i="204" s="1"/>
  <c r="R165" i="204"/>
  <c r="S164" i="204"/>
  <c r="T164" i="204" s="1"/>
  <c r="R164" i="204"/>
  <c r="S163" i="204"/>
  <c r="T163" i="204" s="1"/>
  <c r="R163" i="204"/>
  <c r="S162" i="204"/>
  <c r="T162" i="204" s="1"/>
  <c r="R162" i="204"/>
  <c r="S161" i="204"/>
  <c r="T161" i="204" s="1"/>
  <c r="R161" i="204"/>
  <c r="S160" i="204"/>
  <c r="T160" i="204" s="1"/>
  <c r="R160" i="204"/>
  <c r="S159" i="204"/>
  <c r="T159" i="204" s="1"/>
  <c r="R159" i="204"/>
  <c r="S158" i="204"/>
  <c r="T158" i="204" s="1"/>
  <c r="R158" i="204"/>
  <c r="S157" i="204"/>
  <c r="T157" i="204" s="1"/>
  <c r="R157" i="204"/>
  <c r="S156" i="204"/>
  <c r="T156" i="204" s="1"/>
  <c r="R156" i="204"/>
  <c r="S155" i="204"/>
  <c r="T155" i="204" s="1"/>
  <c r="R155" i="204"/>
  <c r="S154" i="204"/>
  <c r="T154" i="204" s="1"/>
  <c r="R154" i="204"/>
  <c r="S153" i="204"/>
  <c r="T153" i="204" s="1"/>
  <c r="R153" i="204"/>
  <c r="S152" i="204"/>
  <c r="T152" i="204" s="1"/>
  <c r="R152" i="204"/>
  <c r="S151" i="204"/>
  <c r="T151" i="204" s="1"/>
  <c r="R151" i="204"/>
  <c r="S150" i="204"/>
  <c r="T150" i="204" s="1"/>
  <c r="R150" i="204"/>
  <c r="S149" i="204"/>
  <c r="T149" i="204" s="1"/>
  <c r="R149" i="204"/>
  <c r="S148" i="204"/>
  <c r="T148" i="204" s="1"/>
  <c r="R148" i="204"/>
  <c r="S147" i="204"/>
  <c r="T147" i="204" s="1"/>
  <c r="R147" i="204"/>
  <c r="S146" i="204"/>
  <c r="T146" i="204" s="1"/>
  <c r="R146" i="204"/>
  <c r="S145" i="204"/>
  <c r="T145" i="204" s="1"/>
  <c r="R145" i="204"/>
  <c r="S144" i="204"/>
  <c r="T144" i="204" s="1"/>
  <c r="R144" i="204"/>
  <c r="S143" i="204"/>
  <c r="T143" i="204" s="1"/>
  <c r="R143" i="204"/>
  <c r="S142" i="204"/>
  <c r="T142" i="204" s="1"/>
  <c r="R142" i="204"/>
  <c r="S141" i="204"/>
  <c r="T141" i="204" s="1"/>
  <c r="R141" i="204"/>
  <c r="S140" i="204"/>
  <c r="T140" i="204" s="1"/>
  <c r="R140" i="204"/>
  <c r="S139" i="204"/>
  <c r="T139" i="204" s="1"/>
  <c r="R139" i="204"/>
  <c r="S138" i="204"/>
  <c r="T138" i="204" s="1"/>
  <c r="R138" i="204"/>
  <c r="S137" i="204"/>
  <c r="T137" i="204" s="1"/>
  <c r="R137" i="204"/>
  <c r="S136" i="204"/>
  <c r="T136" i="204" s="1"/>
  <c r="R136" i="204"/>
  <c r="S135" i="204"/>
  <c r="T135" i="204" s="1"/>
  <c r="R135" i="204"/>
  <c r="S134" i="204"/>
  <c r="T134" i="204" s="1"/>
  <c r="R134" i="204"/>
  <c r="S133" i="204"/>
  <c r="T133" i="204" s="1"/>
  <c r="R133" i="204"/>
  <c r="S132" i="204"/>
  <c r="T132" i="204" s="1"/>
  <c r="R132" i="204"/>
  <c r="S131" i="204"/>
  <c r="T131" i="204" s="1"/>
  <c r="R131" i="204"/>
  <c r="S130" i="204"/>
  <c r="T130" i="204" s="1"/>
  <c r="R130" i="204"/>
  <c r="S129" i="204"/>
  <c r="T129" i="204" s="1"/>
  <c r="R129" i="204"/>
  <c r="S128" i="204"/>
  <c r="T128" i="204" s="1"/>
  <c r="R128" i="204"/>
  <c r="S127" i="204"/>
  <c r="T127" i="204" s="1"/>
  <c r="R127" i="204"/>
  <c r="S126" i="204"/>
  <c r="T126" i="204" s="1"/>
  <c r="R126" i="204"/>
  <c r="S125" i="204"/>
  <c r="T125" i="204" s="1"/>
  <c r="R125" i="204"/>
  <c r="S124" i="204"/>
  <c r="T124" i="204" s="1"/>
  <c r="R124" i="204"/>
  <c r="S123" i="204"/>
  <c r="T123" i="204" s="1"/>
  <c r="R123" i="204"/>
  <c r="S122" i="204"/>
  <c r="T122" i="204" s="1"/>
  <c r="R122" i="204"/>
  <c r="S121" i="204"/>
  <c r="T121" i="204" s="1"/>
  <c r="R121" i="204"/>
  <c r="S120" i="204"/>
  <c r="T120" i="204" s="1"/>
  <c r="R120" i="204"/>
  <c r="S119" i="204"/>
  <c r="T119" i="204" s="1"/>
  <c r="R119" i="204"/>
  <c r="S118" i="204"/>
  <c r="T118" i="204" s="1"/>
  <c r="R118" i="204"/>
  <c r="S117" i="204"/>
  <c r="T117" i="204" s="1"/>
  <c r="R117" i="204"/>
  <c r="S116" i="204"/>
  <c r="T116" i="204" s="1"/>
  <c r="R116" i="204"/>
  <c r="S115" i="204"/>
  <c r="T115" i="204" s="1"/>
  <c r="R115" i="204"/>
  <c r="S114" i="204"/>
  <c r="T114" i="204" s="1"/>
  <c r="R114" i="204"/>
  <c r="S113" i="204"/>
  <c r="T113" i="204" s="1"/>
  <c r="R113" i="204"/>
  <c r="S112" i="204"/>
  <c r="T112" i="204" s="1"/>
  <c r="R112" i="204"/>
  <c r="S111" i="204"/>
  <c r="T111" i="204" s="1"/>
  <c r="R111" i="204"/>
  <c r="S110" i="204"/>
  <c r="T110" i="204" s="1"/>
  <c r="R110" i="204"/>
  <c r="S109" i="204"/>
  <c r="T109" i="204" s="1"/>
  <c r="R109" i="204"/>
  <c r="S108" i="204"/>
  <c r="T108" i="204" s="1"/>
  <c r="R108" i="204"/>
  <c r="S107" i="204"/>
  <c r="T107" i="204" s="1"/>
  <c r="R107" i="204"/>
  <c r="S106" i="204"/>
  <c r="T106" i="204" s="1"/>
  <c r="R106" i="204"/>
  <c r="S105" i="204"/>
  <c r="T105" i="204" s="1"/>
  <c r="R105" i="204"/>
  <c r="S104" i="204"/>
  <c r="T104" i="204" s="1"/>
  <c r="R104" i="204"/>
  <c r="S103" i="204"/>
  <c r="T103" i="204" s="1"/>
  <c r="R103" i="204"/>
  <c r="S102" i="204"/>
  <c r="T102" i="204" s="1"/>
  <c r="R102" i="204"/>
  <c r="S101" i="204"/>
  <c r="T101" i="204" s="1"/>
  <c r="R101" i="204"/>
  <c r="S100" i="204"/>
  <c r="T100" i="204" s="1"/>
  <c r="R100" i="204"/>
  <c r="S99" i="204"/>
  <c r="T99" i="204" s="1"/>
  <c r="R99" i="204"/>
  <c r="S98" i="204"/>
  <c r="T98" i="204" s="1"/>
  <c r="R98" i="204"/>
  <c r="S97" i="204"/>
  <c r="T97" i="204" s="1"/>
  <c r="R97" i="204"/>
  <c r="S96" i="204"/>
  <c r="T96" i="204" s="1"/>
  <c r="R96" i="204"/>
  <c r="S95" i="204"/>
  <c r="T95" i="204" s="1"/>
  <c r="R95" i="204"/>
  <c r="S94" i="204"/>
  <c r="T94" i="204" s="1"/>
  <c r="R94" i="204"/>
  <c r="S93" i="204"/>
  <c r="T93" i="204" s="1"/>
  <c r="R93" i="204"/>
  <c r="S92" i="204"/>
  <c r="T92" i="204" s="1"/>
  <c r="R92" i="204"/>
  <c r="S91" i="204"/>
  <c r="T91" i="204" s="1"/>
  <c r="R91" i="204"/>
  <c r="S90" i="204"/>
  <c r="T90" i="204" s="1"/>
  <c r="R90" i="204"/>
  <c r="S89" i="204"/>
  <c r="T89" i="204" s="1"/>
  <c r="R89" i="204"/>
  <c r="S88" i="204"/>
  <c r="T88" i="204" s="1"/>
  <c r="R88" i="204"/>
  <c r="S87" i="204"/>
  <c r="T87" i="204" s="1"/>
  <c r="R87" i="204"/>
  <c r="S86" i="204"/>
  <c r="T86" i="204" s="1"/>
  <c r="R86" i="204"/>
  <c r="S85" i="204"/>
  <c r="T85" i="204" s="1"/>
  <c r="R85" i="204"/>
  <c r="S84" i="204"/>
  <c r="T84" i="204" s="1"/>
  <c r="R84" i="204"/>
  <c r="S83" i="204"/>
  <c r="T83" i="204" s="1"/>
  <c r="R83" i="204"/>
  <c r="S82" i="204"/>
  <c r="T82" i="204" s="1"/>
  <c r="R82" i="204"/>
  <c r="S81" i="204"/>
  <c r="T81" i="204" s="1"/>
  <c r="R81" i="204"/>
  <c r="S80" i="204"/>
  <c r="T80" i="204" s="1"/>
  <c r="R80" i="204"/>
  <c r="S79" i="204"/>
  <c r="T79" i="204" s="1"/>
  <c r="R79" i="204"/>
  <c r="S78" i="204"/>
  <c r="T78" i="204" s="1"/>
  <c r="R78" i="204"/>
  <c r="S77" i="204"/>
  <c r="T77" i="204" s="1"/>
  <c r="R77" i="204"/>
  <c r="S76" i="204"/>
  <c r="T76" i="204" s="1"/>
  <c r="R76" i="204"/>
  <c r="S75" i="204"/>
  <c r="T75" i="204" s="1"/>
  <c r="R75" i="204"/>
  <c r="S74" i="204"/>
  <c r="T74" i="204" s="1"/>
  <c r="R74" i="204"/>
  <c r="S73" i="204"/>
  <c r="T73" i="204" s="1"/>
  <c r="R73" i="204"/>
  <c r="S72" i="204"/>
  <c r="T72" i="204" s="1"/>
  <c r="R72" i="204"/>
  <c r="S71" i="204"/>
  <c r="T71" i="204" s="1"/>
  <c r="R71" i="204"/>
  <c r="S70" i="204"/>
  <c r="T70" i="204" s="1"/>
  <c r="R70" i="204"/>
  <c r="S69" i="204"/>
  <c r="T69" i="204" s="1"/>
  <c r="R69" i="204"/>
  <c r="S68" i="204"/>
  <c r="T68" i="204" s="1"/>
  <c r="R68" i="204"/>
  <c r="S67" i="204"/>
  <c r="T67" i="204" s="1"/>
  <c r="R67" i="204"/>
  <c r="S66" i="204"/>
  <c r="T66" i="204" s="1"/>
  <c r="R66" i="204"/>
  <c r="S65" i="204"/>
  <c r="T65" i="204" s="1"/>
  <c r="R65" i="204"/>
  <c r="S64" i="204"/>
  <c r="T64" i="204" s="1"/>
  <c r="R64" i="204"/>
  <c r="S63" i="204"/>
  <c r="T63" i="204" s="1"/>
  <c r="R63" i="204"/>
  <c r="S62" i="204"/>
  <c r="T62" i="204" s="1"/>
  <c r="R62" i="204"/>
  <c r="S61" i="204"/>
  <c r="T61" i="204" s="1"/>
  <c r="R61" i="204"/>
  <c r="S60" i="204"/>
  <c r="T60" i="204" s="1"/>
  <c r="R60" i="204"/>
  <c r="S59" i="204"/>
  <c r="T59" i="204" s="1"/>
  <c r="R59" i="204"/>
  <c r="S58" i="204"/>
  <c r="T58" i="204" s="1"/>
  <c r="R58" i="204"/>
  <c r="S57" i="204"/>
  <c r="T57" i="204" s="1"/>
  <c r="R57" i="204"/>
  <c r="S56" i="204"/>
  <c r="T56" i="204" s="1"/>
  <c r="R56" i="204"/>
  <c r="S55" i="204"/>
  <c r="T55" i="204" s="1"/>
  <c r="R55" i="204"/>
  <c r="S54" i="204"/>
  <c r="T54" i="204" s="1"/>
  <c r="R54" i="204"/>
  <c r="S53" i="204"/>
  <c r="T53" i="204" s="1"/>
  <c r="R53" i="204"/>
  <c r="S52" i="204"/>
  <c r="T52" i="204" s="1"/>
  <c r="R52" i="204"/>
  <c r="S51" i="204"/>
  <c r="T51" i="204" s="1"/>
  <c r="R51" i="204"/>
  <c r="S50" i="204"/>
  <c r="T50" i="204" s="1"/>
  <c r="R50" i="204"/>
  <c r="S49" i="204"/>
  <c r="T49" i="204" s="1"/>
  <c r="R49" i="204"/>
  <c r="S48" i="204"/>
  <c r="T48" i="204" s="1"/>
  <c r="R48" i="204"/>
  <c r="S47" i="204"/>
  <c r="T47" i="204" s="1"/>
  <c r="R47" i="204"/>
  <c r="S46" i="204"/>
  <c r="T46" i="204" s="1"/>
  <c r="R46" i="204"/>
  <c r="S45" i="204"/>
  <c r="T45" i="204" s="1"/>
  <c r="R45" i="204"/>
  <c r="S44" i="204"/>
  <c r="T44" i="204" s="1"/>
  <c r="R44" i="204"/>
  <c r="S43" i="204"/>
  <c r="T43" i="204" s="1"/>
  <c r="R43" i="204"/>
  <c r="S42" i="204"/>
  <c r="T42" i="204" s="1"/>
  <c r="R42" i="204"/>
  <c r="S41" i="204"/>
  <c r="T41" i="204" s="1"/>
  <c r="R41" i="204"/>
  <c r="S40" i="204"/>
  <c r="T40" i="204" s="1"/>
  <c r="R40" i="204"/>
  <c r="S39" i="204"/>
  <c r="T39" i="204" s="1"/>
  <c r="R39" i="204"/>
  <c r="S38" i="204"/>
  <c r="T38" i="204" s="1"/>
  <c r="R38" i="204"/>
  <c r="S37" i="204"/>
  <c r="T37" i="204" s="1"/>
  <c r="R37" i="204"/>
  <c r="S36" i="204"/>
  <c r="T36" i="204" s="1"/>
  <c r="R36" i="204"/>
  <c r="S35" i="204"/>
  <c r="T35" i="204" s="1"/>
  <c r="R35" i="204"/>
  <c r="S34" i="204"/>
  <c r="T34" i="204" s="1"/>
  <c r="R34" i="204"/>
  <c r="S33" i="204"/>
  <c r="T33" i="204" s="1"/>
  <c r="R33" i="204"/>
  <c r="S32" i="204"/>
  <c r="T32" i="204" s="1"/>
  <c r="R32" i="204"/>
  <c r="S31" i="204"/>
  <c r="T31" i="204" s="1"/>
  <c r="R31" i="204"/>
  <c r="S30" i="204"/>
  <c r="T30" i="204" s="1"/>
  <c r="R30" i="204"/>
  <c r="S29" i="204"/>
  <c r="T29" i="204" s="1"/>
  <c r="R29" i="204"/>
  <c r="S28" i="204"/>
  <c r="T28" i="204" s="1"/>
  <c r="R28" i="204"/>
  <c r="S27" i="204"/>
  <c r="T27" i="204" s="1"/>
  <c r="R27" i="204"/>
  <c r="S26" i="204"/>
  <c r="T26" i="204" s="1"/>
  <c r="R26" i="204"/>
  <c r="S25" i="204"/>
  <c r="T25" i="204" s="1"/>
  <c r="R25" i="204"/>
  <c r="S24" i="204"/>
  <c r="T24" i="204" s="1"/>
  <c r="R24" i="204"/>
  <c r="S23" i="204"/>
  <c r="T23" i="204" s="1"/>
  <c r="R23" i="204"/>
  <c r="S22" i="204"/>
  <c r="T22" i="204" s="1"/>
  <c r="R22" i="204"/>
  <c r="S21" i="204"/>
  <c r="T21" i="204" s="1"/>
  <c r="R21" i="204"/>
  <c r="S20" i="204"/>
  <c r="T20" i="204" s="1"/>
  <c r="R20" i="204"/>
  <c r="S19" i="204"/>
  <c r="T19" i="204" s="1"/>
  <c r="R19" i="204"/>
  <c r="S18" i="204"/>
  <c r="T18" i="204" s="1"/>
  <c r="R18" i="204"/>
  <c r="S17" i="204"/>
  <c r="T17" i="204" s="1"/>
  <c r="R17" i="204"/>
  <c r="S16" i="204"/>
  <c r="T16" i="204" s="1"/>
  <c r="R16" i="204"/>
  <c r="S15" i="204"/>
  <c r="T15" i="204" s="1"/>
  <c r="R15" i="204"/>
  <c r="S14" i="204"/>
  <c r="T14" i="204" s="1"/>
  <c r="R14" i="204"/>
  <c r="S13" i="204"/>
  <c r="T13" i="204" s="1"/>
  <c r="R13" i="204"/>
  <c r="S12" i="204"/>
  <c r="T12" i="204" s="1"/>
  <c r="R12" i="204"/>
  <c r="S11" i="204"/>
  <c r="T11" i="204" s="1"/>
  <c r="R11" i="204"/>
  <c r="S10" i="204"/>
  <c r="T10" i="204" s="1"/>
  <c r="R10" i="204"/>
  <c r="S9" i="204"/>
  <c r="T9" i="204" s="1"/>
  <c r="R9" i="204"/>
  <c r="S8" i="204"/>
  <c r="T8" i="204" s="1"/>
  <c r="R8" i="204"/>
  <c r="S7" i="204"/>
  <c r="T7" i="204" s="1"/>
  <c r="R7" i="204"/>
  <c r="S6" i="204"/>
  <c r="T6" i="204" s="1"/>
  <c r="R6" i="204"/>
  <c r="S5" i="204"/>
  <c r="T5" i="204" s="1"/>
  <c r="R5" i="204"/>
  <c r="S4" i="204"/>
  <c r="T4" i="204" s="1"/>
  <c r="R4" i="204"/>
  <c r="F2" i="204"/>
  <c r="F1" i="204"/>
  <c r="Q514" i="202" a="1"/>
  <c r="Q514" i="202"/>
  <c r="P514" i="202" a="1"/>
  <c r="P514" i="202"/>
  <c r="O514" i="202" a="1"/>
  <c r="O514" i="202"/>
  <c r="N514" i="202" a="1"/>
  <c r="N514" i="202"/>
  <c r="M514" i="202" a="1"/>
  <c r="M514" i="202"/>
  <c r="L514" i="202" a="1"/>
  <c r="L514" i="202"/>
  <c r="I511" i="202"/>
  <c r="I510" i="202"/>
  <c r="I509" i="202"/>
  <c r="I508" i="202"/>
  <c r="I507" i="202"/>
  <c r="I506" i="202"/>
  <c r="I505" i="202"/>
  <c r="I504" i="202"/>
  <c r="I503" i="202"/>
  <c r="I502" i="202"/>
  <c r="L502" i="202" s="1" a="1"/>
  <c r="L502" i="202" s="1"/>
  <c r="I501" i="202"/>
  <c r="I500" i="202"/>
  <c r="L500" i="202" s="1" a="1"/>
  <c r="L500" i="202" s="1"/>
  <c r="I499" i="202"/>
  <c r="Z495" i="202"/>
  <c r="Y495" i="202"/>
  <c r="X495" i="202"/>
  <c r="W495" i="202"/>
  <c r="V495" i="202"/>
  <c r="U495" i="202"/>
  <c r="P495" i="202"/>
  <c r="M495" i="202"/>
  <c r="S494" i="202"/>
  <c r="T494" i="202" s="1"/>
  <c r="R494" i="202"/>
  <c r="S493" i="202"/>
  <c r="T493" i="202" s="1"/>
  <c r="R493" i="202"/>
  <c r="S492" i="202"/>
  <c r="T492" i="202" s="1"/>
  <c r="R492" i="202"/>
  <c r="S491" i="202"/>
  <c r="T491" i="202" s="1"/>
  <c r="R491" i="202"/>
  <c r="S490" i="202"/>
  <c r="T490" i="202" s="1"/>
  <c r="R490" i="202"/>
  <c r="S489" i="202"/>
  <c r="T489" i="202" s="1"/>
  <c r="R489" i="202"/>
  <c r="S488" i="202"/>
  <c r="T488" i="202" s="1"/>
  <c r="R488" i="202"/>
  <c r="S487" i="202"/>
  <c r="T487" i="202" s="1"/>
  <c r="R487" i="202"/>
  <c r="S486" i="202"/>
  <c r="T486" i="202" s="1"/>
  <c r="R486" i="202"/>
  <c r="S485" i="202"/>
  <c r="T485" i="202" s="1"/>
  <c r="R485" i="202"/>
  <c r="S484" i="202"/>
  <c r="T484" i="202" s="1"/>
  <c r="R484" i="202"/>
  <c r="S483" i="202"/>
  <c r="T483" i="202" s="1"/>
  <c r="R483" i="202"/>
  <c r="S482" i="202"/>
  <c r="T482" i="202" s="1"/>
  <c r="R482" i="202"/>
  <c r="S481" i="202"/>
  <c r="T481" i="202" s="1"/>
  <c r="R481" i="202"/>
  <c r="S480" i="202"/>
  <c r="T480" i="202" s="1"/>
  <c r="R480" i="202"/>
  <c r="S479" i="202"/>
  <c r="T479" i="202" s="1"/>
  <c r="R479" i="202"/>
  <c r="S478" i="202"/>
  <c r="T478" i="202" s="1"/>
  <c r="R478" i="202"/>
  <c r="S477" i="202"/>
  <c r="T477" i="202" s="1"/>
  <c r="R477" i="202"/>
  <c r="S476" i="202"/>
  <c r="T476" i="202" s="1"/>
  <c r="R476" i="202"/>
  <c r="S475" i="202"/>
  <c r="T475" i="202" s="1"/>
  <c r="R475" i="202"/>
  <c r="S474" i="202"/>
  <c r="T474" i="202" s="1"/>
  <c r="R474" i="202"/>
  <c r="S473" i="202"/>
  <c r="T473" i="202" s="1"/>
  <c r="R473" i="202"/>
  <c r="S472" i="202"/>
  <c r="T472" i="202" s="1"/>
  <c r="R472" i="202"/>
  <c r="S471" i="202"/>
  <c r="T471" i="202" s="1"/>
  <c r="R471" i="202"/>
  <c r="S470" i="202"/>
  <c r="T470" i="202" s="1"/>
  <c r="R470" i="202"/>
  <c r="S469" i="202"/>
  <c r="T469" i="202" s="1"/>
  <c r="R469" i="202"/>
  <c r="S468" i="202"/>
  <c r="T468" i="202" s="1"/>
  <c r="R468" i="202"/>
  <c r="S467" i="202"/>
  <c r="T467" i="202" s="1"/>
  <c r="R467" i="202"/>
  <c r="S466" i="202"/>
  <c r="T466" i="202" s="1"/>
  <c r="R466" i="202"/>
  <c r="S465" i="202"/>
  <c r="T465" i="202" s="1"/>
  <c r="R465" i="202"/>
  <c r="S464" i="202"/>
  <c r="T464" i="202" s="1"/>
  <c r="R464" i="202"/>
  <c r="S463" i="202"/>
  <c r="T463" i="202" s="1"/>
  <c r="R463" i="202"/>
  <c r="S462" i="202"/>
  <c r="T462" i="202" s="1"/>
  <c r="R462" i="202"/>
  <c r="S461" i="202"/>
  <c r="T461" i="202" s="1"/>
  <c r="R461" i="202"/>
  <c r="S460" i="202"/>
  <c r="T460" i="202" s="1"/>
  <c r="R460" i="202"/>
  <c r="S459" i="202"/>
  <c r="T459" i="202" s="1"/>
  <c r="R459" i="202"/>
  <c r="S458" i="202"/>
  <c r="T458" i="202" s="1"/>
  <c r="R458" i="202"/>
  <c r="S457" i="202"/>
  <c r="T457" i="202" s="1"/>
  <c r="R457" i="202"/>
  <c r="S456" i="202"/>
  <c r="T456" i="202" s="1"/>
  <c r="R456" i="202"/>
  <c r="S455" i="202"/>
  <c r="T455" i="202" s="1"/>
  <c r="R455" i="202"/>
  <c r="S454" i="202"/>
  <c r="T454" i="202" s="1"/>
  <c r="R454" i="202"/>
  <c r="S453" i="202"/>
  <c r="T453" i="202" s="1"/>
  <c r="R453" i="202"/>
  <c r="S452" i="202"/>
  <c r="T452" i="202" s="1"/>
  <c r="R452" i="202"/>
  <c r="S451" i="202"/>
  <c r="T451" i="202" s="1"/>
  <c r="R451" i="202"/>
  <c r="S450" i="202"/>
  <c r="T450" i="202" s="1"/>
  <c r="R450" i="202"/>
  <c r="S449" i="202"/>
  <c r="T449" i="202" s="1"/>
  <c r="R449" i="202"/>
  <c r="S448" i="202"/>
  <c r="T448" i="202" s="1"/>
  <c r="R448" i="202"/>
  <c r="S447" i="202"/>
  <c r="T447" i="202" s="1"/>
  <c r="R447" i="202"/>
  <c r="S446" i="202"/>
  <c r="T446" i="202" s="1"/>
  <c r="R446" i="202"/>
  <c r="S445" i="202"/>
  <c r="T445" i="202" s="1"/>
  <c r="R445" i="202"/>
  <c r="S444" i="202"/>
  <c r="T444" i="202" s="1"/>
  <c r="R444" i="202"/>
  <c r="S443" i="202"/>
  <c r="T443" i="202" s="1"/>
  <c r="R443" i="202"/>
  <c r="S442" i="202"/>
  <c r="T442" i="202" s="1"/>
  <c r="R442" i="202"/>
  <c r="S441" i="202"/>
  <c r="T441" i="202" s="1"/>
  <c r="R441" i="202"/>
  <c r="S440" i="202"/>
  <c r="T440" i="202" s="1"/>
  <c r="R440" i="202"/>
  <c r="S439" i="202"/>
  <c r="T439" i="202" s="1"/>
  <c r="R439" i="202"/>
  <c r="S438" i="202"/>
  <c r="T438" i="202" s="1"/>
  <c r="R438" i="202"/>
  <c r="S437" i="202"/>
  <c r="T437" i="202" s="1"/>
  <c r="R437" i="202"/>
  <c r="S436" i="202"/>
  <c r="T436" i="202" s="1"/>
  <c r="R436" i="202"/>
  <c r="S435" i="202"/>
  <c r="T435" i="202" s="1"/>
  <c r="R435" i="202"/>
  <c r="S434" i="202"/>
  <c r="T434" i="202" s="1"/>
  <c r="R434" i="202"/>
  <c r="S433" i="202"/>
  <c r="T433" i="202" s="1"/>
  <c r="R433" i="202"/>
  <c r="S432" i="202"/>
  <c r="T432" i="202" s="1"/>
  <c r="R432" i="202"/>
  <c r="S431" i="202"/>
  <c r="T431" i="202" s="1"/>
  <c r="R431" i="202"/>
  <c r="S430" i="202"/>
  <c r="T430" i="202" s="1"/>
  <c r="R430" i="202"/>
  <c r="S429" i="202"/>
  <c r="T429" i="202" s="1"/>
  <c r="R429" i="202"/>
  <c r="S428" i="202"/>
  <c r="T428" i="202" s="1"/>
  <c r="R428" i="202"/>
  <c r="S427" i="202"/>
  <c r="T427" i="202" s="1"/>
  <c r="R427" i="202"/>
  <c r="S426" i="202"/>
  <c r="T426" i="202" s="1"/>
  <c r="R426" i="202"/>
  <c r="S425" i="202"/>
  <c r="T425" i="202" s="1"/>
  <c r="R425" i="202"/>
  <c r="S424" i="202"/>
  <c r="T424" i="202" s="1"/>
  <c r="R424" i="202"/>
  <c r="S423" i="202"/>
  <c r="T423" i="202" s="1"/>
  <c r="R423" i="202"/>
  <c r="S422" i="202"/>
  <c r="T422" i="202" s="1"/>
  <c r="R422" i="202"/>
  <c r="S421" i="202"/>
  <c r="T421" i="202" s="1"/>
  <c r="R421" i="202"/>
  <c r="S420" i="202"/>
  <c r="T420" i="202" s="1"/>
  <c r="R420" i="202"/>
  <c r="S419" i="202"/>
  <c r="T419" i="202" s="1"/>
  <c r="R419" i="202"/>
  <c r="S418" i="202"/>
  <c r="T418" i="202" s="1"/>
  <c r="R418" i="202"/>
  <c r="S417" i="202"/>
  <c r="T417" i="202" s="1"/>
  <c r="R417" i="202"/>
  <c r="S416" i="202"/>
  <c r="T416" i="202" s="1"/>
  <c r="R416" i="202"/>
  <c r="S415" i="202"/>
  <c r="T415" i="202" s="1"/>
  <c r="R415" i="202"/>
  <c r="S414" i="202"/>
  <c r="T414" i="202" s="1"/>
  <c r="R414" i="202"/>
  <c r="S413" i="202"/>
  <c r="T413" i="202" s="1"/>
  <c r="R413" i="202"/>
  <c r="S412" i="202"/>
  <c r="T412" i="202" s="1"/>
  <c r="R412" i="202"/>
  <c r="S411" i="202"/>
  <c r="T411" i="202" s="1"/>
  <c r="R411" i="202"/>
  <c r="S410" i="202"/>
  <c r="T410" i="202" s="1"/>
  <c r="R410" i="202"/>
  <c r="S409" i="202"/>
  <c r="T409" i="202" s="1"/>
  <c r="R409" i="202"/>
  <c r="S408" i="202"/>
  <c r="T408" i="202" s="1"/>
  <c r="R408" i="202"/>
  <c r="S407" i="202"/>
  <c r="T407" i="202" s="1"/>
  <c r="R407" i="202"/>
  <c r="S406" i="202"/>
  <c r="T406" i="202" s="1"/>
  <c r="R406" i="202"/>
  <c r="S405" i="202"/>
  <c r="T405" i="202" s="1"/>
  <c r="R405" i="202"/>
  <c r="S404" i="202"/>
  <c r="T404" i="202" s="1"/>
  <c r="R404" i="202"/>
  <c r="S403" i="202"/>
  <c r="T403" i="202" s="1"/>
  <c r="R403" i="202"/>
  <c r="S402" i="202"/>
  <c r="T402" i="202" s="1"/>
  <c r="R402" i="202"/>
  <c r="S401" i="202"/>
  <c r="T401" i="202" s="1"/>
  <c r="R401" i="202"/>
  <c r="S400" i="202"/>
  <c r="T400" i="202" s="1"/>
  <c r="R400" i="202"/>
  <c r="S399" i="202"/>
  <c r="T399" i="202" s="1"/>
  <c r="R399" i="202"/>
  <c r="S398" i="202"/>
  <c r="T398" i="202" s="1"/>
  <c r="R398" i="202"/>
  <c r="S397" i="202"/>
  <c r="T397" i="202" s="1"/>
  <c r="R397" i="202"/>
  <c r="S396" i="202"/>
  <c r="T396" i="202" s="1"/>
  <c r="R396" i="202"/>
  <c r="S395" i="202"/>
  <c r="T395" i="202" s="1"/>
  <c r="R395" i="202"/>
  <c r="S394" i="202"/>
  <c r="T394" i="202" s="1"/>
  <c r="R394" i="202"/>
  <c r="S393" i="202"/>
  <c r="T393" i="202" s="1"/>
  <c r="R393" i="202"/>
  <c r="S392" i="202"/>
  <c r="T392" i="202" s="1"/>
  <c r="R392" i="202"/>
  <c r="S391" i="202"/>
  <c r="T391" i="202" s="1"/>
  <c r="R391" i="202"/>
  <c r="S390" i="202"/>
  <c r="T390" i="202" s="1"/>
  <c r="R390" i="202"/>
  <c r="S389" i="202"/>
  <c r="T389" i="202" s="1"/>
  <c r="R389" i="202"/>
  <c r="S388" i="202"/>
  <c r="T388" i="202" s="1"/>
  <c r="R388" i="202"/>
  <c r="S387" i="202"/>
  <c r="T387" i="202" s="1"/>
  <c r="R387" i="202"/>
  <c r="S386" i="202"/>
  <c r="T386" i="202" s="1"/>
  <c r="R386" i="202"/>
  <c r="S385" i="202"/>
  <c r="T385" i="202" s="1"/>
  <c r="R385" i="202"/>
  <c r="S384" i="202"/>
  <c r="T384" i="202" s="1"/>
  <c r="R384" i="202"/>
  <c r="S383" i="202"/>
  <c r="T383" i="202" s="1"/>
  <c r="R383" i="202"/>
  <c r="S382" i="202"/>
  <c r="T382" i="202" s="1"/>
  <c r="R382" i="202"/>
  <c r="S381" i="202"/>
  <c r="T381" i="202" s="1"/>
  <c r="R381" i="202"/>
  <c r="S380" i="202"/>
  <c r="T380" i="202" s="1"/>
  <c r="R380" i="202"/>
  <c r="S379" i="202"/>
  <c r="T379" i="202" s="1"/>
  <c r="R379" i="202"/>
  <c r="S378" i="202"/>
  <c r="T378" i="202" s="1"/>
  <c r="R378" i="202"/>
  <c r="S377" i="202"/>
  <c r="T377" i="202" s="1"/>
  <c r="R377" i="202"/>
  <c r="S376" i="202"/>
  <c r="T376" i="202" s="1"/>
  <c r="R376" i="202"/>
  <c r="S375" i="202"/>
  <c r="T375" i="202" s="1"/>
  <c r="R375" i="202"/>
  <c r="S374" i="202"/>
  <c r="T374" i="202" s="1"/>
  <c r="R374" i="202"/>
  <c r="S373" i="202"/>
  <c r="T373" i="202" s="1"/>
  <c r="R373" i="202"/>
  <c r="S372" i="202"/>
  <c r="T372" i="202" s="1"/>
  <c r="R372" i="202"/>
  <c r="S371" i="202"/>
  <c r="T371" i="202" s="1"/>
  <c r="R371" i="202"/>
  <c r="S370" i="202"/>
  <c r="T370" i="202" s="1"/>
  <c r="R370" i="202"/>
  <c r="S369" i="202"/>
  <c r="T369" i="202" s="1"/>
  <c r="R369" i="202"/>
  <c r="S368" i="202"/>
  <c r="T368" i="202" s="1"/>
  <c r="R368" i="202"/>
  <c r="S367" i="202"/>
  <c r="T367" i="202" s="1"/>
  <c r="R367" i="202"/>
  <c r="S366" i="202"/>
  <c r="T366" i="202" s="1"/>
  <c r="R366" i="202"/>
  <c r="S365" i="202"/>
  <c r="T365" i="202" s="1"/>
  <c r="R365" i="202"/>
  <c r="S364" i="202"/>
  <c r="T364" i="202" s="1"/>
  <c r="R364" i="202"/>
  <c r="S363" i="202"/>
  <c r="T363" i="202" s="1"/>
  <c r="R363" i="202"/>
  <c r="S362" i="202"/>
  <c r="T362" i="202" s="1"/>
  <c r="R362" i="202"/>
  <c r="S361" i="202"/>
  <c r="T361" i="202" s="1"/>
  <c r="R361" i="202"/>
  <c r="S360" i="202"/>
  <c r="T360" i="202" s="1"/>
  <c r="R360" i="202"/>
  <c r="S359" i="202"/>
  <c r="T359" i="202" s="1"/>
  <c r="R359" i="202"/>
  <c r="S358" i="202"/>
  <c r="T358" i="202" s="1"/>
  <c r="R358" i="202"/>
  <c r="S357" i="202"/>
  <c r="T357" i="202" s="1"/>
  <c r="R357" i="202"/>
  <c r="S356" i="202"/>
  <c r="T356" i="202" s="1"/>
  <c r="R356" i="202"/>
  <c r="S355" i="202"/>
  <c r="T355" i="202" s="1"/>
  <c r="R355" i="202"/>
  <c r="S354" i="202"/>
  <c r="T354" i="202" s="1"/>
  <c r="R354" i="202"/>
  <c r="S353" i="202"/>
  <c r="T353" i="202" s="1"/>
  <c r="R353" i="202"/>
  <c r="S352" i="202"/>
  <c r="T352" i="202" s="1"/>
  <c r="R352" i="202"/>
  <c r="S351" i="202"/>
  <c r="T351" i="202" s="1"/>
  <c r="R351" i="202"/>
  <c r="S350" i="202"/>
  <c r="T350" i="202" s="1"/>
  <c r="R350" i="202"/>
  <c r="S349" i="202"/>
  <c r="T349" i="202" s="1"/>
  <c r="R349" i="202"/>
  <c r="S348" i="202"/>
  <c r="T348" i="202" s="1"/>
  <c r="R348" i="202"/>
  <c r="S347" i="202"/>
  <c r="T347" i="202" s="1"/>
  <c r="R347" i="202"/>
  <c r="S346" i="202"/>
  <c r="T346" i="202" s="1"/>
  <c r="R346" i="202"/>
  <c r="S345" i="202"/>
  <c r="T345" i="202" s="1"/>
  <c r="R345" i="202"/>
  <c r="S344" i="202"/>
  <c r="T344" i="202" s="1"/>
  <c r="R344" i="202"/>
  <c r="S343" i="202"/>
  <c r="T343" i="202" s="1"/>
  <c r="R343" i="202"/>
  <c r="S342" i="202"/>
  <c r="T342" i="202" s="1"/>
  <c r="R342" i="202"/>
  <c r="S341" i="202"/>
  <c r="T341" i="202" s="1"/>
  <c r="R341" i="202"/>
  <c r="S340" i="202"/>
  <c r="T340" i="202" s="1"/>
  <c r="R340" i="202"/>
  <c r="S339" i="202"/>
  <c r="T339" i="202" s="1"/>
  <c r="R339" i="202"/>
  <c r="S338" i="202"/>
  <c r="T338" i="202" s="1"/>
  <c r="R338" i="202"/>
  <c r="S337" i="202"/>
  <c r="T337" i="202" s="1"/>
  <c r="R337" i="202"/>
  <c r="S336" i="202"/>
  <c r="T336" i="202" s="1"/>
  <c r="R336" i="202"/>
  <c r="S335" i="202"/>
  <c r="T335" i="202" s="1"/>
  <c r="R335" i="202"/>
  <c r="S334" i="202"/>
  <c r="T334" i="202" s="1"/>
  <c r="R334" i="202"/>
  <c r="S333" i="202"/>
  <c r="T333" i="202" s="1"/>
  <c r="R333" i="202"/>
  <c r="S332" i="202"/>
  <c r="T332" i="202" s="1"/>
  <c r="R332" i="202"/>
  <c r="S331" i="202"/>
  <c r="T331" i="202" s="1"/>
  <c r="R331" i="202"/>
  <c r="S330" i="202"/>
  <c r="T330" i="202" s="1"/>
  <c r="R330" i="202"/>
  <c r="S329" i="202"/>
  <c r="T329" i="202" s="1"/>
  <c r="R329" i="202"/>
  <c r="S328" i="202"/>
  <c r="T328" i="202" s="1"/>
  <c r="R328" i="202"/>
  <c r="S327" i="202"/>
  <c r="T327" i="202" s="1"/>
  <c r="R327" i="202"/>
  <c r="S326" i="202"/>
  <c r="T326" i="202" s="1"/>
  <c r="R326" i="202"/>
  <c r="S325" i="202"/>
  <c r="T325" i="202" s="1"/>
  <c r="R325" i="202"/>
  <c r="S324" i="202"/>
  <c r="T324" i="202" s="1"/>
  <c r="R324" i="202"/>
  <c r="S323" i="202"/>
  <c r="T323" i="202" s="1"/>
  <c r="R323" i="202"/>
  <c r="S322" i="202"/>
  <c r="T322" i="202" s="1"/>
  <c r="R322" i="202"/>
  <c r="S321" i="202"/>
  <c r="T321" i="202" s="1"/>
  <c r="R321" i="202"/>
  <c r="S320" i="202"/>
  <c r="T320" i="202" s="1"/>
  <c r="R320" i="202"/>
  <c r="S319" i="202"/>
  <c r="T319" i="202" s="1"/>
  <c r="R319" i="202"/>
  <c r="S318" i="202"/>
  <c r="T318" i="202" s="1"/>
  <c r="R318" i="202"/>
  <c r="S317" i="202"/>
  <c r="T317" i="202" s="1"/>
  <c r="R317" i="202"/>
  <c r="S316" i="202"/>
  <c r="T316" i="202" s="1"/>
  <c r="R316" i="202"/>
  <c r="S315" i="202"/>
  <c r="T315" i="202" s="1"/>
  <c r="R315" i="202"/>
  <c r="S314" i="202"/>
  <c r="T314" i="202" s="1"/>
  <c r="R314" i="202"/>
  <c r="S313" i="202"/>
  <c r="T313" i="202" s="1"/>
  <c r="R313" i="202"/>
  <c r="S312" i="202"/>
  <c r="T312" i="202" s="1"/>
  <c r="R312" i="202"/>
  <c r="S311" i="202"/>
  <c r="T311" i="202" s="1"/>
  <c r="R311" i="202"/>
  <c r="S310" i="202"/>
  <c r="T310" i="202" s="1"/>
  <c r="R310" i="202"/>
  <c r="S309" i="202"/>
  <c r="T309" i="202" s="1"/>
  <c r="R309" i="202"/>
  <c r="S308" i="202"/>
  <c r="T308" i="202" s="1"/>
  <c r="R308" i="202"/>
  <c r="S307" i="202"/>
  <c r="T307" i="202" s="1"/>
  <c r="R307" i="202"/>
  <c r="S306" i="202"/>
  <c r="T306" i="202" s="1"/>
  <c r="R306" i="202"/>
  <c r="S305" i="202"/>
  <c r="T305" i="202" s="1"/>
  <c r="R305" i="202"/>
  <c r="S304" i="202"/>
  <c r="T304" i="202" s="1"/>
  <c r="R304" i="202"/>
  <c r="S303" i="202"/>
  <c r="T303" i="202" s="1"/>
  <c r="R303" i="202"/>
  <c r="S302" i="202"/>
  <c r="T302" i="202" s="1"/>
  <c r="R302" i="202"/>
  <c r="S301" i="202"/>
  <c r="T301" i="202" s="1"/>
  <c r="R301" i="202"/>
  <c r="S300" i="202"/>
  <c r="T300" i="202" s="1"/>
  <c r="R300" i="202"/>
  <c r="S299" i="202"/>
  <c r="T299" i="202" s="1"/>
  <c r="R299" i="202"/>
  <c r="S298" i="202"/>
  <c r="T298" i="202" s="1"/>
  <c r="R298" i="202"/>
  <c r="S297" i="202"/>
  <c r="T297" i="202" s="1"/>
  <c r="R297" i="202"/>
  <c r="S296" i="202"/>
  <c r="T296" i="202" s="1"/>
  <c r="R296" i="202"/>
  <c r="S295" i="202"/>
  <c r="T295" i="202" s="1"/>
  <c r="R295" i="202"/>
  <c r="S294" i="202"/>
  <c r="T294" i="202" s="1"/>
  <c r="R294" i="202"/>
  <c r="S293" i="202"/>
  <c r="T293" i="202" s="1"/>
  <c r="R293" i="202"/>
  <c r="S292" i="202"/>
  <c r="T292" i="202" s="1"/>
  <c r="R292" i="202"/>
  <c r="S291" i="202"/>
  <c r="T291" i="202" s="1"/>
  <c r="R291" i="202"/>
  <c r="S290" i="202"/>
  <c r="T290" i="202" s="1"/>
  <c r="R290" i="202"/>
  <c r="S289" i="202"/>
  <c r="T289" i="202" s="1"/>
  <c r="R289" i="202"/>
  <c r="S288" i="202"/>
  <c r="T288" i="202" s="1"/>
  <c r="R288" i="202"/>
  <c r="S287" i="202"/>
  <c r="T287" i="202" s="1"/>
  <c r="R287" i="202"/>
  <c r="S286" i="202"/>
  <c r="T286" i="202" s="1"/>
  <c r="R286" i="202"/>
  <c r="S285" i="202"/>
  <c r="T285" i="202" s="1"/>
  <c r="R285" i="202"/>
  <c r="S284" i="202"/>
  <c r="T284" i="202" s="1"/>
  <c r="R284" i="202"/>
  <c r="S283" i="202"/>
  <c r="T283" i="202" s="1"/>
  <c r="R283" i="202"/>
  <c r="S282" i="202"/>
  <c r="T282" i="202" s="1"/>
  <c r="R282" i="202"/>
  <c r="S281" i="202"/>
  <c r="T281" i="202" s="1"/>
  <c r="R281" i="202"/>
  <c r="S280" i="202"/>
  <c r="T280" i="202" s="1"/>
  <c r="R280" i="202"/>
  <c r="S279" i="202"/>
  <c r="T279" i="202" s="1"/>
  <c r="R279" i="202"/>
  <c r="S278" i="202"/>
  <c r="T278" i="202" s="1"/>
  <c r="R278" i="202"/>
  <c r="S277" i="202"/>
  <c r="T277" i="202" s="1"/>
  <c r="R277" i="202"/>
  <c r="S276" i="202"/>
  <c r="T276" i="202" s="1"/>
  <c r="R276" i="202"/>
  <c r="S275" i="202"/>
  <c r="T275" i="202" s="1"/>
  <c r="R275" i="202"/>
  <c r="S274" i="202"/>
  <c r="T274" i="202" s="1"/>
  <c r="R274" i="202"/>
  <c r="S273" i="202"/>
  <c r="T273" i="202" s="1"/>
  <c r="R273" i="202"/>
  <c r="S272" i="202"/>
  <c r="T272" i="202" s="1"/>
  <c r="R272" i="202"/>
  <c r="S271" i="202"/>
  <c r="T271" i="202" s="1"/>
  <c r="R271" i="202"/>
  <c r="S270" i="202"/>
  <c r="T270" i="202" s="1"/>
  <c r="R270" i="202"/>
  <c r="S269" i="202"/>
  <c r="T269" i="202" s="1"/>
  <c r="R269" i="202"/>
  <c r="S268" i="202"/>
  <c r="T268" i="202" s="1"/>
  <c r="R268" i="202"/>
  <c r="S267" i="202"/>
  <c r="T267" i="202" s="1"/>
  <c r="R267" i="202"/>
  <c r="S266" i="202"/>
  <c r="T266" i="202" s="1"/>
  <c r="R266" i="202"/>
  <c r="S265" i="202"/>
  <c r="T265" i="202" s="1"/>
  <c r="R265" i="202"/>
  <c r="S264" i="202"/>
  <c r="T264" i="202" s="1"/>
  <c r="R264" i="202"/>
  <c r="S263" i="202"/>
  <c r="T263" i="202" s="1"/>
  <c r="R263" i="202"/>
  <c r="S262" i="202"/>
  <c r="T262" i="202" s="1"/>
  <c r="R262" i="202"/>
  <c r="S261" i="202"/>
  <c r="T261" i="202" s="1"/>
  <c r="R261" i="202"/>
  <c r="S260" i="202"/>
  <c r="T260" i="202" s="1"/>
  <c r="R260" i="202"/>
  <c r="S259" i="202"/>
  <c r="T259" i="202" s="1"/>
  <c r="R259" i="202"/>
  <c r="S258" i="202"/>
  <c r="T258" i="202" s="1"/>
  <c r="R258" i="202"/>
  <c r="S257" i="202"/>
  <c r="T257" i="202" s="1"/>
  <c r="R257" i="202"/>
  <c r="S256" i="202"/>
  <c r="T256" i="202" s="1"/>
  <c r="R256" i="202"/>
  <c r="S255" i="202"/>
  <c r="T255" i="202" s="1"/>
  <c r="R255" i="202"/>
  <c r="S254" i="202"/>
  <c r="T254" i="202" s="1"/>
  <c r="R254" i="202"/>
  <c r="S253" i="202"/>
  <c r="T253" i="202" s="1"/>
  <c r="R253" i="202"/>
  <c r="S252" i="202"/>
  <c r="T252" i="202" s="1"/>
  <c r="R252" i="202"/>
  <c r="S251" i="202"/>
  <c r="T251" i="202" s="1"/>
  <c r="R251" i="202"/>
  <c r="S250" i="202"/>
  <c r="T250" i="202" s="1"/>
  <c r="R250" i="202"/>
  <c r="S249" i="202"/>
  <c r="T249" i="202" s="1"/>
  <c r="R249" i="202"/>
  <c r="S248" i="202"/>
  <c r="T248" i="202" s="1"/>
  <c r="R248" i="202"/>
  <c r="S247" i="202"/>
  <c r="T247" i="202" s="1"/>
  <c r="R247" i="202"/>
  <c r="S246" i="202"/>
  <c r="T246" i="202" s="1"/>
  <c r="R246" i="202"/>
  <c r="S245" i="202"/>
  <c r="T245" i="202" s="1"/>
  <c r="R245" i="202"/>
  <c r="S244" i="202"/>
  <c r="T244" i="202" s="1"/>
  <c r="R244" i="202"/>
  <c r="S243" i="202"/>
  <c r="T243" i="202" s="1"/>
  <c r="R243" i="202"/>
  <c r="S242" i="202"/>
  <c r="T242" i="202" s="1"/>
  <c r="R242" i="202"/>
  <c r="S241" i="202"/>
  <c r="T241" i="202" s="1"/>
  <c r="R241" i="202"/>
  <c r="S240" i="202"/>
  <c r="T240" i="202" s="1"/>
  <c r="R240" i="202"/>
  <c r="S239" i="202"/>
  <c r="T239" i="202" s="1"/>
  <c r="R239" i="202"/>
  <c r="S238" i="202"/>
  <c r="T238" i="202" s="1"/>
  <c r="R238" i="202"/>
  <c r="S237" i="202"/>
  <c r="T237" i="202" s="1"/>
  <c r="R237" i="202"/>
  <c r="S236" i="202"/>
  <c r="T236" i="202" s="1"/>
  <c r="R236" i="202"/>
  <c r="S235" i="202"/>
  <c r="T235" i="202" s="1"/>
  <c r="R235" i="202"/>
  <c r="S234" i="202"/>
  <c r="T234" i="202" s="1"/>
  <c r="R234" i="202"/>
  <c r="S233" i="202"/>
  <c r="T233" i="202" s="1"/>
  <c r="R233" i="202"/>
  <c r="S232" i="202"/>
  <c r="T232" i="202" s="1"/>
  <c r="R232" i="202"/>
  <c r="S231" i="202"/>
  <c r="T231" i="202" s="1"/>
  <c r="R231" i="202"/>
  <c r="S230" i="202"/>
  <c r="T230" i="202" s="1"/>
  <c r="R230" i="202"/>
  <c r="S229" i="202"/>
  <c r="T229" i="202" s="1"/>
  <c r="R229" i="202"/>
  <c r="S228" i="202"/>
  <c r="T228" i="202" s="1"/>
  <c r="R228" i="202"/>
  <c r="S227" i="202"/>
  <c r="T227" i="202" s="1"/>
  <c r="R227" i="202"/>
  <c r="S226" i="202"/>
  <c r="T226" i="202" s="1"/>
  <c r="R226" i="202"/>
  <c r="S225" i="202"/>
  <c r="T225" i="202" s="1"/>
  <c r="R225" i="202"/>
  <c r="S224" i="202"/>
  <c r="T224" i="202" s="1"/>
  <c r="R224" i="202"/>
  <c r="S223" i="202"/>
  <c r="T223" i="202" s="1"/>
  <c r="R223" i="202"/>
  <c r="S222" i="202"/>
  <c r="T222" i="202" s="1"/>
  <c r="R222" i="202"/>
  <c r="S221" i="202"/>
  <c r="T221" i="202" s="1"/>
  <c r="R221" i="202"/>
  <c r="S220" i="202"/>
  <c r="T220" i="202" s="1"/>
  <c r="R220" i="202"/>
  <c r="S219" i="202"/>
  <c r="T219" i="202" s="1"/>
  <c r="R219" i="202"/>
  <c r="S218" i="202"/>
  <c r="T218" i="202" s="1"/>
  <c r="R218" i="202"/>
  <c r="S217" i="202"/>
  <c r="T217" i="202" s="1"/>
  <c r="R217" i="202"/>
  <c r="S216" i="202"/>
  <c r="T216" i="202" s="1"/>
  <c r="R216" i="202"/>
  <c r="S215" i="202"/>
  <c r="T215" i="202" s="1"/>
  <c r="R215" i="202"/>
  <c r="S214" i="202"/>
  <c r="T214" i="202" s="1"/>
  <c r="R214" i="202"/>
  <c r="S213" i="202"/>
  <c r="T213" i="202" s="1"/>
  <c r="R213" i="202"/>
  <c r="S212" i="202"/>
  <c r="T212" i="202" s="1"/>
  <c r="R212" i="202"/>
  <c r="S211" i="202"/>
  <c r="T211" i="202" s="1"/>
  <c r="R211" i="202"/>
  <c r="S210" i="202"/>
  <c r="T210" i="202" s="1"/>
  <c r="R210" i="202"/>
  <c r="S209" i="202"/>
  <c r="T209" i="202" s="1"/>
  <c r="R209" i="202"/>
  <c r="S208" i="202"/>
  <c r="T208" i="202" s="1"/>
  <c r="R208" i="202"/>
  <c r="S207" i="202"/>
  <c r="T207" i="202" s="1"/>
  <c r="R207" i="202"/>
  <c r="S206" i="202"/>
  <c r="T206" i="202" s="1"/>
  <c r="R206" i="202"/>
  <c r="S205" i="202"/>
  <c r="T205" i="202" s="1"/>
  <c r="R205" i="202"/>
  <c r="S204" i="202"/>
  <c r="T204" i="202" s="1"/>
  <c r="R204" i="202"/>
  <c r="S203" i="202"/>
  <c r="T203" i="202" s="1"/>
  <c r="R203" i="202"/>
  <c r="S202" i="202"/>
  <c r="T202" i="202" s="1"/>
  <c r="R202" i="202"/>
  <c r="S201" i="202"/>
  <c r="T201" i="202" s="1"/>
  <c r="R201" i="202"/>
  <c r="S200" i="202"/>
  <c r="T200" i="202" s="1"/>
  <c r="R200" i="202"/>
  <c r="S199" i="202"/>
  <c r="T199" i="202" s="1"/>
  <c r="R199" i="202"/>
  <c r="S198" i="202"/>
  <c r="T198" i="202" s="1"/>
  <c r="R198" i="202"/>
  <c r="S197" i="202"/>
  <c r="T197" i="202" s="1"/>
  <c r="R197" i="202"/>
  <c r="S196" i="202"/>
  <c r="T196" i="202" s="1"/>
  <c r="R196" i="202"/>
  <c r="S195" i="202"/>
  <c r="T195" i="202" s="1"/>
  <c r="R195" i="202"/>
  <c r="S194" i="202"/>
  <c r="T194" i="202" s="1"/>
  <c r="R194" i="202"/>
  <c r="S193" i="202"/>
  <c r="T193" i="202" s="1"/>
  <c r="R193" i="202"/>
  <c r="S192" i="202"/>
  <c r="T192" i="202" s="1"/>
  <c r="R192" i="202"/>
  <c r="S191" i="202"/>
  <c r="T191" i="202" s="1"/>
  <c r="R191" i="202"/>
  <c r="S190" i="202"/>
  <c r="T190" i="202" s="1"/>
  <c r="R190" i="202"/>
  <c r="S189" i="202"/>
  <c r="T189" i="202" s="1"/>
  <c r="R189" i="202"/>
  <c r="S188" i="202"/>
  <c r="T188" i="202" s="1"/>
  <c r="R188" i="202"/>
  <c r="S187" i="202"/>
  <c r="T187" i="202" s="1"/>
  <c r="R187" i="202"/>
  <c r="S186" i="202"/>
  <c r="T186" i="202" s="1"/>
  <c r="R186" i="202"/>
  <c r="S185" i="202"/>
  <c r="T185" i="202" s="1"/>
  <c r="R185" i="202"/>
  <c r="S184" i="202"/>
  <c r="T184" i="202" s="1"/>
  <c r="R184" i="202"/>
  <c r="S183" i="202"/>
  <c r="T183" i="202" s="1"/>
  <c r="R183" i="202"/>
  <c r="S182" i="202"/>
  <c r="T182" i="202" s="1"/>
  <c r="R182" i="202"/>
  <c r="S181" i="202"/>
  <c r="T181" i="202" s="1"/>
  <c r="R181" i="202"/>
  <c r="S180" i="202"/>
  <c r="T180" i="202" s="1"/>
  <c r="R180" i="202"/>
  <c r="S179" i="202"/>
  <c r="T179" i="202" s="1"/>
  <c r="R179" i="202"/>
  <c r="S178" i="202"/>
  <c r="T178" i="202" s="1"/>
  <c r="R178" i="202"/>
  <c r="S177" i="202"/>
  <c r="T177" i="202" s="1"/>
  <c r="R177" i="202"/>
  <c r="S176" i="202"/>
  <c r="T176" i="202" s="1"/>
  <c r="R176" i="202"/>
  <c r="S175" i="202"/>
  <c r="T175" i="202" s="1"/>
  <c r="R175" i="202"/>
  <c r="S174" i="202"/>
  <c r="T174" i="202" s="1"/>
  <c r="R174" i="202"/>
  <c r="S173" i="202"/>
  <c r="T173" i="202" s="1"/>
  <c r="R173" i="202"/>
  <c r="S172" i="202"/>
  <c r="T172" i="202" s="1"/>
  <c r="R172" i="202"/>
  <c r="S171" i="202"/>
  <c r="T171" i="202" s="1"/>
  <c r="R171" i="202"/>
  <c r="S170" i="202"/>
  <c r="T170" i="202" s="1"/>
  <c r="R170" i="202"/>
  <c r="S169" i="202"/>
  <c r="T169" i="202" s="1"/>
  <c r="R169" i="202"/>
  <c r="S168" i="202"/>
  <c r="T168" i="202" s="1"/>
  <c r="R168" i="202"/>
  <c r="S167" i="202"/>
  <c r="T167" i="202" s="1"/>
  <c r="R167" i="202"/>
  <c r="S166" i="202"/>
  <c r="T166" i="202" s="1"/>
  <c r="R166" i="202"/>
  <c r="S165" i="202"/>
  <c r="T165" i="202" s="1"/>
  <c r="R165" i="202"/>
  <c r="S164" i="202"/>
  <c r="T164" i="202" s="1"/>
  <c r="R164" i="202"/>
  <c r="S163" i="202"/>
  <c r="T163" i="202" s="1"/>
  <c r="R163" i="202"/>
  <c r="S162" i="202"/>
  <c r="T162" i="202" s="1"/>
  <c r="R162" i="202"/>
  <c r="S161" i="202"/>
  <c r="T161" i="202" s="1"/>
  <c r="R161" i="202"/>
  <c r="S160" i="202"/>
  <c r="T160" i="202" s="1"/>
  <c r="R160" i="202"/>
  <c r="S159" i="202"/>
  <c r="T159" i="202" s="1"/>
  <c r="R159" i="202"/>
  <c r="S158" i="202"/>
  <c r="T158" i="202" s="1"/>
  <c r="R158" i="202"/>
  <c r="S157" i="202"/>
  <c r="T157" i="202" s="1"/>
  <c r="R157" i="202"/>
  <c r="S156" i="202"/>
  <c r="T156" i="202" s="1"/>
  <c r="R156" i="202"/>
  <c r="S155" i="202"/>
  <c r="T155" i="202" s="1"/>
  <c r="R155" i="202"/>
  <c r="S154" i="202"/>
  <c r="T154" i="202" s="1"/>
  <c r="R154" i="202"/>
  <c r="S153" i="202"/>
  <c r="T153" i="202" s="1"/>
  <c r="R153" i="202"/>
  <c r="S152" i="202"/>
  <c r="T152" i="202" s="1"/>
  <c r="R152" i="202"/>
  <c r="S151" i="202"/>
  <c r="T151" i="202" s="1"/>
  <c r="R151" i="202"/>
  <c r="S150" i="202"/>
  <c r="T150" i="202" s="1"/>
  <c r="R150" i="202"/>
  <c r="S149" i="202"/>
  <c r="T149" i="202" s="1"/>
  <c r="R149" i="202"/>
  <c r="S148" i="202"/>
  <c r="T148" i="202" s="1"/>
  <c r="R148" i="202"/>
  <c r="S147" i="202"/>
  <c r="T147" i="202" s="1"/>
  <c r="R147" i="202"/>
  <c r="S146" i="202"/>
  <c r="T146" i="202" s="1"/>
  <c r="R146" i="202"/>
  <c r="S145" i="202"/>
  <c r="T145" i="202" s="1"/>
  <c r="R145" i="202"/>
  <c r="S144" i="202"/>
  <c r="T144" i="202" s="1"/>
  <c r="R144" i="202"/>
  <c r="S143" i="202"/>
  <c r="T143" i="202" s="1"/>
  <c r="R143" i="202"/>
  <c r="S142" i="202"/>
  <c r="T142" i="202" s="1"/>
  <c r="R142" i="202"/>
  <c r="S141" i="202"/>
  <c r="T141" i="202" s="1"/>
  <c r="R141" i="202"/>
  <c r="S140" i="202"/>
  <c r="T140" i="202" s="1"/>
  <c r="R140" i="202"/>
  <c r="S139" i="202"/>
  <c r="T139" i="202" s="1"/>
  <c r="R139" i="202"/>
  <c r="S138" i="202"/>
  <c r="T138" i="202" s="1"/>
  <c r="R138" i="202"/>
  <c r="S137" i="202"/>
  <c r="T137" i="202" s="1"/>
  <c r="R137" i="202"/>
  <c r="S136" i="202"/>
  <c r="T136" i="202" s="1"/>
  <c r="R136" i="202"/>
  <c r="S135" i="202"/>
  <c r="T135" i="202" s="1"/>
  <c r="R135" i="202"/>
  <c r="S134" i="202"/>
  <c r="T134" i="202" s="1"/>
  <c r="R134" i="202"/>
  <c r="S133" i="202"/>
  <c r="T133" i="202" s="1"/>
  <c r="R133" i="202"/>
  <c r="S132" i="202"/>
  <c r="T132" i="202" s="1"/>
  <c r="R132" i="202"/>
  <c r="S131" i="202"/>
  <c r="T131" i="202" s="1"/>
  <c r="R131" i="202"/>
  <c r="S130" i="202"/>
  <c r="T130" i="202" s="1"/>
  <c r="R130" i="202"/>
  <c r="S129" i="202"/>
  <c r="T129" i="202" s="1"/>
  <c r="R129" i="202"/>
  <c r="S128" i="202"/>
  <c r="T128" i="202" s="1"/>
  <c r="R128" i="202"/>
  <c r="S127" i="202"/>
  <c r="T127" i="202" s="1"/>
  <c r="R127" i="202"/>
  <c r="S126" i="202"/>
  <c r="T126" i="202" s="1"/>
  <c r="R126" i="202"/>
  <c r="S125" i="202"/>
  <c r="T125" i="202" s="1"/>
  <c r="R125" i="202"/>
  <c r="S124" i="202"/>
  <c r="T124" i="202" s="1"/>
  <c r="R124" i="202"/>
  <c r="S123" i="202"/>
  <c r="T123" i="202" s="1"/>
  <c r="R123" i="202"/>
  <c r="S122" i="202"/>
  <c r="T122" i="202" s="1"/>
  <c r="R122" i="202"/>
  <c r="S121" i="202"/>
  <c r="T121" i="202" s="1"/>
  <c r="R121" i="202"/>
  <c r="S120" i="202"/>
  <c r="T120" i="202" s="1"/>
  <c r="R120" i="202"/>
  <c r="S119" i="202"/>
  <c r="T119" i="202" s="1"/>
  <c r="R119" i="202"/>
  <c r="S118" i="202"/>
  <c r="T118" i="202" s="1"/>
  <c r="R118" i="202"/>
  <c r="S117" i="202"/>
  <c r="T117" i="202" s="1"/>
  <c r="R117" i="202"/>
  <c r="S116" i="202"/>
  <c r="T116" i="202" s="1"/>
  <c r="R116" i="202"/>
  <c r="S115" i="202"/>
  <c r="T115" i="202" s="1"/>
  <c r="R115" i="202"/>
  <c r="S114" i="202"/>
  <c r="T114" i="202" s="1"/>
  <c r="R114" i="202"/>
  <c r="S113" i="202"/>
  <c r="T113" i="202" s="1"/>
  <c r="R113" i="202"/>
  <c r="S112" i="202"/>
  <c r="T112" i="202" s="1"/>
  <c r="R112" i="202"/>
  <c r="S111" i="202"/>
  <c r="T111" i="202" s="1"/>
  <c r="R111" i="202"/>
  <c r="S110" i="202"/>
  <c r="T110" i="202" s="1"/>
  <c r="R110" i="202"/>
  <c r="S109" i="202"/>
  <c r="T109" i="202" s="1"/>
  <c r="R109" i="202"/>
  <c r="S108" i="202"/>
  <c r="T108" i="202" s="1"/>
  <c r="R108" i="202"/>
  <c r="S107" i="202"/>
  <c r="T107" i="202" s="1"/>
  <c r="R107" i="202"/>
  <c r="S106" i="202"/>
  <c r="T106" i="202" s="1"/>
  <c r="R106" i="202"/>
  <c r="S105" i="202"/>
  <c r="T105" i="202" s="1"/>
  <c r="R105" i="202"/>
  <c r="S104" i="202"/>
  <c r="T104" i="202" s="1"/>
  <c r="R104" i="202"/>
  <c r="S103" i="202"/>
  <c r="T103" i="202" s="1"/>
  <c r="R103" i="202"/>
  <c r="S102" i="202"/>
  <c r="T102" i="202" s="1"/>
  <c r="R102" i="202"/>
  <c r="S101" i="202"/>
  <c r="T101" i="202" s="1"/>
  <c r="R101" i="202"/>
  <c r="S100" i="202"/>
  <c r="T100" i="202" s="1"/>
  <c r="R100" i="202"/>
  <c r="S99" i="202"/>
  <c r="T99" i="202" s="1"/>
  <c r="R99" i="202"/>
  <c r="S98" i="202"/>
  <c r="T98" i="202" s="1"/>
  <c r="R98" i="202"/>
  <c r="S97" i="202"/>
  <c r="T97" i="202" s="1"/>
  <c r="R97" i="202"/>
  <c r="S96" i="202"/>
  <c r="T96" i="202" s="1"/>
  <c r="R96" i="202"/>
  <c r="S95" i="202"/>
  <c r="T95" i="202" s="1"/>
  <c r="R95" i="202"/>
  <c r="S94" i="202"/>
  <c r="T94" i="202" s="1"/>
  <c r="R94" i="202"/>
  <c r="S93" i="202"/>
  <c r="T93" i="202" s="1"/>
  <c r="R93" i="202"/>
  <c r="S92" i="202"/>
  <c r="T92" i="202" s="1"/>
  <c r="R92" i="202"/>
  <c r="S91" i="202"/>
  <c r="T91" i="202" s="1"/>
  <c r="R91" i="202"/>
  <c r="S90" i="202"/>
  <c r="T90" i="202" s="1"/>
  <c r="R90" i="202"/>
  <c r="S89" i="202"/>
  <c r="T89" i="202" s="1"/>
  <c r="R89" i="202"/>
  <c r="S88" i="202"/>
  <c r="T88" i="202" s="1"/>
  <c r="R88" i="202"/>
  <c r="S87" i="202"/>
  <c r="T87" i="202" s="1"/>
  <c r="R87" i="202"/>
  <c r="S86" i="202"/>
  <c r="T86" i="202" s="1"/>
  <c r="R86" i="202"/>
  <c r="S85" i="202"/>
  <c r="T85" i="202" s="1"/>
  <c r="R85" i="202"/>
  <c r="S84" i="202"/>
  <c r="T84" i="202" s="1"/>
  <c r="R84" i="202"/>
  <c r="S83" i="202"/>
  <c r="T83" i="202" s="1"/>
  <c r="R83" i="202"/>
  <c r="S82" i="202"/>
  <c r="T82" i="202" s="1"/>
  <c r="R82" i="202"/>
  <c r="S81" i="202"/>
  <c r="T81" i="202" s="1"/>
  <c r="R81" i="202"/>
  <c r="S80" i="202"/>
  <c r="T80" i="202" s="1"/>
  <c r="R80" i="202"/>
  <c r="S79" i="202"/>
  <c r="T79" i="202" s="1"/>
  <c r="R79" i="202"/>
  <c r="S78" i="202"/>
  <c r="T78" i="202" s="1"/>
  <c r="R78" i="202"/>
  <c r="S77" i="202"/>
  <c r="T77" i="202" s="1"/>
  <c r="R77" i="202"/>
  <c r="S76" i="202"/>
  <c r="T76" i="202" s="1"/>
  <c r="R76" i="202"/>
  <c r="S75" i="202"/>
  <c r="T75" i="202" s="1"/>
  <c r="R75" i="202"/>
  <c r="S74" i="202"/>
  <c r="T74" i="202" s="1"/>
  <c r="R74" i="202"/>
  <c r="S73" i="202"/>
  <c r="T73" i="202" s="1"/>
  <c r="R73" i="202"/>
  <c r="S72" i="202"/>
  <c r="T72" i="202" s="1"/>
  <c r="R72" i="202"/>
  <c r="S71" i="202"/>
  <c r="T71" i="202" s="1"/>
  <c r="R71" i="202"/>
  <c r="S70" i="202"/>
  <c r="T70" i="202" s="1"/>
  <c r="R70" i="202"/>
  <c r="S69" i="202"/>
  <c r="T69" i="202" s="1"/>
  <c r="R69" i="202"/>
  <c r="S68" i="202"/>
  <c r="T68" i="202" s="1"/>
  <c r="R68" i="202"/>
  <c r="S67" i="202"/>
  <c r="T67" i="202" s="1"/>
  <c r="R67" i="202"/>
  <c r="S66" i="202"/>
  <c r="T66" i="202" s="1"/>
  <c r="R66" i="202"/>
  <c r="S65" i="202"/>
  <c r="T65" i="202" s="1"/>
  <c r="R65" i="202"/>
  <c r="S64" i="202"/>
  <c r="T64" i="202" s="1"/>
  <c r="R64" i="202"/>
  <c r="S63" i="202"/>
  <c r="T63" i="202" s="1"/>
  <c r="R63" i="202"/>
  <c r="S62" i="202"/>
  <c r="T62" i="202" s="1"/>
  <c r="R62" i="202"/>
  <c r="S61" i="202"/>
  <c r="T61" i="202" s="1"/>
  <c r="R61" i="202"/>
  <c r="S60" i="202"/>
  <c r="T60" i="202" s="1"/>
  <c r="R60" i="202"/>
  <c r="S59" i="202"/>
  <c r="T59" i="202" s="1"/>
  <c r="R59" i="202"/>
  <c r="S58" i="202"/>
  <c r="T58" i="202" s="1"/>
  <c r="R58" i="202"/>
  <c r="S57" i="202"/>
  <c r="T57" i="202" s="1"/>
  <c r="R57" i="202"/>
  <c r="S56" i="202"/>
  <c r="T56" i="202" s="1"/>
  <c r="R56" i="202"/>
  <c r="S55" i="202"/>
  <c r="T55" i="202" s="1"/>
  <c r="R55" i="202"/>
  <c r="S54" i="202"/>
  <c r="T54" i="202" s="1"/>
  <c r="R54" i="202"/>
  <c r="S53" i="202"/>
  <c r="T53" i="202" s="1"/>
  <c r="R53" i="202"/>
  <c r="S52" i="202"/>
  <c r="T52" i="202" s="1"/>
  <c r="R52" i="202"/>
  <c r="S51" i="202"/>
  <c r="T51" i="202" s="1"/>
  <c r="R51" i="202"/>
  <c r="S50" i="202"/>
  <c r="T50" i="202" s="1"/>
  <c r="R50" i="202"/>
  <c r="S49" i="202"/>
  <c r="T49" i="202" s="1"/>
  <c r="R49" i="202"/>
  <c r="S48" i="202"/>
  <c r="T48" i="202" s="1"/>
  <c r="R48" i="202"/>
  <c r="S47" i="202"/>
  <c r="T47" i="202" s="1"/>
  <c r="R47" i="202"/>
  <c r="S46" i="202"/>
  <c r="T46" i="202" s="1"/>
  <c r="R46" i="202"/>
  <c r="S45" i="202"/>
  <c r="T45" i="202" s="1"/>
  <c r="R45" i="202"/>
  <c r="S44" i="202"/>
  <c r="T44" i="202" s="1"/>
  <c r="R44" i="202"/>
  <c r="S43" i="202"/>
  <c r="T43" i="202" s="1"/>
  <c r="R43" i="202"/>
  <c r="S42" i="202"/>
  <c r="T42" i="202" s="1"/>
  <c r="R42" i="202"/>
  <c r="S41" i="202"/>
  <c r="T41" i="202" s="1"/>
  <c r="R41" i="202"/>
  <c r="S40" i="202"/>
  <c r="T40" i="202" s="1"/>
  <c r="R40" i="202"/>
  <c r="S39" i="202"/>
  <c r="T39" i="202" s="1"/>
  <c r="R39" i="202"/>
  <c r="S38" i="202"/>
  <c r="T38" i="202" s="1"/>
  <c r="R38" i="202"/>
  <c r="S37" i="202"/>
  <c r="T37" i="202" s="1"/>
  <c r="R37" i="202"/>
  <c r="S36" i="202"/>
  <c r="T36" i="202" s="1"/>
  <c r="R36" i="202"/>
  <c r="S35" i="202"/>
  <c r="T35" i="202" s="1"/>
  <c r="R35" i="202"/>
  <c r="S34" i="202"/>
  <c r="T34" i="202" s="1"/>
  <c r="R34" i="202"/>
  <c r="S33" i="202"/>
  <c r="T33" i="202" s="1"/>
  <c r="R33" i="202"/>
  <c r="S32" i="202"/>
  <c r="T32" i="202" s="1"/>
  <c r="R32" i="202"/>
  <c r="S31" i="202"/>
  <c r="T31" i="202" s="1"/>
  <c r="R31" i="202"/>
  <c r="S30" i="202"/>
  <c r="T30" i="202" s="1"/>
  <c r="R30" i="202"/>
  <c r="S29" i="202"/>
  <c r="T29" i="202" s="1"/>
  <c r="R29" i="202"/>
  <c r="S28" i="202"/>
  <c r="T28" i="202" s="1"/>
  <c r="R28" i="202"/>
  <c r="S27" i="202"/>
  <c r="T27" i="202" s="1"/>
  <c r="R27" i="202"/>
  <c r="S26" i="202"/>
  <c r="T26" i="202" s="1"/>
  <c r="R26" i="202"/>
  <c r="S25" i="202"/>
  <c r="T25" i="202" s="1"/>
  <c r="R25" i="202"/>
  <c r="S24" i="202"/>
  <c r="T24" i="202" s="1"/>
  <c r="R24" i="202"/>
  <c r="S23" i="202"/>
  <c r="T23" i="202" s="1"/>
  <c r="R23" i="202"/>
  <c r="S22" i="202"/>
  <c r="T22" i="202" s="1"/>
  <c r="R22" i="202"/>
  <c r="S21" i="202"/>
  <c r="T21" i="202" s="1"/>
  <c r="R21" i="202"/>
  <c r="S20" i="202"/>
  <c r="T20" i="202" s="1"/>
  <c r="R20" i="202"/>
  <c r="S19" i="202"/>
  <c r="T19" i="202" s="1"/>
  <c r="R19" i="202"/>
  <c r="S18" i="202"/>
  <c r="T18" i="202" s="1"/>
  <c r="R18" i="202"/>
  <c r="S17" i="202"/>
  <c r="T17" i="202" s="1"/>
  <c r="R17" i="202"/>
  <c r="S16" i="202"/>
  <c r="T16" i="202" s="1"/>
  <c r="R16" i="202"/>
  <c r="S15" i="202"/>
  <c r="T15" i="202" s="1"/>
  <c r="R15" i="202"/>
  <c r="S14" i="202"/>
  <c r="T14" i="202" s="1"/>
  <c r="R14" i="202"/>
  <c r="S13" i="202"/>
  <c r="T13" i="202" s="1"/>
  <c r="R13" i="202"/>
  <c r="S12" i="202"/>
  <c r="T12" i="202" s="1"/>
  <c r="R12" i="202"/>
  <c r="S11" i="202"/>
  <c r="T11" i="202" s="1"/>
  <c r="R11" i="202"/>
  <c r="S10" i="202"/>
  <c r="T10" i="202" s="1"/>
  <c r="R10" i="202"/>
  <c r="S9" i="202"/>
  <c r="T9" i="202" s="1"/>
  <c r="R9" i="202"/>
  <c r="S8" i="202"/>
  <c r="T8" i="202" s="1"/>
  <c r="R8" i="202"/>
  <c r="S7" i="202"/>
  <c r="T7" i="202" s="1"/>
  <c r="R7" i="202"/>
  <c r="S6" i="202"/>
  <c r="T6" i="202" s="1"/>
  <c r="R6" i="202"/>
  <c r="S5" i="202"/>
  <c r="T5" i="202" s="1"/>
  <c r="R5" i="202"/>
  <c r="S4" i="202"/>
  <c r="T4" i="202" s="1"/>
  <c r="R4" i="202"/>
  <c r="F2" i="202"/>
  <c r="F1" i="202"/>
  <c r="Q514" i="200" a="1"/>
  <c r="Q514" i="200"/>
  <c r="P514" i="200" a="1"/>
  <c r="P514" i="200"/>
  <c r="O514" i="200" a="1"/>
  <c r="O514" i="200"/>
  <c r="N514" i="200" a="1"/>
  <c r="N514" i="200"/>
  <c r="M514" i="200" a="1"/>
  <c r="M514" i="200"/>
  <c r="L514" i="200" a="1"/>
  <c r="L514" i="200"/>
  <c r="I511" i="200"/>
  <c r="I510" i="200"/>
  <c r="I509" i="200"/>
  <c r="I508" i="200"/>
  <c r="I507" i="200"/>
  <c r="I506" i="200"/>
  <c r="I505" i="200"/>
  <c r="I504" i="200"/>
  <c r="I503" i="200"/>
  <c r="I502" i="200"/>
  <c r="I501" i="200"/>
  <c r="I500" i="200"/>
  <c r="I499" i="200"/>
  <c r="Z495" i="200"/>
  <c r="Y495" i="200"/>
  <c r="X495" i="200"/>
  <c r="W495" i="200"/>
  <c r="V495" i="200"/>
  <c r="U495" i="200"/>
  <c r="P495" i="200"/>
  <c r="M495" i="200"/>
  <c r="S494" i="200"/>
  <c r="T494" i="200" s="1"/>
  <c r="R494" i="200"/>
  <c r="S493" i="200"/>
  <c r="T493" i="200" s="1"/>
  <c r="R493" i="200"/>
  <c r="S492" i="200"/>
  <c r="T492" i="200" s="1"/>
  <c r="R492" i="200"/>
  <c r="S491" i="200"/>
  <c r="T491" i="200" s="1"/>
  <c r="R491" i="200"/>
  <c r="S490" i="200"/>
  <c r="T490" i="200" s="1"/>
  <c r="R490" i="200"/>
  <c r="S489" i="200"/>
  <c r="T489" i="200" s="1"/>
  <c r="R489" i="200"/>
  <c r="S488" i="200"/>
  <c r="T488" i="200" s="1"/>
  <c r="R488" i="200"/>
  <c r="S487" i="200"/>
  <c r="T487" i="200" s="1"/>
  <c r="R487" i="200"/>
  <c r="S486" i="200"/>
  <c r="T486" i="200" s="1"/>
  <c r="R486" i="200"/>
  <c r="S485" i="200"/>
  <c r="T485" i="200" s="1"/>
  <c r="R485" i="200"/>
  <c r="S484" i="200"/>
  <c r="T484" i="200" s="1"/>
  <c r="R484" i="200"/>
  <c r="S483" i="200"/>
  <c r="T483" i="200" s="1"/>
  <c r="R483" i="200"/>
  <c r="S482" i="200"/>
  <c r="T482" i="200" s="1"/>
  <c r="R482" i="200"/>
  <c r="S481" i="200"/>
  <c r="T481" i="200" s="1"/>
  <c r="R481" i="200"/>
  <c r="S480" i="200"/>
  <c r="T480" i="200" s="1"/>
  <c r="R480" i="200"/>
  <c r="S479" i="200"/>
  <c r="T479" i="200" s="1"/>
  <c r="R479" i="200"/>
  <c r="S478" i="200"/>
  <c r="T478" i="200" s="1"/>
  <c r="R478" i="200"/>
  <c r="S477" i="200"/>
  <c r="T477" i="200" s="1"/>
  <c r="R477" i="200"/>
  <c r="S476" i="200"/>
  <c r="T476" i="200" s="1"/>
  <c r="R476" i="200"/>
  <c r="S475" i="200"/>
  <c r="T475" i="200" s="1"/>
  <c r="R475" i="200"/>
  <c r="S474" i="200"/>
  <c r="T474" i="200" s="1"/>
  <c r="R474" i="200"/>
  <c r="S473" i="200"/>
  <c r="T473" i="200" s="1"/>
  <c r="R473" i="200"/>
  <c r="S472" i="200"/>
  <c r="T472" i="200" s="1"/>
  <c r="R472" i="200"/>
  <c r="S471" i="200"/>
  <c r="T471" i="200" s="1"/>
  <c r="R471" i="200"/>
  <c r="S470" i="200"/>
  <c r="T470" i="200" s="1"/>
  <c r="R470" i="200"/>
  <c r="S469" i="200"/>
  <c r="T469" i="200" s="1"/>
  <c r="R469" i="200"/>
  <c r="S468" i="200"/>
  <c r="T468" i="200" s="1"/>
  <c r="R468" i="200"/>
  <c r="S467" i="200"/>
  <c r="T467" i="200" s="1"/>
  <c r="R467" i="200"/>
  <c r="S466" i="200"/>
  <c r="T466" i="200" s="1"/>
  <c r="R466" i="200"/>
  <c r="S465" i="200"/>
  <c r="T465" i="200" s="1"/>
  <c r="R465" i="200"/>
  <c r="S464" i="200"/>
  <c r="T464" i="200" s="1"/>
  <c r="R464" i="200"/>
  <c r="S463" i="200"/>
  <c r="T463" i="200" s="1"/>
  <c r="R463" i="200"/>
  <c r="S462" i="200"/>
  <c r="T462" i="200" s="1"/>
  <c r="R462" i="200"/>
  <c r="S461" i="200"/>
  <c r="T461" i="200" s="1"/>
  <c r="R461" i="200"/>
  <c r="S460" i="200"/>
  <c r="T460" i="200" s="1"/>
  <c r="R460" i="200"/>
  <c r="S459" i="200"/>
  <c r="T459" i="200" s="1"/>
  <c r="R459" i="200"/>
  <c r="S458" i="200"/>
  <c r="T458" i="200" s="1"/>
  <c r="R458" i="200"/>
  <c r="S457" i="200"/>
  <c r="T457" i="200" s="1"/>
  <c r="R457" i="200"/>
  <c r="S456" i="200"/>
  <c r="T456" i="200" s="1"/>
  <c r="R456" i="200"/>
  <c r="S455" i="200"/>
  <c r="T455" i="200" s="1"/>
  <c r="R455" i="200"/>
  <c r="S454" i="200"/>
  <c r="T454" i="200" s="1"/>
  <c r="R454" i="200"/>
  <c r="S453" i="200"/>
  <c r="T453" i="200" s="1"/>
  <c r="R453" i="200"/>
  <c r="S452" i="200"/>
  <c r="T452" i="200" s="1"/>
  <c r="R452" i="200"/>
  <c r="S451" i="200"/>
  <c r="T451" i="200" s="1"/>
  <c r="R451" i="200"/>
  <c r="S450" i="200"/>
  <c r="T450" i="200" s="1"/>
  <c r="R450" i="200"/>
  <c r="S449" i="200"/>
  <c r="T449" i="200" s="1"/>
  <c r="R449" i="200"/>
  <c r="S448" i="200"/>
  <c r="T448" i="200" s="1"/>
  <c r="R448" i="200"/>
  <c r="S447" i="200"/>
  <c r="T447" i="200" s="1"/>
  <c r="R447" i="200"/>
  <c r="S446" i="200"/>
  <c r="T446" i="200" s="1"/>
  <c r="R446" i="200"/>
  <c r="S445" i="200"/>
  <c r="T445" i="200" s="1"/>
  <c r="R445" i="200"/>
  <c r="S444" i="200"/>
  <c r="T444" i="200" s="1"/>
  <c r="R444" i="200"/>
  <c r="S443" i="200"/>
  <c r="T443" i="200" s="1"/>
  <c r="R443" i="200"/>
  <c r="S442" i="200"/>
  <c r="T442" i="200" s="1"/>
  <c r="R442" i="200"/>
  <c r="S441" i="200"/>
  <c r="T441" i="200" s="1"/>
  <c r="R441" i="200"/>
  <c r="S440" i="200"/>
  <c r="T440" i="200" s="1"/>
  <c r="R440" i="200"/>
  <c r="S439" i="200"/>
  <c r="T439" i="200" s="1"/>
  <c r="R439" i="200"/>
  <c r="S438" i="200"/>
  <c r="T438" i="200" s="1"/>
  <c r="R438" i="200"/>
  <c r="S437" i="200"/>
  <c r="T437" i="200" s="1"/>
  <c r="R437" i="200"/>
  <c r="S436" i="200"/>
  <c r="T436" i="200" s="1"/>
  <c r="R436" i="200"/>
  <c r="S435" i="200"/>
  <c r="T435" i="200" s="1"/>
  <c r="R435" i="200"/>
  <c r="S434" i="200"/>
  <c r="T434" i="200" s="1"/>
  <c r="R434" i="200"/>
  <c r="S433" i="200"/>
  <c r="T433" i="200" s="1"/>
  <c r="R433" i="200"/>
  <c r="S432" i="200"/>
  <c r="T432" i="200" s="1"/>
  <c r="R432" i="200"/>
  <c r="S431" i="200"/>
  <c r="T431" i="200" s="1"/>
  <c r="R431" i="200"/>
  <c r="S430" i="200"/>
  <c r="T430" i="200" s="1"/>
  <c r="R430" i="200"/>
  <c r="S429" i="200"/>
  <c r="T429" i="200" s="1"/>
  <c r="R429" i="200"/>
  <c r="S428" i="200"/>
  <c r="T428" i="200" s="1"/>
  <c r="R428" i="200"/>
  <c r="S427" i="200"/>
  <c r="T427" i="200" s="1"/>
  <c r="R427" i="200"/>
  <c r="S426" i="200"/>
  <c r="T426" i="200" s="1"/>
  <c r="R426" i="200"/>
  <c r="S425" i="200"/>
  <c r="T425" i="200" s="1"/>
  <c r="R425" i="200"/>
  <c r="S424" i="200"/>
  <c r="T424" i="200" s="1"/>
  <c r="R424" i="200"/>
  <c r="S423" i="200"/>
  <c r="T423" i="200" s="1"/>
  <c r="R423" i="200"/>
  <c r="S422" i="200"/>
  <c r="T422" i="200" s="1"/>
  <c r="R422" i="200"/>
  <c r="S421" i="200"/>
  <c r="T421" i="200" s="1"/>
  <c r="R421" i="200"/>
  <c r="S420" i="200"/>
  <c r="T420" i="200" s="1"/>
  <c r="R420" i="200"/>
  <c r="S419" i="200"/>
  <c r="T419" i="200" s="1"/>
  <c r="R419" i="200"/>
  <c r="S418" i="200"/>
  <c r="T418" i="200" s="1"/>
  <c r="R418" i="200"/>
  <c r="S417" i="200"/>
  <c r="T417" i="200" s="1"/>
  <c r="R417" i="200"/>
  <c r="S416" i="200"/>
  <c r="T416" i="200" s="1"/>
  <c r="R416" i="200"/>
  <c r="S415" i="200"/>
  <c r="T415" i="200" s="1"/>
  <c r="R415" i="200"/>
  <c r="S414" i="200"/>
  <c r="T414" i="200" s="1"/>
  <c r="R414" i="200"/>
  <c r="S413" i="200"/>
  <c r="T413" i="200" s="1"/>
  <c r="R413" i="200"/>
  <c r="S412" i="200"/>
  <c r="T412" i="200" s="1"/>
  <c r="R412" i="200"/>
  <c r="S411" i="200"/>
  <c r="T411" i="200" s="1"/>
  <c r="R411" i="200"/>
  <c r="S410" i="200"/>
  <c r="T410" i="200" s="1"/>
  <c r="R410" i="200"/>
  <c r="S409" i="200"/>
  <c r="T409" i="200" s="1"/>
  <c r="R409" i="200"/>
  <c r="S408" i="200"/>
  <c r="T408" i="200" s="1"/>
  <c r="R408" i="200"/>
  <c r="S407" i="200"/>
  <c r="T407" i="200" s="1"/>
  <c r="R407" i="200"/>
  <c r="S406" i="200"/>
  <c r="T406" i="200" s="1"/>
  <c r="R406" i="200"/>
  <c r="S405" i="200"/>
  <c r="T405" i="200" s="1"/>
  <c r="R405" i="200"/>
  <c r="S404" i="200"/>
  <c r="T404" i="200" s="1"/>
  <c r="R404" i="200"/>
  <c r="S403" i="200"/>
  <c r="T403" i="200" s="1"/>
  <c r="R403" i="200"/>
  <c r="S402" i="200"/>
  <c r="T402" i="200" s="1"/>
  <c r="R402" i="200"/>
  <c r="S401" i="200"/>
  <c r="T401" i="200" s="1"/>
  <c r="R401" i="200"/>
  <c r="S400" i="200"/>
  <c r="T400" i="200" s="1"/>
  <c r="R400" i="200"/>
  <c r="S399" i="200"/>
  <c r="T399" i="200" s="1"/>
  <c r="R399" i="200"/>
  <c r="S398" i="200"/>
  <c r="T398" i="200" s="1"/>
  <c r="R398" i="200"/>
  <c r="S397" i="200"/>
  <c r="T397" i="200" s="1"/>
  <c r="R397" i="200"/>
  <c r="S396" i="200"/>
  <c r="T396" i="200" s="1"/>
  <c r="R396" i="200"/>
  <c r="S395" i="200"/>
  <c r="T395" i="200" s="1"/>
  <c r="R395" i="200"/>
  <c r="S394" i="200"/>
  <c r="T394" i="200" s="1"/>
  <c r="R394" i="200"/>
  <c r="S393" i="200"/>
  <c r="T393" i="200" s="1"/>
  <c r="R393" i="200"/>
  <c r="S392" i="200"/>
  <c r="T392" i="200" s="1"/>
  <c r="R392" i="200"/>
  <c r="S391" i="200"/>
  <c r="T391" i="200" s="1"/>
  <c r="R391" i="200"/>
  <c r="S390" i="200"/>
  <c r="T390" i="200" s="1"/>
  <c r="R390" i="200"/>
  <c r="S389" i="200"/>
  <c r="T389" i="200" s="1"/>
  <c r="R389" i="200"/>
  <c r="S388" i="200"/>
  <c r="T388" i="200" s="1"/>
  <c r="R388" i="200"/>
  <c r="S387" i="200"/>
  <c r="T387" i="200" s="1"/>
  <c r="R387" i="200"/>
  <c r="S386" i="200"/>
  <c r="T386" i="200" s="1"/>
  <c r="R386" i="200"/>
  <c r="S385" i="200"/>
  <c r="T385" i="200" s="1"/>
  <c r="R385" i="200"/>
  <c r="S384" i="200"/>
  <c r="T384" i="200" s="1"/>
  <c r="R384" i="200"/>
  <c r="S383" i="200"/>
  <c r="T383" i="200" s="1"/>
  <c r="R383" i="200"/>
  <c r="S382" i="200"/>
  <c r="T382" i="200" s="1"/>
  <c r="R382" i="200"/>
  <c r="S381" i="200"/>
  <c r="T381" i="200" s="1"/>
  <c r="R381" i="200"/>
  <c r="S380" i="200"/>
  <c r="T380" i="200" s="1"/>
  <c r="R380" i="200"/>
  <c r="S379" i="200"/>
  <c r="T379" i="200" s="1"/>
  <c r="R379" i="200"/>
  <c r="S378" i="200"/>
  <c r="T378" i="200" s="1"/>
  <c r="R378" i="200"/>
  <c r="S377" i="200"/>
  <c r="T377" i="200" s="1"/>
  <c r="R377" i="200"/>
  <c r="S376" i="200"/>
  <c r="T376" i="200" s="1"/>
  <c r="R376" i="200"/>
  <c r="S375" i="200"/>
  <c r="T375" i="200" s="1"/>
  <c r="R375" i="200"/>
  <c r="S374" i="200"/>
  <c r="T374" i="200" s="1"/>
  <c r="R374" i="200"/>
  <c r="S373" i="200"/>
  <c r="T373" i="200" s="1"/>
  <c r="R373" i="200"/>
  <c r="S372" i="200"/>
  <c r="T372" i="200" s="1"/>
  <c r="R372" i="200"/>
  <c r="S371" i="200"/>
  <c r="T371" i="200" s="1"/>
  <c r="R371" i="200"/>
  <c r="S370" i="200"/>
  <c r="T370" i="200" s="1"/>
  <c r="R370" i="200"/>
  <c r="S369" i="200"/>
  <c r="T369" i="200" s="1"/>
  <c r="R369" i="200"/>
  <c r="S368" i="200"/>
  <c r="T368" i="200" s="1"/>
  <c r="R368" i="200"/>
  <c r="S367" i="200"/>
  <c r="T367" i="200" s="1"/>
  <c r="R367" i="200"/>
  <c r="S366" i="200"/>
  <c r="T366" i="200" s="1"/>
  <c r="R366" i="200"/>
  <c r="S365" i="200"/>
  <c r="T365" i="200" s="1"/>
  <c r="R365" i="200"/>
  <c r="S364" i="200"/>
  <c r="T364" i="200" s="1"/>
  <c r="R364" i="200"/>
  <c r="S363" i="200"/>
  <c r="T363" i="200" s="1"/>
  <c r="R363" i="200"/>
  <c r="S362" i="200"/>
  <c r="T362" i="200" s="1"/>
  <c r="R362" i="200"/>
  <c r="S361" i="200"/>
  <c r="T361" i="200" s="1"/>
  <c r="R361" i="200"/>
  <c r="S360" i="200"/>
  <c r="T360" i="200" s="1"/>
  <c r="R360" i="200"/>
  <c r="S359" i="200"/>
  <c r="T359" i="200" s="1"/>
  <c r="R359" i="200"/>
  <c r="S358" i="200"/>
  <c r="T358" i="200" s="1"/>
  <c r="R358" i="200"/>
  <c r="S357" i="200"/>
  <c r="T357" i="200" s="1"/>
  <c r="R357" i="200"/>
  <c r="S356" i="200"/>
  <c r="T356" i="200" s="1"/>
  <c r="R356" i="200"/>
  <c r="S355" i="200"/>
  <c r="T355" i="200" s="1"/>
  <c r="R355" i="200"/>
  <c r="S354" i="200"/>
  <c r="T354" i="200" s="1"/>
  <c r="R354" i="200"/>
  <c r="S353" i="200"/>
  <c r="T353" i="200" s="1"/>
  <c r="R353" i="200"/>
  <c r="S352" i="200"/>
  <c r="T352" i="200" s="1"/>
  <c r="R352" i="200"/>
  <c r="S351" i="200"/>
  <c r="T351" i="200" s="1"/>
  <c r="R351" i="200"/>
  <c r="S350" i="200"/>
  <c r="T350" i="200" s="1"/>
  <c r="R350" i="200"/>
  <c r="S349" i="200"/>
  <c r="T349" i="200" s="1"/>
  <c r="R349" i="200"/>
  <c r="S348" i="200"/>
  <c r="T348" i="200" s="1"/>
  <c r="R348" i="200"/>
  <c r="S347" i="200"/>
  <c r="T347" i="200" s="1"/>
  <c r="R347" i="200"/>
  <c r="S346" i="200"/>
  <c r="T346" i="200" s="1"/>
  <c r="R346" i="200"/>
  <c r="S345" i="200"/>
  <c r="T345" i="200" s="1"/>
  <c r="R345" i="200"/>
  <c r="S344" i="200"/>
  <c r="T344" i="200" s="1"/>
  <c r="R344" i="200"/>
  <c r="S343" i="200"/>
  <c r="T343" i="200" s="1"/>
  <c r="R343" i="200"/>
  <c r="S342" i="200"/>
  <c r="T342" i="200" s="1"/>
  <c r="R342" i="200"/>
  <c r="S341" i="200"/>
  <c r="T341" i="200" s="1"/>
  <c r="R341" i="200"/>
  <c r="S340" i="200"/>
  <c r="T340" i="200" s="1"/>
  <c r="R340" i="200"/>
  <c r="S339" i="200"/>
  <c r="T339" i="200" s="1"/>
  <c r="R339" i="200"/>
  <c r="S338" i="200"/>
  <c r="T338" i="200" s="1"/>
  <c r="R338" i="200"/>
  <c r="S337" i="200"/>
  <c r="T337" i="200" s="1"/>
  <c r="R337" i="200"/>
  <c r="S336" i="200"/>
  <c r="T336" i="200" s="1"/>
  <c r="R336" i="200"/>
  <c r="S335" i="200"/>
  <c r="T335" i="200" s="1"/>
  <c r="R335" i="200"/>
  <c r="S334" i="200"/>
  <c r="T334" i="200" s="1"/>
  <c r="R334" i="200"/>
  <c r="S333" i="200"/>
  <c r="T333" i="200" s="1"/>
  <c r="R333" i="200"/>
  <c r="S332" i="200"/>
  <c r="T332" i="200" s="1"/>
  <c r="R332" i="200"/>
  <c r="S331" i="200"/>
  <c r="T331" i="200" s="1"/>
  <c r="R331" i="200"/>
  <c r="S330" i="200"/>
  <c r="T330" i="200" s="1"/>
  <c r="R330" i="200"/>
  <c r="S329" i="200"/>
  <c r="T329" i="200" s="1"/>
  <c r="R329" i="200"/>
  <c r="S328" i="200"/>
  <c r="T328" i="200" s="1"/>
  <c r="R328" i="200"/>
  <c r="S327" i="200"/>
  <c r="T327" i="200" s="1"/>
  <c r="R327" i="200"/>
  <c r="S326" i="200"/>
  <c r="T326" i="200" s="1"/>
  <c r="R326" i="200"/>
  <c r="S325" i="200"/>
  <c r="T325" i="200" s="1"/>
  <c r="R325" i="200"/>
  <c r="S324" i="200"/>
  <c r="T324" i="200" s="1"/>
  <c r="R324" i="200"/>
  <c r="S323" i="200"/>
  <c r="T323" i="200" s="1"/>
  <c r="R323" i="200"/>
  <c r="S322" i="200"/>
  <c r="T322" i="200" s="1"/>
  <c r="R322" i="200"/>
  <c r="S321" i="200"/>
  <c r="T321" i="200" s="1"/>
  <c r="R321" i="200"/>
  <c r="S320" i="200"/>
  <c r="T320" i="200" s="1"/>
  <c r="R320" i="200"/>
  <c r="S319" i="200"/>
  <c r="T319" i="200" s="1"/>
  <c r="R319" i="200"/>
  <c r="S318" i="200"/>
  <c r="T318" i="200" s="1"/>
  <c r="R318" i="200"/>
  <c r="S317" i="200"/>
  <c r="T317" i="200" s="1"/>
  <c r="R317" i="200"/>
  <c r="S316" i="200"/>
  <c r="T316" i="200" s="1"/>
  <c r="R316" i="200"/>
  <c r="S315" i="200"/>
  <c r="T315" i="200" s="1"/>
  <c r="R315" i="200"/>
  <c r="S314" i="200"/>
  <c r="T314" i="200" s="1"/>
  <c r="R314" i="200"/>
  <c r="S313" i="200"/>
  <c r="T313" i="200" s="1"/>
  <c r="R313" i="200"/>
  <c r="S312" i="200"/>
  <c r="T312" i="200" s="1"/>
  <c r="R312" i="200"/>
  <c r="S311" i="200"/>
  <c r="T311" i="200" s="1"/>
  <c r="R311" i="200"/>
  <c r="S310" i="200"/>
  <c r="T310" i="200" s="1"/>
  <c r="R310" i="200"/>
  <c r="S309" i="200"/>
  <c r="T309" i="200" s="1"/>
  <c r="R309" i="200"/>
  <c r="S308" i="200"/>
  <c r="T308" i="200" s="1"/>
  <c r="R308" i="200"/>
  <c r="S307" i="200"/>
  <c r="T307" i="200" s="1"/>
  <c r="R307" i="200"/>
  <c r="S306" i="200"/>
  <c r="T306" i="200" s="1"/>
  <c r="R306" i="200"/>
  <c r="S305" i="200"/>
  <c r="T305" i="200" s="1"/>
  <c r="R305" i="200"/>
  <c r="S304" i="200"/>
  <c r="T304" i="200" s="1"/>
  <c r="R304" i="200"/>
  <c r="S303" i="200"/>
  <c r="T303" i="200" s="1"/>
  <c r="R303" i="200"/>
  <c r="S302" i="200"/>
  <c r="T302" i="200" s="1"/>
  <c r="R302" i="200"/>
  <c r="S301" i="200"/>
  <c r="T301" i="200" s="1"/>
  <c r="R301" i="200"/>
  <c r="S300" i="200"/>
  <c r="T300" i="200" s="1"/>
  <c r="R300" i="200"/>
  <c r="S299" i="200"/>
  <c r="T299" i="200" s="1"/>
  <c r="R299" i="200"/>
  <c r="S298" i="200"/>
  <c r="T298" i="200" s="1"/>
  <c r="R298" i="200"/>
  <c r="S297" i="200"/>
  <c r="T297" i="200" s="1"/>
  <c r="R297" i="200"/>
  <c r="S296" i="200"/>
  <c r="T296" i="200" s="1"/>
  <c r="R296" i="200"/>
  <c r="S295" i="200"/>
  <c r="T295" i="200" s="1"/>
  <c r="R295" i="200"/>
  <c r="S294" i="200"/>
  <c r="T294" i="200" s="1"/>
  <c r="R294" i="200"/>
  <c r="S293" i="200"/>
  <c r="T293" i="200" s="1"/>
  <c r="R293" i="200"/>
  <c r="S292" i="200"/>
  <c r="T292" i="200" s="1"/>
  <c r="R292" i="200"/>
  <c r="S291" i="200"/>
  <c r="T291" i="200" s="1"/>
  <c r="R291" i="200"/>
  <c r="S290" i="200"/>
  <c r="T290" i="200" s="1"/>
  <c r="R290" i="200"/>
  <c r="S289" i="200"/>
  <c r="T289" i="200" s="1"/>
  <c r="R289" i="200"/>
  <c r="S288" i="200"/>
  <c r="T288" i="200" s="1"/>
  <c r="R288" i="200"/>
  <c r="S287" i="200"/>
  <c r="T287" i="200" s="1"/>
  <c r="R287" i="200"/>
  <c r="S286" i="200"/>
  <c r="T286" i="200" s="1"/>
  <c r="R286" i="200"/>
  <c r="S285" i="200"/>
  <c r="T285" i="200" s="1"/>
  <c r="R285" i="200"/>
  <c r="S284" i="200"/>
  <c r="T284" i="200" s="1"/>
  <c r="R284" i="200"/>
  <c r="S283" i="200"/>
  <c r="T283" i="200" s="1"/>
  <c r="R283" i="200"/>
  <c r="S282" i="200"/>
  <c r="T282" i="200" s="1"/>
  <c r="R282" i="200"/>
  <c r="S281" i="200"/>
  <c r="T281" i="200" s="1"/>
  <c r="R281" i="200"/>
  <c r="S280" i="200"/>
  <c r="T280" i="200" s="1"/>
  <c r="R280" i="200"/>
  <c r="S279" i="200"/>
  <c r="T279" i="200" s="1"/>
  <c r="R279" i="200"/>
  <c r="S278" i="200"/>
  <c r="T278" i="200" s="1"/>
  <c r="R278" i="200"/>
  <c r="S277" i="200"/>
  <c r="T277" i="200" s="1"/>
  <c r="R277" i="200"/>
  <c r="S276" i="200"/>
  <c r="T276" i="200" s="1"/>
  <c r="R276" i="200"/>
  <c r="S275" i="200"/>
  <c r="T275" i="200" s="1"/>
  <c r="R275" i="200"/>
  <c r="S274" i="200"/>
  <c r="T274" i="200" s="1"/>
  <c r="R274" i="200"/>
  <c r="S273" i="200"/>
  <c r="T273" i="200" s="1"/>
  <c r="R273" i="200"/>
  <c r="S272" i="200"/>
  <c r="T272" i="200" s="1"/>
  <c r="R272" i="200"/>
  <c r="S271" i="200"/>
  <c r="T271" i="200" s="1"/>
  <c r="R271" i="200"/>
  <c r="S270" i="200"/>
  <c r="T270" i="200" s="1"/>
  <c r="R270" i="200"/>
  <c r="S269" i="200"/>
  <c r="T269" i="200" s="1"/>
  <c r="R269" i="200"/>
  <c r="S268" i="200"/>
  <c r="T268" i="200" s="1"/>
  <c r="R268" i="200"/>
  <c r="S267" i="200"/>
  <c r="T267" i="200" s="1"/>
  <c r="R267" i="200"/>
  <c r="S266" i="200"/>
  <c r="T266" i="200" s="1"/>
  <c r="R266" i="200"/>
  <c r="S265" i="200"/>
  <c r="T265" i="200" s="1"/>
  <c r="R265" i="200"/>
  <c r="S264" i="200"/>
  <c r="T264" i="200" s="1"/>
  <c r="R264" i="200"/>
  <c r="S263" i="200"/>
  <c r="T263" i="200" s="1"/>
  <c r="R263" i="200"/>
  <c r="S262" i="200"/>
  <c r="T262" i="200" s="1"/>
  <c r="R262" i="200"/>
  <c r="S261" i="200"/>
  <c r="T261" i="200" s="1"/>
  <c r="R261" i="200"/>
  <c r="S260" i="200"/>
  <c r="T260" i="200" s="1"/>
  <c r="R260" i="200"/>
  <c r="S259" i="200"/>
  <c r="T259" i="200" s="1"/>
  <c r="R259" i="200"/>
  <c r="S258" i="200"/>
  <c r="T258" i="200" s="1"/>
  <c r="R258" i="200"/>
  <c r="S257" i="200"/>
  <c r="T257" i="200" s="1"/>
  <c r="R257" i="200"/>
  <c r="S256" i="200"/>
  <c r="T256" i="200" s="1"/>
  <c r="R256" i="200"/>
  <c r="S255" i="200"/>
  <c r="T255" i="200" s="1"/>
  <c r="R255" i="200"/>
  <c r="S254" i="200"/>
  <c r="T254" i="200" s="1"/>
  <c r="R254" i="200"/>
  <c r="S253" i="200"/>
  <c r="T253" i="200" s="1"/>
  <c r="R253" i="200"/>
  <c r="S252" i="200"/>
  <c r="T252" i="200" s="1"/>
  <c r="R252" i="200"/>
  <c r="S251" i="200"/>
  <c r="T251" i="200" s="1"/>
  <c r="R251" i="200"/>
  <c r="S250" i="200"/>
  <c r="T250" i="200" s="1"/>
  <c r="R250" i="200"/>
  <c r="S249" i="200"/>
  <c r="T249" i="200" s="1"/>
  <c r="R249" i="200"/>
  <c r="S248" i="200"/>
  <c r="T248" i="200" s="1"/>
  <c r="R248" i="200"/>
  <c r="S247" i="200"/>
  <c r="T247" i="200" s="1"/>
  <c r="R247" i="200"/>
  <c r="S246" i="200"/>
  <c r="T246" i="200" s="1"/>
  <c r="R246" i="200"/>
  <c r="S245" i="200"/>
  <c r="T245" i="200" s="1"/>
  <c r="R245" i="200"/>
  <c r="S244" i="200"/>
  <c r="T244" i="200" s="1"/>
  <c r="R244" i="200"/>
  <c r="S243" i="200"/>
  <c r="T243" i="200" s="1"/>
  <c r="R243" i="200"/>
  <c r="S242" i="200"/>
  <c r="T242" i="200" s="1"/>
  <c r="R242" i="200"/>
  <c r="S241" i="200"/>
  <c r="T241" i="200" s="1"/>
  <c r="R241" i="200"/>
  <c r="S240" i="200"/>
  <c r="T240" i="200" s="1"/>
  <c r="R240" i="200"/>
  <c r="S239" i="200"/>
  <c r="T239" i="200" s="1"/>
  <c r="R239" i="200"/>
  <c r="S238" i="200"/>
  <c r="T238" i="200" s="1"/>
  <c r="R238" i="200"/>
  <c r="S237" i="200"/>
  <c r="T237" i="200" s="1"/>
  <c r="R237" i="200"/>
  <c r="S236" i="200"/>
  <c r="T236" i="200" s="1"/>
  <c r="R236" i="200"/>
  <c r="S235" i="200"/>
  <c r="T235" i="200" s="1"/>
  <c r="R235" i="200"/>
  <c r="S234" i="200"/>
  <c r="T234" i="200" s="1"/>
  <c r="R234" i="200"/>
  <c r="S233" i="200"/>
  <c r="T233" i="200" s="1"/>
  <c r="R233" i="200"/>
  <c r="S232" i="200"/>
  <c r="T232" i="200" s="1"/>
  <c r="R232" i="200"/>
  <c r="S231" i="200"/>
  <c r="T231" i="200" s="1"/>
  <c r="R231" i="200"/>
  <c r="S230" i="200"/>
  <c r="T230" i="200" s="1"/>
  <c r="R230" i="200"/>
  <c r="S229" i="200"/>
  <c r="T229" i="200" s="1"/>
  <c r="R229" i="200"/>
  <c r="S228" i="200"/>
  <c r="T228" i="200" s="1"/>
  <c r="R228" i="200"/>
  <c r="S227" i="200"/>
  <c r="T227" i="200" s="1"/>
  <c r="R227" i="200"/>
  <c r="S226" i="200"/>
  <c r="T226" i="200" s="1"/>
  <c r="R226" i="200"/>
  <c r="S225" i="200"/>
  <c r="T225" i="200" s="1"/>
  <c r="R225" i="200"/>
  <c r="S224" i="200"/>
  <c r="T224" i="200" s="1"/>
  <c r="R224" i="200"/>
  <c r="S223" i="200"/>
  <c r="T223" i="200" s="1"/>
  <c r="R223" i="200"/>
  <c r="S222" i="200"/>
  <c r="T222" i="200" s="1"/>
  <c r="R222" i="200"/>
  <c r="S221" i="200"/>
  <c r="T221" i="200" s="1"/>
  <c r="R221" i="200"/>
  <c r="S220" i="200"/>
  <c r="T220" i="200" s="1"/>
  <c r="R220" i="200"/>
  <c r="S219" i="200"/>
  <c r="T219" i="200" s="1"/>
  <c r="R219" i="200"/>
  <c r="S218" i="200"/>
  <c r="T218" i="200" s="1"/>
  <c r="R218" i="200"/>
  <c r="S217" i="200"/>
  <c r="T217" i="200" s="1"/>
  <c r="R217" i="200"/>
  <c r="S216" i="200"/>
  <c r="T216" i="200" s="1"/>
  <c r="R216" i="200"/>
  <c r="S215" i="200"/>
  <c r="T215" i="200" s="1"/>
  <c r="R215" i="200"/>
  <c r="S214" i="200"/>
  <c r="T214" i="200" s="1"/>
  <c r="R214" i="200"/>
  <c r="S213" i="200"/>
  <c r="T213" i="200" s="1"/>
  <c r="R213" i="200"/>
  <c r="S212" i="200"/>
  <c r="T212" i="200" s="1"/>
  <c r="R212" i="200"/>
  <c r="S211" i="200"/>
  <c r="T211" i="200" s="1"/>
  <c r="R211" i="200"/>
  <c r="S210" i="200"/>
  <c r="T210" i="200" s="1"/>
  <c r="R210" i="200"/>
  <c r="S209" i="200"/>
  <c r="T209" i="200" s="1"/>
  <c r="R209" i="200"/>
  <c r="S208" i="200"/>
  <c r="T208" i="200" s="1"/>
  <c r="R208" i="200"/>
  <c r="S207" i="200"/>
  <c r="T207" i="200" s="1"/>
  <c r="R207" i="200"/>
  <c r="S206" i="200"/>
  <c r="T206" i="200" s="1"/>
  <c r="R206" i="200"/>
  <c r="S205" i="200"/>
  <c r="T205" i="200" s="1"/>
  <c r="R205" i="200"/>
  <c r="S204" i="200"/>
  <c r="T204" i="200" s="1"/>
  <c r="R204" i="200"/>
  <c r="S203" i="200"/>
  <c r="T203" i="200" s="1"/>
  <c r="R203" i="200"/>
  <c r="S202" i="200"/>
  <c r="T202" i="200" s="1"/>
  <c r="R202" i="200"/>
  <c r="S201" i="200"/>
  <c r="T201" i="200" s="1"/>
  <c r="R201" i="200"/>
  <c r="S200" i="200"/>
  <c r="T200" i="200" s="1"/>
  <c r="R200" i="200"/>
  <c r="S199" i="200"/>
  <c r="T199" i="200" s="1"/>
  <c r="R199" i="200"/>
  <c r="S198" i="200"/>
  <c r="T198" i="200" s="1"/>
  <c r="R198" i="200"/>
  <c r="S197" i="200"/>
  <c r="T197" i="200" s="1"/>
  <c r="R197" i="200"/>
  <c r="S196" i="200"/>
  <c r="T196" i="200" s="1"/>
  <c r="R196" i="200"/>
  <c r="S195" i="200"/>
  <c r="T195" i="200" s="1"/>
  <c r="R195" i="200"/>
  <c r="S194" i="200"/>
  <c r="T194" i="200" s="1"/>
  <c r="R194" i="200"/>
  <c r="S193" i="200"/>
  <c r="T193" i="200" s="1"/>
  <c r="R193" i="200"/>
  <c r="S192" i="200"/>
  <c r="T192" i="200" s="1"/>
  <c r="R192" i="200"/>
  <c r="S191" i="200"/>
  <c r="T191" i="200" s="1"/>
  <c r="R191" i="200"/>
  <c r="S190" i="200"/>
  <c r="T190" i="200" s="1"/>
  <c r="R190" i="200"/>
  <c r="S189" i="200"/>
  <c r="T189" i="200" s="1"/>
  <c r="R189" i="200"/>
  <c r="S188" i="200"/>
  <c r="T188" i="200" s="1"/>
  <c r="R188" i="200"/>
  <c r="S187" i="200"/>
  <c r="T187" i="200" s="1"/>
  <c r="R187" i="200"/>
  <c r="S186" i="200"/>
  <c r="T186" i="200" s="1"/>
  <c r="R186" i="200"/>
  <c r="S185" i="200"/>
  <c r="T185" i="200" s="1"/>
  <c r="R185" i="200"/>
  <c r="S184" i="200"/>
  <c r="T184" i="200" s="1"/>
  <c r="R184" i="200"/>
  <c r="S183" i="200"/>
  <c r="T183" i="200" s="1"/>
  <c r="R183" i="200"/>
  <c r="S182" i="200"/>
  <c r="T182" i="200" s="1"/>
  <c r="R182" i="200"/>
  <c r="S181" i="200"/>
  <c r="T181" i="200" s="1"/>
  <c r="R181" i="200"/>
  <c r="S180" i="200"/>
  <c r="T180" i="200" s="1"/>
  <c r="R180" i="200"/>
  <c r="S179" i="200"/>
  <c r="T179" i="200" s="1"/>
  <c r="R179" i="200"/>
  <c r="S178" i="200"/>
  <c r="T178" i="200" s="1"/>
  <c r="R178" i="200"/>
  <c r="S177" i="200"/>
  <c r="T177" i="200" s="1"/>
  <c r="R177" i="200"/>
  <c r="S176" i="200"/>
  <c r="T176" i="200" s="1"/>
  <c r="R176" i="200"/>
  <c r="S175" i="200"/>
  <c r="T175" i="200" s="1"/>
  <c r="R175" i="200"/>
  <c r="S174" i="200"/>
  <c r="T174" i="200" s="1"/>
  <c r="R174" i="200"/>
  <c r="S173" i="200"/>
  <c r="T173" i="200" s="1"/>
  <c r="R173" i="200"/>
  <c r="S172" i="200"/>
  <c r="T172" i="200" s="1"/>
  <c r="R172" i="200"/>
  <c r="S171" i="200"/>
  <c r="T171" i="200" s="1"/>
  <c r="R171" i="200"/>
  <c r="S170" i="200"/>
  <c r="T170" i="200" s="1"/>
  <c r="R170" i="200"/>
  <c r="S169" i="200"/>
  <c r="T169" i="200" s="1"/>
  <c r="R169" i="200"/>
  <c r="S168" i="200"/>
  <c r="T168" i="200" s="1"/>
  <c r="R168" i="200"/>
  <c r="S167" i="200"/>
  <c r="T167" i="200" s="1"/>
  <c r="R167" i="200"/>
  <c r="S166" i="200"/>
  <c r="T166" i="200" s="1"/>
  <c r="R166" i="200"/>
  <c r="S165" i="200"/>
  <c r="T165" i="200" s="1"/>
  <c r="R165" i="200"/>
  <c r="S164" i="200"/>
  <c r="T164" i="200" s="1"/>
  <c r="R164" i="200"/>
  <c r="S163" i="200"/>
  <c r="T163" i="200" s="1"/>
  <c r="R163" i="200"/>
  <c r="S162" i="200"/>
  <c r="T162" i="200" s="1"/>
  <c r="R162" i="200"/>
  <c r="S161" i="200"/>
  <c r="T161" i="200" s="1"/>
  <c r="R161" i="200"/>
  <c r="S160" i="200"/>
  <c r="T160" i="200" s="1"/>
  <c r="R160" i="200"/>
  <c r="S159" i="200"/>
  <c r="T159" i="200" s="1"/>
  <c r="R159" i="200"/>
  <c r="S158" i="200"/>
  <c r="T158" i="200" s="1"/>
  <c r="R158" i="200"/>
  <c r="S157" i="200"/>
  <c r="T157" i="200" s="1"/>
  <c r="R157" i="200"/>
  <c r="S156" i="200"/>
  <c r="T156" i="200" s="1"/>
  <c r="R156" i="200"/>
  <c r="S155" i="200"/>
  <c r="T155" i="200" s="1"/>
  <c r="R155" i="200"/>
  <c r="S154" i="200"/>
  <c r="T154" i="200" s="1"/>
  <c r="R154" i="200"/>
  <c r="S153" i="200"/>
  <c r="T153" i="200" s="1"/>
  <c r="R153" i="200"/>
  <c r="S152" i="200"/>
  <c r="T152" i="200" s="1"/>
  <c r="R152" i="200"/>
  <c r="S151" i="200"/>
  <c r="T151" i="200" s="1"/>
  <c r="R151" i="200"/>
  <c r="S150" i="200"/>
  <c r="T150" i="200" s="1"/>
  <c r="R150" i="200"/>
  <c r="S149" i="200"/>
  <c r="T149" i="200" s="1"/>
  <c r="R149" i="200"/>
  <c r="S148" i="200"/>
  <c r="T148" i="200" s="1"/>
  <c r="R148" i="200"/>
  <c r="S147" i="200"/>
  <c r="T147" i="200" s="1"/>
  <c r="R147" i="200"/>
  <c r="S146" i="200"/>
  <c r="T146" i="200" s="1"/>
  <c r="R146" i="200"/>
  <c r="S145" i="200"/>
  <c r="T145" i="200" s="1"/>
  <c r="R145" i="200"/>
  <c r="S144" i="200"/>
  <c r="T144" i="200" s="1"/>
  <c r="R144" i="200"/>
  <c r="S143" i="200"/>
  <c r="T143" i="200" s="1"/>
  <c r="R143" i="200"/>
  <c r="S142" i="200"/>
  <c r="T142" i="200" s="1"/>
  <c r="R142" i="200"/>
  <c r="S141" i="200"/>
  <c r="T141" i="200" s="1"/>
  <c r="R141" i="200"/>
  <c r="S140" i="200"/>
  <c r="T140" i="200" s="1"/>
  <c r="R140" i="200"/>
  <c r="S139" i="200"/>
  <c r="T139" i="200" s="1"/>
  <c r="R139" i="200"/>
  <c r="S138" i="200"/>
  <c r="T138" i="200" s="1"/>
  <c r="R138" i="200"/>
  <c r="S137" i="200"/>
  <c r="T137" i="200" s="1"/>
  <c r="R137" i="200"/>
  <c r="S136" i="200"/>
  <c r="T136" i="200" s="1"/>
  <c r="R136" i="200"/>
  <c r="S135" i="200"/>
  <c r="T135" i="200" s="1"/>
  <c r="R135" i="200"/>
  <c r="S134" i="200"/>
  <c r="T134" i="200" s="1"/>
  <c r="R134" i="200"/>
  <c r="S133" i="200"/>
  <c r="T133" i="200" s="1"/>
  <c r="R133" i="200"/>
  <c r="S132" i="200"/>
  <c r="T132" i="200" s="1"/>
  <c r="R132" i="200"/>
  <c r="S131" i="200"/>
  <c r="T131" i="200" s="1"/>
  <c r="R131" i="200"/>
  <c r="S130" i="200"/>
  <c r="T130" i="200" s="1"/>
  <c r="R130" i="200"/>
  <c r="S129" i="200"/>
  <c r="T129" i="200" s="1"/>
  <c r="R129" i="200"/>
  <c r="S128" i="200"/>
  <c r="T128" i="200" s="1"/>
  <c r="R128" i="200"/>
  <c r="S127" i="200"/>
  <c r="T127" i="200" s="1"/>
  <c r="R127" i="200"/>
  <c r="S126" i="200"/>
  <c r="T126" i="200" s="1"/>
  <c r="R126" i="200"/>
  <c r="S125" i="200"/>
  <c r="T125" i="200" s="1"/>
  <c r="R125" i="200"/>
  <c r="S124" i="200"/>
  <c r="T124" i="200" s="1"/>
  <c r="R124" i="200"/>
  <c r="S123" i="200"/>
  <c r="T123" i="200" s="1"/>
  <c r="R123" i="200"/>
  <c r="S122" i="200"/>
  <c r="T122" i="200" s="1"/>
  <c r="R122" i="200"/>
  <c r="S121" i="200"/>
  <c r="T121" i="200" s="1"/>
  <c r="R121" i="200"/>
  <c r="S120" i="200"/>
  <c r="T120" i="200" s="1"/>
  <c r="R120" i="200"/>
  <c r="S119" i="200"/>
  <c r="T119" i="200" s="1"/>
  <c r="R119" i="200"/>
  <c r="S118" i="200"/>
  <c r="T118" i="200" s="1"/>
  <c r="R118" i="200"/>
  <c r="S117" i="200"/>
  <c r="T117" i="200" s="1"/>
  <c r="R117" i="200"/>
  <c r="S116" i="200"/>
  <c r="T116" i="200" s="1"/>
  <c r="R116" i="200"/>
  <c r="S115" i="200"/>
  <c r="T115" i="200" s="1"/>
  <c r="R115" i="200"/>
  <c r="S114" i="200"/>
  <c r="T114" i="200" s="1"/>
  <c r="R114" i="200"/>
  <c r="S113" i="200"/>
  <c r="T113" i="200" s="1"/>
  <c r="R113" i="200"/>
  <c r="S112" i="200"/>
  <c r="T112" i="200" s="1"/>
  <c r="R112" i="200"/>
  <c r="S111" i="200"/>
  <c r="T111" i="200" s="1"/>
  <c r="R111" i="200"/>
  <c r="S110" i="200"/>
  <c r="T110" i="200" s="1"/>
  <c r="R110" i="200"/>
  <c r="S109" i="200"/>
  <c r="T109" i="200" s="1"/>
  <c r="R109" i="200"/>
  <c r="S108" i="200"/>
  <c r="T108" i="200" s="1"/>
  <c r="R108" i="200"/>
  <c r="S107" i="200"/>
  <c r="T107" i="200" s="1"/>
  <c r="R107" i="200"/>
  <c r="S106" i="200"/>
  <c r="T106" i="200" s="1"/>
  <c r="R106" i="200"/>
  <c r="S105" i="200"/>
  <c r="T105" i="200" s="1"/>
  <c r="R105" i="200"/>
  <c r="S104" i="200"/>
  <c r="T104" i="200" s="1"/>
  <c r="R104" i="200"/>
  <c r="S103" i="200"/>
  <c r="T103" i="200" s="1"/>
  <c r="R103" i="200"/>
  <c r="S102" i="200"/>
  <c r="T102" i="200" s="1"/>
  <c r="R102" i="200"/>
  <c r="S101" i="200"/>
  <c r="T101" i="200" s="1"/>
  <c r="R101" i="200"/>
  <c r="S100" i="200"/>
  <c r="T100" i="200" s="1"/>
  <c r="R100" i="200"/>
  <c r="S99" i="200"/>
  <c r="T99" i="200" s="1"/>
  <c r="R99" i="200"/>
  <c r="S98" i="200"/>
  <c r="T98" i="200" s="1"/>
  <c r="R98" i="200"/>
  <c r="S97" i="200"/>
  <c r="T97" i="200" s="1"/>
  <c r="R97" i="200"/>
  <c r="S96" i="200"/>
  <c r="T96" i="200" s="1"/>
  <c r="R96" i="200"/>
  <c r="S95" i="200"/>
  <c r="T95" i="200" s="1"/>
  <c r="R95" i="200"/>
  <c r="S94" i="200"/>
  <c r="T94" i="200" s="1"/>
  <c r="R94" i="200"/>
  <c r="S93" i="200"/>
  <c r="T93" i="200" s="1"/>
  <c r="R93" i="200"/>
  <c r="S92" i="200"/>
  <c r="T92" i="200" s="1"/>
  <c r="R92" i="200"/>
  <c r="S91" i="200"/>
  <c r="T91" i="200" s="1"/>
  <c r="R91" i="200"/>
  <c r="S90" i="200"/>
  <c r="T90" i="200" s="1"/>
  <c r="R90" i="200"/>
  <c r="S89" i="200"/>
  <c r="T89" i="200" s="1"/>
  <c r="R89" i="200"/>
  <c r="S88" i="200"/>
  <c r="T88" i="200" s="1"/>
  <c r="R88" i="200"/>
  <c r="S87" i="200"/>
  <c r="T87" i="200" s="1"/>
  <c r="R87" i="200"/>
  <c r="S86" i="200"/>
  <c r="T86" i="200" s="1"/>
  <c r="R86" i="200"/>
  <c r="S85" i="200"/>
  <c r="T85" i="200" s="1"/>
  <c r="R85" i="200"/>
  <c r="S84" i="200"/>
  <c r="T84" i="200" s="1"/>
  <c r="R84" i="200"/>
  <c r="S83" i="200"/>
  <c r="T83" i="200" s="1"/>
  <c r="R83" i="200"/>
  <c r="S82" i="200"/>
  <c r="T82" i="200" s="1"/>
  <c r="R82" i="200"/>
  <c r="S81" i="200"/>
  <c r="T81" i="200" s="1"/>
  <c r="R81" i="200"/>
  <c r="S80" i="200"/>
  <c r="T80" i="200" s="1"/>
  <c r="R80" i="200"/>
  <c r="S79" i="200"/>
  <c r="T79" i="200" s="1"/>
  <c r="R79" i="200"/>
  <c r="S78" i="200"/>
  <c r="T78" i="200" s="1"/>
  <c r="R78" i="200"/>
  <c r="S77" i="200"/>
  <c r="T77" i="200" s="1"/>
  <c r="R77" i="200"/>
  <c r="S76" i="200"/>
  <c r="T76" i="200" s="1"/>
  <c r="R76" i="200"/>
  <c r="S75" i="200"/>
  <c r="T75" i="200" s="1"/>
  <c r="R75" i="200"/>
  <c r="S74" i="200"/>
  <c r="T74" i="200" s="1"/>
  <c r="R74" i="200"/>
  <c r="S73" i="200"/>
  <c r="T73" i="200" s="1"/>
  <c r="R73" i="200"/>
  <c r="S72" i="200"/>
  <c r="T72" i="200" s="1"/>
  <c r="R72" i="200"/>
  <c r="S71" i="200"/>
  <c r="T71" i="200" s="1"/>
  <c r="R71" i="200"/>
  <c r="S70" i="200"/>
  <c r="T70" i="200" s="1"/>
  <c r="R70" i="200"/>
  <c r="S69" i="200"/>
  <c r="T69" i="200" s="1"/>
  <c r="R69" i="200"/>
  <c r="S68" i="200"/>
  <c r="T68" i="200" s="1"/>
  <c r="R68" i="200"/>
  <c r="S67" i="200"/>
  <c r="T67" i="200" s="1"/>
  <c r="R67" i="200"/>
  <c r="S66" i="200"/>
  <c r="T66" i="200" s="1"/>
  <c r="R66" i="200"/>
  <c r="S65" i="200"/>
  <c r="T65" i="200" s="1"/>
  <c r="R65" i="200"/>
  <c r="S64" i="200"/>
  <c r="T64" i="200" s="1"/>
  <c r="R64" i="200"/>
  <c r="S63" i="200"/>
  <c r="T63" i="200" s="1"/>
  <c r="R63" i="200"/>
  <c r="S62" i="200"/>
  <c r="T62" i="200" s="1"/>
  <c r="R62" i="200"/>
  <c r="S61" i="200"/>
  <c r="T61" i="200" s="1"/>
  <c r="R61" i="200"/>
  <c r="S60" i="200"/>
  <c r="T60" i="200" s="1"/>
  <c r="R60" i="200"/>
  <c r="S59" i="200"/>
  <c r="T59" i="200" s="1"/>
  <c r="R59" i="200"/>
  <c r="S58" i="200"/>
  <c r="T58" i="200" s="1"/>
  <c r="R58" i="200"/>
  <c r="S57" i="200"/>
  <c r="T57" i="200" s="1"/>
  <c r="R57" i="200"/>
  <c r="S56" i="200"/>
  <c r="T56" i="200" s="1"/>
  <c r="R56" i="200"/>
  <c r="S55" i="200"/>
  <c r="T55" i="200" s="1"/>
  <c r="R55" i="200"/>
  <c r="S54" i="200"/>
  <c r="T54" i="200" s="1"/>
  <c r="R54" i="200"/>
  <c r="S53" i="200"/>
  <c r="T53" i="200" s="1"/>
  <c r="R53" i="200"/>
  <c r="S52" i="200"/>
  <c r="T52" i="200" s="1"/>
  <c r="R52" i="200"/>
  <c r="S51" i="200"/>
  <c r="T51" i="200" s="1"/>
  <c r="R51" i="200"/>
  <c r="S50" i="200"/>
  <c r="T50" i="200" s="1"/>
  <c r="R50" i="200"/>
  <c r="S49" i="200"/>
  <c r="T49" i="200" s="1"/>
  <c r="R49" i="200"/>
  <c r="S48" i="200"/>
  <c r="T48" i="200" s="1"/>
  <c r="R48" i="200"/>
  <c r="S47" i="200"/>
  <c r="T47" i="200" s="1"/>
  <c r="R47" i="200"/>
  <c r="S46" i="200"/>
  <c r="T46" i="200" s="1"/>
  <c r="R46" i="200"/>
  <c r="S45" i="200"/>
  <c r="T45" i="200" s="1"/>
  <c r="R45" i="200"/>
  <c r="S44" i="200"/>
  <c r="T44" i="200" s="1"/>
  <c r="R44" i="200"/>
  <c r="S43" i="200"/>
  <c r="T43" i="200" s="1"/>
  <c r="R43" i="200"/>
  <c r="S42" i="200"/>
  <c r="T42" i="200" s="1"/>
  <c r="R42" i="200"/>
  <c r="S41" i="200"/>
  <c r="T41" i="200" s="1"/>
  <c r="R41" i="200"/>
  <c r="S40" i="200"/>
  <c r="T40" i="200" s="1"/>
  <c r="R40" i="200"/>
  <c r="S39" i="200"/>
  <c r="T39" i="200" s="1"/>
  <c r="R39" i="200"/>
  <c r="S38" i="200"/>
  <c r="T38" i="200" s="1"/>
  <c r="R38" i="200"/>
  <c r="S37" i="200"/>
  <c r="T37" i="200" s="1"/>
  <c r="R37" i="200"/>
  <c r="S36" i="200"/>
  <c r="T36" i="200" s="1"/>
  <c r="R36" i="200"/>
  <c r="S35" i="200"/>
  <c r="T35" i="200" s="1"/>
  <c r="R35" i="200"/>
  <c r="S34" i="200"/>
  <c r="T34" i="200" s="1"/>
  <c r="R34" i="200"/>
  <c r="S33" i="200"/>
  <c r="T33" i="200" s="1"/>
  <c r="R33" i="200"/>
  <c r="S32" i="200"/>
  <c r="T32" i="200" s="1"/>
  <c r="R32" i="200"/>
  <c r="S31" i="200"/>
  <c r="T31" i="200" s="1"/>
  <c r="R31" i="200"/>
  <c r="S30" i="200"/>
  <c r="T30" i="200" s="1"/>
  <c r="R30" i="200"/>
  <c r="S29" i="200"/>
  <c r="T29" i="200" s="1"/>
  <c r="R29" i="200"/>
  <c r="S28" i="200"/>
  <c r="T28" i="200" s="1"/>
  <c r="R28" i="200"/>
  <c r="S27" i="200"/>
  <c r="T27" i="200" s="1"/>
  <c r="R27" i="200"/>
  <c r="S26" i="200"/>
  <c r="T26" i="200" s="1"/>
  <c r="R26" i="200"/>
  <c r="S25" i="200"/>
  <c r="T25" i="200" s="1"/>
  <c r="R25" i="200"/>
  <c r="S24" i="200"/>
  <c r="T24" i="200" s="1"/>
  <c r="R24" i="200"/>
  <c r="S23" i="200"/>
  <c r="T23" i="200" s="1"/>
  <c r="R23" i="200"/>
  <c r="S22" i="200"/>
  <c r="T22" i="200" s="1"/>
  <c r="R22" i="200"/>
  <c r="S21" i="200"/>
  <c r="T21" i="200" s="1"/>
  <c r="R21" i="200"/>
  <c r="S20" i="200"/>
  <c r="T20" i="200" s="1"/>
  <c r="R20" i="200"/>
  <c r="S19" i="200"/>
  <c r="T19" i="200" s="1"/>
  <c r="R19" i="200"/>
  <c r="S18" i="200"/>
  <c r="T18" i="200" s="1"/>
  <c r="R18" i="200"/>
  <c r="S17" i="200"/>
  <c r="T17" i="200" s="1"/>
  <c r="R17" i="200"/>
  <c r="S16" i="200"/>
  <c r="T16" i="200" s="1"/>
  <c r="R16" i="200"/>
  <c r="S15" i="200"/>
  <c r="T15" i="200" s="1"/>
  <c r="R15" i="200"/>
  <c r="S14" i="200"/>
  <c r="T14" i="200" s="1"/>
  <c r="R14" i="200"/>
  <c r="S13" i="200"/>
  <c r="T13" i="200" s="1"/>
  <c r="R13" i="200"/>
  <c r="S12" i="200"/>
  <c r="T12" i="200" s="1"/>
  <c r="R12" i="200"/>
  <c r="S11" i="200"/>
  <c r="T11" i="200" s="1"/>
  <c r="R11" i="200"/>
  <c r="S10" i="200"/>
  <c r="T10" i="200" s="1"/>
  <c r="R10" i="200"/>
  <c r="S9" i="200"/>
  <c r="T9" i="200" s="1"/>
  <c r="R9" i="200"/>
  <c r="S8" i="200"/>
  <c r="T8" i="200" s="1"/>
  <c r="R8" i="200"/>
  <c r="S7" i="200"/>
  <c r="T7" i="200" s="1"/>
  <c r="R7" i="200"/>
  <c r="S6" i="200"/>
  <c r="T6" i="200" s="1"/>
  <c r="R6" i="200"/>
  <c r="S5" i="200"/>
  <c r="T5" i="200" s="1"/>
  <c r="R5" i="200"/>
  <c r="S4" i="200"/>
  <c r="T4" i="200" s="1"/>
  <c r="R4" i="200"/>
  <c r="F2" i="200"/>
  <c r="F1" i="200"/>
  <c r="Q514" i="198" a="1"/>
  <c r="Q514" i="198"/>
  <c r="P514" i="198" a="1"/>
  <c r="P514" i="198"/>
  <c r="O514" i="198" a="1"/>
  <c r="O514" i="198"/>
  <c r="N514" i="198" a="1"/>
  <c r="N514" i="198"/>
  <c r="M514" i="198" a="1"/>
  <c r="M514" i="198"/>
  <c r="L514" i="198" a="1"/>
  <c r="L514" i="198"/>
  <c r="I511" i="198"/>
  <c r="I510" i="198"/>
  <c r="L510" i="198" s="1" a="1"/>
  <c r="L510" i="198" s="1"/>
  <c r="I509" i="198"/>
  <c r="L509" i="198" s="1" a="1"/>
  <c r="L509" i="198" s="1"/>
  <c r="I508" i="198"/>
  <c r="I507" i="198"/>
  <c r="I506" i="198"/>
  <c r="I505" i="198"/>
  <c r="I504" i="198"/>
  <c r="L504" i="198" s="1" a="1"/>
  <c r="L504" i="198" s="1"/>
  <c r="I503" i="198"/>
  <c r="L503" i="198" s="1" a="1"/>
  <c r="L503" i="198" s="1"/>
  <c r="I502" i="198"/>
  <c r="I501" i="198"/>
  <c r="L501" i="198" s="1" a="1"/>
  <c r="L501" i="198" s="1"/>
  <c r="I500" i="198"/>
  <c r="L500" i="198" s="1" a="1"/>
  <c r="L500" i="198" s="1"/>
  <c r="I499" i="198"/>
  <c r="Z495" i="198"/>
  <c r="Y495" i="198"/>
  <c r="X495" i="198"/>
  <c r="W495" i="198"/>
  <c r="V495" i="198"/>
  <c r="U495" i="198"/>
  <c r="P495" i="198"/>
  <c r="M495" i="198"/>
  <c r="S494" i="198"/>
  <c r="T494" i="198" s="1"/>
  <c r="R494" i="198"/>
  <c r="S493" i="198"/>
  <c r="T493" i="198" s="1"/>
  <c r="R493" i="198"/>
  <c r="S492" i="198"/>
  <c r="T492" i="198" s="1"/>
  <c r="R492" i="198"/>
  <c r="S491" i="198"/>
  <c r="T491" i="198" s="1"/>
  <c r="R491" i="198"/>
  <c r="S490" i="198"/>
  <c r="T490" i="198" s="1"/>
  <c r="R490" i="198"/>
  <c r="S489" i="198"/>
  <c r="T489" i="198" s="1"/>
  <c r="R489" i="198"/>
  <c r="S488" i="198"/>
  <c r="T488" i="198" s="1"/>
  <c r="R488" i="198"/>
  <c r="S487" i="198"/>
  <c r="T487" i="198" s="1"/>
  <c r="R487" i="198"/>
  <c r="S486" i="198"/>
  <c r="T486" i="198" s="1"/>
  <c r="R486" i="198"/>
  <c r="S485" i="198"/>
  <c r="T485" i="198" s="1"/>
  <c r="R485" i="198"/>
  <c r="S484" i="198"/>
  <c r="T484" i="198" s="1"/>
  <c r="R484" i="198"/>
  <c r="S483" i="198"/>
  <c r="T483" i="198" s="1"/>
  <c r="R483" i="198"/>
  <c r="S482" i="198"/>
  <c r="T482" i="198" s="1"/>
  <c r="R482" i="198"/>
  <c r="S481" i="198"/>
  <c r="T481" i="198" s="1"/>
  <c r="R481" i="198"/>
  <c r="S480" i="198"/>
  <c r="T480" i="198" s="1"/>
  <c r="R480" i="198"/>
  <c r="S479" i="198"/>
  <c r="T479" i="198" s="1"/>
  <c r="R479" i="198"/>
  <c r="S478" i="198"/>
  <c r="T478" i="198" s="1"/>
  <c r="R478" i="198"/>
  <c r="S477" i="198"/>
  <c r="T477" i="198" s="1"/>
  <c r="R477" i="198"/>
  <c r="S476" i="198"/>
  <c r="T476" i="198" s="1"/>
  <c r="R476" i="198"/>
  <c r="S475" i="198"/>
  <c r="T475" i="198" s="1"/>
  <c r="R475" i="198"/>
  <c r="S474" i="198"/>
  <c r="T474" i="198" s="1"/>
  <c r="R474" i="198"/>
  <c r="S473" i="198"/>
  <c r="T473" i="198" s="1"/>
  <c r="R473" i="198"/>
  <c r="S472" i="198"/>
  <c r="T472" i="198" s="1"/>
  <c r="R472" i="198"/>
  <c r="S471" i="198"/>
  <c r="T471" i="198" s="1"/>
  <c r="R471" i="198"/>
  <c r="S470" i="198"/>
  <c r="T470" i="198" s="1"/>
  <c r="R470" i="198"/>
  <c r="S469" i="198"/>
  <c r="T469" i="198" s="1"/>
  <c r="R469" i="198"/>
  <c r="S468" i="198"/>
  <c r="T468" i="198" s="1"/>
  <c r="R468" i="198"/>
  <c r="S467" i="198"/>
  <c r="T467" i="198" s="1"/>
  <c r="R467" i="198"/>
  <c r="S466" i="198"/>
  <c r="T466" i="198" s="1"/>
  <c r="R466" i="198"/>
  <c r="S465" i="198"/>
  <c r="T465" i="198" s="1"/>
  <c r="R465" i="198"/>
  <c r="S464" i="198"/>
  <c r="T464" i="198" s="1"/>
  <c r="R464" i="198"/>
  <c r="S463" i="198"/>
  <c r="T463" i="198" s="1"/>
  <c r="R463" i="198"/>
  <c r="S462" i="198"/>
  <c r="T462" i="198" s="1"/>
  <c r="R462" i="198"/>
  <c r="S461" i="198"/>
  <c r="T461" i="198" s="1"/>
  <c r="R461" i="198"/>
  <c r="S460" i="198"/>
  <c r="T460" i="198" s="1"/>
  <c r="R460" i="198"/>
  <c r="S459" i="198"/>
  <c r="T459" i="198" s="1"/>
  <c r="R459" i="198"/>
  <c r="S458" i="198"/>
  <c r="T458" i="198" s="1"/>
  <c r="R458" i="198"/>
  <c r="S457" i="198"/>
  <c r="T457" i="198" s="1"/>
  <c r="R457" i="198"/>
  <c r="S456" i="198"/>
  <c r="T456" i="198" s="1"/>
  <c r="R456" i="198"/>
  <c r="S455" i="198"/>
  <c r="T455" i="198" s="1"/>
  <c r="R455" i="198"/>
  <c r="S454" i="198"/>
  <c r="T454" i="198" s="1"/>
  <c r="R454" i="198"/>
  <c r="S453" i="198"/>
  <c r="T453" i="198" s="1"/>
  <c r="R453" i="198"/>
  <c r="S452" i="198"/>
  <c r="T452" i="198" s="1"/>
  <c r="R452" i="198"/>
  <c r="S451" i="198"/>
  <c r="T451" i="198" s="1"/>
  <c r="R451" i="198"/>
  <c r="S450" i="198"/>
  <c r="T450" i="198" s="1"/>
  <c r="R450" i="198"/>
  <c r="S449" i="198"/>
  <c r="T449" i="198" s="1"/>
  <c r="R449" i="198"/>
  <c r="S448" i="198"/>
  <c r="T448" i="198" s="1"/>
  <c r="R448" i="198"/>
  <c r="S447" i="198"/>
  <c r="T447" i="198" s="1"/>
  <c r="R447" i="198"/>
  <c r="S446" i="198"/>
  <c r="T446" i="198" s="1"/>
  <c r="R446" i="198"/>
  <c r="S445" i="198"/>
  <c r="T445" i="198" s="1"/>
  <c r="R445" i="198"/>
  <c r="S444" i="198"/>
  <c r="T444" i="198" s="1"/>
  <c r="R444" i="198"/>
  <c r="S443" i="198"/>
  <c r="T443" i="198" s="1"/>
  <c r="R443" i="198"/>
  <c r="S442" i="198"/>
  <c r="T442" i="198" s="1"/>
  <c r="R442" i="198"/>
  <c r="S441" i="198"/>
  <c r="T441" i="198" s="1"/>
  <c r="R441" i="198"/>
  <c r="S440" i="198"/>
  <c r="T440" i="198" s="1"/>
  <c r="R440" i="198"/>
  <c r="S439" i="198"/>
  <c r="T439" i="198" s="1"/>
  <c r="R439" i="198"/>
  <c r="S438" i="198"/>
  <c r="T438" i="198" s="1"/>
  <c r="R438" i="198"/>
  <c r="S437" i="198"/>
  <c r="T437" i="198" s="1"/>
  <c r="R437" i="198"/>
  <c r="S436" i="198"/>
  <c r="T436" i="198" s="1"/>
  <c r="R436" i="198"/>
  <c r="S435" i="198"/>
  <c r="T435" i="198" s="1"/>
  <c r="R435" i="198"/>
  <c r="S434" i="198"/>
  <c r="T434" i="198" s="1"/>
  <c r="R434" i="198"/>
  <c r="S433" i="198"/>
  <c r="T433" i="198" s="1"/>
  <c r="R433" i="198"/>
  <c r="S432" i="198"/>
  <c r="T432" i="198" s="1"/>
  <c r="R432" i="198"/>
  <c r="S431" i="198"/>
  <c r="T431" i="198" s="1"/>
  <c r="R431" i="198"/>
  <c r="S430" i="198"/>
  <c r="T430" i="198" s="1"/>
  <c r="R430" i="198"/>
  <c r="S429" i="198"/>
  <c r="T429" i="198" s="1"/>
  <c r="R429" i="198"/>
  <c r="S428" i="198"/>
  <c r="T428" i="198" s="1"/>
  <c r="R428" i="198"/>
  <c r="S427" i="198"/>
  <c r="T427" i="198" s="1"/>
  <c r="R427" i="198"/>
  <c r="S426" i="198"/>
  <c r="T426" i="198" s="1"/>
  <c r="R426" i="198"/>
  <c r="S425" i="198"/>
  <c r="T425" i="198" s="1"/>
  <c r="R425" i="198"/>
  <c r="S424" i="198"/>
  <c r="T424" i="198" s="1"/>
  <c r="R424" i="198"/>
  <c r="S423" i="198"/>
  <c r="T423" i="198" s="1"/>
  <c r="R423" i="198"/>
  <c r="S422" i="198"/>
  <c r="T422" i="198" s="1"/>
  <c r="R422" i="198"/>
  <c r="S421" i="198"/>
  <c r="T421" i="198" s="1"/>
  <c r="R421" i="198"/>
  <c r="S420" i="198"/>
  <c r="T420" i="198" s="1"/>
  <c r="R420" i="198"/>
  <c r="S419" i="198"/>
  <c r="T419" i="198" s="1"/>
  <c r="R419" i="198"/>
  <c r="S418" i="198"/>
  <c r="T418" i="198" s="1"/>
  <c r="R418" i="198"/>
  <c r="S417" i="198"/>
  <c r="T417" i="198" s="1"/>
  <c r="R417" i="198"/>
  <c r="S416" i="198"/>
  <c r="T416" i="198" s="1"/>
  <c r="R416" i="198"/>
  <c r="S415" i="198"/>
  <c r="T415" i="198" s="1"/>
  <c r="R415" i="198"/>
  <c r="S414" i="198"/>
  <c r="T414" i="198" s="1"/>
  <c r="R414" i="198"/>
  <c r="S413" i="198"/>
  <c r="T413" i="198" s="1"/>
  <c r="R413" i="198"/>
  <c r="S412" i="198"/>
  <c r="T412" i="198" s="1"/>
  <c r="R412" i="198"/>
  <c r="S411" i="198"/>
  <c r="T411" i="198" s="1"/>
  <c r="R411" i="198"/>
  <c r="S410" i="198"/>
  <c r="T410" i="198" s="1"/>
  <c r="R410" i="198"/>
  <c r="S409" i="198"/>
  <c r="T409" i="198" s="1"/>
  <c r="R409" i="198"/>
  <c r="S408" i="198"/>
  <c r="T408" i="198" s="1"/>
  <c r="R408" i="198"/>
  <c r="S407" i="198"/>
  <c r="T407" i="198" s="1"/>
  <c r="R407" i="198"/>
  <c r="S406" i="198"/>
  <c r="T406" i="198" s="1"/>
  <c r="R406" i="198"/>
  <c r="S405" i="198"/>
  <c r="T405" i="198" s="1"/>
  <c r="R405" i="198"/>
  <c r="S404" i="198"/>
  <c r="T404" i="198" s="1"/>
  <c r="R404" i="198"/>
  <c r="S403" i="198"/>
  <c r="T403" i="198" s="1"/>
  <c r="R403" i="198"/>
  <c r="S402" i="198"/>
  <c r="T402" i="198" s="1"/>
  <c r="R402" i="198"/>
  <c r="S401" i="198"/>
  <c r="T401" i="198" s="1"/>
  <c r="R401" i="198"/>
  <c r="S400" i="198"/>
  <c r="T400" i="198" s="1"/>
  <c r="R400" i="198"/>
  <c r="S399" i="198"/>
  <c r="T399" i="198" s="1"/>
  <c r="R399" i="198"/>
  <c r="S398" i="198"/>
  <c r="T398" i="198" s="1"/>
  <c r="R398" i="198"/>
  <c r="S397" i="198"/>
  <c r="T397" i="198" s="1"/>
  <c r="R397" i="198"/>
  <c r="S396" i="198"/>
  <c r="T396" i="198" s="1"/>
  <c r="R396" i="198"/>
  <c r="S395" i="198"/>
  <c r="T395" i="198" s="1"/>
  <c r="R395" i="198"/>
  <c r="S394" i="198"/>
  <c r="T394" i="198" s="1"/>
  <c r="R394" i="198"/>
  <c r="S393" i="198"/>
  <c r="T393" i="198" s="1"/>
  <c r="R393" i="198"/>
  <c r="S392" i="198"/>
  <c r="T392" i="198" s="1"/>
  <c r="R392" i="198"/>
  <c r="S391" i="198"/>
  <c r="T391" i="198" s="1"/>
  <c r="R391" i="198"/>
  <c r="S390" i="198"/>
  <c r="T390" i="198" s="1"/>
  <c r="R390" i="198"/>
  <c r="S389" i="198"/>
  <c r="T389" i="198" s="1"/>
  <c r="R389" i="198"/>
  <c r="S388" i="198"/>
  <c r="T388" i="198" s="1"/>
  <c r="R388" i="198"/>
  <c r="S387" i="198"/>
  <c r="T387" i="198" s="1"/>
  <c r="R387" i="198"/>
  <c r="S386" i="198"/>
  <c r="T386" i="198" s="1"/>
  <c r="R386" i="198"/>
  <c r="S385" i="198"/>
  <c r="T385" i="198" s="1"/>
  <c r="R385" i="198"/>
  <c r="S384" i="198"/>
  <c r="T384" i="198" s="1"/>
  <c r="R384" i="198"/>
  <c r="S383" i="198"/>
  <c r="T383" i="198" s="1"/>
  <c r="R383" i="198"/>
  <c r="S382" i="198"/>
  <c r="T382" i="198" s="1"/>
  <c r="R382" i="198"/>
  <c r="S381" i="198"/>
  <c r="T381" i="198" s="1"/>
  <c r="R381" i="198"/>
  <c r="S380" i="198"/>
  <c r="T380" i="198" s="1"/>
  <c r="R380" i="198"/>
  <c r="S379" i="198"/>
  <c r="T379" i="198" s="1"/>
  <c r="R379" i="198"/>
  <c r="S378" i="198"/>
  <c r="T378" i="198" s="1"/>
  <c r="R378" i="198"/>
  <c r="S377" i="198"/>
  <c r="T377" i="198" s="1"/>
  <c r="R377" i="198"/>
  <c r="S376" i="198"/>
  <c r="T376" i="198" s="1"/>
  <c r="R376" i="198"/>
  <c r="S375" i="198"/>
  <c r="T375" i="198" s="1"/>
  <c r="R375" i="198"/>
  <c r="S374" i="198"/>
  <c r="T374" i="198" s="1"/>
  <c r="R374" i="198"/>
  <c r="S373" i="198"/>
  <c r="T373" i="198" s="1"/>
  <c r="R373" i="198"/>
  <c r="S372" i="198"/>
  <c r="T372" i="198" s="1"/>
  <c r="R372" i="198"/>
  <c r="S371" i="198"/>
  <c r="T371" i="198" s="1"/>
  <c r="R371" i="198"/>
  <c r="S370" i="198"/>
  <c r="T370" i="198" s="1"/>
  <c r="R370" i="198"/>
  <c r="S369" i="198"/>
  <c r="T369" i="198" s="1"/>
  <c r="R369" i="198"/>
  <c r="S368" i="198"/>
  <c r="T368" i="198" s="1"/>
  <c r="R368" i="198"/>
  <c r="S367" i="198"/>
  <c r="T367" i="198" s="1"/>
  <c r="R367" i="198"/>
  <c r="S366" i="198"/>
  <c r="T366" i="198" s="1"/>
  <c r="R366" i="198"/>
  <c r="S365" i="198"/>
  <c r="T365" i="198" s="1"/>
  <c r="R365" i="198"/>
  <c r="S364" i="198"/>
  <c r="T364" i="198" s="1"/>
  <c r="R364" i="198"/>
  <c r="S363" i="198"/>
  <c r="T363" i="198" s="1"/>
  <c r="R363" i="198"/>
  <c r="S362" i="198"/>
  <c r="T362" i="198" s="1"/>
  <c r="R362" i="198"/>
  <c r="S361" i="198"/>
  <c r="T361" i="198" s="1"/>
  <c r="R361" i="198"/>
  <c r="S360" i="198"/>
  <c r="T360" i="198" s="1"/>
  <c r="R360" i="198"/>
  <c r="S359" i="198"/>
  <c r="T359" i="198" s="1"/>
  <c r="R359" i="198"/>
  <c r="S358" i="198"/>
  <c r="T358" i="198" s="1"/>
  <c r="R358" i="198"/>
  <c r="S357" i="198"/>
  <c r="T357" i="198" s="1"/>
  <c r="R357" i="198"/>
  <c r="S356" i="198"/>
  <c r="T356" i="198" s="1"/>
  <c r="R356" i="198"/>
  <c r="S355" i="198"/>
  <c r="T355" i="198" s="1"/>
  <c r="R355" i="198"/>
  <c r="S354" i="198"/>
  <c r="T354" i="198" s="1"/>
  <c r="R354" i="198"/>
  <c r="S353" i="198"/>
  <c r="T353" i="198" s="1"/>
  <c r="R353" i="198"/>
  <c r="S352" i="198"/>
  <c r="T352" i="198" s="1"/>
  <c r="R352" i="198"/>
  <c r="S351" i="198"/>
  <c r="T351" i="198" s="1"/>
  <c r="R351" i="198"/>
  <c r="S350" i="198"/>
  <c r="T350" i="198" s="1"/>
  <c r="R350" i="198"/>
  <c r="S349" i="198"/>
  <c r="T349" i="198" s="1"/>
  <c r="R349" i="198"/>
  <c r="S348" i="198"/>
  <c r="T348" i="198" s="1"/>
  <c r="R348" i="198"/>
  <c r="S347" i="198"/>
  <c r="T347" i="198" s="1"/>
  <c r="R347" i="198"/>
  <c r="S346" i="198"/>
  <c r="T346" i="198" s="1"/>
  <c r="R346" i="198"/>
  <c r="S345" i="198"/>
  <c r="T345" i="198" s="1"/>
  <c r="R345" i="198"/>
  <c r="S344" i="198"/>
  <c r="T344" i="198" s="1"/>
  <c r="R344" i="198"/>
  <c r="S343" i="198"/>
  <c r="T343" i="198" s="1"/>
  <c r="R343" i="198"/>
  <c r="S342" i="198"/>
  <c r="T342" i="198" s="1"/>
  <c r="R342" i="198"/>
  <c r="S341" i="198"/>
  <c r="T341" i="198" s="1"/>
  <c r="R341" i="198"/>
  <c r="S340" i="198"/>
  <c r="T340" i="198" s="1"/>
  <c r="R340" i="198"/>
  <c r="S339" i="198"/>
  <c r="T339" i="198" s="1"/>
  <c r="R339" i="198"/>
  <c r="S338" i="198"/>
  <c r="T338" i="198" s="1"/>
  <c r="R338" i="198"/>
  <c r="S337" i="198"/>
  <c r="T337" i="198" s="1"/>
  <c r="R337" i="198"/>
  <c r="S336" i="198"/>
  <c r="T336" i="198" s="1"/>
  <c r="R336" i="198"/>
  <c r="S335" i="198"/>
  <c r="T335" i="198" s="1"/>
  <c r="R335" i="198"/>
  <c r="S334" i="198"/>
  <c r="T334" i="198" s="1"/>
  <c r="R334" i="198"/>
  <c r="S333" i="198"/>
  <c r="T333" i="198" s="1"/>
  <c r="R333" i="198"/>
  <c r="S332" i="198"/>
  <c r="T332" i="198" s="1"/>
  <c r="R332" i="198"/>
  <c r="S331" i="198"/>
  <c r="T331" i="198" s="1"/>
  <c r="R331" i="198"/>
  <c r="S330" i="198"/>
  <c r="T330" i="198" s="1"/>
  <c r="R330" i="198"/>
  <c r="S329" i="198"/>
  <c r="T329" i="198" s="1"/>
  <c r="R329" i="198"/>
  <c r="S328" i="198"/>
  <c r="T328" i="198" s="1"/>
  <c r="R328" i="198"/>
  <c r="S327" i="198"/>
  <c r="T327" i="198" s="1"/>
  <c r="R327" i="198"/>
  <c r="S326" i="198"/>
  <c r="T326" i="198" s="1"/>
  <c r="R326" i="198"/>
  <c r="S325" i="198"/>
  <c r="T325" i="198" s="1"/>
  <c r="R325" i="198"/>
  <c r="S324" i="198"/>
  <c r="T324" i="198" s="1"/>
  <c r="R324" i="198"/>
  <c r="S323" i="198"/>
  <c r="T323" i="198" s="1"/>
  <c r="R323" i="198"/>
  <c r="S322" i="198"/>
  <c r="T322" i="198" s="1"/>
  <c r="R322" i="198"/>
  <c r="S321" i="198"/>
  <c r="T321" i="198" s="1"/>
  <c r="R321" i="198"/>
  <c r="S320" i="198"/>
  <c r="T320" i="198" s="1"/>
  <c r="R320" i="198"/>
  <c r="S319" i="198"/>
  <c r="T319" i="198" s="1"/>
  <c r="R319" i="198"/>
  <c r="S318" i="198"/>
  <c r="T318" i="198" s="1"/>
  <c r="R318" i="198"/>
  <c r="S317" i="198"/>
  <c r="T317" i="198" s="1"/>
  <c r="R317" i="198"/>
  <c r="S316" i="198"/>
  <c r="T316" i="198" s="1"/>
  <c r="R316" i="198"/>
  <c r="S315" i="198"/>
  <c r="T315" i="198" s="1"/>
  <c r="R315" i="198"/>
  <c r="S314" i="198"/>
  <c r="T314" i="198" s="1"/>
  <c r="R314" i="198"/>
  <c r="S313" i="198"/>
  <c r="T313" i="198" s="1"/>
  <c r="R313" i="198"/>
  <c r="S312" i="198"/>
  <c r="T312" i="198" s="1"/>
  <c r="R312" i="198"/>
  <c r="S311" i="198"/>
  <c r="T311" i="198" s="1"/>
  <c r="R311" i="198"/>
  <c r="S310" i="198"/>
  <c r="T310" i="198" s="1"/>
  <c r="R310" i="198"/>
  <c r="S309" i="198"/>
  <c r="T309" i="198" s="1"/>
  <c r="R309" i="198"/>
  <c r="S308" i="198"/>
  <c r="T308" i="198" s="1"/>
  <c r="R308" i="198"/>
  <c r="S307" i="198"/>
  <c r="T307" i="198" s="1"/>
  <c r="R307" i="198"/>
  <c r="S306" i="198"/>
  <c r="T306" i="198" s="1"/>
  <c r="R306" i="198"/>
  <c r="S305" i="198"/>
  <c r="T305" i="198" s="1"/>
  <c r="R305" i="198"/>
  <c r="S304" i="198"/>
  <c r="T304" i="198" s="1"/>
  <c r="R304" i="198"/>
  <c r="S303" i="198"/>
  <c r="T303" i="198" s="1"/>
  <c r="R303" i="198"/>
  <c r="S302" i="198"/>
  <c r="T302" i="198" s="1"/>
  <c r="R302" i="198"/>
  <c r="S301" i="198"/>
  <c r="T301" i="198" s="1"/>
  <c r="R301" i="198"/>
  <c r="S300" i="198"/>
  <c r="T300" i="198" s="1"/>
  <c r="R300" i="198"/>
  <c r="S299" i="198"/>
  <c r="T299" i="198" s="1"/>
  <c r="R299" i="198"/>
  <c r="S298" i="198"/>
  <c r="T298" i="198" s="1"/>
  <c r="R298" i="198"/>
  <c r="S297" i="198"/>
  <c r="T297" i="198" s="1"/>
  <c r="R297" i="198"/>
  <c r="S296" i="198"/>
  <c r="T296" i="198" s="1"/>
  <c r="R296" i="198"/>
  <c r="S295" i="198"/>
  <c r="T295" i="198" s="1"/>
  <c r="R295" i="198"/>
  <c r="S294" i="198"/>
  <c r="T294" i="198" s="1"/>
  <c r="R294" i="198"/>
  <c r="S293" i="198"/>
  <c r="T293" i="198" s="1"/>
  <c r="R293" i="198"/>
  <c r="S292" i="198"/>
  <c r="T292" i="198" s="1"/>
  <c r="R292" i="198"/>
  <c r="S291" i="198"/>
  <c r="T291" i="198" s="1"/>
  <c r="R291" i="198"/>
  <c r="S290" i="198"/>
  <c r="T290" i="198" s="1"/>
  <c r="R290" i="198"/>
  <c r="S289" i="198"/>
  <c r="T289" i="198" s="1"/>
  <c r="R289" i="198"/>
  <c r="S288" i="198"/>
  <c r="T288" i="198" s="1"/>
  <c r="R288" i="198"/>
  <c r="S287" i="198"/>
  <c r="T287" i="198" s="1"/>
  <c r="R287" i="198"/>
  <c r="S286" i="198"/>
  <c r="T286" i="198" s="1"/>
  <c r="R286" i="198"/>
  <c r="S285" i="198"/>
  <c r="T285" i="198" s="1"/>
  <c r="R285" i="198"/>
  <c r="S284" i="198"/>
  <c r="T284" i="198" s="1"/>
  <c r="R284" i="198"/>
  <c r="S283" i="198"/>
  <c r="T283" i="198" s="1"/>
  <c r="R283" i="198"/>
  <c r="S282" i="198"/>
  <c r="T282" i="198" s="1"/>
  <c r="R282" i="198"/>
  <c r="S281" i="198"/>
  <c r="T281" i="198" s="1"/>
  <c r="R281" i="198"/>
  <c r="S280" i="198"/>
  <c r="T280" i="198" s="1"/>
  <c r="R280" i="198"/>
  <c r="S279" i="198"/>
  <c r="T279" i="198" s="1"/>
  <c r="R279" i="198"/>
  <c r="S278" i="198"/>
  <c r="T278" i="198" s="1"/>
  <c r="R278" i="198"/>
  <c r="S277" i="198"/>
  <c r="T277" i="198" s="1"/>
  <c r="R277" i="198"/>
  <c r="S276" i="198"/>
  <c r="T276" i="198" s="1"/>
  <c r="R276" i="198"/>
  <c r="S275" i="198"/>
  <c r="T275" i="198" s="1"/>
  <c r="R275" i="198"/>
  <c r="S274" i="198"/>
  <c r="T274" i="198" s="1"/>
  <c r="R274" i="198"/>
  <c r="S273" i="198"/>
  <c r="T273" i="198" s="1"/>
  <c r="R273" i="198"/>
  <c r="S272" i="198"/>
  <c r="T272" i="198" s="1"/>
  <c r="R272" i="198"/>
  <c r="S271" i="198"/>
  <c r="T271" i="198" s="1"/>
  <c r="R271" i="198"/>
  <c r="S270" i="198"/>
  <c r="T270" i="198" s="1"/>
  <c r="R270" i="198"/>
  <c r="S269" i="198"/>
  <c r="T269" i="198" s="1"/>
  <c r="R269" i="198"/>
  <c r="S268" i="198"/>
  <c r="T268" i="198" s="1"/>
  <c r="R268" i="198"/>
  <c r="S267" i="198"/>
  <c r="T267" i="198" s="1"/>
  <c r="R267" i="198"/>
  <c r="S266" i="198"/>
  <c r="T266" i="198" s="1"/>
  <c r="R266" i="198"/>
  <c r="S265" i="198"/>
  <c r="T265" i="198" s="1"/>
  <c r="R265" i="198"/>
  <c r="S264" i="198"/>
  <c r="T264" i="198" s="1"/>
  <c r="R264" i="198"/>
  <c r="S263" i="198"/>
  <c r="T263" i="198" s="1"/>
  <c r="R263" i="198"/>
  <c r="S262" i="198"/>
  <c r="T262" i="198" s="1"/>
  <c r="R262" i="198"/>
  <c r="S261" i="198"/>
  <c r="T261" i="198" s="1"/>
  <c r="R261" i="198"/>
  <c r="S260" i="198"/>
  <c r="T260" i="198" s="1"/>
  <c r="R260" i="198"/>
  <c r="S259" i="198"/>
  <c r="T259" i="198" s="1"/>
  <c r="R259" i="198"/>
  <c r="S258" i="198"/>
  <c r="T258" i="198" s="1"/>
  <c r="R258" i="198"/>
  <c r="S257" i="198"/>
  <c r="T257" i="198" s="1"/>
  <c r="R257" i="198"/>
  <c r="S256" i="198"/>
  <c r="T256" i="198" s="1"/>
  <c r="R256" i="198"/>
  <c r="S255" i="198"/>
  <c r="T255" i="198" s="1"/>
  <c r="R255" i="198"/>
  <c r="S254" i="198"/>
  <c r="T254" i="198" s="1"/>
  <c r="R254" i="198"/>
  <c r="S253" i="198"/>
  <c r="T253" i="198" s="1"/>
  <c r="R253" i="198"/>
  <c r="S252" i="198"/>
  <c r="T252" i="198" s="1"/>
  <c r="R252" i="198"/>
  <c r="S251" i="198"/>
  <c r="T251" i="198" s="1"/>
  <c r="R251" i="198"/>
  <c r="S250" i="198"/>
  <c r="T250" i="198" s="1"/>
  <c r="R250" i="198"/>
  <c r="S249" i="198"/>
  <c r="T249" i="198" s="1"/>
  <c r="R249" i="198"/>
  <c r="S248" i="198"/>
  <c r="T248" i="198" s="1"/>
  <c r="R248" i="198"/>
  <c r="S247" i="198"/>
  <c r="T247" i="198" s="1"/>
  <c r="R247" i="198"/>
  <c r="S246" i="198"/>
  <c r="T246" i="198" s="1"/>
  <c r="R246" i="198"/>
  <c r="S245" i="198"/>
  <c r="T245" i="198" s="1"/>
  <c r="R245" i="198"/>
  <c r="S244" i="198"/>
  <c r="T244" i="198" s="1"/>
  <c r="R244" i="198"/>
  <c r="S243" i="198"/>
  <c r="T243" i="198" s="1"/>
  <c r="R243" i="198"/>
  <c r="S242" i="198"/>
  <c r="T242" i="198" s="1"/>
  <c r="R242" i="198"/>
  <c r="S241" i="198"/>
  <c r="T241" i="198" s="1"/>
  <c r="R241" i="198"/>
  <c r="S240" i="198"/>
  <c r="T240" i="198" s="1"/>
  <c r="R240" i="198"/>
  <c r="S239" i="198"/>
  <c r="T239" i="198" s="1"/>
  <c r="R239" i="198"/>
  <c r="S238" i="198"/>
  <c r="T238" i="198" s="1"/>
  <c r="R238" i="198"/>
  <c r="S237" i="198"/>
  <c r="T237" i="198" s="1"/>
  <c r="R237" i="198"/>
  <c r="S236" i="198"/>
  <c r="T236" i="198" s="1"/>
  <c r="R236" i="198"/>
  <c r="S235" i="198"/>
  <c r="T235" i="198" s="1"/>
  <c r="R235" i="198"/>
  <c r="S234" i="198"/>
  <c r="T234" i="198" s="1"/>
  <c r="R234" i="198"/>
  <c r="S233" i="198"/>
  <c r="T233" i="198" s="1"/>
  <c r="R233" i="198"/>
  <c r="S232" i="198"/>
  <c r="T232" i="198" s="1"/>
  <c r="R232" i="198"/>
  <c r="S231" i="198"/>
  <c r="T231" i="198" s="1"/>
  <c r="R231" i="198"/>
  <c r="S230" i="198"/>
  <c r="T230" i="198" s="1"/>
  <c r="R230" i="198"/>
  <c r="S229" i="198"/>
  <c r="T229" i="198" s="1"/>
  <c r="R229" i="198"/>
  <c r="S228" i="198"/>
  <c r="T228" i="198" s="1"/>
  <c r="R228" i="198"/>
  <c r="S227" i="198"/>
  <c r="T227" i="198" s="1"/>
  <c r="R227" i="198"/>
  <c r="S226" i="198"/>
  <c r="T226" i="198" s="1"/>
  <c r="R226" i="198"/>
  <c r="S225" i="198"/>
  <c r="T225" i="198" s="1"/>
  <c r="R225" i="198"/>
  <c r="S224" i="198"/>
  <c r="T224" i="198" s="1"/>
  <c r="R224" i="198"/>
  <c r="S223" i="198"/>
  <c r="T223" i="198" s="1"/>
  <c r="R223" i="198"/>
  <c r="S222" i="198"/>
  <c r="T222" i="198" s="1"/>
  <c r="R222" i="198"/>
  <c r="S221" i="198"/>
  <c r="T221" i="198" s="1"/>
  <c r="R221" i="198"/>
  <c r="S220" i="198"/>
  <c r="T220" i="198" s="1"/>
  <c r="R220" i="198"/>
  <c r="S219" i="198"/>
  <c r="T219" i="198" s="1"/>
  <c r="R219" i="198"/>
  <c r="S218" i="198"/>
  <c r="T218" i="198" s="1"/>
  <c r="R218" i="198"/>
  <c r="S217" i="198"/>
  <c r="T217" i="198" s="1"/>
  <c r="R217" i="198"/>
  <c r="S216" i="198"/>
  <c r="T216" i="198" s="1"/>
  <c r="R216" i="198"/>
  <c r="S215" i="198"/>
  <c r="T215" i="198" s="1"/>
  <c r="R215" i="198"/>
  <c r="S214" i="198"/>
  <c r="T214" i="198" s="1"/>
  <c r="R214" i="198"/>
  <c r="S213" i="198"/>
  <c r="T213" i="198" s="1"/>
  <c r="R213" i="198"/>
  <c r="S212" i="198"/>
  <c r="T212" i="198" s="1"/>
  <c r="R212" i="198"/>
  <c r="S211" i="198"/>
  <c r="T211" i="198" s="1"/>
  <c r="R211" i="198"/>
  <c r="S210" i="198"/>
  <c r="T210" i="198" s="1"/>
  <c r="R210" i="198"/>
  <c r="S209" i="198"/>
  <c r="T209" i="198" s="1"/>
  <c r="R209" i="198"/>
  <c r="S208" i="198"/>
  <c r="T208" i="198" s="1"/>
  <c r="R208" i="198"/>
  <c r="S207" i="198"/>
  <c r="T207" i="198" s="1"/>
  <c r="R207" i="198"/>
  <c r="S206" i="198"/>
  <c r="T206" i="198" s="1"/>
  <c r="R206" i="198"/>
  <c r="S205" i="198"/>
  <c r="T205" i="198" s="1"/>
  <c r="R205" i="198"/>
  <c r="S204" i="198"/>
  <c r="T204" i="198" s="1"/>
  <c r="R204" i="198"/>
  <c r="S203" i="198"/>
  <c r="T203" i="198" s="1"/>
  <c r="R203" i="198"/>
  <c r="S202" i="198"/>
  <c r="T202" i="198" s="1"/>
  <c r="R202" i="198"/>
  <c r="S201" i="198"/>
  <c r="T201" i="198" s="1"/>
  <c r="R201" i="198"/>
  <c r="S200" i="198"/>
  <c r="T200" i="198" s="1"/>
  <c r="R200" i="198"/>
  <c r="S199" i="198"/>
  <c r="T199" i="198" s="1"/>
  <c r="R199" i="198"/>
  <c r="S198" i="198"/>
  <c r="T198" i="198" s="1"/>
  <c r="R198" i="198"/>
  <c r="S197" i="198"/>
  <c r="T197" i="198" s="1"/>
  <c r="R197" i="198"/>
  <c r="S196" i="198"/>
  <c r="T196" i="198" s="1"/>
  <c r="R196" i="198"/>
  <c r="S195" i="198"/>
  <c r="T195" i="198" s="1"/>
  <c r="R195" i="198"/>
  <c r="S194" i="198"/>
  <c r="T194" i="198" s="1"/>
  <c r="R194" i="198"/>
  <c r="S193" i="198"/>
  <c r="T193" i="198" s="1"/>
  <c r="R193" i="198"/>
  <c r="S192" i="198"/>
  <c r="T192" i="198" s="1"/>
  <c r="R192" i="198"/>
  <c r="S191" i="198"/>
  <c r="T191" i="198" s="1"/>
  <c r="R191" i="198"/>
  <c r="S190" i="198"/>
  <c r="T190" i="198" s="1"/>
  <c r="R190" i="198"/>
  <c r="S189" i="198"/>
  <c r="T189" i="198" s="1"/>
  <c r="R189" i="198"/>
  <c r="S188" i="198"/>
  <c r="T188" i="198" s="1"/>
  <c r="R188" i="198"/>
  <c r="S187" i="198"/>
  <c r="T187" i="198" s="1"/>
  <c r="R187" i="198"/>
  <c r="S186" i="198"/>
  <c r="T186" i="198" s="1"/>
  <c r="R186" i="198"/>
  <c r="S185" i="198"/>
  <c r="T185" i="198" s="1"/>
  <c r="R185" i="198"/>
  <c r="S184" i="198"/>
  <c r="T184" i="198" s="1"/>
  <c r="R184" i="198"/>
  <c r="S183" i="198"/>
  <c r="T183" i="198" s="1"/>
  <c r="R183" i="198"/>
  <c r="S182" i="198"/>
  <c r="T182" i="198" s="1"/>
  <c r="R182" i="198"/>
  <c r="S181" i="198"/>
  <c r="T181" i="198" s="1"/>
  <c r="R181" i="198"/>
  <c r="S180" i="198"/>
  <c r="T180" i="198" s="1"/>
  <c r="R180" i="198"/>
  <c r="S179" i="198"/>
  <c r="T179" i="198" s="1"/>
  <c r="R179" i="198"/>
  <c r="S178" i="198"/>
  <c r="T178" i="198" s="1"/>
  <c r="R178" i="198"/>
  <c r="S177" i="198"/>
  <c r="T177" i="198" s="1"/>
  <c r="R177" i="198"/>
  <c r="S176" i="198"/>
  <c r="T176" i="198" s="1"/>
  <c r="R176" i="198"/>
  <c r="S175" i="198"/>
  <c r="T175" i="198" s="1"/>
  <c r="R175" i="198"/>
  <c r="S174" i="198"/>
  <c r="T174" i="198" s="1"/>
  <c r="R174" i="198"/>
  <c r="S173" i="198"/>
  <c r="T173" i="198" s="1"/>
  <c r="R173" i="198"/>
  <c r="S172" i="198"/>
  <c r="T172" i="198" s="1"/>
  <c r="R172" i="198"/>
  <c r="S171" i="198"/>
  <c r="T171" i="198" s="1"/>
  <c r="R171" i="198"/>
  <c r="S170" i="198"/>
  <c r="T170" i="198" s="1"/>
  <c r="R170" i="198"/>
  <c r="S169" i="198"/>
  <c r="T169" i="198" s="1"/>
  <c r="R169" i="198"/>
  <c r="S168" i="198"/>
  <c r="T168" i="198" s="1"/>
  <c r="R168" i="198"/>
  <c r="S167" i="198"/>
  <c r="T167" i="198" s="1"/>
  <c r="R167" i="198"/>
  <c r="S166" i="198"/>
  <c r="T166" i="198" s="1"/>
  <c r="R166" i="198"/>
  <c r="S165" i="198"/>
  <c r="T165" i="198" s="1"/>
  <c r="R165" i="198"/>
  <c r="S164" i="198"/>
  <c r="T164" i="198" s="1"/>
  <c r="R164" i="198"/>
  <c r="S163" i="198"/>
  <c r="T163" i="198" s="1"/>
  <c r="R163" i="198"/>
  <c r="S162" i="198"/>
  <c r="T162" i="198" s="1"/>
  <c r="R162" i="198"/>
  <c r="S161" i="198"/>
  <c r="T161" i="198" s="1"/>
  <c r="R161" i="198"/>
  <c r="S160" i="198"/>
  <c r="T160" i="198" s="1"/>
  <c r="R160" i="198"/>
  <c r="S159" i="198"/>
  <c r="T159" i="198" s="1"/>
  <c r="R159" i="198"/>
  <c r="S158" i="198"/>
  <c r="T158" i="198" s="1"/>
  <c r="R158" i="198"/>
  <c r="S157" i="198"/>
  <c r="T157" i="198" s="1"/>
  <c r="R157" i="198"/>
  <c r="S156" i="198"/>
  <c r="T156" i="198" s="1"/>
  <c r="R156" i="198"/>
  <c r="S155" i="198"/>
  <c r="T155" i="198" s="1"/>
  <c r="R155" i="198"/>
  <c r="S154" i="198"/>
  <c r="T154" i="198" s="1"/>
  <c r="R154" i="198"/>
  <c r="S153" i="198"/>
  <c r="T153" i="198" s="1"/>
  <c r="R153" i="198"/>
  <c r="S152" i="198"/>
  <c r="T152" i="198" s="1"/>
  <c r="R152" i="198"/>
  <c r="S151" i="198"/>
  <c r="T151" i="198" s="1"/>
  <c r="R151" i="198"/>
  <c r="S150" i="198"/>
  <c r="T150" i="198" s="1"/>
  <c r="R150" i="198"/>
  <c r="S149" i="198"/>
  <c r="T149" i="198" s="1"/>
  <c r="R149" i="198"/>
  <c r="S148" i="198"/>
  <c r="T148" i="198" s="1"/>
  <c r="R148" i="198"/>
  <c r="S147" i="198"/>
  <c r="T147" i="198" s="1"/>
  <c r="R147" i="198"/>
  <c r="S146" i="198"/>
  <c r="T146" i="198" s="1"/>
  <c r="R146" i="198"/>
  <c r="S145" i="198"/>
  <c r="T145" i="198" s="1"/>
  <c r="R145" i="198"/>
  <c r="S144" i="198"/>
  <c r="T144" i="198" s="1"/>
  <c r="R144" i="198"/>
  <c r="S143" i="198"/>
  <c r="T143" i="198" s="1"/>
  <c r="R143" i="198"/>
  <c r="S142" i="198"/>
  <c r="T142" i="198" s="1"/>
  <c r="R142" i="198"/>
  <c r="S141" i="198"/>
  <c r="T141" i="198" s="1"/>
  <c r="R141" i="198"/>
  <c r="S140" i="198"/>
  <c r="T140" i="198" s="1"/>
  <c r="R140" i="198"/>
  <c r="S139" i="198"/>
  <c r="T139" i="198" s="1"/>
  <c r="R139" i="198"/>
  <c r="S138" i="198"/>
  <c r="T138" i="198" s="1"/>
  <c r="R138" i="198"/>
  <c r="S137" i="198"/>
  <c r="T137" i="198" s="1"/>
  <c r="R137" i="198"/>
  <c r="S136" i="198"/>
  <c r="T136" i="198" s="1"/>
  <c r="R136" i="198"/>
  <c r="S135" i="198"/>
  <c r="T135" i="198" s="1"/>
  <c r="R135" i="198"/>
  <c r="S134" i="198"/>
  <c r="T134" i="198" s="1"/>
  <c r="R134" i="198"/>
  <c r="S133" i="198"/>
  <c r="T133" i="198" s="1"/>
  <c r="R133" i="198"/>
  <c r="S132" i="198"/>
  <c r="T132" i="198" s="1"/>
  <c r="R132" i="198"/>
  <c r="S131" i="198"/>
  <c r="T131" i="198" s="1"/>
  <c r="R131" i="198"/>
  <c r="S130" i="198"/>
  <c r="T130" i="198" s="1"/>
  <c r="R130" i="198"/>
  <c r="S129" i="198"/>
  <c r="T129" i="198" s="1"/>
  <c r="R129" i="198"/>
  <c r="S128" i="198"/>
  <c r="T128" i="198" s="1"/>
  <c r="R128" i="198"/>
  <c r="S127" i="198"/>
  <c r="T127" i="198" s="1"/>
  <c r="R127" i="198"/>
  <c r="S126" i="198"/>
  <c r="T126" i="198" s="1"/>
  <c r="R126" i="198"/>
  <c r="S125" i="198"/>
  <c r="T125" i="198" s="1"/>
  <c r="R125" i="198"/>
  <c r="S124" i="198"/>
  <c r="T124" i="198" s="1"/>
  <c r="R124" i="198"/>
  <c r="S123" i="198"/>
  <c r="T123" i="198" s="1"/>
  <c r="R123" i="198"/>
  <c r="S122" i="198"/>
  <c r="T122" i="198" s="1"/>
  <c r="R122" i="198"/>
  <c r="S121" i="198"/>
  <c r="T121" i="198" s="1"/>
  <c r="R121" i="198"/>
  <c r="S120" i="198"/>
  <c r="T120" i="198" s="1"/>
  <c r="R120" i="198"/>
  <c r="S119" i="198"/>
  <c r="T119" i="198" s="1"/>
  <c r="R119" i="198"/>
  <c r="S118" i="198"/>
  <c r="T118" i="198" s="1"/>
  <c r="R118" i="198"/>
  <c r="S117" i="198"/>
  <c r="T117" i="198" s="1"/>
  <c r="R117" i="198"/>
  <c r="S116" i="198"/>
  <c r="T116" i="198" s="1"/>
  <c r="R116" i="198"/>
  <c r="S115" i="198"/>
  <c r="T115" i="198" s="1"/>
  <c r="R115" i="198"/>
  <c r="S114" i="198"/>
  <c r="T114" i="198" s="1"/>
  <c r="R114" i="198"/>
  <c r="S113" i="198"/>
  <c r="T113" i="198" s="1"/>
  <c r="R113" i="198"/>
  <c r="S112" i="198"/>
  <c r="T112" i="198" s="1"/>
  <c r="R112" i="198"/>
  <c r="S111" i="198"/>
  <c r="T111" i="198" s="1"/>
  <c r="R111" i="198"/>
  <c r="S110" i="198"/>
  <c r="T110" i="198" s="1"/>
  <c r="R110" i="198"/>
  <c r="S109" i="198"/>
  <c r="T109" i="198" s="1"/>
  <c r="R109" i="198"/>
  <c r="S108" i="198"/>
  <c r="T108" i="198" s="1"/>
  <c r="R108" i="198"/>
  <c r="S107" i="198"/>
  <c r="T107" i="198" s="1"/>
  <c r="R107" i="198"/>
  <c r="S106" i="198"/>
  <c r="T106" i="198" s="1"/>
  <c r="R106" i="198"/>
  <c r="S105" i="198"/>
  <c r="T105" i="198" s="1"/>
  <c r="R105" i="198"/>
  <c r="S104" i="198"/>
  <c r="T104" i="198" s="1"/>
  <c r="R104" i="198"/>
  <c r="S103" i="198"/>
  <c r="T103" i="198" s="1"/>
  <c r="R103" i="198"/>
  <c r="S102" i="198"/>
  <c r="T102" i="198" s="1"/>
  <c r="R102" i="198"/>
  <c r="S101" i="198"/>
  <c r="T101" i="198" s="1"/>
  <c r="R101" i="198"/>
  <c r="S100" i="198"/>
  <c r="T100" i="198" s="1"/>
  <c r="R100" i="198"/>
  <c r="S99" i="198"/>
  <c r="T99" i="198" s="1"/>
  <c r="R99" i="198"/>
  <c r="S98" i="198"/>
  <c r="T98" i="198" s="1"/>
  <c r="R98" i="198"/>
  <c r="S97" i="198"/>
  <c r="T97" i="198" s="1"/>
  <c r="R97" i="198"/>
  <c r="S96" i="198"/>
  <c r="T96" i="198" s="1"/>
  <c r="R96" i="198"/>
  <c r="S95" i="198"/>
  <c r="T95" i="198" s="1"/>
  <c r="R95" i="198"/>
  <c r="S94" i="198"/>
  <c r="T94" i="198" s="1"/>
  <c r="R94" i="198"/>
  <c r="S93" i="198"/>
  <c r="T93" i="198" s="1"/>
  <c r="R93" i="198"/>
  <c r="S92" i="198"/>
  <c r="T92" i="198" s="1"/>
  <c r="R92" i="198"/>
  <c r="S91" i="198"/>
  <c r="T91" i="198" s="1"/>
  <c r="R91" i="198"/>
  <c r="S90" i="198"/>
  <c r="T90" i="198" s="1"/>
  <c r="R90" i="198"/>
  <c r="S89" i="198"/>
  <c r="T89" i="198" s="1"/>
  <c r="R89" i="198"/>
  <c r="S88" i="198"/>
  <c r="T88" i="198" s="1"/>
  <c r="R88" i="198"/>
  <c r="S87" i="198"/>
  <c r="T87" i="198" s="1"/>
  <c r="R87" i="198"/>
  <c r="S86" i="198"/>
  <c r="T86" i="198" s="1"/>
  <c r="R86" i="198"/>
  <c r="S85" i="198"/>
  <c r="T85" i="198" s="1"/>
  <c r="R85" i="198"/>
  <c r="S84" i="198"/>
  <c r="T84" i="198" s="1"/>
  <c r="R84" i="198"/>
  <c r="S83" i="198"/>
  <c r="T83" i="198" s="1"/>
  <c r="R83" i="198"/>
  <c r="S82" i="198"/>
  <c r="T82" i="198" s="1"/>
  <c r="R82" i="198"/>
  <c r="S81" i="198"/>
  <c r="T81" i="198" s="1"/>
  <c r="R81" i="198"/>
  <c r="S80" i="198"/>
  <c r="T80" i="198" s="1"/>
  <c r="R80" i="198"/>
  <c r="S79" i="198"/>
  <c r="T79" i="198" s="1"/>
  <c r="R79" i="198"/>
  <c r="S78" i="198"/>
  <c r="T78" i="198" s="1"/>
  <c r="R78" i="198"/>
  <c r="S77" i="198"/>
  <c r="T77" i="198" s="1"/>
  <c r="R77" i="198"/>
  <c r="S76" i="198"/>
  <c r="T76" i="198" s="1"/>
  <c r="R76" i="198"/>
  <c r="S75" i="198"/>
  <c r="T75" i="198" s="1"/>
  <c r="R75" i="198"/>
  <c r="S74" i="198"/>
  <c r="T74" i="198" s="1"/>
  <c r="R74" i="198"/>
  <c r="S73" i="198"/>
  <c r="T73" i="198" s="1"/>
  <c r="R73" i="198"/>
  <c r="S72" i="198"/>
  <c r="T72" i="198" s="1"/>
  <c r="R72" i="198"/>
  <c r="S71" i="198"/>
  <c r="T71" i="198" s="1"/>
  <c r="R71" i="198"/>
  <c r="S70" i="198"/>
  <c r="T70" i="198" s="1"/>
  <c r="R70" i="198"/>
  <c r="S69" i="198"/>
  <c r="T69" i="198" s="1"/>
  <c r="R69" i="198"/>
  <c r="S68" i="198"/>
  <c r="T68" i="198" s="1"/>
  <c r="R68" i="198"/>
  <c r="S67" i="198"/>
  <c r="T67" i="198" s="1"/>
  <c r="R67" i="198"/>
  <c r="S66" i="198"/>
  <c r="T66" i="198" s="1"/>
  <c r="R66" i="198"/>
  <c r="S65" i="198"/>
  <c r="T65" i="198" s="1"/>
  <c r="R65" i="198"/>
  <c r="S64" i="198"/>
  <c r="T64" i="198" s="1"/>
  <c r="R64" i="198"/>
  <c r="S63" i="198"/>
  <c r="T63" i="198" s="1"/>
  <c r="R63" i="198"/>
  <c r="S62" i="198"/>
  <c r="T62" i="198" s="1"/>
  <c r="R62" i="198"/>
  <c r="S61" i="198"/>
  <c r="T61" i="198" s="1"/>
  <c r="R61" i="198"/>
  <c r="S60" i="198"/>
  <c r="T60" i="198" s="1"/>
  <c r="R60" i="198"/>
  <c r="S59" i="198"/>
  <c r="T59" i="198" s="1"/>
  <c r="R59" i="198"/>
  <c r="S58" i="198"/>
  <c r="T58" i="198" s="1"/>
  <c r="R58" i="198"/>
  <c r="S57" i="198"/>
  <c r="T57" i="198" s="1"/>
  <c r="R57" i="198"/>
  <c r="S56" i="198"/>
  <c r="T56" i="198" s="1"/>
  <c r="R56" i="198"/>
  <c r="S55" i="198"/>
  <c r="T55" i="198" s="1"/>
  <c r="R55" i="198"/>
  <c r="S54" i="198"/>
  <c r="T54" i="198" s="1"/>
  <c r="R54" i="198"/>
  <c r="S53" i="198"/>
  <c r="T53" i="198" s="1"/>
  <c r="R53" i="198"/>
  <c r="S52" i="198"/>
  <c r="T52" i="198" s="1"/>
  <c r="R52" i="198"/>
  <c r="S51" i="198"/>
  <c r="T51" i="198" s="1"/>
  <c r="R51" i="198"/>
  <c r="S50" i="198"/>
  <c r="T50" i="198" s="1"/>
  <c r="R50" i="198"/>
  <c r="S49" i="198"/>
  <c r="T49" i="198" s="1"/>
  <c r="R49" i="198"/>
  <c r="S48" i="198"/>
  <c r="T48" i="198" s="1"/>
  <c r="R48" i="198"/>
  <c r="S47" i="198"/>
  <c r="T47" i="198" s="1"/>
  <c r="R47" i="198"/>
  <c r="S46" i="198"/>
  <c r="T46" i="198" s="1"/>
  <c r="R46" i="198"/>
  <c r="S45" i="198"/>
  <c r="T45" i="198" s="1"/>
  <c r="R45" i="198"/>
  <c r="S44" i="198"/>
  <c r="T44" i="198" s="1"/>
  <c r="R44" i="198"/>
  <c r="S43" i="198"/>
  <c r="T43" i="198" s="1"/>
  <c r="R43" i="198"/>
  <c r="S42" i="198"/>
  <c r="T42" i="198" s="1"/>
  <c r="R42" i="198"/>
  <c r="S41" i="198"/>
  <c r="T41" i="198" s="1"/>
  <c r="R41" i="198"/>
  <c r="S40" i="198"/>
  <c r="T40" i="198" s="1"/>
  <c r="R40" i="198"/>
  <c r="S39" i="198"/>
  <c r="T39" i="198" s="1"/>
  <c r="R39" i="198"/>
  <c r="S38" i="198"/>
  <c r="T38" i="198" s="1"/>
  <c r="R38" i="198"/>
  <c r="S37" i="198"/>
  <c r="T37" i="198" s="1"/>
  <c r="R37" i="198"/>
  <c r="S36" i="198"/>
  <c r="T36" i="198" s="1"/>
  <c r="R36" i="198"/>
  <c r="S35" i="198"/>
  <c r="T35" i="198" s="1"/>
  <c r="R35" i="198"/>
  <c r="S34" i="198"/>
  <c r="T34" i="198" s="1"/>
  <c r="R34" i="198"/>
  <c r="S33" i="198"/>
  <c r="T33" i="198" s="1"/>
  <c r="R33" i="198"/>
  <c r="S32" i="198"/>
  <c r="T32" i="198" s="1"/>
  <c r="R32" i="198"/>
  <c r="S31" i="198"/>
  <c r="T31" i="198" s="1"/>
  <c r="R31" i="198"/>
  <c r="S30" i="198"/>
  <c r="T30" i="198" s="1"/>
  <c r="R30" i="198"/>
  <c r="S29" i="198"/>
  <c r="T29" i="198" s="1"/>
  <c r="R29" i="198"/>
  <c r="S28" i="198"/>
  <c r="T28" i="198" s="1"/>
  <c r="R28" i="198"/>
  <c r="S27" i="198"/>
  <c r="T27" i="198" s="1"/>
  <c r="R27" i="198"/>
  <c r="S26" i="198"/>
  <c r="T26" i="198" s="1"/>
  <c r="R26" i="198"/>
  <c r="S25" i="198"/>
  <c r="T25" i="198" s="1"/>
  <c r="R25" i="198"/>
  <c r="S24" i="198"/>
  <c r="T24" i="198" s="1"/>
  <c r="R24" i="198"/>
  <c r="S23" i="198"/>
  <c r="T23" i="198" s="1"/>
  <c r="R23" i="198"/>
  <c r="S22" i="198"/>
  <c r="T22" i="198" s="1"/>
  <c r="R22" i="198"/>
  <c r="S21" i="198"/>
  <c r="T21" i="198" s="1"/>
  <c r="R21" i="198"/>
  <c r="S20" i="198"/>
  <c r="T20" i="198" s="1"/>
  <c r="R20" i="198"/>
  <c r="S19" i="198"/>
  <c r="T19" i="198" s="1"/>
  <c r="R19" i="198"/>
  <c r="S18" i="198"/>
  <c r="T18" i="198" s="1"/>
  <c r="R18" i="198"/>
  <c r="S17" i="198"/>
  <c r="T17" i="198" s="1"/>
  <c r="R17" i="198"/>
  <c r="S16" i="198"/>
  <c r="T16" i="198" s="1"/>
  <c r="R16" i="198"/>
  <c r="S15" i="198"/>
  <c r="T15" i="198" s="1"/>
  <c r="R15" i="198"/>
  <c r="S14" i="198"/>
  <c r="T14" i="198" s="1"/>
  <c r="R14" i="198"/>
  <c r="S13" i="198"/>
  <c r="T13" i="198" s="1"/>
  <c r="R13" i="198"/>
  <c r="S12" i="198"/>
  <c r="T12" i="198" s="1"/>
  <c r="R12" i="198"/>
  <c r="S11" i="198"/>
  <c r="T11" i="198" s="1"/>
  <c r="R11" i="198"/>
  <c r="S10" i="198"/>
  <c r="T10" i="198" s="1"/>
  <c r="R10" i="198"/>
  <c r="S9" i="198"/>
  <c r="T9" i="198" s="1"/>
  <c r="R9" i="198"/>
  <c r="S8" i="198"/>
  <c r="T8" i="198" s="1"/>
  <c r="R8" i="198"/>
  <c r="S7" i="198"/>
  <c r="T7" i="198" s="1"/>
  <c r="R7" i="198"/>
  <c r="S6" i="198"/>
  <c r="T6" i="198" s="1"/>
  <c r="R6" i="198"/>
  <c r="S5" i="198"/>
  <c r="T5" i="198" s="1"/>
  <c r="R5" i="198"/>
  <c r="S4" i="198"/>
  <c r="T4" i="198" s="1"/>
  <c r="R4" i="198"/>
  <c r="F2" i="198"/>
  <c r="F1" i="198"/>
  <c r="Q514" i="196" a="1"/>
  <c r="Q514" i="196"/>
  <c r="P514" i="196" a="1"/>
  <c r="P514" i="196"/>
  <c r="O514" i="196" a="1"/>
  <c r="O514" i="196"/>
  <c r="N514" i="196" a="1"/>
  <c r="N514" i="196"/>
  <c r="M514" i="196" a="1"/>
  <c r="M514" i="196"/>
  <c r="L514" i="196" a="1"/>
  <c r="L514" i="196"/>
  <c r="I511" i="196"/>
  <c r="L511" i="196" s="1" a="1"/>
  <c r="L511" i="196" s="1"/>
  <c r="I510" i="196"/>
  <c r="I509" i="196"/>
  <c r="I508" i="196"/>
  <c r="I507" i="196"/>
  <c r="I506" i="196"/>
  <c r="I505" i="196"/>
  <c r="I504" i="196"/>
  <c r="L504" i="196" s="1" a="1"/>
  <c r="L504" i="196" s="1"/>
  <c r="I503" i="196"/>
  <c r="I502" i="196"/>
  <c r="I501" i="196"/>
  <c r="L501" i="196" s="1" a="1"/>
  <c r="L501" i="196" s="1"/>
  <c r="I500" i="196"/>
  <c r="L500" i="196" s="1" a="1"/>
  <c r="L500" i="196" s="1"/>
  <c r="I499" i="196"/>
  <c r="Z495" i="196"/>
  <c r="Y495" i="196"/>
  <c r="X495" i="196"/>
  <c r="W495" i="196"/>
  <c r="V495" i="196"/>
  <c r="U495" i="196"/>
  <c r="P495" i="196"/>
  <c r="M495" i="196"/>
  <c r="S494" i="196"/>
  <c r="T494" i="196" s="1"/>
  <c r="R494" i="196"/>
  <c r="S493" i="196"/>
  <c r="T493" i="196" s="1"/>
  <c r="R493" i="196"/>
  <c r="S492" i="196"/>
  <c r="T492" i="196" s="1"/>
  <c r="R492" i="196"/>
  <c r="S491" i="196"/>
  <c r="T491" i="196" s="1"/>
  <c r="R491" i="196"/>
  <c r="S490" i="196"/>
  <c r="T490" i="196" s="1"/>
  <c r="R490" i="196"/>
  <c r="S489" i="196"/>
  <c r="T489" i="196" s="1"/>
  <c r="R489" i="196"/>
  <c r="S488" i="196"/>
  <c r="T488" i="196" s="1"/>
  <c r="R488" i="196"/>
  <c r="S487" i="196"/>
  <c r="T487" i="196" s="1"/>
  <c r="R487" i="196"/>
  <c r="S486" i="196"/>
  <c r="T486" i="196" s="1"/>
  <c r="R486" i="196"/>
  <c r="S485" i="196"/>
  <c r="T485" i="196" s="1"/>
  <c r="R485" i="196"/>
  <c r="S484" i="196"/>
  <c r="T484" i="196" s="1"/>
  <c r="R484" i="196"/>
  <c r="S483" i="196"/>
  <c r="T483" i="196" s="1"/>
  <c r="R483" i="196"/>
  <c r="S482" i="196"/>
  <c r="T482" i="196" s="1"/>
  <c r="R482" i="196"/>
  <c r="S481" i="196"/>
  <c r="T481" i="196" s="1"/>
  <c r="R481" i="196"/>
  <c r="S480" i="196"/>
  <c r="T480" i="196" s="1"/>
  <c r="R480" i="196"/>
  <c r="S479" i="196"/>
  <c r="T479" i="196" s="1"/>
  <c r="R479" i="196"/>
  <c r="S478" i="196"/>
  <c r="T478" i="196" s="1"/>
  <c r="R478" i="196"/>
  <c r="S477" i="196"/>
  <c r="T477" i="196" s="1"/>
  <c r="R477" i="196"/>
  <c r="S476" i="196"/>
  <c r="T476" i="196" s="1"/>
  <c r="R476" i="196"/>
  <c r="S475" i="196"/>
  <c r="T475" i="196" s="1"/>
  <c r="R475" i="196"/>
  <c r="S474" i="196"/>
  <c r="T474" i="196" s="1"/>
  <c r="R474" i="196"/>
  <c r="S473" i="196"/>
  <c r="T473" i="196" s="1"/>
  <c r="R473" i="196"/>
  <c r="S472" i="196"/>
  <c r="T472" i="196" s="1"/>
  <c r="R472" i="196"/>
  <c r="S471" i="196"/>
  <c r="T471" i="196" s="1"/>
  <c r="R471" i="196"/>
  <c r="S470" i="196"/>
  <c r="T470" i="196" s="1"/>
  <c r="R470" i="196"/>
  <c r="S469" i="196"/>
  <c r="T469" i="196" s="1"/>
  <c r="R469" i="196"/>
  <c r="S468" i="196"/>
  <c r="T468" i="196" s="1"/>
  <c r="R468" i="196"/>
  <c r="S467" i="196"/>
  <c r="T467" i="196" s="1"/>
  <c r="R467" i="196"/>
  <c r="S466" i="196"/>
  <c r="T466" i="196" s="1"/>
  <c r="R466" i="196"/>
  <c r="S465" i="196"/>
  <c r="T465" i="196" s="1"/>
  <c r="R465" i="196"/>
  <c r="S464" i="196"/>
  <c r="T464" i="196" s="1"/>
  <c r="R464" i="196"/>
  <c r="S463" i="196"/>
  <c r="T463" i="196" s="1"/>
  <c r="R463" i="196"/>
  <c r="S462" i="196"/>
  <c r="T462" i="196" s="1"/>
  <c r="R462" i="196"/>
  <c r="S461" i="196"/>
  <c r="T461" i="196" s="1"/>
  <c r="R461" i="196"/>
  <c r="S460" i="196"/>
  <c r="T460" i="196" s="1"/>
  <c r="R460" i="196"/>
  <c r="S459" i="196"/>
  <c r="T459" i="196" s="1"/>
  <c r="R459" i="196"/>
  <c r="S458" i="196"/>
  <c r="T458" i="196" s="1"/>
  <c r="R458" i="196"/>
  <c r="S457" i="196"/>
  <c r="T457" i="196" s="1"/>
  <c r="R457" i="196"/>
  <c r="S456" i="196"/>
  <c r="T456" i="196" s="1"/>
  <c r="R456" i="196"/>
  <c r="S455" i="196"/>
  <c r="T455" i="196" s="1"/>
  <c r="R455" i="196"/>
  <c r="S454" i="196"/>
  <c r="T454" i="196" s="1"/>
  <c r="R454" i="196"/>
  <c r="S453" i="196"/>
  <c r="T453" i="196" s="1"/>
  <c r="R453" i="196"/>
  <c r="S452" i="196"/>
  <c r="T452" i="196" s="1"/>
  <c r="R452" i="196"/>
  <c r="S451" i="196"/>
  <c r="T451" i="196" s="1"/>
  <c r="R451" i="196"/>
  <c r="S450" i="196"/>
  <c r="T450" i="196" s="1"/>
  <c r="R450" i="196"/>
  <c r="S449" i="196"/>
  <c r="T449" i="196" s="1"/>
  <c r="R449" i="196"/>
  <c r="S448" i="196"/>
  <c r="T448" i="196" s="1"/>
  <c r="R448" i="196"/>
  <c r="S447" i="196"/>
  <c r="T447" i="196" s="1"/>
  <c r="R447" i="196"/>
  <c r="S446" i="196"/>
  <c r="T446" i="196" s="1"/>
  <c r="R446" i="196"/>
  <c r="S445" i="196"/>
  <c r="T445" i="196" s="1"/>
  <c r="R445" i="196"/>
  <c r="S444" i="196"/>
  <c r="T444" i="196" s="1"/>
  <c r="R444" i="196"/>
  <c r="S443" i="196"/>
  <c r="T443" i="196" s="1"/>
  <c r="R443" i="196"/>
  <c r="S442" i="196"/>
  <c r="T442" i="196" s="1"/>
  <c r="R442" i="196"/>
  <c r="S441" i="196"/>
  <c r="T441" i="196" s="1"/>
  <c r="R441" i="196"/>
  <c r="S440" i="196"/>
  <c r="T440" i="196" s="1"/>
  <c r="R440" i="196"/>
  <c r="S439" i="196"/>
  <c r="T439" i="196" s="1"/>
  <c r="R439" i="196"/>
  <c r="S438" i="196"/>
  <c r="T438" i="196" s="1"/>
  <c r="R438" i="196"/>
  <c r="S437" i="196"/>
  <c r="T437" i="196" s="1"/>
  <c r="R437" i="196"/>
  <c r="S436" i="196"/>
  <c r="T436" i="196" s="1"/>
  <c r="R436" i="196"/>
  <c r="S435" i="196"/>
  <c r="T435" i="196" s="1"/>
  <c r="R435" i="196"/>
  <c r="S434" i="196"/>
  <c r="T434" i="196" s="1"/>
  <c r="R434" i="196"/>
  <c r="S433" i="196"/>
  <c r="T433" i="196" s="1"/>
  <c r="R433" i="196"/>
  <c r="S432" i="196"/>
  <c r="T432" i="196" s="1"/>
  <c r="R432" i="196"/>
  <c r="S431" i="196"/>
  <c r="T431" i="196" s="1"/>
  <c r="R431" i="196"/>
  <c r="S430" i="196"/>
  <c r="T430" i="196" s="1"/>
  <c r="R430" i="196"/>
  <c r="S429" i="196"/>
  <c r="T429" i="196" s="1"/>
  <c r="R429" i="196"/>
  <c r="S428" i="196"/>
  <c r="T428" i="196" s="1"/>
  <c r="R428" i="196"/>
  <c r="S427" i="196"/>
  <c r="T427" i="196" s="1"/>
  <c r="R427" i="196"/>
  <c r="S426" i="196"/>
  <c r="T426" i="196" s="1"/>
  <c r="R426" i="196"/>
  <c r="S425" i="196"/>
  <c r="T425" i="196" s="1"/>
  <c r="R425" i="196"/>
  <c r="S424" i="196"/>
  <c r="T424" i="196" s="1"/>
  <c r="R424" i="196"/>
  <c r="S423" i="196"/>
  <c r="T423" i="196" s="1"/>
  <c r="R423" i="196"/>
  <c r="S422" i="196"/>
  <c r="T422" i="196" s="1"/>
  <c r="R422" i="196"/>
  <c r="S421" i="196"/>
  <c r="T421" i="196" s="1"/>
  <c r="R421" i="196"/>
  <c r="S420" i="196"/>
  <c r="T420" i="196" s="1"/>
  <c r="R420" i="196"/>
  <c r="S419" i="196"/>
  <c r="T419" i="196" s="1"/>
  <c r="R419" i="196"/>
  <c r="S418" i="196"/>
  <c r="T418" i="196" s="1"/>
  <c r="R418" i="196"/>
  <c r="S417" i="196"/>
  <c r="T417" i="196" s="1"/>
  <c r="R417" i="196"/>
  <c r="S416" i="196"/>
  <c r="T416" i="196" s="1"/>
  <c r="R416" i="196"/>
  <c r="S415" i="196"/>
  <c r="T415" i="196" s="1"/>
  <c r="R415" i="196"/>
  <c r="S414" i="196"/>
  <c r="T414" i="196" s="1"/>
  <c r="R414" i="196"/>
  <c r="S413" i="196"/>
  <c r="T413" i="196" s="1"/>
  <c r="R413" i="196"/>
  <c r="S412" i="196"/>
  <c r="T412" i="196" s="1"/>
  <c r="R412" i="196"/>
  <c r="S411" i="196"/>
  <c r="T411" i="196" s="1"/>
  <c r="R411" i="196"/>
  <c r="S410" i="196"/>
  <c r="T410" i="196" s="1"/>
  <c r="R410" i="196"/>
  <c r="S409" i="196"/>
  <c r="T409" i="196" s="1"/>
  <c r="R409" i="196"/>
  <c r="S408" i="196"/>
  <c r="T408" i="196" s="1"/>
  <c r="R408" i="196"/>
  <c r="S407" i="196"/>
  <c r="T407" i="196" s="1"/>
  <c r="R407" i="196"/>
  <c r="S406" i="196"/>
  <c r="T406" i="196" s="1"/>
  <c r="R406" i="196"/>
  <c r="S405" i="196"/>
  <c r="T405" i="196" s="1"/>
  <c r="R405" i="196"/>
  <c r="S404" i="196"/>
  <c r="T404" i="196" s="1"/>
  <c r="R404" i="196"/>
  <c r="S403" i="196"/>
  <c r="T403" i="196" s="1"/>
  <c r="R403" i="196"/>
  <c r="S402" i="196"/>
  <c r="T402" i="196" s="1"/>
  <c r="R402" i="196"/>
  <c r="S401" i="196"/>
  <c r="T401" i="196" s="1"/>
  <c r="R401" i="196"/>
  <c r="S400" i="196"/>
  <c r="T400" i="196" s="1"/>
  <c r="R400" i="196"/>
  <c r="S399" i="196"/>
  <c r="T399" i="196" s="1"/>
  <c r="R399" i="196"/>
  <c r="S398" i="196"/>
  <c r="T398" i="196" s="1"/>
  <c r="R398" i="196"/>
  <c r="S397" i="196"/>
  <c r="T397" i="196" s="1"/>
  <c r="R397" i="196"/>
  <c r="S396" i="196"/>
  <c r="T396" i="196" s="1"/>
  <c r="R396" i="196"/>
  <c r="S395" i="196"/>
  <c r="T395" i="196" s="1"/>
  <c r="R395" i="196"/>
  <c r="S394" i="196"/>
  <c r="T394" i="196" s="1"/>
  <c r="R394" i="196"/>
  <c r="S393" i="196"/>
  <c r="T393" i="196" s="1"/>
  <c r="R393" i="196"/>
  <c r="S392" i="196"/>
  <c r="T392" i="196" s="1"/>
  <c r="R392" i="196"/>
  <c r="S391" i="196"/>
  <c r="T391" i="196" s="1"/>
  <c r="R391" i="196"/>
  <c r="S390" i="196"/>
  <c r="T390" i="196" s="1"/>
  <c r="R390" i="196"/>
  <c r="S389" i="196"/>
  <c r="T389" i="196" s="1"/>
  <c r="R389" i="196"/>
  <c r="S388" i="196"/>
  <c r="T388" i="196" s="1"/>
  <c r="R388" i="196"/>
  <c r="S387" i="196"/>
  <c r="T387" i="196" s="1"/>
  <c r="R387" i="196"/>
  <c r="S386" i="196"/>
  <c r="T386" i="196" s="1"/>
  <c r="R386" i="196"/>
  <c r="S385" i="196"/>
  <c r="T385" i="196" s="1"/>
  <c r="R385" i="196"/>
  <c r="S384" i="196"/>
  <c r="T384" i="196" s="1"/>
  <c r="R384" i="196"/>
  <c r="S383" i="196"/>
  <c r="T383" i="196" s="1"/>
  <c r="R383" i="196"/>
  <c r="S382" i="196"/>
  <c r="T382" i="196" s="1"/>
  <c r="R382" i="196"/>
  <c r="S381" i="196"/>
  <c r="T381" i="196" s="1"/>
  <c r="R381" i="196"/>
  <c r="S380" i="196"/>
  <c r="T380" i="196" s="1"/>
  <c r="R380" i="196"/>
  <c r="S379" i="196"/>
  <c r="T379" i="196" s="1"/>
  <c r="R379" i="196"/>
  <c r="S378" i="196"/>
  <c r="T378" i="196" s="1"/>
  <c r="R378" i="196"/>
  <c r="S377" i="196"/>
  <c r="T377" i="196" s="1"/>
  <c r="R377" i="196"/>
  <c r="S376" i="196"/>
  <c r="T376" i="196" s="1"/>
  <c r="R376" i="196"/>
  <c r="S375" i="196"/>
  <c r="T375" i="196" s="1"/>
  <c r="R375" i="196"/>
  <c r="S374" i="196"/>
  <c r="T374" i="196" s="1"/>
  <c r="R374" i="196"/>
  <c r="S373" i="196"/>
  <c r="T373" i="196" s="1"/>
  <c r="R373" i="196"/>
  <c r="S372" i="196"/>
  <c r="T372" i="196" s="1"/>
  <c r="R372" i="196"/>
  <c r="S371" i="196"/>
  <c r="T371" i="196" s="1"/>
  <c r="R371" i="196"/>
  <c r="S370" i="196"/>
  <c r="T370" i="196" s="1"/>
  <c r="R370" i="196"/>
  <c r="S369" i="196"/>
  <c r="T369" i="196" s="1"/>
  <c r="R369" i="196"/>
  <c r="S368" i="196"/>
  <c r="T368" i="196" s="1"/>
  <c r="R368" i="196"/>
  <c r="S367" i="196"/>
  <c r="T367" i="196" s="1"/>
  <c r="R367" i="196"/>
  <c r="S366" i="196"/>
  <c r="T366" i="196" s="1"/>
  <c r="R366" i="196"/>
  <c r="S365" i="196"/>
  <c r="T365" i="196" s="1"/>
  <c r="R365" i="196"/>
  <c r="S364" i="196"/>
  <c r="T364" i="196" s="1"/>
  <c r="R364" i="196"/>
  <c r="S363" i="196"/>
  <c r="T363" i="196" s="1"/>
  <c r="R363" i="196"/>
  <c r="S362" i="196"/>
  <c r="T362" i="196" s="1"/>
  <c r="R362" i="196"/>
  <c r="S361" i="196"/>
  <c r="T361" i="196" s="1"/>
  <c r="R361" i="196"/>
  <c r="S360" i="196"/>
  <c r="T360" i="196" s="1"/>
  <c r="R360" i="196"/>
  <c r="S359" i="196"/>
  <c r="T359" i="196" s="1"/>
  <c r="R359" i="196"/>
  <c r="S358" i="196"/>
  <c r="T358" i="196" s="1"/>
  <c r="R358" i="196"/>
  <c r="S357" i="196"/>
  <c r="T357" i="196" s="1"/>
  <c r="R357" i="196"/>
  <c r="S356" i="196"/>
  <c r="T356" i="196" s="1"/>
  <c r="R356" i="196"/>
  <c r="S355" i="196"/>
  <c r="T355" i="196" s="1"/>
  <c r="R355" i="196"/>
  <c r="S354" i="196"/>
  <c r="T354" i="196" s="1"/>
  <c r="R354" i="196"/>
  <c r="S353" i="196"/>
  <c r="T353" i="196" s="1"/>
  <c r="R353" i="196"/>
  <c r="S352" i="196"/>
  <c r="T352" i="196" s="1"/>
  <c r="R352" i="196"/>
  <c r="S351" i="196"/>
  <c r="T351" i="196" s="1"/>
  <c r="R351" i="196"/>
  <c r="S350" i="196"/>
  <c r="T350" i="196" s="1"/>
  <c r="R350" i="196"/>
  <c r="S349" i="196"/>
  <c r="T349" i="196" s="1"/>
  <c r="R349" i="196"/>
  <c r="S348" i="196"/>
  <c r="T348" i="196" s="1"/>
  <c r="R348" i="196"/>
  <c r="S347" i="196"/>
  <c r="T347" i="196" s="1"/>
  <c r="R347" i="196"/>
  <c r="S346" i="196"/>
  <c r="T346" i="196" s="1"/>
  <c r="R346" i="196"/>
  <c r="S345" i="196"/>
  <c r="T345" i="196" s="1"/>
  <c r="R345" i="196"/>
  <c r="S344" i="196"/>
  <c r="T344" i="196" s="1"/>
  <c r="R344" i="196"/>
  <c r="S343" i="196"/>
  <c r="T343" i="196" s="1"/>
  <c r="R343" i="196"/>
  <c r="S342" i="196"/>
  <c r="T342" i="196" s="1"/>
  <c r="R342" i="196"/>
  <c r="S341" i="196"/>
  <c r="T341" i="196" s="1"/>
  <c r="R341" i="196"/>
  <c r="S340" i="196"/>
  <c r="T340" i="196" s="1"/>
  <c r="R340" i="196"/>
  <c r="S339" i="196"/>
  <c r="T339" i="196" s="1"/>
  <c r="R339" i="196"/>
  <c r="S338" i="196"/>
  <c r="T338" i="196" s="1"/>
  <c r="R338" i="196"/>
  <c r="S337" i="196"/>
  <c r="T337" i="196" s="1"/>
  <c r="R337" i="196"/>
  <c r="S336" i="196"/>
  <c r="T336" i="196" s="1"/>
  <c r="R336" i="196"/>
  <c r="S335" i="196"/>
  <c r="T335" i="196" s="1"/>
  <c r="R335" i="196"/>
  <c r="S334" i="196"/>
  <c r="T334" i="196" s="1"/>
  <c r="R334" i="196"/>
  <c r="S333" i="196"/>
  <c r="T333" i="196" s="1"/>
  <c r="R333" i="196"/>
  <c r="S332" i="196"/>
  <c r="T332" i="196" s="1"/>
  <c r="R332" i="196"/>
  <c r="S331" i="196"/>
  <c r="T331" i="196" s="1"/>
  <c r="R331" i="196"/>
  <c r="S330" i="196"/>
  <c r="T330" i="196" s="1"/>
  <c r="R330" i="196"/>
  <c r="S329" i="196"/>
  <c r="T329" i="196" s="1"/>
  <c r="R329" i="196"/>
  <c r="S328" i="196"/>
  <c r="T328" i="196" s="1"/>
  <c r="R328" i="196"/>
  <c r="S327" i="196"/>
  <c r="T327" i="196" s="1"/>
  <c r="R327" i="196"/>
  <c r="S326" i="196"/>
  <c r="T326" i="196" s="1"/>
  <c r="R326" i="196"/>
  <c r="S325" i="196"/>
  <c r="T325" i="196" s="1"/>
  <c r="R325" i="196"/>
  <c r="S324" i="196"/>
  <c r="T324" i="196" s="1"/>
  <c r="R324" i="196"/>
  <c r="S323" i="196"/>
  <c r="T323" i="196" s="1"/>
  <c r="R323" i="196"/>
  <c r="S322" i="196"/>
  <c r="T322" i="196" s="1"/>
  <c r="R322" i="196"/>
  <c r="S321" i="196"/>
  <c r="T321" i="196" s="1"/>
  <c r="R321" i="196"/>
  <c r="S320" i="196"/>
  <c r="T320" i="196" s="1"/>
  <c r="R320" i="196"/>
  <c r="S319" i="196"/>
  <c r="T319" i="196" s="1"/>
  <c r="R319" i="196"/>
  <c r="S318" i="196"/>
  <c r="T318" i="196" s="1"/>
  <c r="R318" i="196"/>
  <c r="S317" i="196"/>
  <c r="T317" i="196" s="1"/>
  <c r="R317" i="196"/>
  <c r="S316" i="196"/>
  <c r="T316" i="196" s="1"/>
  <c r="R316" i="196"/>
  <c r="S315" i="196"/>
  <c r="T315" i="196" s="1"/>
  <c r="R315" i="196"/>
  <c r="S314" i="196"/>
  <c r="T314" i="196" s="1"/>
  <c r="R314" i="196"/>
  <c r="S313" i="196"/>
  <c r="T313" i="196" s="1"/>
  <c r="R313" i="196"/>
  <c r="S312" i="196"/>
  <c r="T312" i="196" s="1"/>
  <c r="R312" i="196"/>
  <c r="S311" i="196"/>
  <c r="T311" i="196" s="1"/>
  <c r="R311" i="196"/>
  <c r="S310" i="196"/>
  <c r="T310" i="196" s="1"/>
  <c r="R310" i="196"/>
  <c r="S309" i="196"/>
  <c r="T309" i="196" s="1"/>
  <c r="R309" i="196"/>
  <c r="S308" i="196"/>
  <c r="T308" i="196" s="1"/>
  <c r="R308" i="196"/>
  <c r="S307" i="196"/>
  <c r="T307" i="196" s="1"/>
  <c r="R307" i="196"/>
  <c r="S306" i="196"/>
  <c r="T306" i="196" s="1"/>
  <c r="R306" i="196"/>
  <c r="S305" i="196"/>
  <c r="T305" i="196" s="1"/>
  <c r="R305" i="196"/>
  <c r="S304" i="196"/>
  <c r="T304" i="196" s="1"/>
  <c r="R304" i="196"/>
  <c r="S303" i="196"/>
  <c r="T303" i="196" s="1"/>
  <c r="R303" i="196"/>
  <c r="S302" i="196"/>
  <c r="T302" i="196" s="1"/>
  <c r="R302" i="196"/>
  <c r="S301" i="196"/>
  <c r="T301" i="196" s="1"/>
  <c r="R301" i="196"/>
  <c r="S300" i="196"/>
  <c r="T300" i="196" s="1"/>
  <c r="R300" i="196"/>
  <c r="S299" i="196"/>
  <c r="T299" i="196" s="1"/>
  <c r="R299" i="196"/>
  <c r="S298" i="196"/>
  <c r="T298" i="196" s="1"/>
  <c r="R298" i="196"/>
  <c r="S297" i="196"/>
  <c r="T297" i="196" s="1"/>
  <c r="R297" i="196"/>
  <c r="S296" i="196"/>
  <c r="T296" i="196" s="1"/>
  <c r="R296" i="196"/>
  <c r="S295" i="196"/>
  <c r="T295" i="196" s="1"/>
  <c r="R295" i="196"/>
  <c r="S294" i="196"/>
  <c r="T294" i="196" s="1"/>
  <c r="R294" i="196"/>
  <c r="S293" i="196"/>
  <c r="T293" i="196" s="1"/>
  <c r="R293" i="196"/>
  <c r="S292" i="196"/>
  <c r="T292" i="196" s="1"/>
  <c r="R292" i="196"/>
  <c r="S291" i="196"/>
  <c r="T291" i="196" s="1"/>
  <c r="R291" i="196"/>
  <c r="S290" i="196"/>
  <c r="T290" i="196" s="1"/>
  <c r="R290" i="196"/>
  <c r="S289" i="196"/>
  <c r="T289" i="196" s="1"/>
  <c r="R289" i="196"/>
  <c r="S288" i="196"/>
  <c r="T288" i="196" s="1"/>
  <c r="R288" i="196"/>
  <c r="S287" i="196"/>
  <c r="T287" i="196" s="1"/>
  <c r="R287" i="196"/>
  <c r="S286" i="196"/>
  <c r="T286" i="196" s="1"/>
  <c r="R286" i="196"/>
  <c r="S285" i="196"/>
  <c r="T285" i="196" s="1"/>
  <c r="R285" i="196"/>
  <c r="S284" i="196"/>
  <c r="T284" i="196" s="1"/>
  <c r="R284" i="196"/>
  <c r="S283" i="196"/>
  <c r="T283" i="196" s="1"/>
  <c r="R283" i="196"/>
  <c r="S282" i="196"/>
  <c r="T282" i="196" s="1"/>
  <c r="R282" i="196"/>
  <c r="S281" i="196"/>
  <c r="T281" i="196" s="1"/>
  <c r="R281" i="196"/>
  <c r="S280" i="196"/>
  <c r="T280" i="196" s="1"/>
  <c r="R280" i="196"/>
  <c r="S279" i="196"/>
  <c r="T279" i="196" s="1"/>
  <c r="R279" i="196"/>
  <c r="S278" i="196"/>
  <c r="T278" i="196" s="1"/>
  <c r="R278" i="196"/>
  <c r="S277" i="196"/>
  <c r="T277" i="196" s="1"/>
  <c r="R277" i="196"/>
  <c r="S276" i="196"/>
  <c r="T276" i="196" s="1"/>
  <c r="R276" i="196"/>
  <c r="S275" i="196"/>
  <c r="T275" i="196" s="1"/>
  <c r="R275" i="196"/>
  <c r="S274" i="196"/>
  <c r="T274" i="196" s="1"/>
  <c r="R274" i="196"/>
  <c r="S273" i="196"/>
  <c r="T273" i="196" s="1"/>
  <c r="R273" i="196"/>
  <c r="S272" i="196"/>
  <c r="T272" i="196" s="1"/>
  <c r="R272" i="196"/>
  <c r="S271" i="196"/>
  <c r="T271" i="196" s="1"/>
  <c r="R271" i="196"/>
  <c r="S270" i="196"/>
  <c r="T270" i="196" s="1"/>
  <c r="R270" i="196"/>
  <c r="S269" i="196"/>
  <c r="T269" i="196" s="1"/>
  <c r="R269" i="196"/>
  <c r="S268" i="196"/>
  <c r="T268" i="196" s="1"/>
  <c r="R268" i="196"/>
  <c r="S267" i="196"/>
  <c r="T267" i="196" s="1"/>
  <c r="R267" i="196"/>
  <c r="S266" i="196"/>
  <c r="T266" i="196" s="1"/>
  <c r="R266" i="196"/>
  <c r="S265" i="196"/>
  <c r="T265" i="196" s="1"/>
  <c r="R265" i="196"/>
  <c r="S264" i="196"/>
  <c r="T264" i="196" s="1"/>
  <c r="R264" i="196"/>
  <c r="S263" i="196"/>
  <c r="T263" i="196" s="1"/>
  <c r="R263" i="196"/>
  <c r="S262" i="196"/>
  <c r="T262" i="196" s="1"/>
  <c r="R262" i="196"/>
  <c r="S261" i="196"/>
  <c r="T261" i="196" s="1"/>
  <c r="R261" i="196"/>
  <c r="S260" i="196"/>
  <c r="T260" i="196" s="1"/>
  <c r="R260" i="196"/>
  <c r="S259" i="196"/>
  <c r="T259" i="196" s="1"/>
  <c r="R259" i="196"/>
  <c r="S258" i="196"/>
  <c r="T258" i="196" s="1"/>
  <c r="R258" i="196"/>
  <c r="S257" i="196"/>
  <c r="T257" i="196" s="1"/>
  <c r="R257" i="196"/>
  <c r="S256" i="196"/>
  <c r="T256" i="196" s="1"/>
  <c r="R256" i="196"/>
  <c r="S255" i="196"/>
  <c r="T255" i="196" s="1"/>
  <c r="R255" i="196"/>
  <c r="S254" i="196"/>
  <c r="T254" i="196" s="1"/>
  <c r="R254" i="196"/>
  <c r="S253" i="196"/>
  <c r="T253" i="196" s="1"/>
  <c r="R253" i="196"/>
  <c r="S252" i="196"/>
  <c r="T252" i="196" s="1"/>
  <c r="R252" i="196"/>
  <c r="S251" i="196"/>
  <c r="T251" i="196" s="1"/>
  <c r="R251" i="196"/>
  <c r="S250" i="196"/>
  <c r="T250" i="196" s="1"/>
  <c r="R250" i="196"/>
  <c r="S249" i="196"/>
  <c r="T249" i="196" s="1"/>
  <c r="R249" i="196"/>
  <c r="S248" i="196"/>
  <c r="T248" i="196" s="1"/>
  <c r="R248" i="196"/>
  <c r="S247" i="196"/>
  <c r="T247" i="196" s="1"/>
  <c r="R247" i="196"/>
  <c r="S246" i="196"/>
  <c r="T246" i="196" s="1"/>
  <c r="R246" i="196"/>
  <c r="S245" i="196"/>
  <c r="T245" i="196" s="1"/>
  <c r="R245" i="196"/>
  <c r="S244" i="196"/>
  <c r="T244" i="196" s="1"/>
  <c r="R244" i="196"/>
  <c r="S243" i="196"/>
  <c r="T243" i="196" s="1"/>
  <c r="R243" i="196"/>
  <c r="S242" i="196"/>
  <c r="T242" i="196" s="1"/>
  <c r="R242" i="196"/>
  <c r="S241" i="196"/>
  <c r="T241" i="196" s="1"/>
  <c r="R241" i="196"/>
  <c r="S240" i="196"/>
  <c r="T240" i="196" s="1"/>
  <c r="R240" i="196"/>
  <c r="S239" i="196"/>
  <c r="T239" i="196" s="1"/>
  <c r="R239" i="196"/>
  <c r="S238" i="196"/>
  <c r="T238" i="196" s="1"/>
  <c r="R238" i="196"/>
  <c r="S237" i="196"/>
  <c r="T237" i="196" s="1"/>
  <c r="R237" i="196"/>
  <c r="S236" i="196"/>
  <c r="T236" i="196" s="1"/>
  <c r="R236" i="196"/>
  <c r="S235" i="196"/>
  <c r="T235" i="196" s="1"/>
  <c r="R235" i="196"/>
  <c r="S234" i="196"/>
  <c r="T234" i="196" s="1"/>
  <c r="R234" i="196"/>
  <c r="S233" i="196"/>
  <c r="T233" i="196" s="1"/>
  <c r="R233" i="196"/>
  <c r="S232" i="196"/>
  <c r="T232" i="196" s="1"/>
  <c r="R232" i="196"/>
  <c r="S231" i="196"/>
  <c r="T231" i="196" s="1"/>
  <c r="R231" i="196"/>
  <c r="S230" i="196"/>
  <c r="T230" i="196" s="1"/>
  <c r="R230" i="196"/>
  <c r="S229" i="196"/>
  <c r="T229" i="196" s="1"/>
  <c r="R229" i="196"/>
  <c r="S228" i="196"/>
  <c r="T228" i="196" s="1"/>
  <c r="R228" i="196"/>
  <c r="S227" i="196"/>
  <c r="T227" i="196" s="1"/>
  <c r="R227" i="196"/>
  <c r="S226" i="196"/>
  <c r="T226" i="196" s="1"/>
  <c r="R226" i="196"/>
  <c r="S225" i="196"/>
  <c r="T225" i="196" s="1"/>
  <c r="R225" i="196"/>
  <c r="S224" i="196"/>
  <c r="T224" i="196" s="1"/>
  <c r="R224" i="196"/>
  <c r="S223" i="196"/>
  <c r="T223" i="196" s="1"/>
  <c r="R223" i="196"/>
  <c r="S222" i="196"/>
  <c r="T222" i="196" s="1"/>
  <c r="R222" i="196"/>
  <c r="S221" i="196"/>
  <c r="T221" i="196" s="1"/>
  <c r="R221" i="196"/>
  <c r="S220" i="196"/>
  <c r="T220" i="196" s="1"/>
  <c r="R220" i="196"/>
  <c r="S219" i="196"/>
  <c r="T219" i="196" s="1"/>
  <c r="R219" i="196"/>
  <c r="S218" i="196"/>
  <c r="T218" i="196" s="1"/>
  <c r="R218" i="196"/>
  <c r="S217" i="196"/>
  <c r="T217" i="196" s="1"/>
  <c r="R217" i="196"/>
  <c r="S216" i="196"/>
  <c r="T216" i="196" s="1"/>
  <c r="R216" i="196"/>
  <c r="S215" i="196"/>
  <c r="T215" i="196" s="1"/>
  <c r="R215" i="196"/>
  <c r="S214" i="196"/>
  <c r="T214" i="196" s="1"/>
  <c r="R214" i="196"/>
  <c r="S213" i="196"/>
  <c r="T213" i="196" s="1"/>
  <c r="R213" i="196"/>
  <c r="S212" i="196"/>
  <c r="T212" i="196" s="1"/>
  <c r="R212" i="196"/>
  <c r="S211" i="196"/>
  <c r="T211" i="196" s="1"/>
  <c r="R211" i="196"/>
  <c r="S210" i="196"/>
  <c r="T210" i="196" s="1"/>
  <c r="R210" i="196"/>
  <c r="S209" i="196"/>
  <c r="T209" i="196" s="1"/>
  <c r="R209" i="196"/>
  <c r="S208" i="196"/>
  <c r="T208" i="196" s="1"/>
  <c r="R208" i="196"/>
  <c r="S207" i="196"/>
  <c r="T207" i="196" s="1"/>
  <c r="R207" i="196"/>
  <c r="S206" i="196"/>
  <c r="T206" i="196" s="1"/>
  <c r="R206" i="196"/>
  <c r="S205" i="196"/>
  <c r="T205" i="196" s="1"/>
  <c r="R205" i="196"/>
  <c r="S204" i="196"/>
  <c r="T204" i="196" s="1"/>
  <c r="R204" i="196"/>
  <c r="S203" i="196"/>
  <c r="T203" i="196" s="1"/>
  <c r="R203" i="196"/>
  <c r="S202" i="196"/>
  <c r="T202" i="196" s="1"/>
  <c r="R202" i="196"/>
  <c r="S201" i="196"/>
  <c r="T201" i="196" s="1"/>
  <c r="R201" i="196"/>
  <c r="S200" i="196"/>
  <c r="T200" i="196" s="1"/>
  <c r="R200" i="196"/>
  <c r="S199" i="196"/>
  <c r="T199" i="196" s="1"/>
  <c r="R199" i="196"/>
  <c r="S198" i="196"/>
  <c r="T198" i="196" s="1"/>
  <c r="R198" i="196"/>
  <c r="S197" i="196"/>
  <c r="T197" i="196" s="1"/>
  <c r="R197" i="196"/>
  <c r="S196" i="196"/>
  <c r="T196" i="196" s="1"/>
  <c r="R196" i="196"/>
  <c r="S195" i="196"/>
  <c r="T195" i="196" s="1"/>
  <c r="R195" i="196"/>
  <c r="S194" i="196"/>
  <c r="T194" i="196" s="1"/>
  <c r="R194" i="196"/>
  <c r="S193" i="196"/>
  <c r="T193" i="196" s="1"/>
  <c r="R193" i="196"/>
  <c r="S192" i="196"/>
  <c r="T192" i="196" s="1"/>
  <c r="R192" i="196"/>
  <c r="S191" i="196"/>
  <c r="T191" i="196" s="1"/>
  <c r="R191" i="196"/>
  <c r="S190" i="196"/>
  <c r="T190" i="196" s="1"/>
  <c r="R190" i="196"/>
  <c r="S189" i="196"/>
  <c r="T189" i="196" s="1"/>
  <c r="R189" i="196"/>
  <c r="S188" i="196"/>
  <c r="T188" i="196" s="1"/>
  <c r="R188" i="196"/>
  <c r="S187" i="196"/>
  <c r="T187" i="196" s="1"/>
  <c r="R187" i="196"/>
  <c r="S186" i="196"/>
  <c r="T186" i="196" s="1"/>
  <c r="R186" i="196"/>
  <c r="S185" i="196"/>
  <c r="T185" i="196" s="1"/>
  <c r="R185" i="196"/>
  <c r="S184" i="196"/>
  <c r="T184" i="196" s="1"/>
  <c r="R184" i="196"/>
  <c r="S183" i="196"/>
  <c r="T183" i="196" s="1"/>
  <c r="R183" i="196"/>
  <c r="S182" i="196"/>
  <c r="T182" i="196" s="1"/>
  <c r="R182" i="196"/>
  <c r="S181" i="196"/>
  <c r="T181" i="196" s="1"/>
  <c r="R181" i="196"/>
  <c r="S180" i="196"/>
  <c r="T180" i="196" s="1"/>
  <c r="R180" i="196"/>
  <c r="S179" i="196"/>
  <c r="T179" i="196" s="1"/>
  <c r="R179" i="196"/>
  <c r="S178" i="196"/>
  <c r="T178" i="196" s="1"/>
  <c r="R178" i="196"/>
  <c r="S177" i="196"/>
  <c r="T177" i="196" s="1"/>
  <c r="R177" i="196"/>
  <c r="S176" i="196"/>
  <c r="T176" i="196" s="1"/>
  <c r="R176" i="196"/>
  <c r="S175" i="196"/>
  <c r="T175" i="196" s="1"/>
  <c r="R175" i="196"/>
  <c r="S174" i="196"/>
  <c r="T174" i="196" s="1"/>
  <c r="R174" i="196"/>
  <c r="S173" i="196"/>
  <c r="T173" i="196" s="1"/>
  <c r="R173" i="196"/>
  <c r="S172" i="196"/>
  <c r="T172" i="196" s="1"/>
  <c r="R172" i="196"/>
  <c r="S171" i="196"/>
  <c r="T171" i="196" s="1"/>
  <c r="R171" i="196"/>
  <c r="S170" i="196"/>
  <c r="T170" i="196" s="1"/>
  <c r="R170" i="196"/>
  <c r="S169" i="196"/>
  <c r="T169" i="196" s="1"/>
  <c r="R169" i="196"/>
  <c r="S168" i="196"/>
  <c r="T168" i="196" s="1"/>
  <c r="R168" i="196"/>
  <c r="S167" i="196"/>
  <c r="T167" i="196" s="1"/>
  <c r="R167" i="196"/>
  <c r="S166" i="196"/>
  <c r="T166" i="196" s="1"/>
  <c r="R166" i="196"/>
  <c r="S165" i="196"/>
  <c r="T165" i="196" s="1"/>
  <c r="R165" i="196"/>
  <c r="S164" i="196"/>
  <c r="T164" i="196" s="1"/>
  <c r="R164" i="196"/>
  <c r="S163" i="196"/>
  <c r="T163" i="196" s="1"/>
  <c r="R163" i="196"/>
  <c r="S162" i="196"/>
  <c r="T162" i="196" s="1"/>
  <c r="R162" i="196"/>
  <c r="S161" i="196"/>
  <c r="T161" i="196" s="1"/>
  <c r="R161" i="196"/>
  <c r="S160" i="196"/>
  <c r="T160" i="196" s="1"/>
  <c r="R160" i="196"/>
  <c r="S159" i="196"/>
  <c r="T159" i="196" s="1"/>
  <c r="R159" i="196"/>
  <c r="S158" i="196"/>
  <c r="T158" i="196" s="1"/>
  <c r="R158" i="196"/>
  <c r="S157" i="196"/>
  <c r="T157" i="196" s="1"/>
  <c r="R157" i="196"/>
  <c r="S156" i="196"/>
  <c r="T156" i="196" s="1"/>
  <c r="R156" i="196"/>
  <c r="S155" i="196"/>
  <c r="T155" i="196" s="1"/>
  <c r="R155" i="196"/>
  <c r="S154" i="196"/>
  <c r="T154" i="196" s="1"/>
  <c r="R154" i="196"/>
  <c r="S153" i="196"/>
  <c r="T153" i="196" s="1"/>
  <c r="R153" i="196"/>
  <c r="S152" i="196"/>
  <c r="T152" i="196" s="1"/>
  <c r="R152" i="196"/>
  <c r="S151" i="196"/>
  <c r="T151" i="196" s="1"/>
  <c r="R151" i="196"/>
  <c r="S150" i="196"/>
  <c r="T150" i="196" s="1"/>
  <c r="R150" i="196"/>
  <c r="S149" i="196"/>
  <c r="T149" i="196" s="1"/>
  <c r="R149" i="196"/>
  <c r="S148" i="196"/>
  <c r="T148" i="196" s="1"/>
  <c r="R148" i="196"/>
  <c r="S147" i="196"/>
  <c r="T147" i="196" s="1"/>
  <c r="R147" i="196"/>
  <c r="S146" i="196"/>
  <c r="T146" i="196" s="1"/>
  <c r="R146" i="196"/>
  <c r="S145" i="196"/>
  <c r="T145" i="196" s="1"/>
  <c r="R145" i="196"/>
  <c r="S144" i="196"/>
  <c r="T144" i="196" s="1"/>
  <c r="R144" i="196"/>
  <c r="S143" i="196"/>
  <c r="T143" i="196" s="1"/>
  <c r="R143" i="196"/>
  <c r="S142" i="196"/>
  <c r="T142" i="196" s="1"/>
  <c r="R142" i="196"/>
  <c r="S141" i="196"/>
  <c r="T141" i="196" s="1"/>
  <c r="R141" i="196"/>
  <c r="S140" i="196"/>
  <c r="T140" i="196" s="1"/>
  <c r="R140" i="196"/>
  <c r="S139" i="196"/>
  <c r="T139" i="196" s="1"/>
  <c r="R139" i="196"/>
  <c r="S138" i="196"/>
  <c r="T138" i="196" s="1"/>
  <c r="R138" i="196"/>
  <c r="S137" i="196"/>
  <c r="T137" i="196" s="1"/>
  <c r="R137" i="196"/>
  <c r="S136" i="196"/>
  <c r="T136" i="196" s="1"/>
  <c r="R136" i="196"/>
  <c r="S135" i="196"/>
  <c r="T135" i="196" s="1"/>
  <c r="R135" i="196"/>
  <c r="S134" i="196"/>
  <c r="T134" i="196" s="1"/>
  <c r="R134" i="196"/>
  <c r="S133" i="196"/>
  <c r="T133" i="196" s="1"/>
  <c r="R133" i="196"/>
  <c r="S132" i="196"/>
  <c r="T132" i="196" s="1"/>
  <c r="R132" i="196"/>
  <c r="S131" i="196"/>
  <c r="T131" i="196" s="1"/>
  <c r="R131" i="196"/>
  <c r="S130" i="196"/>
  <c r="T130" i="196" s="1"/>
  <c r="R130" i="196"/>
  <c r="S129" i="196"/>
  <c r="T129" i="196" s="1"/>
  <c r="R129" i="196"/>
  <c r="S128" i="196"/>
  <c r="T128" i="196" s="1"/>
  <c r="R128" i="196"/>
  <c r="S127" i="196"/>
  <c r="T127" i="196" s="1"/>
  <c r="R127" i="196"/>
  <c r="S126" i="196"/>
  <c r="T126" i="196" s="1"/>
  <c r="R126" i="196"/>
  <c r="S125" i="196"/>
  <c r="T125" i="196" s="1"/>
  <c r="R125" i="196"/>
  <c r="S124" i="196"/>
  <c r="T124" i="196" s="1"/>
  <c r="R124" i="196"/>
  <c r="S123" i="196"/>
  <c r="T123" i="196" s="1"/>
  <c r="R123" i="196"/>
  <c r="S122" i="196"/>
  <c r="T122" i="196" s="1"/>
  <c r="R122" i="196"/>
  <c r="S121" i="196"/>
  <c r="T121" i="196" s="1"/>
  <c r="R121" i="196"/>
  <c r="S120" i="196"/>
  <c r="T120" i="196" s="1"/>
  <c r="R120" i="196"/>
  <c r="S119" i="196"/>
  <c r="T119" i="196" s="1"/>
  <c r="R119" i="196"/>
  <c r="S118" i="196"/>
  <c r="T118" i="196" s="1"/>
  <c r="R118" i="196"/>
  <c r="S117" i="196"/>
  <c r="T117" i="196" s="1"/>
  <c r="R117" i="196"/>
  <c r="S116" i="196"/>
  <c r="T116" i="196" s="1"/>
  <c r="R116" i="196"/>
  <c r="S115" i="196"/>
  <c r="T115" i="196" s="1"/>
  <c r="R115" i="196"/>
  <c r="S114" i="196"/>
  <c r="T114" i="196" s="1"/>
  <c r="R114" i="196"/>
  <c r="S113" i="196"/>
  <c r="T113" i="196" s="1"/>
  <c r="R113" i="196"/>
  <c r="S112" i="196"/>
  <c r="T112" i="196" s="1"/>
  <c r="R112" i="196"/>
  <c r="S111" i="196"/>
  <c r="T111" i="196" s="1"/>
  <c r="R111" i="196"/>
  <c r="S110" i="196"/>
  <c r="T110" i="196" s="1"/>
  <c r="R110" i="196"/>
  <c r="S109" i="196"/>
  <c r="T109" i="196" s="1"/>
  <c r="R109" i="196"/>
  <c r="S108" i="196"/>
  <c r="T108" i="196" s="1"/>
  <c r="R108" i="196"/>
  <c r="S107" i="196"/>
  <c r="T107" i="196" s="1"/>
  <c r="R107" i="196"/>
  <c r="S106" i="196"/>
  <c r="T106" i="196" s="1"/>
  <c r="R106" i="196"/>
  <c r="S105" i="196"/>
  <c r="T105" i="196" s="1"/>
  <c r="R105" i="196"/>
  <c r="S104" i="196"/>
  <c r="T104" i="196" s="1"/>
  <c r="R104" i="196"/>
  <c r="S103" i="196"/>
  <c r="T103" i="196" s="1"/>
  <c r="R103" i="196"/>
  <c r="S102" i="196"/>
  <c r="T102" i="196" s="1"/>
  <c r="R102" i="196"/>
  <c r="S101" i="196"/>
  <c r="T101" i="196" s="1"/>
  <c r="R101" i="196"/>
  <c r="S100" i="196"/>
  <c r="T100" i="196" s="1"/>
  <c r="R100" i="196"/>
  <c r="S99" i="196"/>
  <c r="T99" i="196" s="1"/>
  <c r="R99" i="196"/>
  <c r="S98" i="196"/>
  <c r="T98" i="196" s="1"/>
  <c r="R98" i="196"/>
  <c r="S97" i="196"/>
  <c r="T97" i="196" s="1"/>
  <c r="R97" i="196"/>
  <c r="S96" i="196"/>
  <c r="T96" i="196" s="1"/>
  <c r="R96" i="196"/>
  <c r="S95" i="196"/>
  <c r="T95" i="196" s="1"/>
  <c r="R95" i="196"/>
  <c r="S94" i="196"/>
  <c r="T94" i="196" s="1"/>
  <c r="R94" i="196"/>
  <c r="S93" i="196"/>
  <c r="T93" i="196" s="1"/>
  <c r="R93" i="196"/>
  <c r="S92" i="196"/>
  <c r="T92" i="196" s="1"/>
  <c r="R92" i="196"/>
  <c r="S91" i="196"/>
  <c r="T91" i="196" s="1"/>
  <c r="R91" i="196"/>
  <c r="S90" i="196"/>
  <c r="T90" i="196" s="1"/>
  <c r="R90" i="196"/>
  <c r="S89" i="196"/>
  <c r="T89" i="196" s="1"/>
  <c r="R89" i="196"/>
  <c r="S88" i="196"/>
  <c r="T88" i="196" s="1"/>
  <c r="R88" i="196"/>
  <c r="S87" i="196"/>
  <c r="T87" i="196" s="1"/>
  <c r="R87" i="196"/>
  <c r="S86" i="196"/>
  <c r="T86" i="196" s="1"/>
  <c r="R86" i="196"/>
  <c r="S85" i="196"/>
  <c r="T85" i="196" s="1"/>
  <c r="R85" i="196"/>
  <c r="S84" i="196"/>
  <c r="T84" i="196" s="1"/>
  <c r="R84" i="196"/>
  <c r="S83" i="196"/>
  <c r="T83" i="196" s="1"/>
  <c r="R83" i="196"/>
  <c r="S82" i="196"/>
  <c r="T82" i="196" s="1"/>
  <c r="R82" i="196"/>
  <c r="S81" i="196"/>
  <c r="T81" i="196" s="1"/>
  <c r="R81" i="196"/>
  <c r="S80" i="196"/>
  <c r="T80" i="196" s="1"/>
  <c r="R80" i="196"/>
  <c r="S79" i="196"/>
  <c r="T79" i="196" s="1"/>
  <c r="R79" i="196"/>
  <c r="S78" i="196"/>
  <c r="T78" i="196" s="1"/>
  <c r="R78" i="196"/>
  <c r="S77" i="196"/>
  <c r="T77" i="196" s="1"/>
  <c r="R77" i="196"/>
  <c r="S76" i="196"/>
  <c r="T76" i="196" s="1"/>
  <c r="R76" i="196"/>
  <c r="S75" i="196"/>
  <c r="T75" i="196" s="1"/>
  <c r="R75" i="196"/>
  <c r="S74" i="196"/>
  <c r="T74" i="196" s="1"/>
  <c r="R74" i="196"/>
  <c r="S73" i="196"/>
  <c r="T73" i="196" s="1"/>
  <c r="R73" i="196"/>
  <c r="S72" i="196"/>
  <c r="T72" i="196" s="1"/>
  <c r="R72" i="196"/>
  <c r="S71" i="196"/>
  <c r="T71" i="196" s="1"/>
  <c r="R71" i="196"/>
  <c r="S70" i="196"/>
  <c r="T70" i="196" s="1"/>
  <c r="R70" i="196"/>
  <c r="S69" i="196"/>
  <c r="T69" i="196" s="1"/>
  <c r="R69" i="196"/>
  <c r="S68" i="196"/>
  <c r="T68" i="196" s="1"/>
  <c r="R68" i="196"/>
  <c r="S67" i="196"/>
  <c r="T67" i="196" s="1"/>
  <c r="R67" i="196"/>
  <c r="S66" i="196"/>
  <c r="T66" i="196" s="1"/>
  <c r="R66" i="196"/>
  <c r="S65" i="196"/>
  <c r="T65" i="196" s="1"/>
  <c r="R65" i="196"/>
  <c r="S64" i="196"/>
  <c r="T64" i="196" s="1"/>
  <c r="R64" i="196"/>
  <c r="S63" i="196"/>
  <c r="T63" i="196" s="1"/>
  <c r="R63" i="196"/>
  <c r="S62" i="196"/>
  <c r="T62" i="196" s="1"/>
  <c r="R62" i="196"/>
  <c r="S61" i="196"/>
  <c r="T61" i="196" s="1"/>
  <c r="R61" i="196"/>
  <c r="S60" i="196"/>
  <c r="T60" i="196" s="1"/>
  <c r="R60" i="196"/>
  <c r="S59" i="196"/>
  <c r="T59" i="196" s="1"/>
  <c r="R59" i="196"/>
  <c r="S58" i="196"/>
  <c r="T58" i="196" s="1"/>
  <c r="R58" i="196"/>
  <c r="S57" i="196"/>
  <c r="T57" i="196" s="1"/>
  <c r="R57" i="196"/>
  <c r="S56" i="196"/>
  <c r="T56" i="196" s="1"/>
  <c r="R56" i="196"/>
  <c r="S55" i="196"/>
  <c r="T55" i="196" s="1"/>
  <c r="R55" i="196"/>
  <c r="S54" i="196"/>
  <c r="T54" i="196" s="1"/>
  <c r="R54" i="196"/>
  <c r="S53" i="196"/>
  <c r="T53" i="196" s="1"/>
  <c r="R53" i="196"/>
  <c r="S52" i="196"/>
  <c r="T52" i="196" s="1"/>
  <c r="R52" i="196"/>
  <c r="S51" i="196"/>
  <c r="T51" i="196" s="1"/>
  <c r="R51" i="196"/>
  <c r="S50" i="196"/>
  <c r="T50" i="196" s="1"/>
  <c r="R50" i="196"/>
  <c r="S49" i="196"/>
  <c r="T49" i="196" s="1"/>
  <c r="R49" i="196"/>
  <c r="S48" i="196"/>
  <c r="T48" i="196" s="1"/>
  <c r="R48" i="196"/>
  <c r="S47" i="196"/>
  <c r="T47" i="196" s="1"/>
  <c r="R47" i="196"/>
  <c r="S46" i="196"/>
  <c r="T46" i="196" s="1"/>
  <c r="R46" i="196"/>
  <c r="S45" i="196"/>
  <c r="T45" i="196" s="1"/>
  <c r="R45" i="196"/>
  <c r="S44" i="196"/>
  <c r="T44" i="196" s="1"/>
  <c r="R44" i="196"/>
  <c r="S43" i="196"/>
  <c r="T43" i="196" s="1"/>
  <c r="R43" i="196"/>
  <c r="S42" i="196"/>
  <c r="T42" i="196" s="1"/>
  <c r="R42" i="196"/>
  <c r="S41" i="196"/>
  <c r="T41" i="196" s="1"/>
  <c r="R41" i="196"/>
  <c r="S40" i="196"/>
  <c r="T40" i="196" s="1"/>
  <c r="R40" i="196"/>
  <c r="S39" i="196"/>
  <c r="T39" i="196" s="1"/>
  <c r="R39" i="196"/>
  <c r="S38" i="196"/>
  <c r="T38" i="196" s="1"/>
  <c r="R38" i="196"/>
  <c r="S37" i="196"/>
  <c r="T37" i="196" s="1"/>
  <c r="R37" i="196"/>
  <c r="S36" i="196"/>
  <c r="T36" i="196" s="1"/>
  <c r="R36" i="196"/>
  <c r="S35" i="196"/>
  <c r="T35" i="196" s="1"/>
  <c r="R35" i="196"/>
  <c r="S34" i="196"/>
  <c r="T34" i="196" s="1"/>
  <c r="R34" i="196"/>
  <c r="S33" i="196"/>
  <c r="T33" i="196" s="1"/>
  <c r="R33" i="196"/>
  <c r="S32" i="196"/>
  <c r="T32" i="196" s="1"/>
  <c r="R32" i="196"/>
  <c r="S31" i="196"/>
  <c r="T31" i="196" s="1"/>
  <c r="R31" i="196"/>
  <c r="S30" i="196"/>
  <c r="T30" i="196" s="1"/>
  <c r="R30" i="196"/>
  <c r="S29" i="196"/>
  <c r="T29" i="196" s="1"/>
  <c r="R29" i="196"/>
  <c r="S28" i="196"/>
  <c r="T28" i="196" s="1"/>
  <c r="R28" i="196"/>
  <c r="S27" i="196"/>
  <c r="T27" i="196" s="1"/>
  <c r="R27" i="196"/>
  <c r="S26" i="196"/>
  <c r="T26" i="196" s="1"/>
  <c r="R26" i="196"/>
  <c r="S25" i="196"/>
  <c r="T25" i="196" s="1"/>
  <c r="R25" i="196"/>
  <c r="S24" i="196"/>
  <c r="T24" i="196" s="1"/>
  <c r="R24" i="196"/>
  <c r="S23" i="196"/>
  <c r="T23" i="196" s="1"/>
  <c r="R23" i="196"/>
  <c r="S22" i="196"/>
  <c r="T22" i="196" s="1"/>
  <c r="R22" i="196"/>
  <c r="S21" i="196"/>
  <c r="T21" i="196" s="1"/>
  <c r="R21" i="196"/>
  <c r="S20" i="196"/>
  <c r="T20" i="196" s="1"/>
  <c r="R20" i="196"/>
  <c r="S19" i="196"/>
  <c r="T19" i="196" s="1"/>
  <c r="R19" i="196"/>
  <c r="S18" i="196"/>
  <c r="T18" i="196" s="1"/>
  <c r="R18" i="196"/>
  <c r="S17" i="196"/>
  <c r="T17" i="196" s="1"/>
  <c r="R17" i="196"/>
  <c r="S16" i="196"/>
  <c r="T16" i="196" s="1"/>
  <c r="R16" i="196"/>
  <c r="S15" i="196"/>
  <c r="T15" i="196" s="1"/>
  <c r="R15" i="196"/>
  <c r="S14" i="196"/>
  <c r="T14" i="196" s="1"/>
  <c r="R14" i="196"/>
  <c r="S13" i="196"/>
  <c r="T13" i="196" s="1"/>
  <c r="R13" i="196"/>
  <c r="S12" i="196"/>
  <c r="T12" i="196" s="1"/>
  <c r="R12" i="196"/>
  <c r="S11" i="196"/>
  <c r="T11" i="196" s="1"/>
  <c r="R11" i="196"/>
  <c r="S10" i="196"/>
  <c r="T10" i="196" s="1"/>
  <c r="R10" i="196"/>
  <c r="S9" i="196"/>
  <c r="T9" i="196" s="1"/>
  <c r="R9" i="196"/>
  <c r="S8" i="196"/>
  <c r="T8" i="196" s="1"/>
  <c r="R8" i="196"/>
  <c r="S7" i="196"/>
  <c r="T7" i="196" s="1"/>
  <c r="R7" i="196"/>
  <c r="S6" i="196"/>
  <c r="T6" i="196" s="1"/>
  <c r="R6" i="196"/>
  <c r="S5" i="196"/>
  <c r="T5" i="196" s="1"/>
  <c r="R5" i="196"/>
  <c r="S4" i="196"/>
  <c r="T4" i="196" s="1"/>
  <c r="R4" i="196"/>
  <c r="F2" i="196"/>
  <c r="F1" i="196"/>
  <c r="Q514" i="194" a="1"/>
  <c r="Q514" i="194"/>
  <c r="P514" i="194" a="1"/>
  <c r="P514" i="194"/>
  <c r="O514" i="194" a="1"/>
  <c r="O514" i="194"/>
  <c r="N514" i="194" a="1"/>
  <c r="N514" i="194"/>
  <c r="M514" i="194" a="1"/>
  <c r="M514" i="194"/>
  <c r="L514" i="194" a="1"/>
  <c r="L514" i="194"/>
  <c r="I511" i="194"/>
  <c r="L511" i="194" s="1" a="1"/>
  <c r="L511" i="194" s="1"/>
  <c r="I510" i="194"/>
  <c r="I509" i="194"/>
  <c r="I508" i="194"/>
  <c r="L508" i="194" s="1" a="1"/>
  <c r="L508" i="194" s="1"/>
  <c r="I507" i="194"/>
  <c r="I506" i="194"/>
  <c r="I505" i="194"/>
  <c r="L505" i="194" s="1" a="1"/>
  <c r="L505" i="194" s="1"/>
  <c r="I504" i="194"/>
  <c r="I503" i="194"/>
  <c r="I502" i="194"/>
  <c r="L502" i="194" s="1" a="1"/>
  <c r="L502" i="194" s="1"/>
  <c r="I501" i="194"/>
  <c r="I500" i="194"/>
  <c r="I499" i="194"/>
  <c r="L499" i="194" s="1" a="1"/>
  <c r="L499" i="194" s="1"/>
  <c r="Z495" i="194"/>
  <c r="Y495" i="194"/>
  <c r="X495" i="194"/>
  <c r="W495" i="194"/>
  <c r="V495" i="194"/>
  <c r="U495" i="194"/>
  <c r="P495" i="194"/>
  <c r="M495" i="194"/>
  <c r="S494" i="194"/>
  <c r="T494" i="194" s="1"/>
  <c r="R494" i="194"/>
  <c r="S493" i="194"/>
  <c r="T493" i="194" s="1"/>
  <c r="R493" i="194"/>
  <c r="S492" i="194"/>
  <c r="T492" i="194" s="1"/>
  <c r="R492" i="194"/>
  <c r="S491" i="194"/>
  <c r="T491" i="194" s="1"/>
  <c r="R491" i="194"/>
  <c r="S490" i="194"/>
  <c r="T490" i="194" s="1"/>
  <c r="R490" i="194"/>
  <c r="S489" i="194"/>
  <c r="T489" i="194" s="1"/>
  <c r="R489" i="194"/>
  <c r="S488" i="194"/>
  <c r="T488" i="194" s="1"/>
  <c r="R488" i="194"/>
  <c r="S487" i="194"/>
  <c r="T487" i="194" s="1"/>
  <c r="R487" i="194"/>
  <c r="S486" i="194"/>
  <c r="T486" i="194" s="1"/>
  <c r="R486" i="194"/>
  <c r="S485" i="194"/>
  <c r="T485" i="194" s="1"/>
  <c r="R485" i="194"/>
  <c r="S484" i="194"/>
  <c r="T484" i="194" s="1"/>
  <c r="R484" i="194"/>
  <c r="S483" i="194"/>
  <c r="T483" i="194" s="1"/>
  <c r="R483" i="194"/>
  <c r="S482" i="194"/>
  <c r="T482" i="194" s="1"/>
  <c r="R482" i="194"/>
  <c r="S481" i="194"/>
  <c r="T481" i="194" s="1"/>
  <c r="R481" i="194"/>
  <c r="S480" i="194"/>
  <c r="T480" i="194" s="1"/>
  <c r="R480" i="194"/>
  <c r="S479" i="194"/>
  <c r="T479" i="194" s="1"/>
  <c r="R479" i="194"/>
  <c r="S478" i="194"/>
  <c r="T478" i="194" s="1"/>
  <c r="R478" i="194"/>
  <c r="S477" i="194"/>
  <c r="T477" i="194" s="1"/>
  <c r="R477" i="194"/>
  <c r="S476" i="194"/>
  <c r="T476" i="194" s="1"/>
  <c r="R476" i="194"/>
  <c r="S475" i="194"/>
  <c r="T475" i="194" s="1"/>
  <c r="R475" i="194"/>
  <c r="S474" i="194"/>
  <c r="T474" i="194" s="1"/>
  <c r="R474" i="194"/>
  <c r="S473" i="194"/>
  <c r="T473" i="194" s="1"/>
  <c r="R473" i="194"/>
  <c r="S472" i="194"/>
  <c r="T472" i="194" s="1"/>
  <c r="R472" i="194"/>
  <c r="S471" i="194"/>
  <c r="T471" i="194" s="1"/>
  <c r="R471" i="194"/>
  <c r="S470" i="194"/>
  <c r="T470" i="194" s="1"/>
  <c r="R470" i="194"/>
  <c r="S469" i="194"/>
  <c r="T469" i="194" s="1"/>
  <c r="R469" i="194"/>
  <c r="S468" i="194"/>
  <c r="T468" i="194" s="1"/>
  <c r="R468" i="194"/>
  <c r="S467" i="194"/>
  <c r="T467" i="194" s="1"/>
  <c r="R467" i="194"/>
  <c r="S466" i="194"/>
  <c r="T466" i="194" s="1"/>
  <c r="R466" i="194"/>
  <c r="S465" i="194"/>
  <c r="T465" i="194" s="1"/>
  <c r="R465" i="194"/>
  <c r="S464" i="194"/>
  <c r="T464" i="194" s="1"/>
  <c r="R464" i="194"/>
  <c r="S463" i="194"/>
  <c r="T463" i="194" s="1"/>
  <c r="R463" i="194"/>
  <c r="S462" i="194"/>
  <c r="T462" i="194" s="1"/>
  <c r="R462" i="194"/>
  <c r="S461" i="194"/>
  <c r="T461" i="194" s="1"/>
  <c r="R461" i="194"/>
  <c r="S460" i="194"/>
  <c r="T460" i="194" s="1"/>
  <c r="R460" i="194"/>
  <c r="S459" i="194"/>
  <c r="T459" i="194" s="1"/>
  <c r="R459" i="194"/>
  <c r="S458" i="194"/>
  <c r="T458" i="194" s="1"/>
  <c r="R458" i="194"/>
  <c r="S457" i="194"/>
  <c r="T457" i="194" s="1"/>
  <c r="R457" i="194"/>
  <c r="S456" i="194"/>
  <c r="T456" i="194" s="1"/>
  <c r="R456" i="194"/>
  <c r="S455" i="194"/>
  <c r="T455" i="194" s="1"/>
  <c r="R455" i="194"/>
  <c r="S454" i="194"/>
  <c r="T454" i="194" s="1"/>
  <c r="R454" i="194"/>
  <c r="S453" i="194"/>
  <c r="T453" i="194" s="1"/>
  <c r="R453" i="194"/>
  <c r="S452" i="194"/>
  <c r="T452" i="194" s="1"/>
  <c r="R452" i="194"/>
  <c r="S451" i="194"/>
  <c r="T451" i="194" s="1"/>
  <c r="R451" i="194"/>
  <c r="S450" i="194"/>
  <c r="T450" i="194" s="1"/>
  <c r="R450" i="194"/>
  <c r="S449" i="194"/>
  <c r="T449" i="194" s="1"/>
  <c r="R449" i="194"/>
  <c r="S448" i="194"/>
  <c r="T448" i="194" s="1"/>
  <c r="R448" i="194"/>
  <c r="S447" i="194"/>
  <c r="T447" i="194" s="1"/>
  <c r="R447" i="194"/>
  <c r="S446" i="194"/>
  <c r="T446" i="194" s="1"/>
  <c r="R446" i="194"/>
  <c r="S445" i="194"/>
  <c r="T445" i="194" s="1"/>
  <c r="R445" i="194"/>
  <c r="S444" i="194"/>
  <c r="T444" i="194" s="1"/>
  <c r="R444" i="194"/>
  <c r="S443" i="194"/>
  <c r="T443" i="194" s="1"/>
  <c r="R443" i="194"/>
  <c r="S442" i="194"/>
  <c r="T442" i="194" s="1"/>
  <c r="R442" i="194"/>
  <c r="S441" i="194"/>
  <c r="T441" i="194" s="1"/>
  <c r="R441" i="194"/>
  <c r="S440" i="194"/>
  <c r="T440" i="194" s="1"/>
  <c r="R440" i="194"/>
  <c r="S439" i="194"/>
  <c r="T439" i="194" s="1"/>
  <c r="R439" i="194"/>
  <c r="S438" i="194"/>
  <c r="T438" i="194" s="1"/>
  <c r="R438" i="194"/>
  <c r="S437" i="194"/>
  <c r="T437" i="194" s="1"/>
  <c r="R437" i="194"/>
  <c r="S436" i="194"/>
  <c r="T436" i="194" s="1"/>
  <c r="R436" i="194"/>
  <c r="S435" i="194"/>
  <c r="T435" i="194" s="1"/>
  <c r="R435" i="194"/>
  <c r="S434" i="194"/>
  <c r="T434" i="194" s="1"/>
  <c r="R434" i="194"/>
  <c r="S433" i="194"/>
  <c r="T433" i="194" s="1"/>
  <c r="R433" i="194"/>
  <c r="S432" i="194"/>
  <c r="T432" i="194" s="1"/>
  <c r="R432" i="194"/>
  <c r="S431" i="194"/>
  <c r="T431" i="194" s="1"/>
  <c r="R431" i="194"/>
  <c r="S430" i="194"/>
  <c r="T430" i="194" s="1"/>
  <c r="R430" i="194"/>
  <c r="S429" i="194"/>
  <c r="T429" i="194" s="1"/>
  <c r="R429" i="194"/>
  <c r="S428" i="194"/>
  <c r="T428" i="194" s="1"/>
  <c r="R428" i="194"/>
  <c r="S427" i="194"/>
  <c r="T427" i="194" s="1"/>
  <c r="R427" i="194"/>
  <c r="S426" i="194"/>
  <c r="T426" i="194" s="1"/>
  <c r="R426" i="194"/>
  <c r="S425" i="194"/>
  <c r="T425" i="194" s="1"/>
  <c r="R425" i="194"/>
  <c r="S424" i="194"/>
  <c r="T424" i="194" s="1"/>
  <c r="R424" i="194"/>
  <c r="S423" i="194"/>
  <c r="T423" i="194" s="1"/>
  <c r="R423" i="194"/>
  <c r="S422" i="194"/>
  <c r="T422" i="194" s="1"/>
  <c r="R422" i="194"/>
  <c r="S421" i="194"/>
  <c r="T421" i="194" s="1"/>
  <c r="R421" i="194"/>
  <c r="S420" i="194"/>
  <c r="T420" i="194" s="1"/>
  <c r="R420" i="194"/>
  <c r="S419" i="194"/>
  <c r="T419" i="194" s="1"/>
  <c r="R419" i="194"/>
  <c r="S418" i="194"/>
  <c r="T418" i="194" s="1"/>
  <c r="R418" i="194"/>
  <c r="S417" i="194"/>
  <c r="T417" i="194" s="1"/>
  <c r="R417" i="194"/>
  <c r="S416" i="194"/>
  <c r="T416" i="194" s="1"/>
  <c r="R416" i="194"/>
  <c r="S415" i="194"/>
  <c r="T415" i="194" s="1"/>
  <c r="R415" i="194"/>
  <c r="S414" i="194"/>
  <c r="T414" i="194" s="1"/>
  <c r="R414" i="194"/>
  <c r="S413" i="194"/>
  <c r="T413" i="194" s="1"/>
  <c r="R413" i="194"/>
  <c r="S412" i="194"/>
  <c r="T412" i="194" s="1"/>
  <c r="R412" i="194"/>
  <c r="S411" i="194"/>
  <c r="T411" i="194" s="1"/>
  <c r="R411" i="194"/>
  <c r="S410" i="194"/>
  <c r="T410" i="194" s="1"/>
  <c r="R410" i="194"/>
  <c r="S409" i="194"/>
  <c r="T409" i="194" s="1"/>
  <c r="R409" i="194"/>
  <c r="S408" i="194"/>
  <c r="T408" i="194" s="1"/>
  <c r="R408" i="194"/>
  <c r="S407" i="194"/>
  <c r="T407" i="194" s="1"/>
  <c r="R407" i="194"/>
  <c r="S406" i="194"/>
  <c r="T406" i="194" s="1"/>
  <c r="R406" i="194"/>
  <c r="S405" i="194"/>
  <c r="T405" i="194" s="1"/>
  <c r="R405" i="194"/>
  <c r="S404" i="194"/>
  <c r="T404" i="194" s="1"/>
  <c r="R404" i="194"/>
  <c r="S403" i="194"/>
  <c r="T403" i="194" s="1"/>
  <c r="R403" i="194"/>
  <c r="S402" i="194"/>
  <c r="T402" i="194" s="1"/>
  <c r="R402" i="194"/>
  <c r="S401" i="194"/>
  <c r="T401" i="194" s="1"/>
  <c r="R401" i="194"/>
  <c r="S400" i="194"/>
  <c r="T400" i="194" s="1"/>
  <c r="R400" i="194"/>
  <c r="S399" i="194"/>
  <c r="T399" i="194" s="1"/>
  <c r="R399" i="194"/>
  <c r="S398" i="194"/>
  <c r="T398" i="194" s="1"/>
  <c r="R398" i="194"/>
  <c r="S397" i="194"/>
  <c r="T397" i="194" s="1"/>
  <c r="R397" i="194"/>
  <c r="S396" i="194"/>
  <c r="T396" i="194" s="1"/>
  <c r="R396" i="194"/>
  <c r="S395" i="194"/>
  <c r="T395" i="194" s="1"/>
  <c r="R395" i="194"/>
  <c r="S394" i="194"/>
  <c r="T394" i="194" s="1"/>
  <c r="R394" i="194"/>
  <c r="S393" i="194"/>
  <c r="T393" i="194" s="1"/>
  <c r="R393" i="194"/>
  <c r="S392" i="194"/>
  <c r="T392" i="194" s="1"/>
  <c r="R392" i="194"/>
  <c r="S391" i="194"/>
  <c r="T391" i="194" s="1"/>
  <c r="R391" i="194"/>
  <c r="S390" i="194"/>
  <c r="T390" i="194" s="1"/>
  <c r="R390" i="194"/>
  <c r="S389" i="194"/>
  <c r="T389" i="194" s="1"/>
  <c r="R389" i="194"/>
  <c r="S388" i="194"/>
  <c r="T388" i="194" s="1"/>
  <c r="R388" i="194"/>
  <c r="S387" i="194"/>
  <c r="T387" i="194" s="1"/>
  <c r="R387" i="194"/>
  <c r="S386" i="194"/>
  <c r="T386" i="194" s="1"/>
  <c r="R386" i="194"/>
  <c r="S385" i="194"/>
  <c r="T385" i="194" s="1"/>
  <c r="R385" i="194"/>
  <c r="S384" i="194"/>
  <c r="T384" i="194" s="1"/>
  <c r="R384" i="194"/>
  <c r="S383" i="194"/>
  <c r="T383" i="194" s="1"/>
  <c r="R383" i="194"/>
  <c r="S382" i="194"/>
  <c r="T382" i="194" s="1"/>
  <c r="R382" i="194"/>
  <c r="S381" i="194"/>
  <c r="T381" i="194" s="1"/>
  <c r="R381" i="194"/>
  <c r="S380" i="194"/>
  <c r="T380" i="194" s="1"/>
  <c r="R380" i="194"/>
  <c r="S379" i="194"/>
  <c r="T379" i="194" s="1"/>
  <c r="R379" i="194"/>
  <c r="S378" i="194"/>
  <c r="T378" i="194" s="1"/>
  <c r="R378" i="194"/>
  <c r="S377" i="194"/>
  <c r="T377" i="194" s="1"/>
  <c r="R377" i="194"/>
  <c r="S376" i="194"/>
  <c r="T376" i="194" s="1"/>
  <c r="R376" i="194"/>
  <c r="S375" i="194"/>
  <c r="T375" i="194" s="1"/>
  <c r="R375" i="194"/>
  <c r="S374" i="194"/>
  <c r="T374" i="194" s="1"/>
  <c r="R374" i="194"/>
  <c r="S373" i="194"/>
  <c r="T373" i="194" s="1"/>
  <c r="R373" i="194"/>
  <c r="S372" i="194"/>
  <c r="T372" i="194" s="1"/>
  <c r="R372" i="194"/>
  <c r="S371" i="194"/>
  <c r="T371" i="194" s="1"/>
  <c r="R371" i="194"/>
  <c r="S370" i="194"/>
  <c r="T370" i="194" s="1"/>
  <c r="R370" i="194"/>
  <c r="S369" i="194"/>
  <c r="T369" i="194" s="1"/>
  <c r="R369" i="194"/>
  <c r="S368" i="194"/>
  <c r="T368" i="194" s="1"/>
  <c r="R368" i="194"/>
  <c r="S367" i="194"/>
  <c r="T367" i="194" s="1"/>
  <c r="R367" i="194"/>
  <c r="S366" i="194"/>
  <c r="T366" i="194" s="1"/>
  <c r="R366" i="194"/>
  <c r="S365" i="194"/>
  <c r="T365" i="194" s="1"/>
  <c r="R365" i="194"/>
  <c r="S364" i="194"/>
  <c r="T364" i="194" s="1"/>
  <c r="R364" i="194"/>
  <c r="S363" i="194"/>
  <c r="T363" i="194" s="1"/>
  <c r="R363" i="194"/>
  <c r="S362" i="194"/>
  <c r="T362" i="194" s="1"/>
  <c r="R362" i="194"/>
  <c r="S361" i="194"/>
  <c r="T361" i="194" s="1"/>
  <c r="R361" i="194"/>
  <c r="S360" i="194"/>
  <c r="T360" i="194" s="1"/>
  <c r="R360" i="194"/>
  <c r="S359" i="194"/>
  <c r="T359" i="194" s="1"/>
  <c r="R359" i="194"/>
  <c r="S358" i="194"/>
  <c r="T358" i="194" s="1"/>
  <c r="R358" i="194"/>
  <c r="S357" i="194"/>
  <c r="T357" i="194" s="1"/>
  <c r="R357" i="194"/>
  <c r="S356" i="194"/>
  <c r="T356" i="194" s="1"/>
  <c r="R356" i="194"/>
  <c r="S355" i="194"/>
  <c r="T355" i="194" s="1"/>
  <c r="R355" i="194"/>
  <c r="S354" i="194"/>
  <c r="T354" i="194" s="1"/>
  <c r="R354" i="194"/>
  <c r="S353" i="194"/>
  <c r="T353" i="194" s="1"/>
  <c r="R353" i="194"/>
  <c r="S352" i="194"/>
  <c r="T352" i="194" s="1"/>
  <c r="R352" i="194"/>
  <c r="S351" i="194"/>
  <c r="T351" i="194" s="1"/>
  <c r="R351" i="194"/>
  <c r="S350" i="194"/>
  <c r="T350" i="194" s="1"/>
  <c r="R350" i="194"/>
  <c r="S349" i="194"/>
  <c r="T349" i="194" s="1"/>
  <c r="R349" i="194"/>
  <c r="S348" i="194"/>
  <c r="T348" i="194" s="1"/>
  <c r="R348" i="194"/>
  <c r="S347" i="194"/>
  <c r="T347" i="194" s="1"/>
  <c r="R347" i="194"/>
  <c r="S346" i="194"/>
  <c r="T346" i="194" s="1"/>
  <c r="R346" i="194"/>
  <c r="S345" i="194"/>
  <c r="T345" i="194" s="1"/>
  <c r="R345" i="194"/>
  <c r="S344" i="194"/>
  <c r="T344" i="194" s="1"/>
  <c r="R344" i="194"/>
  <c r="S343" i="194"/>
  <c r="T343" i="194" s="1"/>
  <c r="R343" i="194"/>
  <c r="S342" i="194"/>
  <c r="T342" i="194" s="1"/>
  <c r="R342" i="194"/>
  <c r="S341" i="194"/>
  <c r="T341" i="194" s="1"/>
  <c r="R341" i="194"/>
  <c r="S340" i="194"/>
  <c r="T340" i="194" s="1"/>
  <c r="R340" i="194"/>
  <c r="S339" i="194"/>
  <c r="T339" i="194" s="1"/>
  <c r="R339" i="194"/>
  <c r="S338" i="194"/>
  <c r="T338" i="194" s="1"/>
  <c r="R338" i="194"/>
  <c r="S337" i="194"/>
  <c r="T337" i="194" s="1"/>
  <c r="R337" i="194"/>
  <c r="S336" i="194"/>
  <c r="T336" i="194" s="1"/>
  <c r="R336" i="194"/>
  <c r="S335" i="194"/>
  <c r="T335" i="194" s="1"/>
  <c r="R335" i="194"/>
  <c r="S334" i="194"/>
  <c r="T334" i="194" s="1"/>
  <c r="R334" i="194"/>
  <c r="S333" i="194"/>
  <c r="T333" i="194" s="1"/>
  <c r="R333" i="194"/>
  <c r="S332" i="194"/>
  <c r="T332" i="194" s="1"/>
  <c r="R332" i="194"/>
  <c r="S331" i="194"/>
  <c r="T331" i="194" s="1"/>
  <c r="R331" i="194"/>
  <c r="S330" i="194"/>
  <c r="T330" i="194" s="1"/>
  <c r="R330" i="194"/>
  <c r="S329" i="194"/>
  <c r="T329" i="194" s="1"/>
  <c r="R329" i="194"/>
  <c r="S328" i="194"/>
  <c r="T328" i="194" s="1"/>
  <c r="R328" i="194"/>
  <c r="S327" i="194"/>
  <c r="T327" i="194" s="1"/>
  <c r="R327" i="194"/>
  <c r="S326" i="194"/>
  <c r="T326" i="194" s="1"/>
  <c r="R326" i="194"/>
  <c r="S325" i="194"/>
  <c r="T325" i="194" s="1"/>
  <c r="R325" i="194"/>
  <c r="S324" i="194"/>
  <c r="T324" i="194" s="1"/>
  <c r="R324" i="194"/>
  <c r="S323" i="194"/>
  <c r="T323" i="194" s="1"/>
  <c r="R323" i="194"/>
  <c r="S322" i="194"/>
  <c r="T322" i="194" s="1"/>
  <c r="R322" i="194"/>
  <c r="S321" i="194"/>
  <c r="T321" i="194" s="1"/>
  <c r="R321" i="194"/>
  <c r="S320" i="194"/>
  <c r="T320" i="194" s="1"/>
  <c r="R320" i="194"/>
  <c r="S319" i="194"/>
  <c r="T319" i="194" s="1"/>
  <c r="R319" i="194"/>
  <c r="S318" i="194"/>
  <c r="T318" i="194" s="1"/>
  <c r="R318" i="194"/>
  <c r="S317" i="194"/>
  <c r="T317" i="194" s="1"/>
  <c r="R317" i="194"/>
  <c r="S316" i="194"/>
  <c r="T316" i="194" s="1"/>
  <c r="R316" i="194"/>
  <c r="S315" i="194"/>
  <c r="T315" i="194" s="1"/>
  <c r="R315" i="194"/>
  <c r="S314" i="194"/>
  <c r="T314" i="194" s="1"/>
  <c r="R314" i="194"/>
  <c r="S313" i="194"/>
  <c r="T313" i="194" s="1"/>
  <c r="R313" i="194"/>
  <c r="S312" i="194"/>
  <c r="T312" i="194" s="1"/>
  <c r="R312" i="194"/>
  <c r="S311" i="194"/>
  <c r="T311" i="194" s="1"/>
  <c r="R311" i="194"/>
  <c r="S310" i="194"/>
  <c r="T310" i="194" s="1"/>
  <c r="R310" i="194"/>
  <c r="S309" i="194"/>
  <c r="T309" i="194" s="1"/>
  <c r="R309" i="194"/>
  <c r="S308" i="194"/>
  <c r="T308" i="194" s="1"/>
  <c r="R308" i="194"/>
  <c r="S307" i="194"/>
  <c r="T307" i="194" s="1"/>
  <c r="R307" i="194"/>
  <c r="S306" i="194"/>
  <c r="T306" i="194" s="1"/>
  <c r="R306" i="194"/>
  <c r="S305" i="194"/>
  <c r="T305" i="194" s="1"/>
  <c r="R305" i="194"/>
  <c r="S304" i="194"/>
  <c r="T304" i="194" s="1"/>
  <c r="R304" i="194"/>
  <c r="S303" i="194"/>
  <c r="T303" i="194" s="1"/>
  <c r="R303" i="194"/>
  <c r="S302" i="194"/>
  <c r="T302" i="194" s="1"/>
  <c r="R302" i="194"/>
  <c r="S301" i="194"/>
  <c r="T301" i="194" s="1"/>
  <c r="R301" i="194"/>
  <c r="S300" i="194"/>
  <c r="T300" i="194" s="1"/>
  <c r="R300" i="194"/>
  <c r="S299" i="194"/>
  <c r="T299" i="194" s="1"/>
  <c r="R299" i="194"/>
  <c r="S298" i="194"/>
  <c r="T298" i="194" s="1"/>
  <c r="R298" i="194"/>
  <c r="S297" i="194"/>
  <c r="T297" i="194" s="1"/>
  <c r="R297" i="194"/>
  <c r="S296" i="194"/>
  <c r="T296" i="194" s="1"/>
  <c r="R296" i="194"/>
  <c r="S295" i="194"/>
  <c r="T295" i="194" s="1"/>
  <c r="R295" i="194"/>
  <c r="S294" i="194"/>
  <c r="T294" i="194" s="1"/>
  <c r="R294" i="194"/>
  <c r="S293" i="194"/>
  <c r="T293" i="194" s="1"/>
  <c r="R293" i="194"/>
  <c r="S292" i="194"/>
  <c r="T292" i="194" s="1"/>
  <c r="R292" i="194"/>
  <c r="S291" i="194"/>
  <c r="T291" i="194" s="1"/>
  <c r="R291" i="194"/>
  <c r="S290" i="194"/>
  <c r="T290" i="194" s="1"/>
  <c r="R290" i="194"/>
  <c r="S289" i="194"/>
  <c r="T289" i="194" s="1"/>
  <c r="R289" i="194"/>
  <c r="S288" i="194"/>
  <c r="T288" i="194" s="1"/>
  <c r="R288" i="194"/>
  <c r="S287" i="194"/>
  <c r="T287" i="194" s="1"/>
  <c r="R287" i="194"/>
  <c r="S286" i="194"/>
  <c r="T286" i="194" s="1"/>
  <c r="R286" i="194"/>
  <c r="S285" i="194"/>
  <c r="T285" i="194" s="1"/>
  <c r="R285" i="194"/>
  <c r="S284" i="194"/>
  <c r="T284" i="194" s="1"/>
  <c r="R284" i="194"/>
  <c r="S283" i="194"/>
  <c r="T283" i="194" s="1"/>
  <c r="R283" i="194"/>
  <c r="S282" i="194"/>
  <c r="T282" i="194" s="1"/>
  <c r="R282" i="194"/>
  <c r="S281" i="194"/>
  <c r="T281" i="194" s="1"/>
  <c r="R281" i="194"/>
  <c r="S280" i="194"/>
  <c r="T280" i="194" s="1"/>
  <c r="R280" i="194"/>
  <c r="S279" i="194"/>
  <c r="T279" i="194" s="1"/>
  <c r="R279" i="194"/>
  <c r="S278" i="194"/>
  <c r="T278" i="194" s="1"/>
  <c r="R278" i="194"/>
  <c r="S277" i="194"/>
  <c r="T277" i="194" s="1"/>
  <c r="R277" i="194"/>
  <c r="S276" i="194"/>
  <c r="T276" i="194" s="1"/>
  <c r="R276" i="194"/>
  <c r="S275" i="194"/>
  <c r="T275" i="194" s="1"/>
  <c r="R275" i="194"/>
  <c r="S274" i="194"/>
  <c r="T274" i="194" s="1"/>
  <c r="R274" i="194"/>
  <c r="S273" i="194"/>
  <c r="T273" i="194" s="1"/>
  <c r="R273" i="194"/>
  <c r="S272" i="194"/>
  <c r="T272" i="194" s="1"/>
  <c r="R272" i="194"/>
  <c r="S271" i="194"/>
  <c r="T271" i="194" s="1"/>
  <c r="R271" i="194"/>
  <c r="S270" i="194"/>
  <c r="T270" i="194" s="1"/>
  <c r="R270" i="194"/>
  <c r="S269" i="194"/>
  <c r="T269" i="194" s="1"/>
  <c r="R269" i="194"/>
  <c r="S268" i="194"/>
  <c r="T268" i="194" s="1"/>
  <c r="R268" i="194"/>
  <c r="S267" i="194"/>
  <c r="T267" i="194" s="1"/>
  <c r="R267" i="194"/>
  <c r="S266" i="194"/>
  <c r="T266" i="194" s="1"/>
  <c r="R266" i="194"/>
  <c r="S265" i="194"/>
  <c r="T265" i="194" s="1"/>
  <c r="R265" i="194"/>
  <c r="S264" i="194"/>
  <c r="T264" i="194" s="1"/>
  <c r="R264" i="194"/>
  <c r="S263" i="194"/>
  <c r="T263" i="194" s="1"/>
  <c r="R263" i="194"/>
  <c r="S262" i="194"/>
  <c r="T262" i="194" s="1"/>
  <c r="R262" i="194"/>
  <c r="S261" i="194"/>
  <c r="T261" i="194" s="1"/>
  <c r="R261" i="194"/>
  <c r="S260" i="194"/>
  <c r="T260" i="194" s="1"/>
  <c r="R260" i="194"/>
  <c r="S259" i="194"/>
  <c r="T259" i="194" s="1"/>
  <c r="R259" i="194"/>
  <c r="S258" i="194"/>
  <c r="T258" i="194" s="1"/>
  <c r="R258" i="194"/>
  <c r="S257" i="194"/>
  <c r="T257" i="194" s="1"/>
  <c r="R257" i="194"/>
  <c r="S256" i="194"/>
  <c r="T256" i="194" s="1"/>
  <c r="R256" i="194"/>
  <c r="S255" i="194"/>
  <c r="T255" i="194" s="1"/>
  <c r="R255" i="194"/>
  <c r="S254" i="194"/>
  <c r="T254" i="194" s="1"/>
  <c r="R254" i="194"/>
  <c r="S253" i="194"/>
  <c r="T253" i="194" s="1"/>
  <c r="R253" i="194"/>
  <c r="S252" i="194"/>
  <c r="T252" i="194" s="1"/>
  <c r="R252" i="194"/>
  <c r="S251" i="194"/>
  <c r="T251" i="194" s="1"/>
  <c r="R251" i="194"/>
  <c r="S250" i="194"/>
  <c r="T250" i="194" s="1"/>
  <c r="R250" i="194"/>
  <c r="S249" i="194"/>
  <c r="T249" i="194" s="1"/>
  <c r="R249" i="194"/>
  <c r="S248" i="194"/>
  <c r="T248" i="194" s="1"/>
  <c r="R248" i="194"/>
  <c r="S247" i="194"/>
  <c r="T247" i="194" s="1"/>
  <c r="R247" i="194"/>
  <c r="S246" i="194"/>
  <c r="T246" i="194" s="1"/>
  <c r="R246" i="194"/>
  <c r="S245" i="194"/>
  <c r="T245" i="194" s="1"/>
  <c r="R245" i="194"/>
  <c r="S244" i="194"/>
  <c r="T244" i="194" s="1"/>
  <c r="R244" i="194"/>
  <c r="S243" i="194"/>
  <c r="T243" i="194" s="1"/>
  <c r="R243" i="194"/>
  <c r="S242" i="194"/>
  <c r="T242" i="194" s="1"/>
  <c r="R242" i="194"/>
  <c r="S241" i="194"/>
  <c r="T241" i="194" s="1"/>
  <c r="R241" i="194"/>
  <c r="S240" i="194"/>
  <c r="T240" i="194" s="1"/>
  <c r="R240" i="194"/>
  <c r="S239" i="194"/>
  <c r="T239" i="194" s="1"/>
  <c r="R239" i="194"/>
  <c r="S238" i="194"/>
  <c r="T238" i="194" s="1"/>
  <c r="R238" i="194"/>
  <c r="S237" i="194"/>
  <c r="T237" i="194" s="1"/>
  <c r="R237" i="194"/>
  <c r="S236" i="194"/>
  <c r="T236" i="194" s="1"/>
  <c r="R236" i="194"/>
  <c r="S235" i="194"/>
  <c r="T235" i="194" s="1"/>
  <c r="R235" i="194"/>
  <c r="S234" i="194"/>
  <c r="T234" i="194" s="1"/>
  <c r="R234" i="194"/>
  <c r="S233" i="194"/>
  <c r="T233" i="194" s="1"/>
  <c r="R233" i="194"/>
  <c r="S232" i="194"/>
  <c r="T232" i="194" s="1"/>
  <c r="R232" i="194"/>
  <c r="S231" i="194"/>
  <c r="T231" i="194" s="1"/>
  <c r="R231" i="194"/>
  <c r="S230" i="194"/>
  <c r="T230" i="194" s="1"/>
  <c r="R230" i="194"/>
  <c r="S229" i="194"/>
  <c r="T229" i="194" s="1"/>
  <c r="R229" i="194"/>
  <c r="S228" i="194"/>
  <c r="T228" i="194" s="1"/>
  <c r="R228" i="194"/>
  <c r="S227" i="194"/>
  <c r="T227" i="194" s="1"/>
  <c r="R227" i="194"/>
  <c r="S226" i="194"/>
  <c r="T226" i="194" s="1"/>
  <c r="R226" i="194"/>
  <c r="S225" i="194"/>
  <c r="T225" i="194" s="1"/>
  <c r="R225" i="194"/>
  <c r="S224" i="194"/>
  <c r="T224" i="194" s="1"/>
  <c r="R224" i="194"/>
  <c r="S223" i="194"/>
  <c r="T223" i="194" s="1"/>
  <c r="R223" i="194"/>
  <c r="S222" i="194"/>
  <c r="T222" i="194" s="1"/>
  <c r="R222" i="194"/>
  <c r="S221" i="194"/>
  <c r="T221" i="194" s="1"/>
  <c r="R221" i="194"/>
  <c r="S220" i="194"/>
  <c r="T220" i="194" s="1"/>
  <c r="R220" i="194"/>
  <c r="S219" i="194"/>
  <c r="T219" i="194" s="1"/>
  <c r="R219" i="194"/>
  <c r="S218" i="194"/>
  <c r="T218" i="194" s="1"/>
  <c r="R218" i="194"/>
  <c r="S217" i="194"/>
  <c r="T217" i="194" s="1"/>
  <c r="R217" i="194"/>
  <c r="S216" i="194"/>
  <c r="T216" i="194" s="1"/>
  <c r="R216" i="194"/>
  <c r="S215" i="194"/>
  <c r="T215" i="194" s="1"/>
  <c r="R215" i="194"/>
  <c r="S214" i="194"/>
  <c r="T214" i="194" s="1"/>
  <c r="R214" i="194"/>
  <c r="S213" i="194"/>
  <c r="T213" i="194" s="1"/>
  <c r="R213" i="194"/>
  <c r="S212" i="194"/>
  <c r="T212" i="194" s="1"/>
  <c r="R212" i="194"/>
  <c r="S211" i="194"/>
  <c r="T211" i="194" s="1"/>
  <c r="R211" i="194"/>
  <c r="S210" i="194"/>
  <c r="T210" i="194" s="1"/>
  <c r="R210" i="194"/>
  <c r="S209" i="194"/>
  <c r="T209" i="194" s="1"/>
  <c r="R209" i="194"/>
  <c r="S208" i="194"/>
  <c r="T208" i="194" s="1"/>
  <c r="R208" i="194"/>
  <c r="S207" i="194"/>
  <c r="T207" i="194" s="1"/>
  <c r="R207" i="194"/>
  <c r="S206" i="194"/>
  <c r="T206" i="194" s="1"/>
  <c r="R206" i="194"/>
  <c r="S205" i="194"/>
  <c r="T205" i="194" s="1"/>
  <c r="R205" i="194"/>
  <c r="S204" i="194"/>
  <c r="T204" i="194" s="1"/>
  <c r="R204" i="194"/>
  <c r="S203" i="194"/>
  <c r="T203" i="194" s="1"/>
  <c r="R203" i="194"/>
  <c r="S202" i="194"/>
  <c r="T202" i="194" s="1"/>
  <c r="R202" i="194"/>
  <c r="S201" i="194"/>
  <c r="T201" i="194" s="1"/>
  <c r="R201" i="194"/>
  <c r="S200" i="194"/>
  <c r="T200" i="194" s="1"/>
  <c r="R200" i="194"/>
  <c r="S199" i="194"/>
  <c r="T199" i="194" s="1"/>
  <c r="R199" i="194"/>
  <c r="S198" i="194"/>
  <c r="T198" i="194" s="1"/>
  <c r="R198" i="194"/>
  <c r="S197" i="194"/>
  <c r="T197" i="194" s="1"/>
  <c r="R197" i="194"/>
  <c r="S196" i="194"/>
  <c r="T196" i="194" s="1"/>
  <c r="R196" i="194"/>
  <c r="S195" i="194"/>
  <c r="T195" i="194" s="1"/>
  <c r="R195" i="194"/>
  <c r="S194" i="194"/>
  <c r="T194" i="194" s="1"/>
  <c r="R194" i="194"/>
  <c r="S193" i="194"/>
  <c r="T193" i="194" s="1"/>
  <c r="R193" i="194"/>
  <c r="S192" i="194"/>
  <c r="T192" i="194" s="1"/>
  <c r="R192" i="194"/>
  <c r="S191" i="194"/>
  <c r="T191" i="194" s="1"/>
  <c r="R191" i="194"/>
  <c r="S190" i="194"/>
  <c r="T190" i="194" s="1"/>
  <c r="R190" i="194"/>
  <c r="S189" i="194"/>
  <c r="T189" i="194" s="1"/>
  <c r="R189" i="194"/>
  <c r="S188" i="194"/>
  <c r="T188" i="194" s="1"/>
  <c r="R188" i="194"/>
  <c r="S187" i="194"/>
  <c r="T187" i="194" s="1"/>
  <c r="R187" i="194"/>
  <c r="S186" i="194"/>
  <c r="T186" i="194" s="1"/>
  <c r="R186" i="194"/>
  <c r="S185" i="194"/>
  <c r="T185" i="194" s="1"/>
  <c r="R185" i="194"/>
  <c r="S184" i="194"/>
  <c r="T184" i="194" s="1"/>
  <c r="R184" i="194"/>
  <c r="S183" i="194"/>
  <c r="T183" i="194" s="1"/>
  <c r="R183" i="194"/>
  <c r="S182" i="194"/>
  <c r="T182" i="194" s="1"/>
  <c r="R182" i="194"/>
  <c r="S181" i="194"/>
  <c r="T181" i="194" s="1"/>
  <c r="R181" i="194"/>
  <c r="S180" i="194"/>
  <c r="T180" i="194" s="1"/>
  <c r="R180" i="194"/>
  <c r="S179" i="194"/>
  <c r="T179" i="194" s="1"/>
  <c r="R179" i="194"/>
  <c r="S178" i="194"/>
  <c r="T178" i="194" s="1"/>
  <c r="R178" i="194"/>
  <c r="S177" i="194"/>
  <c r="T177" i="194" s="1"/>
  <c r="R177" i="194"/>
  <c r="S176" i="194"/>
  <c r="T176" i="194" s="1"/>
  <c r="R176" i="194"/>
  <c r="S175" i="194"/>
  <c r="T175" i="194" s="1"/>
  <c r="R175" i="194"/>
  <c r="S174" i="194"/>
  <c r="T174" i="194" s="1"/>
  <c r="R174" i="194"/>
  <c r="S173" i="194"/>
  <c r="T173" i="194" s="1"/>
  <c r="R173" i="194"/>
  <c r="S172" i="194"/>
  <c r="T172" i="194" s="1"/>
  <c r="R172" i="194"/>
  <c r="S171" i="194"/>
  <c r="T171" i="194" s="1"/>
  <c r="R171" i="194"/>
  <c r="S170" i="194"/>
  <c r="T170" i="194" s="1"/>
  <c r="R170" i="194"/>
  <c r="S169" i="194"/>
  <c r="T169" i="194" s="1"/>
  <c r="R169" i="194"/>
  <c r="S168" i="194"/>
  <c r="T168" i="194" s="1"/>
  <c r="R168" i="194"/>
  <c r="S167" i="194"/>
  <c r="T167" i="194" s="1"/>
  <c r="R167" i="194"/>
  <c r="S166" i="194"/>
  <c r="T166" i="194" s="1"/>
  <c r="R166" i="194"/>
  <c r="S165" i="194"/>
  <c r="T165" i="194" s="1"/>
  <c r="R165" i="194"/>
  <c r="S164" i="194"/>
  <c r="T164" i="194" s="1"/>
  <c r="R164" i="194"/>
  <c r="S163" i="194"/>
  <c r="T163" i="194" s="1"/>
  <c r="R163" i="194"/>
  <c r="S162" i="194"/>
  <c r="T162" i="194" s="1"/>
  <c r="R162" i="194"/>
  <c r="S161" i="194"/>
  <c r="T161" i="194" s="1"/>
  <c r="R161" i="194"/>
  <c r="S160" i="194"/>
  <c r="T160" i="194" s="1"/>
  <c r="R160" i="194"/>
  <c r="S159" i="194"/>
  <c r="T159" i="194" s="1"/>
  <c r="R159" i="194"/>
  <c r="S158" i="194"/>
  <c r="T158" i="194" s="1"/>
  <c r="R158" i="194"/>
  <c r="S157" i="194"/>
  <c r="T157" i="194" s="1"/>
  <c r="R157" i="194"/>
  <c r="S156" i="194"/>
  <c r="T156" i="194" s="1"/>
  <c r="R156" i="194"/>
  <c r="S155" i="194"/>
  <c r="T155" i="194" s="1"/>
  <c r="R155" i="194"/>
  <c r="S154" i="194"/>
  <c r="T154" i="194" s="1"/>
  <c r="R154" i="194"/>
  <c r="S153" i="194"/>
  <c r="T153" i="194" s="1"/>
  <c r="R153" i="194"/>
  <c r="S152" i="194"/>
  <c r="T152" i="194" s="1"/>
  <c r="R152" i="194"/>
  <c r="S151" i="194"/>
  <c r="T151" i="194" s="1"/>
  <c r="R151" i="194"/>
  <c r="S150" i="194"/>
  <c r="T150" i="194" s="1"/>
  <c r="R150" i="194"/>
  <c r="S149" i="194"/>
  <c r="T149" i="194" s="1"/>
  <c r="R149" i="194"/>
  <c r="S148" i="194"/>
  <c r="T148" i="194" s="1"/>
  <c r="R148" i="194"/>
  <c r="S147" i="194"/>
  <c r="T147" i="194" s="1"/>
  <c r="R147" i="194"/>
  <c r="S146" i="194"/>
  <c r="T146" i="194" s="1"/>
  <c r="R146" i="194"/>
  <c r="S145" i="194"/>
  <c r="T145" i="194" s="1"/>
  <c r="R145" i="194"/>
  <c r="S144" i="194"/>
  <c r="T144" i="194" s="1"/>
  <c r="R144" i="194"/>
  <c r="S143" i="194"/>
  <c r="T143" i="194" s="1"/>
  <c r="R143" i="194"/>
  <c r="S142" i="194"/>
  <c r="T142" i="194" s="1"/>
  <c r="R142" i="194"/>
  <c r="S141" i="194"/>
  <c r="T141" i="194" s="1"/>
  <c r="R141" i="194"/>
  <c r="S140" i="194"/>
  <c r="T140" i="194" s="1"/>
  <c r="R140" i="194"/>
  <c r="S139" i="194"/>
  <c r="T139" i="194" s="1"/>
  <c r="R139" i="194"/>
  <c r="S138" i="194"/>
  <c r="T138" i="194" s="1"/>
  <c r="R138" i="194"/>
  <c r="S137" i="194"/>
  <c r="T137" i="194" s="1"/>
  <c r="R137" i="194"/>
  <c r="S136" i="194"/>
  <c r="T136" i="194" s="1"/>
  <c r="R136" i="194"/>
  <c r="S135" i="194"/>
  <c r="T135" i="194" s="1"/>
  <c r="R135" i="194"/>
  <c r="S134" i="194"/>
  <c r="T134" i="194" s="1"/>
  <c r="R134" i="194"/>
  <c r="S133" i="194"/>
  <c r="T133" i="194" s="1"/>
  <c r="R133" i="194"/>
  <c r="S132" i="194"/>
  <c r="T132" i="194" s="1"/>
  <c r="R132" i="194"/>
  <c r="S131" i="194"/>
  <c r="T131" i="194" s="1"/>
  <c r="R131" i="194"/>
  <c r="S130" i="194"/>
  <c r="T130" i="194" s="1"/>
  <c r="R130" i="194"/>
  <c r="S129" i="194"/>
  <c r="T129" i="194" s="1"/>
  <c r="R129" i="194"/>
  <c r="S128" i="194"/>
  <c r="T128" i="194" s="1"/>
  <c r="R128" i="194"/>
  <c r="S127" i="194"/>
  <c r="T127" i="194" s="1"/>
  <c r="R127" i="194"/>
  <c r="S126" i="194"/>
  <c r="T126" i="194" s="1"/>
  <c r="R126" i="194"/>
  <c r="S125" i="194"/>
  <c r="T125" i="194" s="1"/>
  <c r="R125" i="194"/>
  <c r="S124" i="194"/>
  <c r="T124" i="194" s="1"/>
  <c r="R124" i="194"/>
  <c r="S123" i="194"/>
  <c r="T123" i="194" s="1"/>
  <c r="R123" i="194"/>
  <c r="S122" i="194"/>
  <c r="T122" i="194" s="1"/>
  <c r="R122" i="194"/>
  <c r="S121" i="194"/>
  <c r="T121" i="194" s="1"/>
  <c r="R121" i="194"/>
  <c r="S120" i="194"/>
  <c r="T120" i="194" s="1"/>
  <c r="R120" i="194"/>
  <c r="S119" i="194"/>
  <c r="T119" i="194" s="1"/>
  <c r="R119" i="194"/>
  <c r="S118" i="194"/>
  <c r="T118" i="194" s="1"/>
  <c r="R118" i="194"/>
  <c r="S117" i="194"/>
  <c r="T117" i="194" s="1"/>
  <c r="R117" i="194"/>
  <c r="S116" i="194"/>
  <c r="T116" i="194" s="1"/>
  <c r="R116" i="194"/>
  <c r="S115" i="194"/>
  <c r="T115" i="194" s="1"/>
  <c r="R115" i="194"/>
  <c r="S114" i="194"/>
  <c r="T114" i="194" s="1"/>
  <c r="R114" i="194"/>
  <c r="S113" i="194"/>
  <c r="T113" i="194" s="1"/>
  <c r="R113" i="194"/>
  <c r="S112" i="194"/>
  <c r="T112" i="194" s="1"/>
  <c r="R112" i="194"/>
  <c r="S111" i="194"/>
  <c r="T111" i="194" s="1"/>
  <c r="R111" i="194"/>
  <c r="S110" i="194"/>
  <c r="T110" i="194" s="1"/>
  <c r="R110" i="194"/>
  <c r="S109" i="194"/>
  <c r="T109" i="194" s="1"/>
  <c r="R109" i="194"/>
  <c r="S108" i="194"/>
  <c r="T108" i="194" s="1"/>
  <c r="R108" i="194"/>
  <c r="S107" i="194"/>
  <c r="T107" i="194" s="1"/>
  <c r="R107" i="194"/>
  <c r="S106" i="194"/>
  <c r="T106" i="194" s="1"/>
  <c r="R106" i="194"/>
  <c r="S105" i="194"/>
  <c r="T105" i="194" s="1"/>
  <c r="R105" i="194"/>
  <c r="S104" i="194"/>
  <c r="T104" i="194" s="1"/>
  <c r="R104" i="194"/>
  <c r="S103" i="194"/>
  <c r="T103" i="194" s="1"/>
  <c r="R103" i="194"/>
  <c r="S102" i="194"/>
  <c r="T102" i="194" s="1"/>
  <c r="R102" i="194"/>
  <c r="S101" i="194"/>
  <c r="T101" i="194" s="1"/>
  <c r="R101" i="194"/>
  <c r="S100" i="194"/>
  <c r="T100" i="194" s="1"/>
  <c r="R100" i="194"/>
  <c r="S99" i="194"/>
  <c r="T99" i="194" s="1"/>
  <c r="R99" i="194"/>
  <c r="S98" i="194"/>
  <c r="T98" i="194" s="1"/>
  <c r="R98" i="194"/>
  <c r="S97" i="194"/>
  <c r="T97" i="194" s="1"/>
  <c r="R97" i="194"/>
  <c r="S96" i="194"/>
  <c r="T96" i="194" s="1"/>
  <c r="R96" i="194"/>
  <c r="S95" i="194"/>
  <c r="T95" i="194" s="1"/>
  <c r="R95" i="194"/>
  <c r="S94" i="194"/>
  <c r="T94" i="194" s="1"/>
  <c r="R94" i="194"/>
  <c r="S93" i="194"/>
  <c r="T93" i="194" s="1"/>
  <c r="R93" i="194"/>
  <c r="S92" i="194"/>
  <c r="T92" i="194" s="1"/>
  <c r="R92" i="194"/>
  <c r="S91" i="194"/>
  <c r="T91" i="194" s="1"/>
  <c r="R91" i="194"/>
  <c r="S90" i="194"/>
  <c r="T90" i="194" s="1"/>
  <c r="R90" i="194"/>
  <c r="S89" i="194"/>
  <c r="T89" i="194" s="1"/>
  <c r="R89" i="194"/>
  <c r="S88" i="194"/>
  <c r="T88" i="194" s="1"/>
  <c r="R88" i="194"/>
  <c r="S87" i="194"/>
  <c r="T87" i="194" s="1"/>
  <c r="R87" i="194"/>
  <c r="S86" i="194"/>
  <c r="T86" i="194" s="1"/>
  <c r="R86" i="194"/>
  <c r="S85" i="194"/>
  <c r="T85" i="194" s="1"/>
  <c r="R85" i="194"/>
  <c r="S84" i="194"/>
  <c r="T84" i="194" s="1"/>
  <c r="R84" i="194"/>
  <c r="S83" i="194"/>
  <c r="T83" i="194" s="1"/>
  <c r="R83" i="194"/>
  <c r="S82" i="194"/>
  <c r="T82" i="194" s="1"/>
  <c r="R82" i="194"/>
  <c r="S81" i="194"/>
  <c r="T81" i="194" s="1"/>
  <c r="R81" i="194"/>
  <c r="S80" i="194"/>
  <c r="T80" i="194" s="1"/>
  <c r="R80" i="194"/>
  <c r="S79" i="194"/>
  <c r="T79" i="194" s="1"/>
  <c r="R79" i="194"/>
  <c r="S78" i="194"/>
  <c r="T78" i="194" s="1"/>
  <c r="R78" i="194"/>
  <c r="S77" i="194"/>
  <c r="T77" i="194" s="1"/>
  <c r="R77" i="194"/>
  <c r="S76" i="194"/>
  <c r="T76" i="194" s="1"/>
  <c r="R76" i="194"/>
  <c r="S75" i="194"/>
  <c r="T75" i="194" s="1"/>
  <c r="R75" i="194"/>
  <c r="S74" i="194"/>
  <c r="T74" i="194" s="1"/>
  <c r="R74" i="194"/>
  <c r="S73" i="194"/>
  <c r="T73" i="194" s="1"/>
  <c r="R73" i="194"/>
  <c r="S72" i="194"/>
  <c r="T72" i="194" s="1"/>
  <c r="R72" i="194"/>
  <c r="S71" i="194"/>
  <c r="T71" i="194" s="1"/>
  <c r="R71" i="194"/>
  <c r="S70" i="194"/>
  <c r="T70" i="194" s="1"/>
  <c r="R70" i="194"/>
  <c r="S69" i="194"/>
  <c r="T69" i="194" s="1"/>
  <c r="R69" i="194"/>
  <c r="S68" i="194"/>
  <c r="T68" i="194" s="1"/>
  <c r="R68" i="194"/>
  <c r="S67" i="194"/>
  <c r="T67" i="194" s="1"/>
  <c r="R67" i="194"/>
  <c r="S66" i="194"/>
  <c r="T66" i="194" s="1"/>
  <c r="R66" i="194"/>
  <c r="S65" i="194"/>
  <c r="T65" i="194" s="1"/>
  <c r="R65" i="194"/>
  <c r="S64" i="194"/>
  <c r="T64" i="194" s="1"/>
  <c r="R64" i="194"/>
  <c r="S63" i="194"/>
  <c r="T63" i="194" s="1"/>
  <c r="R63" i="194"/>
  <c r="S62" i="194"/>
  <c r="T62" i="194" s="1"/>
  <c r="R62" i="194"/>
  <c r="S61" i="194"/>
  <c r="T61" i="194" s="1"/>
  <c r="R61" i="194"/>
  <c r="S60" i="194"/>
  <c r="T60" i="194" s="1"/>
  <c r="R60" i="194"/>
  <c r="S59" i="194"/>
  <c r="T59" i="194" s="1"/>
  <c r="R59" i="194"/>
  <c r="S58" i="194"/>
  <c r="T58" i="194" s="1"/>
  <c r="R58" i="194"/>
  <c r="S57" i="194"/>
  <c r="T57" i="194" s="1"/>
  <c r="R57" i="194"/>
  <c r="S56" i="194"/>
  <c r="T56" i="194" s="1"/>
  <c r="R56" i="194"/>
  <c r="S55" i="194"/>
  <c r="T55" i="194" s="1"/>
  <c r="R55" i="194"/>
  <c r="S54" i="194"/>
  <c r="T54" i="194" s="1"/>
  <c r="R54" i="194"/>
  <c r="S53" i="194"/>
  <c r="T53" i="194" s="1"/>
  <c r="R53" i="194"/>
  <c r="S52" i="194"/>
  <c r="T52" i="194" s="1"/>
  <c r="R52" i="194"/>
  <c r="S51" i="194"/>
  <c r="T51" i="194" s="1"/>
  <c r="R51" i="194"/>
  <c r="S50" i="194"/>
  <c r="T50" i="194" s="1"/>
  <c r="R50" i="194"/>
  <c r="S49" i="194"/>
  <c r="T49" i="194" s="1"/>
  <c r="R49" i="194"/>
  <c r="S48" i="194"/>
  <c r="T48" i="194" s="1"/>
  <c r="R48" i="194"/>
  <c r="S47" i="194"/>
  <c r="T47" i="194" s="1"/>
  <c r="R47" i="194"/>
  <c r="S46" i="194"/>
  <c r="T46" i="194" s="1"/>
  <c r="R46" i="194"/>
  <c r="S45" i="194"/>
  <c r="T45" i="194" s="1"/>
  <c r="R45" i="194"/>
  <c r="S44" i="194"/>
  <c r="T44" i="194" s="1"/>
  <c r="R44" i="194"/>
  <c r="S43" i="194"/>
  <c r="T43" i="194" s="1"/>
  <c r="R43" i="194"/>
  <c r="S42" i="194"/>
  <c r="T42" i="194" s="1"/>
  <c r="R42" i="194"/>
  <c r="S41" i="194"/>
  <c r="T41" i="194" s="1"/>
  <c r="R41" i="194"/>
  <c r="S40" i="194"/>
  <c r="T40" i="194" s="1"/>
  <c r="R40" i="194"/>
  <c r="S39" i="194"/>
  <c r="T39" i="194" s="1"/>
  <c r="R39" i="194"/>
  <c r="S38" i="194"/>
  <c r="T38" i="194" s="1"/>
  <c r="R38" i="194"/>
  <c r="S37" i="194"/>
  <c r="T37" i="194" s="1"/>
  <c r="R37" i="194"/>
  <c r="S36" i="194"/>
  <c r="T36" i="194" s="1"/>
  <c r="R36" i="194"/>
  <c r="S35" i="194"/>
  <c r="T35" i="194" s="1"/>
  <c r="R35" i="194"/>
  <c r="S34" i="194"/>
  <c r="T34" i="194" s="1"/>
  <c r="R34" i="194"/>
  <c r="S33" i="194"/>
  <c r="T33" i="194" s="1"/>
  <c r="R33" i="194"/>
  <c r="S32" i="194"/>
  <c r="T32" i="194" s="1"/>
  <c r="R32" i="194"/>
  <c r="S31" i="194"/>
  <c r="T31" i="194" s="1"/>
  <c r="R31" i="194"/>
  <c r="S30" i="194"/>
  <c r="T30" i="194" s="1"/>
  <c r="R30" i="194"/>
  <c r="S29" i="194"/>
  <c r="T29" i="194" s="1"/>
  <c r="R29" i="194"/>
  <c r="S28" i="194"/>
  <c r="T28" i="194" s="1"/>
  <c r="R28" i="194"/>
  <c r="S27" i="194"/>
  <c r="T27" i="194" s="1"/>
  <c r="R27" i="194"/>
  <c r="S26" i="194"/>
  <c r="T26" i="194" s="1"/>
  <c r="R26" i="194"/>
  <c r="S25" i="194"/>
  <c r="T25" i="194" s="1"/>
  <c r="R25" i="194"/>
  <c r="S24" i="194"/>
  <c r="T24" i="194" s="1"/>
  <c r="R24" i="194"/>
  <c r="S23" i="194"/>
  <c r="T23" i="194" s="1"/>
  <c r="R23" i="194"/>
  <c r="S22" i="194"/>
  <c r="T22" i="194" s="1"/>
  <c r="R22" i="194"/>
  <c r="S21" i="194"/>
  <c r="T21" i="194" s="1"/>
  <c r="R21" i="194"/>
  <c r="S20" i="194"/>
  <c r="T20" i="194" s="1"/>
  <c r="R20" i="194"/>
  <c r="S19" i="194"/>
  <c r="T19" i="194" s="1"/>
  <c r="R19" i="194"/>
  <c r="S18" i="194"/>
  <c r="T18" i="194" s="1"/>
  <c r="R18" i="194"/>
  <c r="S17" i="194"/>
  <c r="T17" i="194" s="1"/>
  <c r="R17" i="194"/>
  <c r="S16" i="194"/>
  <c r="T16" i="194" s="1"/>
  <c r="R16" i="194"/>
  <c r="S15" i="194"/>
  <c r="T15" i="194" s="1"/>
  <c r="R15" i="194"/>
  <c r="S14" i="194"/>
  <c r="T14" i="194" s="1"/>
  <c r="R14" i="194"/>
  <c r="S13" i="194"/>
  <c r="T13" i="194" s="1"/>
  <c r="R13" i="194"/>
  <c r="S12" i="194"/>
  <c r="T12" i="194" s="1"/>
  <c r="R12" i="194"/>
  <c r="S11" i="194"/>
  <c r="T11" i="194" s="1"/>
  <c r="R11" i="194"/>
  <c r="S10" i="194"/>
  <c r="T10" i="194" s="1"/>
  <c r="R10" i="194"/>
  <c r="S9" i="194"/>
  <c r="T9" i="194" s="1"/>
  <c r="R9" i="194"/>
  <c r="S8" i="194"/>
  <c r="T8" i="194" s="1"/>
  <c r="R8" i="194"/>
  <c r="S7" i="194"/>
  <c r="T7" i="194" s="1"/>
  <c r="R7" i="194"/>
  <c r="S6" i="194"/>
  <c r="T6" i="194" s="1"/>
  <c r="R6" i="194"/>
  <c r="S5" i="194"/>
  <c r="T5" i="194" s="1"/>
  <c r="R5" i="194"/>
  <c r="S4" i="194"/>
  <c r="T4" i="194" s="1"/>
  <c r="R4" i="194"/>
  <c r="F2" i="194"/>
  <c r="F1" i="194"/>
  <c r="Q514" i="192" a="1"/>
  <c r="Q514" i="192"/>
  <c r="P514" i="192" a="1"/>
  <c r="P514" i="192"/>
  <c r="O514" i="192" a="1"/>
  <c r="O514" i="192"/>
  <c r="N514" i="192" a="1"/>
  <c r="N514" i="192"/>
  <c r="M514" i="192" a="1"/>
  <c r="M514" i="192"/>
  <c r="L514" i="192" a="1"/>
  <c r="L514" i="192"/>
  <c r="I511" i="192"/>
  <c r="I510" i="192"/>
  <c r="L510" i="192" s="1" a="1"/>
  <c r="L510" i="192" s="1"/>
  <c r="I509" i="192"/>
  <c r="I508" i="192"/>
  <c r="I507" i="192"/>
  <c r="L507" i="192" s="1" a="1"/>
  <c r="L507" i="192" s="1"/>
  <c r="I506" i="192"/>
  <c r="I505" i="192"/>
  <c r="L505" i="192" s="1" a="1"/>
  <c r="L505" i="192" s="1"/>
  <c r="I504" i="192"/>
  <c r="I503" i="192"/>
  <c r="L503" i="192" s="1" a="1"/>
  <c r="L503" i="192" s="1"/>
  <c r="I502" i="192"/>
  <c r="L502" i="192" s="1" a="1"/>
  <c r="L502" i="192" s="1"/>
  <c r="I501" i="192"/>
  <c r="L501" i="192" s="1" a="1"/>
  <c r="L501" i="192" s="1"/>
  <c r="I500" i="192"/>
  <c r="L500" i="192" s="1" a="1"/>
  <c r="L500" i="192" s="1"/>
  <c r="I499" i="192"/>
  <c r="L499" i="192" s="1" a="1"/>
  <c r="L499" i="192" s="1"/>
  <c r="Z495" i="192"/>
  <c r="Y495" i="192"/>
  <c r="X495" i="192"/>
  <c r="W495" i="192"/>
  <c r="V495" i="192"/>
  <c r="U495" i="192"/>
  <c r="P495" i="192"/>
  <c r="M495" i="192"/>
  <c r="S494" i="192"/>
  <c r="T494" i="192" s="1"/>
  <c r="R494" i="192"/>
  <c r="S493" i="192"/>
  <c r="T493" i="192" s="1"/>
  <c r="R493" i="192"/>
  <c r="S492" i="192"/>
  <c r="T492" i="192" s="1"/>
  <c r="R492" i="192"/>
  <c r="S491" i="192"/>
  <c r="T491" i="192" s="1"/>
  <c r="R491" i="192"/>
  <c r="S490" i="192"/>
  <c r="T490" i="192" s="1"/>
  <c r="R490" i="192"/>
  <c r="S489" i="192"/>
  <c r="T489" i="192" s="1"/>
  <c r="R489" i="192"/>
  <c r="S488" i="192"/>
  <c r="T488" i="192" s="1"/>
  <c r="R488" i="192"/>
  <c r="S487" i="192"/>
  <c r="T487" i="192" s="1"/>
  <c r="R487" i="192"/>
  <c r="S486" i="192"/>
  <c r="T486" i="192" s="1"/>
  <c r="R486" i="192"/>
  <c r="S485" i="192"/>
  <c r="T485" i="192" s="1"/>
  <c r="R485" i="192"/>
  <c r="S484" i="192"/>
  <c r="T484" i="192" s="1"/>
  <c r="R484" i="192"/>
  <c r="S483" i="192"/>
  <c r="R483" i="192"/>
  <c r="T483" i="192"/>
  <c r="S482" i="192"/>
  <c r="T482" i="192" s="1"/>
  <c r="R482" i="192"/>
  <c r="S481" i="192"/>
  <c r="T481" i="192" s="1"/>
  <c r="R481" i="192"/>
  <c r="S480" i="192"/>
  <c r="T480" i="192" s="1"/>
  <c r="R480" i="192"/>
  <c r="S479" i="192"/>
  <c r="T479" i="192" s="1"/>
  <c r="R479" i="192"/>
  <c r="S478" i="192"/>
  <c r="T478" i="192" s="1"/>
  <c r="R478" i="192"/>
  <c r="S477" i="192"/>
  <c r="T477" i="192" s="1"/>
  <c r="R477" i="192"/>
  <c r="S476" i="192"/>
  <c r="T476" i="192" s="1"/>
  <c r="R476" i="192"/>
  <c r="S475" i="192"/>
  <c r="T475" i="192" s="1"/>
  <c r="R475" i="192"/>
  <c r="S474" i="192"/>
  <c r="T474" i="192" s="1"/>
  <c r="R474" i="192"/>
  <c r="S473" i="192"/>
  <c r="T473" i="192" s="1"/>
  <c r="R473" i="192"/>
  <c r="S472" i="192"/>
  <c r="T472" i="192" s="1"/>
  <c r="R472" i="192"/>
  <c r="S471" i="192"/>
  <c r="T471" i="192" s="1"/>
  <c r="R471" i="192"/>
  <c r="S470" i="192"/>
  <c r="T470" i="192" s="1"/>
  <c r="R470" i="192"/>
  <c r="S469" i="192"/>
  <c r="T469" i="192" s="1"/>
  <c r="R469" i="192"/>
  <c r="S468" i="192"/>
  <c r="T468" i="192" s="1"/>
  <c r="R468" i="192"/>
  <c r="S467" i="192"/>
  <c r="T467" i="192" s="1"/>
  <c r="R467" i="192"/>
  <c r="S466" i="192"/>
  <c r="T466" i="192" s="1"/>
  <c r="R466" i="192"/>
  <c r="S465" i="192"/>
  <c r="T465" i="192" s="1"/>
  <c r="R465" i="192"/>
  <c r="S464" i="192"/>
  <c r="T464" i="192" s="1"/>
  <c r="R464" i="192"/>
  <c r="S463" i="192"/>
  <c r="T463" i="192" s="1"/>
  <c r="R463" i="192"/>
  <c r="S462" i="192"/>
  <c r="T462" i="192" s="1"/>
  <c r="R462" i="192"/>
  <c r="S461" i="192"/>
  <c r="T461" i="192" s="1"/>
  <c r="R461" i="192"/>
  <c r="S460" i="192"/>
  <c r="T460" i="192" s="1"/>
  <c r="R460" i="192"/>
  <c r="S459" i="192"/>
  <c r="T459" i="192" s="1"/>
  <c r="R459" i="192"/>
  <c r="S458" i="192"/>
  <c r="T458" i="192" s="1"/>
  <c r="R458" i="192"/>
  <c r="S457" i="192"/>
  <c r="T457" i="192" s="1"/>
  <c r="R457" i="192"/>
  <c r="S456" i="192"/>
  <c r="T456" i="192" s="1"/>
  <c r="R456" i="192"/>
  <c r="S455" i="192"/>
  <c r="T455" i="192" s="1"/>
  <c r="R455" i="192"/>
  <c r="S454" i="192"/>
  <c r="T454" i="192" s="1"/>
  <c r="R454" i="192"/>
  <c r="S453" i="192"/>
  <c r="T453" i="192" s="1"/>
  <c r="R453" i="192"/>
  <c r="S452" i="192"/>
  <c r="T452" i="192" s="1"/>
  <c r="R452" i="192"/>
  <c r="S451" i="192"/>
  <c r="T451" i="192" s="1"/>
  <c r="R451" i="192"/>
  <c r="S450" i="192"/>
  <c r="T450" i="192" s="1"/>
  <c r="R450" i="192"/>
  <c r="S449" i="192"/>
  <c r="T449" i="192" s="1"/>
  <c r="R449" i="192"/>
  <c r="S448" i="192"/>
  <c r="T448" i="192" s="1"/>
  <c r="R448" i="192"/>
  <c r="S447" i="192"/>
  <c r="T447" i="192" s="1"/>
  <c r="R447" i="192"/>
  <c r="S446" i="192"/>
  <c r="R446" i="192"/>
  <c r="T446" i="192"/>
  <c r="S445" i="192"/>
  <c r="T445" i="192" s="1"/>
  <c r="R445" i="192"/>
  <c r="S444" i="192"/>
  <c r="T444" i="192" s="1"/>
  <c r="R444" i="192"/>
  <c r="S443" i="192"/>
  <c r="T443" i="192" s="1"/>
  <c r="R443" i="192"/>
  <c r="S442" i="192"/>
  <c r="T442" i="192" s="1"/>
  <c r="R442" i="192"/>
  <c r="S441" i="192"/>
  <c r="T441" i="192" s="1"/>
  <c r="R441" i="192"/>
  <c r="S440" i="192"/>
  <c r="T440" i="192" s="1"/>
  <c r="R440" i="192"/>
  <c r="S439" i="192"/>
  <c r="T439" i="192" s="1"/>
  <c r="R439" i="192"/>
  <c r="S438" i="192"/>
  <c r="T438" i="192" s="1"/>
  <c r="R438" i="192"/>
  <c r="S437" i="192"/>
  <c r="T437" i="192" s="1"/>
  <c r="R437" i="192"/>
  <c r="S436" i="192"/>
  <c r="T436" i="192" s="1"/>
  <c r="R436" i="192"/>
  <c r="S435" i="192"/>
  <c r="T435" i="192" s="1"/>
  <c r="R435" i="192"/>
  <c r="S434" i="192"/>
  <c r="T434" i="192" s="1"/>
  <c r="R434" i="192"/>
  <c r="S433" i="192"/>
  <c r="T433" i="192" s="1"/>
  <c r="R433" i="192"/>
  <c r="S432" i="192"/>
  <c r="T432" i="192" s="1"/>
  <c r="R432" i="192"/>
  <c r="S431" i="192"/>
  <c r="T431" i="192" s="1"/>
  <c r="R431" i="192"/>
  <c r="S430" i="192"/>
  <c r="T430" i="192" s="1"/>
  <c r="R430" i="192"/>
  <c r="S429" i="192"/>
  <c r="T429" i="192" s="1"/>
  <c r="R429" i="192"/>
  <c r="S428" i="192"/>
  <c r="T428" i="192" s="1"/>
  <c r="R428" i="192"/>
  <c r="S427" i="192"/>
  <c r="T427" i="192" s="1"/>
  <c r="R427" i="192"/>
  <c r="S426" i="192"/>
  <c r="T426" i="192" s="1"/>
  <c r="R426" i="192"/>
  <c r="S425" i="192"/>
  <c r="T425" i="192" s="1"/>
  <c r="R425" i="192"/>
  <c r="S424" i="192"/>
  <c r="T424" i="192" s="1"/>
  <c r="R424" i="192"/>
  <c r="S423" i="192"/>
  <c r="T423" i="192" s="1"/>
  <c r="R423" i="192"/>
  <c r="S422" i="192"/>
  <c r="T422" i="192" s="1"/>
  <c r="R422" i="192"/>
  <c r="S421" i="192"/>
  <c r="T421" i="192" s="1"/>
  <c r="R421" i="192"/>
  <c r="S420" i="192"/>
  <c r="T420" i="192" s="1"/>
  <c r="R420" i="192"/>
  <c r="S419" i="192"/>
  <c r="T419" i="192" s="1"/>
  <c r="R419" i="192"/>
  <c r="S418" i="192"/>
  <c r="T418" i="192" s="1"/>
  <c r="R418" i="192"/>
  <c r="S417" i="192"/>
  <c r="T417" i="192" s="1"/>
  <c r="R417" i="192"/>
  <c r="S416" i="192"/>
  <c r="T416" i="192" s="1"/>
  <c r="R416" i="192"/>
  <c r="S415" i="192"/>
  <c r="T415" i="192" s="1"/>
  <c r="R415" i="192"/>
  <c r="S414" i="192"/>
  <c r="T414" i="192" s="1"/>
  <c r="R414" i="192"/>
  <c r="S413" i="192"/>
  <c r="T413" i="192" s="1"/>
  <c r="R413" i="192"/>
  <c r="S412" i="192"/>
  <c r="T412" i="192" s="1"/>
  <c r="R412" i="192"/>
  <c r="S411" i="192"/>
  <c r="T411" i="192" s="1"/>
  <c r="R411" i="192"/>
  <c r="S410" i="192"/>
  <c r="T410" i="192" s="1"/>
  <c r="R410" i="192"/>
  <c r="S409" i="192"/>
  <c r="T409" i="192" s="1"/>
  <c r="R409" i="192"/>
  <c r="S408" i="192"/>
  <c r="T408" i="192" s="1"/>
  <c r="R408" i="192"/>
  <c r="S407" i="192"/>
  <c r="T407" i="192" s="1"/>
  <c r="R407" i="192"/>
  <c r="S406" i="192"/>
  <c r="T406" i="192" s="1"/>
  <c r="R406" i="192"/>
  <c r="S405" i="192"/>
  <c r="T405" i="192" s="1"/>
  <c r="R405" i="192"/>
  <c r="S404" i="192"/>
  <c r="T404" i="192" s="1"/>
  <c r="R404" i="192"/>
  <c r="S403" i="192"/>
  <c r="T403" i="192" s="1"/>
  <c r="R403" i="192"/>
  <c r="S402" i="192"/>
  <c r="T402" i="192" s="1"/>
  <c r="R402" i="192"/>
  <c r="S401" i="192"/>
  <c r="T401" i="192" s="1"/>
  <c r="R401" i="192"/>
  <c r="S400" i="192"/>
  <c r="T400" i="192" s="1"/>
  <c r="R400" i="192"/>
  <c r="S399" i="192"/>
  <c r="T399" i="192" s="1"/>
  <c r="R399" i="192"/>
  <c r="S398" i="192"/>
  <c r="T398" i="192" s="1"/>
  <c r="R398" i="192"/>
  <c r="S397" i="192"/>
  <c r="T397" i="192" s="1"/>
  <c r="R397" i="192"/>
  <c r="S396" i="192"/>
  <c r="T396" i="192" s="1"/>
  <c r="R396" i="192"/>
  <c r="S395" i="192"/>
  <c r="T395" i="192" s="1"/>
  <c r="R395" i="192"/>
  <c r="S394" i="192"/>
  <c r="T394" i="192" s="1"/>
  <c r="R394" i="192"/>
  <c r="S393" i="192"/>
  <c r="T393" i="192" s="1"/>
  <c r="R393" i="192"/>
  <c r="S392" i="192"/>
  <c r="T392" i="192" s="1"/>
  <c r="R392" i="192"/>
  <c r="S391" i="192"/>
  <c r="T391" i="192" s="1"/>
  <c r="R391" i="192"/>
  <c r="S390" i="192"/>
  <c r="T390" i="192" s="1"/>
  <c r="R390" i="192"/>
  <c r="S389" i="192"/>
  <c r="T389" i="192" s="1"/>
  <c r="R389" i="192"/>
  <c r="S388" i="192"/>
  <c r="T388" i="192" s="1"/>
  <c r="R388" i="192"/>
  <c r="S387" i="192"/>
  <c r="T387" i="192" s="1"/>
  <c r="R387" i="192"/>
  <c r="S386" i="192"/>
  <c r="T386" i="192" s="1"/>
  <c r="R386" i="192"/>
  <c r="S385" i="192"/>
  <c r="T385" i="192" s="1"/>
  <c r="R385" i="192"/>
  <c r="S384" i="192"/>
  <c r="T384" i="192" s="1"/>
  <c r="R384" i="192"/>
  <c r="S383" i="192"/>
  <c r="T383" i="192" s="1"/>
  <c r="R383" i="192"/>
  <c r="S382" i="192"/>
  <c r="T382" i="192" s="1"/>
  <c r="R382" i="192"/>
  <c r="S381" i="192"/>
  <c r="T381" i="192" s="1"/>
  <c r="R381" i="192"/>
  <c r="S380" i="192"/>
  <c r="T380" i="192" s="1"/>
  <c r="R380" i="192"/>
  <c r="S379" i="192"/>
  <c r="T379" i="192" s="1"/>
  <c r="R379" i="192"/>
  <c r="S378" i="192"/>
  <c r="T378" i="192" s="1"/>
  <c r="R378" i="192"/>
  <c r="S377" i="192"/>
  <c r="T377" i="192" s="1"/>
  <c r="R377" i="192"/>
  <c r="S376" i="192"/>
  <c r="T376" i="192" s="1"/>
  <c r="R376" i="192"/>
  <c r="S375" i="192"/>
  <c r="T375" i="192" s="1"/>
  <c r="R375" i="192"/>
  <c r="S374" i="192"/>
  <c r="T374" i="192" s="1"/>
  <c r="R374" i="192"/>
  <c r="S373" i="192"/>
  <c r="T373" i="192" s="1"/>
  <c r="R373" i="192"/>
  <c r="S372" i="192"/>
  <c r="T372" i="192" s="1"/>
  <c r="R372" i="192"/>
  <c r="S371" i="192"/>
  <c r="T371" i="192" s="1"/>
  <c r="R371" i="192"/>
  <c r="S370" i="192"/>
  <c r="T370" i="192" s="1"/>
  <c r="R370" i="192"/>
  <c r="S369" i="192"/>
  <c r="T369" i="192" s="1"/>
  <c r="R369" i="192"/>
  <c r="S368" i="192"/>
  <c r="T368" i="192" s="1"/>
  <c r="R368" i="192"/>
  <c r="S367" i="192"/>
  <c r="T367" i="192" s="1"/>
  <c r="R367" i="192"/>
  <c r="S366" i="192"/>
  <c r="T366" i="192" s="1"/>
  <c r="R366" i="192"/>
  <c r="S365" i="192"/>
  <c r="T365" i="192" s="1"/>
  <c r="R365" i="192"/>
  <c r="S364" i="192"/>
  <c r="T364" i="192" s="1"/>
  <c r="R364" i="192"/>
  <c r="S363" i="192"/>
  <c r="T363" i="192" s="1"/>
  <c r="R363" i="192"/>
  <c r="S362" i="192"/>
  <c r="T362" i="192" s="1"/>
  <c r="R362" i="192"/>
  <c r="S361" i="192"/>
  <c r="T361" i="192" s="1"/>
  <c r="R361" i="192"/>
  <c r="S360" i="192"/>
  <c r="T360" i="192" s="1"/>
  <c r="R360" i="192"/>
  <c r="S359" i="192"/>
  <c r="T359" i="192" s="1"/>
  <c r="R359" i="192"/>
  <c r="S358" i="192"/>
  <c r="T358" i="192" s="1"/>
  <c r="R358" i="192"/>
  <c r="S357" i="192"/>
  <c r="T357" i="192" s="1"/>
  <c r="R357" i="192"/>
  <c r="S356" i="192"/>
  <c r="T356" i="192" s="1"/>
  <c r="R356" i="192"/>
  <c r="S355" i="192"/>
  <c r="T355" i="192" s="1"/>
  <c r="R355" i="192"/>
  <c r="S354" i="192"/>
  <c r="T354" i="192" s="1"/>
  <c r="R354" i="192"/>
  <c r="S353" i="192"/>
  <c r="T353" i="192" s="1"/>
  <c r="R353" i="192"/>
  <c r="S352" i="192"/>
  <c r="T352" i="192" s="1"/>
  <c r="R352" i="192"/>
  <c r="S351" i="192"/>
  <c r="T351" i="192" s="1"/>
  <c r="R351" i="192"/>
  <c r="S350" i="192"/>
  <c r="T350" i="192" s="1"/>
  <c r="R350" i="192"/>
  <c r="S349" i="192"/>
  <c r="T349" i="192" s="1"/>
  <c r="R349" i="192"/>
  <c r="S348" i="192"/>
  <c r="T348" i="192" s="1"/>
  <c r="R348" i="192"/>
  <c r="S347" i="192"/>
  <c r="R347" i="192"/>
  <c r="T347" i="192"/>
  <c r="S346" i="192"/>
  <c r="T346" i="192" s="1"/>
  <c r="R346" i="192"/>
  <c r="S345" i="192"/>
  <c r="T345" i="192" s="1"/>
  <c r="R345" i="192"/>
  <c r="S344" i="192"/>
  <c r="T344" i="192" s="1"/>
  <c r="R344" i="192"/>
  <c r="S343" i="192"/>
  <c r="T343" i="192" s="1"/>
  <c r="R343" i="192"/>
  <c r="S342" i="192"/>
  <c r="T342" i="192" s="1"/>
  <c r="R342" i="192"/>
  <c r="S341" i="192"/>
  <c r="T341" i="192" s="1"/>
  <c r="R341" i="192"/>
  <c r="S340" i="192"/>
  <c r="T340" i="192" s="1"/>
  <c r="R340" i="192"/>
  <c r="S339" i="192"/>
  <c r="T339" i="192" s="1"/>
  <c r="R339" i="192"/>
  <c r="S338" i="192"/>
  <c r="T338" i="192" s="1"/>
  <c r="R338" i="192"/>
  <c r="S337" i="192"/>
  <c r="T337" i="192" s="1"/>
  <c r="R337" i="192"/>
  <c r="S336" i="192"/>
  <c r="T336" i="192" s="1"/>
  <c r="R336" i="192"/>
  <c r="S335" i="192"/>
  <c r="T335" i="192" s="1"/>
  <c r="R335" i="192"/>
  <c r="S334" i="192"/>
  <c r="T334" i="192" s="1"/>
  <c r="R334" i="192"/>
  <c r="S333" i="192"/>
  <c r="T333" i="192" s="1"/>
  <c r="R333" i="192"/>
  <c r="S332" i="192"/>
  <c r="T332" i="192" s="1"/>
  <c r="R332" i="192"/>
  <c r="S331" i="192"/>
  <c r="T331" i="192" s="1"/>
  <c r="R331" i="192"/>
  <c r="S330" i="192"/>
  <c r="T330" i="192" s="1"/>
  <c r="R330" i="192"/>
  <c r="S329" i="192"/>
  <c r="T329" i="192" s="1"/>
  <c r="R329" i="192"/>
  <c r="S328" i="192"/>
  <c r="T328" i="192" s="1"/>
  <c r="R328" i="192"/>
  <c r="S327" i="192"/>
  <c r="T327" i="192" s="1"/>
  <c r="R327" i="192"/>
  <c r="S326" i="192"/>
  <c r="T326" i="192" s="1"/>
  <c r="R326" i="192"/>
  <c r="S325" i="192"/>
  <c r="T325" i="192" s="1"/>
  <c r="R325" i="192"/>
  <c r="S324" i="192"/>
  <c r="T324" i="192" s="1"/>
  <c r="R324" i="192"/>
  <c r="S323" i="192"/>
  <c r="T323" i="192" s="1"/>
  <c r="R323" i="192"/>
  <c r="S322" i="192"/>
  <c r="T322" i="192" s="1"/>
  <c r="R322" i="192"/>
  <c r="S321" i="192"/>
  <c r="T321" i="192" s="1"/>
  <c r="R321" i="192"/>
  <c r="S320" i="192"/>
  <c r="T320" i="192" s="1"/>
  <c r="R320" i="192"/>
  <c r="S319" i="192"/>
  <c r="T319" i="192" s="1"/>
  <c r="R319" i="192"/>
  <c r="S318" i="192"/>
  <c r="T318" i="192" s="1"/>
  <c r="R318" i="192"/>
  <c r="S317" i="192"/>
  <c r="T317" i="192" s="1"/>
  <c r="R317" i="192"/>
  <c r="S316" i="192"/>
  <c r="T316" i="192" s="1"/>
  <c r="R316" i="192"/>
  <c r="S315" i="192"/>
  <c r="T315" i="192" s="1"/>
  <c r="R315" i="192"/>
  <c r="S314" i="192"/>
  <c r="T314" i="192" s="1"/>
  <c r="R314" i="192"/>
  <c r="S313" i="192"/>
  <c r="T313" i="192" s="1"/>
  <c r="R313" i="192"/>
  <c r="S312" i="192"/>
  <c r="T312" i="192" s="1"/>
  <c r="R312" i="192"/>
  <c r="S311" i="192"/>
  <c r="T311" i="192" s="1"/>
  <c r="R311" i="192"/>
  <c r="S310" i="192"/>
  <c r="T310" i="192" s="1"/>
  <c r="R310" i="192"/>
  <c r="S309" i="192"/>
  <c r="T309" i="192" s="1"/>
  <c r="R309" i="192"/>
  <c r="S308" i="192"/>
  <c r="T308" i="192" s="1"/>
  <c r="R308" i="192"/>
  <c r="S307" i="192"/>
  <c r="T307" i="192" s="1"/>
  <c r="R307" i="192"/>
  <c r="S306" i="192"/>
  <c r="T306" i="192" s="1"/>
  <c r="R306" i="192"/>
  <c r="S305" i="192"/>
  <c r="T305" i="192" s="1"/>
  <c r="R305" i="192"/>
  <c r="S304" i="192"/>
  <c r="T304" i="192" s="1"/>
  <c r="R304" i="192"/>
  <c r="S303" i="192"/>
  <c r="T303" i="192" s="1"/>
  <c r="R303" i="192"/>
  <c r="S302" i="192"/>
  <c r="T302" i="192" s="1"/>
  <c r="R302" i="192"/>
  <c r="S301" i="192"/>
  <c r="T301" i="192" s="1"/>
  <c r="R301" i="192"/>
  <c r="S300" i="192"/>
  <c r="T300" i="192" s="1"/>
  <c r="R300" i="192"/>
  <c r="S299" i="192"/>
  <c r="T299" i="192" s="1"/>
  <c r="R299" i="192"/>
  <c r="S298" i="192"/>
  <c r="T298" i="192" s="1"/>
  <c r="R298" i="192"/>
  <c r="S297" i="192"/>
  <c r="T297" i="192" s="1"/>
  <c r="R297" i="192"/>
  <c r="S296" i="192"/>
  <c r="T296" i="192" s="1"/>
  <c r="R296" i="192"/>
  <c r="S295" i="192"/>
  <c r="T295" i="192" s="1"/>
  <c r="R295" i="192"/>
  <c r="S294" i="192"/>
  <c r="T294" i="192" s="1"/>
  <c r="R294" i="192"/>
  <c r="S293" i="192"/>
  <c r="T293" i="192" s="1"/>
  <c r="R293" i="192"/>
  <c r="S292" i="192"/>
  <c r="T292" i="192" s="1"/>
  <c r="R292" i="192"/>
  <c r="S291" i="192"/>
  <c r="T291" i="192" s="1"/>
  <c r="R291" i="192"/>
  <c r="S290" i="192"/>
  <c r="T290" i="192" s="1"/>
  <c r="R290" i="192"/>
  <c r="S289" i="192"/>
  <c r="T289" i="192" s="1"/>
  <c r="R289" i="192"/>
  <c r="S288" i="192"/>
  <c r="T288" i="192" s="1"/>
  <c r="R288" i="192"/>
  <c r="S287" i="192"/>
  <c r="T287" i="192" s="1"/>
  <c r="R287" i="192"/>
  <c r="S286" i="192"/>
  <c r="T286" i="192" s="1"/>
  <c r="R286" i="192"/>
  <c r="S285" i="192"/>
  <c r="T285" i="192" s="1"/>
  <c r="R285" i="192"/>
  <c r="S284" i="192"/>
  <c r="T284" i="192" s="1"/>
  <c r="R284" i="192"/>
  <c r="S283" i="192"/>
  <c r="T283" i="192" s="1"/>
  <c r="R283" i="192"/>
  <c r="S282" i="192"/>
  <c r="T282" i="192" s="1"/>
  <c r="R282" i="192"/>
  <c r="S281" i="192"/>
  <c r="T281" i="192" s="1"/>
  <c r="R281" i="192"/>
  <c r="S280" i="192"/>
  <c r="T280" i="192" s="1"/>
  <c r="R280" i="192"/>
  <c r="S279" i="192"/>
  <c r="T279" i="192" s="1"/>
  <c r="R279" i="192"/>
  <c r="S278" i="192"/>
  <c r="T278" i="192" s="1"/>
  <c r="R278" i="192"/>
  <c r="S277" i="192"/>
  <c r="T277" i="192" s="1"/>
  <c r="R277" i="192"/>
  <c r="S276" i="192"/>
  <c r="T276" i="192" s="1"/>
  <c r="R276" i="192"/>
  <c r="S275" i="192"/>
  <c r="T275" i="192" s="1"/>
  <c r="R275" i="192"/>
  <c r="S274" i="192"/>
  <c r="T274" i="192" s="1"/>
  <c r="R274" i="192"/>
  <c r="S273" i="192"/>
  <c r="T273" i="192" s="1"/>
  <c r="R273" i="192"/>
  <c r="S272" i="192"/>
  <c r="T272" i="192" s="1"/>
  <c r="R272" i="192"/>
  <c r="S271" i="192"/>
  <c r="T271" i="192" s="1"/>
  <c r="R271" i="192"/>
  <c r="S270" i="192"/>
  <c r="T270" i="192" s="1"/>
  <c r="R270" i="192"/>
  <c r="S269" i="192"/>
  <c r="T269" i="192" s="1"/>
  <c r="R269" i="192"/>
  <c r="S268" i="192"/>
  <c r="T268" i="192" s="1"/>
  <c r="R268" i="192"/>
  <c r="S267" i="192"/>
  <c r="T267" i="192" s="1"/>
  <c r="R267" i="192"/>
  <c r="S266" i="192"/>
  <c r="T266" i="192" s="1"/>
  <c r="R266" i="192"/>
  <c r="S265" i="192"/>
  <c r="T265" i="192" s="1"/>
  <c r="R265" i="192"/>
  <c r="S264" i="192"/>
  <c r="T264" i="192" s="1"/>
  <c r="R264" i="192"/>
  <c r="S263" i="192"/>
  <c r="T263" i="192" s="1"/>
  <c r="R263" i="192"/>
  <c r="S262" i="192"/>
  <c r="T262" i="192" s="1"/>
  <c r="R262" i="192"/>
  <c r="S261" i="192"/>
  <c r="T261" i="192" s="1"/>
  <c r="R261" i="192"/>
  <c r="S260" i="192"/>
  <c r="T260" i="192" s="1"/>
  <c r="R260" i="192"/>
  <c r="S259" i="192"/>
  <c r="T259" i="192" s="1"/>
  <c r="R259" i="192"/>
  <c r="S258" i="192"/>
  <c r="T258" i="192" s="1"/>
  <c r="R258" i="192"/>
  <c r="S257" i="192"/>
  <c r="T257" i="192" s="1"/>
  <c r="R257" i="192"/>
  <c r="S256" i="192"/>
  <c r="T256" i="192" s="1"/>
  <c r="R256" i="192"/>
  <c r="S255" i="192"/>
  <c r="T255" i="192" s="1"/>
  <c r="R255" i="192"/>
  <c r="S254" i="192"/>
  <c r="T254" i="192" s="1"/>
  <c r="R254" i="192"/>
  <c r="S253" i="192"/>
  <c r="T253" i="192" s="1"/>
  <c r="R253" i="192"/>
  <c r="S252" i="192"/>
  <c r="T252" i="192" s="1"/>
  <c r="R252" i="192"/>
  <c r="S251" i="192"/>
  <c r="T251" i="192" s="1"/>
  <c r="R251" i="192"/>
  <c r="S250" i="192"/>
  <c r="T250" i="192" s="1"/>
  <c r="R250" i="192"/>
  <c r="S249" i="192"/>
  <c r="T249" i="192" s="1"/>
  <c r="R249" i="192"/>
  <c r="S248" i="192"/>
  <c r="T248" i="192" s="1"/>
  <c r="R248" i="192"/>
  <c r="S247" i="192"/>
  <c r="T247" i="192" s="1"/>
  <c r="R247" i="192"/>
  <c r="S246" i="192"/>
  <c r="T246" i="192" s="1"/>
  <c r="R246" i="192"/>
  <c r="S245" i="192"/>
  <c r="T245" i="192" s="1"/>
  <c r="R245" i="192"/>
  <c r="S244" i="192"/>
  <c r="T244" i="192" s="1"/>
  <c r="R244" i="192"/>
  <c r="S243" i="192"/>
  <c r="T243" i="192" s="1"/>
  <c r="R243" i="192"/>
  <c r="S242" i="192"/>
  <c r="T242" i="192" s="1"/>
  <c r="R242" i="192"/>
  <c r="S241" i="192"/>
  <c r="T241" i="192" s="1"/>
  <c r="R241" i="192"/>
  <c r="S240" i="192"/>
  <c r="T240" i="192" s="1"/>
  <c r="R240" i="192"/>
  <c r="S239" i="192"/>
  <c r="T239" i="192" s="1"/>
  <c r="R239" i="192"/>
  <c r="S238" i="192"/>
  <c r="T238" i="192" s="1"/>
  <c r="R238" i="192"/>
  <c r="S237" i="192"/>
  <c r="T237" i="192" s="1"/>
  <c r="R237" i="192"/>
  <c r="S236" i="192"/>
  <c r="T236" i="192" s="1"/>
  <c r="R236" i="192"/>
  <c r="S235" i="192"/>
  <c r="T235" i="192" s="1"/>
  <c r="R235" i="192"/>
  <c r="S234" i="192"/>
  <c r="T234" i="192" s="1"/>
  <c r="R234" i="192"/>
  <c r="S233" i="192"/>
  <c r="T233" i="192" s="1"/>
  <c r="R233" i="192"/>
  <c r="S232" i="192"/>
  <c r="T232" i="192" s="1"/>
  <c r="R232" i="192"/>
  <c r="S231" i="192"/>
  <c r="T231" i="192" s="1"/>
  <c r="R231" i="192"/>
  <c r="S230" i="192"/>
  <c r="T230" i="192" s="1"/>
  <c r="R230" i="192"/>
  <c r="S229" i="192"/>
  <c r="T229" i="192" s="1"/>
  <c r="R229" i="192"/>
  <c r="S228" i="192"/>
  <c r="T228" i="192" s="1"/>
  <c r="R228" i="192"/>
  <c r="S227" i="192"/>
  <c r="T227" i="192" s="1"/>
  <c r="R227" i="192"/>
  <c r="S226" i="192"/>
  <c r="T226" i="192" s="1"/>
  <c r="R226" i="192"/>
  <c r="S225" i="192"/>
  <c r="T225" i="192" s="1"/>
  <c r="R225" i="192"/>
  <c r="S224" i="192"/>
  <c r="T224" i="192" s="1"/>
  <c r="R224" i="192"/>
  <c r="S223" i="192"/>
  <c r="T223" i="192" s="1"/>
  <c r="R223" i="192"/>
  <c r="S222" i="192"/>
  <c r="T222" i="192" s="1"/>
  <c r="R222" i="192"/>
  <c r="S221" i="192"/>
  <c r="T221" i="192" s="1"/>
  <c r="R221" i="192"/>
  <c r="S220" i="192"/>
  <c r="T220" i="192" s="1"/>
  <c r="R220" i="192"/>
  <c r="S219" i="192"/>
  <c r="T219" i="192" s="1"/>
  <c r="R219" i="192"/>
  <c r="S218" i="192"/>
  <c r="T218" i="192" s="1"/>
  <c r="R218" i="192"/>
  <c r="S217" i="192"/>
  <c r="T217" i="192" s="1"/>
  <c r="R217" i="192"/>
  <c r="S216" i="192"/>
  <c r="T216" i="192" s="1"/>
  <c r="R216" i="192"/>
  <c r="S215" i="192"/>
  <c r="T215" i="192" s="1"/>
  <c r="R215" i="192"/>
  <c r="S214" i="192"/>
  <c r="T214" i="192" s="1"/>
  <c r="R214" i="192"/>
  <c r="S213" i="192"/>
  <c r="T213" i="192" s="1"/>
  <c r="R213" i="192"/>
  <c r="S212" i="192"/>
  <c r="T212" i="192" s="1"/>
  <c r="R212" i="192"/>
  <c r="S211" i="192"/>
  <c r="T211" i="192" s="1"/>
  <c r="R211" i="192"/>
  <c r="S210" i="192"/>
  <c r="T210" i="192" s="1"/>
  <c r="R210" i="192"/>
  <c r="S209" i="192"/>
  <c r="T209" i="192" s="1"/>
  <c r="R209" i="192"/>
  <c r="S208" i="192"/>
  <c r="T208" i="192" s="1"/>
  <c r="R208" i="192"/>
  <c r="S207" i="192"/>
  <c r="T207" i="192" s="1"/>
  <c r="R207" i="192"/>
  <c r="S206" i="192"/>
  <c r="T206" i="192" s="1"/>
  <c r="R206" i="192"/>
  <c r="S205" i="192"/>
  <c r="T205" i="192" s="1"/>
  <c r="R205" i="192"/>
  <c r="S204" i="192"/>
  <c r="T204" i="192" s="1"/>
  <c r="R204" i="192"/>
  <c r="S203" i="192"/>
  <c r="T203" i="192" s="1"/>
  <c r="R203" i="192"/>
  <c r="S202" i="192"/>
  <c r="T202" i="192" s="1"/>
  <c r="R202" i="192"/>
  <c r="S201" i="192"/>
  <c r="T201" i="192" s="1"/>
  <c r="R201" i="192"/>
  <c r="S200" i="192"/>
  <c r="T200" i="192" s="1"/>
  <c r="R200" i="192"/>
  <c r="S199" i="192"/>
  <c r="T199" i="192" s="1"/>
  <c r="R199" i="192"/>
  <c r="S198" i="192"/>
  <c r="T198" i="192" s="1"/>
  <c r="R198" i="192"/>
  <c r="S197" i="192"/>
  <c r="T197" i="192" s="1"/>
  <c r="R197" i="192"/>
  <c r="S196" i="192"/>
  <c r="T196" i="192" s="1"/>
  <c r="R196" i="192"/>
  <c r="S195" i="192"/>
  <c r="T195" i="192" s="1"/>
  <c r="R195" i="192"/>
  <c r="S194" i="192"/>
  <c r="T194" i="192" s="1"/>
  <c r="R194" i="192"/>
  <c r="S193" i="192"/>
  <c r="T193" i="192" s="1"/>
  <c r="R193" i="192"/>
  <c r="S192" i="192"/>
  <c r="T192" i="192" s="1"/>
  <c r="R192" i="192"/>
  <c r="S191" i="192"/>
  <c r="T191" i="192" s="1"/>
  <c r="R191" i="192"/>
  <c r="S190" i="192"/>
  <c r="T190" i="192" s="1"/>
  <c r="R190" i="192"/>
  <c r="S189" i="192"/>
  <c r="T189" i="192" s="1"/>
  <c r="R189" i="192"/>
  <c r="S188" i="192"/>
  <c r="T188" i="192" s="1"/>
  <c r="R188" i="192"/>
  <c r="S187" i="192"/>
  <c r="T187" i="192" s="1"/>
  <c r="R187" i="192"/>
  <c r="S186" i="192"/>
  <c r="T186" i="192" s="1"/>
  <c r="R186" i="192"/>
  <c r="S185" i="192"/>
  <c r="T185" i="192" s="1"/>
  <c r="R185" i="192"/>
  <c r="S184" i="192"/>
  <c r="T184" i="192" s="1"/>
  <c r="R184" i="192"/>
  <c r="S183" i="192"/>
  <c r="T183" i="192" s="1"/>
  <c r="R183" i="192"/>
  <c r="S182" i="192"/>
  <c r="T182" i="192" s="1"/>
  <c r="R182" i="192"/>
  <c r="S181" i="192"/>
  <c r="T181" i="192" s="1"/>
  <c r="R181" i="192"/>
  <c r="S180" i="192"/>
  <c r="T180" i="192" s="1"/>
  <c r="R180" i="192"/>
  <c r="S179" i="192"/>
  <c r="T179" i="192" s="1"/>
  <c r="R179" i="192"/>
  <c r="S178" i="192"/>
  <c r="T178" i="192" s="1"/>
  <c r="R178" i="192"/>
  <c r="S177" i="192"/>
  <c r="T177" i="192" s="1"/>
  <c r="R177" i="192"/>
  <c r="S176" i="192"/>
  <c r="T176" i="192" s="1"/>
  <c r="R176" i="192"/>
  <c r="S175" i="192"/>
  <c r="T175" i="192" s="1"/>
  <c r="R175" i="192"/>
  <c r="S174" i="192"/>
  <c r="T174" i="192" s="1"/>
  <c r="R174" i="192"/>
  <c r="S173" i="192"/>
  <c r="T173" i="192" s="1"/>
  <c r="R173" i="192"/>
  <c r="S172" i="192"/>
  <c r="T172" i="192" s="1"/>
  <c r="R172" i="192"/>
  <c r="S171" i="192"/>
  <c r="T171" i="192" s="1"/>
  <c r="R171" i="192"/>
  <c r="S170" i="192"/>
  <c r="T170" i="192" s="1"/>
  <c r="R170" i="192"/>
  <c r="S169" i="192"/>
  <c r="T169" i="192" s="1"/>
  <c r="R169" i="192"/>
  <c r="S168" i="192"/>
  <c r="T168" i="192" s="1"/>
  <c r="R168" i="192"/>
  <c r="S167" i="192"/>
  <c r="T167" i="192" s="1"/>
  <c r="R167" i="192"/>
  <c r="S166" i="192"/>
  <c r="T166" i="192" s="1"/>
  <c r="R166" i="192"/>
  <c r="S165" i="192"/>
  <c r="T165" i="192" s="1"/>
  <c r="R165" i="192"/>
  <c r="S164" i="192"/>
  <c r="T164" i="192" s="1"/>
  <c r="R164" i="192"/>
  <c r="S163" i="192"/>
  <c r="T163" i="192" s="1"/>
  <c r="R163" i="192"/>
  <c r="S162" i="192"/>
  <c r="T162" i="192" s="1"/>
  <c r="R162" i="192"/>
  <c r="S161" i="192"/>
  <c r="T161" i="192" s="1"/>
  <c r="R161" i="192"/>
  <c r="S160" i="192"/>
  <c r="T160" i="192" s="1"/>
  <c r="R160" i="192"/>
  <c r="S159" i="192"/>
  <c r="T159" i="192" s="1"/>
  <c r="R159" i="192"/>
  <c r="S158" i="192"/>
  <c r="T158" i="192" s="1"/>
  <c r="R158" i="192"/>
  <c r="S157" i="192"/>
  <c r="T157" i="192" s="1"/>
  <c r="R157" i="192"/>
  <c r="S156" i="192"/>
  <c r="T156" i="192" s="1"/>
  <c r="R156" i="192"/>
  <c r="S155" i="192"/>
  <c r="T155" i="192" s="1"/>
  <c r="R155" i="192"/>
  <c r="S154" i="192"/>
  <c r="T154" i="192" s="1"/>
  <c r="R154" i="192"/>
  <c r="S153" i="192"/>
  <c r="T153" i="192" s="1"/>
  <c r="R153" i="192"/>
  <c r="S152" i="192"/>
  <c r="T152" i="192" s="1"/>
  <c r="R152" i="192"/>
  <c r="S151" i="192"/>
  <c r="T151" i="192" s="1"/>
  <c r="R151" i="192"/>
  <c r="S150" i="192"/>
  <c r="T150" i="192" s="1"/>
  <c r="R150" i="192"/>
  <c r="S149" i="192"/>
  <c r="T149" i="192" s="1"/>
  <c r="R149" i="192"/>
  <c r="S148" i="192"/>
  <c r="T148" i="192" s="1"/>
  <c r="R148" i="192"/>
  <c r="S147" i="192"/>
  <c r="T147" i="192" s="1"/>
  <c r="R147" i="192"/>
  <c r="S146" i="192"/>
  <c r="T146" i="192" s="1"/>
  <c r="R146" i="192"/>
  <c r="S145" i="192"/>
  <c r="T145" i="192" s="1"/>
  <c r="R145" i="192"/>
  <c r="S144" i="192"/>
  <c r="T144" i="192" s="1"/>
  <c r="R144" i="192"/>
  <c r="S143" i="192"/>
  <c r="T143" i="192" s="1"/>
  <c r="R143" i="192"/>
  <c r="S142" i="192"/>
  <c r="T142" i="192" s="1"/>
  <c r="R142" i="192"/>
  <c r="S141" i="192"/>
  <c r="T141" i="192" s="1"/>
  <c r="R141" i="192"/>
  <c r="S140" i="192"/>
  <c r="T140" i="192" s="1"/>
  <c r="R140" i="192"/>
  <c r="S139" i="192"/>
  <c r="T139" i="192" s="1"/>
  <c r="R139" i="192"/>
  <c r="S138" i="192"/>
  <c r="T138" i="192" s="1"/>
  <c r="R138" i="192"/>
  <c r="S137" i="192"/>
  <c r="T137" i="192" s="1"/>
  <c r="R137" i="192"/>
  <c r="S136" i="192"/>
  <c r="T136" i="192" s="1"/>
  <c r="R136" i="192"/>
  <c r="S135" i="192"/>
  <c r="T135" i="192" s="1"/>
  <c r="R135" i="192"/>
  <c r="S134" i="192"/>
  <c r="T134" i="192" s="1"/>
  <c r="R134" i="192"/>
  <c r="S133" i="192"/>
  <c r="T133" i="192" s="1"/>
  <c r="R133" i="192"/>
  <c r="S132" i="192"/>
  <c r="T132" i="192" s="1"/>
  <c r="R132" i="192"/>
  <c r="S131" i="192"/>
  <c r="T131" i="192" s="1"/>
  <c r="R131" i="192"/>
  <c r="S130" i="192"/>
  <c r="T130" i="192" s="1"/>
  <c r="R130" i="192"/>
  <c r="S129" i="192"/>
  <c r="T129" i="192" s="1"/>
  <c r="R129" i="192"/>
  <c r="S128" i="192"/>
  <c r="T128" i="192" s="1"/>
  <c r="R128" i="192"/>
  <c r="S127" i="192"/>
  <c r="T127" i="192" s="1"/>
  <c r="R127" i="192"/>
  <c r="S126" i="192"/>
  <c r="T126" i="192" s="1"/>
  <c r="R126" i="192"/>
  <c r="S125" i="192"/>
  <c r="T125" i="192" s="1"/>
  <c r="R125" i="192"/>
  <c r="S124" i="192"/>
  <c r="T124" i="192" s="1"/>
  <c r="R124" i="192"/>
  <c r="S123" i="192"/>
  <c r="T123" i="192" s="1"/>
  <c r="R123" i="192"/>
  <c r="S122" i="192"/>
  <c r="T122" i="192" s="1"/>
  <c r="R122" i="192"/>
  <c r="S121" i="192"/>
  <c r="T121" i="192" s="1"/>
  <c r="R121" i="192"/>
  <c r="S120" i="192"/>
  <c r="T120" i="192" s="1"/>
  <c r="R120" i="192"/>
  <c r="S119" i="192"/>
  <c r="T119" i="192" s="1"/>
  <c r="R119" i="192"/>
  <c r="S118" i="192"/>
  <c r="T118" i="192" s="1"/>
  <c r="R118" i="192"/>
  <c r="S117" i="192"/>
  <c r="T117" i="192" s="1"/>
  <c r="R117" i="192"/>
  <c r="S116" i="192"/>
  <c r="T116" i="192" s="1"/>
  <c r="R116" i="192"/>
  <c r="S115" i="192"/>
  <c r="T115" i="192" s="1"/>
  <c r="R115" i="192"/>
  <c r="S114" i="192"/>
  <c r="T114" i="192" s="1"/>
  <c r="R114" i="192"/>
  <c r="S113" i="192"/>
  <c r="T113" i="192" s="1"/>
  <c r="R113" i="192"/>
  <c r="S112" i="192"/>
  <c r="T112" i="192" s="1"/>
  <c r="R112" i="192"/>
  <c r="S111" i="192"/>
  <c r="T111" i="192" s="1"/>
  <c r="R111" i="192"/>
  <c r="S110" i="192"/>
  <c r="T110" i="192" s="1"/>
  <c r="R110" i="192"/>
  <c r="S109" i="192"/>
  <c r="T109" i="192" s="1"/>
  <c r="R109" i="192"/>
  <c r="S108" i="192"/>
  <c r="T108" i="192" s="1"/>
  <c r="R108" i="192"/>
  <c r="S107" i="192"/>
  <c r="T107" i="192" s="1"/>
  <c r="R107" i="192"/>
  <c r="S106" i="192"/>
  <c r="T106" i="192" s="1"/>
  <c r="R106" i="192"/>
  <c r="S105" i="192"/>
  <c r="T105" i="192" s="1"/>
  <c r="R105" i="192"/>
  <c r="S104" i="192"/>
  <c r="T104" i="192" s="1"/>
  <c r="R104" i="192"/>
  <c r="S103" i="192"/>
  <c r="T103" i="192" s="1"/>
  <c r="R103" i="192"/>
  <c r="S102" i="192"/>
  <c r="T102" i="192" s="1"/>
  <c r="R102" i="192"/>
  <c r="S101" i="192"/>
  <c r="T101" i="192" s="1"/>
  <c r="R101" i="192"/>
  <c r="S100" i="192"/>
  <c r="T100" i="192" s="1"/>
  <c r="R100" i="192"/>
  <c r="S99" i="192"/>
  <c r="T99" i="192" s="1"/>
  <c r="R99" i="192"/>
  <c r="S98" i="192"/>
  <c r="T98" i="192" s="1"/>
  <c r="R98" i="192"/>
  <c r="S97" i="192"/>
  <c r="T97" i="192" s="1"/>
  <c r="R97" i="192"/>
  <c r="S96" i="192"/>
  <c r="T96" i="192" s="1"/>
  <c r="R96" i="192"/>
  <c r="S95" i="192"/>
  <c r="T95" i="192" s="1"/>
  <c r="R95" i="192"/>
  <c r="S94" i="192"/>
  <c r="T94" i="192" s="1"/>
  <c r="R94" i="192"/>
  <c r="S93" i="192"/>
  <c r="T93" i="192" s="1"/>
  <c r="R93" i="192"/>
  <c r="S92" i="192"/>
  <c r="T92" i="192" s="1"/>
  <c r="R92" i="192"/>
  <c r="S91" i="192"/>
  <c r="T91" i="192" s="1"/>
  <c r="R91" i="192"/>
  <c r="S90" i="192"/>
  <c r="T90" i="192" s="1"/>
  <c r="R90" i="192"/>
  <c r="S89" i="192"/>
  <c r="T89" i="192" s="1"/>
  <c r="R89" i="192"/>
  <c r="S88" i="192"/>
  <c r="T88" i="192" s="1"/>
  <c r="R88" i="192"/>
  <c r="S87" i="192"/>
  <c r="T87" i="192" s="1"/>
  <c r="R87" i="192"/>
  <c r="S86" i="192"/>
  <c r="T86" i="192" s="1"/>
  <c r="R86" i="192"/>
  <c r="S85" i="192"/>
  <c r="T85" i="192" s="1"/>
  <c r="R85" i="192"/>
  <c r="S84" i="192"/>
  <c r="T84" i="192" s="1"/>
  <c r="R84" i="192"/>
  <c r="S83" i="192"/>
  <c r="T83" i="192" s="1"/>
  <c r="R83" i="192"/>
  <c r="S82" i="192"/>
  <c r="T82" i="192" s="1"/>
  <c r="R82" i="192"/>
  <c r="S81" i="192"/>
  <c r="T81" i="192" s="1"/>
  <c r="R81" i="192"/>
  <c r="S80" i="192"/>
  <c r="T80" i="192" s="1"/>
  <c r="R80" i="192"/>
  <c r="S79" i="192"/>
  <c r="T79" i="192" s="1"/>
  <c r="R79" i="192"/>
  <c r="S78" i="192"/>
  <c r="T78" i="192" s="1"/>
  <c r="R78" i="192"/>
  <c r="S77" i="192"/>
  <c r="T77" i="192" s="1"/>
  <c r="R77" i="192"/>
  <c r="S76" i="192"/>
  <c r="T76" i="192" s="1"/>
  <c r="R76" i="192"/>
  <c r="S75" i="192"/>
  <c r="T75" i="192" s="1"/>
  <c r="R75" i="192"/>
  <c r="S74" i="192"/>
  <c r="T74" i="192" s="1"/>
  <c r="R74" i="192"/>
  <c r="S73" i="192"/>
  <c r="T73" i="192" s="1"/>
  <c r="R73" i="192"/>
  <c r="S72" i="192"/>
  <c r="T72" i="192" s="1"/>
  <c r="R72" i="192"/>
  <c r="S71" i="192"/>
  <c r="T71" i="192" s="1"/>
  <c r="R71" i="192"/>
  <c r="S70" i="192"/>
  <c r="T70" i="192" s="1"/>
  <c r="R70" i="192"/>
  <c r="S69" i="192"/>
  <c r="T69" i="192" s="1"/>
  <c r="R69" i="192"/>
  <c r="S68" i="192"/>
  <c r="T68" i="192" s="1"/>
  <c r="R68" i="192"/>
  <c r="S67" i="192"/>
  <c r="T67" i="192" s="1"/>
  <c r="R67" i="192"/>
  <c r="S66" i="192"/>
  <c r="T66" i="192" s="1"/>
  <c r="R66" i="192"/>
  <c r="S65" i="192"/>
  <c r="T65" i="192" s="1"/>
  <c r="R65" i="192"/>
  <c r="S64" i="192"/>
  <c r="T64" i="192" s="1"/>
  <c r="R64" i="192"/>
  <c r="S63" i="192"/>
  <c r="T63" i="192" s="1"/>
  <c r="R63" i="192"/>
  <c r="S62" i="192"/>
  <c r="T62" i="192" s="1"/>
  <c r="R62" i="192"/>
  <c r="S61" i="192"/>
  <c r="T61" i="192" s="1"/>
  <c r="R61" i="192"/>
  <c r="S60" i="192"/>
  <c r="T60" i="192" s="1"/>
  <c r="R60" i="192"/>
  <c r="S59" i="192"/>
  <c r="T59" i="192" s="1"/>
  <c r="R59" i="192"/>
  <c r="S58" i="192"/>
  <c r="T58" i="192" s="1"/>
  <c r="R58" i="192"/>
  <c r="S57" i="192"/>
  <c r="T57" i="192" s="1"/>
  <c r="R57" i="192"/>
  <c r="S56" i="192"/>
  <c r="T56" i="192" s="1"/>
  <c r="R56" i="192"/>
  <c r="S55" i="192"/>
  <c r="T55" i="192" s="1"/>
  <c r="R55" i="192"/>
  <c r="S54" i="192"/>
  <c r="T54" i="192" s="1"/>
  <c r="R54" i="192"/>
  <c r="S53" i="192"/>
  <c r="T53" i="192" s="1"/>
  <c r="R53" i="192"/>
  <c r="S52" i="192"/>
  <c r="T52" i="192" s="1"/>
  <c r="R52" i="192"/>
  <c r="S51" i="192"/>
  <c r="T51" i="192" s="1"/>
  <c r="R51" i="192"/>
  <c r="S50" i="192"/>
  <c r="T50" i="192" s="1"/>
  <c r="R50" i="192"/>
  <c r="S49" i="192"/>
  <c r="T49" i="192" s="1"/>
  <c r="R49" i="192"/>
  <c r="S48" i="192"/>
  <c r="T48" i="192" s="1"/>
  <c r="R48" i="192"/>
  <c r="S47" i="192"/>
  <c r="T47" i="192" s="1"/>
  <c r="R47" i="192"/>
  <c r="S46" i="192"/>
  <c r="T46" i="192" s="1"/>
  <c r="R46" i="192"/>
  <c r="S45" i="192"/>
  <c r="T45" i="192" s="1"/>
  <c r="R45" i="192"/>
  <c r="S44" i="192"/>
  <c r="T44" i="192" s="1"/>
  <c r="R44" i="192"/>
  <c r="S43" i="192"/>
  <c r="T43" i="192" s="1"/>
  <c r="R43" i="192"/>
  <c r="S42" i="192"/>
  <c r="T42" i="192" s="1"/>
  <c r="R42" i="192"/>
  <c r="S41" i="192"/>
  <c r="T41" i="192" s="1"/>
  <c r="R41" i="192"/>
  <c r="S40" i="192"/>
  <c r="T40" i="192" s="1"/>
  <c r="R40" i="192"/>
  <c r="S39" i="192"/>
  <c r="T39" i="192" s="1"/>
  <c r="R39" i="192"/>
  <c r="S38" i="192"/>
  <c r="T38" i="192" s="1"/>
  <c r="R38" i="192"/>
  <c r="S37" i="192"/>
  <c r="T37" i="192" s="1"/>
  <c r="R37" i="192"/>
  <c r="S36" i="192"/>
  <c r="T36" i="192" s="1"/>
  <c r="R36" i="192"/>
  <c r="S35" i="192"/>
  <c r="T35" i="192" s="1"/>
  <c r="R35" i="192"/>
  <c r="S34" i="192"/>
  <c r="T34" i="192" s="1"/>
  <c r="R34" i="192"/>
  <c r="S33" i="192"/>
  <c r="T33" i="192" s="1"/>
  <c r="R33" i="192"/>
  <c r="S32" i="192"/>
  <c r="T32" i="192" s="1"/>
  <c r="R32" i="192"/>
  <c r="S31" i="192"/>
  <c r="T31" i="192" s="1"/>
  <c r="R31" i="192"/>
  <c r="S30" i="192"/>
  <c r="T30" i="192" s="1"/>
  <c r="R30" i="192"/>
  <c r="S29" i="192"/>
  <c r="T29" i="192" s="1"/>
  <c r="R29" i="192"/>
  <c r="S28" i="192"/>
  <c r="T28" i="192" s="1"/>
  <c r="R28" i="192"/>
  <c r="S27" i="192"/>
  <c r="T27" i="192" s="1"/>
  <c r="R27" i="192"/>
  <c r="S26" i="192"/>
  <c r="T26" i="192" s="1"/>
  <c r="R26" i="192"/>
  <c r="S25" i="192"/>
  <c r="T25" i="192" s="1"/>
  <c r="R25" i="192"/>
  <c r="S24" i="192"/>
  <c r="T24" i="192" s="1"/>
  <c r="R24" i="192"/>
  <c r="S23" i="192"/>
  <c r="T23" i="192" s="1"/>
  <c r="R23" i="192"/>
  <c r="S22" i="192"/>
  <c r="T22" i="192" s="1"/>
  <c r="R22" i="192"/>
  <c r="S21" i="192"/>
  <c r="T21" i="192" s="1"/>
  <c r="R21" i="192"/>
  <c r="S20" i="192"/>
  <c r="T20" i="192" s="1"/>
  <c r="R20" i="192"/>
  <c r="S19" i="192"/>
  <c r="T19" i="192" s="1"/>
  <c r="R19" i="192"/>
  <c r="S18" i="192"/>
  <c r="T18" i="192" s="1"/>
  <c r="R18" i="192"/>
  <c r="S17" i="192"/>
  <c r="T17" i="192" s="1"/>
  <c r="R17" i="192"/>
  <c r="S16" i="192"/>
  <c r="T16" i="192" s="1"/>
  <c r="R16" i="192"/>
  <c r="S15" i="192"/>
  <c r="T15" i="192" s="1"/>
  <c r="R15" i="192"/>
  <c r="S14" i="192"/>
  <c r="T14" i="192" s="1"/>
  <c r="R14" i="192"/>
  <c r="S13" i="192"/>
  <c r="T13" i="192" s="1"/>
  <c r="R13" i="192"/>
  <c r="S12" i="192"/>
  <c r="T12" i="192" s="1"/>
  <c r="R12" i="192"/>
  <c r="S11" i="192"/>
  <c r="T11" i="192" s="1"/>
  <c r="R11" i="192"/>
  <c r="S10" i="192"/>
  <c r="T10" i="192" s="1"/>
  <c r="R10" i="192"/>
  <c r="S9" i="192"/>
  <c r="T9" i="192" s="1"/>
  <c r="R9" i="192"/>
  <c r="S8" i="192"/>
  <c r="T8" i="192" s="1"/>
  <c r="R8" i="192"/>
  <c r="S7" i="192"/>
  <c r="T7" i="192" s="1"/>
  <c r="R7" i="192"/>
  <c r="S6" i="192"/>
  <c r="T6" i="192" s="1"/>
  <c r="R6" i="192"/>
  <c r="S5" i="192"/>
  <c r="T5" i="192" s="1"/>
  <c r="R5" i="192"/>
  <c r="S4" i="192"/>
  <c r="T4" i="192" s="1"/>
  <c r="R4" i="192"/>
  <c r="F2" i="192"/>
  <c r="F1" i="192"/>
  <c r="Q514" i="190" a="1"/>
  <c r="Q514" i="190"/>
  <c r="P514" i="190" a="1"/>
  <c r="P514" i="190"/>
  <c r="O514" i="190" a="1"/>
  <c r="O514" i="190"/>
  <c r="N514" i="190" a="1"/>
  <c r="N514" i="190"/>
  <c r="M514" i="190" a="1"/>
  <c r="M514" i="190"/>
  <c r="L514" i="190" a="1"/>
  <c r="L514" i="190"/>
  <c r="I511" i="190"/>
  <c r="L511" i="190" s="1" a="1"/>
  <c r="L511" i="190" s="1"/>
  <c r="I510" i="190"/>
  <c r="L510" i="190" s="1" a="1"/>
  <c r="L510" i="190" s="1"/>
  <c r="I509" i="190"/>
  <c r="I508" i="190"/>
  <c r="L508" i="190" s="1" a="1"/>
  <c r="L508" i="190" s="1"/>
  <c r="I507" i="190"/>
  <c r="L507" i="190" s="1" a="1"/>
  <c r="L507" i="190" s="1"/>
  <c r="I506" i="190"/>
  <c r="I505" i="190"/>
  <c r="I504" i="190"/>
  <c r="I503" i="190"/>
  <c r="I502" i="190"/>
  <c r="I501" i="190"/>
  <c r="L501" i="190" s="1" a="1"/>
  <c r="L501" i="190" s="1"/>
  <c r="I500" i="190"/>
  <c r="L500" i="190" s="1" a="1"/>
  <c r="L500" i="190" s="1"/>
  <c r="I499" i="190"/>
  <c r="Z495" i="190"/>
  <c r="Y495" i="190"/>
  <c r="X495" i="190"/>
  <c r="W495" i="190"/>
  <c r="V495" i="190"/>
  <c r="U495" i="190"/>
  <c r="P495" i="190"/>
  <c r="M495" i="190"/>
  <c r="S494" i="190"/>
  <c r="T494" i="190" s="1"/>
  <c r="R494" i="190"/>
  <c r="S493" i="190"/>
  <c r="T493" i="190" s="1"/>
  <c r="R493" i="190"/>
  <c r="S492" i="190"/>
  <c r="T492" i="190" s="1"/>
  <c r="R492" i="190"/>
  <c r="S491" i="190"/>
  <c r="T491" i="190" s="1"/>
  <c r="R491" i="190"/>
  <c r="S490" i="190"/>
  <c r="T490" i="190" s="1"/>
  <c r="R490" i="190"/>
  <c r="S489" i="190"/>
  <c r="T489" i="190" s="1"/>
  <c r="R489" i="190"/>
  <c r="S488" i="190"/>
  <c r="T488" i="190" s="1"/>
  <c r="R488" i="190"/>
  <c r="S487" i="190"/>
  <c r="T487" i="190" s="1"/>
  <c r="R487" i="190"/>
  <c r="S486" i="190"/>
  <c r="T486" i="190" s="1"/>
  <c r="R486" i="190"/>
  <c r="S485" i="190"/>
  <c r="T485" i="190" s="1"/>
  <c r="R485" i="190"/>
  <c r="S484" i="190"/>
  <c r="T484" i="190" s="1"/>
  <c r="R484" i="190"/>
  <c r="S483" i="190"/>
  <c r="T483" i="190" s="1"/>
  <c r="R483" i="190"/>
  <c r="S482" i="190"/>
  <c r="T482" i="190" s="1"/>
  <c r="R482" i="190"/>
  <c r="S481" i="190"/>
  <c r="T481" i="190" s="1"/>
  <c r="R481" i="190"/>
  <c r="S480" i="190"/>
  <c r="T480" i="190" s="1"/>
  <c r="R480" i="190"/>
  <c r="S479" i="190"/>
  <c r="T479" i="190" s="1"/>
  <c r="R479" i="190"/>
  <c r="S478" i="190"/>
  <c r="T478" i="190" s="1"/>
  <c r="R478" i="190"/>
  <c r="S477" i="190"/>
  <c r="T477" i="190" s="1"/>
  <c r="R477" i="190"/>
  <c r="S476" i="190"/>
  <c r="T476" i="190" s="1"/>
  <c r="R476" i="190"/>
  <c r="S475" i="190"/>
  <c r="T475" i="190" s="1"/>
  <c r="R475" i="190"/>
  <c r="S474" i="190"/>
  <c r="T474" i="190" s="1"/>
  <c r="R474" i="190"/>
  <c r="S473" i="190"/>
  <c r="T473" i="190" s="1"/>
  <c r="R473" i="190"/>
  <c r="S472" i="190"/>
  <c r="T472" i="190" s="1"/>
  <c r="R472" i="190"/>
  <c r="S471" i="190"/>
  <c r="T471" i="190" s="1"/>
  <c r="R471" i="190"/>
  <c r="S470" i="190"/>
  <c r="T470" i="190" s="1"/>
  <c r="R470" i="190"/>
  <c r="S469" i="190"/>
  <c r="T469" i="190" s="1"/>
  <c r="R469" i="190"/>
  <c r="S468" i="190"/>
  <c r="T468" i="190" s="1"/>
  <c r="R468" i="190"/>
  <c r="S467" i="190"/>
  <c r="T467" i="190" s="1"/>
  <c r="R467" i="190"/>
  <c r="S466" i="190"/>
  <c r="T466" i="190" s="1"/>
  <c r="R466" i="190"/>
  <c r="S465" i="190"/>
  <c r="T465" i="190" s="1"/>
  <c r="R465" i="190"/>
  <c r="S464" i="190"/>
  <c r="T464" i="190" s="1"/>
  <c r="R464" i="190"/>
  <c r="S463" i="190"/>
  <c r="T463" i="190" s="1"/>
  <c r="R463" i="190"/>
  <c r="S462" i="190"/>
  <c r="T462" i="190" s="1"/>
  <c r="R462" i="190"/>
  <c r="S461" i="190"/>
  <c r="T461" i="190" s="1"/>
  <c r="R461" i="190"/>
  <c r="S460" i="190"/>
  <c r="T460" i="190" s="1"/>
  <c r="R460" i="190"/>
  <c r="S459" i="190"/>
  <c r="T459" i="190" s="1"/>
  <c r="R459" i="190"/>
  <c r="S458" i="190"/>
  <c r="T458" i="190" s="1"/>
  <c r="R458" i="190"/>
  <c r="S457" i="190"/>
  <c r="T457" i="190" s="1"/>
  <c r="R457" i="190"/>
  <c r="S456" i="190"/>
  <c r="T456" i="190" s="1"/>
  <c r="R456" i="190"/>
  <c r="S455" i="190"/>
  <c r="T455" i="190" s="1"/>
  <c r="R455" i="190"/>
  <c r="S454" i="190"/>
  <c r="T454" i="190" s="1"/>
  <c r="R454" i="190"/>
  <c r="S453" i="190"/>
  <c r="T453" i="190" s="1"/>
  <c r="R453" i="190"/>
  <c r="S452" i="190"/>
  <c r="T452" i="190" s="1"/>
  <c r="R452" i="190"/>
  <c r="S451" i="190"/>
  <c r="T451" i="190" s="1"/>
  <c r="R451" i="190"/>
  <c r="S450" i="190"/>
  <c r="T450" i="190" s="1"/>
  <c r="R450" i="190"/>
  <c r="S449" i="190"/>
  <c r="T449" i="190" s="1"/>
  <c r="R449" i="190"/>
  <c r="S448" i="190"/>
  <c r="T448" i="190" s="1"/>
  <c r="R448" i="190"/>
  <c r="S447" i="190"/>
  <c r="T447" i="190" s="1"/>
  <c r="R447" i="190"/>
  <c r="S446" i="190"/>
  <c r="T446" i="190" s="1"/>
  <c r="R446" i="190"/>
  <c r="S445" i="190"/>
  <c r="T445" i="190" s="1"/>
  <c r="R445" i="190"/>
  <c r="S444" i="190"/>
  <c r="T444" i="190" s="1"/>
  <c r="R444" i="190"/>
  <c r="S443" i="190"/>
  <c r="T443" i="190" s="1"/>
  <c r="R443" i="190"/>
  <c r="S442" i="190"/>
  <c r="T442" i="190" s="1"/>
  <c r="R442" i="190"/>
  <c r="S441" i="190"/>
  <c r="T441" i="190" s="1"/>
  <c r="R441" i="190"/>
  <c r="S440" i="190"/>
  <c r="T440" i="190" s="1"/>
  <c r="R440" i="190"/>
  <c r="S439" i="190"/>
  <c r="T439" i="190" s="1"/>
  <c r="R439" i="190"/>
  <c r="S438" i="190"/>
  <c r="T438" i="190" s="1"/>
  <c r="R438" i="190"/>
  <c r="S437" i="190"/>
  <c r="T437" i="190" s="1"/>
  <c r="R437" i="190"/>
  <c r="S436" i="190"/>
  <c r="T436" i="190" s="1"/>
  <c r="R436" i="190"/>
  <c r="S435" i="190"/>
  <c r="T435" i="190" s="1"/>
  <c r="R435" i="190"/>
  <c r="S434" i="190"/>
  <c r="T434" i="190" s="1"/>
  <c r="R434" i="190"/>
  <c r="S433" i="190"/>
  <c r="T433" i="190" s="1"/>
  <c r="R433" i="190"/>
  <c r="S432" i="190"/>
  <c r="T432" i="190" s="1"/>
  <c r="R432" i="190"/>
  <c r="S431" i="190"/>
  <c r="T431" i="190" s="1"/>
  <c r="R431" i="190"/>
  <c r="S430" i="190"/>
  <c r="T430" i="190" s="1"/>
  <c r="R430" i="190"/>
  <c r="S429" i="190"/>
  <c r="T429" i="190" s="1"/>
  <c r="R429" i="190"/>
  <c r="S428" i="190"/>
  <c r="T428" i="190" s="1"/>
  <c r="R428" i="190"/>
  <c r="S427" i="190"/>
  <c r="T427" i="190" s="1"/>
  <c r="R427" i="190"/>
  <c r="S426" i="190"/>
  <c r="T426" i="190" s="1"/>
  <c r="R426" i="190"/>
  <c r="S425" i="190"/>
  <c r="T425" i="190" s="1"/>
  <c r="R425" i="190"/>
  <c r="S424" i="190"/>
  <c r="T424" i="190" s="1"/>
  <c r="R424" i="190"/>
  <c r="S423" i="190"/>
  <c r="T423" i="190" s="1"/>
  <c r="R423" i="190"/>
  <c r="S422" i="190"/>
  <c r="T422" i="190" s="1"/>
  <c r="R422" i="190"/>
  <c r="S421" i="190"/>
  <c r="T421" i="190" s="1"/>
  <c r="R421" i="190"/>
  <c r="S420" i="190"/>
  <c r="T420" i="190" s="1"/>
  <c r="R420" i="190"/>
  <c r="S419" i="190"/>
  <c r="T419" i="190" s="1"/>
  <c r="R419" i="190"/>
  <c r="S418" i="190"/>
  <c r="T418" i="190" s="1"/>
  <c r="R418" i="190"/>
  <c r="S417" i="190"/>
  <c r="T417" i="190" s="1"/>
  <c r="R417" i="190"/>
  <c r="S416" i="190"/>
  <c r="T416" i="190" s="1"/>
  <c r="R416" i="190"/>
  <c r="S415" i="190"/>
  <c r="T415" i="190" s="1"/>
  <c r="R415" i="190"/>
  <c r="S414" i="190"/>
  <c r="T414" i="190" s="1"/>
  <c r="R414" i="190"/>
  <c r="S413" i="190"/>
  <c r="T413" i="190" s="1"/>
  <c r="R413" i="190"/>
  <c r="S412" i="190"/>
  <c r="T412" i="190" s="1"/>
  <c r="R412" i="190"/>
  <c r="S411" i="190"/>
  <c r="T411" i="190" s="1"/>
  <c r="R411" i="190"/>
  <c r="S410" i="190"/>
  <c r="T410" i="190" s="1"/>
  <c r="R410" i="190"/>
  <c r="S409" i="190"/>
  <c r="T409" i="190" s="1"/>
  <c r="R409" i="190"/>
  <c r="S408" i="190"/>
  <c r="T408" i="190" s="1"/>
  <c r="R408" i="190"/>
  <c r="S407" i="190"/>
  <c r="T407" i="190" s="1"/>
  <c r="R407" i="190"/>
  <c r="S406" i="190"/>
  <c r="T406" i="190" s="1"/>
  <c r="R406" i="190"/>
  <c r="S405" i="190"/>
  <c r="T405" i="190" s="1"/>
  <c r="R405" i="190"/>
  <c r="S404" i="190"/>
  <c r="T404" i="190" s="1"/>
  <c r="R404" i="190"/>
  <c r="S403" i="190"/>
  <c r="T403" i="190" s="1"/>
  <c r="R403" i="190"/>
  <c r="S402" i="190"/>
  <c r="T402" i="190" s="1"/>
  <c r="R402" i="190"/>
  <c r="S401" i="190"/>
  <c r="T401" i="190" s="1"/>
  <c r="R401" i="190"/>
  <c r="S400" i="190"/>
  <c r="T400" i="190" s="1"/>
  <c r="R400" i="190"/>
  <c r="S399" i="190"/>
  <c r="T399" i="190" s="1"/>
  <c r="R399" i="190"/>
  <c r="S398" i="190"/>
  <c r="T398" i="190" s="1"/>
  <c r="R398" i="190"/>
  <c r="S397" i="190"/>
  <c r="T397" i="190" s="1"/>
  <c r="R397" i="190"/>
  <c r="S396" i="190"/>
  <c r="T396" i="190" s="1"/>
  <c r="R396" i="190"/>
  <c r="S395" i="190"/>
  <c r="T395" i="190" s="1"/>
  <c r="R395" i="190"/>
  <c r="S394" i="190"/>
  <c r="T394" i="190" s="1"/>
  <c r="R394" i="190"/>
  <c r="S393" i="190"/>
  <c r="T393" i="190" s="1"/>
  <c r="R393" i="190"/>
  <c r="S392" i="190"/>
  <c r="T392" i="190" s="1"/>
  <c r="R392" i="190"/>
  <c r="S391" i="190"/>
  <c r="T391" i="190" s="1"/>
  <c r="R391" i="190"/>
  <c r="S390" i="190"/>
  <c r="T390" i="190" s="1"/>
  <c r="R390" i="190"/>
  <c r="S389" i="190"/>
  <c r="T389" i="190" s="1"/>
  <c r="R389" i="190"/>
  <c r="S388" i="190"/>
  <c r="T388" i="190" s="1"/>
  <c r="R388" i="190"/>
  <c r="S387" i="190"/>
  <c r="T387" i="190" s="1"/>
  <c r="R387" i="190"/>
  <c r="S386" i="190"/>
  <c r="T386" i="190" s="1"/>
  <c r="R386" i="190"/>
  <c r="S385" i="190"/>
  <c r="T385" i="190" s="1"/>
  <c r="R385" i="190"/>
  <c r="S384" i="190"/>
  <c r="T384" i="190" s="1"/>
  <c r="R384" i="190"/>
  <c r="S383" i="190"/>
  <c r="T383" i="190" s="1"/>
  <c r="R383" i="190"/>
  <c r="S382" i="190"/>
  <c r="T382" i="190" s="1"/>
  <c r="R382" i="190"/>
  <c r="S381" i="190"/>
  <c r="T381" i="190" s="1"/>
  <c r="R381" i="190"/>
  <c r="S380" i="190"/>
  <c r="T380" i="190" s="1"/>
  <c r="R380" i="190"/>
  <c r="S379" i="190"/>
  <c r="T379" i="190" s="1"/>
  <c r="R379" i="190"/>
  <c r="S378" i="190"/>
  <c r="T378" i="190" s="1"/>
  <c r="R378" i="190"/>
  <c r="S377" i="190"/>
  <c r="T377" i="190" s="1"/>
  <c r="R377" i="190"/>
  <c r="S376" i="190"/>
  <c r="T376" i="190" s="1"/>
  <c r="R376" i="190"/>
  <c r="S375" i="190"/>
  <c r="T375" i="190" s="1"/>
  <c r="R375" i="190"/>
  <c r="S374" i="190"/>
  <c r="T374" i="190" s="1"/>
  <c r="R374" i="190"/>
  <c r="S373" i="190"/>
  <c r="T373" i="190" s="1"/>
  <c r="R373" i="190"/>
  <c r="S372" i="190"/>
  <c r="T372" i="190" s="1"/>
  <c r="R372" i="190"/>
  <c r="S371" i="190"/>
  <c r="T371" i="190" s="1"/>
  <c r="R371" i="190"/>
  <c r="S370" i="190"/>
  <c r="T370" i="190" s="1"/>
  <c r="R370" i="190"/>
  <c r="S369" i="190"/>
  <c r="T369" i="190" s="1"/>
  <c r="R369" i="190"/>
  <c r="S368" i="190"/>
  <c r="T368" i="190" s="1"/>
  <c r="R368" i="190"/>
  <c r="S367" i="190"/>
  <c r="T367" i="190" s="1"/>
  <c r="R367" i="190"/>
  <c r="S366" i="190"/>
  <c r="T366" i="190" s="1"/>
  <c r="R366" i="190"/>
  <c r="S365" i="190"/>
  <c r="T365" i="190" s="1"/>
  <c r="R365" i="190"/>
  <c r="S364" i="190"/>
  <c r="T364" i="190" s="1"/>
  <c r="R364" i="190"/>
  <c r="S363" i="190"/>
  <c r="T363" i="190" s="1"/>
  <c r="R363" i="190"/>
  <c r="S362" i="190"/>
  <c r="T362" i="190" s="1"/>
  <c r="R362" i="190"/>
  <c r="S361" i="190"/>
  <c r="T361" i="190" s="1"/>
  <c r="R361" i="190"/>
  <c r="S360" i="190"/>
  <c r="T360" i="190" s="1"/>
  <c r="R360" i="190"/>
  <c r="S359" i="190"/>
  <c r="T359" i="190" s="1"/>
  <c r="R359" i="190"/>
  <c r="S358" i="190"/>
  <c r="T358" i="190" s="1"/>
  <c r="R358" i="190"/>
  <c r="S357" i="190"/>
  <c r="T357" i="190" s="1"/>
  <c r="R357" i="190"/>
  <c r="S356" i="190"/>
  <c r="T356" i="190" s="1"/>
  <c r="R356" i="190"/>
  <c r="S355" i="190"/>
  <c r="T355" i="190" s="1"/>
  <c r="R355" i="190"/>
  <c r="S354" i="190"/>
  <c r="T354" i="190" s="1"/>
  <c r="R354" i="190"/>
  <c r="S353" i="190"/>
  <c r="T353" i="190" s="1"/>
  <c r="R353" i="190"/>
  <c r="S352" i="190"/>
  <c r="T352" i="190" s="1"/>
  <c r="R352" i="190"/>
  <c r="S351" i="190"/>
  <c r="T351" i="190" s="1"/>
  <c r="R351" i="190"/>
  <c r="S350" i="190"/>
  <c r="T350" i="190" s="1"/>
  <c r="R350" i="190"/>
  <c r="S349" i="190"/>
  <c r="T349" i="190" s="1"/>
  <c r="R349" i="190"/>
  <c r="S348" i="190"/>
  <c r="T348" i="190" s="1"/>
  <c r="R348" i="190"/>
  <c r="S347" i="190"/>
  <c r="T347" i="190" s="1"/>
  <c r="R347" i="190"/>
  <c r="S346" i="190"/>
  <c r="T346" i="190" s="1"/>
  <c r="R346" i="190"/>
  <c r="S345" i="190"/>
  <c r="T345" i="190" s="1"/>
  <c r="R345" i="190"/>
  <c r="S344" i="190"/>
  <c r="T344" i="190" s="1"/>
  <c r="R344" i="190"/>
  <c r="S343" i="190"/>
  <c r="T343" i="190" s="1"/>
  <c r="R343" i="190"/>
  <c r="S342" i="190"/>
  <c r="T342" i="190" s="1"/>
  <c r="R342" i="190"/>
  <c r="S341" i="190"/>
  <c r="T341" i="190" s="1"/>
  <c r="R341" i="190"/>
  <c r="S340" i="190"/>
  <c r="T340" i="190" s="1"/>
  <c r="R340" i="190"/>
  <c r="S339" i="190"/>
  <c r="T339" i="190" s="1"/>
  <c r="R339" i="190"/>
  <c r="S338" i="190"/>
  <c r="T338" i="190" s="1"/>
  <c r="R338" i="190"/>
  <c r="S337" i="190"/>
  <c r="T337" i="190" s="1"/>
  <c r="R337" i="190"/>
  <c r="S336" i="190"/>
  <c r="T336" i="190" s="1"/>
  <c r="R336" i="190"/>
  <c r="S335" i="190"/>
  <c r="T335" i="190" s="1"/>
  <c r="R335" i="190"/>
  <c r="S334" i="190"/>
  <c r="T334" i="190" s="1"/>
  <c r="R334" i="190"/>
  <c r="S333" i="190"/>
  <c r="T333" i="190" s="1"/>
  <c r="R333" i="190"/>
  <c r="S332" i="190"/>
  <c r="T332" i="190" s="1"/>
  <c r="R332" i="190"/>
  <c r="S331" i="190"/>
  <c r="T331" i="190" s="1"/>
  <c r="R331" i="190"/>
  <c r="S330" i="190"/>
  <c r="T330" i="190" s="1"/>
  <c r="R330" i="190"/>
  <c r="S329" i="190"/>
  <c r="T329" i="190" s="1"/>
  <c r="R329" i="190"/>
  <c r="S328" i="190"/>
  <c r="T328" i="190" s="1"/>
  <c r="R328" i="190"/>
  <c r="S327" i="190"/>
  <c r="T327" i="190" s="1"/>
  <c r="R327" i="190"/>
  <c r="S326" i="190"/>
  <c r="T326" i="190" s="1"/>
  <c r="R326" i="190"/>
  <c r="S325" i="190"/>
  <c r="T325" i="190" s="1"/>
  <c r="R325" i="190"/>
  <c r="S324" i="190"/>
  <c r="T324" i="190" s="1"/>
  <c r="R324" i="190"/>
  <c r="S323" i="190"/>
  <c r="T323" i="190" s="1"/>
  <c r="R323" i="190"/>
  <c r="S322" i="190"/>
  <c r="T322" i="190" s="1"/>
  <c r="R322" i="190"/>
  <c r="S321" i="190"/>
  <c r="T321" i="190" s="1"/>
  <c r="R321" i="190"/>
  <c r="S320" i="190"/>
  <c r="T320" i="190" s="1"/>
  <c r="R320" i="190"/>
  <c r="S319" i="190"/>
  <c r="T319" i="190" s="1"/>
  <c r="R319" i="190"/>
  <c r="S318" i="190"/>
  <c r="T318" i="190" s="1"/>
  <c r="R318" i="190"/>
  <c r="S317" i="190"/>
  <c r="T317" i="190" s="1"/>
  <c r="R317" i="190"/>
  <c r="S316" i="190"/>
  <c r="T316" i="190" s="1"/>
  <c r="R316" i="190"/>
  <c r="S315" i="190"/>
  <c r="T315" i="190" s="1"/>
  <c r="R315" i="190"/>
  <c r="S314" i="190"/>
  <c r="T314" i="190" s="1"/>
  <c r="R314" i="190"/>
  <c r="S313" i="190"/>
  <c r="T313" i="190" s="1"/>
  <c r="R313" i="190"/>
  <c r="S312" i="190"/>
  <c r="T312" i="190" s="1"/>
  <c r="R312" i="190"/>
  <c r="S311" i="190"/>
  <c r="T311" i="190" s="1"/>
  <c r="R311" i="190"/>
  <c r="S310" i="190"/>
  <c r="T310" i="190" s="1"/>
  <c r="R310" i="190"/>
  <c r="S309" i="190"/>
  <c r="T309" i="190" s="1"/>
  <c r="R309" i="190"/>
  <c r="S308" i="190"/>
  <c r="T308" i="190" s="1"/>
  <c r="R308" i="190"/>
  <c r="S307" i="190"/>
  <c r="T307" i="190" s="1"/>
  <c r="R307" i="190"/>
  <c r="S306" i="190"/>
  <c r="T306" i="190" s="1"/>
  <c r="R306" i="190"/>
  <c r="S305" i="190"/>
  <c r="T305" i="190" s="1"/>
  <c r="R305" i="190"/>
  <c r="S304" i="190"/>
  <c r="T304" i="190" s="1"/>
  <c r="R304" i="190"/>
  <c r="S303" i="190"/>
  <c r="T303" i="190" s="1"/>
  <c r="R303" i="190"/>
  <c r="S302" i="190"/>
  <c r="T302" i="190" s="1"/>
  <c r="R302" i="190"/>
  <c r="S301" i="190"/>
  <c r="T301" i="190" s="1"/>
  <c r="R301" i="190"/>
  <c r="S300" i="190"/>
  <c r="T300" i="190" s="1"/>
  <c r="R300" i="190"/>
  <c r="S299" i="190"/>
  <c r="T299" i="190" s="1"/>
  <c r="R299" i="190"/>
  <c r="S298" i="190"/>
  <c r="T298" i="190" s="1"/>
  <c r="R298" i="190"/>
  <c r="S297" i="190"/>
  <c r="T297" i="190" s="1"/>
  <c r="R297" i="190"/>
  <c r="S296" i="190"/>
  <c r="T296" i="190" s="1"/>
  <c r="R296" i="190"/>
  <c r="S295" i="190"/>
  <c r="T295" i="190" s="1"/>
  <c r="R295" i="190"/>
  <c r="S294" i="190"/>
  <c r="T294" i="190" s="1"/>
  <c r="R294" i="190"/>
  <c r="S293" i="190"/>
  <c r="T293" i="190" s="1"/>
  <c r="R293" i="190"/>
  <c r="S292" i="190"/>
  <c r="T292" i="190" s="1"/>
  <c r="R292" i="190"/>
  <c r="S291" i="190"/>
  <c r="T291" i="190" s="1"/>
  <c r="R291" i="190"/>
  <c r="S290" i="190"/>
  <c r="T290" i="190" s="1"/>
  <c r="R290" i="190"/>
  <c r="S289" i="190"/>
  <c r="T289" i="190" s="1"/>
  <c r="R289" i="190"/>
  <c r="S288" i="190"/>
  <c r="T288" i="190" s="1"/>
  <c r="R288" i="190"/>
  <c r="S287" i="190"/>
  <c r="T287" i="190" s="1"/>
  <c r="R287" i="190"/>
  <c r="S286" i="190"/>
  <c r="T286" i="190" s="1"/>
  <c r="R286" i="190"/>
  <c r="S285" i="190"/>
  <c r="T285" i="190" s="1"/>
  <c r="R285" i="190"/>
  <c r="S284" i="190"/>
  <c r="T284" i="190" s="1"/>
  <c r="R284" i="190"/>
  <c r="S283" i="190"/>
  <c r="T283" i="190" s="1"/>
  <c r="R283" i="190"/>
  <c r="S282" i="190"/>
  <c r="T282" i="190" s="1"/>
  <c r="R282" i="190"/>
  <c r="S281" i="190"/>
  <c r="T281" i="190" s="1"/>
  <c r="R281" i="190"/>
  <c r="S280" i="190"/>
  <c r="T280" i="190" s="1"/>
  <c r="R280" i="190"/>
  <c r="S279" i="190"/>
  <c r="T279" i="190" s="1"/>
  <c r="R279" i="190"/>
  <c r="S278" i="190"/>
  <c r="T278" i="190" s="1"/>
  <c r="R278" i="190"/>
  <c r="S277" i="190"/>
  <c r="T277" i="190" s="1"/>
  <c r="R277" i="190"/>
  <c r="S276" i="190"/>
  <c r="T276" i="190" s="1"/>
  <c r="R276" i="190"/>
  <c r="S275" i="190"/>
  <c r="T275" i="190" s="1"/>
  <c r="R275" i="190"/>
  <c r="S274" i="190"/>
  <c r="T274" i="190" s="1"/>
  <c r="R274" i="190"/>
  <c r="S273" i="190"/>
  <c r="T273" i="190" s="1"/>
  <c r="R273" i="190"/>
  <c r="S272" i="190"/>
  <c r="T272" i="190" s="1"/>
  <c r="R272" i="190"/>
  <c r="S271" i="190"/>
  <c r="T271" i="190" s="1"/>
  <c r="R271" i="190"/>
  <c r="S270" i="190"/>
  <c r="T270" i="190" s="1"/>
  <c r="R270" i="190"/>
  <c r="S269" i="190"/>
  <c r="T269" i="190" s="1"/>
  <c r="R269" i="190"/>
  <c r="S268" i="190"/>
  <c r="T268" i="190" s="1"/>
  <c r="R268" i="190"/>
  <c r="S267" i="190"/>
  <c r="T267" i="190" s="1"/>
  <c r="R267" i="190"/>
  <c r="S266" i="190"/>
  <c r="T266" i="190" s="1"/>
  <c r="R266" i="190"/>
  <c r="S265" i="190"/>
  <c r="T265" i="190" s="1"/>
  <c r="R265" i="190"/>
  <c r="S264" i="190"/>
  <c r="T264" i="190" s="1"/>
  <c r="R264" i="190"/>
  <c r="S263" i="190"/>
  <c r="T263" i="190" s="1"/>
  <c r="R263" i="190"/>
  <c r="S262" i="190"/>
  <c r="T262" i="190" s="1"/>
  <c r="R262" i="190"/>
  <c r="S261" i="190"/>
  <c r="T261" i="190" s="1"/>
  <c r="R261" i="190"/>
  <c r="S260" i="190"/>
  <c r="T260" i="190" s="1"/>
  <c r="R260" i="190"/>
  <c r="S259" i="190"/>
  <c r="T259" i="190" s="1"/>
  <c r="R259" i="190"/>
  <c r="S258" i="190"/>
  <c r="T258" i="190" s="1"/>
  <c r="R258" i="190"/>
  <c r="S257" i="190"/>
  <c r="T257" i="190" s="1"/>
  <c r="R257" i="190"/>
  <c r="S256" i="190"/>
  <c r="T256" i="190" s="1"/>
  <c r="R256" i="190"/>
  <c r="S255" i="190"/>
  <c r="T255" i="190" s="1"/>
  <c r="R255" i="190"/>
  <c r="S254" i="190"/>
  <c r="T254" i="190" s="1"/>
  <c r="R254" i="190"/>
  <c r="S253" i="190"/>
  <c r="T253" i="190" s="1"/>
  <c r="R253" i="190"/>
  <c r="S252" i="190"/>
  <c r="T252" i="190" s="1"/>
  <c r="R252" i="190"/>
  <c r="S251" i="190"/>
  <c r="T251" i="190" s="1"/>
  <c r="R251" i="190"/>
  <c r="S250" i="190"/>
  <c r="T250" i="190" s="1"/>
  <c r="R250" i="190"/>
  <c r="S249" i="190"/>
  <c r="T249" i="190" s="1"/>
  <c r="R249" i="190"/>
  <c r="S248" i="190"/>
  <c r="T248" i="190" s="1"/>
  <c r="R248" i="190"/>
  <c r="S247" i="190"/>
  <c r="T247" i="190" s="1"/>
  <c r="R247" i="190"/>
  <c r="S246" i="190"/>
  <c r="T246" i="190" s="1"/>
  <c r="R246" i="190"/>
  <c r="S245" i="190"/>
  <c r="T245" i="190" s="1"/>
  <c r="R245" i="190"/>
  <c r="S244" i="190"/>
  <c r="T244" i="190" s="1"/>
  <c r="R244" i="190"/>
  <c r="S243" i="190"/>
  <c r="T243" i="190" s="1"/>
  <c r="R243" i="190"/>
  <c r="S242" i="190"/>
  <c r="T242" i="190" s="1"/>
  <c r="R242" i="190"/>
  <c r="S241" i="190"/>
  <c r="T241" i="190" s="1"/>
  <c r="R241" i="190"/>
  <c r="S240" i="190"/>
  <c r="T240" i="190" s="1"/>
  <c r="R240" i="190"/>
  <c r="S239" i="190"/>
  <c r="T239" i="190" s="1"/>
  <c r="R239" i="190"/>
  <c r="S238" i="190"/>
  <c r="T238" i="190" s="1"/>
  <c r="R238" i="190"/>
  <c r="S237" i="190"/>
  <c r="T237" i="190" s="1"/>
  <c r="R237" i="190"/>
  <c r="S236" i="190"/>
  <c r="T236" i="190" s="1"/>
  <c r="R236" i="190"/>
  <c r="S235" i="190"/>
  <c r="T235" i="190" s="1"/>
  <c r="R235" i="190"/>
  <c r="S234" i="190"/>
  <c r="T234" i="190" s="1"/>
  <c r="R234" i="190"/>
  <c r="S233" i="190"/>
  <c r="T233" i="190" s="1"/>
  <c r="R233" i="190"/>
  <c r="S232" i="190"/>
  <c r="T232" i="190" s="1"/>
  <c r="R232" i="190"/>
  <c r="S231" i="190"/>
  <c r="T231" i="190" s="1"/>
  <c r="R231" i="190"/>
  <c r="S230" i="190"/>
  <c r="T230" i="190" s="1"/>
  <c r="R230" i="190"/>
  <c r="S229" i="190"/>
  <c r="T229" i="190" s="1"/>
  <c r="R229" i="190"/>
  <c r="S228" i="190"/>
  <c r="T228" i="190" s="1"/>
  <c r="R228" i="190"/>
  <c r="S227" i="190"/>
  <c r="T227" i="190" s="1"/>
  <c r="R227" i="190"/>
  <c r="S226" i="190"/>
  <c r="T226" i="190" s="1"/>
  <c r="R226" i="190"/>
  <c r="S225" i="190"/>
  <c r="T225" i="190" s="1"/>
  <c r="R225" i="190"/>
  <c r="S224" i="190"/>
  <c r="T224" i="190" s="1"/>
  <c r="R224" i="190"/>
  <c r="S223" i="190"/>
  <c r="T223" i="190" s="1"/>
  <c r="R223" i="190"/>
  <c r="S222" i="190"/>
  <c r="T222" i="190" s="1"/>
  <c r="R222" i="190"/>
  <c r="S221" i="190"/>
  <c r="T221" i="190" s="1"/>
  <c r="R221" i="190"/>
  <c r="S220" i="190"/>
  <c r="T220" i="190" s="1"/>
  <c r="R220" i="190"/>
  <c r="S219" i="190"/>
  <c r="T219" i="190" s="1"/>
  <c r="R219" i="190"/>
  <c r="S218" i="190"/>
  <c r="T218" i="190" s="1"/>
  <c r="R218" i="190"/>
  <c r="S217" i="190"/>
  <c r="T217" i="190" s="1"/>
  <c r="R217" i="190"/>
  <c r="S216" i="190"/>
  <c r="T216" i="190" s="1"/>
  <c r="R216" i="190"/>
  <c r="S215" i="190"/>
  <c r="T215" i="190" s="1"/>
  <c r="R215" i="190"/>
  <c r="S214" i="190"/>
  <c r="T214" i="190" s="1"/>
  <c r="R214" i="190"/>
  <c r="S213" i="190"/>
  <c r="T213" i="190" s="1"/>
  <c r="R213" i="190"/>
  <c r="S212" i="190"/>
  <c r="T212" i="190" s="1"/>
  <c r="R212" i="190"/>
  <c r="S211" i="190"/>
  <c r="T211" i="190" s="1"/>
  <c r="R211" i="190"/>
  <c r="S210" i="190"/>
  <c r="T210" i="190" s="1"/>
  <c r="R210" i="190"/>
  <c r="S209" i="190"/>
  <c r="T209" i="190" s="1"/>
  <c r="R209" i="190"/>
  <c r="S208" i="190"/>
  <c r="T208" i="190" s="1"/>
  <c r="R208" i="190"/>
  <c r="S207" i="190"/>
  <c r="T207" i="190" s="1"/>
  <c r="R207" i="190"/>
  <c r="S206" i="190"/>
  <c r="T206" i="190" s="1"/>
  <c r="R206" i="190"/>
  <c r="S205" i="190"/>
  <c r="T205" i="190" s="1"/>
  <c r="R205" i="190"/>
  <c r="S204" i="190"/>
  <c r="T204" i="190" s="1"/>
  <c r="R204" i="190"/>
  <c r="S203" i="190"/>
  <c r="T203" i="190" s="1"/>
  <c r="R203" i="190"/>
  <c r="S202" i="190"/>
  <c r="T202" i="190" s="1"/>
  <c r="R202" i="190"/>
  <c r="S201" i="190"/>
  <c r="T201" i="190" s="1"/>
  <c r="R201" i="190"/>
  <c r="S200" i="190"/>
  <c r="T200" i="190" s="1"/>
  <c r="R200" i="190"/>
  <c r="S199" i="190"/>
  <c r="T199" i="190" s="1"/>
  <c r="R199" i="190"/>
  <c r="S198" i="190"/>
  <c r="T198" i="190" s="1"/>
  <c r="R198" i="190"/>
  <c r="S197" i="190"/>
  <c r="T197" i="190" s="1"/>
  <c r="R197" i="190"/>
  <c r="S196" i="190"/>
  <c r="T196" i="190" s="1"/>
  <c r="R196" i="190"/>
  <c r="S195" i="190"/>
  <c r="T195" i="190" s="1"/>
  <c r="R195" i="190"/>
  <c r="S194" i="190"/>
  <c r="T194" i="190" s="1"/>
  <c r="R194" i="190"/>
  <c r="S193" i="190"/>
  <c r="T193" i="190" s="1"/>
  <c r="R193" i="190"/>
  <c r="S192" i="190"/>
  <c r="T192" i="190" s="1"/>
  <c r="R192" i="190"/>
  <c r="S191" i="190"/>
  <c r="T191" i="190" s="1"/>
  <c r="R191" i="190"/>
  <c r="S190" i="190"/>
  <c r="T190" i="190" s="1"/>
  <c r="R190" i="190"/>
  <c r="S189" i="190"/>
  <c r="T189" i="190" s="1"/>
  <c r="R189" i="190"/>
  <c r="S188" i="190"/>
  <c r="T188" i="190" s="1"/>
  <c r="R188" i="190"/>
  <c r="S187" i="190"/>
  <c r="T187" i="190" s="1"/>
  <c r="R187" i="190"/>
  <c r="S186" i="190"/>
  <c r="T186" i="190" s="1"/>
  <c r="R186" i="190"/>
  <c r="S185" i="190"/>
  <c r="T185" i="190" s="1"/>
  <c r="R185" i="190"/>
  <c r="S184" i="190"/>
  <c r="T184" i="190" s="1"/>
  <c r="R184" i="190"/>
  <c r="S183" i="190"/>
  <c r="T183" i="190" s="1"/>
  <c r="R183" i="190"/>
  <c r="S182" i="190"/>
  <c r="T182" i="190" s="1"/>
  <c r="R182" i="190"/>
  <c r="S181" i="190"/>
  <c r="T181" i="190" s="1"/>
  <c r="R181" i="190"/>
  <c r="S180" i="190"/>
  <c r="T180" i="190" s="1"/>
  <c r="R180" i="190"/>
  <c r="S179" i="190"/>
  <c r="T179" i="190" s="1"/>
  <c r="R179" i="190"/>
  <c r="S178" i="190"/>
  <c r="T178" i="190" s="1"/>
  <c r="R178" i="190"/>
  <c r="S177" i="190"/>
  <c r="T177" i="190" s="1"/>
  <c r="R177" i="190"/>
  <c r="S176" i="190"/>
  <c r="T176" i="190" s="1"/>
  <c r="R176" i="190"/>
  <c r="S175" i="190"/>
  <c r="T175" i="190" s="1"/>
  <c r="R175" i="190"/>
  <c r="S174" i="190"/>
  <c r="T174" i="190" s="1"/>
  <c r="R174" i="190"/>
  <c r="S173" i="190"/>
  <c r="T173" i="190" s="1"/>
  <c r="R173" i="190"/>
  <c r="S172" i="190"/>
  <c r="T172" i="190" s="1"/>
  <c r="R172" i="190"/>
  <c r="S171" i="190"/>
  <c r="T171" i="190" s="1"/>
  <c r="R171" i="190"/>
  <c r="S170" i="190"/>
  <c r="T170" i="190" s="1"/>
  <c r="R170" i="190"/>
  <c r="S169" i="190"/>
  <c r="T169" i="190" s="1"/>
  <c r="R169" i="190"/>
  <c r="S168" i="190"/>
  <c r="T168" i="190" s="1"/>
  <c r="R168" i="190"/>
  <c r="S167" i="190"/>
  <c r="T167" i="190" s="1"/>
  <c r="R167" i="190"/>
  <c r="S166" i="190"/>
  <c r="T166" i="190" s="1"/>
  <c r="R166" i="190"/>
  <c r="S165" i="190"/>
  <c r="T165" i="190" s="1"/>
  <c r="R165" i="190"/>
  <c r="S164" i="190"/>
  <c r="T164" i="190" s="1"/>
  <c r="R164" i="190"/>
  <c r="S163" i="190"/>
  <c r="T163" i="190" s="1"/>
  <c r="R163" i="190"/>
  <c r="S162" i="190"/>
  <c r="T162" i="190" s="1"/>
  <c r="R162" i="190"/>
  <c r="S161" i="190"/>
  <c r="T161" i="190" s="1"/>
  <c r="R161" i="190"/>
  <c r="S160" i="190"/>
  <c r="T160" i="190" s="1"/>
  <c r="R160" i="190"/>
  <c r="S159" i="190"/>
  <c r="T159" i="190" s="1"/>
  <c r="R159" i="190"/>
  <c r="S158" i="190"/>
  <c r="T158" i="190" s="1"/>
  <c r="R158" i="190"/>
  <c r="S157" i="190"/>
  <c r="T157" i="190" s="1"/>
  <c r="R157" i="190"/>
  <c r="S156" i="190"/>
  <c r="T156" i="190" s="1"/>
  <c r="R156" i="190"/>
  <c r="S155" i="190"/>
  <c r="T155" i="190" s="1"/>
  <c r="R155" i="190"/>
  <c r="S154" i="190"/>
  <c r="T154" i="190" s="1"/>
  <c r="R154" i="190"/>
  <c r="S153" i="190"/>
  <c r="T153" i="190" s="1"/>
  <c r="R153" i="190"/>
  <c r="S152" i="190"/>
  <c r="T152" i="190" s="1"/>
  <c r="R152" i="190"/>
  <c r="S151" i="190"/>
  <c r="T151" i="190" s="1"/>
  <c r="R151" i="190"/>
  <c r="S150" i="190"/>
  <c r="T150" i="190" s="1"/>
  <c r="R150" i="190"/>
  <c r="S149" i="190"/>
  <c r="T149" i="190" s="1"/>
  <c r="R149" i="190"/>
  <c r="S148" i="190"/>
  <c r="T148" i="190" s="1"/>
  <c r="R148" i="190"/>
  <c r="S147" i="190"/>
  <c r="T147" i="190" s="1"/>
  <c r="R147" i="190"/>
  <c r="S146" i="190"/>
  <c r="T146" i="190" s="1"/>
  <c r="R146" i="190"/>
  <c r="S145" i="190"/>
  <c r="T145" i="190" s="1"/>
  <c r="R145" i="190"/>
  <c r="S144" i="190"/>
  <c r="T144" i="190" s="1"/>
  <c r="R144" i="190"/>
  <c r="S143" i="190"/>
  <c r="T143" i="190" s="1"/>
  <c r="R143" i="190"/>
  <c r="S142" i="190"/>
  <c r="T142" i="190" s="1"/>
  <c r="R142" i="190"/>
  <c r="S141" i="190"/>
  <c r="T141" i="190" s="1"/>
  <c r="R141" i="190"/>
  <c r="S140" i="190"/>
  <c r="T140" i="190" s="1"/>
  <c r="R140" i="190"/>
  <c r="S139" i="190"/>
  <c r="T139" i="190" s="1"/>
  <c r="R139" i="190"/>
  <c r="S138" i="190"/>
  <c r="T138" i="190" s="1"/>
  <c r="R138" i="190"/>
  <c r="S137" i="190"/>
  <c r="T137" i="190" s="1"/>
  <c r="R137" i="190"/>
  <c r="S136" i="190"/>
  <c r="T136" i="190" s="1"/>
  <c r="R136" i="190"/>
  <c r="S135" i="190"/>
  <c r="T135" i="190" s="1"/>
  <c r="R135" i="190"/>
  <c r="S134" i="190"/>
  <c r="T134" i="190" s="1"/>
  <c r="R134" i="190"/>
  <c r="S133" i="190"/>
  <c r="T133" i="190" s="1"/>
  <c r="R133" i="190"/>
  <c r="S132" i="190"/>
  <c r="T132" i="190" s="1"/>
  <c r="R132" i="190"/>
  <c r="S131" i="190"/>
  <c r="T131" i="190" s="1"/>
  <c r="R131" i="190"/>
  <c r="S130" i="190"/>
  <c r="T130" i="190" s="1"/>
  <c r="R130" i="190"/>
  <c r="S129" i="190"/>
  <c r="T129" i="190" s="1"/>
  <c r="R129" i="190"/>
  <c r="S128" i="190"/>
  <c r="T128" i="190" s="1"/>
  <c r="R128" i="190"/>
  <c r="S127" i="190"/>
  <c r="T127" i="190" s="1"/>
  <c r="R127" i="190"/>
  <c r="S126" i="190"/>
  <c r="T126" i="190" s="1"/>
  <c r="R126" i="190"/>
  <c r="S125" i="190"/>
  <c r="T125" i="190" s="1"/>
  <c r="R125" i="190"/>
  <c r="S124" i="190"/>
  <c r="T124" i="190" s="1"/>
  <c r="R124" i="190"/>
  <c r="S123" i="190"/>
  <c r="T123" i="190" s="1"/>
  <c r="R123" i="190"/>
  <c r="S122" i="190"/>
  <c r="T122" i="190" s="1"/>
  <c r="R122" i="190"/>
  <c r="S121" i="190"/>
  <c r="T121" i="190" s="1"/>
  <c r="R121" i="190"/>
  <c r="S120" i="190"/>
  <c r="T120" i="190" s="1"/>
  <c r="R120" i="190"/>
  <c r="S119" i="190"/>
  <c r="T119" i="190" s="1"/>
  <c r="R119" i="190"/>
  <c r="S118" i="190"/>
  <c r="T118" i="190" s="1"/>
  <c r="R118" i="190"/>
  <c r="S117" i="190"/>
  <c r="T117" i="190" s="1"/>
  <c r="R117" i="190"/>
  <c r="S116" i="190"/>
  <c r="T116" i="190" s="1"/>
  <c r="R116" i="190"/>
  <c r="S115" i="190"/>
  <c r="T115" i="190" s="1"/>
  <c r="R115" i="190"/>
  <c r="S114" i="190"/>
  <c r="T114" i="190" s="1"/>
  <c r="R114" i="190"/>
  <c r="S113" i="190"/>
  <c r="T113" i="190" s="1"/>
  <c r="R113" i="190"/>
  <c r="S112" i="190"/>
  <c r="T112" i="190" s="1"/>
  <c r="R112" i="190"/>
  <c r="S111" i="190"/>
  <c r="T111" i="190" s="1"/>
  <c r="R111" i="190"/>
  <c r="S110" i="190"/>
  <c r="T110" i="190" s="1"/>
  <c r="R110" i="190"/>
  <c r="S109" i="190"/>
  <c r="T109" i="190" s="1"/>
  <c r="R109" i="190"/>
  <c r="S108" i="190"/>
  <c r="T108" i="190" s="1"/>
  <c r="R108" i="190"/>
  <c r="S107" i="190"/>
  <c r="T107" i="190" s="1"/>
  <c r="R107" i="190"/>
  <c r="S106" i="190"/>
  <c r="T106" i="190" s="1"/>
  <c r="R106" i="190"/>
  <c r="S105" i="190"/>
  <c r="T105" i="190" s="1"/>
  <c r="R105" i="190"/>
  <c r="S104" i="190"/>
  <c r="T104" i="190" s="1"/>
  <c r="R104" i="190"/>
  <c r="S103" i="190"/>
  <c r="T103" i="190" s="1"/>
  <c r="R103" i="190"/>
  <c r="S102" i="190"/>
  <c r="T102" i="190" s="1"/>
  <c r="R102" i="190"/>
  <c r="S101" i="190"/>
  <c r="T101" i="190" s="1"/>
  <c r="R101" i="190"/>
  <c r="S100" i="190"/>
  <c r="T100" i="190" s="1"/>
  <c r="R100" i="190"/>
  <c r="S99" i="190"/>
  <c r="T99" i="190" s="1"/>
  <c r="R99" i="190"/>
  <c r="S98" i="190"/>
  <c r="T98" i="190" s="1"/>
  <c r="R98" i="190"/>
  <c r="S97" i="190"/>
  <c r="T97" i="190" s="1"/>
  <c r="R97" i="190"/>
  <c r="S96" i="190"/>
  <c r="T96" i="190" s="1"/>
  <c r="R96" i="190"/>
  <c r="S95" i="190"/>
  <c r="T95" i="190" s="1"/>
  <c r="R95" i="190"/>
  <c r="S94" i="190"/>
  <c r="T94" i="190" s="1"/>
  <c r="R94" i="190"/>
  <c r="S93" i="190"/>
  <c r="T93" i="190" s="1"/>
  <c r="R93" i="190"/>
  <c r="S92" i="190"/>
  <c r="T92" i="190" s="1"/>
  <c r="R92" i="190"/>
  <c r="S91" i="190"/>
  <c r="T91" i="190" s="1"/>
  <c r="R91" i="190"/>
  <c r="S90" i="190"/>
  <c r="T90" i="190" s="1"/>
  <c r="R90" i="190"/>
  <c r="S89" i="190"/>
  <c r="T89" i="190" s="1"/>
  <c r="R89" i="190"/>
  <c r="S88" i="190"/>
  <c r="T88" i="190" s="1"/>
  <c r="R88" i="190"/>
  <c r="S87" i="190"/>
  <c r="T87" i="190" s="1"/>
  <c r="R87" i="190"/>
  <c r="S86" i="190"/>
  <c r="T86" i="190" s="1"/>
  <c r="R86" i="190"/>
  <c r="S85" i="190"/>
  <c r="T85" i="190" s="1"/>
  <c r="R85" i="190"/>
  <c r="S84" i="190"/>
  <c r="T84" i="190" s="1"/>
  <c r="R84" i="190"/>
  <c r="S83" i="190"/>
  <c r="T83" i="190" s="1"/>
  <c r="R83" i="190"/>
  <c r="S82" i="190"/>
  <c r="T82" i="190" s="1"/>
  <c r="R82" i="190"/>
  <c r="S81" i="190"/>
  <c r="T81" i="190" s="1"/>
  <c r="R81" i="190"/>
  <c r="S80" i="190"/>
  <c r="T80" i="190" s="1"/>
  <c r="R80" i="190"/>
  <c r="S79" i="190"/>
  <c r="T79" i="190" s="1"/>
  <c r="R79" i="190"/>
  <c r="S78" i="190"/>
  <c r="T78" i="190" s="1"/>
  <c r="R78" i="190"/>
  <c r="S77" i="190"/>
  <c r="T77" i="190" s="1"/>
  <c r="R77" i="190"/>
  <c r="S76" i="190"/>
  <c r="T76" i="190" s="1"/>
  <c r="R76" i="190"/>
  <c r="S75" i="190"/>
  <c r="T75" i="190" s="1"/>
  <c r="R75" i="190"/>
  <c r="S74" i="190"/>
  <c r="T74" i="190" s="1"/>
  <c r="R74" i="190"/>
  <c r="S73" i="190"/>
  <c r="T73" i="190" s="1"/>
  <c r="R73" i="190"/>
  <c r="S72" i="190"/>
  <c r="T72" i="190" s="1"/>
  <c r="R72" i="190"/>
  <c r="S71" i="190"/>
  <c r="T71" i="190" s="1"/>
  <c r="R71" i="190"/>
  <c r="S70" i="190"/>
  <c r="T70" i="190" s="1"/>
  <c r="R70" i="190"/>
  <c r="S69" i="190"/>
  <c r="T69" i="190" s="1"/>
  <c r="R69" i="190"/>
  <c r="S68" i="190"/>
  <c r="T68" i="190" s="1"/>
  <c r="R68" i="190"/>
  <c r="S67" i="190"/>
  <c r="T67" i="190" s="1"/>
  <c r="R67" i="190"/>
  <c r="S66" i="190"/>
  <c r="T66" i="190" s="1"/>
  <c r="R66" i="190"/>
  <c r="S65" i="190"/>
  <c r="T65" i="190" s="1"/>
  <c r="R65" i="190"/>
  <c r="S64" i="190"/>
  <c r="T64" i="190" s="1"/>
  <c r="R64" i="190"/>
  <c r="S63" i="190"/>
  <c r="T63" i="190" s="1"/>
  <c r="R63" i="190"/>
  <c r="S62" i="190"/>
  <c r="T62" i="190" s="1"/>
  <c r="R62" i="190"/>
  <c r="S61" i="190"/>
  <c r="T61" i="190" s="1"/>
  <c r="R61" i="190"/>
  <c r="S60" i="190"/>
  <c r="T60" i="190" s="1"/>
  <c r="R60" i="190"/>
  <c r="S59" i="190"/>
  <c r="T59" i="190" s="1"/>
  <c r="R59" i="190"/>
  <c r="S58" i="190"/>
  <c r="T58" i="190" s="1"/>
  <c r="R58" i="190"/>
  <c r="S57" i="190"/>
  <c r="T57" i="190" s="1"/>
  <c r="R57" i="190"/>
  <c r="S56" i="190"/>
  <c r="T56" i="190" s="1"/>
  <c r="R56" i="190"/>
  <c r="S55" i="190"/>
  <c r="T55" i="190" s="1"/>
  <c r="R55" i="190"/>
  <c r="S54" i="190"/>
  <c r="T54" i="190" s="1"/>
  <c r="R54" i="190"/>
  <c r="S53" i="190"/>
  <c r="T53" i="190" s="1"/>
  <c r="R53" i="190"/>
  <c r="S52" i="190"/>
  <c r="T52" i="190" s="1"/>
  <c r="R52" i="190"/>
  <c r="S51" i="190"/>
  <c r="T51" i="190" s="1"/>
  <c r="R51" i="190"/>
  <c r="S50" i="190"/>
  <c r="T50" i="190" s="1"/>
  <c r="R50" i="190"/>
  <c r="S49" i="190"/>
  <c r="T49" i="190" s="1"/>
  <c r="R49" i="190"/>
  <c r="S48" i="190"/>
  <c r="T48" i="190" s="1"/>
  <c r="R48" i="190"/>
  <c r="S47" i="190"/>
  <c r="T47" i="190" s="1"/>
  <c r="R47" i="190"/>
  <c r="S46" i="190"/>
  <c r="T46" i="190" s="1"/>
  <c r="R46" i="190"/>
  <c r="S45" i="190"/>
  <c r="T45" i="190" s="1"/>
  <c r="R45" i="190"/>
  <c r="S44" i="190"/>
  <c r="T44" i="190" s="1"/>
  <c r="R44" i="190"/>
  <c r="S43" i="190"/>
  <c r="T43" i="190" s="1"/>
  <c r="R43" i="190"/>
  <c r="S42" i="190"/>
  <c r="T42" i="190" s="1"/>
  <c r="R42" i="190"/>
  <c r="S41" i="190"/>
  <c r="T41" i="190" s="1"/>
  <c r="R41" i="190"/>
  <c r="S40" i="190"/>
  <c r="T40" i="190" s="1"/>
  <c r="R40" i="190"/>
  <c r="S39" i="190"/>
  <c r="T39" i="190" s="1"/>
  <c r="R39" i="190"/>
  <c r="S38" i="190"/>
  <c r="T38" i="190" s="1"/>
  <c r="R38" i="190"/>
  <c r="S37" i="190"/>
  <c r="T37" i="190" s="1"/>
  <c r="R37" i="190"/>
  <c r="S36" i="190"/>
  <c r="T36" i="190" s="1"/>
  <c r="R36" i="190"/>
  <c r="S35" i="190"/>
  <c r="T35" i="190" s="1"/>
  <c r="R35" i="190"/>
  <c r="S34" i="190"/>
  <c r="T34" i="190" s="1"/>
  <c r="R34" i="190"/>
  <c r="S33" i="190"/>
  <c r="T33" i="190" s="1"/>
  <c r="R33" i="190"/>
  <c r="S32" i="190"/>
  <c r="T32" i="190" s="1"/>
  <c r="R32" i="190"/>
  <c r="S31" i="190"/>
  <c r="T31" i="190" s="1"/>
  <c r="R31" i="190"/>
  <c r="S30" i="190"/>
  <c r="T30" i="190" s="1"/>
  <c r="R30" i="190"/>
  <c r="S29" i="190"/>
  <c r="T29" i="190" s="1"/>
  <c r="R29" i="190"/>
  <c r="S28" i="190"/>
  <c r="T28" i="190" s="1"/>
  <c r="R28" i="190"/>
  <c r="S27" i="190"/>
  <c r="T27" i="190" s="1"/>
  <c r="R27" i="190"/>
  <c r="S26" i="190"/>
  <c r="T26" i="190" s="1"/>
  <c r="R26" i="190"/>
  <c r="S25" i="190"/>
  <c r="T25" i="190" s="1"/>
  <c r="R25" i="190"/>
  <c r="S24" i="190"/>
  <c r="T24" i="190" s="1"/>
  <c r="R24" i="190"/>
  <c r="S23" i="190"/>
  <c r="T23" i="190" s="1"/>
  <c r="R23" i="190"/>
  <c r="S22" i="190"/>
  <c r="T22" i="190" s="1"/>
  <c r="R22" i="190"/>
  <c r="S21" i="190"/>
  <c r="T21" i="190" s="1"/>
  <c r="R21" i="190"/>
  <c r="S20" i="190"/>
  <c r="T20" i="190" s="1"/>
  <c r="R20" i="190"/>
  <c r="S19" i="190"/>
  <c r="T19" i="190" s="1"/>
  <c r="R19" i="190"/>
  <c r="S18" i="190"/>
  <c r="T18" i="190" s="1"/>
  <c r="R18" i="190"/>
  <c r="S17" i="190"/>
  <c r="T17" i="190" s="1"/>
  <c r="R17" i="190"/>
  <c r="S16" i="190"/>
  <c r="T16" i="190" s="1"/>
  <c r="R16" i="190"/>
  <c r="S15" i="190"/>
  <c r="T15" i="190" s="1"/>
  <c r="R15" i="190"/>
  <c r="S14" i="190"/>
  <c r="T14" i="190" s="1"/>
  <c r="R14" i="190"/>
  <c r="S13" i="190"/>
  <c r="T13" i="190" s="1"/>
  <c r="R13" i="190"/>
  <c r="S12" i="190"/>
  <c r="T12" i="190" s="1"/>
  <c r="R12" i="190"/>
  <c r="S11" i="190"/>
  <c r="T11" i="190" s="1"/>
  <c r="R11" i="190"/>
  <c r="S10" i="190"/>
  <c r="T10" i="190" s="1"/>
  <c r="R10" i="190"/>
  <c r="S9" i="190"/>
  <c r="T9" i="190" s="1"/>
  <c r="R9" i="190"/>
  <c r="S8" i="190"/>
  <c r="T8" i="190" s="1"/>
  <c r="R8" i="190"/>
  <c r="S7" i="190"/>
  <c r="T7" i="190" s="1"/>
  <c r="R7" i="190"/>
  <c r="S6" i="190"/>
  <c r="T6" i="190" s="1"/>
  <c r="R6" i="190"/>
  <c r="S5" i="190"/>
  <c r="T5" i="190" s="1"/>
  <c r="R5" i="190"/>
  <c r="S4" i="190"/>
  <c r="T4" i="190" s="1"/>
  <c r="R4" i="190"/>
  <c r="F2" i="190"/>
  <c r="F1" i="190"/>
  <c r="Q514" i="188" a="1"/>
  <c r="Q514" i="188"/>
  <c r="P514" i="188" a="1"/>
  <c r="P514" i="188"/>
  <c r="O514" i="188" a="1"/>
  <c r="O514" i="188"/>
  <c r="N514" i="188" a="1"/>
  <c r="N514" i="188"/>
  <c r="M514" i="188" a="1"/>
  <c r="M514" i="188"/>
  <c r="L514" i="188" a="1"/>
  <c r="L514" i="188"/>
  <c r="I511" i="188"/>
  <c r="I510" i="188"/>
  <c r="I509" i="188"/>
  <c r="I508" i="188"/>
  <c r="L508" i="188" s="1" a="1"/>
  <c r="L508" i="188" s="1"/>
  <c r="I507" i="188"/>
  <c r="L507" i="188" s="1" a="1"/>
  <c r="L507" i="188" s="1"/>
  <c r="I506" i="188"/>
  <c r="I505" i="188"/>
  <c r="L505" i="188" s="1" a="1"/>
  <c r="L505" i="188" s="1"/>
  <c r="I504" i="188"/>
  <c r="L504" i="188" s="1" a="1"/>
  <c r="L504" i="188" s="1"/>
  <c r="I503" i="188"/>
  <c r="I502" i="188"/>
  <c r="L502" i="188" s="1" a="1"/>
  <c r="L502" i="188" s="1"/>
  <c r="I501" i="188"/>
  <c r="L501" i="188" s="1" a="1"/>
  <c r="L501" i="188" s="1"/>
  <c r="I500" i="188"/>
  <c r="I499" i="188"/>
  <c r="Z495" i="188"/>
  <c r="Y495" i="188"/>
  <c r="X495" i="188"/>
  <c r="W495" i="188"/>
  <c r="V495" i="188"/>
  <c r="U495" i="188"/>
  <c r="P495" i="188"/>
  <c r="M495" i="188"/>
  <c r="S494" i="188"/>
  <c r="T494" i="188" s="1"/>
  <c r="R494" i="188"/>
  <c r="S493" i="188"/>
  <c r="T493" i="188" s="1"/>
  <c r="R493" i="188"/>
  <c r="S492" i="188"/>
  <c r="T492" i="188" s="1"/>
  <c r="R492" i="188"/>
  <c r="S491" i="188"/>
  <c r="T491" i="188" s="1"/>
  <c r="R491" i="188"/>
  <c r="S490" i="188"/>
  <c r="T490" i="188" s="1"/>
  <c r="R490" i="188"/>
  <c r="S489" i="188"/>
  <c r="T489" i="188" s="1"/>
  <c r="R489" i="188"/>
  <c r="S488" i="188"/>
  <c r="T488" i="188" s="1"/>
  <c r="R488" i="188"/>
  <c r="S487" i="188"/>
  <c r="T487" i="188" s="1"/>
  <c r="R487" i="188"/>
  <c r="S486" i="188"/>
  <c r="T486" i="188" s="1"/>
  <c r="R486" i="188"/>
  <c r="S485" i="188"/>
  <c r="T485" i="188" s="1"/>
  <c r="R485" i="188"/>
  <c r="S484" i="188"/>
  <c r="T484" i="188" s="1"/>
  <c r="R484" i="188"/>
  <c r="S483" i="188"/>
  <c r="T483" i="188" s="1"/>
  <c r="R483" i="188"/>
  <c r="S482" i="188"/>
  <c r="T482" i="188" s="1"/>
  <c r="R482" i="188"/>
  <c r="S481" i="188"/>
  <c r="T481" i="188" s="1"/>
  <c r="R481" i="188"/>
  <c r="S480" i="188"/>
  <c r="T480" i="188" s="1"/>
  <c r="R480" i="188"/>
  <c r="S479" i="188"/>
  <c r="T479" i="188" s="1"/>
  <c r="R479" i="188"/>
  <c r="S478" i="188"/>
  <c r="T478" i="188" s="1"/>
  <c r="R478" i="188"/>
  <c r="S477" i="188"/>
  <c r="T477" i="188" s="1"/>
  <c r="R477" i="188"/>
  <c r="S476" i="188"/>
  <c r="T476" i="188" s="1"/>
  <c r="R476" i="188"/>
  <c r="S475" i="188"/>
  <c r="T475" i="188" s="1"/>
  <c r="R475" i="188"/>
  <c r="S474" i="188"/>
  <c r="T474" i="188" s="1"/>
  <c r="R474" i="188"/>
  <c r="S473" i="188"/>
  <c r="T473" i="188" s="1"/>
  <c r="R473" i="188"/>
  <c r="S472" i="188"/>
  <c r="T472" i="188" s="1"/>
  <c r="R472" i="188"/>
  <c r="S471" i="188"/>
  <c r="T471" i="188" s="1"/>
  <c r="R471" i="188"/>
  <c r="S470" i="188"/>
  <c r="T470" i="188" s="1"/>
  <c r="R470" i="188"/>
  <c r="S469" i="188"/>
  <c r="T469" i="188" s="1"/>
  <c r="R469" i="188"/>
  <c r="S468" i="188"/>
  <c r="T468" i="188" s="1"/>
  <c r="R468" i="188"/>
  <c r="S467" i="188"/>
  <c r="T467" i="188" s="1"/>
  <c r="R467" i="188"/>
  <c r="S466" i="188"/>
  <c r="T466" i="188" s="1"/>
  <c r="R466" i="188"/>
  <c r="S465" i="188"/>
  <c r="T465" i="188" s="1"/>
  <c r="R465" i="188"/>
  <c r="S464" i="188"/>
  <c r="T464" i="188" s="1"/>
  <c r="R464" i="188"/>
  <c r="S463" i="188"/>
  <c r="T463" i="188" s="1"/>
  <c r="R463" i="188"/>
  <c r="S462" i="188"/>
  <c r="T462" i="188" s="1"/>
  <c r="R462" i="188"/>
  <c r="S461" i="188"/>
  <c r="T461" i="188" s="1"/>
  <c r="R461" i="188"/>
  <c r="S460" i="188"/>
  <c r="T460" i="188" s="1"/>
  <c r="R460" i="188"/>
  <c r="S459" i="188"/>
  <c r="T459" i="188" s="1"/>
  <c r="R459" i="188"/>
  <c r="S458" i="188"/>
  <c r="T458" i="188" s="1"/>
  <c r="R458" i="188"/>
  <c r="S457" i="188"/>
  <c r="T457" i="188" s="1"/>
  <c r="R457" i="188"/>
  <c r="S456" i="188"/>
  <c r="T456" i="188" s="1"/>
  <c r="R456" i="188"/>
  <c r="S455" i="188"/>
  <c r="T455" i="188" s="1"/>
  <c r="R455" i="188"/>
  <c r="S454" i="188"/>
  <c r="T454" i="188" s="1"/>
  <c r="R454" i="188"/>
  <c r="S453" i="188"/>
  <c r="T453" i="188" s="1"/>
  <c r="R453" i="188"/>
  <c r="S452" i="188"/>
  <c r="T452" i="188" s="1"/>
  <c r="R452" i="188"/>
  <c r="S451" i="188"/>
  <c r="T451" i="188" s="1"/>
  <c r="R451" i="188"/>
  <c r="S450" i="188"/>
  <c r="T450" i="188" s="1"/>
  <c r="R450" i="188"/>
  <c r="S449" i="188"/>
  <c r="T449" i="188" s="1"/>
  <c r="R449" i="188"/>
  <c r="S448" i="188"/>
  <c r="T448" i="188" s="1"/>
  <c r="R448" i="188"/>
  <c r="S447" i="188"/>
  <c r="T447" i="188" s="1"/>
  <c r="R447" i="188"/>
  <c r="S446" i="188"/>
  <c r="T446" i="188" s="1"/>
  <c r="R446" i="188"/>
  <c r="S445" i="188"/>
  <c r="T445" i="188" s="1"/>
  <c r="R445" i="188"/>
  <c r="S444" i="188"/>
  <c r="T444" i="188" s="1"/>
  <c r="R444" i="188"/>
  <c r="S443" i="188"/>
  <c r="T443" i="188" s="1"/>
  <c r="R443" i="188"/>
  <c r="S442" i="188"/>
  <c r="T442" i="188" s="1"/>
  <c r="R442" i="188"/>
  <c r="S441" i="188"/>
  <c r="T441" i="188" s="1"/>
  <c r="R441" i="188"/>
  <c r="S440" i="188"/>
  <c r="T440" i="188" s="1"/>
  <c r="R440" i="188"/>
  <c r="S439" i="188"/>
  <c r="T439" i="188" s="1"/>
  <c r="R439" i="188"/>
  <c r="S438" i="188"/>
  <c r="T438" i="188" s="1"/>
  <c r="R438" i="188"/>
  <c r="S437" i="188"/>
  <c r="T437" i="188" s="1"/>
  <c r="R437" i="188"/>
  <c r="S436" i="188"/>
  <c r="T436" i="188" s="1"/>
  <c r="R436" i="188"/>
  <c r="S435" i="188"/>
  <c r="T435" i="188" s="1"/>
  <c r="R435" i="188"/>
  <c r="S434" i="188"/>
  <c r="T434" i="188" s="1"/>
  <c r="R434" i="188"/>
  <c r="S433" i="188"/>
  <c r="T433" i="188" s="1"/>
  <c r="R433" i="188"/>
  <c r="S432" i="188"/>
  <c r="T432" i="188" s="1"/>
  <c r="R432" i="188"/>
  <c r="S431" i="188"/>
  <c r="T431" i="188" s="1"/>
  <c r="R431" i="188"/>
  <c r="S430" i="188"/>
  <c r="T430" i="188" s="1"/>
  <c r="R430" i="188"/>
  <c r="S429" i="188"/>
  <c r="T429" i="188" s="1"/>
  <c r="R429" i="188"/>
  <c r="S428" i="188"/>
  <c r="T428" i="188" s="1"/>
  <c r="R428" i="188"/>
  <c r="S427" i="188"/>
  <c r="T427" i="188" s="1"/>
  <c r="R427" i="188"/>
  <c r="S426" i="188"/>
  <c r="T426" i="188" s="1"/>
  <c r="R426" i="188"/>
  <c r="S425" i="188"/>
  <c r="T425" i="188" s="1"/>
  <c r="R425" i="188"/>
  <c r="S424" i="188"/>
  <c r="T424" i="188" s="1"/>
  <c r="R424" i="188"/>
  <c r="S423" i="188"/>
  <c r="T423" i="188" s="1"/>
  <c r="R423" i="188"/>
  <c r="S422" i="188"/>
  <c r="T422" i="188" s="1"/>
  <c r="R422" i="188"/>
  <c r="S421" i="188"/>
  <c r="T421" i="188" s="1"/>
  <c r="R421" i="188"/>
  <c r="S420" i="188"/>
  <c r="T420" i="188" s="1"/>
  <c r="R420" i="188"/>
  <c r="S419" i="188"/>
  <c r="T419" i="188" s="1"/>
  <c r="R419" i="188"/>
  <c r="S418" i="188"/>
  <c r="T418" i="188" s="1"/>
  <c r="R418" i="188"/>
  <c r="S417" i="188"/>
  <c r="T417" i="188" s="1"/>
  <c r="R417" i="188"/>
  <c r="S416" i="188"/>
  <c r="T416" i="188" s="1"/>
  <c r="R416" i="188"/>
  <c r="S415" i="188"/>
  <c r="T415" i="188" s="1"/>
  <c r="R415" i="188"/>
  <c r="S414" i="188"/>
  <c r="T414" i="188" s="1"/>
  <c r="R414" i="188"/>
  <c r="S413" i="188"/>
  <c r="T413" i="188" s="1"/>
  <c r="R413" i="188"/>
  <c r="S412" i="188"/>
  <c r="T412" i="188" s="1"/>
  <c r="R412" i="188"/>
  <c r="S411" i="188"/>
  <c r="T411" i="188" s="1"/>
  <c r="R411" i="188"/>
  <c r="S410" i="188"/>
  <c r="T410" i="188" s="1"/>
  <c r="R410" i="188"/>
  <c r="S409" i="188"/>
  <c r="T409" i="188" s="1"/>
  <c r="R409" i="188"/>
  <c r="S408" i="188"/>
  <c r="T408" i="188" s="1"/>
  <c r="R408" i="188"/>
  <c r="S407" i="188"/>
  <c r="T407" i="188" s="1"/>
  <c r="R407" i="188"/>
  <c r="S406" i="188"/>
  <c r="T406" i="188" s="1"/>
  <c r="R406" i="188"/>
  <c r="S405" i="188"/>
  <c r="T405" i="188" s="1"/>
  <c r="R405" i="188"/>
  <c r="S404" i="188"/>
  <c r="T404" i="188" s="1"/>
  <c r="R404" i="188"/>
  <c r="S403" i="188"/>
  <c r="T403" i="188" s="1"/>
  <c r="R403" i="188"/>
  <c r="S402" i="188"/>
  <c r="T402" i="188" s="1"/>
  <c r="R402" i="188"/>
  <c r="S401" i="188"/>
  <c r="T401" i="188" s="1"/>
  <c r="R401" i="188"/>
  <c r="S400" i="188"/>
  <c r="T400" i="188" s="1"/>
  <c r="R400" i="188"/>
  <c r="S399" i="188"/>
  <c r="T399" i="188" s="1"/>
  <c r="R399" i="188"/>
  <c r="S398" i="188"/>
  <c r="T398" i="188" s="1"/>
  <c r="R398" i="188"/>
  <c r="S397" i="188"/>
  <c r="T397" i="188" s="1"/>
  <c r="R397" i="188"/>
  <c r="S396" i="188"/>
  <c r="T396" i="188" s="1"/>
  <c r="R396" i="188"/>
  <c r="S395" i="188"/>
  <c r="T395" i="188" s="1"/>
  <c r="R395" i="188"/>
  <c r="S394" i="188"/>
  <c r="T394" i="188" s="1"/>
  <c r="R394" i="188"/>
  <c r="S393" i="188"/>
  <c r="T393" i="188" s="1"/>
  <c r="R393" i="188"/>
  <c r="S392" i="188"/>
  <c r="T392" i="188" s="1"/>
  <c r="R392" i="188"/>
  <c r="S391" i="188"/>
  <c r="T391" i="188" s="1"/>
  <c r="R391" i="188"/>
  <c r="S390" i="188"/>
  <c r="T390" i="188" s="1"/>
  <c r="R390" i="188"/>
  <c r="S389" i="188"/>
  <c r="T389" i="188" s="1"/>
  <c r="R389" i="188"/>
  <c r="S388" i="188"/>
  <c r="T388" i="188" s="1"/>
  <c r="R388" i="188"/>
  <c r="S387" i="188"/>
  <c r="T387" i="188" s="1"/>
  <c r="R387" i="188"/>
  <c r="S386" i="188"/>
  <c r="T386" i="188" s="1"/>
  <c r="R386" i="188"/>
  <c r="S385" i="188"/>
  <c r="T385" i="188" s="1"/>
  <c r="R385" i="188"/>
  <c r="S384" i="188"/>
  <c r="T384" i="188" s="1"/>
  <c r="R384" i="188"/>
  <c r="S383" i="188"/>
  <c r="T383" i="188" s="1"/>
  <c r="R383" i="188"/>
  <c r="S382" i="188"/>
  <c r="T382" i="188" s="1"/>
  <c r="R382" i="188"/>
  <c r="S381" i="188"/>
  <c r="T381" i="188" s="1"/>
  <c r="R381" i="188"/>
  <c r="S380" i="188"/>
  <c r="T380" i="188" s="1"/>
  <c r="R380" i="188"/>
  <c r="S379" i="188"/>
  <c r="T379" i="188" s="1"/>
  <c r="R379" i="188"/>
  <c r="S378" i="188"/>
  <c r="T378" i="188" s="1"/>
  <c r="R378" i="188"/>
  <c r="S377" i="188"/>
  <c r="T377" i="188" s="1"/>
  <c r="R377" i="188"/>
  <c r="S376" i="188"/>
  <c r="T376" i="188" s="1"/>
  <c r="R376" i="188"/>
  <c r="S375" i="188"/>
  <c r="T375" i="188" s="1"/>
  <c r="R375" i="188"/>
  <c r="S374" i="188"/>
  <c r="T374" i="188" s="1"/>
  <c r="R374" i="188"/>
  <c r="S373" i="188"/>
  <c r="T373" i="188" s="1"/>
  <c r="R373" i="188"/>
  <c r="S372" i="188"/>
  <c r="T372" i="188" s="1"/>
  <c r="R372" i="188"/>
  <c r="S371" i="188"/>
  <c r="T371" i="188" s="1"/>
  <c r="R371" i="188"/>
  <c r="S370" i="188"/>
  <c r="T370" i="188" s="1"/>
  <c r="R370" i="188"/>
  <c r="S369" i="188"/>
  <c r="T369" i="188" s="1"/>
  <c r="R369" i="188"/>
  <c r="S368" i="188"/>
  <c r="T368" i="188" s="1"/>
  <c r="R368" i="188"/>
  <c r="S367" i="188"/>
  <c r="T367" i="188" s="1"/>
  <c r="R367" i="188"/>
  <c r="S366" i="188"/>
  <c r="T366" i="188" s="1"/>
  <c r="R366" i="188"/>
  <c r="S365" i="188"/>
  <c r="T365" i="188" s="1"/>
  <c r="R365" i="188"/>
  <c r="S364" i="188"/>
  <c r="T364" i="188" s="1"/>
  <c r="R364" i="188"/>
  <c r="S363" i="188"/>
  <c r="T363" i="188" s="1"/>
  <c r="R363" i="188"/>
  <c r="S362" i="188"/>
  <c r="T362" i="188" s="1"/>
  <c r="R362" i="188"/>
  <c r="S361" i="188"/>
  <c r="T361" i="188" s="1"/>
  <c r="R361" i="188"/>
  <c r="S360" i="188"/>
  <c r="T360" i="188" s="1"/>
  <c r="R360" i="188"/>
  <c r="S359" i="188"/>
  <c r="T359" i="188" s="1"/>
  <c r="R359" i="188"/>
  <c r="S358" i="188"/>
  <c r="T358" i="188" s="1"/>
  <c r="R358" i="188"/>
  <c r="S357" i="188"/>
  <c r="T357" i="188" s="1"/>
  <c r="R357" i="188"/>
  <c r="S356" i="188"/>
  <c r="T356" i="188" s="1"/>
  <c r="R356" i="188"/>
  <c r="S355" i="188"/>
  <c r="T355" i="188" s="1"/>
  <c r="R355" i="188"/>
  <c r="S354" i="188"/>
  <c r="T354" i="188" s="1"/>
  <c r="R354" i="188"/>
  <c r="S353" i="188"/>
  <c r="T353" i="188" s="1"/>
  <c r="R353" i="188"/>
  <c r="S352" i="188"/>
  <c r="T352" i="188" s="1"/>
  <c r="R352" i="188"/>
  <c r="S351" i="188"/>
  <c r="T351" i="188" s="1"/>
  <c r="R351" i="188"/>
  <c r="S350" i="188"/>
  <c r="T350" i="188" s="1"/>
  <c r="R350" i="188"/>
  <c r="S349" i="188"/>
  <c r="T349" i="188" s="1"/>
  <c r="R349" i="188"/>
  <c r="S348" i="188"/>
  <c r="T348" i="188" s="1"/>
  <c r="R348" i="188"/>
  <c r="S347" i="188"/>
  <c r="T347" i="188" s="1"/>
  <c r="R347" i="188"/>
  <c r="S346" i="188"/>
  <c r="T346" i="188" s="1"/>
  <c r="R346" i="188"/>
  <c r="S345" i="188"/>
  <c r="T345" i="188" s="1"/>
  <c r="R345" i="188"/>
  <c r="S344" i="188"/>
  <c r="T344" i="188" s="1"/>
  <c r="R344" i="188"/>
  <c r="S343" i="188"/>
  <c r="T343" i="188" s="1"/>
  <c r="R343" i="188"/>
  <c r="S342" i="188"/>
  <c r="T342" i="188" s="1"/>
  <c r="R342" i="188"/>
  <c r="S341" i="188"/>
  <c r="T341" i="188" s="1"/>
  <c r="R341" i="188"/>
  <c r="S340" i="188"/>
  <c r="T340" i="188" s="1"/>
  <c r="R340" i="188"/>
  <c r="S339" i="188"/>
  <c r="T339" i="188" s="1"/>
  <c r="R339" i="188"/>
  <c r="S338" i="188"/>
  <c r="T338" i="188" s="1"/>
  <c r="R338" i="188"/>
  <c r="S337" i="188"/>
  <c r="T337" i="188" s="1"/>
  <c r="R337" i="188"/>
  <c r="S336" i="188"/>
  <c r="T336" i="188" s="1"/>
  <c r="R336" i="188"/>
  <c r="S335" i="188"/>
  <c r="T335" i="188" s="1"/>
  <c r="R335" i="188"/>
  <c r="S334" i="188"/>
  <c r="T334" i="188" s="1"/>
  <c r="R334" i="188"/>
  <c r="S333" i="188"/>
  <c r="T333" i="188" s="1"/>
  <c r="R333" i="188"/>
  <c r="S332" i="188"/>
  <c r="T332" i="188" s="1"/>
  <c r="R332" i="188"/>
  <c r="S331" i="188"/>
  <c r="T331" i="188" s="1"/>
  <c r="R331" i="188"/>
  <c r="S330" i="188"/>
  <c r="T330" i="188" s="1"/>
  <c r="R330" i="188"/>
  <c r="S329" i="188"/>
  <c r="T329" i="188" s="1"/>
  <c r="R329" i="188"/>
  <c r="S328" i="188"/>
  <c r="T328" i="188" s="1"/>
  <c r="R328" i="188"/>
  <c r="S327" i="188"/>
  <c r="T327" i="188" s="1"/>
  <c r="R327" i="188"/>
  <c r="S326" i="188"/>
  <c r="T326" i="188" s="1"/>
  <c r="R326" i="188"/>
  <c r="S325" i="188"/>
  <c r="T325" i="188" s="1"/>
  <c r="R325" i="188"/>
  <c r="S324" i="188"/>
  <c r="T324" i="188" s="1"/>
  <c r="R324" i="188"/>
  <c r="S323" i="188"/>
  <c r="T323" i="188" s="1"/>
  <c r="R323" i="188"/>
  <c r="S322" i="188"/>
  <c r="T322" i="188" s="1"/>
  <c r="R322" i="188"/>
  <c r="S321" i="188"/>
  <c r="T321" i="188" s="1"/>
  <c r="R321" i="188"/>
  <c r="S320" i="188"/>
  <c r="T320" i="188" s="1"/>
  <c r="R320" i="188"/>
  <c r="S319" i="188"/>
  <c r="T319" i="188" s="1"/>
  <c r="R319" i="188"/>
  <c r="S318" i="188"/>
  <c r="T318" i="188" s="1"/>
  <c r="R318" i="188"/>
  <c r="S317" i="188"/>
  <c r="T317" i="188" s="1"/>
  <c r="R317" i="188"/>
  <c r="S316" i="188"/>
  <c r="T316" i="188" s="1"/>
  <c r="R316" i="188"/>
  <c r="S315" i="188"/>
  <c r="T315" i="188" s="1"/>
  <c r="R315" i="188"/>
  <c r="S314" i="188"/>
  <c r="T314" i="188" s="1"/>
  <c r="R314" i="188"/>
  <c r="S313" i="188"/>
  <c r="T313" i="188" s="1"/>
  <c r="R313" i="188"/>
  <c r="S312" i="188"/>
  <c r="T312" i="188" s="1"/>
  <c r="R312" i="188"/>
  <c r="S311" i="188"/>
  <c r="T311" i="188" s="1"/>
  <c r="R311" i="188"/>
  <c r="S310" i="188"/>
  <c r="T310" i="188" s="1"/>
  <c r="R310" i="188"/>
  <c r="S309" i="188"/>
  <c r="T309" i="188" s="1"/>
  <c r="R309" i="188"/>
  <c r="S308" i="188"/>
  <c r="T308" i="188" s="1"/>
  <c r="R308" i="188"/>
  <c r="S307" i="188"/>
  <c r="T307" i="188" s="1"/>
  <c r="R307" i="188"/>
  <c r="S306" i="188"/>
  <c r="T306" i="188" s="1"/>
  <c r="R306" i="188"/>
  <c r="S305" i="188"/>
  <c r="T305" i="188" s="1"/>
  <c r="R305" i="188"/>
  <c r="S304" i="188"/>
  <c r="T304" i="188" s="1"/>
  <c r="R304" i="188"/>
  <c r="S303" i="188"/>
  <c r="T303" i="188" s="1"/>
  <c r="R303" i="188"/>
  <c r="S302" i="188"/>
  <c r="T302" i="188" s="1"/>
  <c r="R302" i="188"/>
  <c r="S301" i="188"/>
  <c r="T301" i="188" s="1"/>
  <c r="R301" i="188"/>
  <c r="S300" i="188"/>
  <c r="T300" i="188" s="1"/>
  <c r="R300" i="188"/>
  <c r="S299" i="188"/>
  <c r="T299" i="188" s="1"/>
  <c r="R299" i="188"/>
  <c r="S298" i="188"/>
  <c r="T298" i="188" s="1"/>
  <c r="R298" i="188"/>
  <c r="S297" i="188"/>
  <c r="T297" i="188" s="1"/>
  <c r="R297" i="188"/>
  <c r="S296" i="188"/>
  <c r="T296" i="188" s="1"/>
  <c r="R296" i="188"/>
  <c r="S295" i="188"/>
  <c r="T295" i="188" s="1"/>
  <c r="R295" i="188"/>
  <c r="S294" i="188"/>
  <c r="T294" i="188" s="1"/>
  <c r="R294" i="188"/>
  <c r="S293" i="188"/>
  <c r="T293" i="188" s="1"/>
  <c r="R293" i="188"/>
  <c r="S292" i="188"/>
  <c r="T292" i="188" s="1"/>
  <c r="R292" i="188"/>
  <c r="S291" i="188"/>
  <c r="T291" i="188" s="1"/>
  <c r="R291" i="188"/>
  <c r="S290" i="188"/>
  <c r="T290" i="188" s="1"/>
  <c r="R290" i="188"/>
  <c r="S289" i="188"/>
  <c r="T289" i="188" s="1"/>
  <c r="R289" i="188"/>
  <c r="S288" i="188"/>
  <c r="T288" i="188" s="1"/>
  <c r="R288" i="188"/>
  <c r="S287" i="188"/>
  <c r="T287" i="188" s="1"/>
  <c r="R287" i="188"/>
  <c r="S286" i="188"/>
  <c r="T286" i="188" s="1"/>
  <c r="R286" i="188"/>
  <c r="S285" i="188"/>
  <c r="T285" i="188" s="1"/>
  <c r="R285" i="188"/>
  <c r="S284" i="188"/>
  <c r="T284" i="188" s="1"/>
  <c r="R284" i="188"/>
  <c r="S283" i="188"/>
  <c r="T283" i="188" s="1"/>
  <c r="R283" i="188"/>
  <c r="S282" i="188"/>
  <c r="T282" i="188" s="1"/>
  <c r="R282" i="188"/>
  <c r="S281" i="188"/>
  <c r="T281" i="188" s="1"/>
  <c r="R281" i="188"/>
  <c r="S280" i="188"/>
  <c r="T280" i="188" s="1"/>
  <c r="R280" i="188"/>
  <c r="S279" i="188"/>
  <c r="T279" i="188" s="1"/>
  <c r="R279" i="188"/>
  <c r="S278" i="188"/>
  <c r="T278" i="188" s="1"/>
  <c r="R278" i="188"/>
  <c r="S277" i="188"/>
  <c r="T277" i="188" s="1"/>
  <c r="R277" i="188"/>
  <c r="S276" i="188"/>
  <c r="T276" i="188" s="1"/>
  <c r="R276" i="188"/>
  <c r="S275" i="188"/>
  <c r="T275" i="188" s="1"/>
  <c r="R275" i="188"/>
  <c r="S274" i="188"/>
  <c r="T274" i="188" s="1"/>
  <c r="R274" i="188"/>
  <c r="S273" i="188"/>
  <c r="T273" i="188" s="1"/>
  <c r="R273" i="188"/>
  <c r="S272" i="188"/>
  <c r="T272" i="188" s="1"/>
  <c r="R272" i="188"/>
  <c r="S271" i="188"/>
  <c r="T271" i="188" s="1"/>
  <c r="R271" i="188"/>
  <c r="S270" i="188"/>
  <c r="T270" i="188" s="1"/>
  <c r="R270" i="188"/>
  <c r="S269" i="188"/>
  <c r="T269" i="188" s="1"/>
  <c r="R269" i="188"/>
  <c r="S268" i="188"/>
  <c r="T268" i="188" s="1"/>
  <c r="R268" i="188"/>
  <c r="S267" i="188"/>
  <c r="T267" i="188" s="1"/>
  <c r="R267" i="188"/>
  <c r="S266" i="188"/>
  <c r="T266" i="188" s="1"/>
  <c r="R266" i="188"/>
  <c r="S265" i="188"/>
  <c r="T265" i="188" s="1"/>
  <c r="R265" i="188"/>
  <c r="S264" i="188"/>
  <c r="T264" i="188" s="1"/>
  <c r="R264" i="188"/>
  <c r="S263" i="188"/>
  <c r="T263" i="188" s="1"/>
  <c r="R263" i="188"/>
  <c r="S262" i="188"/>
  <c r="T262" i="188" s="1"/>
  <c r="R262" i="188"/>
  <c r="S261" i="188"/>
  <c r="T261" i="188" s="1"/>
  <c r="R261" i="188"/>
  <c r="S260" i="188"/>
  <c r="T260" i="188" s="1"/>
  <c r="R260" i="188"/>
  <c r="S259" i="188"/>
  <c r="T259" i="188" s="1"/>
  <c r="R259" i="188"/>
  <c r="S258" i="188"/>
  <c r="T258" i="188" s="1"/>
  <c r="R258" i="188"/>
  <c r="S257" i="188"/>
  <c r="T257" i="188" s="1"/>
  <c r="R257" i="188"/>
  <c r="S256" i="188"/>
  <c r="T256" i="188" s="1"/>
  <c r="R256" i="188"/>
  <c r="S255" i="188"/>
  <c r="T255" i="188" s="1"/>
  <c r="R255" i="188"/>
  <c r="S254" i="188"/>
  <c r="T254" i="188" s="1"/>
  <c r="R254" i="188"/>
  <c r="S253" i="188"/>
  <c r="T253" i="188" s="1"/>
  <c r="R253" i="188"/>
  <c r="S252" i="188"/>
  <c r="T252" i="188" s="1"/>
  <c r="R252" i="188"/>
  <c r="S251" i="188"/>
  <c r="T251" i="188" s="1"/>
  <c r="R251" i="188"/>
  <c r="S250" i="188"/>
  <c r="T250" i="188" s="1"/>
  <c r="R250" i="188"/>
  <c r="S249" i="188"/>
  <c r="T249" i="188" s="1"/>
  <c r="R249" i="188"/>
  <c r="S248" i="188"/>
  <c r="T248" i="188" s="1"/>
  <c r="R248" i="188"/>
  <c r="S247" i="188"/>
  <c r="T247" i="188" s="1"/>
  <c r="R247" i="188"/>
  <c r="S246" i="188"/>
  <c r="T246" i="188" s="1"/>
  <c r="R246" i="188"/>
  <c r="S245" i="188"/>
  <c r="T245" i="188" s="1"/>
  <c r="R245" i="188"/>
  <c r="S244" i="188"/>
  <c r="T244" i="188" s="1"/>
  <c r="R244" i="188"/>
  <c r="S243" i="188"/>
  <c r="T243" i="188" s="1"/>
  <c r="R243" i="188"/>
  <c r="S242" i="188"/>
  <c r="T242" i="188" s="1"/>
  <c r="R242" i="188"/>
  <c r="S241" i="188"/>
  <c r="T241" i="188" s="1"/>
  <c r="R241" i="188"/>
  <c r="S240" i="188"/>
  <c r="T240" i="188" s="1"/>
  <c r="R240" i="188"/>
  <c r="S239" i="188"/>
  <c r="T239" i="188" s="1"/>
  <c r="R239" i="188"/>
  <c r="S238" i="188"/>
  <c r="T238" i="188" s="1"/>
  <c r="R238" i="188"/>
  <c r="S237" i="188"/>
  <c r="T237" i="188" s="1"/>
  <c r="R237" i="188"/>
  <c r="S236" i="188"/>
  <c r="T236" i="188" s="1"/>
  <c r="R236" i="188"/>
  <c r="S235" i="188"/>
  <c r="T235" i="188" s="1"/>
  <c r="R235" i="188"/>
  <c r="S234" i="188"/>
  <c r="T234" i="188" s="1"/>
  <c r="R234" i="188"/>
  <c r="S233" i="188"/>
  <c r="T233" i="188" s="1"/>
  <c r="R233" i="188"/>
  <c r="S232" i="188"/>
  <c r="T232" i="188" s="1"/>
  <c r="R232" i="188"/>
  <c r="S231" i="188"/>
  <c r="T231" i="188" s="1"/>
  <c r="R231" i="188"/>
  <c r="S230" i="188"/>
  <c r="T230" i="188" s="1"/>
  <c r="R230" i="188"/>
  <c r="S229" i="188"/>
  <c r="T229" i="188" s="1"/>
  <c r="R229" i="188"/>
  <c r="S228" i="188"/>
  <c r="T228" i="188" s="1"/>
  <c r="R228" i="188"/>
  <c r="S227" i="188"/>
  <c r="T227" i="188" s="1"/>
  <c r="R227" i="188"/>
  <c r="S226" i="188"/>
  <c r="T226" i="188" s="1"/>
  <c r="R226" i="188"/>
  <c r="S225" i="188"/>
  <c r="T225" i="188" s="1"/>
  <c r="R225" i="188"/>
  <c r="S224" i="188"/>
  <c r="T224" i="188" s="1"/>
  <c r="R224" i="188"/>
  <c r="S223" i="188"/>
  <c r="T223" i="188" s="1"/>
  <c r="R223" i="188"/>
  <c r="S222" i="188"/>
  <c r="T222" i="188" s="1"/>
  <c r="R222" i="188"/>
  <c r="S221" i="188"/>
  <c r="T221" i="188" s="1"/>
  <c r="R221" i="188"/>
  <c r="S220" i="188"/>
  <c r="T220" i="188" s="1"/>
  <c r="R220" i="188"/>
  <c r="S219" i="188"/>
  <c r="T219" i="188" s="1"/>
  <c r="R219" i="188"/>
  <c r="S218" i="188"/>
  <c r="T218" i="188" s="1"/>
  <c r="R218" i="188"/>
  <c r="S217" i="188"/>
  <c r="T217" i="188" s="1"/>
  <c r="R217" i="188"/>
  <c r="S216" i="188"/>
  <c r="T216" i="188" s="1"/>
  <c r="R216" i="188"/>
  <c r="S215" i="188"/>
  <c r="T215" i="188" s="1"/>
  <c r="R215" i="188"/>
  <c r="S214" i="188"/>
  <c r="T214" i="188" s="1"/>
  <c r="R214" i="188"/>
  <c r="S213" i="188"/>
  <c r="T213" i="188" s="1"/>
  <c r="R213" i="188"/>
  <c r="S212" i="188"/>
  <c r="T212" i="188" s="1"/>
  <c r="R212" i="188"/>
  <c r="S211" i="188"/>
  <c r="T211" i="188" s="1"/>
  <c r="R211" i="188"/>
  <c r="S210" i="188"/>
  <c r="T210" i="188" s="1"/>
  <c r="R210" i="188"/>
  <c r="S209" i="188"/>
  <c r="T209" i="188" s="1"/>
  <c r="R209" i="188"/>
  <c r="S208" i="188"/>
  <c r="T208" i="188" s="1"/>
  <c r="R208" i="188"/>
  <c r="S207" i="188"/>
  <c r="T207" i="188" s="1"/>
  <c r="R207" i="188"/>
  <c r="S206" i="188"/>
  <c r="T206" i="188" s="1"/>
  <c r="R206" i="188"/>
  <c r="S205" i="188"/>
  <c r="T205" i="188" s="1"/>
  <c r="R205" i="188"/>
  <c r="S204" i="188"/>
  <c r="T204" i="188" s="1"/>
  <c r="R204" i="188"/>
  <c r="S203" i="188"/>
  <c r="T203" i="188" s="1"/>
  <c r="R203" i="188"/>
  <c r="S202" i="188"/>
  <c r="T202" i="188" s="1"/>
  <c r="R202" i="188"/>
  <c r="S201" i="188"/>
  <c r="T201" i="188" s="1"/>
  <c r="R201" i="188"/>
  <c r="S200" i="188"/>
  <c r="T200" i="188" s="1"/>
  <c r="R200" i="188"/>
  <c r="S199" i="188"/>
  <c r="T199" i="188" s="1"/>
  <c r="R199" i="188"/>
  <c r="S198" i="188"/>
  <c r="T198" i="188" s="1"/>
  <c r="R198" i="188"/>
  <c r="S197" i="188"/>
  <c r="T197" i="188" s="1"/>
  <c r="R197" i="188"/>
  <c r="S196" i="188"/>
  <c r="T196" i="188" s="1"/>
  <c r="R196" i="188"/>
  <c r="S195" i="188"/>
  <c r="T195" i="188" s="1"/>
  <c r="R195" i="188"/>
  <c r="S194" i="188"/>
  <c r="T194" i="188" s="1"/>
  <c r="R194" i="188"/>
  <c r="S193" i="188"/>
  <c r="T193" i="188" s="1"/>
  <c r="R193" i="188"/>
  <c r="S192" i="188"/>
  <c r="T192" i="188" s="1"/>
  <c r="R192" i="188"/>
  <c r="S191" i="188"/>
  <c r="T191" i="188" s="1"/>
  <c r="R191" i="188"/>
  <c r="S190" i="188"/>
  <c r="T190" i="188" s="1"/>
  <c r="R190" i="188"/>
  <c r="S189" i="188"/>
  <c r="T189" i="188" s="1"/>
  <c r="R189" i="188"/>
  <c r="S188" i="188"/>
  <c r="T188" i="188" s="1"/>
  <c r="R188" i="188"/>
  <c r="S187" i="188"/>
  <c r="T187" i="188" s="1"/>
  <c r="R187" i="188"/>
  <c r="S186" i="188"/>
  <c r="T186" i="188" s="1"/>
  <c r="R186" i="188"/>
  <c r="S185" i="188"/>
  <c r="T185" i="188" s="1"/>
  <c r="R185" i="188"/>
  <c r="S184" i="188"/>
  <c r="T184" i="188" s="1"/>
  <c r="R184" i="188"/>
  <c r="S183" i="188"/>
  <c r="T183" i="188" s="1"/>
  <c r="R183" i="188"/>
  <c r="S182" i="188"/>
  <c r="T182" i="188" s="1"/>
  <c r="R182" i="188"/>
  <c r="S181" i="188"/>
  <c r="T181" i="188" s="1"/>
  <c r="R181" i="188"/>
  <c r="S180" i="188"/>
  <c r="T180" i="188" s="1"/>
  <c r="R180" i="188"/>
  <c r="S179" i="188"/>
  <c r="T179" i="188" s="1"/>
  <c r="R179" i="188"/>
  <c r="S178" i="188"/>
  <c r="T178" i="188" s="1"/>
  <c r="R178" i="188"/>
  <c r="S177" i="188"/>
  <c r="T177" i="188" s="1"/>
  <c r="R177" i="188"/>
  <c r="S176" i="188"/>
  <c r="T176" i="188" s="1"/>
  <c r="R176" i="188"/>
  <c r="S175" i="188"/>
  <c r="T175" i="188" s="1"/>
  <c r="R175" i="188"/>
  <c r="S174" i="188"/>
  <c r="T174" i="188" s="1"/>
  <c r="R174" i="188"/>
  <c r="S173" i="188"/>
  <c r="T173" i="188" s="1"/>
  <c r="R173" i="188"/>
  <c r="S172" i="188"/>
  <c r="T172" i="188" s="1"/>
  <c r="R172" i="188"/>
  <c r="S171" i="188"/>
  <c r="T171" i="188" s="1"/>
  <c r="R171" i="188"/>
  <c r="S170" i="188"/>
  <c r="T170" i="188" s="1"/>
  <c r="R170" i="188"/>
  <c r="S169" i="188"/>
  <c r="T169" i="188" s="1"/>
  <c r="R169" i="188"/>
  <c r="S168" i="188"/>
  <c r="T168" i="188" s="1"/>
  <c r="R168" i="188"/>
  <c r="S167" i="188"/>
  <c r="T167" i="188" s="1"/>
  <c r="R167" i="188"/>
  <c r="S166" i="188"/>
  <c r="T166" i="188" s="1"/>
  <c r="R166" i="188"/>
  <c r="S165" i="188"/>
  <c r="T165" i="188" s="1"/>
  <c r="R165" i="188"/>
  <c r="S164" i="188"/>
  <c r="T164" i="188" s="1"/>
  <c r="R164" i="188"/>
  <c r="S163" i="188"/>
  <c r="T163" i="188" s="1"/>
  <c r="R163" i="188"/>
  <c r="S162" i="188"/>
  <c r="T162" i="188" s="1"/>
  <c r="R162" i="188"/>
  <c r="S161" i="188"/>
  <c r="T161" i="188" s="1"/>
  <c r="R161" i="188"/>
  <c r="S160" i="188"/>
  <c r="T160" i="188" s="1"/>
  <c r="R160" i="188"/>
  <c r="S159" i="188"/>
  <c r="T159" i="188" s="1"/>
  <c r="R159" i="188"/>
  <c r="S158" i="188"/>
  <c r="T158" i="188" s="1"/>
  <c r="R158" i="188"/>
  <c r="S157" i="188"/>
  <c r="T157" i="188" s="1"/>
  <c r="R157" i="188"/>
  <c r="S156" i="188"/>
  <c r="T156" i="188" s="1"/>
  <c r="R156" i="188"/>
  <c r="S155" i="188"/>
  <c r="T155" i="188" s="1"/>
  <c r="R155" i="188"/>
  <c r="S154" i="188"/>
  <c r="T154" i="188" s="1"/>
  <c r="R154" i="188"/>
  <c r="S153" i="188"/>
  <c r="T153" i="188" s="1"/>
  <c r="R153" i="188"/>
  <c r="S152" i="188"/>
  <c r="T152" i="188" s="1"/>
  <c r="R152" i="188"/>
  <c r="S151" i="188"/>
  <c r="T151" i="188" s="1"/>
  <c r="R151" i="188"/>
  <c r="S150" i="188"/>
  <c r="T150" i="188" s="1"/>
  <c r="R150" i="188"/>
  <c r="S149" i="188"/>
  <c r="T149" i="188" s="1"/>
  <c r="R149" i="188"/>
  <c r="S148" i="188"/>
  <c r="T148" i="188" s="1"/>
  <c r="R148" i="188"/>
  <c r="S147" i="188"/>
  <c r="T147" i="188" s="1"/>
  <c r="R147" i="188"/>
  <c r="S146" i="188"/>
  <c r="T146" i="188" s="1"/>
  <c r="R146" i="188"/>
  <c r="S145" i="188"/>
  <c r="T145" i="188" s="1"/>
  <c r="R145" i="188"/>
  <c r="S144" i="188"/>
  <c r="T144" i="188" s="1"/>
  <c r="R144" i="188"/>
  <c r="S143" i="188"/>
  <c r="T143" i="188" s="1"/>
  <c r="R143" i="188"/>
  <c r="S142" i="188"/>
  <c r="T142" i="188" s="1"/>
  <c r="R142" i="188"/>
  <c r="S141" i="188"/>
  <c r="T141" i="188" s="1"/>
  <c r="R141" i="188"/>
  <c r="S140" i="188"/>
  <c r="T140" i="188" s="1"/>
  <c r="R140" i="188"/>
  <c r="S139" i="188"/>
  <c r="T139" i="188" s="1"/>
  <c r="R139" i="188"/>
  <c r="S138" i="188"/>
  <c r="T138" i="188" s="1"/>
  <c r="R138" i="188"/>
  <c r="S137" i="188"/>
  <c r="T137" i="188" s="1"/>
  <c r="R137" i="188"/>
  <c r="S136" i="188"/>
  <c r="T136" i="188" s="1"/>
  <c r="R136" i="188"/>
  <c r="S135" i="188"/>
  <c r="T135" i="188" s="1"/>
  <c r="R135" i="188"/>
  <c r="S134" i="188"/>
  <c r="T134" i="188" s="1"/>
  <c r="R134" i="188"/>
  <c r="S133" i="188"/>
  <c r="T133" i="188" s="1"/>
  <c r="R133" i="188"/>
  <c r="S132" i="188"/>
  <c r="T132" i="188" s="1"/>
  <c r="R132" i="188"/>
  <c r="S131" i="188"/>
  <c r="T131" i="188" s="1"/>
  <c r="R131" i="188"/>
  <c r="S130" i="188"/>
  <c r="T130" i="188" s="1"/>
  <c r="R130" i="188"/>
  <c r="S129" i="188"/>
  <c r="T129" i="188" s="1"/>
  <c r="R129" i="188"/>
  <c r="S128" i="188"/>
  <c r="T128" i="188" s="1"/>
  <c r="R128" i="188"/>
  <c r="S127" i="188"/>
  <c r="T127" i="188" s="1"/>
  <c r="R127" i="188"/>
  <c r="S126" i="188"/>
  <c r="T126" i="188" s="1"/>
  <c r="R126" i="188"/>
  <c r="S125" i="188"/>
  <c r="T125" i="188" s="1"/>
  <c r="R125" i="188"/>
  <c r="S124" i="188"/>
  <c r="T124" i="188" s="1"/>
  <c r="R124" i="188"/>
  <c r="S123" i="188"/>
  <c r="T123" i="188" s="1"/>
  <c r="R123" i="188"/>
  <c r="S122" i="188"/>
  <c r="T122" i="188" s="1"/>
  <c r="R122" i="188"/>
  <c r="S121" i="188"/>
  <c r="T121" i="188" s="1"/>
  <c r="R121" i="188"/>
  <c r="S120" i="188"/>
  <c r="T120" i="188" s="1"/>
  <c r="R120" i="188"/>
  <c r="S119" i="188"/>
  <c r="T119" i="188" s="1"/>
  <c r="R119" i="188"/>
  <c r="S118" i="188"/>
  <c r="T118" i="188" s="1"/>
  <c r="R118" i="188"/>
  <c r="S117" i="188"/>
  <c r="T117" i="188" s="1"/>
  <c r="R117" i="188"/>
  <c r="S116" i="188"/>
  <c r="T116" i="188" s="1"/>
  <c r="R116" i="188"/>
  <c r="S115" i="188"/>
  <c r="T115" i="188" s="1"/>
  <c r="R115" i="188"/>
  <c r="S114" i="188"/>
  <c r="T114" i="188" s="1"/>
  <c r="R114" i="188"/>
  <c r="S113" i="188"/>
  <c r="T113" i="188" s="1"/>
  <c r="R113" i="188"/>
  <c r="S112" i="188"/>
  <c r="T112" i="188" s="1"/>
  <c r="R112" i="188"/>
  <c r="S111" i="188"/>
  <c r="T111" i="188" s="1"/>
  <c r="R111" i="188"/>
  <c r="S110" i="188"/>
  <c r="T110" i="188" s="1"/>
  <c r="R110" i="188"/>
  <c r="S109" i="188"/>
  <c r="T109" i="188" s="1"/>
  <c r="R109" i="188"/>
  <c r="S108" i="188"/>
  <c r="T108" i="188" s="1"/>
  <c r="R108" i="188"/>
  <c r="S107" i="188"/>
  <c r="T107" i="188" s="1"/>
  <c r="R107" i="188"/>
  <c r="S106" i="188"/>
  <c r="T106" i="188" s="1"/>
  <c r="R106" i="188"/>
  <c r="S105" i="188"/>
  <c r="T105" i="188" s="1"/>
  <c r="R105" i="188"/>
  <c r="S104" i="188"/>
  <c r="T104" i="188" s="1"/>
  <c r="R104" i="188"/>
  <c r="S103" i="188"/>
  <c r="T103" i="188" s="1"/>
  <c r="R103" i="188"/>
  <c r="S102" i="188"/>
  <c r="T102" i="188" s="1"/>
  <c r="R102" i="188"/>
  <c r="S101" i="188"/>
  <c r="T101" i="188" s="1"/>
  <c r="R101" i="188"/>
  <c r="S100" i="188"/>
  <c r="T100" i="188" s="1"/>
  <c r="R100" i="188"/>
  <c r="S99" i="188"/>
  <c r="T99" i="188" s="1"/>
  <c r="R99" i="188"/>
  <c r="S98" i="188"/>
  <c r="T98" i="188" s="1"/>
  <c r="R98" i="188"/>
  <c r="S97" i="188"/>
  <c r="T97" i="188" s="1"/>
  <c r="R97" i="188"/>
  <c r="S96" i="188"/>
  <c r="T96" i="188" s="1"/>
  <c r="R96" i="188"/>
  <c r="S95" i="188"/>
  <c r="T95" i="188" s="1"/>
  <c r="R95" i="188"/>
  <c r="S94" i="188"/>
  <c r="T94" i="188" s="1"/>
  <c r="R94" i="188"/>
  <c r="S93" i="188"/>
  <c r="T93" i="188" s="1"/>
  <c r="R93" i="188"/>
  <c r="S92" i="188"/>
  <c r="T92" i="188" s="1"/>
  <c r="R92" i="188"/>
  <c r="S91" i="188"/>
  <c r="T91" i="188" s="1"/>
  <c r="R91" i="188"/>
  <c r="S90" i="188"/>
  <c r="T90" i="188" s="1"/>
  <c r="R90" i="188"/>
  <c r="S89" i="188"/>
  <c r="T89" i="188" s="1"/>
  <c r="R89" i="188"/>
  <c r="S88" i="188"/>
  <c r="T88" i="188" s="1"/>
  <c r="R88" i="188"/>
  <c r="S87" i="188"/>
  <c r="T87" i="188" s="1"/>
  <c r="R87" i="188"/>
  <c r="S86" i="188"/>
  <c r="T86" i="188" s="1"/>
  <c r="R86" i="188"/>
  <c r="S85" i="188"/>
  <c r="T85" i="188" s="1"/>
  <c r="R85" i="188"/>
  <c r="S84" i="188"/>
  <c r="T84" i="188" s="1"/>
  <c r="R84" i="188"/>
  <c r="S83" i="188"/>
  <c r="T83" i="188" s="1"/>
  <c r="R83" i="188"/>
  <c r="S82" i="188"/>
  <c r="T82" i="188" s="1"/>
  <c r="R82" i="188"/>
  <c r="S81" i="188"/>
  <c r="T81" i="188" s="1"/>
  <c r="R81" i="188"/>
  <c r="S80" i="188"/>
  <c r="T80" i="188" s="1"/>
  <c r="R80" i="188"/>
  <c r="S79" i="188"/>
  <c r="T79" i="188" s="1"/>
  <c r="R79" i="188"/>
  <c r="S78" i="188"/>
  <c r="T78" i="188" s="1"/>
  <c r="R78" i="188"/>
  <c r="S77" i="188"/>
  <c r="T77" i="188" s="1"/>
  <c r="R77" i="188"/>
  <c r="S76" i="188"/>
  <c r="T76" i="188" s="1"/>
  <c r="R76" i="188"/>
  <c r="S75" i="188"/>
  <c r="T75" i="188" s="1"/>
  <c r="R75" i="188"/>
  <c r="S74" i="188"/>
  <c r="T74" i="188" s="1"/>
  <c r="R74" i="188"/>
  <c r="S73" i="188"/>
  <c r="T73" i="188" s="1"/>
  <c r="R73" i="188"/>
  <c r="S72" i="188"/>
  <c r="T72" i="188" s="1"/>
  <c r="R72" i="188"/>
  <c r="S71" i="188"/>
  <c r="T71" i="188" s="1"/>
  <c r="R71" i="188"/>
  <c r="S70" i="188"/>
  <c r="T70" i="188" s="1"/>
  <c r="R70" i="188"/>
  <c r="S69" i="188"/>
  <c r="T69" i="188" s="1"/>
  <c r="R69" i="188"/>
  <c r="S68" i="188"/>
  <c r="T68" i="188" s="1"/>
  <c r="R68" i="188"/>
  <c r="S67" i="188"/>
  <c r="T67" i="188" s="1"/>
  <c r="R67" i="188"/>
  <c r="S66" i="188"/>
  <c r="T66" i="188" s="1"/>
  <c r="R66" i="188"/>
  <c r="S65" i="188"/>
  <c r="T65" i="188" s="1"/>
  <c r="R65" i="188"/>
  <c r="S64" i="188"/>
  <c r="T64" i="188" s="1"/>
  <c r="R64" i="188"/>
  <c r="S63" i="188"/>
  <c r="T63" i="188" s="1"/>
  <c r="R63" i="188"/>
  <c r="S62" i="188"/>
  <c r="T62" i="188" s="1"/>
  <c r="R62" i="188"/>
  <c r="S61" i="188"/>
  <c r="T61" i="188" s="1"/>
  <c r="R61" i="188"/>
  <c r="S60" i="188"/>
  <c r="T60" i="188" s="1"/>
  <c r="R60" i="188"/>
  <c r="S59" i="188"/>
  <c r="T59" i="188" s="1"/>
  <c r="R59" i="188"/>
  <c r="S58" i="188"/>
  <c r="T58" i="188" s="1"/>
  <c r="R58" i="188"/>
  <c r="S57" i="188"/>
  <c r="T57" i="188" s="1"/>
  <c r="R57" i="188"/>
  <c r="S56" i="188"/>
  <c r="T56" i="188" s="1"/>
  <c r="R56" i="188"/>
  <c r="S55" i="188"/>
  <c r="T55" i="188" s="1"/>
  <c r="R55" i="188"/>
  <c r="S54" i="188"/>
  <c r="T54" i="188" s="1"/>
  <c r="R54" i="188"/>
  <c r="S53" i="188"/>
  <c r="T53" i="188" s="1"/>
  <c r="R53" i="188"/>
  <c r="S52" i="188"/>
  <c r="T52" i="188" s="1"/>
  <c r="R52" i="188"/>
  <c r="S51" i="188"/>
  <c r="T51" i="188" s="1"/>
  <c r="R51" i="188"/>
  <c r="S50" i="188"/>
  <c r="T50" i="188" s="1"/>
  <c r="R50" i="188"/>
  <c r="S49" i="188"/>
  <c r="T49" i="188" s="1"/>
  <c r="R49" i="188"/>
  <c r="S48" i="188"/>
  <c r="T48" i="188" s="1"/>
  <c r="R48" i="188"/>
  <c r="S47" i="188"/>
  <c r="T47" i="188" s="1"/>
  <c r="R47" i="188"/>
  <c r="S46" i="188"/>
  <c r="T46" i="188" s="1"/>
  <c r="R46" i="188"/>
  <c r="S45" i="188"/>
  <c r="T45" i="188" s="1"/>
  <c r="R45" i="188"/>
  <c r="S44" i="188"/>
  <c r="T44" i="188" s="1"/>
  <c r="R44" i="188"/>
  <c r="S43" i="188"/>
  <c r="T43" i="188" s="1"/>
  <c r="R43" i="188"/>
  <c r="S42" i="188"/>
  <c r="T42" i="188" s="1"/>
  <c r="R42" i="188"/>
  <c r="S41" i="188"/>
  <c r="T41" i="188" s="1"/>
  <c r="R41" i="188"/>
  <c r="S40" i="188"/>
  <c r="T40" i="188" s="1"/>
  <c r="R40" i="188"/>
  <c r="S39" i="188"/>
  <c r="T39" i="188" s="1"/>
  <c r="R39" i="188"/>
  <c r="S38" i="188"/>
  <c r="T38" i="188" s="1"/>
  <c r="R38" i="188"/>
  <c r="S37" i="188"/>
  <c r="T37" i="188" s="1"/>
  <c r="R37" i="188"/>
  <c r="S36" i="188"/>
  <c r="T36" i="188" s="1"/>
  <c r="R36" i="188"/>
  <c r="S35" i="188"/>
  <c r="T35" i="188" s="1"/>
  <c r="R35" i="188"/>
  <c r="S34" i="188"/>
  <c r="T34" i="188" s="1"/>
  <c r="R34" i="188"/>
  <c r="S33" i="188"/>
  <c r="T33" i="188" s="1"/>
  <c r="R33" i="188"/>
  <c r="S32" i="188"/>
  <c r="T32" i="188" s="1"/>
  <c r="R32" i="188"/>
  <c r="S31" i="188"/>
  <c r="T31" i="188" s="1"/>
  <c r="R31" i="188"/>
  <c r="S30" i="188"/>
  <c r="T30" i="188" s="1"/>
  <c r="R30" i="188"/>
  <c r="S29" i="188"/>
  <c r="T29" i="188" s="1"/>
  <c r="R29" i="188"/>
  <c r="S28" i="188"/>
  <c r="T28" i="188" s="1"/>
  <c r="R28" i="188"/>
  <c r="S27" i="188"/>
  <c r="T27" i="188" s="1"/>
  <c r="R27" i="188"/>
  <c r="S26" i="188"/>
  <c r="T26" i="188" s="1"/>
  <c r="R26" i="188"/>
  <c r="S25" i="188"/>
  <c r="T25" i="188" s="1"/>
  <c r="R25" i="188"/>
  <c r="S24" i="188"/>
  <c r="T24" i="188" s="1"/>
  <c r="R24" i="188"/>
  <c r="S23" i="188"/>
  <c r="T23" i="188" s="1"/>
  <c r="R23" i="188"/>
  <c r="S22" i="188"/>
  <c r="T22" i="188" s="1"/>
  <c r="R22" i="188"/>
  <c r="S21" i="188"/>
  <c r="T21" i="188" s="1"/>
  <c r="R21" i="188"/>
  <c r="S20" i="188"/>
  <c r="T20" i="188" s="1"/>
  <c r="R20" i="188"/>
  <c r="S19" i="188"/>
  <c r="T19" i="188" s="1"/>
  <c r="R19" i="188"/>
  <c r="S18" i="188"/>
  <c r="T18" i="188" s="1"/>
  <c r="R18" i="188"/>
  <c r="S17" i="188"/>
  <c r="T17" i="188" s="1"/>
  <c r="R17" i="188"/>
  <c r="S16" i="188"/>
  <c r="T16" i="188" s="1"/>
  <c r="R16" i="188"/>
  <c r="S15" i="188"/>
  <c r="T15" i="188" s="1"/>
  <c r="R15" i="188"/>
  <c r="S14" i="188"/>
  <c r="T14" i="188" s="1"/>
  <c r="R14" i="188"/>
  <c r="S13" i="188"/>
  <c r="T13" i="188" s="1"/>
  <c r="R13" i="188"/>
  <c r="S12" i="188"/>
  <c r="T12" i="188" s="1"/>
  <c r="R12" i="188"/>
  <c r="S11" i="188"/>
  <c r="T11" i="188" s="1"/>
  <c r="R11" i="188"/>
  <c r="S10" i="188"/>
  <c r="T10" i="188" s="1"/>
  <c r="R10" i="188"/>
  <c r="S9" i="188"/>
  <c r="T9" i="188" s="1"/>
  <c r="R9" i="188"/>
  <c r="S8" i="188"/>
  <c r="T8" i="188" s="1"/>
  <c r="R8" i="188"/>
  <c r="S7" i="188"/>
  <c r="T7" i="188" s="1"/>
  <c r="R7" i="188"/>
  <c r="S6" i="188"/>
  <c r="T6" i="188" s="1"/>
  <c r="R6" i="188"/>
  <c r="S5" i="188"/>
  <c r="T5" i="188" s="1"/>
  <c r="R5" i="188"/>
  <c r="S4" i="188"/>
  <c r="T4" i="188" s="1"/>
  <c r="R4" i="188"/>
  <c r="F2" i="188"/>
  <c r="F1" i="188"/>
  <c r="Q514" i="186" a="1"/>
  <c r="Q514" i="186"/>
  <c r="P514" i="186" a="1"/>
  <c r="P514" i="186"/>
  <c r="O514" i="186" a="1"/>
  <c r="O514" i="186"/>
  <c r="N514" i="186" a="1"/>
  <c r="N514" i="186"/>
  <c r="M514" i="186" a="1"/>
  <c r="M514" i="186"/>
  <c r="L514" i="186" a="1"/>
  <c r="L514" i="186"/>
  <c r="I511" i="186"/>
  <c r="I510" i="186"/>
  <c r="I509" i="186"/>
  <c r="L509" i="186" s="1" a="1"/>
  <c r="L509" i="186" s="1"/>
  <c r="I508" i="186"/>
  <c r="L508" i="186" s="1" a="1"/>
  <c r="L508" i="186" s="1"/>
  <c r="I507" i="186"/>
  <c r="I506" i="186"/>
  <c r="L506" i="186" s="1" a="1"/>
  <c r="L506" i="186" s="1"/>
  <c r="I505" i="186"/>
  <c r="L505" i="186" s="1" a="1"/>
  <c r="L505" i="186" s="1"/>
  <c r="I504" i="186"/>
  <c r="N504" i="186" s="1" a="1"/>
  <c r="N504" i="186" s="1"/>
  <c r="I503" i="186"/>
  <c r="L503" i="186" s="1" a="1"/>
  <c r="L503" i="186" s="1"/>
  <c r="I502" i="186"/>
  <c r="I501" i="186"/>
  <c r="L501" i="186" s="1" a="1"/>
  <c r="L501" i="186" s="1"/>
  <c r="I500" i="186"/>
  <c r="L500" i="186" s="1" a="1"/>
  <c r="L500" i="186" s="1"/>
  <c r="I499" i="186"/>
  <c r="Z495" i="186"/>
  <c r="Y495" i="186"/>
  <c r="X495" i="186"/>
  <c r="W495" i="186"/>
  <c r="V495" i="186"/>
  <c r="U495" i="186"/>
  <c r="P495" i="186"/>
  <c r="M495" i="186"/>
  <c r="S494" i="186"/>
  <c r="T494" i="186" s="1"/>
  <c r="R494" i="186"/>
  <c r="S493" i="186"/>
  <c r="T493" i="186" s="1"/>
  <c r="R493" i="186"/>
  <c r="S492" i="186"/>
  <c r="T492" i="186" s="1"/>
  <c r="R492" i="186"/>
  <c r="S491" i="186"/>
  <c r="T491" i="186" s="1"/>
  <c r="R491" i="186"/>
  <c r="S490" i="186"/>
  <c r="T490" i="186" s="1"/>
  <c r="R490" i="186"/>
  <c r="S489" i="186"/>
  <c r="T489" i="186" s="1"/>
  <c r="R489" i="186"/>
  <c r="S488" i="186"/>
  <c r="T488" i="186" s="1"/>
  <c r="R488" i="186"/>
  <c r="S487" i="186"/>
  <c r="T487" i="186" s="1"/>
  <c r="R487" i="186"/>
  <c r="S486" i="186"/>
  <c r="T486" i="186" s="1"/>
  <c r="R486" i="186"/>
  <c r="S485" i="186"/>
  <c r="T485" i="186" s="1"/>
  <c r="R485" i="186"/>
  <c r="S484" i="186"/>
  <c r="T484" i="186" s="1"/>
  <c r="R484" i="186"/>
  <c r="S483" i="186"/>
  <c r="T483" i="186" s="1"/>
  <c r="R483" i="186"/>
  <c r="S482" i="186"/>
  <c r="T482" i="186" s="1"/>
  <c r="R482" i="186"/>
  <c r="S481" i="186"/>
  <c r="T481" i="186" s="1"/>
  <c r="R481" i="186"/>
  <c r="S480" i="186"/>
  <c r="T480" i="186" s="1"/>
  <c r="R480" i="186"/>
  <c r="S479" i="186"/>
  <c r="T479" i="186" s="1"/>
  <c r="R479" i="186"/>
  <c r="S478" i="186"/>
  <c r="T478" i="186" s="1"/>
  <c r="R478" i="186"/>
  <c r="S477" i="186"/>
  <c r="T477" i="186" s="1"/>
  <c r="R477" i="186"/>
  <c r="S476" i="186"/>
  <c r="T476" i="186" s="1"/>
  <c r="R476" i="186"/>
  <c r="S475" i="186"/>
  <c r="T475" i="186" s="1"/>
  <c r="R475" i="186"/>
  <c r="S474" i="186"/>
  <c r="T474" i="186" s="1"/>
  <c r="R474" i="186"/>
  <c r="S473" i="186"/>
  <c r="T473" i="186" s="1"/>
  <c r="R473" i="186"/>
  <c r="S472" i="186"/>
  <c r="T472" i="186" s="1"/>
  <c r="R472" i="186"/>
  <c r="S471" i="186"/>
  <c r="T471" i="186" s="1"/>
  <c r="R471" i="186"/>
  <c r="S470" i="186"/>
  <c r="T470" i="186" s="1"/>
  <c r="R470" i="186"/>
  <c r="S469" i="186"/>
  <c r="T469" i="186" s="1"/>
  <c r="R469" i="186"/>
  <c r="S468" i="186"/>
  <c r="T468" i="186" s="1"/>
  <c r="R468" i="186"/>
  <c r="S467" i="186"/>
  <c r="T467" i="186" s="1"/>
  <c r="R467" i="186"/>
  <c r="S466" i="186"/>
  <c r="T466" i="186" s="1"/>
  <c r="R466" i="186"/>
  <c r="S465" i="186"/>
  <c r="T465" i="186" s="1"/>
  <c r="R465" i="186"/>
  <c r="S464" i="186"/>
  <c r="T464" i="186" s="1"/>
  <c r="R464" i="186"/>
  <c r="S463" i="186"/>
  <c r="T463" i="186" s="1"/>
  <c r="R463" i="186"/>
  <c r="S462" i="186"/>
  <c r="T462" i="186" s="1"/>
  <c r="R462" i="186"/>
  <c r="S461" i="186"/>
  <c r="T461" i="186" s="1"/>
  <c r="R461" i="186"/>
  <c r="S460" i="186"/>
  <c r="T460" i="186" s="1"/>
  <c r="R460" i="186"/>
  <c r="S459" i="186"/>
  <c r="T459" i="186" s="1"/>
  <c r="R459" i="186"/>
  <c r="S458" i="186"/>
  <c r="T458" i="186" s="1"/>
  <c r="R458" i="186"/>
  <c r="S457" i="186"/>
  <c r="T457" i="186" s="1"/>
  <c r="R457" i="186"/>
  <c r="S456" i="186"/>
  <c r="T456" i="186" s="1"/>
  <c r="R456" i="186"/>
  <c r="S455" i="186"/>
  <c r="T455" i="186" s="1"/>
  <c r="R455" i="186"/>
  <c r="S454" i="186"/>
  <c r="T454" i="186" s="1"/>
  <c r="R454" i="186"/>
  <c r="S453" i="186"/>
  <c r="T453" i="186" s="1"/>
  <c r="R453" i="186"/>
  <c r="S452" i="186"/>
  <c r="T452" i="186" s="1"/>
  <c r="R452" i="186"/>
  <c r="S451" i="186"/>
  <c r="T451" i="186" s="1"/>
  <c r="R451" i="186"/>
  <c r="S450" i="186"/>
  <c r="T450" i="186" s="1"/>
  <c r="R450" i="186"/>
  <c r="S449" i="186"/>
  <c r="T449" i="186" s="1"/>
  <c r="R449" i="186"/>
  <c r="S448" i="186"/>
  <c r="T448" i="186" s="1"/>
  <c r="R448" i="186"/>
  <c r="S447" i="186"/>
  <c r="T447" i="186" s="1"/>
  <c r="R447" i="186"/>
  <c r="S446" i="186"/>
  <c r="T446" i="186" s="1"/>
  <c r="R446" i="186"/>
  <c r="S445" i="186"/>
  <c r="T445" i="186" s="1"/>
  <c r="R445" i="186"/>
  <c r="S444" i="186"/>
  <c r="T444" i="186" s="1"/>
  <c r="R444" i="186"/>
  <c r="S443" i="186"/>
  <c r="T443" i="186" s="1"/>
  <c r="R443" i="186"/>
  <c r="S442" i="186"/>
  <c r="T442" i="186" s="1"/>
  <c r="R442" i="186"/>
  <c r="S441" i="186"/>
  <c r="T441" i="186" s="1"/>
  <c r="R441" i="186"/>
  <c r="S440" i="186"/>
  <c r="T440" i="186" s="1"/>
  <c r="R440" i="186"/>
  <c r="S439" i="186"/>
  <c r="T439" i="186" s="1"/>
  <c r="R439" i="186"/>
  <c r="S438" i="186"/>
  <c r="T438" i="186" s="1"/>
  <c r="R438" i="186"/>
  <c r="S437" i="186"/>
  <c r="T437" i="186" s="1"/>
  <c r="R437" i="186"/>
  <c r="S436" i="186"/>
  <c r="T436" i="186" s="1"/>
  <c r="R436" i="186"/>
  <c r="S435" i="186"/>
  <c r="T435" i="186" s="1"/>
  <c r="R435" i="186"/>
  <c r="S434" i="186"/>
  <c r="T434" i="186" s="1"/>
  <c r="R434" i="186"/>
  <c r="S433" i="186"/>
  <c r="T433" i="186" s="1"/>
  <c r="R433" i="186"/>
  <c r="S432" i="186"/>
  <c r="T432" i="186" s="1"/>
  <c r="R432" i="186"/>
  <c r="S431" i="186"/>
  <c r="T431" i="186" s="1"/>
  <c r="R431" i="186"/>
  <c r="S430" i="186"/>
  <c r="T430" i="186" s="1"/>
  <c r="R430" i="186"/>
  <c r="S429" i="186"/>
  <c r="T429" i="186" s="1"/>
  <c r="R429" i="186"/>
  <c r="S428" i="186"/>
  <c r="T428" i="186" s="1"/>
  <c r="R428" i="186"/>
  <c r="S427" i="186"/>
  <c r="T427" i="186" s="1"/>
  <c r="R427" i="186"/>
  <c r="S426" i="186"/>
  <c r="T426" i="186" s="1"/>
  <c r="R426" i="186"/>
  <c r="S425" i="186"/>
  <c r="T425" i="186" s="1"/>
  <c r="R425" i="186"/>
  <c r="S424" i="186"/>
  <c r="T424" i="186" s="1"/>
  <c r="R424" i="186"/>
  <c r="S423" i="186"/>
  <c r="T423" i="186" s="1"/>
  <c r="R423" i="186"/>
  <c r="S422" i="186"/>
  <c r="T422" i="186" s="1"/>
  <c r="R422" i="186"/>
  <c r="S421" i="186"/>
  <c r="T421" i="186" s="1"/>
  <c r="R421" i="186"/>
  <c r="S420" i="186"/>
  <c r="T420" i="186" s="1"/>
  <c r="R420" i="186"/>
  <c r="S419" i="186"/>
  <c r="T419" i="186" s="1"/>
  <c r="R419" i="186"/>
  <c r="S418" i="186"/>
  <c r="T418" i="186" s="1"/>
  <c r="R418" i="186"/>
  <c r="S417" i="186"/>
  <c r="T417" i="186" s="1"/>
  <c r="R417" i="186"/>
  <c r="S416" i="186"/>
  <c r="T416" i="186" s="1"/>
  <c r="R416" i="186"/>
  <c r="S415" i="186"/>
  <c r="T415" i="186" s="1"/>
  <c r="R415" i="186"/>
  <c r="S414" i="186"/>
  <c r="T414" i="186" s="1"/>
  <c r="R414" i="186"/>
  <c r="S413" i="186"/>
  <c r="T413" i="186" s="1"/>
  <c r="R413" i="186"/>
  <c r="S412" i="186"/>
  <c r="T412" i="186" s="1"/>
  <c r="R412" i="186"/>
  <c r="S411" i="186"/>
  <c r="T411" i="186" s="1"/>
  <c r="R411" i="186"/>
  <c r="S410" i="186"/>
  <c r="T410" i="186" s="1"/>
  <c r="R410" i="186"/>
  <c r="S409" i="186"/>
  <c r="T409" i="186" s="1"/>
  <c r="R409" i="186"/>
  <c r="S408" i="186"/>
  <c r="T408" i="186" s="1"/>
  <c r="R408" i="186"/>
  <c r="S407" i="186"/>
  <c r="T407" i="186" s="1"/>
  <c r="R407" i="186"/>
  <c r="S406" i="186"/>
  <c r="T406" i="186" s="1"/>
  <c r="R406" i="186"/>
  <c r="S405" i="186"/>
  <c r="T405" i="186" s="1"/>
  <c r="R405" i="186"/>
  <c r="S404" i="186"/>
  <c r="T404" i="186" s="1"/>
  <c r="R404" i="186"/>
  <c r="S403" i="186"/>
  <c r="T403" i="186" s="1"/>
  <c r="R403" i="186"/>
  <c r="S402" i="186"/>
  <c r="T402" i="186" s="1"/>
  <c r="R402" i="186"/>
  <c r="S401" i="186"/>
  <c r="T401" i="186" s="1"/>
  <c r="R401" i="186"/>
  <c r="S400" i="186"/>
  <c r="T400" i="186" s="1"/>
  <c r="R400" i="186"/>
  <c r="S399" i="186"/>
  <c r="T399" i="186" s="1"/>
  <c r="R399" i="186"/>
  <c r="S398" i="186"/>
  <c r="T398" i="186" s="1"/>
  <c r="R398" i="186"/>
  <c r="S397" i="186"/>
  <c r="T397" i="186" s="1"/>
  <c r="R397" i="186"/>
  <c r="S396" i="186"/>
  <c r="T396" i="186" s="1"/>
  <c r="R396" i="186"/>
  <c r="S395" i="186"/>
  <c r="T395" i="186" s="1"/>
  <c r="R395" i="186"/>
  <c r="S394" i="186"/>
  <c r="T394" i="186" s="1"/>
  <c r="R394" i="186"/>
  <c r="S393" i="186"/>
  <c r="T393" i="186" s="1"/>
  <c r="R393" i="186"/>
  <c r="S392" i="186"/>
  <c r="T392" i="186" s="1"/>
  <c r="R392" i="186"/>
  <c r="S391" i="186"/>
  <c r="T391" i="186" s="1"/>
  <c r="R391" i="186"/>
  <c r="S390" i="186"/>
  <c r="T390" i="186" s="1"/>
  <c r="R390" i="186"/>
  <c r="S389" i="186"/>
  <c r="T389" i="186" s="1"/>
  <c r="R389" i="186"/>
  <c r="S388" i="186"/>
  <c r="T388" i="186" s="1"/>
  <c r="R388" i="186"/>
  <c r="S387" i="186"/>
  <c r="T387" i="186" s="1"/>
  <c r="R387" i="186"/>
  <c r="S386" i="186"/>
  <c r="T386" i="186" s="1"/>
  <c r="R386" i="186"/>
  <c r="S385" i="186"/>
  <c r="T385" i="186" s="1"/>
  <c r="R385" i="186"/>
  <c r="S384" i="186"/>
  <c r="T384" i="186" s="1"/>
  <c r="R384" i="186"/>
  <c r="S383" i="186"/>
  <c r="T383" i="186" s="1"/>
  <c r="R383" i="186"/>
  <c r="S382" i="186"/>
  <c r="T382" i="186" s="1"/>
  <c r="R382" i="186"/>
  <c r="S381" i="186"/>
  <c r="T381" i="186" s="1"/>
  <c r="R381" i="186"/>
  <c r="S380" i="186"/>
  <c r="T380" i="186" s="1"/>
  <c r="R380" i="186"/>
  <c r="S379" i="186"/>
  <c r="T379" i="186" s="1"/>
  <c r="R379" i="186"/>
  <c r="S378" i="186"/>
  <c r="T378" i="186" s="1"/>
  <c r="R378" i="186"/>
  <c r="S377" i="186"/>
  <c r="T377" i="186" s="1"/>
  <c r="R377" i="186"/>
  <c r="S376" i="186"/>
  <c r="T376" i="186" s="1"/>
  <c r="R376" i="186"/>
  <c r="S375" i="186"/>
  <c r="T375" i="186" s="1"/>
  <c r="R375" i="186"/>
  <c r="S374" i="186"/>
  <c r="T374" i="186" s="1"/>
  <c r="R374" i="186"/>
  <c r="S373" i="186"/>
  <c r="T373" i="186" s="1"/>
  <c r="R373" i="186"/>
  <c r="S372" i="186"/>
  <c r="T372" i="186" s="1"/>
  <c r="R372" i="186"/>
  <c r="S371" i="186"/>
  <c r="T371" i="186" s="1"/>
  <c r="R371" i="186"/>
  <c r="S370" i="186"/>
  <c r="T370" i="186" s="1"/>
  <c r="R370" i="186"/>
  <c r="S369" i="186"/>
  <c r="T369" i="186" s="1"/>
  <c r="R369" i="186"/>
  <c r="S368" i="186"/>
  <c r="T368" i="186" s="1"/>
  <c r="R368" i="186"/>
  <c r="S367" i="186"/>
  <c r="T367" i="186" s="1"/>
  <c r="R367" i="186"/>
  <c r="S366" i="186"/>
  <c r="T366" i="186" s="1"/>
  <c r="R366" i="186"/>
  <c r="S365" i="186"/>
  <c r="T365" i="186" s="1"/>
  <c r="R365" i="186"/>
  <c r="S364" i="186"/>
  <c r="T364" i="186" s="1"/>
  <c r="R364" i="186"/>
  <c r="S363" i="186"/>
  <c r="T363" i="186" s="1"/>
  <c r="R363" i="186"/>
  <c r="S362" i="186"/>
  <c r="T362" i="186" s="1"/>
  <c r="R362" i="186"/>
  <c r="S361" i="186"/>
  <c r="T361" i="186" s="1"/>
  <c r="R361" i="186"/>
  <c r="S360" i="186"/>
  <c r="T360" i="186" s="1"/>
  <c r="R360" i="186"/>
  <c r="S359" i="186"/>
  <c r="T359" i="186" s="1"/>
  <c r="R359" i="186"/>
  <c r="S358" i="186"/>
  <c r="T358" i="186" s="1"/>
  <c r="R358" i="186"/>
  <c r="S357" i="186"/>
  <c r="T357" i="186" s="1"/>
  <c r="R357" i="186"/>
  <c r="S356" i="186"/>
  <c r="T356" i="186" s="1"/>
  <c r="R356" i="186"/>
  <c r="S355" i="186"/>
  <c r="T355" i="186" s="1"/>
  <c r="R355" i="186"/>
  <c r="S354" i="186"/>
  <c r="T354" i="186" s="1"/>
  <c r="R354" i="186"/>
  <c r="S353" i="186"/>
  <c r="T353" i="186" s="1"/>
  <c r="R353" i="186"/>
  <c r="S352" i="186"/>
  <c r="T352" i="186" s="1"/>
  <c r="R352" i="186"/>
  <c r="S351" i="186"/>
  <c r="T351" i="186" s="1"/>
  <c r="R351" i="186"/>
  <c r="S350" i="186"/>
  <c r="T350" i="186" s="1"/>
  <c r="R350" i="186"/>
  <c r="S349" i="186"/>
  <c r="T349" i="186" s="1"/>
  <c r="R349" i="186"/>
  <c r="S348" i="186"/>
  <c r="T348" i="186" s="1"/>
  <c r="R348" i="186"/>
  <c r="S347" i="186"/>
  <c r="T347" i="186" s="1"/>
  <c r="R347" i="186"/>
  <c r="S346" i="186"/>
  <c r="T346" i="186" s="1"/>
  <c r="R346" i="186"/>
  <c r="S345" i="186"/>
  <c r="T345" i="186" s="1"/>
  <c r="R345" i="186"/>
  <c r="S344" i="186"/>
  <c r="T344" i="186" s="1"/>
  <c r="R344" i="186"/>
  <c r="S343" i="186"/>
  <c r="T343" i="186" s="1"/>
  <c r="R343" i="186"/>
  <c r="S342" i="186"/>
  <c r="T342" i="186" s="1"/>
  <c r="R342" i="186"/>
  <c r="S341" i="186"/>
  <c r="T341" i="186" s="1"/>
  <c r="R341" i="186"/>
  <c r="S340" i="186"/>
  <c r="T340" i="186" s="1"/>
  <c r="R340" i="186"/>
  <c r="S339" i="186"/>
  <c r="T339" i="186" s="1"/>
  <c r="R339" i="186"/>
  <c r="S338" i="186"/>
  <c r="T338" i="186" s="1"/>
  <c r="R338" i="186"/>
  <c r="S337" i="186"/>
  <c r="T337" i="186" s="1"/>
  <c r="R337" i="186"/>
  <c r="S336" i="186"/>
  <c r="T336" i="186" s="1"/>
  <c r="R336" i="186"/>
  <c r="S335" i="186"/>
  <c r="T335" i="186" s="1"/>
  <c r="R335" i="186"/>
  <c r="S334" i="186"/>
  <c r="T334" i="186" s="1"/>
  <c r="R334" i="186"/>
  <c r="S333" i="186"/>
  <c r="T333" i="186" s="1"/>
  <c r="R333" i="186"/>
  <c r="S332" i="186"/>
  <c r="T332" i="186" s="1"/>
  <c r="R332" i="186"/>
  <c r="S331" i="186"/>
  <c r="T331" i="186" s="1"/>
  <c r="R331" i="186"/>
  <c r="S330" i="186"/>
  <c r="T330" i="186" s="1"/>
  <c r="R330" i="186"/>
  <c r="S329" i="186"/>
  <c r="T329" i="186" s="1"/>
  <c r="R329" i="186"/>
  <c r="S328" i="186"/>
  <c r="T328" i="186" s="1"/>
  <c r="R328" i="186"/>
  <c r="S327" i="186"/>
  <c r="T327" i="186" s="1"/>
  <c r="R327" i="186"/>
  <c r="S326" i="186"/>
  <c r="T326" i="186" s="1"/>
  <c r="R326" i="186"/>
  <c r="S325" i="186"/>
  <c r="T325" i="186" s="1"/>
  <c r="R325" i="186"/>
  <c r="S324" i="186"/>
  <c r="T324" i="186" s="1"/>
  <c r="R324" i="186"/>
  <c r="S323" i="186"/>
  <c r="T323" i="186" s="1"/>
  <c r="R323" i="186"/>
  <c r="S322" i="186"/>
  <c r="T322" i="186" s="1"/>
  <c r="R322" i="186"/>
  <c r="S321" i="186"/>
  <c r="T321" i="186" s="1"/>
  <c r="R321" i="186"/>
  <c r="S320" i="186"/>
  <c r="T320" i="186" s="1"/>
  <c r="R320" i="186"/>
  <c r="S319" i="186"/>
  <c r="T319" i="186" s="1"/>
  <c r="R319" i="186"/>
  <c r="S318" i="186"/>
  <c r="T318" i="186" s="1"/>
  <c r="R318" i="186"/>
  <c r="S317" i="186"/>
  <c r="T317" i="186" s="1"/>
  <c r="R317" i="186"/>
  <c r="S316" i="186"/>
  <c r="T316" i="186" s="1"/>
  <c r="R316" i="186"/>
  <c r="S315" i="186"/>
  <c r="T315" i="186" s="1"/>
  <c r="R315" i="186"/>
  <c r="S314" i="186"/>
  <c r="T314" i="186" s="1"/>
  <c r="R314" i="186"/>
  <c r="S313" i="186"/>
  <c r="T313" i="186" s="1"/>
  <c r="R313" i="186"/>
  <c r="S312" i="186"/>
  <c r="T312" i="186" s="1"/>
  <c r="R312" i="186"/>
  <c r="S311" i="186"/>
  <c r="T311" i="186" s="1"/>
  <c r="R311" i="186"/>
  <c r="S310" i="186"/>
  <c r="T310" i="186" s="1"/>
  <c r="R310" i="186"/>
  <c r="S309" i="186"/>
  <c r="T309" i="186" s="1"/>
  <c r="R309" i="186"/>
  <c r="S308" i="186"/>
  <c r="T308" i="186" s="1"/>
  <c r="R308" i="186"/>
  <c r="S307" i="186"/>
  <c r="T307" i="186" s="1"/>
  <c r="R307" i="186"/>
  <c r="S306" i="186"/>
  <c r="T306" i="186" s="1"/>
  <c r="R306" i="186"/>
  <c r="S305" i="186"/>
  <c r="T305" i="186" s="1"/>
  <c r="R305" i="186"/>
  <c r="S304" i="186"/>
  <c r="T304" i="186" s="1"/>
  <c r="R304" i="186"/>
  <c r="S303" i="186"/>
  <c r="T303" i="186" s="1"/>
  <c r="R303" i="186"/>
  <c r="S302" i="186"/>
  <c r="T302" i="186" s="1"/>
  <c r="R302" i="186"/>
  <c r="S301" i="186"/>
  <c r="T301" i="186" s="1"/>
  <c r="R301" i="186"/>
  <c r="S300" i="186"/>
  <c r="T300" i="186" s="1"/>
  <c r="R300" i="186"/>
  <c r="S299" i="186"/>
  <c r="T299" i="186" s="1"/>
  <c r="R299" i="186"/>
  <c r="S298" i="186"/>
  <c r="T298" i="186" s="1"/>
  <c r="R298" i="186"/>
  <c r="S297" i="186"/>
  <c r="T297" i="186" s="1"/>
  <c r="R297" i="186"/>
  <c r="S296" i="186"/>
  <c r="T296" i="186" s="1"/>
  <c r="R296" i="186"/>
  <c r="S295" i="186"/>
  <c r="T295" i="186" s="1"/>
  <c r="R295" i="186"/>
  <c r="S294" i="186"/>
  <c r="T294" i="186" s="1"/>
  <c r="R294" i="186"/>
  <c r="S293" i="186"/>
  <c r="T293" i="186" s="1"/>
  <c r="R293" i="186"/>
  <c r="S292" i="186"/>
  <c r="T292" i="186" s="1"/>
  <c r="R292" i="186"/>
  <c r="S291" i="186"/>
  <c r="T291" i="186" s="1"/>
  <c r="R291" i="186"/>
  <c r="S290" i="186"/>
  <c r="T290" i="186" s="1"/>
  <c r="R290" i="186"/>
  <c r="S289" i="186"/>
  <c r="T289" i="186" s="1"/>
  <c r="R289" i="186"/>
  <c r="S288" i="186"/>
  <c r="T288" i="186" s="1"/>
  <c r="R288" i="186"/>
  <c r="S287" i="186"/>
  <c r="T287" i="186" s="1"/>
  <c r="R287" i="186"/>
  <c r="S286" i="186"/>
  <c r="T286" i="186" s="1"/>
  <c r="R286" i="186"/>
  <c r="S285" i="186"/>
  <c r="T285" i="186" s="1"/>
  <c r="R285" i="186"/>
  <c r="S284" i="186"/>
  <c r="T284" i="186" s="1"/>
  <c r="R284" i="186"/>
  <c r="S283" i="186"/>
  <c r="T283" i="186" s="1"/>
  <c r="R283" i="186"/>
  <c r="S282" i="186"/>
  <c r="T282" i="186" s="1"/>
  <c r="R282" i="186"/>
  <c r="S281" i="186"/>
  <c r="T281" i="186" s="1"/>
  <c r="R281" i="186"/>
  <c r="S280" i="186"/>
  <c r="T280" i="186" s="1"/>
  <c r="R280" i="186"/>
  <c r="S279" i="186"/>
  <c r="T279" i="186" s="1"/>
  <c r="R279" i="186"/>
  <c r="S278" i="186"/>
  <c r="T278" i="186" s="1"/>
  <c r="R278" i="186"/>
  <c r="S277" i="186"/>
  <c r="T277" i="186" s="1"/>
  <c r="R277" i="186"/>
  <c r="S276" i="186"/>
  <c r="T276" i="186" s="1"/>
  <c r="R276" i="186"/>
  <c r="S275" i="186"/>
  <c r="T275" i="186" s="1"/>
  <c r="R275" i="186"/>
  <c r="S274" i="186"/>
  <c r="T274" i="186" s="1"/>
  <c r="R274" i="186"/>
  <c r="S273" i="186"/>
  <c r="T273" i="186" s="1"/>
  <c r="R273" i="186"/>
  <c r="S272" i="186"/>
  <c r="T272" i="186" s="1"/>
  <c r="R272" i="186"/>
  <c r="S271" i="186"/>
  <c r="T271" i="186" s="1"/>
  <c r="R271" i="186"/>
  <c r="S270" i="186"/>
  <c r="T270" i="186" s="1"/>
  <c r="R270" i="186"/>
  <c r="S269" i="186"/>
  <c r="T269" i="186" s="1"/>
  <c r="R269" i="186"/>
  <c r="S268" i="186"/>
  <c r="T268" i="186" s="1"/>
  <c r="R268" i="186"/>
  <c r="S267" i="186"/>
  <c r="T267" i="186" s="1"/>
  <c r="R267" i="186"/>
  <c r="S266" i="186"/>
  <c r="T266" i="186" s="1"/>
  <c r="R266" i="186"/>
  <c r="S265" i="186"/>
  <c r="T265" i="186" s="1"/>
  <c r="R265" i="186"/>
  <c r="S264" i="186"/>
  <c r="T264" i="186" s="1"/>
  <c r="R264" i="186"/>
  <c r="S263" i="186"/>
  <c r="T263" i="186" s="1"/>
  <c r="R263" i="186"/>
  <c r="S262" i="186"/>
  <c r="T262" i="186" s="1"/>
  <c r="R262" i="186"/>
  <c r="S261" i="186"/>
  <c r="T261" i="186" s="1"/>
  <c r="R261" i="186"/>
  <c r="S260" i="186"/>
  <c r="T260" i="186" s="1"/>
  <c r="R260" i="186"/>
  <c r="S259" i="186"/>
  <c r="T259" i="186" s="1"/>
  <c r="R259" i="186"/>
  <c r="S258" i="186"/>
  <c r="T258" i="186" s="1"/>
  <c r="R258" i="186"/>
  <c r="S257" i="186"/>
  <c r="T257" i="186" s="1"/>
  <c r="R257" i="186"/>
  <c r="S256" i="186"/>
  <c r="T256" i="186" s="1"/>
  <c r="R256" i="186"/>
  <c r="S255" i="186"/>
  <c r="T255" i="186" s="1"/>
  <c r="R255" i="186"/>
  <c r="S254" i="186"/>
  <c r="T254" i="186" s="1"/>
  <c r="R254" i="186"/>
  <c r="S253" i="186"/>
  <c r="T253" i="186" s="1"/>
  <c r="R253" i="186"/>
  <c r="S252" i="186"/>
  <c r="T252" i="186" s="1"/>
  <c r="R252" i="186"/>
  <c r="S251" i="186"/>
  <c r="T251" i="186" s="1"/>
  <c r="R251" i="186"/>
  <c r="S250" i="186"/>
  <c r="T250" i="186" s="1"/>
  <c r="R250" i="186"/>
  <c r="S249" i="186"/>
  <c r="T249" i="186" s="1"/>
  <c r="R249" i="186"/>
  <c r="S248" i="186"/>
  <c r="T248" i="186" s="1"/>
  <c r="R248" i="186"/>
  <c r="S247" i="186"/>
  <c r="T247" i="186" s="1"/>
  <c r="R247" i="186"/>
  <c r="S246" i="186"/>
  <c r="T246" i="186" s="1"/>
  <c r="R246" i="186"/>
  <c r="S245" i="186"/>
  <c r="T245" i="186" s="1"/>
  <c r="R245" i="186"/>
  <c r="S244" i="186"/>
  <c r="T244" i="186" s="1"/>
  <c r="R244" i="186"/>
  <c r="S243" i="186"/>
  <c r="T243" i="186" s="1"/>
  <c r="R243" i="186"/>
  <c r="S242" i="186"/>
  <c r="T242" i="186" s="1"/>
  <c r="R242" i="186"/>
  <c r="S241" i="186"/>
  <c r="T241" i="186" s="1"/>
  <c r="R241" i="186"/>
  <c r="S240" i="186"/>
  <c r="T240" i="186" s="1"/>
  <c r="R240" i="186"/>
  <c r="S239" i="186"/>
  <c r="T239" i="186" s="1"/>
  <c r="R239" i="186"/>
  <c r="S238" i="186"/>
  <c r="T238" i="186" s="1"/>
  <c r="R238" i="186"/>
  <c r="S237" i="186"/>
  <c r="T237" i="186" s="1"/>
  <c r="R237" i="186"/>
  <c r="S236" i="186"/>
  <c r="T236" i="186" s="1"/>
  <c r="R236" i="186"/>
  <c r="S235" i="186"/>
  <c r="T235" i="186" s="1"/>
  <c r="R235" i="186"/>
  <c r="S234" i="186"/>
  <c r="T234" i="186" s="1"/>
  <c r="R234" i="186"/>
  <c r="S233" i="186"/>
  <c r="T233" i="186" s="1"/>
  <c r="R233" i="186"/>
  <c r="S232" i="186"/>
  <c r="T232" i="186" s="1"/>
  <c r="R232" i="186"/>
  <c r="S231" i="186"/>
  <c r="T231" i="186" s="1"/>
  <c r="R231" i="186"/>
  <c r="S230" i="186"/>
  <c r="T230" i="186" s="1"/>
  <c r="R230" i="186"/>
  <c r="S229" i="186"/>
  <c r="T229" i="186" s="1"/>
  <c r="R229" i="186"/>
  <c r="S228" i="186"/>
  <c r="T228" i="186" s="1"/>
  <c r="R228" i="186"/>
  <c r="S227" i="186"/>
  <c r="T227" i="186" s="1"/>
  <c r="R227" i="186"/>
  <c r="S226" i="186"/>
  <c r="T226" i="186" s="1"/>
  <c r="R226" i="186"/>
  <c r="S225" i="186"/>
  <c r="T225" i="186" s="1"/>
  <c r="R225" i="186"/>
  <c r="S224" i="186"/>
  <c r="T224" i="186" s="1"/>
  <c r="R224" i="186"/>
  <c r="S223" i="186"/>
  <c r="T223" i="186" s="1"/>
  <c r="R223" i="186"/>
  <c r="S222" i="186"/>
  <c r="T222" i="186" s="1"/>
  <c r="R222" i="186"/>
  <c r="S221" i="186"/>
  <c r="T221" i="186" s="1"/>
  <c r="R221" i="186"/>
  <c r="S220" i="186"/>
  <c r="T220" i="186" s="1"/>
  <c r="R220" i="186"/>
  <c r="S219" i="186"/>
  <c r="T219" i="186" s="1"/>
  <c r="R219" i="186"/>
  <c r="S218" i="186"/>
  <c r="T218" i="186" s="1"/>
  <c r="R218" i="186"/>
  <c r="S217" i="186"/>
  <c r="T217" i="186" s="1"/>
  <c r="R217" i="186"/>
  <c r="S216" i="186"/>
  <c r="T216" i="186" s="1"/>
  <c r="R216" i="186"/>
  <c r="S215" i="186"/>
  <c r="T215" i="186" s="1"/>
  <c r="R215" i="186"/>
  <c r="S214" i="186"/>
  <c r="T214" i="186" s="1"/>
  <c r="R214" i="186"/>
  <c r="S213" i="186"/>
  <c r="T213" i="186" s="1"/>
  <c r="R213" i="186"/>
  <c r="S212" i="186"/>
  <c r="T212" i="186" s="1"/>
  <c r="R212" i="186"/>
  <c r="S211" i="186"/>
  <c r="T211" i="186" s="1"/>
  <c r="R211" i="186"/>
  <c r="S210" i="186"/>
  <c r="T210" i="186" s="1"/>
  <c r="R210" i="186"/>
  <c r="S209" i="186"/>
  <c r="T209" i="186" s="1"/>
  <c r="R209" i="186"/>
  <c r="S208" i="186"/>
  <c r="T208" i="186" s="1"/>
  <c r="R208" i="186"/>
  <c r="S207" i="186"/>
  <c r="T207" i="186" s="1"/>
  <c r="R207" i="186"/>
  <c r="S206" i="186"/>
  <c r="T206" i="186" s="1"/>
  <c r="R206" i="186"/>
  <c r="S205" i="186"/>
  <c r="T205" i="186" s="1"/>
  <c r="R205" i="186"/>
  <c r="S204" i="186"/>
  <c r="T204" i="186" s="1"/>
  <c r="R204" i="186"/>
  <c r="S203" i="186"/>
  <c r="T203" i="186" s="1"/>
  <c r="R203" i="186"/>
  <c r="S202" i="186"/>
  <c r="T202" i="186" s="1"/>
  <c r="R202" i="186"/>
  <c r="S201" i="186"/>
  <c r="T201" i="186" s="1"/>
  <c r="R201" i="186"/>
  <c r="S200" i="186"/>
  <c r="T200" i="186" s="1"/>
  <c r="R200" i="186"/>
  <c r="S199" i="186"/>
  <c r="T199" i="186" s="1"/>
  <c r="R199" i="186"/>
  <c r="S198" i="186"/>
  <c r="T198" i="186" s="1"/>
  <c r="R198" i="186"/>
  <c r="S197" i="186"/>
  <c r="T197" i="186" s="1"/>
  <c r="R197" i="186"/>
  <c r="S196" i="186"/>
  <c r="T196" i="186" s="1"/>
  <c r="R196" i="186"/>
  <c r="S195" i="186"/>
  <c r="T195" i="186" s="1"/>
  <c r="R195" i="186"/>
  <c r="S194" i="186"/>
  <c r="T194" i="186" s="1"/>
  <c r="R194" i="186"/>
  <c r="S193" i="186"/>
  <c r="T193" i="186" s="1"/>
  <c r="R193" i="186"/>
  <c r="S192" i="186"/>
  <c r="T192" i="186" s="1"/>
  <c r="R192" i="186"/>
  <c r="S191" i="186"/>
  <c r="T191" i="186" s="1"/>
  <c r="R191" i="186"/>
  <c r="S190" i="186"/>
  <c r="T190" i="186" s="1"/>
  <c r="R190" i="186"/>
  <c r="S189" i="186"/>
  <c r="T189" i="186" s="1"/>
  <c r="R189" i="186"/>
  <c r="S188" i="186"/>
  <c r="T188" i="186" s="1"/>
  <c r="R188" i="186"/>
  <c r="S187" i="186"/>
  <c r="T187" i="186" s="1"/>
  <c r="R187" i="186"/>
  <c r="S186" i="186"/>
  <c r="T186" i="186" s="1"/>
  <c r="R186" i="186"/>
  <c r="S185" i="186"/>
  <c r="T185" i="186" s="1"/>
  <c r="R185" i="186"/>
  <c r="S184" i="186"/>
  <c r="T184" i="186" s="1"/>
  <c r="R184" i="186"/>
  <c r="S183" i="186"/>
  <c r="T183" i="186" s="1"/>
  <c r="R183" i="186"/>
  <c r="S182" i="186"/>
  <c r="T182" i="186" s="1"/>
  <c r="R182" i="186"/>
  <c r="S181" i="186"/>
  <c r="T181" i="186" s="1"/>
  <c r="R181" i="186"/>
  <c r="S180" i="186"/>
  <c r="T180" i="186" s="1"/>
  <c r="R180" i="186"/>
  <c r="S179" i="186"/>
  <c r="T179" i="186" s="1"/>
  <c r="R179" i="186"/>
  <c r="S178" i="186"/>
  <c r="T178" i="186" s="1"/>
  <c r="R178" i="186"/>
  <c r="S177" i="186"/>
  <c r="T177" i="186" s="1"/>
  <c r="R177" i="186"/>
  <c r="S176" i="186"/>
  <c r="T176" i="186" s="1"/>
  <c r="R176" i="186"/>
  <c r="S175" i="186"/>
  <c r="T175" i="186" s="1"/>
  <c r="R175" i="186"/>
  <c r="S174" i="186"/>
  <c r="T174" i="186" s="1"/>
  <c r="R174" i="186"/>
  <c r="S173" i="186"/>
  <c r="T173" i="186" s="1"/>
  <c r="R173" i="186"/>
  <c r="S172" i="186"/>
  <c r="T172" i="186" s="1"/>
  <c r="R172" i="186"/>
  <c r="S171" i="186"/>
  <c r="T171" i="186" s="1"/>
  <c r="R171" i="186"/>
  <c r="S170" i="186"/>
  <c r="T170" i="186" s="1"/>
  <c r="R170" i="186"/>
  <c r="S169" i="186"/>
  <c r="T169" i="186" s="1"/>
  <c r="R169" i="186"/>
  <c r="S168" i="186"/>
  <c r="T168" i="186" s="1"/>
  <c r="R168" i="186"/>
  <c r="S167" i="186"/>
  <c r="T167" i="186" s="1"/>
  <c r="R167" i="186"/>
  <c r="S166" i="186"/>
  <c r="T166" i="186" s="1"/>
  <c r="R166" i="186"/>
  <c r="S165" i="186"/>
  <c r="T165" i="186" s="1"/>
  <c r="R165" i="186"/>
  <c r="S164" i="186"/>
  <c r="T164" i="186" s="1"/>
  <c r="R164" i="186"/>
  <c r="S163" i="186"/>
  <c r="T163" i="186" s="1"/>
  <c r="R163" i="186"/>
  <c r="S162" i="186"/>
  <c r="T162" i="186" s="1"/>
  <c r="R162" i="186"/>
  <c r="S161" i="186"/>
  <c r="T161" i="186" s="1"/>
  <c r="R161" i="186"/>
  <c r="S160" i="186"/>
  <c r="T160" i="186" s="1"/>
  <c r="R160" i="186"/>
  <c r="S159" i="186"/>
  <c r="T159" i="186" s="1"/>
  <c r="R159" i="186"/>
  <c r="S158" i="186"/>
  <c r="T158" i="186" s="1"/>
  <c r="R158" i="186"/>
  <c r="S157" i="186"/>
  <c r="T157" i="186" s="1"/>
  <c r="R157" i="186"/>
  <c r="S156" i="186"/>
  <c r="T156" i="186" s="1"/>
  <c r="R156" i="186"/>
  <c r="S155" i="186"/>
  <c r="T155" i="186" s="1"/>
  <c r="R155" i="186"/>
  <c r="S154" i="186"/>
  <c r="T154" i="186" s="1"/>
  <c r="R154" i="186"/>
  <c r="S153" i="186"/>
  <c r="T153" i="186" s="1"/>
  <c r="R153" i="186"/>
  <c r="S152" i="186"/>
  <c r="T152" i="186" s="1"/>
  <c r="R152" i="186"/>
  <c r="S151" i="186"/>
  <c r="T151" i="186" s="1"/>
  <c r="R151" i="186"/>
  <c r="S150" i="186"/>
  <c r="T150" i="186" s="1"/>
  <c r="R150" i="186"/>
  <c r="S149" i="186"/>
  <c r="T149" i="186" s="1"/>
  <c r="R149" i="186"/>
  <c r="S148" i="186"/>
  <c r="T148" i="186" s="1"/>
  <c r="R148" i="186"/>
  <c r="S147" i="186"/>
  <c r="T147" i="186" s="1"/>
  <c r="R147" i="186"/>
  <c r="S146" i="186"/>
  <c r="T146" i="186" s="1"/>
  <c r="R146" i="186"/>
  <c r="S145" i="186"/>
  <c r="T145" i="186" s="1"/>
  <c r="R145" i="186"/>
  <c r="S144" i="186"/>
  <c r="T144" i="186" s="1"/>
  <c r="R144" i="186"/>
  <c r="S143" i="186"/>
  <c r="T143" i="186" s="1"/>
  <c r="R143" i="186"/>
  <c r="S142" i="186"/>
  <c r="T142" i="186" s="1"/>
  <c r="R142" i="186"/>
  <c r="S141" i="186"/>
  <c r="T141" i="186" s="1"/>
  <c r="R141" i="186"/>
  <c r="S140" i="186"/>
  <c r="T140" i="186" s="1"/>
  <c r="R140" i="186"/>
  <c r="S139" i="186"/>
  <c r="T139" i="186" s="1"/>
  <c r="R139" i="186"/>
  <c r="S138" i="186"/>
  <c r="T138" i="186" s="1"/>
  <c r="R138" i="186"/>
  <c r="S137" i="186"/>
  <c r="T137" i="186" s="1"/>
  <c r="R137" i="186"/>
  <c r="S136" i="186"/>
  <c r="T136" i="186" s="1"/>
  <c r="R136" i="186"/>
  <c r="S135" i="186"/>
  <c r="T135" i="186" s="1"/>
  <c r="R135" i="186"/>
  <c r="S134" i="186"/>
  <c r="T134" i="186" s="1"/>
  <c r="R134" i="186"/>
  <c r="S133" i="186"/>
  <c r="T133" i="186" s="1"/>
  <c r="R133" i="186"/>
  <c r="S132" i="186"/>
  <c r="T132" i="186" s="1"/>
  <c r="R132" i="186"/>
  <c r="S131" i="186"/>
  <c r="T131" i="186" s="1"/>
  <c r="R131" i="186"/>
  <c r="S130" i="186"/>
  <c r="T130" i="186" s="1"/>
  <c r="R130" i="186"/>
  <c r="S129" i="186"/>
  <c r="T129" i="186" s="1"/>
  <c r="R129" i="186"/>
  <c r="S128" i="186"/>
  <c r="T128" i="186" s="1"/>
  <c r="R128" i="186"/>
  <c r="S127" i="186"/>
  <c r="T127" i="186" s="1"/>
  <c r="R127" i="186"/>
  <c r="S126" i="186"/>
  <c r="T126" i="186" s="1"/>
  <c r="R126" i="186"/>
  <c r="S125" i="186"/>
  <c r="T125" i="186" s="1"/>
  <c r="R125" i="186"/>
  <c r="S124" i="186"/>
  <c r="T124" i="186" s="1"/>
  <c r="R124" i="186"/>
  <c r="S123" i="186"/>
  <c r="T123" i="186" s="1"/>
  <c r="R123" i="186"/>
  <c r="S122" i="186"/>
  <c r="T122" i="186" s="1"/>
  <c r="R122" i="186"/>
  <c r="S121" i="186"/>
  <c r="T121" i="186" s="1"/>
  <c r="R121" i="186"/>
  <c r="S120" i="186"/>
  <c r="T120" i="186" s="1"/>
  <c r="R120" i="186"/>
  <c r="S119" i="186"/>
  <c r="T119" i="186" s="1"/>
  <c r="R119" i="186"/>
  <c r="S118" i="186"/>
  <c r="T118" i="186" s="1"/>
  <c r="R118" i="186"/>
  <c r="S117" i="186"/>
  <c r="T117" i="186" s="1"/>
  <c r="R117" i="186"/>
  <c r="S116" i="186"/>
  <c r="T116" i="186" s="1"/>
  <c r="R116" i="186"/>
  <c r="S115" i="186"/>
  <c r="T115" i="186" s="1"/>
  <c r="R115" i="186"/>
  <c r="S114" i="186"/>
  <c r="T114" i="186" s="1"/>
  <c r="R114" i="186"/>
  <c r="S113" i="186"/>
  <c r="T113" i="186" s="1"/>
  <c r="R113" i="186"/>
  <c r="S112" i="186"/>
  <c r="T112" i="186" s="1"/>
  <c r="R112" i="186"/>
  <c r="S111" i="186"/>
  <c r="T111" i="186" s="1"/>
  <c r="R111" i="186"/>
  <c r="S110" i="186"/>
  <c r="T110" i="186" s="1"/>
  <c r="R110" i="186"/>
  <c r="S109" i="186"/>
  <c r="T109" i="186" s="1"/>
  <c r="R109" i="186"/>
  <c r="S108" i="186"/>
  <c r="T108" i="186" s="1"/>
  <c r="R108" i="186"/>
  <c r="S107" i="186"/>
  <c r="T107" i="186" s="1"/>
  <c r="R107" i="186"/>
  <c r="S106" i="186"/>
  <c r="T106" i="186" s="1"/>
  <c r="R106" i="186"/>
  <c r="S105" i="186"/>
  <c r="T105" i="186" s="1"/>
  <c r="R105" i="186"/>
  <c r="S104" i="186"/>
  <c r="T104" i="186" s="1"/>
  <c r="R104" i="186"/>
  <c r="S103" i="186"/>
  <c r="T103" i="186" s="1"/>
  <c r="R103" i="186"/>
  <c r="S102" i="186"/>
  <c r="T102" i="186" s="1"/>
  <c r="R102" i="186"/>
  <c r="S101" i="186"/>
  <c r="T101" i="186" s="1"/>
  <c r="R101" i="186"/>
  <c r="S100" i="186"/>
  <c r="T100" i="186" s="1"/>
  <c r="R100" i="186"/>
  <c r="S99" i="186"/>
  <c r="T99" i="186" s="1"/>
  <c r="R99" i="186"/>
  <c r="S98" i="186"/>
  <c r="T98" i="186" s="1"/>
  <c r="R98" i="186"/>
  <c r="S97" i="186"/>
  <c r="T97" i="186" s="1"/>
  <c r="R97" i="186"/>
  <c r="S96" i="186"/>
  <c r="T96" i="186" s="1"/>
  <c r="R96" i="186"/>
  <c r="S95" i="186"/>
  <c r="T95" i="186" s="1"/>
  <c r="R95" i="186"/>
  <c r="S94" i="186"/>
  <c r="T94" i="186" s="1"/>
  <c r="R94" i="186"/>
  <c r="S93" i="186"/>
  <c r="T93" i="186" s="1"/>
  <c r="R93" i="186"/>
  <c r="S92" i="186"/>
  <c r="T92" i="186" s="1"/>
  <c r="R92" i="186"/>
  <c r="S91" i="186"/>
  <c r="T91" i="186" s="1"/>
  <c r="R91" i="186"/>
  <c r="S90" i="186"/>
  <c r="T90" i="186" s="1"/>
  <c r="R90" i="186"/>
  <c r="S89" i="186"/>
  <c r="T89" i="186" s="1"/>
  <c r="R89" i="186"/>
  <c r="S88" i="186"/>
  <c r="T88" i="186" s="1"/>
  <c r="R88" i="186"/>
  <c r="S87" i="186"/>
  <c r="T87" i="186" s="1"/>
  <c r="R87" i="186"/>
  <c r="S86" i="186"/>
  <c r="T86" i="186" s="1"/>
  <c r="R86" i="186"/>
  <c r="S85" i="186"/>
  <c r="T85" i="186" s="1"/>
  <c r="R85" i="186"/>
  <c r="S84" i="186"/>
  <c r="T84" i="186" s="1"/>
  <c r="R84" i="186"/>
  <c r="S83" i="186"/>
  <c r="T83" i="186" s="1"/>
  <c r="R83" i="186"/>
  <c r="S82" i="186"/>
  <c r="T82" i="186" s="1"/>
  <c r="R82" i="186"/>
  <c r="S81" i="186"/>
  <c r="T81" i="186" s="1"/>
  <c r="R81" i="186"/>
  <c r="S80" i="186"/>
  <c r="T80" i="186" s="1"/>
  <c r="R80" i="186"/>
  <c r="S79" i="186"/>
  <c r="T79" i="186" s="1"/>
  <c r="R79" i="186"/>
  <c r="S78" i="186"/>
  <c r="T78" i="186" s="1"/>
  <c r="R78" i="186"/>
  <c r="S77" i="186"/>
  <c r="T77" i="186" s="1"/>
  <c r="R77" i="186"/>
  <c r="S76" i="186"/>
  <c r="T76" i="186" s="1"/>
  <c r="R76" i="186"/>
  <c r="S75" i="186"/>
  <c r="T75" i="186" s="1"/>
  <c r="R75" i="186"/>
  <c r="S74" i="186"/>
  <c r="T74" i="186" s="1"/>
  <c r="R74" i="186"/>
  <c r="S73" i="186"/>
  <c r="T73" i="186" s="1"/>
  <c r="R73" i="186"/>
  <c r="S72" i="186"/>
  <c r="T72" i="186" s="1"/>
  <c r="R72" i="186"/>
  <c r="S71" i="186"/>
  <c r="T71" i="186" s="1"/>
  <c r="R71" i="186"/>
  <c r="S70" i="186"/>
  <c r="T70" i="186" s="1"/>
  <c r="R70" i="186"/>
  <c r="S69" i="186"/>
  <c r="T69" i="186" s="1"/>
  <c r="R69" i="186"/>
  <c r="S68" i="186"/>
  <c r="T68" i="186" s="1"/>
  <c r="R68" i="186"/>
  <c r="S67" i="186"/>
  <c r="T67" i="186" s="1"/>
  <c r="R67" i="186"/>
  <c r="S66" i="186"/>
  <c r="T66" i="186" s="1"/>
  <c r="R66" i="186"/>
  <c r="S65" i="186"/>
  <c r="T65" i="186" s="1"/>
  <c r="R65" i="186"/>
  <c r="S64" i="186"/>
  <c r="T64" i="186" s="1"/>
  <c r="R64" i="186"/>
  <c r="S63" i="186"/>
  <c r="T63" i="186" s="1"/>
  <c r="R63" i="186"/>
  <c r="S62" i="186"/>
  <c r="T62" i="186" s="1"/>
  <c r="R62" i="186"/>
  <c r="S61" i="186"/>
  <c r="T61" i="186" s="1"/>
  <c r="R61" i="186"/>
  <c r="S60" i="186"/>
  <c r="T60" i="186" s="1"/>
  <c r="R60" i="186"/>
  <c r="S59" i="186"/>
  <c r="T59" i="186" s="1"/>
  <c r="R59" i="186"/>
  <c r="S58" i="186"/>
  <c r="T58" i="186" s="1"/>
  <c r="R58" i="186"/>
  <c r="S57" i="186"/>
  <c r="T57" i="186" s="1"/>
  <c r="R57" i="186"/>
  <c r="S56" i="186"/>
  <c r="T56" i="186" s="1"/>
  <c r="R56" i="186"/>
  <c r="S55" i="186"/>
  <c r="T55" i="186" s="1"/>
  <c r="R55" i="186"/>
  <c r="S54" i="186"/>
  <c r="T54" i="186" s="1"/>
  <c r="R54" i="186"/>
  <c r="S53" i="186"/>
  <c r="T53" i="186" s="1"/>
  <c r="R53" i="186"/>
  <c r="S52" i="186"/>
  <c r="T52" i="186" s="1"/>
  <c r="R52" i="186"/>
  <c r="S51" i="186"/>
  <c r="T51" i="186" s="1"/>
  <c r="R51" i="186"/>
  <c r="S50" i="186"/>
  <c r="T50" i="186" s="1"/>
  <c r="R50" i="186"/>
  <c r="S49" i="186"/>
  <c r="T49" i="186" s="1"/>
  <c r="R49" i="186"/>
  <c r="S48" i="186"/>
  <c r="T48" i="186" s="1"/>
  <c r="R48" i="186"/>
  <c r="S47" i="186"/>
  <c r="T47" i="186" s="1"/>
  <c r="R47" i="186"/>
  <c r="S46" i="186"/>
  <c r="T46" i="186" s="1"/>
  <c r="R46" i="186"/>
  <c r="S45" i="186"/>
  <c r="T45" i="186" s="1"/>
  <c r="R45" i="186"/>
  <c r="S44" i="186"/>
  <c r="T44" i="186" s="1"/>
  <c r="R44" i="186"/>
  <c r="S43" i="186"/>
  <c r="T43" i="186" s="1"/>
  <c r="R43" i="186"/>
  <c r="S42" i="186"/>
  <c r="T42" i="186" s="1"/>
  <c r="R42" i="186"/>
  <c r="S41" i="186"/>
  <c r="T41" i="186" s="1"/>
  <c r="R41" i="186"/>
  <c r="S40" i="186"/>
  <c r="T40" i="186" s="1"/>
  <c r="R40" i="186"/>
  <c r="S39" i="186"/>
  <c r="T39" i="186" s="1"/>
  <c r="R39" i="186"/>
  <c r="S38" i="186"/>
  <c r="T38" i="186" s="1"/>
  <c r="R38" i="186"/>
  <c r="S37" i="186"/>
  <c r="T37" i="186" s="1"/>
  <c r="R37" i="186"/>
  <c r="S36" i="186"/>
  <c r="T36" i="186" s="1"/>
  <c r="R36" i="186"/>
  <c r="S35" i="186"/>
  <c r="T35" i="186" s="1"/>
  <c r="R35" i="186"/>
  <c r="S34" i="186"/>
  <c r="T34" i="186" s="1"/>
  <c r="R34" i="186"/>
  <c r="S33" i="186"/>
  <c r="T33" i="186" s="1"/>
  <c r="R33" i="186"/>
  <c r="S32" i="186"/>
  <c r="T32" i="186" s="1"/>
  <c r="R32" i="186"/>
  <c r="S31" i="186"/>
  <c r="T31" i="186" s="1"/>
  <c r="R31" i="186"/>
  <c r="S30" i="186"/>
  <c r="T30" i="186" s="1"/>
  <c r="R30" i="186"/>
  <c r="S29" i="186"/>
  <c r="T29" i="186" s="1"/>
  <c r="R29" i="186"/>
  <c r="S28" i="186"/>
  <c r="T28" i="186" s="1"/>
  <c r="R28" i="186"/>
  <c r="S27" i="186"/>
  <c r="T27" i="186" s="1"/>
  <c r="R27" i="186"/>
  <c r="S26" i="186"/>
  <c r="T26" i="186" s="1"/>
  <c r="R26" i="186"/>
  <c r="S25" i="186"/>
  <c r="T25" i="186" s="1"/>
  <c r="R25" i="186"/>
  <c r="S24" i="186"/>
  <c r="T24" i="186" s="1"/>
  <c r="R24" i="186"/>
  <c r="S23" i="186"/>
  <c r="T23" i="186" s="1"/>
  <c r="R23" i="186"/>
  <c r="S22" i="186"/>
  <c r="T22" i="186" s="1"/>
  <c r="R22" i="186"/>
  <c r="S21" i="186"/>
  <c r="T21" i="186" s="1"/>
  <c r="R21" i="186"/>
  <c r="S20" i="186"/>
  <c r="T20" i="186" s="1"/>
  <c r="R20" i="186"/>
  <c r="S19" i="186"/>
  <c r="T19" i="186" s="1"/>
  <c r="R19" i="186"/>
  <c r="S18" i="186"/>
  <c r="T18" i="186" s="1"/>
  <c r="R18" i="186"/>
  <c r="S17" i="186"/>
  <c r="T17" i="186" s="1"/>
  <c r="R17" i="186"/>
  <c r="S16" i="186"/>
  <c r="T16" i="186" s="1"/>
  <c r="R16" i="186"/>
  <c r="S15" i="186"/>
  <c r="T15" i="186" s="1"/>
  <c r="R15" i="186"/>
  <c r="S14" i="186"/>
  <c r="T14" i="186" s="1"/>
  <c r="R14" i="186"/>
  <c r="S13" i="186"/>
  <c r="T13" i="186" s="1"/>
  <c r="R13" i="186"/>
  <c r="S12" i="186"/>
  <c r="T12" i="186" s="1"/>
  <c r="R12" i="186"/>
  <c r="S11" i="186"/>
  <c r="T11" i="186" s="1"/>
  <c r="R11" i="186"/>
  <c r="S10" i="186"/>
  <c r="T10" i="186" s="1"/>
  <c r="R10" i="186"/>
  <c r="S9" i="186"/>
  <c r="T9" i="186" s="1"/>
  <c r="R9" i="186"/>
  <c r="S8" i="186"/>
  <c r="T8" i="186" s="1"/>
  <c r="R8" i="186"/>
  <c r="S7" i="186"/>
  <c r="T7" i="186" s="1"/>
  <c r="R7" i="186"/>
  <c r="S6" i="186"/>
  <c r="T6" i="186" s="1"/>
  <c r="R6" i="186"/>
  <c r="S5" i="186"/>
  <c r="T5" i="186" s="1"/>
  <c r="R5" i="186"/>
  <c r="S4" i="186"/>
  <c r="T4" i="186" s="1"/>
  <c r="R4" i="186"/>
  <c r="F2" i="186"/>
  <c r="F1" i="186"/>
  <c r="Q514" i="184" a="1"/>
  <c r="Q514" i="184"/>
  <c r="P514" i="184" a="1"/>
  <c r="P514" i="184"/>
  <c r="O514" i="184" a="1"/>
  <c r="O514" i="184"/>
  <c r="N514" i="184" a="1"/>
  <c r="N514" i="184"/>
  <c r="M514" i="184" a="1"/>
  <c r="M514" i="184"/>
  <c r="L514" i="184" a="1"/>
  <c r="L514" i="184"/>
  <c r="I511" i="184"/>
  <c r="I510" i="184"/>
  <c r="L510" i="184" s="1" a="1"/>
  <c r="L510" i="184" s="1"/>
  <c r="I509" i="184"/>
  <c r="L509" i="184" s="1" a="1"/>
  <c r="L509" i="184" s="1"/>
  <c r="I508" i="184"/>
  <c r="I507" i="184"/>
  <c r="I506" i="184"/>
  <c r="I505" i="184"/>
  <c r="L505" i="184" s="1" a="1"/>
  <c r="L505" i="184" s="1"/>
  <c r="I504" i="184"/>
  <c r="L504" i="184" s="1" a="1"/>
  <c r="L504" i="184" s="1"/>
  <c r="I503" i="184"/>
  <c r="I502" i="184"/>
  <c r="I501" i="184"/>
  <c r="I500" i="184"/>
  <c r="L500" i="184" s="1" a="1"/>
  <c r="L500" i="184" s="1"/>
  <c r="I499" i="184"/>
  <c r="Z495" i="184"/>
  <c r="Y495" i="184"/>
  <c r="X495" i="184"/>
  <c r="W495" i="184"/>
  <c r="V495" i="184"/>
  <c r="U495" i="184"/>
  <c r="P495" i="184"/>
  <c r="M495" i="184"/>
  <c r="S494" i="184"/>
  <c r="T494" i="184" s="1"/>
  <c r="R494" i="184"/>
  <c r="S493" i="184"/>
  <c r="T493" i="184" s="1"/>
  <c r="R493" i="184"/>
  <c r="S492" i="184"/>
  <c r="T492" i="184" s="1"/>
  <c r="R492" i="184"/>
  <c r="S491" i="184"/>
  <c r="T491" i="184" s="1"/>
  <c r="R491" i="184"/>
  <c r="S490" i="184"/>
  <c r="T490" i="184" s="1"/>
  <c r="R490" i="184"/>
  <c r="S489" i="184"/>
  <c r="T489" i="184" s="1"/>
  <c r="R489" i="184"/>
  <c r="S488" i="184"/>
  <c r="T488" i="184" s="1"/>
  <c r="R488" i="184"/>
  <c r="S487" i="184"/>
  <c r="T487" i="184" s="1"/>
  <c r="R487" i="184"/>
  <c r="S486" i="184"/>
  <c r="T486" i="184" s="1"/>
  <c r="R486" i="184"/>
  <c r="S485" i="184"/>
  <c r="T485" i="184" s="1"/>
  <c r="R485" i="184"/>
  <c r="S484" i="184"/>
  <c r="T484" i="184" s="1"/>
  <c r="R484" i="184"/>
  <c r="S483" i="184"/>
  <c r="T483" i="184" s="1"/>
  <c r="R483" i="184"/>
  <c r="S482" i="184"/>
  <c r="T482" i="184" s="1"/>
  <c r="R482" i="184"/>
  <c r="S481" i="184"/>
  <c r="T481" i="184" s="1"/>
  <c r="R481" i="184"/>
  <c r="S480" i="184"/>
  <c r="T480" i="184" s="1"/>
  <c r="R480" i="184"/>
  <c r="S479" i="184"/>
  <c r="T479" i="184" s="1"/>
  <c r="R479" i="184"/>
  <c r="S478" i="184"/>
  <c r="T478" i="184" s="1"/>
  <c r="R478" i="184"/>
  <c r="S477" i="184"/>
  <c r="T477" i="184" s="1"/>
  <c r="R477" i="184"/>
  <c r="S476" i="184"/>
  <c r="T476" i="184" s="1"/>
  <c r="R476" i="184"/>
  <c r="S475" i="184"/>
  <c r="T475" i="184" s="1"/>
  <c r="R475" i="184"/>
  <c r="S474" i="184"/>
  <c r="T474" i="184" s="1"/>
  <c r="R474" i="184"/>
  <c r="S473" i="184"/>
  <c r="T473" i="184" s="1"/>
  <c r="R473" i="184"/>
  <c r="S472" i="184"/>
  <c r="T472" i="184" s="1"/>
  <c r="R472" i="184"/>
  <c r="S471" i="184"/>
  <c r="T471" i="184" s="1"/>
  <c r="R471" i="184"/>
  <c r="S470" i="184"/>
  <c r="T470" i="184" s="1"/>
  <c r="R470" i="184"/>
  <c r="S469" i="184"/>
  <c r="T469" i="184" s="1"/>
  <c r="R469" i="184"/>
  <c r="S468" i="184"/>
  <c r="T468" i="184" s="1"/>
  <c r="R468" i="184"/>
  <c r="S467" i="184"/>
  <c r="T467" i="184" s="1"/>
  <c r="R467" i="184"/>
  <c r="S466" i="184"/>
  <c r="T466" i="184" s="1"/>
  <c r="R466" i="184"/>
  <c r="S465" i="184"/>
  <c r="T465" i="184" s="1"/>
  <c r="R465" i="184"/>
  <c r="S464" i="184"/>
  <c r="T464" i="184" s="1"/>
  <c r="R464" i="184"/>
  <c r="S463" i="184"/>
  <c r="T463" i="184" s="1"/>
  <c r="R463" i="184"/>
  <c r="S462" i="184"/>
  <c r="T462" i="184" s="1"/>
  <c r="R462" i="184"/>
  <c r="S461" i="184"/>
  <c r="T461" i="184" s="1"/>
  <c r="R461" i="184"/>
  <c r="S460" i="184"/>
  <c r="T460" i="184" s="1"/>
  <c r="R460" i="184"/>
  <c r="S459" i="184"/>
  <c r="T459" i="184" s="1"/>
  <c r="R459" i="184"/>
  <c r="S458" i="184"/>
  <c r="T458" i="184" s="1"/>
  <c r="R458" i="184"/>
  <c r="S457" i="184"/>
  <c r="T457" i="184" s="1"/>
  <c r="R457" i="184"/>
  <c r="S456" i="184"/>
  <c r="T456" i="184" s="1"/>
  <c r="R456" i="184"/>
  <c r="S455" i="184"/>
  <c r="T455" i="184" s="1"/>
  <c r="R455" i="184"/>
  <c r="S454" i="184"/>
  <c r="T454" i="184" s="1"/>
  <c r="R454" i="184"/>
  <c r="S453" i="184"/>
  <c r="T453" i="184" s="1"/>
  <c r="R453" i="184"/>
  <c r="S452" i="184"/>
  <c r="T452" i="184" s="1"/>
  <c r="R452" i="184"/>
  <c r="S451" i="184"/>
  <c r="T451" i="184" s="1"/>
  <c r="R451" i="184"/>
  <c r="S450" i="184"/>
  <c r="T450" i="184" s="1"/>
  <c r="R450" i="184"/>
  <c r="S449" i="184"/>
  <c r="T449" i="184" s="1"/>
  <c r="R449" i="184"/>
  <c r="S448" i="184"/>
  <c r="T448" i="184" s="1"/>
  <c r="R448" i="184"/>
  <c r="S447" i="184"/>
  <c r="T447" i="184" s="1"/>
  <c r="R447" i="184"/>
  <c r="S446" i="184"/>
  <c r="T446" i="184" s="1"/>
  <c r="R446" i="184"/>
  <c r="S445" i="184"/>
  <c r="T445" i="184" s="1"/>
  <c r="R445" i="184"/>
  <c r="S444" i="184"/>
  <c r="T444" i="184" s="1"/>
  <c r="R444" i="184"/>
  <c r="S443" i="184"/>
  <c r="T443" i="184" s="1"/>
  <c r="R443" i="184"/>
  <c r="S442" i="184"/>
  <c r="T442" i="184" s="1"/>
  <c r="R442" i="184"/>
  <c r="S441" i="184"/>
  <c r="T441" i="184" s="1"/>
  <c r="R441" i="184"/>
  <c r="S440" i="184"/>
  <c r="T440" i="184" s="1"/>
  <c r="R440" i="184"/>
  <c r="S439" i="184"/>
  <c r="T439" i="184" s="1"/>
  <c r="R439" i="184"/>
  <c r="S438" i="184"/>
  <c r="T438" i="184" s="1"/>
  <c r="R438" i="184"/>
  <c r="S437" i="184"/>
  <c r="T437" i="184" s="1"/>
  <c r="R437" i="184"/>
  <c r="S436" i="184"/>
  <c r="T436" i="184" s="1"/>
  <c r="R436" i="184"/>
  <c r="S435" i="184"/>
  <c r="T435" i="184" s="1"/>
  <c r="R435" i="184"/>
  <c r="S434" i="184"/>
  <c r="T434" i="184" s="1"/>
  <c r="R434" i="184"/>
  <c r="S433" i="184"/>
  <c r="T433" i="184" s="1"/>
  <c r="R433" i="184"/>
  <c r="S432" i="184"/>
  <c r="T432" i="184" s="1"/>
  <c r="R432" i="184"/>
  <c r="S431" i="184"/>
  <c r="T431" i="184" s="1"/>
  <c r="R431" i="184"/>
  <c r="S430" i="184"/>
  <c r="T430" i="184" s="1"/>
  <c r="R430" i="184"/>
  <c r="S429" i="184"/>
  <c r="T429" i="184" s="1"/>
  <c r="R429" i="184"/>
  <c r="S428" i="184"/>
  <c r="T428" i="184" s="1"/>
  <c r="R428" i="184"/>
  <c r="S427" i="184"/>
  <c r="T427" i="184" s="1"/>
  <c r="R427" i="184"/>
  <c r="S426" i="184"/>
  <c r="T426" i="184" s="1"/>
  <c r="R426" i="184"/>
  <c r="S425" i="184"/>
  <c r="T425" i="184" s="1"/>
  <c r="R425" i="184"/>
  <c r="S424" i="184"/>
  <c r="T424" i="184" s="1"/>
  <c r="R424" i="184"/>
  <c r="S423" i="184"/>
  <c r="T423" i="184" s="1"/>
  <c r="R423" i="184"/>
  <c r="S422" i="184"/>
  <c r="T422" i="184" s="1"/>
  <c r="R422" i="184"/>
  <c r="S421" i="184"/>
  <c r="T421" i="184" s="1"/>
  <c r="R421" i="184"/>
  <c r="S420" i="184"/>
  <c r="T420" i="184" s="1"/>
  <c r="R420" i="184"/>
  <c r="S419" i="184"/>
  <c r="T419" i="184" s="1"/>
  <c r="R419" i="184"/>
  <c r="S418" i="184"/>
  <c r="T418" i="184" s="1"/>
  <c r="R418" i="184"/>
  <c r="S417" i="184"/>
  <c r="T417" i="184" s="1"/>
  <c r="R417" i="184"/>
  <c r="S416" i="184"/>
  <c r="T416" i="184" s="1"/>
  <c r="R416" i="184"/>
  <c r="S415" i="184"/>
  <c r="T415" i="184" s="1"/>
  <c r="R415" i="184"/>
  <c r="S414" i="184"/>
  <c r="T414" i="184" s="1"/>
  <c r="R414" i="184"/>
  <c r="S413" i="184"/>
  <c r="T413" i="184" s="1"/>
  <c r="R413" i="184"/>
  <c r="S412" i="184"/>
  <c r="T412" i="184" s="1"/>
  <c r="R412" i="184"/>
  <c r="S411" i="184"/>
  <c r="T411" i="184" s="1"/>
  <c r="R411" i="184"/>
  <c r="S410" i="184"/>
  <c r="T410" i="184" s="1"/>
  <c r="R410" i="184"/>
  <c r="S409" i="184"/>
  <c r="T409" i="184" s="1"/>
  <c r="R409" i="184"/>
  <c r="S408" i="184"/>
  <c r="T408" i="184" s="1"/>
  <c r="R408" i="184"/>
  <c r="S407" i="184"/>
  <c r="T407" i="184" s="1"/>
  <c r="R407" i="184"/>
  <c r="S406" i="184"/>
  <c r="T406" i="184" s="1"/>
  <c r="R406" i="184"/>
  <c r="S405" i="184"/>
  <c r="T405" i="184" s="1"/>
  <c r="R405" i="184"/>
  <c r="S404" i="184"/>
  <c r="T404" i="184" s="1"/>
  <c r="R404" i="184"/>
  <c r="S403" i="184"/>
  <c r="T403" i="184" s="1"/>
  <c r="R403" i="184"/>
  <c r="S402" i="184"/>
  <c r="T402" i="184" s="1"/>
  <c r="R402" i="184"/>
  <c r="S401" i="184"/>
  <c r="T401" i="184" s="1"/>
  <c r="R401" i="184"/>
  <c r="S400" i="184"/>
  <c r="T400" i="184" s="1"/>
  <c r="R400" i="184"/>
  <c r="S399" i="184"/>
  <c r="T399" i="184" s="1"/>
  <c r="R399" i="184"/>
  <c r="S398" i="184"/>
  <c r="T398" i="184" s="1"/>
  <c r="R398" i="184"/>
  <c r="S397" i="184"/>
  <c r="T397" i="184" s="1"/>
  <c r="R397" i="184"/>
  <c r="S396" i="184"/>
  <c r="T396" i="184" s="1"/>
  <c r="R396" i="184"/>
  <c r="S395" i="184"/>
  <c r="T395" i="184" s="1"/>
  <c r="R395" i="184"/>
  <c r="S394" i="184"/>
  <c r="T394" i="184" s="1"/>
  <c r="R394" i="184"/>
  <c r="S393" i="184"/>
  <c r="T393" i="184" s="1"/>
  <c r="R393" i="184"/>
  <c r="S392" i="184"/>
  <c r="T392" i="184" s="1"/>
  <c r="R392" i="184"/>
  <c r="S391" i="184"/>
  <c r="T391" i="184" s="1"/>
  <c r="R391" i="184"/>
  <c r="S390" i="184"/>
  <c r="T390" i="184" s="1"/>
  <c r="R390" i="184"/>
  <c r="S389" i="184"/>
  <c r="T389" i="184" s="1"/>
  <c r="R389" i="184"/>
  <c r="S388" i="184"/>
  <c r="T388" i="184" s="1"/>
  <c r="R388" i="184"/>
  <c r="S387" i="184"/>
  <c r="T387" i="184" s="1"/>
  <c r="R387" i="184"/>
  <c r="S386" i="184"/>
  <c r="T386" i="184" s="1"/>
  <c r="R386" i="184"/>
  <c r="S385" i="184"/>
  <c r="T385" i="184" s="1"/>
  <c r="R385" i="184"/>
  <c r="S384" i="184"/>
  <c r="T384" i="184" s="1"/>
  <c r="R384" i="184"/>
  <c r="S383" i="184"/>
  <c r="T383" i="184" s="1"/>
  <c r="R383" i="184"/>
  <c r="S382" i="184"/>
  <c r="T382" i="184" s="1"/>
  <c r="R382" i="184"/>
  <c r="S381" i="184"/>
  <c r="T381" i="184" s="1"/>
  <c r="R381" i="184"/>
  <c r="S380" i="184"/>
  <c r="T380" i="184" s="1"/>
  <c r="R380" i="184"/>
  <c r="S379" i="184"/>
  <c r="T379" i="184" s="1"/>
  <c r="R379" i="184"/>
  <c r="S378" i="184"/>
  <c r="T378" i="184" s="1"/>
  <c r="R378" i="184"/>
  <c r="S377" i="184"/>
  <c r="T377" i="184" s="1"/>
  <c r="R377" i="184"/>
  <c r="S376" i="184"/>
  <c r="T376" i="184" s="1"/>
  <c r="R376" i="184"/>
  <c r="S375" i="184"/>
  <c r="T375" i="184" s="1"/>
  <c r="R375" i="184"/>
  <c r="S374" i="184"/>
  <c r="T374" i="184" s="1"/>
  <c r="R374" i="184"/>
  <c r="S373" i="184"/>
  <c r="T373" i="184" s="1"/>
  <c r="R373" i="184"/>
  <c r="S372" i="184"/>
  <c r="T372" i="184" s="1"/>
  <c r="R372" i="184"/>
  <c r="S371" i="184"/>
  <c r="T371" i="184" s="1"/>
  <c r="R371" i="184"/>
  <c r="S370" i="184"/>
  <c r="T370" i="184" s="1"/>
  <c r="R370" i="184"/>
  <c r="S369" i="184"/>
  <c r="T369" i="184" s="1"/>
  <c r="R369" i="184"/>
  <c r="S368" i="184"/>
  <c r="T368" i="184" s="1"/>
  <c r="R368" i="184"/>
  <c r="S367" i="184"/>
  <c r="T367" i="184" s="1"/>
  <c r="R367" i="184"/>
  <c r="S366" i="184"/>
  <c r="T366" i="184" s="1"/>
  <c r="R366" i="184"/>
  <c r="S365" i="184"/>
  <c r="T365" i="184" s="1"/>
  <c r="R365" i="184"/>
  <c r="S364" i="184"/>
  <c r="T364" i="184" s="1"/>
  <c r="R364" i="184"/>
  <c r="S363" i="184"/>
  <c r="T363" i="184" s="1"/>
  <c r="R363" i="184"/>
  <c r="S362" i="184"/>
  <c r="T362" i="184" s="1"/>
  <c r="R362" i="184"/>
  <c r="S361" i="184"/>
  <c r="T361" i="184" s="1"/>
  <c r="R361" i="184"/>
  <c r="S360" i="184"/>
  <c r="T360" i="184" s="1"/>
  <c r="R360" i="184"/>
  <c r="S359" i="184"/>
  <c r="T359" i="184" s="1"/>
  <c r="R359" i="184"/>
  <c r="S358" i="184"/>
  <c r="T358" i="184" s="1"/>
  <c r="R358" i="184"/>
  <c r="S357" i="184"/>
  <c r="T357" i="184" s="1"/>
  <c r="R357" i="184"/>
  <c r="S356" i="184"/>
  <c r="T356" i="184" s="1"/>
  <c r="R356" i="184"/>
  <c r="S355" i="184"/>
  <c r="T355" i="184" s="1"/>
  <c r="R355" i="184"/>
  <c r="S354" i="184"/>
  <c r="T354" i="184" s="1"/>
  <c r="R354" i="184"/>
  <c r="S353" i="184"/>
  <c r="T353" i="184" s="1"/>
  <c r="R353" i="184"/>
  <c r="S352" i="184"/>
  <c r="T352" i="184" s="1"/>
  <c r="R352" i="184"/>
  <c r="S351" i="184"/>
  <c r="T351" i="184" s="1"/>
  <c r="R351" i="184"/>
  <c r="S350" i="184"/>
  <c r="T350" i="184" s="1"/>
  <c r="R350" i="184"/>
  <c r="S349" i="184"/>
  <c r="T349" i="184" s="1"/>
  <c r="R349" i="184"/>
  <c r="S348" i="184"/>
  <c r="T348" i="184" s="1"/>
  <c r="R348" i="184"/>
  <c r="S347" i="184"/>
  <c r="T347" i="184" s="1"/>
  <c r="R347" i="184"/>
  <c r="S346" i="184"/>
  <c r="T346" i="184" s="1"/>
  <c r="R346" i="184"/>
  <c r="S345" i="184"/>
  <c r="T345" i="184" s="1"/>
  <c r="R345" i="184"/>
  <c r="S344" i="184"/>
  <c r="T344" i="184" s="1"/>
  <c r="R344" i="184"/>
  <c r="S343" i="184"/>
  <c r="T343" i="184" s="1"/>
  <c r="R343" i="184"/>
  <c r="S342" i="184"/>
  <c r="T342" i="184" s="1"/>
  <c r="R342" i="184"/>
  <c r="S341" i="184"/>
  <c r="T341" i="184" s="1"/>
  <c r="R341" i="184"/>
  <c r="S340" i="184"/>
  <c r="T340" i="184" s="1"/>
  <c r="R340" i="184"/>
  <c r="S339" i="184"/>
  <c r="T339" i="184" s="1"/>
  <c r="R339" i="184"/>
  <c r="S338" i="184"/>
  <c r="T338" i="184" s="1"/>
  <c r="R338" i="184"/>
  <c r="S337" i="184"/>
  <c r="T337" i="184" s="1"/>
  <c r="R337" i="184"/>
  <c r="S336" i="184"/>
  <c r="T336" i="184" s="1"/>
  <c r="R336" i="184"/>
  <c r="S335" i="184"/>
  <c r="T335" i="184" s="1"/>
  <c r="R335" i="184"/>
  <c r="S334" i="184"/>
  <c r="T334" i="184" s="1"/>
  <c r="R334" i="184"/>
  <c r="S333" i="184"/>
  <c r="T333" i="184" s="1"/>
  <c r="R333" i="184"/>
  <c r="S332" i="184"/>
  <c r="T332" i="184" s="1"/>
  <c r="R332" i="184"/>
  <c r="S331" i="184"/>
  <c r="T331" i="184" s="1"/>
  <c r="R331" i="184"/>
  <c r="S330" i="184"/>
  <c r="T330" i="184" s="1"/>
  <c r="R330" i="184"/>
  <c r="S329" i="184"/>
  <c r="T329" i="184" s="1"/>
  <c r="R329" i="184"/>
  <c r="S328" i="184"/>
  <c r="T328" i="184" s="1"/>
  <c r="R328" i="184"/>
  <c r="S327" i="184"/>
  <c r="T327" i="184" s="1"/>
  <c r="R327" i="184"/>
  <c r="S326" i="184"/>
  <c r="T326" i="184" s="1"/>
  <c r="R326" i="184"/>
  <c r="S325" i="184"/>
  <c r="T325" i="184" s="1"/>
  <c r="R325" i="184"/>
  <c r="S324" i="184"/>
  <c r="T324" i="184" s="1"/>
  <c r="R324" i="184"/>
  <c r="S323" i="184"/>
  <c r="T323" i="184" s="1"/>
  <c r="R323" i="184"/>
  <c r="S322" i="184"/>
  <c r="T322" i="184" s="1"/>
  <c r="R322" i="184"/>
  <c r="S321" i="184"/>
  <c r="T321" i="184" s="1"/>
  <c r="R321" i="184"/>
  <c r="S320" i="184"/>
  <c r="T320" i="184" s="1"/>
  <c r="R320" i="184"/>
  <c r="S319" i="184"/>
  <c r="T319" i="184" s="1"/>
  <c r="R319" i="184"/>
  <c r="S318" i="184"/>
  <c r="T318" i="184" s="1"/>
  <c r="R318" i="184"/>
  <c r="S317" i="184"/>
  <c r="T317" i="184" s="1"/>
  <c r="R317" i="184"/>
  <c r="S316" i="184"/>
  <c r="T316" i="184" s="1"/>
  <c r="R316" i="184"/>
  <c r="S315" i="184"/>
  <c r="T315" i="184" s="1"/>
  <c r="R315" i="184"/>
  <c r="S314" i="184"/>
  <c r="T314" i="184" s="1"/>
  <c r="R314" i="184"/>
  <c r="S313" i="184"/>
  <c r="T313" i="184" s="1"/>
  <c r="R313" i="184"/>
  <c r="S312" i="184"/>
  <c r="T312" i="184" s="1"/>
  <c r="R312" i="184"/>
  <c r="S311" i="184"/>
  <c r="T311" i="184" s="1"/>
  <c r="R311" i="184"/>
  <c r="S310" i="184"/>
  <c r="T310" i="184" s="1"/>
  <c r="R310" i="184"/>
  <c r="S309" i="184"/>
  <c r="T309" i="184" s="1"/>
  <c r="R309" i="184"/>
  <c r="S308" i="184"/>
  <c r="T308" i="184" s="1"/>
  <c r="R308" i="184"/>
  <c r="S307" i="184"/>
  <c r="T307" i="184" s="1"/>
  <c r="R307" i="184"/>
  <c r="S306" i="184"/>
  <c r="T306" i="184" s="1"/>
  <c r="R306" i="184"/>
  <c r="S305" i="184"/>
  <c r="T305" i="184" s="1"/>
  <c r="R305" i="184"/>
  <c r="S304" i="184"/>
  <c r="T304" i="184" s="1"/>
  <c r="R304" i="184"/>
  <c r="S303" i="184"/>
  <c r="T303" i="184" s="1"/>
  <c r="R303" i="184"/>
  <c r="S302" i="184"/>
  <c r="T302" i="184" s="1"/>
  <c r="R302" i="184"/>
  <c r="S301" i="184"/>
  <c r="T301" i="184" s="1"/>
  <c r="R301" i="184"/>
  <c r="S300" i="184"/>
  <c r="T300" i="184" s="1"/>
  <c r="R300" i="184"/>
  <c r="S299" i="184"/>
  <c r="T299" i="184" s="1"/>
  <c r="R299" i="184"/>
  <c r="S298" i="184"/>
  <c r="T298" i="184" s="1"/>
  <c r="R298" i="184"/>
  <c r="S297" i="184"/>
  <c r="T297" i="184" s="1"/>
  <c r="R297" i="184"/>
  <c r="S296" i="184"/>
  <c r="T296" i="184" s="1"/>
  <c r="R296" i="184"/>
  <c r="S295" i="184"/>
  <c r="T295" i="184" s="1"/>
  <c r="R295" i="184"/>
  <c r="S294" i="184"/>
  <c r="T294" i="184" s="1"/>
  <c r="R294" i="184"/>
  <c r="S293" i="184"/>
  <c r="T293" i="184" s="1"/>
  <c r="R293" i="184"/>
  <c r="S292" i="184"/>
  <c r="T292" i="184" s="1"/>
  <c r="R292" i="184"/>
  <c r="S291" i="184"/>
  <c r="T291" i="184" s="1"/>
  <c r="R291" i="184"/>
  <c r="S290" i="184"/>
  <c r="T290" i="184" s="1"/>
  <c r="R290" i="184"/>
  <c r="S289" i="184"/>
  <c r="T289" i="184" s="1"/>
  <c r="R289" i="184"/>
  <c r="S288" i="184"/>
  <c r="T288" i="184" s="1"/>
  <c r="R288" i="184"/>
  <c r="S287" i="184"/>
  <c r="T287" i="184" s="1"/>
  <c r="R287" i="184"/>
  <c r="S286" i="184"/>
  <c r="T286" i="184" s="1"/>
  <c r="R286" i="184"/>
  <c r="S285" i="184"/>
  <c r="T285" i="184" s="1"/>
  <c r="R285" i="184"/>
  <c r="S284" i="184"/>
  <c r="T284" i="184" s="1"/>
  <c r="R284" i="184"/>
  <c r="S283" i="184"/>
  <c r="T283" i="184" s="1"/>
  <c r="R283" i="184"/>
  <c r="S282" i="184"/>
  <c r="T282" i="184" s="1"/>
  <c r="R282" i="184"/>
  <c r="S281" i="184"/>
  <c r="T281" i="184" s="1"/>
  <c r="R281" i="184"/>
  <c r="S280" i="184"/>
  <c r="T280" i="184" s="1"/>
  <c r="R280" i="184"/>
  <c r="S279" i="184"/>
  <c r="T279" i="184" s="1"/>
  <c r="R279" i="184"/>
  <c r="S278" i="184"/>
  <c r="T278" i="184" s="1"/>
  <c r="R278" i="184"/>
  <c r="S277" i="184"/>
  <c r="T277" i="184" s="1"/>
  <c r="R277" i="184"/>
  <c r="S276" i="184"/>
  <c r="T276" i="184" s="1"/>
  <c r="R276" i="184"/>
  <c r="S275" i="184"/>
  <c r="T275" i="184" s="1"/>
  <c r="R275" i="184"/>
  <c r="S274" i="184"/>
  <c r="T274" i="184" s="1"/>
  <c r="R274" i="184"/>
  <c r="S273" i="184"/>
  <c r="T273" i="184" s="1"/>
  <c r="R273" i="184"/>
  <c r="S272" i="184"/>
  <c r="T272" i="184" s="1"/>
  <c r="R272" i="184"/>
  <c r="S271" i="184"/>
  <c r="T271" i="184" s="1"/>
  <c r="R271" i="184"/>
  <c r="S270" i="184"/>
  <c r="T270" i="184" s="1"/>
  <c r="R270" i="184"/>
  <c r="S269" i="184"/>
  <c r="T269" i="184" s="1"/>
  <c r="R269" i="184"/>
  <c r="S268" i="184"/>
  <c r="T268" i="184" s="1"/>
  <c r="R268" i="184"/>
  <c r="S267" i="184"/>
  <c r="T267" i="184" s="1"/>
  <c r="R267" i="184"/>
  <c r="S266" i="184"/>
  <c r="T266" i="184" s="1"/>
  <c r="R266" i="184"/>
  <c r="S265" i="184"/>
  <c r="T265" i="184" s="1"/>
  <c r="R265" i="184"/>
  <c r="S264" i="184"/>
  <c r="T264" i="184" s="1"/>
  <c r="R264" i="184"/>
  <c r="S263" i="184"/>
  <c r="T263" i="184" s="1"/>
  <c r="R263" i="184"/>
  <c r="S262" i="184"/>
  <c r="T262" i="184" s="1"/>
  <c r="R262" i="184"/>
  <c r="S261" i="184"/>
  <c r="T261" i="184" s="1"/>
  <c r="R261" i="184"/>
  <c r="S260" i="184"/>
  <c r="T260" i="184" s="1"/>
  <c r="R260" i="184"/>
  <c r="S259" i="184"/>
  <c r="T259" i="184" s="1"/>
  <c r="R259" i="184"/>
  <c r="S258" i="184"/>
  <c r="T258" i="184" s="1"/>
  <c r="R258" i="184"/>
  <c r="S257" i="184"/>
  <c r="T257" i="184" s="1"/>
  <c r="R257" i="184"/>
  <c r="S256" i="184"/>
  <c r="T256" i="184" s="1"/>
  <c r="R256" i="184"/>
  <c r="S255" i="184"/>
  <c r="T255" i="184" s="1"/>
  <c r="R255" i="184"/>
  <c r="S254" i="184"/>
  <c r="T254" i="184" s="1"/>
  <c r="R254" i="184"/>
  <c r="S253" i="184"/>
  <c r="T253" i="184" s="1"/>
  <c r="R253" i="184"/>
  <c r="S252" i="184"/>
  <c r="T252" i="184" s="1"/>
  <c r="R252" i="184"/>
  <c r="S251" i="184"/>
  <c r="T251" i="184" s="1"/>
  <c r="R251" i="184"/>
  <c r="S250" i="184"/>
  <c r="T250" i="184" s="1"/>
  <c r="R250" i="184"/>
  <c r="S249" i="184"/>
  <c r="T249" i="184" s="1"/>
  <c r="R249" i="184"/>
  <c r="S248" i="184"/>
  <c r="T248" i="184" s="1"/>
  <c r="R248" i="184"/>
  <c r="S247" i="184"/>
  <c r="T247" i="184" s="1"/>
  <c r="R247" i="184"/>
  <c r="S246" i="184"/>
  <c r="T246" i="184" s="1"/>
  <c r="R246" i="184"/>
  <c r="S245" i="184"/>
  <c r="T245" i="184" s="1"/>
  <c r="R245" i="184"/>
  <c r="S244" i="184"/>
  <c r="T244" i="184" s="1"/>
  <c r="R244" i="184"/>
  <c r="S243" i="184"/>
  <c r="T243" i="184" s="1"/>
  <c r="R243" i="184"/>
  <c r="S242" i="184"/>
  <c r="T242" i="184" s="1"/>
  <c r="R242" i="184"/>
  <c r="S241" i="184"/>
  <c r="T241" i="184" s="1"/>
  <c r="R241" i="184"/>
  <c r="S240" i="184"/>
  <c r="T240" i="184" s="1"/>
  <c r="R240" i="184"/>
  <c r="S239" i="184"/>
  <c r="T239" i="184" s="1"/>
  <c r="R239" i="184"/>
  <c r="S238" i="184"/>
  <c r="T238" i="184" s="1"/>
  <c r="R238" i="184"/>
  <c r="S237" i="184"/>
  <c r="T237" i="184" s="1"/>
  <c r="R237" i="184"/>
  <c r="S236" i="184"/>
  <c r="T236" i="184" s="1"/>
  <c r="R236" i="184"/>
  <c r="S235" i="184"/>
  <c r="T235" i="184" s="1"/>
  <c r="R235" i="184"/>
  <c r="S234" i="184"/>
  <c r="T234" i="184" s="1"/>
  <c r="R234" i="184"/>
  <c r="S233" i="184"/>
  <c r="T233" i="184" s="1"/>
  <c r="R233" i="184"/>
  <c r="S232" i="184"/>
  <c r="T232" i="184" s="1"/>
  <c r="R232" i="184"/>
  <c r="S231" i="184"/>
  <c r="T231" i="184" s="1"/>
  <c r="R231" i="184"/>
  <c r="S230" i="184"/>
  <c r="T230" i="184" s="1"/>
  <c r="R230" i="184"/>
  <c r="S229" i="184"/>
  <c r="T229" i="184" s="1"/>
  <c r="R229" i="184"/>
  <c r="S228" i="184"/>
  <c r="T228" i="184" s="1"/>
  <c r="R228" i="184"/>
  <c r="S227" i="184"/>
  <c r="T227" i="184" s="1"/>
  <c r="R227" i="184"/>
  <c r="S226" i="184"/>
  <c r="T226" i="184" s="1"/>
  <c r="R226" i="184"/>
  <c r="S225" i="184"/>
  <c r="T225" i="184" s="1"/>
  <c r="R225" i="184"/>
  <c r="S224" i="184"/>
  <c r="T224" i="184" s="1"/>
  <c r="R224" i="184"/>
  <c r="S223" i="184"/>
  <c r="T223" i="184" s="1"/>
  <c r="R223" i="184"/>
  <c r="S222" i="184"/>
  <c r="T222" i="184" s="1"/>
  <c r="R222" i="184"/>
  <c r="S221" i="184"/>
  <c r="T221" i="184" s="1"/>
  <c r="R221" i="184"/>
  <c r="S220" i="184"/>
  <c r="T220" i="184" s="1"/>
  <c r="R220" i="184"/>
  <c r="S219" i="184"/>
  <c r="T219" i="184" s="1"/>
  <c r="R219" i="184"/>
  <c r="S218" i="184"/>
  <c r="T218" i="184" s="1"/>
  <c r="R218" i="184"/>
  <c r="S217" i="184"/>
  <c r="T217" i="184" s="1"/>
  <c r="R217" i="184"/>
  <c r="S216" i="184"/>
  <c r="T216" i="184" s="1"/>
  <c r="R216" i="184"/>
  <c r="S215" i="184"/>
  <c r="T215" i="184" s="1"/>
  <c r="R215" i="184"/>
  <c r="S214" i="184"/>
  <c r="T214" i="184" s="1"/>
  <c r="R214" i="184"/>
  <c r="S213" i="184"/>
  <c r="T213" i="184" s="1"/>
  <c r="R213" i="184"/>
  <c r="S212" i="184"/>
  <c r="T212" i="184" s="1"/>
  <c r="R212" i="184"/>
  <c r="S211" i="184"/>
  <c r="T211" i="184" s="1"/>
  <c r="R211" i="184"/>
  <c r="S210" i="184"/>
  <c r="T210" i="184" s="1"/>
  <c r="R210" i="184"/>
  <c r="S209" i="184"/>
  <c r="T209" i="184" s="1"/>
  <c r="R209" i="184"/>
  <c r="S208" i="184"/>
  <c r="T208" i="184" s="1"/>
  <c r="R208" i="184"/>
  <c r="S207" i="184"/>
  <c r="T207" i="184" s="1"/>
  <c r="R207" i="184"/>
  <c r="S206" i="184"/>
  <c r="T206" i="184" s="1"/>
  <c r="R206" i="184"/>
  <c r="S205" i="184"/>
  <c r="T205" i="184" s="1"/>
  <c r="R205" i="184"/>
  <c r="S204" i="184"/>
  <c r="T204" i="184" s="1"/>
  <c r="R204" i="184"/>
  <c r="S203" i="184"/>
  <c r="T203" i="184" s="1"/>
  <c r="R203" i="184"/>
  <c r="S202" i="184"/>
  <c r="T202" i="184" s="1"/>
  <c r="R202" i="184"/>
  <c r="S201" i="184"/>
  <c r="T201" i="184" s="1"/>
  <c r="R201" i="184"/>
  <c r="S200" i="184"/>
  <c r="T200" i="184" s="1"/>
  <c r="R200" i="184"/>
  <c r="S199" i="184"/>
  <c r="T199" i="184" s="1"/>
  <c r="R199" i="184"/>
  <c r="S198" i="184"/>
  <c r="T198" i="184" s="1"/>
  <c r="R198" i="184"/>
  <c r="S197" i="184"/>
  <c r="T197" i="184" s="1"/>
  <c r="R197" i="184"/>
  <c r="S196" i="184"/>
  <c r="T196" i="184" s="1"/>
  <c r="R196" i="184"/>
  <c r="S195" i="184"/>
  <c r="T195" i="184" s="1"/>
  <c r="R195" i="184"/>
  <c r="S194" i="184"/>
  <c r="T194" i="184" s="1"/>
  <c r="R194" i="184"/>
  <c r="S193" i="184"/>
  <c r="T193" i="184" s="1"/>
  <c r="R193" i="184"/>
  <c r="S192" i="184"/>
  <c r="T192" i="184" s="1"/>
  <c r="R192" i="184"/>
  <c r="S191" i="184"/>
  <c r="T191" i="184" s="1"/>
  <c r="R191" i="184"/>
  <c r="S190" i="184"/>
  <c r="T190" i="184" s="1"/>
  <c r="R190" i="184"/>
  <c r="S189" i="184"/>
  <c r="T189" i="184" s="1"/>
  <c r="R189" i="184"/>
  <c r="S188" i="184"/>
  <c r="T188" i="184" s="1"/>
  <c r="R188" i="184"/>
  <c r="S187" i="184"/>
  <c r="T187" i="184" s="1"/>
  <c r="R187" i="184"/>
  <c r="S186" i="184"/>
  <c r="T186" i="184" s="1"/>
  <c r="R186" i="184"/>
  <c r="S185" i="184"/>
  <c r="T185" i="184" s="1"/>
  <c r="R185" i="184"/>
  <c r="S184" i="184"/>
  <c r="T184" i="184" s="1"/>
  <c r="R184" i="184"/>
  <c r="S183" i="184"/>
  <c r="T183" i="184" s="1"/>
  <c r="R183" i="184"/>
  <c r="S182" i="184"/>
  <c r="T182" i="184" s="1"/>
  <c r="R182" i="184"/>
  <c r="S181" i="184"/>
  <c r="T181" i="184" s="1"/>
  <c r="R181" i="184"/>
  <c r="S180" i="184"/>
  <c r="T180" i="184" s="1"/>
  <c r="R180" i="184"/>
  <c r="S179" i="184"/>
  <c r="T179" i="184" s="1"/>
  <c r="R179" i="184"/>
  <c r="S178" i="184"/>
  <c r="T178" i="184" s="1"/>
  <c r="R178" i="184"/>
  <c r="S177" i="184"/>
  <c r="T177" i="184" s="1"/>
  <c r="R177" i="184"/>
  <c r="S176" i="184"/>
  <c r="T176" i="184" s="1"/>
  <c r="R176" i="184"/>
  <c r="S175" i="184"/>
  <c r="T175" i="184" s="1"/>
  <c r="R175" i="184"/>
  <c r="S174" i="184"/>
  <c r="T174" i="184" s="1"/>
  <c r="R174" i="184"/>
  <c r="S173" i="184"/>
  <c r="T173" i="184" s="1"/>
  <c r="R173" i="184"/>
  <c r="S172" i="184"/>
  <c r="T172" i="184" s="1"/>
  <c r="R172" i="184"/>
  <c r="S171" i="184"/>
  <c r="T171" i="184" s="1"/>
  <c r="R171" i="184"/>
  <c r="S170" i="184"/>
  <c r="T170" i="184" s="1"/>
  <c r="R170" i="184"/>
  <c r="S169" i="184"/>
  <c r="T169" i="184" s="1"/>
  <c r="R169" i="184"/>
  <c r="S168" i="184"/>
  <c r="T168" i="184" s="1"/>
  <c r="R168" i="184"/>
  <c r="S167" i="184"/>
  <c r="T167" i="184" s="1"/>
  <c r="R167" i="184"/>
  <c r="S166" i="184"/>
  <c r="T166" i="184" s="1"/>
  <c r="R166" i="184"/>
  <c r="S165" i="184"/>
  <c r="T165" i="184" s="1"/>
  <c r="R165" i="184"/>
  <c r="S164" i="184"/>
  <c r="T164" i="184" s="1"/>
  <c r="R164" i="184"/>
  <c r="S163" i="184"/>
  <c r="T163" i="184" s="1"/>
  <c r="R163" i="184"/>
  <c r="S162" i="184"/>
  <c r="T162" i="184" s="1"/>
  <c r="R162" i="184"/>
  <c r="S161" i="184"/>
  <c r="T161" i="184" s="1"/>
  <c r="R161" i="184"/>
  <c r="S160" i="184"/>
  <c r="T160" i="184" s="1"/>
  <c r="R160" i="184"/>
  <c r="S159" i="184"/>
  <c r="T159" i="184" s="1"/>
  <c r="R159" i="184"/>
  <c r="S158" i="184"/>
  <c r="T158" i="184" s="1"/>
  <c r="R158" i="184"/>
  <c r="S157" i="184"/>
  <c r="T157" i="184" s="1"/>
  <c r="R157" i="184"/>
  <c r="S156" i="184"/>
  <c r="T156" i="184" s="1"/>
  <c r="R156" i="184"/>
  <c r="S155" i="184"/>
  <c r="T155" i="184" s="1"/>
  <c r="R155" i="184"/>
  <c r="S154" i="184"/>
  <c r="T154" i="184" s="1"/>
  <c r="R154" i="184"/>
  <c r="S153" i="184"/>
  <c r="T153" i="184" s="1"/>
  <c r="R153" i="184"/>
  <c r="S152" i="184"/>
  <c r="T152" i="184" s="1"/>
  <c r="R152" i="184"/>
  <c r="S151" i="184"/>
  <c r="T151" i="184" s="1"/>
  <c r="R151" i="184"/>
  <c r="S150" i="184"/>
  <c r="T150" i="184" s="1"/>
  <c r="R150" i="184"/>
  <c r="S149" i="184"/>
  <c r="T149" i="184" s="1"/>
  <c r="R149" i="184"/>
  <c r="S148" i="184"/>
  <c r="T148" i="184" s="1"/>
  <c r="R148" i="184"/>
  <c r="S147" i="184"/>
  <c r="T147" i="184" s="1"/>
  <c r="R147" i="184"/>
  <c r="S146" i="184"/>
  <c r="T146" i="184" s="1"/>
  <c r="R146" i="184"/>
  <c r="S145" i="184"/>
  <c r="T145" i="184" s="1"/>
  <c r="R145" i="184"/>
  <c r="S144" i="184"/>
  <c r="T144" i="184" s="1"/>
  <c r="R144" i="184"/>
  <c r="S143" i="184"/>
  <c r="T143" i="184" s="1"/>
  <c r="R143" i="184"/>
  <c r="S142" i="184"/>
  <c r="T142" i="184" s="1"/>
  <c r="R142" i="184"/>
  <c r="S141" i="184"/>
  <c r="T141" i="184" s="1"/>
  <c r="R141" i="184"/>
  <c r="S140" i="184"/>
  <c r="T140" i="184" s="1"/>
  <c r="R140" i="184"/>
  <c r="S139" i="184"/>
  <c r="T139" i="184" s="1"/>
  <c r="R139" i="184"/>
  <c r="S138" i="184"/>
  <c r="T138" i="184" s="1"/>
  <c r="R138" i="184"/>
  <c r="S137" i="184"/>
  <c r="T137" i="184" s="1"/>
  <c r="R137" i="184"/>
  <c r="S136" i="184"/>
  <c r="T136" i="184" s="1"/>
  <c r="R136" i="184"/>
  <c r="S135" i="184"/>
  <c r="T135" i="184" s="1"/>
  <c r="R135" i="184"/>
  <c r="S134" i="184"/>
  <c r="T134" i="184" s="1"/>
  <c r="R134" i="184"/>
  <c r="S133" i="184"/>
  <c r="T133" i="184" s="1"/>
  <c r="R133" i="184"/>
  <c r="S132" i="184"/>
  <c r="T132" i="184" s="1"/>
  <c r="R132" i="184"/>
  <c r="S131" i="184"/>
  <c r="T131" i="184" s="1"/>
  <c r="R131" i="184"/>
  <c r="S130" i="184"/>
  <c r="T130" i="184" s="1"/>
  <c r="R130" i="184"/>
  <c r="S129" i="184"/>
  <c r="T129" i="184" s="1"/>
  <c r="R129" i="184"/>
  <c r="S128" i="184"/>
  <c r="T128" i="184" s="1"/>
  <c r="R128" i="184"/>
  <c r="S127" i="184"/>
  <c r="T127" i="184" s="1"/>
  <c r="R127" i="184"/>
  <c r="S126" i="184"/>
  <c r="T126" i="184" s="1"/>
  <c r="R126" i="184"/>
  <c r="S125" i="184"/>
  <c r="T125" i="184" s="1"/>
  <c r="R125" i="184"/>
  <c r="S124" i="184"/>
  <c r="T124" i="184" s="1"/>
  <c r="R124" i="184"/>
  <c r="S123" i="184"/>
  <c r="T123" i="184" s="1"/>
  <c r="R123" i="184"/>
  <c r="S122" i="184"/>
  <c r="T122" i="184" s="1"/>
  <c r="R122" i="184"/>
  <c r="S121" i="184"/>
  <c r="T121" i="184" s="1"/>
  <c r="R121" i="184"/>
  <c r="S120" i="184"/>
  <c r="T120" i="184" s="1"/>
  <c r="R120" i="184"/>
  <c r="S119" i="184"/>
  <c r="T119" i="184" s="1"/>
  <c r="R119" i="184"/>
  <c r="S118" i="184"/>
  <c r="T118" i="184" s="1"/>
  <c r="R118" i="184"/>
  <c r="S117" i="184"/>
  <c r="T117" i="184" s="1"/>
  <c r="R117" i="184"/>
  <c r="S116" i="184"/>
  <c r="T116" i="184" s="1"/>
  <c r="R116" i="184"/>
  <c r="S115" i="184"/>
  <c r="T115" i="184" s="1"/>
  <c r="R115" i="184"/>
  <c r="S114" i="184"/>
  <c r="T114" i="184" s="1"/>
  <c r="R114" i="184"/>
  <c r="S113" i="184"/>
  <c r="T113" i="184" s="1"/>
  <c r="R113" i="184"/>
  <c r="S112" i="184"/>
  <c r="T112" i="184" s="1"/>
  <c r="R112" i="184"/>
  <c r="S111" i="184"/>
  <c r="T111" i="184" s="1"/>
  <c r="R111" i="184"/>
  <c r="S110" i="184"/>
  <c r="T110" i="184" s="1"/>
  <c r="R110" i="184"/>
  <c r="S109" i="184"/>
  <c r="T109" i="184" s="1"/>
  <c r="R109" i="184"/>
  <c r="S108" i="184"/>
  <c r="T108" i="184" s="1"/>
  <c r="R108" i="184"/>
  <c r="S107" i="184"/>
  <c r="T107" i="184" s="1"/>
  <c r="R107" i="184"/>
  <c r="S106" i="184"/>
  <c r="T106" i="184" s="1"/>
  <c r="R106" i="184"/>
  <c r="S105" i="184"/>
  <c r="T105" i="184" s="1"/>
  <c r="R105" i="184"/>
  <c r="S104" i="184"/>
  <c r="T104" i="184" s="1"/>
  <c r="R104" i="184"/>
  <c r="S103" i="184"/>
  <c r="T103" i="184" s="1"/>
  <c r="R103" i="184"/>
  <c r="S102" i="184"/>
  <c r="T102" i="184" s="1"/>
  <c r="R102" i="184"/>
  <c r="S101" i="184"/>
  <c r="T101" i="184" s="1"/>
  <c r="R101" i="184"/>
  <c r="S100" i="184"/>
  <c r="T100" i="184" s="1"/>
  <c r="R100" i="184"/>
  <c r="S99" i="184"/>
  <c r="T99" i="184" s="1"/>
  <c r="R99" i="184"/>
  <c r="S98" i="184"/>
  <c r="T98" i="184" s="1"/>
  <c r="R98" i="184"/>
  <c r="S97" i="184"/>
  <c r="T97" i="184" s="1"/>
  <c r="R97" i="184"/>
  <c r="S96" i="184"/>
  <c r="T96" i="184" s="1"/>
  <c r="R96" i="184"/>
  <c r="S95" i="184"/>
  <c r="T95" i="184" s="1"/>
  <c r="R95" i="184"/>
  <c r="S94" i="184"/>
  <c r="T94" i="184" s="1"/>
  <c r="R94" i="184"/>
  <c r="S93" i="184"/>
  <c r="T93" i="184" s="1"/>
  <c r="R93" i="184"/>
  <c r="S92" i="184"/>
  <c r="T92" i="184" s="1"/>
  <c r="R92" i="184"/>
  <c r="S91" i="184"/>
  <c r="T91" i="184" s="1"/>
  <c r="R91" i="184"/>
  <c r="S90" i="184"/>
  <c r="T90" i="184" s="1"/>
  <c r="R90" i="184"/>
  <c r="S89" i="184"/>
  <c r="T89" i="184" s="1"/>
  <c r="R89" i="184"/>
  <c r="S88" i="184"/>
  <c r="T88" i="184" s="1"/>
  <c r="R88" i="184"/>
  <c r="S87" i="184"/>
  <c r="T87" i="184" s="1"/>
  <c r="R87" i="184"/>
  <c r="S86" i="184"/>
  <c r="T86" i="184" s="1"/>
  <c r="R86" i="184"/>
  <c r="S85" i="184"/>
  <c r="T85" i="184" s="1"/>
  <c r="R85" i="184"/>
  <c r="S84" i="184"/>
  <c r="T84" i="184" s="1"/>
  <c r="R84" i="184"/>
  <c r="S83" i="184"/>
  <c r="T83" i="184" s="1"/>
  <c r="R83" i="184"/>
  <c r="S82" i="184"/>
  <c r="T82" i="184" s="1"/>
  <c r="R82" i="184"/>
  <c r="S81" i="184"/>
  <c r="T81" i="184" s="1"/>
  <c r="R81" i="184"/>
  <c r="S80" i="184"/>
  <c r="T80" i="184" s="1"/>
  <c r="R80" i="184"/>
  <c r="S79" i="184"/>
  <c r="T79" i="184" s="1"/>
  <c r="R79" i="184"/>
  <c r="S78" i="184"/>
  <c r="T78" i="184" s="1"/>
  <c r="R78" i="184"/>
  <c r="S77" i="184"/>
  <c r="T77" i="184" s="1"/>
  <c r="R77" i="184"/>
  <c r="S76" i="184"/>
  <c r="T76" i="184" s="1"/>
  <c r="R76" i="184"/>
  <c r="S75" i="184"/>
  <c r="T75" i="184" s="1"/>
  <c r="R75" i="184"/>
  <c r="S74" i="184"/>
  <c r="T74" i="184" s="1"/>
  <c r="R74" i="184"/>
  <c r="S73" i="184"/>
  <c r="T73" i="184" s="1"/>
  <c r="R73" i="184"/>
  <c r="S72" i="184"/>
  <c r="T72" i="184" s="1"/>
  <c r="R72" i="184"/>
  <c r="S71" i="184"/>
  <c r="T71" i="184" s="1"/>
  <c r="R71" i="184"/>
  <c r="S70" i="184"/>
  <c r="T70" i="184" s="1"/>
  <c r="R70" i="184"/>
  <c r="S69" i="184"/>
  <c r="T69" i="184" s="1"/>
  <c r="R69" i="184"/>
  <c r="S68" i="184"/>
  <c r="T68" i="184" s="1"/>
  <c r="R68" i="184"/>
  <c r="S67" i="184"/>
  <c r="T67" i="184" s="1"/>
  <c r="R67" i="184"/>
  <c r="S66" i="184"/>
  <c r="T66" i="184" s="1"/>
  <c r="R66" i="184"/>
  <c r="S65" i="184"/>
  <c r="T65" i="184" s="1"/>
  <c r="R65" i="184"/>
  <c r="S64" i="184"/>
  <c r="T64" i="184" s="1"/>
  <c r="R64" i="184"/>
  <c r="S63" i="184"/>
  <c r="T63" i="184" s="1"/>
  <c r="R63" i="184"/>
  <c r="S62" i="184"/>
  <c r="T62" i="184" s="1"/>
  <c r="R62" i="184"/>
  <c r="S61" i="184"/>
  <c r="T61" i="184" s="1"/>
  <c r="R61" i="184"/>
  <c r="S60" i="184"/>
  <c r="T60" i="184" s="1"/>
  <c r="R60" i="184"/>
  <c r="S59" i="184"/>
  <c r="T59" i="184" s="1"/>
  <c r="R59" i="184"/>
  <c r="S58" i="184"/>
  <c r="T58" i="184" s="1"/>
  <c r="R58" i="184"/>
  <c r="S57" i="184"/>
  <c r="T57" i="184" s="1"/>
  <c r="R57" i="184"/>
  <c r="S56" i="184"/>
  <c r="T56" i="184" s="1"/>
  <c r="R56" i="184"/>
  <c r="S55" i="184"/>
  <c r="T55" i="184" s="1"/>
  <c r="R55" i="184"/>
  <c r="S54" i="184"/>
  <c r="T54" i="184" s="1"/>
  <c r="R54" i="184"/>
  <c r="S53" i="184"/>
  <c r="T53" i="184" s="1"/>
  <c r="R53" i="184"/>
  <c r="S52" i="184"/>
  <c r="T52" i="184" s="1"/>
  <c r="R52" i="184"/>
  <c r="S51" i="184"/>
  <c r="T51" i="184" s="1"/>
  <c r="R51" i="184"/>
  <c r="S50" i="184"/>
  <c r="T50" i="184" s="1"/>
  <c r="R50" i="184"/>
  <c r="S49" i="184"/>
  <c r="T49" i="184" s="1"/>
  <c r="R49" i="184"/>
  <c r="S48" i="184"/>
  <c r="T48" i="184" s="1"/>
  <c r="R48" i="184"/>
  <c r="S47" i="184"/>
  <c r="T47" i="184" s="1"/>
  <c r="R47" i="184"/>
  <c r="S46" i="184"/>
  <c r="T46" i="184" s="1"/>
  <c r="R46" i="184"/>
  <c r="S45" i="184"/>
  <c r="T45" i="184" s="1"/>
  <c r="R45" i="184"/>
  <c r="S44" i="184"/>
  <c r="T44" i="184" s="1"/>
  <c r="R44" i="184"/>
  <c r="S43" i="184"/>
  <c r="T43" i="184" s="1"/>
  <c r="R43" i="184"/>
  <c r="S42" i="184"/>
  <c r="T42" i="184" s="1"/>
  <c r="R42" i="184"/>
  <c r="S41" i="184"/>
  <c r="T41" i="184" s="1"/>
  <c r="R41" i="184"/>
  <c r="S40" i="184"/>
  <c r="T40" i="184" s="1"/>
  <c r="R40" i="184"/>
  <c r="S39" i="184"/>
  <c r="T39" i="184" s="1"/>
  <c r="R39" i="184"/>
  <c r="S38" i="184"/>
  <c r="T38" i="184" s="1"/>
  <c r="R38" i="184"/>
  <c r="S37" i="184"/>
  <c r="T37" i="184" s="1"/>
  <c r="R37" i="184"/>
  <c r="S36" i="184"/>
  <c r="T36" i="184" s="1"/>
  <c r="R36" i="184"/>
  <c r="S35" i="184"/>
  <c r="T35" i="184" s="1"/>
  <c r="R35" i="184"/>
  <c r="S34" i="184"/>
  <c r="T34" i="184" s="1"/>
  <c r="R34" i="184"/>
  <c r="S33" i="184"/>
  <c r="T33" i="184" s="1"/>
  <c r="R33" i="184"/>
  <c r="S32" i="184"/>
  <c r="T32" i="184" s="1"/>
  <c r="R32" i="184"/>
  <c r="S31" i="184"/>
  <c r="T31" i="184" s="1"/>
  <c r="R31" i="184"/>
  <c r="S30" i="184"/>
  <c r="T30" i="184" s="1"/>
  <c r="R30" i="184"/>
  <c r="S29" i="184"/>
  <c r="T29" i="184" s="1"/>
  <c r="R29" i="184"/>
  <c r="S28" i="184"/>
  <c r="T28" i="184" s="1"/>
  <c r="R28" i="184"/>
  <c r="S27" i="184"/>
  <c r="T27" i="184" s="1"/>
  <c r="R27" i="184"/>
  <c r="S26" i="184"/>
  <c r="T26" i="184" s="1"/>
  <c r="R26" i="184"/>
  <c r="S25" i="184"/>
  <c r="T25" i="184" s="1"/>
  <c r="R25" i="184"/>
  <c r="S24" i="184"/>
  <c r="T24" i="184" s="1"/>
  <c r="R24" i="184"/>
  <c r="S23" i="184"/>
  <c r="T23" i="184" s="1"/>
  <c r="R23" i="184"/>
  <c r="S22" i="184"/>
  <c r="T22" i="184" s="1"/>
  <c r="R22" i="184"/>
  <c r="S21" i="184"/>
  <c r="T21" i="184" s="1"/>
  <c r="R21" i="184"/>
  <c r="S20" i="184"/>
  <c r="T20" i="184" s="1"/>
  <c r="R20" i="184"/>
  <c r="S19" i="184"/>
  <c r="T19" i="184" s="1"/>
  <c r="R19" i="184"/>
  <c r="S18" i="184"/>
  <c r="T18" i="184" s="1"/>
  <c r="R18" i="184"/>
  <c r="S17" i="184"/>
  <c r="T17" i="184" s="1"/>
  <c r="R17" i="184"/>
  <c r="S16" i="184"/>
  <c r="T16" i="184" s="1"/>
  <c r="R16" i="184"/>
  <c r="S15" i="184"/>
  <c r="T15" i="184" s="1"/>
  <c r="R15" i="184"/>
  <c r="S14" i="184"/>
  <c r="T14" i="184" s="1"/>
  <c r="R14" i="184"/>
  <c r="S13" i="184"/>
  <c r="T13" i="184" s="1"/>
  <c r="R13" i="184"/>
  <c r="S12" i="184"/>
  <c r="T12" i="184" s="1"/>
  <c r="R12" i="184"/>
  <c r="S11" i="184"/>
  <c r="T11" i="184" s="1"/>
  <c r="R11" i="184"/>
  <c r="S10" i="184"/>
  <c r="T10" i="184" s="1"/>
  <c r="R10" i="184"/>
  <c r="S9" i="184"/>
  <c r="T9" i="184" s="1"/>
  <c r="R9" i="184"/>
  <c r="S8" i="184"/>
  <c r="T8" i="184" s="1"/>
  <c r="R8" i="184"/>
  <c r="S7" i="184"/>
  <c r="T7" i="184" s="1"/>
  <c r="R7" i="184"/>
  <c r="S6" i="184"/>
  <c r="T6" i="184" s="1"/>
  <c r="R6" i="184"/>
  <c r="S5" i="184"/>
  <c r="T5" i="184" s="1"/>
  <c r="R5" i="184"/>
  <c r="S4" i="184"/>
  <c r="T4" i="184" s="1"/>
  <c r="R4" i="184"/>
  <c r="F2" i="184"/>
  <c r="F1" i="184"/>
  <c r="Q514" i="182" a="1"/>
  <c r="Q514" i="182"/>
  <c r="P514" i="182" a="1"/>
  <c r="P514" i="182"/>
  <c r="O514" i="182" a="1"/>
  <c r="O514" i="182"/>
  <c r="N514" i="182" a="1"/>
  <c r="N514" i="182"/>
  <c r="M514" i="182" a="1"/>
  <c r="M514" i="182"/>
  <c r="L514" i="182" a="1"/>
  <c r="L514" i="182"/>
  <c r="I511" i="182"/>
  <c r="I510" i="182"/>
  <c r="I509" i="182"/>
  <c r="I508" i="182"/>
  <c r="I507" i="182"/>
  <c r="I506" i="182"/>
  <c r="I505" i="182"/>
  <c r="I504" i="182"/>
  <c r="I503" i="182"/>
  <c r="I502" i="182"/>
  <c r="I501" i="182"/>
  <c r="P501" i="182" s="1" a="1"/>
  <c r="P501" i="182" s="1"/>
  <c r="N5" i="181" s="1"/>
  <c r="I500" i="182"/>
  <c r="I499" i="182"/>
  <c r="Z495" i="182"/>
  <c r="Y495" i="182"/>
  <c r="X495" i="182"/>
  <c r="W495" i="182"/>
  <c r="V495" i="182"/>
  <c r="U495" i="182"/>
  <c r="P495" i="182"/>
  <c r="M495" i="182"/>
  <c r="S494" i="182"/>
  <c r="T494" i="182" s="1"/>
  <c r="R494" i="182"/>
  <c r="S493" i="182"/>
  <c r="T493" i="182" s="1"/>
  <c r="R493" i="182"/>
  <c r="S492" i="182"/>
  <c r="T492" i="182" s="1"/>
  <c r="R492" i="182"/>
  <c r="S491" i="182"/>
  <c r="T491" i="182" s="1"/>
  <c r="R491" i="182"/>
  <c r="S490" i="182"/>
  <c r="T490" i="182" s="1"/>
  <c r="R490" i="182"/>
  <c r="S489" i="182"/>
  <c r="T489" i="182" s="1"/>
  <c r="R489" i="182"/>
  <c r="S488" i="182"/>
  <c r="T488" i="182" s="1"/>
  <c r="R488" i="182"/>
  <c r="S487" i="182"/>
  <c r="T487" i="182" s="1"/>
  <c r="R487" i="182"/>
  <c r="S486" i="182"/>
  <c r="T486" i="182" s="1"/>
  <c r="R486" i="182"/>
  <c r="S485" i="182"/>
  <c r="T485" i="182" s="1"/>
  <c r="R485" i="182"/>
  <c r="S484" i="182"/>
  <c r="T484" i="182" s="1"/>
  <c r="R484" i="182"/>
  <c r="S483" i="182"/>
  <c r="T483" i="182" s="1"/>
  <c r="R483" i="182"/>
  <c r="S482" i="182"/>
  <c r="T482" i="182" s="1"/>
  <c r="R482" i="182"/>
  <c r="S481" i="182"/>
  <c r="T481" i="182" s="1"/>
  <c r="R481" i="182"/>
  <c r="S480" i="182"/>
  <c r="T480" i="182" s="1"/>
  <c r="R480" i="182"/>
  <c r="S479" i="182"/>
  <c r="T479" i="182" s="1"/>
  <c r="R479" i="182"/>
  <c r="S478" i="182"/>
  <c r="T478" i="182" s="1"/>
  <c r="R478" i="182"/>
  <c r="S477" i="182"/>
  <c r="T477" i="182" s="1"/>
  <c r="R477" i="182"/>
  <c r="S476" i="182"/>
  <c r="T476" i="182" s="1"/>
  <c r="R476" i="182"/>
  <c r="S475" i="182"/>
  <c r="T475" i="182" s="1"/>
  <c r="R475" i="182"/>
  <c r="S474" i="182"/>
  <c r="T474" i="182" s="1"/>
  <c r="R474" i="182"/>
  <c r="S473" i="182"/>
  <c r="T473" i="182" s="1"/>
  <c r="R473" i="182"/>
  <c r="S472" i="182"/>
  <c r="T472" i="182" s="1"/>
  <c r="R472" i="182"/>
  <c r="S471" i="182"/>
  <c r="T471" i="182" s="1"/>
  <c r="R471" i="182"/>
  <c r="S470" i="182"/>
  <c r="T470" i="182" s="1"/>
  <c r="R470" i="182"/>
  <c r="S469" i="182"/>
  <c r="T469" i="182" s="1"/>
  <c r="R469" i="182"/>
  <c r="S468" i="182"/>
  <c r="T468" i="182" s="1"/>
  <c r="R468" i="182"/>
  <c r="S467" i="182"/>
  <c r="T467" i="182" s="1"/>
  <c r="R467" i="182"/>
  <c r="S466" i="182"/>
  <c r="T466" i="182" s="1"/>
  <c r="R466" i="182"/>
  <c r="S465" i="182"/>
  <c r="T465" i="182" s="1"/>
  <c r="R465" i="182"/>
  <c r="S464" i="182"/>
  <c r="T464" i="182" s="1"/>
  <c r="R464" i="182"/>
  <c r="S463" i="182"/>
  <c r="T463" i="182" s="1"/>
  <c r="R463" i="182"/>
  <c r="S462" i="182"/>
  <c r="T462" i="182" s="1"/>
  <c r="R462" i="182"/>
  <c r="S461" i="182"/>
  <c r="T461" i="182" s="1"/>
  <c r="R461" i="182"/>
  <c r="S460" i="182"/>
  <c r="T460" i="182" s="1"/>
  <c r="R460" i="182"/>
  <c r="S459" i="182"/>
  <c r="T459" i="182" s="1"/>
  <c r="R459" i="182"/>
  <c r="S458" i="182"/>
  <c r="T458" i="182" s="1"/>
  <c r="R458" i="182"/>
  <c r="S457" i="182"/>
  <c r="T457" i="182" s="1"/>
  <c r="R457" i="182"/>
  <c r="S456" i="182"/>
  <c r="T456" i="182" s="1"/>
  <c r="R456" i="182"/>
  <c r="S455" i="182"/>
  <c r="T455" i="182" s="1"/>
  <c r="R455" i="182"/>
  <c r="S454" i="182"/>
  <c r="T454" i="182" s="1"/>
  <c r="R454" i="182"/>
  <c r="S453" i="182"/>
  <c r="T453" i="182" s="1"/>
  <c r="R453" i="182"/>
  <c r="S452" i="182"/>
  <c r="T452" i="182" s="1"/>
  <c r="R452" i="182"/>
  <c r="S451" i="182"/>
  <c r="T451" i="182" s="1"/>
  <c r="R451" i="182"/>
  <c r="S450" i="182"/>
  <c r="T450" i="182" s="1"/>
  <c r="R450" i="182"/>
  <c r="S449" i="182"/>
  <c r="T449" i="182" s="1"/>
  <c r="R449" i="182"/>
  <c r="S448" i="182"/>
  <c r="T448" i="182" s="1"/>
  <c r="R448" i="182"/>
  <c r="S447" i="182"/>
  <c r="T447" i="182" s="1"/>
  <c r="R447" i="182"/>
  <c r="S446" i="182"/>
  <c r="T446" i="182" s="1"/>
  <c r="R446" i="182"/>
  <c r="S445" i="182"/>
  <c r="T445" i="182" s="1"/>
  <c r="R445" i="182"/>
  <c r="S444" i="182"/>
  <c r="T444" i="182" s="1"/>
  <c r="R444" i="182"/>
  <c r="S443" i="182"/>
  <c r="T443" i="182" s="1"/>
  <c r="R443" i="182"/>
  <c r="S442" i="182"/>
  <c r="T442" i="182" s="1"/>
  <c r="R442" i="182"/>
  <c r="S441" i="182"/>
  <c r="T441" i="182" s="1"/>
  <c r="R441" i="182"/>
  <c r="S440" i="182"/>
  <c r="T440" i="182" s="1"/>
  <c r="R440" i="182"/>
  <c r="S439" i="182"/>
  <c r="T439" i="182" s="1"/>
  <c r="R439" i="182"/>
  <c r="S438" i="182"/>
  <c r="T438" i="182" s="1"/>
  <c r="R438" i="182"/>
  <c r="S437" i="182"/>
  <c r="T437" i="182" s="1"/>
  <c r="R437" i="182"/>
  <c r="S436" i="182"/>
  <c r="T436" i="182" s="1"/>
  <c r="R436" i="182"/>
  <c r="S435" i="182"/>
  <c r="T435" i="182" s="1"/>
  <c r="R435" i="182"/>
  <c r="S434" i="182"/>
  <c r="T434" i="182" s="1"/>
  <c r="R434" i="182"/>
  <c r="S433" i="182"/>
  <c r="T433" i="182" s="1"/>
  <c r="R433" i="182"/>
  <c r="S432" i="182"/>
  <c r="T432" i="182" s="1"/>
  <c r="R432" i="182"/>
  <c r="S431" i="182"/>
  <c r="T431" i="182" s="1"/>
  <c r="R431" i="182"/>
  <c r="S430" i="182"/>
  <c r="T430" i="182" s="1"/>
  <c r="R430" i="182"/>
  <c r="S429" i="182"/>
  <c r="T429" i="182" s="1"/>
  <c r="R429" i="182"/>
  <c r="S428" i="182"/>
  <c r="T428" i="182" s="1"/>
  <c r="R428" i="182"/>
  <c r="S427" i="182"/>
  <c r="T427" i="182" s="1"/>
  <c r="R427" i="182"/>
  <c r="S426" i="182"/>
  <c r="T426" i="182" s="1"/>
  <c r="R426" i="182"/>
  <c r="S425" i="182"/>
  <c r="T425" i="182" s="1"/>
  <c r="R425" i="182"/>
  <c r="S424" i="182"/>
  <c r="T424" i="182" s="1"/>
  <c r="R424" i="182"/>
  <c r="S423" i="182"/>
  <c r="T423" i="182" s="1"/>
  <c r="R423" i="182"/>
  <c r="S422" i="182"/>
  <c r="T422" i="182" s="1"/>
  <c r="R422" i="182"/>
  <c r="S421" i="182"/>
  <c r="T421" i="182" s="1"/>
  <c r="R421" i="182"/>
  <c r="S420" i="182"/>
  <c r="T420" i="182" s="1"/>
  <c r="R420" i="182"/>
  <c r="S419" i="182"/>
  <c r="T419" i="182" s="1"/>
  <c r="R419" i="182"/>
  <c r="S418" i="182"/>
  <c r="T418" i="182" s="1"/>
  <c r="R418" i="182"/>
  <c r="S417" i="182"/>
  <c r="T417" i="182" s="1"/>
  <c r="R417" i="182"/>
  <c r="S416" i="182"/>
  <c r="T416" i="182" s="1"/>
  <c r="R416" i="182"/>
  <c r="S415" i="182"/>
  <c r="T415" i="182" s="1"/>
  <c r="R415" i="182"/>
  <c r="S414" i="182"/>
  <c r="T414" i="182" s="1"/>
  <c r="R414" i="182"/>
  <c r="S413" i="182"/>
  <c r="T413" i="182" s="1"/>
  <c r="R413" i="182"/>
  <c r="S412" i="182"/>
  <c r="T412" i="182" s="1"/>
  <c r="R412" i="182"/>
  <c r="S411" i="182"/>
  <c r="T411" i="182" s="1"/>
  <c r="R411" i="182"/>
  <c r="S410" i="182"/>
  <c r="T410" i="182" s="1"/>
  <c r="R410" i="182"/>
  <c r="S409" i="182"/>
  <c r="T409" i="182" s="1"/>
  <c r="R409" i="182"/>
  <c r="S408" i="182"/>
  <c r="T408" i="182" s="1"/>
  <c r="R408" i="182"/>
  <c r="S407" i="182"/>
  <c r="T407" i="182" s="1"/>
  <c r="R407" i="182"/>
  <c r="S406" i="182"/>
  <c r="T406" i="182" s="1"/>
  <c r="R406" i="182"/>
  <c r="S405" i="182"/>
  <c r="T405" i="182" s="1"/>
  <c r="R405" i="182"/>
  <c r="S404" i="182"/>
  <c r="T404" i="182" s="1"/>
  <c r="R404" i="182"/>
  <c r="S403" i="182"/>
  <c r="T403" i="182" s="1"/>
  <c r="R403" i="182"/>
  <c r="S402" i="182"/>
  <c r="T402" i="182" s="1"/>
  <c r="R402" i="182"/>
  <c r="S401" i="182"/>
  <c r="T401" i="182" s="1"/>
  <c r="R401" i="182"/>
  <c r="S400" i="182"/>
  <c r="T400" i="182" s="1"/>
  <c r="R400" i="182"/>
  <c r="S399" i="182"/>
  <c r="T399" i="182" s="1"/>
  <c r="R399" i="182"/>
  <c r="S398" i="182"/>
  <c r="T398" i="182" s="1"/>
  <c r="R398" i="182"/>
  <c r="S397" i="182"/>
  <c r="T397" i="182" s="1"/>
  <c r="R397" i="182"/>
  <c r="S396" i="182"/>
  <c r="T396" i="182" s="1"/>
  <c r="R396" i="182"/>
  <c r="S395" i="182"/>
  <c r="T395" i="182" s="1"/>
  <c r="R395" i="182"/>
  <c r="S394" i="182"/>
  <c r="T394" i="182" s="1"/>
  <c r="R394" i="182"/>
  <c r="S393" i="182"/>
  <c r="T393" i="182" s="1"/>
  <c r="R393" i="182"/>
  <c r="S392" i="182"/>
  <c r="T392" i="182" s="1"/>
  <c r="R392" i="182"/>
  <c r="S391" i="182"/>
  <c r="T391" i="182" s="1"/>
  <c r="R391" i="182"/>
  <c r="S390" i="182"/>
  <c r="T390" i="182" s="1"/>
  <c r="R390" i="182"/>
  <c r="S389" i="182"/>
  <c r="T389" i="182" s="1"/>
  <c r="R389" i="182"/>
  <c r="S388" i="182"/>
  <c r="T388" i="182" s="1"/>
  <c r="R388" i="182"/>
  <c r="S387" i="182"/>
  <c r="T387" i="182" s="1"/>
  <c r="R387" i="182"/>
  <c r="S386" i="182"/>
  <c r="T386" i="182" s="1"/>
  <c r="R386" i="182"/>
  <c r="S385" i="182"/>
  <c r="T385" i="182" s="1"/>
  <c r="R385" i="182"/>
  <c r="S384" i="182"/>
  <c r="T384" i="182" s="1"/>
  <c r="R384" i="182"/>
  <c r="S383" i="182"/>
  <c r="T383" i="182" s="1"/>
  <c r="R383" i="182"/>
  <c r="S382" i="182"/>
  <c r="T382" i="182" s="1"/>
  <c r="R382" i="182"/>
  <c r="S381" i="182"/>
  <c r="T381" i="182" s="1"/>
  <c r="R381" i="182"/>
  <c r="S380" i="182"/>
  <c r="T380" i="182" s="1"/>
  <c r="R380" i="182"/>
  <c r="S379" i="182"/>
  <c r="T379" i="182" s="1"/>
  <c r="R379" i="182"/>
  <c r="S378" i="182"/>
  <c r="T378" i="182" s="1"/>
  <c r="R378" i="182"/>
  <c r="S377" i="182"/>
  <c r="T377" i="182" s="1"/>
  <c r="R377" i="182"/>
  <c r="S376" i="182"/>
  <c r="T376" i="182" s="1"/>
  <c r="R376" i="182"/>
  <c r="S375" i="182"/>
  <c r="T375" i="182" s="1"/>
  <c r="R375" i="182"/>
  <c r="S374" i="182"/>
  <c r="T374" i="182" s="1"/>
  <c r="R374" i="182"/>
  <c r="S373" i="182"/>
  <c r="T373" i="182" s="1"/>
  <c r="R373" i="182"/>
  <c r="S372" i="182"/>
  <c r="T372" i="182" s="1"/>
  <c r="R372" i="182"/>
  <c r="S371" i="182"/>
  <c r="T371" i="182" s="1"/>
  <c r="R371" i="182"/>
  <c r="S370" i="182"/>
  <c r="T370" i="182" s="1"/>
  <c r="R370" i="182"/>
  <c r="S369" i="182"/>
  <c r="T369" i="182" s="1"/>
  <c r="R369" i="182"/>
  <c r="S368" i="182"/>
  <c r="T368" i="182" s="1"/>
  <c r="R368" i="182"/>
  <c r="S367" i="182"/>
  <c r="T367" i="182" s="1"/>
  <c r="R367" i="182"/>
  <c r="S366" i="182"/>
  <c r="T366" i="182" s="1"/>
  <c r="R366" i="182"/>
  <c r="S365" i="182"/>
  <c r="T365" i="182" s="1"/>
  <c r="R365" i="182"/>
  <c r="S364" i="182"/>
  <c r="T364" i="182" s="1"/>
  <c r="R364" i="182"/>
  <c r="S363" i="182"/>
  <c r="T363" i="182" s="1"/>
  <c r="R363" i="182"/>
  <c r="S362" i="182"/>
  <c r="T362" i="182" s="1"/>
  <c r="R362" i="182"/>
  <c r="S361" i="182"/>
  <c r="T361" i="182" s="1"/>
  <c r="R361" i="182"/>
  <c r="S360" i="182"/>
  <c r="T360" i="182" s="1"/>
  <c r="R360" i="182"/>
  <c r="S359" i="182"/>
  <c r="T359" i="182" s="1"/>
  <c r="R359" i="182"/>
  <c r="S358" i="182"/>
  <c r="T358" i="182" s="1"/>
  <c r="R358" i="182"/>
  <c r="S357" i="182"/>
  <c r="T357" i="182" s="1"/>
  <c r="R357" i="182"/>
  <c r="S356" i="182"/>
  <c r="T356" i="182" s="1"/>
  <c r="R356" i="182"/>
  <c r="S355" i="182"/>
  <c r="T355" i="182" s="1"/>
  <c r="R355" i="182"/>
  <c r="S354" i="182"/>
  <c r="T354" i="182" s="1"/>
  <c r="R354" i="182"/>
  <c r="S353" i="182"/>
  <c r="T353" i="182" s="1"/>
  <c r="R353" i="182"/>
  <c r="S352" i="182"/>
  <c r="T352" i="182" s="1"/>
  <c r="R352" i="182"/>
  <c r="S351" i="182"/>
  <c r="T351" i="182" s="1"/>
  <c r="R351" i="182"/>
  <c r="S350" i="182"/>
  <c r="T350" i="182" s="1"/>
  <c r="R350" i="182"/>
  <c r="S349" i="182"/>
  <c r="T349" i="182" s="1"/>
  <c r="R349" i="182"/>
  <c r="S348" i="182"/>
  <c r="T348" i="182" s="1"/>
  <c r="R348" i="182"/>
  <c r="S347" i="182"/>
  <c r="T347" i="182" s="1"/>
  <c r="R347" i="182"/>
  <c r="S346" i="182"/>
  <c r="T346" i="182" s="1"/>
  <c r="R346" i="182"/>
  <c r="S345" i="182"/>
  <c r="T345" i="182" s="1"/>
  <c r="R345" i="182"/>
  <c r="S344" i="182"/>
  <c r="T344" i="182" s="1"/>
  <c r="R344" i="182"/>
  <c r="S343" i="182"/>
  <c r="T343" i="182" s="1"/>
  <c r="R343" i="182"/>
  <c r="S342" i="182"/>
  <c r="T342" i="182" s="1"/>
  <c r="R342" i="182"/>
  <c r="S341" i="182"/>
  <c r="T341" i="182" s="1"/>
  <c r="R341" i="182"/>
  <c r="S340" i="182"/>
  <c r="T340" i="182" s="1"/>
  <c r="R340" i="182"/>
  <c r="S339" i="182"/>
  <c r="T339" i="182" s="1"/>
  <c r="R339" i="182"/>
  <c r="S338" i="182"/>
  <c r="T338" i="182" s="1"/>
  <c r="R338" i="182"/>
  <c r="S337" i="182"/>
  <c r="T337" i="182" s="1"/>
  <c r="R337" i="182"/>
  <c r="S336" i="182"/>
  <c r="T336" i="182" s="1"/>
  <c r="R336" i="182"/>
  <c r="S335" i="182"/>
  <c r="T335" i="182" s="1"/>
  <c r="R335" i="182"/>
  <c r="S334" i="182"/>
  <c r="T334" i="182" s="1"/>
  <c r="R334" i="182"/>
  <c r="S333" i="182"/>
  <c r="T333" i="182" s="1"/>
  <c r="R333" i="182"/>
  <c r="S332" i="182"/>
  <c r="T332" i="182" s="1"/>
  <c r="R332" i="182"/>
  <c r="S331" i="182"/>
  <c r="T331" i="182" s="1"/>
  <c r="R331" i="182"/>
  <c r="S330" i="182"/>
  <c r="T330" i="182" s="1"/>
  <c r="R330" i="182"/>
  <c r="S329" i="182"/>
  <c r="T329" i="182" s="1"/>
  <c r="R329" i="182"/>
  <c r="S328" i="182"/>
  <c r="T328" i="182" s="1"/>
  <c r="R328" i="182"/>
  <c r="S327" i="182"/>
  <c r="T327" i="182" s="1"/>
  <c r="R327" i="182"/>
  <c r="S326" i="182"/>
  <c r="T326" i="182" s="1"/>
  <c r="R326" i="182"/>
  <c r="S325" i="182"/>
  <c r="T325" i="182" s="1"/>
  <c r="R325" i="182"/>
  <c r="S324" i="182"/>
  <c r="T324" i="182" s="1"/>
  <c r="R324" i="182"/>
  <c r="S323" i="182"/>
  <c r="T323" i="182" s="1"/>
  <c r="R323" i="182"/>
  <c r="S322" i="182"/>
  <c r="T322" i="182" s="1"/>
  <c r="R322" i="182"/>
  <c r="S321" i="182"/>
  <c r="T321" i="182" s="1"/>
  <c r="R321" i="182"/>
  <c r="S320" i="182"/>
  <c r="T320" i="182" s="1"/>
  <c r="R320" i="182"/>
  <c r="S319" i="182"/>
  <c r="T319" i="182" s="1"/>
  <c r="R319" i="182"/>
  <c r="S318" i="182"/>
  <c r="T318" i="182" s="1"/>
  <c r="R318" i="182"/>
  <c r="S317" i="182"/>
  <c r="T317" i="182" s="1"/>
  <c r="R317" i="182"/>
  <c r="S316" i="182"/>
  <c r="T316" i="182" s="1"/>
  <c r="R316" i="182"/>
  <c r="S315" i="182"/>
  <c r="T315" i="182" s="1"/>
  <c r="R315" i="182"/>
  <c r="S314" i="182"/>
  <c r="T314" i="182" s="1"/>
  <c r="R314" i="182"/>
  <c r="S313" i="182"/>
  <c r="T313" i="182" s="1"/>
  <c r="R313" i="182"/>
  <c r="S312" i="182"/>
  <c r="T312" i="182" s="1"/>
  <c r="R312" i="182"/>
  <c r="S311" i="182"/>
  <c r="T311" i="182" s="1"/>
  <c r="R311" i="182"/>
  <c r="S310" i="182"/>
  <c r="T310" i="182" s="1"/>
  <c r="R310" i="182"/>
  <c r="S309" i="182"/>
  <c r="T309" i="182" s="1"/>
  <c r="R309" i="182"/>
  <c r="S308" i="182"/>
  <c r="T308" i="182" s="1"/>
  <c r="R308" i="182"/>
  <c r="S307" i="182"/>
  <c r="T307" i="182" s="1"/>
  <c r="R307" i="182"/>
  <c r="S306" i="182"/>
  <c r="T306" i="182" s="1"/>
  <c r="R306" i="182"/>
  <c r="S305" i="182"/>
  <c r="T305" i="182" s="1"/>
  <c r="R305" i="182"/>
  <c r="S304" i="182"/>
  <c r="T304" i="182" s="1"/>
  <c r="R304" i="182"/>
  <c r="S303" i="182"/>
  <c r="T303" i="182" s="1"/>
  <c r="R303" i="182"/>
  <c r="S302" i="182"/>
  <c r="T302" i="182" s="1"/>
  <c r="R302" i="182"/>
  <c r="S301" i="182"/>
  <c r="T301" i="182" s="1"/>
  <c r="R301" i="182"/>
  <c r="S300" i="182"/>
  <c r="T300" i="182" s="1"/>
  <c r="R300" i="182"/>
  <c r="S299" i="182"/>
  <c r="T299" i="182" s="1"/>
  <c r="R299" i="182"/>
  <c r="S298" i="182"/>
  <c r="T298" i="182" s="1"/>
  <c r="R298" i="182"/>
  <c r="S297" i="182"/>
  <c r="T297" i="182" s="1"/>
  <c r="R297" i="182"/>
  <c r="S296" i="182"/>
  <c r="T296" i="182" s="1"/>
  <c r="R296" i="182"/>
  <c r="S295" i="182"/>
  <c r="T295" i="182" s="1"/>
  <c r="R295" i="182"/>
  <c r="S294" i="182"/>
  <c r="T294" i="182" s="1"/>
  <c r="R294" i="182"/>
  <c r="S293" i="182"/>
  <c r="T293" i="182" s="1"/>
  <c r="R293" i="182"/>
  <c r="S292" i="182"/>
  <c r="T292" i="182" s="1"/>
  <c r="R292" i="182"/>
  <c r="S291" i="182"/>
  <c r="T291" i="182" s="1"/>
  <c r="R291" i="182"/>
  <c r="S290" i="182"/>
  <c r="T290" i="182" s="1"/>
  <c r="R290" i="182"/>
  <c r="S289" i="182"/>
  <c r="T289" i="182" s="1"/>
  <c r="R289" i="182"/>
  <c r="S288" i="182"/>
  <c r="T288" i="182" s="1"/>
  <c r="R288" i="182"/>
  <c r="S287" i="182"/>
  <c r="T287" i="182" s="1"/>
  <c r="R287" i="182"/>
  <c r="S286" i="182"/>
  <c r="T286" i="182" s="1"/>
  <c r="R286" i="182"/>
  <c r="S285" i="182"/>
  <c r="T285" i="182" s="1"/>
  <c r="R285" i="182"/>
  <c r="S284" i="182"/>
  <c r="T284" i="182" s="1"/>
  <c r="R284" i="182"/>
  <c r="S283" i="182"/>
  <c r="T283" i="182" s="1"/>
  <c r="R283" i="182"/>
  <c r="S282" i="182"/>
  <c r="T282" i="182" s="1"/>
  <c r="R282" i="182"/>
  <c r="S281" i="182"/>
  <c r="T281" i="182" s="1"/>
  <c r="R281" i="182"/>
  <c r="S280" i="182"/>
  <c r="T280" i="182" s="1"/>
  <c r="R280" i="182"/>
  <c r="S279" i="182"/>
  <c r="T279" i="182" s="1"/>
  <c r="R279" i="182"/>
  <c r="S278" i="182"/>
  <c r="T278" i="182" s="1"/>
  <c r="R278" i="182"/>
  <c r="S277" i="182"/>
  <c r="T277" i="182" s="1"/>
  <c r="R277" i="182"/>
  <c r="S276" i="182"/>
  <c r="T276" i="182" s="1"/>
  <c r="R276" i="182"/>
  <c r="S275" i="182"/>
  <c r="T275" i="182" s="1"/>
  <c r="R275" i="182"/>
  <c r="S274" i="182"/>
  <c r="T274" i="182" s="1"/>
  <c r="R274" i="182"/>
  <c r="S273" i="182"/>
  <c r="T273" i="182" s="1"/>
  <c r="R273" i="182"/>
  <c r="S272" i="182"/>
  <c r="T272" i="182" s="1"/>
  <c r="R272" i="182"/>
  <c r="S271" i="182"/>
  <c r="T271" i="182" s="1"/>
  <c r="R271" i="182"/>
  <c r="S270" i="182"/>
  <c r="T270" i="182" s="1"/>
  <c r="R270" i="182"/>
  <c r="S269" i="182"/>
  <c r="T269" i="182" s="1"/>
  <c r="R269" i="182"/>
  <c r="S268" i="182"/>
  <c r="T268" i="182" s="1"/>
  <c r="R268" i="182"/>
  <c r="S267" i="182"/>
  <c r="T267" i="182" s="1"/>
  <c r="R267" i="182"/>
  <c r="S266" i="182"/>
  <c r="T266" i="182" s="1"/>
  <c r="R266" i="182"/>
  <c r="S265" i="182"/>
  <c r="T265" i="182" s="1"/>
  <c r="R265" i="182"/>
  <c r="S264" i="182"/>
  <c r="T264" i="182" s="1"/>
  <c r="R264" i="182"/>
  <c r="S263" i="182"/>
  <c r="T263" i="182" s="1"/>
  <c r="R263" i="182"/>
  <c r="S262" i="182"/>
  <c r="T262" i="182" s="1"/>
  <c r="R262" i="182"/>
  <c r="S261" i="182"/>
  <c r="T261" i="182" s="1"/>
  <c r="R261" i="182"/>
  <c r="S260" i="182"/>
  <c r="T260" i="182" s="1"/>
  <c r="R260" i="182"/>
  <c r="S259" i="182"/>
  <c r="T259" i="182" s="1"/>
  <c r="R259" i="182"/>
  <c r="S258" i="182"/>
  <c r="T258" i="182" s="1"/>
  <c r="R258" i="182"/>
  <c r="S257" i="182"/>
  <c r="T257" i="182" s="1"/>
  <c r="R257" i="182"/>
  <c r="S256" i="182"/>
  <c r="T256" i="182" s="1"/>
  <c r="R256" i="182"/>
  <c r="S255" i="182"/>
  <c r="T255" i="182" s="1"/>
  <c r="R255" i="182"/>
  <c r="S254" i="182"/>
  <c r="T254" i="182" s="1"/>
  <c r="R254" i="182"/>
  <c r="S253" i="182"/>
  <c r="T253" i="182" s="1"/>
  <c r="R253" i="182"/>
  <c r="S252" i="182"/>
  <c r="T252" i="182" s="1"/>
  <c r="R252" i="182"/>
  <c r="S251" i="182"/>
  <c r="T251" i="182" s="1"/>
  <c r="R251" i="182"/>
  <c r="S250" i="182"/>
  <c r="T250" i="182" s="1"/>
  <c r="R250" i="182"/>
  <c r="S249" i="182"/>
  <c r="T249" i="182" s="1"/>
  <c r="R249" i="182"/>
  <c r="S248" i="182"/>
  <c r="T248" i="182" s="1"/>
  <c r="R248" i="182"/>
  <c r="S247" i="182"/>
  <c r="T247" i="182" s="1"/>
  <c r="R247" i="182"/>
  <c r="S246" i="182"/>
  <c r="T246" i="182" s="1"/>
  <c r="R246" i="182"/>
  <c r="S245" i="182"/>
  <c r="T245" i="182" s="1"/>
  <c r="R245" i="182"/>
  <c r="S244" i="182"/>
  <c r="T244" i="182" s="1"/>
  <c r="R244" i="182"/>
  <c r="S243" i="182"/>
  <c r="T243" i="182" s="1"/>
  <c r="R243" i="182"/>
  <c r="S242" i="182"/>
  <c r="T242" i="182" s="1"/>
  <c r="R242" i="182"/>
  <c r="S241" i="182"/>
  <c r="T241" i="182" s="1"/>
  <c r="R241" i="182"/>
  <c r="S240" i="182"/>
  <c r="T240" i="182" s="1"/>
  <c r="R240" i="182"/>
  <c r="S239" i="182"/>
  <c r="T239" i="182" s="1"/>
  <c r="R239" i="182"/>
  <c r="S238" i="182"/>
  <c r="T238" i="182" s="1"/>
  <c r="R238" i="182"/>
  <c r="S237" i="182"/>
  <c r="T237" i="182" s="1"/>
  <c r="R237" i="182"/>
  <c r="S236" i="182"/>
  <c r="T236" i="182" s="1"/>
  <c r="R236" i="182"/>
  <c r="S235" i="182"/>
  <c r="T235" i="182" s="1"/>
  <c r="R235" i="182"/>
  <c r="S234" i="182"/>
  <c r="T234" i="182" s="1"/>
  <c r="R234" i="182"/>
  <c r="S233" i="182"/>
  <c r="T233" i="182" s="1"/>
  <c r="R233" i="182"/>
  <c r="S232" i="182"/>
  <c r="T232" i="182" s="1"/>
  <c r="R232" i="182"/>
  <c r="S231" i="182"/>
  <c r="T231" i="182" s="1"/>
  <c r="R231" i="182"/>
  <c r="S230" i="182"/>
  <c r="T230" i="182" s="1"/>
  <c r="R230" i="182"/>
  <c r="S229" i="182"/>
  <c r="T229" i="182" s="1"/>
  <c r="R229" i="182"/>
  <c r="S228" i="182"/>
  <c r="T228" i="182" s="1"/>
  <c r="R228" i="182"/>
  <c r="S227" i="182"/>
  <c r="T227" i="182" s="1"/>
  <c r="R227" i="182"/>
  <c r="S226" i="182"/>
  <c r="T226" i="182" s="1"/>
  <c r="R226" i="182"/>
  <c r="S225" i="182"/>
  <c r="T225" i="182" s="1"/>
  <c r="R225" i="182"/>
  <c r="S224" i="182"/>
  <c r="T224" i="182" s="1"/>
  <c r="R224" i="182"/>
  <c r="S223" i="182"/>
  <c r="T223" i="182" s="1"/>
  <c r="R223" i="182"/>
  <c r="S222" i="182"/>
  <c r="T222" i="182" s="1"/>
  <c r="R222" i="182"/>
  <c r="S221" i="182"/>
  <c r="T221" i="182" s="1"/>
  <c r="R221" i="182"/>
  <c r="S220" i="182"/>
  <c r="T220" i="182" s="1"/>
  <c r="R220" i="182"/>
  <c r="S219" i="182"/>
  <c r="T219" i="182" s="1"/>
  <c r="R219" i="182"/>
  <c r="S218" i="182"/>
  <c r="T218" i="182" s="1"/>
  <c r="R218" i="182"/>
  <c r="S217" i="182"/>
  <c r="T217" i="182" s="1"/>
  <c r="R217" i="182"/>
  <c r="S216" i="182"/>
  <c r="T216" i="182" s="1"/>
  <c r="R216" i="182"/>
  <c r="S215" i="182"/>
  <c r="T215" i="182" s="1"/>
  <c r="R215" i="182"/>
  <c r="S214" i="182"/>
  <c r="T214" i="182" s="1"/>
  <c r="R214" i="182"/>
  <c r="S213" i="182"/>
  <c r="T213" i="182" s="1"/>
  <c r="R213" i="182"/>
  <c r="S212" i="182"/>
  <c r="T212" i="182" s="1"/>
  <c r="R212" i="182"/>
  <c r="S211" i="182"/>
  <c r="T211" i="182" s="1"/>
  <c r="R211" i="182"/>
  <c r="S210" i="182"/>
  <c r="T210" i="182" s="1"/>
  <c r="R210" i="182"/>
  <c r="S209" i="182"/>
  <c r="T209" i="182" s="1"/>
  <c r="R209" i="182"/>
  <c r="S208" i="182"/>
  <c r="T208" i="182" s="1"/>
  <c r="R208" i="182"/>
  <c r="S207" i="182"/>
  <c r="T207" i="182" s="1"/>
  <c r="R207" i="182"/>
  <c r="S206" i="182"/>
  <c r="T206" i="182" s="1"/>
  <c r="R206" i="182"/>
  <c r="S205" i="182"/>
  <c r="T205" i="182" s="1"/>
  <c r="R205" i="182"/>
  <c r="S204" i="182"/>
  <c r="T204" i="182" s="1"/>
  <c r="R204" i="182"/>
  <c r="S203" i="182"/>
  <c r="T203" i="182" s="1"/>
  <c r="R203" i="182"/>
  <c r="S202" i="182"/>
  <c r="T202" i="182" s="1"/>
  <c r="R202" i="182"/>
  <c r="S201" i="182"/>
  <c r="T201" i="182" s="1"/>
  <c r="R201" i="182"/>
  <c r="S200" i="182"/>
  <c r="T200" i="182" s="1"/>
  <c r="R200" i="182"/>
  <c r="S199" i="182"/>
  <c r="T199" i="182" s="1"/>
  <c r="R199" i="182"/>
  <c r="S198" i="182"/>
  <c r="T198" i="182" s="1"/>
  <c r="R198" i="182"/>
  <c r="S197" i="182"/>
  <c r="T197" i="182" s="1"/>
  <c r="R197" i="182"/>
  <c r="S196" i="182"/>
  <c r="T196" i="182" s="1"/>
  <c r="R196" i="182"/>
  <c r="S195" i="182"/>
  <c r="T195" i="182" s="1"/>
  <c r="R195" i="182"/>
  <c r="S194" i="182"/>
  <c r="T194" i="182" s="1"/>
  <c r="R194" i="182"/>
  <c r="S193" i="182"/>
  <c r="T193" i="182" s="1"/>
  <c r="R193" i="182"/>
  <c r="S192" i="182"/>
  <c r="T192" i="182" s="1"/>
  <c r="R192" i="182"/>
  <c r="S191" i="182"/>
  <c r="T191" i="182" s="1"/>
  <c r="R191" i="182"/>
  <c r="S190" i="182"/>
  <c r="T190" i="182" s="1"/>
  <c r="R190" i="182"/>
  <c r="S189" i="182"/>
  <c r="T189" i="182" s="1"/>
  <c r="R189" i="182"/>
  <c r="S188" i="182"/>
  <c r="T188" i="182" s="1"/>
  <c r="R188" i="182"/>
  <c r="S187" i="182"/>
  <c r="T187" i="182" s="1"/>
  <c r="R187" i="182"/>
  <c r="S186" i="182"/>
  <c r="T186" i="182" s="1"/>
  <c r="R186" i="182"/>
  <c r="S185" i="182"/>
  <c r="T185" i="182" s="1"/>
  <c r="R185" i="182"/>
  <c r="S184" i="182"/>
  <c r="T184" i="182" s="1"/>
  <c r="R184" i="182"/>
  <c r="S183" i="182"/>
  <c r="T183" i="182" s="1"/>
  <c r="R183" i="182"/>
  <c r="S182" i="182"/>
  <c r="T182" i="182" s="1"/>
  <c r="R182" i="182"/>
  <c r="S181" i="182"/>
  <c r="T181" i="182" s="1"/>
  <c r="R181" i="182"/>
  <c r="S180" i="182"/>
  <c r="T180" i="182" s="1"/>
  <c r="R180" i="182"/>
  <c r="S179" i="182"/>
  <c r="T179" i="182" s="1"/>
  <c r="R179" i="182"/>
  <c r="S178" i="182"/>
  <c r="T178" i="182" s="1"/>
  <c r="R178" i="182"/>
  <c r="S177" i="182"/>
  <c r="T177" i="182" s="1"/>
  <c r="R177" i="182"/>
  <c r="S176" i="182"/>
  <c r="T176" i="182" s="1"/>
  <c r="R176" i="182"/>
  <c r="S175" i="182"/>
  <c r="T175" i="182" s="1"/>
  <c r="R175" i="182"/>
  <c r="S174" i="182"/>
  <c r="T174" i="182" s="1"/>
  <c r="R174" i="182"/>
  <c r="S173" i="182"/>
  <c r="T173" i="182" s="1"/>
  <c r="R173" i="182"/>
  <c r="S172" i="182"/>
  <c r="T172" i="182" s="1"/>
  <c r="R172" i="182"/>
  <c r="S171" i="182"/>
  <c r="T171" i="182" s="1"/>
  <c r="R171" i="182"/>
  <c r="S170" i="182"/>
  <c r="T170" i="182" s="1"/>
  <c r="R170" i="182"/>
  <c r="S169" i="182"/>
  <c r="T169" i="182" s="1"/>
  <c r="R169" i="182"/>
  <c r="S168" i="182"/>
  <c r="T168" i="182" s="1"/>
  <c r="R168" i="182"/>
  <c r="S167" i="182"/>
  <c r="T167" i="182" s="1"/>
  <c r="R167" i="182"/>
  <c r="S166" i="182"/>
  <c r="T166" i="182" s="1"/>
  <c r="R166" i="182"/>
  <c r="S165" i="182"/>
  <c r="T165" i="182" s="1"/>
  <c r="R165" i="182"/>
  <c r="S164" i="182"/>
  <c r="T164" i="182" s="1"/>
  <c r="R164" i="182"/>
  <c r="S163" i="182"/>
  <c r="T163" i="182" s="1"/>
  <c r="R163" i="182"/>
  <c r="S162" i="182"/>
  <c r="T162" i="182" s="1"/>
  <c r="R162" i="182"/>
  <c r="S161" i="182"/>
  <c r="T161" i="182" s="1"/>
  <c r="R161" i="182"/>
  <c r="S160" i="182"/>
  <c r="T160" i="182" s="1"/>
  <c r="R160" i="182"/>
  <c r="S159" i="182"/>
  <c r="T159" i="182" s="1"/>
  <c r="R159" i="182"/>
  <c r="S158" i="182"/>
  <c r="T158" i="182" s="1"/>
  <c r="R158" i="182"/>
  <c r="S157" i="182"/>
  <c r="T157" i="182" s="1"/>
  <c r="R157" i="182"/>
  <c r="S156" i="182"/>
  <c r="T156" i="182" s="1"/>
  <c r="R156" i="182"/>
  <c r="S155" i="182"/>
  <c r="T155" i="182" s="1"/>
  <c r="R155" i="182"/>
  <c r="S154" i="182"/>
  <c r="T154" i="182" s="1"/>
  <c r="R154" i="182"/>
  <c r="S153" i="182"/>
  <c r="T153" i="182" s="1"/>
  <c r="R153" i="182"/>
  <c r="S152" i="182"/>
  <c r="T152" i="182" s="1"/>
  <c r="R152" i="182"/>
  <c r="S151" i="182"/>
  <c r="T151" i="182" s="1"/>
  <c r="R151" i="182"/>
  <c r="S150" i="182"/>
  <c r="T150" i="182" s="1"/>
  <c r="R150" i="182"/>
  <c r="S149" i="182"/>
  <c r="T149" i="182" s="1"/>
  <c r="R149" i="182"/>
  <c r="S148" i="182"/>
  <c r="T148" i="182" s="1"/>
  <c r="R148" i="182"/>
  <c r="S147" i="182"/>
  <c r="T147" i="182" s="1"/>
  <c r="R147" i="182"/>
  <c r="S146" i="182"/>
  <c r="T146" i="182" s="1"/>
  <c r="R146" i="182"/>
  <c r="S145" i="182"/>
  <c r="T145" i="182" s="1"/>
  <c r="R145" i="182"/>
  <c r="S144" i="182"/>
  <c r="T144" i="182" s="1"/>
  <c r="R144" i="182"/>
  <c r="S143" i="182"/>
  <c r="T143" i="182" s="1"/>
  <c r="R143" i="182"/>
  <c r="S142" i="182"/>
  <c r="T142" i="182" s="1"/>
  <c r="R142" i="182"/>
  <c r="S141" i="182"/>
  <c r="T141" i="182" s="1"/>
  <c r="R141" i="182"/>
  <c r="S140" i="182"/>
  <c r="T140" i="182" s="1"/>
  <c r="R140" i="182"/>
  <c r="S139" i="182"/>
  <c r="T139" i="182" s="1"/>
  <c r="R139" i="182"/>
  <c r="S138" i="182"/>
  <c r="T138" i="182" s="1"/>
  <c r="R138" i="182"/>
  <c r="S137" i="182"/>
  <c r="T137" i="182" s="1"/>
  <c r="R137" i="182"/>
  <c r="S136" i="182"/>
  <c r="T136" i="182" s="1"/>
  <c r="R136" i="182"/>
  <c r="S135" i="182"/>
  <c r="T135" i="182" s="1"/>
  <c r="R135" i="182"/>
  <c r="S134" i="182"/>
  <c r="T134" i="182" s="1"/>
  <c r="R134" i="182"/>
  <c r="S133" i="182"/>
  <c r="T133" i="182" s="1"/>
  <c r="R133" i="182"/>
  <c r="S132" i="182"/>
  <c r="T132" i="182" s="1"/>
  <c r="R132" i="182"/>
  <c r="S131" i="182"/>
  <c r="T131" i="182" s="1"/>
  <c r="R131" i="182"/>
  <c r="S130" i="182"/>
  <c r="T130" i="182" s="1"/>
  <c r="R130" i="182"/>
  <c r="S129" i="182"/>
  <c r="T129" i="182" s="1"/>
  <c r="R129" i="182"/>
  <c r="S128" i="182"/>
  <c r="T128" i="182" s="1"/>
  <c r="R128" i="182"/>
  <c r="S127" i="182"/>
  <c r="T127" i="182" s="1"/>
  <c r="R127" i="182"/>
  <c r="S126" i="182"/>
  <c r="T126" i="182" s="1"/>
  <c r="R126" i="182"/>
  <c r="S125" i="182"/>
  <c r="T125" i="182" s="1"/>
  <c r="R125" i="182"/>
  <c r="S124" i="182"/>
  <c r="T124" i="182" s="1"/>
  <c r="R124" i="182"/>
  <c r="S123" i="182"/>
  <c r="T123" i="182" s="1"/>
  <c r="R123" i="182"/>
  <c r="S122" i="182"/>
  <c r="T122" i="182" s="1"/>
  <c r="R122" i="182"/>
  <c r="S121" i="182"/>
  <c r="T121" i="182" s="1"/>
  <c r="R121" i="182"/>
  <c r="S120" i="182"/>
  <c r="T120" i="182" s="1"/>
  <c r="R120" i="182"/>
  <c r="S119" i="182"/>
  <c r="T119" i="182" s="1"/>
  <c r="R119" i="182"/>
  <c r="S118" i="182"/>
  <c r="T118" i="182" s="1"/>
  <c r="R118" i="182"/>
  <c r="S117" i="182"/>
  <c r="T117" i="182" s="1"/>
  <c r="R117" i="182"/>
  <c r="S116" i="182"/>
  <c r="T116" i="182" s="1"/>
  <c r="R116" i="182"/>
  <c r="S115" i="182"/>
  <c r="T115" i="182" s="1"/>
  <c r="R115" i="182"/>
  <c r="S114" i="182"/>
  <c r="T114" i="182" s="1"/>
  <c r="R114" i="182"/>
  <c r="S113" i="182"/>
  <c r="T113" i="182" s="1"/>
  <c r="R113" i="182"/>
  <c r="S112" i="182"/>
  <c r="T112" i="182" s="1"/>
  <c r="R112" i="182"/>
  <c r="S111" i="182"/>
  <c r="T111" i="182" s="1"/>
  <c r="R111" i="182"/>
  <c r="S110" i="182"/>
  <c r="T110" i="182" s="1"/>
  <c r="R110" i="182"/>
  <c r="S109" i="182"/>
  <c r="T109" i="182" s="1"/>
  <c r="R109" i="182"/>
  <c r="S108" i="182"/>
  <c r="T108" i="182" s="1"/>
  <c r="R108" i="182"/>
  <c r="S107" i="182"/>
  <c r="T107" i="182" s="1"/>
  <c r="R107" i="182"/>
  <c r="S106" i="182"/>
  <c r="T106" i="182" s="1"/>
  <c r="R106" i="182"/>
  <c r="S105" i="182"/>
  <c r="T105" i="182" s="1"/>
  <c r="R105" i="182"/>
  <c r="S104" i="182"/>
  <c r="T104" i="182" s="1"/>
  <c r="R104" i="182"/>
  <c r="S103" i="182"/>
  <c r="T103" i="182" s="1"/>
  <c r="R103" i="182"/>
  <c r="S102" i="182"/>
  <c r="T102" i="182" s="1"/>
  <c r="R102" i="182"/>
  <c r="S101" i="182"/>
  <c r="T101" i="182" s="1"/>
  <c r="R101" i="182"/>
  <c r="S100" i="182"/>
  <c r="T100" i="182" s="1"/>
  <c r="R100" i="182"/>
  <c r="S99" i="182"/>
  <c r="T99" i="182" s="1"/>
  <c r="R99" i="182"/>
  <c r="S98" i="182"/>
  <c r="T98" i="182" s="1"/>
  <c r="R98" i="182"/>
  <c r="S97" i="182"/>
  <c r="T97" i="182" s="1"/>
  <c r="R97" i="182"/>
  <c r="S96" i="182"/>
  <c r="T96" i="182" s="1"/>
  <c r="R96" i="182"/>
  <c r="S95" i="182"/>
  <c r="T95" i="182" s="1"/>
  <c r="R95" i="182"/>
  <c r="S94" i="182"/>
  <c r="T94" i="182" s="1"/>
  <c r="R94" i="182"/>
  <c r="S93" i="182"/>
  <c r="T93" i="182" s="1"/>
  <c r="R93" i="182"/>
  <c r="S92" i="182"/>
  <c r="T92" i="182" s="1"/>
  <c r="R92" i="182"/>
  <c r="S91" i="182"/>
  <c r="T91" i="182" s="1"/>
  <c r="R91" i="182"/>
  <c r="S90" i="182"/>
  <c r="T90" i="182" s="1"/>
  <c r="R90" i="182"/>
  <c r="S89" i="182"/>
  <c r="T89" i="182" s="1"/>
  <c r="R89" i="182"/>
  <c r="S88" i="182"/>
  <c r="T88" i="182" s="1"/>
  <c r="R88" i="182"/>
  <c r="S87" i="182"/>
  <c r="T87" i="182" s="1"/>
  <c r="R87" i="182"/>
  <c r="S86" i="182"/>
  <c r="T86" i="182" s="1"/>
  <c r="R86" i="182"/>
  <c r="S85" i="182"/>
  <c r="T85" i="182" s="1"/>
  <c r="R85" i="182"/>
  <c r="S84" i="182"/>
  <c r="T84" i="182" s="1"/>
  <c r="R84" i="182"/>
  <c r="S83" i="182"/>
  <c r="T83" i="182" s="1"/>
  <c r="R83" i="182"/>
  <c r="S82" i="182"/>
  <c r="T82" i="182" s="1"/>
  <c r="R82" i="182"/>
  <c r="S81" i="182"/>
  <c r="T81" i="182" s="1"/>
  <c r="R81" i="182"/>
  <c r="S80" i="182"/>
  <c r="T80" i="182" s="1"/>
  <c r="R80" i="182"/>
  <c r="S79" i="182"/>
  <c r="T79" i="182" s="1"/>
  <c r="R79" i="182"/>
  <c r="S78" i="182"/>
  <c r="T78" i="182" s="1"/>
  <c r="R78" i="182"/>
  <c r="S77" i="182"/>
  <c r="T77" i="182" s="1"/>
  <c r="R77" i="182"/>
  <c r="S76" i="182"/>
  <c r="T76" i="182" s="1"/>
  <c r="R76" i="182"/>
  <c r="S75" i="182"/>
  <c r="T75" i="182" s="1"/>
  <c r="R75" i="182"/>
  <c r="S74" i="182"/>
  <c r="T74" i="182" s="1"/>
  <c r="R74" i="182"/>
  <c r="S73" i="182"/>
  <c r="T73" i="182" s="1"/>
  <c r="R73" i="182"/>
  <c r="S72" i="182"/>
  <c r="T72" i="182" s="1"/>
  <c r="R72" i="182"/>
  <c r="S71" i="182"/>
  <c r="T71" i="182" s="1"/>
  <c r="R71" i="182"/>
  <c r="S70" i="182"/>
  <c r="T70" i="182" s="1"/>
  <c r="R70" i="182"/>
  <c r="S69" i="182"/>
  <c r="T69" i="182" s="1"/>
  <c r="R69" i="182"/>
  <c r="S68" i="182"/>
  <c r="T68" i="182" s="1"/>
  <c r="R68" i="182"/>
  <c r="S67" i="182"/>
  <c r="T67" i="182" s="1"/>
  <c r="R67" i="182"/>
  <c r="S66" i="182"/>
  <c r="T66" i="182" s="1"/>
  <c r="R66" i="182"/>
  <c r="S65" i="182"/>
  <c r="T65" i="182" s="1"/>
  <c r="R65" i="182"/>
  <c r="S64" i="182"/>
  <c r="T64" i="182" s="1"/>
  <c r="R64" i="182"/>
  <c r="S63" i="182"/>
  <c r="T63" i="182" s="1"/>
  <c r="R63" i="182"/>
  <c r="S62" i="182"/>
  <c r="T62" i="182" s="1"/>
  <c r="R62" i="182"/>
  <c r="S61" i="182"/>
  <c r="T61" i="182" s="1"/>
  <c r="R61" i="182"/>
  <c r="S60" i="182"/>
  <c r="T60" i="182" s="1"/>
  <c r="R60" i="182"/>
  <c r="S59" i="182"/>
  <c r="T59" i="182" s="1"/>
  <c r="R59" i="182"/>
  <c r="S58" i="182"/>
  <c r="T58" i="182" s="1"/>
  <c r="R58" i="182"/>
  <c r="S57" i="182"/>
  <c r="T57" i="182" s="1"/>
  <c r="R57" i="182"/>
  <c r="S56" i="182"/>
  <c r="T56" i="182" s="1"/>
  <c r="R56" i="182"/>
  <c r="S55" i="182"/>
  <c r="T55" i="182" s="1"/>
  <c r="R55" i="182"/>
  <c r="S54" i="182"/>
  <c r="T54" i="182" s="1"/>
  <c r="R54" i="182"/>
  <c r="S53" i="182"/>
  <c r="T53" i="182" s="1"/>
  <c r="R53" i="182"/>
  <c r="S52" i="182"/>
  <c r="T52" i="182" s="1"/>
  <c r="R52" i="182"/>
  <c r="S51" i="182"/>
  <c r="T51" i="182" s="1"/>
  <c r="R51" i="182"/>
  <c r="S50" i="182"/>
  <c r="T50" i="182" s="1"/>
  <c r="R50" i="182"/>
  <c r="S49" i="182"/>
  <c r="T49" i="182" s="1"/>
  <c r="R49" i="182"/>
  <c r="S48" i="182"/>
  <c r="T48" i="182" s="1"/>
  <c r="R48" i="182"/>
  <c r="S47" i="182"/>
  <c r="T47" i="182" s="1"/>
  <c r="R47" i="182"/>
  <c r="S46" i="182"/>
  <c r="T46" i="182" s="1"/>
  <c r="R46" i="182"/>
  <c r="S45" i="182"/>
  <c r="T45" i="182" s="1"/>
  <c r="R45" i="182"/>
  <c r="S44" i="182"/>
  <c r="T44" i="182" s="1"/>
  <c r="R44" i="182"/>
  <c r="S43" i="182"/>
  <c r="T43" i="182" s="1"/>
  <c r="R43" i="182"/>
  <c r="S42" i="182"/>
  <c r="T42" i="182" s="1"/>
  <c r="R42" i="182"/>
  <c r="S41" i="182"/>
  <c r="T41" i="182" s="1"/>
  <c r="R41" i="182"/>
  <c r="S40" i="182"/>
  <c r="T40" i="182" s="1"/>
  <c r="R40" i="182"/>
  <c r="S39" i="182"/>
  <c r="T39" i="182" s="1"/>
  <c r="R39" i="182"/>
  <c r="S38" i="182"/>
  <c r="T38" i="182" s="1"/>
  <c r="R38" i="182"/>
  <c r="S37" i="182"/>
  <c r="T37" i="182" s="1"/>
  <c r="R37" i="182"/>
  <c r="S36" i="182"/>
  <c r="T36" i="182" s="1"/>
  <c r="R36" i="182"/>
  <c r="S35" i="182"/>
  <c r="T35" i="182" s="1"/>
  <c r="R35" i="182"/>
  <c r="S34" i="182"/>
  <c r="T34" i="182" s="1"/>
  <c r="R34" i="182"/>
  <c r="S33" i="182"/>
  <c r="T33" i="182" s="1"/>
  <c r="R33" i="182"/>
  <c r="S32" i="182"/>
  <c r="T32" i="182" s="1"/>
  <c r="R32" i="182"/>
  <c r="S31" i="182"/>
  <c r="T31" i="182" s="1"/>
  <c r="R31" i="182"/>
  <c r="S30" i="182"/>
  <c r="T30" i="182" s="1"/>
  <c r="R30" i="182"/>
  <c r="S29" i="182"/>
  <c r="T29" i="182" s="1"/>
  <c r="R29" i="182"/>
  <c r="S28" i="182"/>
  <c r="T28" i="182" s="1"/>
  <c r="R28" i="182"/>
  <c r="S27" i="182"/>
  <c r="T27" i="182" s="1"/>
  <c r="R27" i="182"/>
  <c r="S26" i="182"/>
  <c r="T26" i="182" s="1"/>
  <c r="R26" i="182"/>
  <c r="S25" i="182"/>
  <c r="T25" i="182" s="1"/>
  <c r="R25" i="182"/>
  <c r="S24" i="182"/>
  <c r="T24" i="182" s="1"/>
  <c r="R24" i="182"/>
  <c r="S23" i="182"/>
  <c r="T23" i="182" s="1"/>
  <c r="R23" i="182"/>
  <c r="S22" i="182"/>
  <c r="T22" i="182" s="1"/>
  <c r="R22" i="182"/>
  <c r="S21" i="182"/>
  <c r="T21" i="182" s="1"/>
  <c r="R21" i="182"/>
  <c r="S20" i="182"/>
  <c r="T20" i="182" s="1"/>
  <c r="R20" i="182"/>
  <c r="S19" i="182"/>
  <c r="T19" i="182" s="1"/>
  <c r="R19" i="182"/>
  <c r="S18" i="182"/>
  <c r="T18" i="182" s="1"/>
  <c r="R18" i="182"/>
  <c r="S17" i="182"/>
  <c r="T17" i="182" s="1"/>
  <c r="R17" i="182"/>
  <c r="S16" i="182"/>
  <c r="T16" i="182" s="1"/>
  <c r="R16" i="182"/>
  <c r="S15" i="182"/>
  <c r="T15" i="182" s="1"/>
  <c r="R15" i="182"/>
  <c r="S14" i="182"/>
  <c r="T14" i="182" s="1"/>
  <c r="R14" i="182"/>
  <c r="S13" i="182"/>
  <c r="T13" i="182" s="1"/>
  <c r="R13" i="182"/>
  <c r="S12" i="182"/>
  <c r="T12" i="182" s="1"/>
  <c r="R12" i="182"/>
  <c r="S11" i="182"/>
  <c r="T11" i="182" s="1"/>
  <c r="R11" i="182"/>
  <c r="S10" i="182"/>
  <c r="T10" i="182" s="1"/>
  <c r="R10" i="182"/>
  <c r="S9" i="182"/>
  <c r="T9" i="182" s="1"/>
  <c r="R9" i="182"/>
  <c r="S8" i="182"/>
  <c r="T8" i="182" s="1"/>
  <c r="R8" i="182"/>
  <c r="S7" i="182"/>
  <c r="T7" i="182" s="1"/>
  <c r="R7" i="182"/>
  <c r="S6" i="182"/>
  <c r="T6" i="182" s="1"/>
  <c r="R6" i="182"/>
  <c r="S5" i="182"/>
  <c r="T5" i="182" s="1"/>
  <c r="R5" i="182"/>
  <c r="S4" i="182"/>
  <c r="T4" i="182" s="1"/>
  <c r="R4" i="182"/>
  <c r="F2" i="182"/>
  <c r="F1" i="182"/>
  <c r="Q514" i="180" a="1"/>
  <c r="Q514" i="180"/>
  <c r="P514" i="180" a="1"/>
  <c r="P514" i="180"/>
  <c r="O514" i="180" a="1"/>
  <c r="O514" i="180"/>
  <c r="N514" i="180" a="1"/>
  <c r="N514" i="180"/>
  <c r="M514" i="180" a="1"/>
  <c r="M514" i="180"/>
  <c r="L514" i="180" a="1"/>
  <c r="L514" i="180"/>
  <c r="I511" i="180"/>
  <c r="I510" i="180"/>
  <c r="L510" i="180" s="1" a="1"/>
  <c r="L510" i="180" s="1"/>
  <c r="I509" i="180"/>
  <c r="I508" i="180"/>
  <c r="I507" i="180"/>
  <c r="L507" i="180" s="1" a="1"/>
  <c r="L507" i="180" s="1"/>
  <c r="I506" i="180"/>
  <c r="I505" i="180"/>
  <c r="L505" i="180" s="1" a="1"/>
  <c r="L505" i="180" s="1"/>
  <c r="I504" i="180"/>
  <c r="I503" i="180"/>
  <c r="I502" i="180"/>
  <c r="L502" i="180" s="1" a="1"/>
  <c r="L502" i="180" s="1"/>
  <c r="I501" i="180"/>
  <c r="I500" i="180"/>
  <c r="L500" i="180" s="1" a="1"/>
  <c r="L500" i="180" s="1"/>
  <c r="I499" i="180"/>
  <c r="Z495" i="180"/>
  <c r="Y495" i="180"/>
  <c r="X495" i="180"/>
  <c r="W495" i="180"/>
  <c r="V495" i="180"/>
  <c r="U495" i="180"/>
  <c r="P495" i="180"/>
  <c r="M495" i="180"/>
  <c r="S494" i="180"/>
  <c r="T494" i="180" s="1"/>
  <c r="R494" i="180"/>
  <c r="S493" i="180"/>
  <c r="T493" i="180" s="1"/>
  <c r="R493" i="180"/>
  <c r="S492" i="180"/>
  <c r="T492" i="180" s="1"/>
  <c r="R492" i="180"/>
  <c r="S491" i="180"/>
  <c r="T491" i="180" s="1"/>
  <c r="R491" i="180"/>
  <c r="S490" i="180"/>
  <c r="T490" i="180" s="1"/>
  <c r="R490" i="180"/>
  <c r="S489" i="180"/>
  <c r="T489" i="180" s="1"/>
  <c r="R489" i="180"/>
  <c r="S488" i="180"/>
  <c r="T488" i="180" s="1"/>
  <c r="R488" i="180"/>
  <c r="S487" i="180"/>
  <c r="T487" i="180" s="1"/>
  <c r="R487" i="180"/>
  <c r="S486" i="180"/>
  <c r="T486" i="180" s="1"/>
  <c r="R486" i="180"/>
  <c r="S485" i="180"/>
  <c r="T485" i="180" s="1"/>
  <c r="R485" i="180"/>
  <c r="S484" i="180"/>
  <c r="T484" i="180" s="1"/>
  <c r="R484" i="180"/>
  <c r="S483" i="180"/>
  <c r="T483" i="180" s="1"/>
  <c r="R483" i="180"/>
  <c r="S482" i="180"/>
  <c r="T482" i="180" s="1"/>
  <c r="R482" i="180"/>
  <c r="S481" i="180"/>
  <c r="T481" i="180" s="1"/>
  <c r="R481" i="180"/>
  <c r="S480" i="180"/>
  <c r="T480" i="180" s="1"/>
  <c r="R480" i="180"/>
  <c r="S479" i="180"/>
  <c r="T479" i="180" s="1"/>
  <c r="R479" i="180"/>
  <c r="S478" i="180"/>
  <c r="T478" i="180" s="1"/>
  <c r="R478" i="180"/>
  <c r="S477" i="180"/>
  <c r="T477" i="180" s="1"/>
  <c r="R477" i="180"/>
  <c r="S476" i="180"/>
  <c r="T476" i="180" s="1"/>
  <c r="R476" i="180"/>
  <c r="S475" i="180"/>
  <c r="T475" i="180" s="1"/>
  <c r="R475" i="180"/>
  <c r="S474" i="180"/>
  <c r="T474" i="180" s="1"/>
  <c r="R474" i="180"/>
  <c r="S473" i="180"/>
  <c r="T473" i="180" s="1"/>
  <c r="R473" i="180"/>
  <c r="S472" i="180"/>
  <c r="T472" i="180" s="1"/>
  <c r="R472" i="180"/>
  <c r="S471" i="180"/>
  <c r="T471" i="180" s="1"/>
  <c r="R471" i="180"/>
  <c r="S470" i="180"/>
  <c r="T470" i="180" s="1"/>
  <c r="R470" i="180"/>
  <c r="S469" i="180"/>
  <c r="T469" i="180" s="1"/>
  <c r="R469" i="180"/>
  <c r="S468" i="180"/>
  <c r="T468" i="180" s="1"/>
  <c r="R468" i="180"/>
  <c r="S467" i="180"/>
  <c r="T467" i="180" s="1"/>
  <c r="R467" i="180"/>
  <c r="S466" i="180"/>
  <c r="T466" i="180" s="1"/>
  <c r="R466" i="180"/>
  <c r="S465" i="180"/>
  <c r="T465" i="180" s="1"/>
  <c r="R465" i="180"/>
  <c r="S464" i="180"/>
  <c r="T464" i="180" s="1"/>
  <c r="R464" i="180"/>
  <c r="S463" i="180"/>
  <c r="T463" i="180" s="1"/>
  <c r="R463" i="180"/>
  <c r="S462" i="180"/>
  <c r="T462" i="180" s="1"/>
  <c r="R462" i="180"/>
  <c r="S461" i="180"/>
  <c r="T461" i="180" s="1"/>
  <c r="R461" i="180"/>
  <c r="S460" i="180"/>
  <c r="T460" i="180" s="1"/>
  <c r="R460" i="180"/>
  <c r="S459" i="180"/>
  <c r="T459" i="180" s="1"/>
  <c r="R459" i="180"/>
  <c r="S458" i="180"/>
  <c r="T458" i="180" s="1"/>
  <c r="R458" i="180"/>
  <c r="S457" i="180"/>
  <c r="T457" i="180" s="1"/>
  <c r="R457" i="180"/>
  <c r="S456" i="180"/>
  <c r="T456" i="180" s="1"/>
  <c r="R456" i="180"/>
  <c r="S455" i="180"/>
  <c r="T455" i="180" s="1"/>
  <c r="R455" i="180"/>
  <c r="S454" i="180"/>
  <c r="T454" i="180" s="1"/>
  <c r="R454" i="180"/>
  <c r="S453" i="180"/>
  <c r="T453" i="180" s="1"/>
  <c r="R453" i="180"/>
  <c r="S452" i="180"/>
  <c r="T452" i="180" s="1"/>
  <c r="R452" i="180"/>
  <c r="S451" i="180"/>
  <c r="T451" i="180" s="1"/>
  <c r="R451" i="180"/>
  <c r="S450" i="180"/>
  <c r="T450" i="180" s="1"/>
  <c r="R450" i="180"/>
  <c r="S449" i="180"/>
  <c r="T449" i="180" s="1"/>
  <c r="R449" i="180"/>
  <c r="S448" i="180"/>
  <c r="T448" i="180" s="1"/>
  <c r="R448" i="180"/>
  <c r="S447" i="180"/>
  <c r="T447" i="180" s="1"/>
  <c r="R447" i="180"/>
  <c r="S446" i="180"/>
  <c r="T446" i="180" s="1"/>
  <c r="R446" i="180"/>
  <c r="S445" i="180"/>
  <c r="T445" i="180" s="1"/>
  <c r="R445" i="180"/>
  <c r="S444" i="180"/>
  <c r="T444" i="180" s="1"/>
  <c r="R444" i="180"/>
  <c r="S443" i="180"/>
  <c r="T443" i="180" s="1"/>
  <c r="R443" i="180"/>
  <c r="S442" i="180"/>
  <c r="T442" i="180" s="1"/>
  <c r="R442" i="180"/>
  <c r="S441" i="180"/>
  <c r="T441" i="180" s="1"/>
  <c r="R441" i="180"/>
  <c r="S440" i="180"/>
  <c r="T440" i="180" s="1"/>
  <c r="R440" i="180"/>
  <c r="S439" i="180"/>
  <c r="T439" i="180" s="1"/>
  <c r="R439" i="180"/>
  <c r="S438" i="180"/>
  <c r="T438" i="180" s="1"/>
  <c r="R438" i="180"/>
  <c r="S437" i="180"/>
  <c r="T437" i="180" s="1"/>
  <c r="R437" i="180"/>
  <c r="S436" i="180"/>
  <c r="T436" i="180" s="1"/>
  <c r="R436" i="180"/>
  <c r="S435" i="180"/>
  <c r="T435" i="180" s="1"/>
  <c r="R435" i="180"/>
  <c r="S434" i="180"/>
  <c r="T434" i="180" s="1"/>
  <c r="R434" i="180"/>
  <c r="S433" i="180"/>
  <c r="T433" i="180" s="1"/>
  <c r="R433" i="180"/>
  <c r="S432" i="180"/>
  <c r="T432" i="180" s="1"/>
  <c r="R432" i="180"/>
  <c r="S431" i="180"/>
  <c r="T431" i="180" s="1"/>
  <c r="R431" i="180"/>
  <c r="S430" i="180"/>
  <c r="T430" i="180" s="1"/>
  <c r="R430" i="180"/>
  <c r="S429" i="180"/>
  <c r="T429" i="180" s="1"/>
  <c r="R429" i="180"/>
  <c r="S428" i="180"/>
  <c r="T428" i="180" s="1"/>
  <c r="R428" i="180"/>
  <c r="S427" i="180"/>
  <c r="T427" i="180" s="1"/>
  <c r="R427" i="180"/>
  <c r="S426" i="180"/>
  <c r="T426" i="180" s="1"/>
  <c r="R426" i="180"/>
  <c r="S425" i="180"/>
  <c r="T425" i="180" s="1"/>
  <c r="R425" i="180"/>
  <c r="S424" i="180"/>
  <c r="T424" i="180" s="1"/>
  <c r="R424" i="180"/>
  <c r="S423" i="180"/>
  <c r="T423" i="180" s="1"/>
  <c r="R423" i="180"/>
  <c r="S422" i="180"/>
  <c r="T422" i="180" s="1"/>
  <c r="R422" i="180"/>
  <c r="S421" i="180"/>
  <c r="T421" i="180" s="1"/>
  <c r="R421" i="180"/>
  <c r="S420" i="180"/>
  <c r="T420" i="180" s="1"/>
  <c r="R420" i="180"/>
  <c r="S419" i="180"/>
  <c r="T419" i="180" s="1"/>
  <c r="R419" i="180"/>
  <c r="S418" i="180"/>
  <c r="T418" i="180" s="1"/>
  <c r="R418" i="180"/>
  <c r="S417" i="180"/>
  <c r="T417" i="180" s="1"/>
  <c r="R417" i="180"/>
  <c r="S416" i="180"/>
  <c r="T416" i="180" s="1"/>
  <c r="R416" i="180"/>
  <c r="S415" i="180"/>
  <c r="T415" i="180" s="1"/>
  <c r="R415" i="180"/>
  <c r="S414" i="180"/>
  <c r="T414" i="180" s="1"/>
  <c r="R414" i="180"/>
  <c r="S413" i="180"/>
  <c r="T413" i="180" s="1"/>
  <c r="R413" i="180"/>
  <c r="S412" i="180"/>
  <c r="T412" i="180" s="1"/>
  <c r="R412" i="180"/>
  <c r="S411" i="180"/>
  <c r="T411" i="180" s="1"/>
  <c r="R411" i="180"/>
  <c r="S410" i="180"/>
  <c r="T410" i="180" s="1"/>
  <c r="R410" i="180"/>
  <c r="S409" i="180"/>
  <c r="T409" i="180" s="1"/>
  <c r="R409" i="180"/>
  <c r="S408" i="180"/>
  <c r="T408" i="180" s="1"/>
  <c r="R408" i="180"/>
  <c r="S407" i="180"/>
  <c r="T407" i="180" s="1"/>
  <c r="R407" i="180"/>
  <c r="S406" i="180"/>
  <c r="T406" i="180" s="1"/>
  <c r="R406" i="180"/>
  <c r="S405" i="180"/>
  <c r="T405" i="180" s="1"/>
  <c r="R405" i="180"/>
  <c r="S404" i="180"/>
  <c r="T404" i="180" s="1"/>
  <c r="R404" i="180"/>
  <c r="S403" i="180"/>
  <c r="T403" i="180" s="1"/>
  <c r="R403" i="180"/>
  <c r="S402" i="180"/>
  <c r="T402" i="180" s="1"/>
  <c r="R402" i="180"/>
  <c r="S401" i="180"/>
  <c r="T401" i="180" s="1"/>
  <c r="R401" i="180"/>
  <c r="S400" i="180"/>
  <c r="T400" i="180" s="1"/>
  <c r="R400" i="180"/>
  <c r="S399" i="180"/>
  <c r="T399" i="180" s="1"/>
  <c r="R399" i="180"/>
  <c r="S398" i="180"/>
  <c r="T398" i="180" s="1"/>
  <c r="R398" i="180"/>
  <c r="S397" i="180"/>
  <c r="T397" i="180" s="1"/>
  <c r="R397" i="180"/>
  <c r="S396" i="180"/>
  <c r="T396" i="180" s="1"/>
  <c r="R396" i="180"/>
  <c r="S395" i="180"/>
  <c r="T395" i="180" s="1"/>
  <c r="R395" i="180"/>
  <c r="S394" i="180"/>
  <c r="T394" i="180" s="1"/>
  <c r="R394" i="180"/>
  <c r="S393" i="180"/>
  <c r="T393" i="180" s="1"/>
  <c r="R393" i="180"/>
  <c r="S392" i="180"/>
  <c r="T392" i="180" s="1"/>
  <c r="R392" i="180"/>
  <c r="S391" i="180"/>
  <c r="T391" i="180" s="1"/>
  <c r="R391" i="180"/>
  <c r="S390" i="180"/>
  <c r="T390" i="180" s="1"/>
  <c r="R390" i="180"/>
  <c r="S389" i="180"/>
  <c r="T389" i="180" s="1"/>
  <c r="R389" i="180"/>
  <c r="S388" i="180"/>
  <c r="T388" i="180" s="1"/>
  <c r="R388" i="180"/>
  <c r="S387" i="180"/>
  <c r="T387" i="180" s="1"/>
  <c r="R387" i="180"/>
  <c r="S386" i="180"/>
  <c r="T386" i="180" s="1"/>
  <c r="R386" i="180"/>
  <c r="S385" i="180"/>
  <c r="T385" i="180" s="1"/>
  <c r="R385" i="180"/>
  <c r="S384" i="180"/>
  <c r="T384" i="180" s="1"/>
  <c r="R384" i="180"/>
  <c r="S383" i="180"/>
  <c r="T383" i="180" s="1"/>
  <c r="R383" i="180"/>
  <c r="S382" i="180"/>
  <c r="T382" i="180" s="1"/>
  <c r="R382" i="180"/>
  <c r="S381" i="180"/>
  <c r="T381" i="180" s="1"/>
  <c r="R381" i="180"/>
  <c r="S380" i="180"/>
  <c r="T380" i="180" s="1"/>
  <c r="R380" i="180"/>
  <c r="S379" i="180"/>
  <c r="T379" i="180" s="1"/>
  <c r="R379" i="180"/>
  <c r="S378" i="180"/>
  <c r="T378" i="180" s="1"/>
  <c r="R378" i="180"/>
  <c r="S377" i="180"/>
  <c r="T377" i="180" s="1"/>
  <c r="R377" i="180"/>
  <c r="S376" i="180"/>
  <c r="T376" i="180" s="1"/>
  <c r="R376" i="180"/>
  <c r="S375" i="180"/>
  <c r="T375" i="180" s="1"/>
  <c r="R375" i="180"/>
  <c r="S374" i="180"/>
  <c r="T374" i="180" s="1"/>
  <c r="R374" i="180"/>
  <c r="S373" i="180"/>
  <c r="T373" i="180" s="1"/>
  <c r="R373" i="180"/>
  <c r="S372" i="180"/>
  <c r="T372" i="180" s="1"/>
  <c r="R372" i="180"/>
  <c r="S371" i="180"/>
  <c r="T371" i="180" s="1"/>
  <c r="R371" i="180"/>
  <c r="S370" i="180"/>
  <c r="T370" i="180" s="1"/>
  <c r="R370" i="180"/>
  <c r="S369" i="180"/>
  <c r="T369" i="180" s="1"/>
  <c r="R369" i="180"/>
  <c r="S368" i="180"/>
  <c r="T368" i="180" s="1"/>
  <c r="R368" i="180"/>
  <c r="S367" i="180"/>
  <c r="T367" i="180" s="1"/>
  <c r="R367" i="180"/>
  <c r="S366" i="180"/>
  <c r="T366" i="180" s="1"/>
  <c r="R366" i="180"/>
  <c r="S365" i="180"/>
  <c r="T365" i="180" s="1"/>
  <c r="R365" i="180"/>
  <c r="S364" i="180"/>
  <c r="T364" i="180" s="1"/>
  <c r="R364" i="180"/>
  <c r="S363" i="180"/>
  <c r="T363" i="180" s="1"/>
  <c r="R363" i="180"/>
  <c r="S362" i="180"/>
  <c r="T362" i="180" s="1"/>
  <c r="R362" i="180"/>
  <c r="S361" i="180"/>
  <c r="T361" i="180" s="1"/>
  <c r="R361" i="180"/>
  <c r="S360" i="180"/>
  <c r="T360" i="180" s="1"/>
  <c r="R360" i="180"/>
  <c r="S359" i="180"/>
  <c r="T359" i="180" s="1"/>
  <c r="R359" i="180"/>
  <c r="S358" i="180"/>
  <c r="T358" i="180" s="1"/>
  <c r="R358" i="180"/>
  <c r="S357" i="180"/>
  <c r="T357" i="180" s="1"/>
  <c r="R357" i="180"/>
  <c r="S356" i="180"/>
  <c r="T356" i="180" s="1"/>
  <c r="R356" i="180"/>
  <c r="S355" i="180"/>
  <c r="T355" i="180" s="1"/>
  <c r="R355" i="180"/>
  <c r="S354" i="180"/>
  <c r="T354" i="180" s="1"/>
  <c r="R354" i="180"/>
  <c r="S353" i="180"/>
  <c r="T353" i="180" s="1"/>
  <c r="R353" i="180"/>
  <c r="S352" i="180"/>
  <c r="T352" i="180" s="1"/>
  <c r="R352" i="180"/>
  <c r="S351" i="180"/>
  <c r="T351" i="180" s="1"/>
  <c r="R351" i="180"/>
  <c r="S350" i="180"/>
  <c r="T350" i="180" s="1"/>
  <c r="R350" i="180"/>
  <c r="S349" i="180"/>
  <c r="T349" i="180" s="1"/>
  <c r="R349" i="180"/>
  <c r="S348" i="180"/>
  <c r="T348" i="180" s="1"/>
  <c r="R348" i="180"/>
  <c r="S347" i="180"/>
  <c r="T347" i="180" s="1"/>
  <c r="R347" i="180"/>
  <c r="S346" i="180"/>
  <c r="T346" i="180" s="1"/>
  <c r="R346" i="180"/>
  <c r="S345" i="180"/>
  <c r="T345" i="180" s="1"/>
  <c r="R345" i="180"/>
  <c r="S344" i="180"/>
  <c r="T344" i="180" s="1"/>
  <c r="R344" i="180"/>
  <c r="S343" i="180"/>
  <c r="T343" i="180" s="1"/>
  <c r="R343" i="180"/>
  <c r="S342" i="180"/>
  <c r="T342" i="180" s="1"/>
  <c r="R342" i="180"/>
  <c r="S341" i="180"/>
  <c r="T341" i="180" s="1"/>
  <c r="R341" i="180"/>
  <c r="S340" i="180"/>
  <c r="T340" i="180" s="1"/>
  <c r="R340" i="180"/>
  <c r="S339" i="180"/>
  <c r="T339" i="180" s="1"/>
  <c r="R339" i="180"/>
  <c r="S338" i="180"/>
  <c r="T338" i="180" s="1"/>
  <c r="R338" i="180"/>
  <c r="S337" i="180"/>
  <c r="T337" i="180" s="1"/>
  <c r="R337" i="180"/>
  <c r="S336" i="180"/>
  <c r="T336" i="180" s="1"/>
  <c r="R336" i="180"/>
  <c r="S335" i="180"/>
  <c r="T335" i="180" s="1"/>
  <c r="R335" i="180"/>
  <c r="S334" i="180"/>
  <c r="T334" i="180" s="1"/>
  <c r="R334" i="180"/>
  <c r="S333" i="180"/>
  <c r="T333" i="180" s="1"/>
  <c r="R333" i="180"/>
  <c r="S332" i="180"/>
  <c r="T332" i="180" s="1"/>
  <c r="R332" i="180"/>
  <c r="S331" i="180"/>
  <c r="T331" i="180" s="1"/>
  <c r="R331" i="180"/>
  <c r="S330" i="180"/>
  <c r="T330" i="180" s="1"/>
  <c r="R330" i="180"/>
  <c r="S329" i="180"/>
  <c r="T329" i="180" s="1"/>
  <c r="R329" i="180"/>
  <c r="S328" i="180"/>
  <c r="T328" i="180" s="1"/>
  <c r="R328" i="180"/>
  <c r="S327" i="180"/>
  <c r="T327" i="180" s="1"/>
  <c r="R327" i="180"/>
  <c r="S326" i="180"/>
  <c r="T326" i="180" s="1"/>
  <c r="R326" i="180"/>
  <c r="S325" i="180"/>
  <c r="T325" i="180" s="1"/>
  <c r="R325" i="180"/>
  <c r="S324" i="180"/>
  <c r="T324" i="180" s="1"/>
  <c r="R324" i="180"/>
  <c r="S323" i="180"/>
  <c r="T323" i="180" s="1"/>
  <c r="R323" i="180"/>
  <c r="S322" i="180"/>
  <c r="T322" i="180" s="1"/>
  <c r="R322" i="180"/>
  <c r="S321" i="180"/>
  <c r="T321" i="180" s="1"/>
  <c r="R321" i="180"/>
  <c r="S320" i="180"/>
  <c r="T320" i="180" s="1"/>
  <c r="R320" i="180"/>
  <c r="S319" i="180"/>
  <c r="T319" i="180" s="1"/>
  <c r="R319" i="180"/>
  <c r="S318" i="180"/>
  <c r="T318" i="180" s="1"/>
  <c r="R318" i="180"/>
  <c r="S317" i="180"/>
  <c r="T317" i="180" s="1"/>
  <c r="R317" i="180"/>
  <c r="S316" i="180"/>
  <c r="T316" i="180" s="1"/>
  <c r="R316" i="180"/>
  <c r="S315" i="180"/>
  <c r="T315" i="180" s="1"/>
  <c r="R315" i="180"/>
  <c r="S314" i="180"/>
  <c r="T314" i="180" s="1"/>
  <c r="R314" i="180"/>
  <c r="S313" i="180"/>
  <c r="T313" i="180" s="1"/>
  <c r="R313" i="180"/>
  <c r="S312" i="180"/>
  <c r="T312" i="180" s="1"/>
  <c r="R312" i="180"/>
  <c r="S311" i="180"/>
  <c r="T311" i="180" s="1"/>
  <c r="R311" i="180"/>
  <c r="S310" i="180"/>
  <c r="T310" i="180" s="1"/>
  <c r="R310" i="180"/>
  <c r="S309" i="180"/>
  <c r="T309" i="180" s="1"/>
  <c r="R309" i="180"/>
  <c r="S308" i="180"/>
  <c r="T308" i="180" s="1"/>
  <c r="R308" i="180"/>
  <c r="S307" i="180"/>
  <c r="T307" i="180" s="1"/>
  <c r="R307" i="180"/>
  <c r="S306" i="180"/>
  <c r="T306" i="180" s="1"/>
  <c r="R306" i="180"/>
  <c r="S305" i="180"/>
  <c r="T305" i="180" s="1"/>
  <c r="R305" i="180"/>
  <c r="S304" i="180"/>
  <c r="T304" i="180" s="1"/>
  <c r="R304" i="180"/>
  <c r="S303" i="180"/>
  <c r="T303" i="180" s="1"/>
  <c r="R303" i="180"/>
  <c r="S302" i="180"/>
  <c r="T302" i="180" s="1"/>
  <c r="R302" i="180"/>
  <c r="S301" i="180"/>
  <c r="T301" i="180" s="1"/>
  <c r="R301" i="180"/>
  <c r="S300" i="180"/>
  <c r="T300" i="180" s="1"/>
  <c r="R300" i="180"/>
  <c r="S299" i="180"/>
  <c r="T299" i="180" s="1"/>
  <c r="R299" i="180"/>
  <c r="S298" i="180"/>
  <c r="T298" i="180" s="1"/>
  <c r="R298" i="180"/>
  <c r="S297" i="180"/>
  <c r="T297" i="180" s="1"/>
  <c r="R297" i="180"/>
  <c r="S296" i="180"/>
  <c r="T296" i="180" s="1"/>
  <c r="R296" i="180"/>
  <c r="S295" i="180"/>
  <c r="T295" i="180" s="1"/>
  <c r="R295" i="180"/>
  <c r="S294" i="180"/>
  <c r="T294" i="180" s="1"/>
  <c r="R294" i="180"/>
  <c r="S293" i="180"/>
  <c r="T293" i="180" s="1"/>
  <c r="R293" i="180"/>
  <c r="S292" i="180"/>
  <c r="T292" i="180" s="1"/>
  <c r="R292" i="180"/>
  <c r="S291" i="180"/>
  <c r="T291" i="180" s="1"/>
  <c r="R291" i="180"/>
  <c r="S290" i="180"/>
  <c r="T290" i="180" s="1"/>
  <c r="R290" i="180"/>
  <c r="S289" i="180"/>
  <c r="T289" i="180" s="1"/>
  <c r="R289" i="180"/>
  <c r="S288" i="180"/>
  <c r="T288" i="180" s="1"/>
  <c r="R288" i="180"/>
  <c r="S287" i="180"/>
  <c r="T287" i="180" s="1"/>
  <c r="R287" i="180"/>
  <c r="S286" i="180"/>
  <c r="T286" i="180" s="1"/>
  <c r="R286" i="180"/>
  <c r="S285" i="180"/>
  <c r="T285" i="180" s="1"/>
  <c r="R285" i="180"/>
  <c r="S284" i="180"/>
  <c r="T284" i="180" s="1"/>
  <c r="R284" i="180"/>
  <c r="S283" i="180"/>
  <c r="T283" i="180" s="1"/>
  <c r="R283" i="180"/>
  <c r="S282" i="180"/>
  <c r="T282" i="180" s="1"/>
  <c r="R282" i="180"/>
  <c r="S281" i="180"/>
  <c r="T281" i="180" s="1"/>
  <c r="R281" i="180"/>
  <c r="S280" i="180"/>
  <c r="T280" i="180" s="1"/>
  <c r="R280" i="180"/>
  <c r="S279" i="180"/>
  <c r="T279" i="180" s="1"/>
  <c r="R279" i="180"/>
  <c r="S278" i="180"/>
  <c r="T278" i="180" s="1"/>
  <c r="R278" i="180"/>
  <c r="S277" i="180"/>
  <c r="T277" i="180" s="1"/>
  <c r="R277" i="180"/>
  <c r="S276" i="180"/>
  <c r="T276" i="180" s="1"/>
  <c r="R276" i="180"/>
  <c r="S275" i="180"/>
  <c r="T275" i="180" s="1"/>
  <c r="R275" i="180"/>
  <c r="S274" i="180"/>
  <c r="T274" i="180" s="1"/>
  <c r="R274" i="180"/>
  <c r="S273" i="180"/>
  <c r="T273" i="180" s="1"/>
  <c r="R273" i="180"/>
  <c r="S272" i="180"/>
  <c r="T272" i="180" s="1"/>
  <c r="R272" i="180"/>
  <c r="S271" i="180"/>
  <c r="T271" i="180" s="1"/>
  <c r="R271" i="180"/>
  <c r="S270" i="180"/>
  <c r="T270" i="180" s="1"/>
  <c r="R270" i="180"/>
  <c r="S269" i="180"/>
  <c r="T269" i="180" s="1"/>
  <c r="R269" i="180"/>
  <c r="S268" i="180"/>
  <c r="T268" i="180" s="1"/>
  <c r="R268" i="180"/>
  <c r="S267" i="180"/>
  <c r="T267" i="180" s="1"/>
  <c r="R267" i="180"/>
  <c r="S266" i="180"/>
  <c r="T266" i="180" s="1"/>
  <c r="R266" i="180"/>
  <c r="S265" i="180"/>
  <c r="T265" i="180" s="1"/>
  <c r="R265" i="180"/>
  <c r="S264" i="180"/>
  <c r="T264" i="180" s="1"/>
  <c r="R264" i="180"/>
  <c r="S263" i="180"/>
  <c r="T263" i="180" s="1"/>
  <c r="R263" i="180"/>
  <c r="S262" i="180"/>
  <c r="T262" i="180" s="1"/>
  <c r="R262" i="180"/>
  <c r="S261" i="180"/>
  <c r="T261" i="180" s="1"/>
  <c r="R261" i="180"/>
  <c r="S260" i="180"/>
  <c r="T260" i="180" s="1"/>
  <c r="R260" i="180"/>
  <c r="S259" i="180"/>
  <c r="T259" i="180" s="1"/>
  <c r="R259" i="180"/>
  <c r="S258" i="180"/>
  <c r="T258" i="180" s="1"/>
  <c r="R258" i="180"/>
  <c r="S257" i="180"/>
  <c r="T257" i="180" s="1"/>
  <c r="R257" i="180"/>
  <c r="S256" i="180"/>
  <c r="T256" i="180" s="1"/>
  <c r="R256" i="180"/>
  <c r="S255" i="180"/>
  <c r="T255" i="180" s="1"/>
  <c r="R255" i="180"/>
  <c r="S254" i="180"/>
  <c r="T254" i="180" s="1"/>
  <c r="R254" i="180"/>
  <c r="S253" i="180"/>
  <c r="T253" i="180" s="1"/>
  <c r="R253" i="180"/>
  <c r="S252" i="180"/>
  <c r="T252" i="180" s="1"/>
  <c r="R252" i="180"/>
  <c r="S251" i="180"/>
  <c r="T251" i="180" s="1"/>
  <c r="R251" i="180"/>
  <c r="S250" i="180"/>
  <c r="T250" i="180" s="1"/>
  <c r="R250" i="180"/>
  <c r="S249" i="180"/>
  <c r="T249" i="180" s="1"/>
  <c r="R249" i="180"/>
  <c r="S248" i="180"/>
  <c r="T248" i="180" s="1"/>
  <c r="R248" i="180"/>
  <c r="S247" i="180"/>
  <c r="T247" i="180" s="1"/>
  <c r="R247" i="180"/>
  <c r="S246" i="180"/>
  <c r="T246" i="180" s="1"/>
  <c r="R246" i="180"/>
  <c r="S245" i="180"/>
  <c r="T245" i="180" s="1"/>
  <c r="R245" i="180"/>
  <c r="S244" i="180"/>
  <c r="T244" i="180" s="1"/>
  <c r="R244" i="180"/>
  <c r="S243" i="180"/>
  <c r="T243" i="180" s="1"/>
  <c r="R243" i="180"/>
  <c r="S242" i="180"/>
  <c r="T242" i="180" s="1"/>
  <c r="R242" i="180"/>
  <c r="S241" i="180"/>
  <c r="T241" i="180" s="1"/>
  <c r="R241" i="180"/>
  <c r="S240" i="180"/>
  <c r="T240" i="180" s="1"/>
  <c r="R240" i="180"/>
  <c r="S239" i="180"/>
  <c r="T239" i="180" s="1"/>
  <c r="R239" i="180"/>
  <c r="S238" i="180"/>
  <c r="T238" i="180" s="1"/>
  <c r="R238" i="180"/>
  <c r="S237" i="180"/>
  <c r="T237" i="180" s="1"/>
  <c r="R237" i="180"/>
  <c r="S236" i="180"/>
  <c r="T236" i="180" s="1"/>
  <c r="R236" i="180"/>
  <c r="S235" i="180"/>
  <c r="T235" i="180" s="1"/>
  <c r="R235" i="180"/>
  <c r="S234" i="180"/>
  <c r="T234" i="180" s="1"/>
  <c r="R234" i="180"/>
  <c r="S233" i="180"/>
  <c r="T233" i="180" s="1"/>
  <c r="R233" i="180"/>
  <c r="S232" i="180"/>
  <c r="T232" i="180" s="1"/>
  <c r="R232" i="180"/>
  <c r="S231" i="180"/>
  <c r="T231" i="180" s="1"/>
  <c r="R231" i="180"/>
  <c r="S230" i="180"/>
  <c r="T230" i="180" s="1"/>
  <c r="R230" i="180"/>
  <c r="S229" i="180"/>
  <c r="T229" i="180" s="1"/>
  <c r="R229" i="180"/>
  <c r="S228" i="180"/>
  <c r="T228" i="180" s="1"/>
  <c r="R228" i="180"/>
  <c r="S227" i="180"/>
  <c r="T227" i="180" s="1"/>
  <c r="R227" i="180"/>
  <c r="S226" i="180"/>
  <c r="T226" i="180" s="1"/>
  <c r="R226" i="180"/>
  <c r="S225" i="180"/>
  <c r="T225" i="180" s="1"/>
  <c r="R225" i="180"/>
  <c r="S224" i="180"/>
  <c r="T224" i="180" s="1"/>
  <c r="R224" i="180"/>
  <c r="S223" i="180"/>
  <c r="T223" i="180" s="1"/>
  <c r="R223" i="180"/>
  <c r="S222" i="180"/>
  <c r="T222" i="180" s="1"/>
  <c r="R222" i="180"/>
  <c r="S221" i="180"/>
  <c r="T221" i="180" s="1"/>
  <c r="R221" i="180"/>
  <c r="S220" i="180"/>
  <c r="T220" i="180" s="1"/>
  <c r="R220" i="180"/>
  <c r="S219" i="180"/>
  <c r="T219" i="180" s="1"/>
  <c r="R219" i="180"/>
  <c r="S218" i="180"/>
  <c r="T218" i="180" s="1"/>
  <c r="R218" i="180"/>
  <c r="S217" i="180"/>
  <c r="T217" i="180" s="1"/>
  <c r="R217" i="180"/>
  <c r="S216" i="180"/>
  <c r="T216" i="180" s="1"/>
  <c r="R216" i="180"/>
  <c r="S215" i="180"/>
  <c r="T215" i="180" s="1"/>
  <c r="R215" i="180"/>
  <c r="S214" i="180"/>
  <c r="T214" i="180" s="1"/>
  <c r="R214" i="180"/>
  <c r="S213" i="180"/>
  <c r="T213" i="180" s="1"/>
  <c r="R213" i="180"/>
  <c r="S212" i="180"/>
  <c r="T212" i="180" s="1"/>
  <c r="R212" i="180"/>
  <c r="S211" i="180"/>
  <c r="T211" i="180" s="1"/>
  <c r="R211" i="180"/>
  <c r="S210" i="180"/>
  <c r="T210" i="180" s="1"/>
  <c r="R210" i="180"/>
  <c r="S209" i="180"/>
  <c r="T209" i="180" s="1"/>
  <c r="R209" i="180"/>
  <c r="S208" i="180"/>
  <c r="T208" i="180" s="1"/>
  <c r="R208" i="180"/>
  <c r="S207" i="180"/>
  <c r="T207" i="180" s="1"/>
  <c r="R207" i="180"/>
  <c r="S206" i="180"/>
  <c r="T206" i="180" s="1"/>
  <c r="R206" i="180"/>
  <c r="S205" i="180"/>
  <c r="T205" i="180" s="1"/>
  <c r="R205" i="180"/>
  <c r="S204" i="180"/>
  <c r="T204" i="180" s="1"/>
  <c r="R204" i="180"/>
  <c r="S203" i="180"/>
  <c r="T203" i="180" s="1"/>
  <c r="R203" i="180"/>
  <c r="S202" i="180"/>
  <c r="T202" i="180" s="1"/>
  <c r="R202" i="180"/>
  <c r="S201" i="180"/>
  <c r="T201" i="180" s="1"/>
  <c r="R201" i="180"/>
  <c r="S200" i="180"/>
  <c r="T200" i="180" s="1"/>
  <c r="R200" i="180"/>
  <c r="S199" i="180"/>
  <c r="T199" i="180" s="1"/>
  <c r="R199" i="180"/>
  <c r="S198" i="180"/>
  <c r="T198" i="180" s="1"/>
  <c r="R198" i="180"/>
  <c r="S197" i="180"/>
  <c r="T197" i="180" s="1"/>
  <c r="R197" i="180"/>
  <c r="S196" i="180"/>
  <c r="T196" i="180" s="1"/>
  <c r="R196" i="180"/>
  <c r="S195" i="180"/>
  <c r="T195" i="180" s="1"/>
  <c r="R195" i="180"/>
  <c r="S194" i="180"/>
  <c r="T194" i="180" s="1"/>
  <c r="R194" i="180"/>
  <c r="S193" i="180"/>
  <c r="T193" i="180" s="1"/>
  <c r="R193" i="180"/>
  <c r="S192" i="180"/>
  <c r="T192" i="180" s="1"/>
  <c r="R192" i="180"/>
  <c r="S191" i="180"/>
  <c r="T191" i="180" s="1"/>
  <c r="R191" i="180"/>
  <c r="S190" i="180"/>
  <c r="T190" i="180" s="1"/>
  <c r="R190" i="180"/>
  <c r="S189" i="180"/>
  <c r="T189" i="180" s="1"/>
  <c r="R189" i="180"/>
  <c r="S188" i="180"/>
  <c r="T188" i="180" s="1"/>
  <c r="R188" i="180"/>
  <c r="S187" i="180"/>
  <c r="T187" i="180" s="1"/>
  <c r="R187" i="180"/>
  <c r="S186" i="180"/>
  <c r="T186" i="180" s="1"/>
  <c r="R186" i="180"/>
  <c r="S185" i="180"/>
  <c r="T185" i="180" s="1"/>
  <c r="R185" i="180"/>
  <c r="S184" i="180"/>
  <c r="T184" i="180" s="1"/>
  <c r="R184" i="180"/>
  <c r="S183" i="180"/>
  <c r="T183" i="180" s="1"/>
  <c r="R183" i="180"/>
  <c r="S182" i="180"/>
  <c r="T182" i="180" s="1"/>
  <c r="R182" i="180"/>
  <c r="S181" i="180"/>
  <c r="T181" i="180" s="1"/>
  <c r="R181" i="180"/>
  <c r="S180" i="180"/>
  <c r="T180" i="180" s="1"/>
  <c r="R180" i="180"/>
  <c r="S179" i="180"/>
  <c r="T179" i="180" s="1"/>
  <c r="R179" i="180"/>
  <c r="S178" i="180"/>
  <c r="T178" i="180" s="1"/>
  <c r="R178" i="180"/>
  <c r="S177" i="180"/>
  <c r="T177" i="180" s="1"/>
  <c r="R177" i="180"/>
  <c r="S176" i="180"/>
  <c r="T176" i="180" s="1"/>
  <c r="R176" i="180"/>
  <c r="S175" i="180"/>
  <c r="T175" i="180" s="1"/>
  <c r="R175" i="180"/>
  <c r="S174" i="180"/>
  <c r="T174" i="180" s="1"/>
  <c r="R174" i="180"/>
  <c r="S173" i="180"/>
  <c r="T173" i="180" s="1"/>
  <c r="R173" i="180"/>
  <c r="S172" i="180"/>
  <c r="T172" i="180" s="1"/>
  <c r="R172" i="180"/>
  <c r="S171" i="180"/>
  <c r="T171" i="180" s="1"/>
  <c r="R171" i="180"/>
  <c r="S170" i="180"/>
  <c r="T170" i="180" s="1"/>
  <c r="R170" i="180"/>
  <c r="S169" i="180"/>
  <c r="T169" i="180" s="1"/>
  <c r="R169" i="180"/>
  <c r="S168" i="180"/>
  <c r="T168" i="180" s="1"/>
  <c r="R168" i="180"/>
  <c r="S167" i="180"/>
  <c r="T167" i="180" s="1"/>
  <c r="R167" i="180"/>
  <c r="S166" i="180"/>
  <c r="T166" i="180" s="1"/>
  <c r="R166" i="180"/>
  <c r="S165" i="180"/>
  <c r="T165" i="180" s="1"/>
  <c r="R165" i="180"/>
  <c r="S164" i="180"/>
  <c r="T164" i="180" s="1"/>
  <c r="R164" i="180"/>
  <c r="S163" i="180"/>
  <c r="T163" i="180" s="1"/>
  <c r="R163" i="180"/>
  <c r="S162" i="180"/>
  <c r="T162" i="180" s="1"/>
  <c r="R162" i="180"/>
  <c r="S161" i="180"/>
  <c r="T161" i="180" s="1"/>
  <c r="R161" i="180"/>
  <c r="S160" i="180"/>
  <c r="T160" i="180" s="1"/>
  <c r="R160" i="180"/>
  <c r="S159" i="180"/>
  <c r="T159" i="180" s="1"/>
  <c r="R159" i="180"/>
  <c r="S158" i="180"/>
  <c r="T158" i="180" s="1"/>
  <c r="R158" i="180"/>
  <c r="S157" i="180"/>
  <c r="T157" i="180" s="1"/>
  <c r="R157" i="180"/>
  <c r="S156" i="180"/>
  <c r="T156" i="180" s="1"/>
  <c r="R156" i="180"/>
  <c r="S155" i="180"/>
  <c r="T155" i="180" s="1"/>
  <c r="R155" i="180"/>
  <c r="S154" i="180"/>
  <c r="T154" i="180" s="1"/>
  <c r="R154" i="180"/>
  <c r="S153" i="180"/>
  <c r="T153" i="180" s="1"/>
  <c r="R153" i="180"/>
  <c r="S152" i="180"/>
  <c r="T152" i="180" s="1"/>
  <c r="R152" i="180"/>
  <c r="S151" i="180"/>
  <c r="T151" i="180" s="1"/>
  <c r="R151" i="180"/>
  <c r="S150" i="180"/>
  <c r="T150" i="180" s="1"/>
  <c r="R150" i="180"/>
  <c r="S149" i="180"/>
  <c r="T149" i="180" s="1"/>
  <c r="R149" i="180"/>
  <c r="S148" i="180"/>
  <c r="T148" i="180" s="1"/>
  <c r="R148" i="180"/>
  <c r="S147" i="180"/>
  <c r="T147" i="180" s="1"/>
  <c r="R147" i="180"/>
  <c r="S146" i="180"/>
  <c r="T146" i="180" s="1"/>
  <c r="R146" i="180"/>
  <c r="S145" i="180"/>
  <c r="T145" i="180" s="1"/>
  <c r="R145" i="180"/>
  <c r="S144" i="180"/>
  <c r="T144" i="180" s="1"/>
  <c r="R144" i="180"/>
  <c r="S143" i="180"/>
  <c r="T143" i="180" s="1"/>
  <c r="R143" i="180"/>
  <c r="S142" i="180"/>
  <c r="T142" i="180" s="1"/>
  <c r="R142" i="180"/>
  <c r="S141" i="180"/>
  <c r="T141" i="180" s="1"/>
  <c r="R141" i="180"/>
  <c r="S140" i="180"/>
  <c r="T140" i="180" s="1"/>
  <c r="R140" i="180"/>
  <c r="S139" i="180"/>
  <c r="T139" i="180" s="1"/>
  <c r="R139" i="180"/>
  <c r="S138" i="180"/>
  <c r="T138" i="180" s="1"/>
  <c r="R138" i="180"/>
  <c r="S137" i="180"/>
  <c r="T137" i="180" s="1"/>
  <c r="R137" i="180"/>
  <c r="S136" i="180"/>
  <c r="T136" i="180" s="1"/>
  <c r="R136" i="180"/>
  <c r="S135" i="180"/>
  <c r="T135" i="180" s="1"/>
  <c r="R135" i="180"/>
  <c r="S134" i="180"/>
  <c r="T134" i="180" s="1"/>
  <c r="R134" i="180"/>
  <c r="S133" i="180"/>
  <c r="T133" i="180" s="1"/>
  <c r="R133" i="180"/>
  <c r="S132" i="180"/>
  <c r="T132" i="180" s="1"/>
  <c r="R132" i="180"/>
  <c r="S131" i="180"/>
  <c r="T131" i="180" s="1"/>
  <c r="R131" i="180"/>
  <c r="S130" i="180"/>
  <c r="T130" i="180" s="1"/>
  <c r="R130" i="180"/>
  <c r="S129" i="180"/>
  <c r="T129" i="180" s="1"/>
  <c r="R129" i="180"/>
  <c r="S128" i="180"/>
  <c r="T128" i="180" s="1"/>
  <c r="R128" i="180"/>
  <c r="S127" i="180"/>
  <c r="T127" i="180" s="1"/>
  <c r="R127" i="180"/>
  <c r="S126" i="180"/>
  <c r="T126" i="180" s="1"/>
  <c r="R126" i="180"/>
  <c r="S125" i="180"/>
  <c r="T125" i="180" s="1"/>
  <c r="R125" i="180"/>
  <c r="S124" i="180"/>
  <c r="T124" i="180" s="1"/>
  <c r="R124" i="180"/>
  <c r="S123" i="180"/>
  <c r="T123" i="180" s="1"/>
  <c r="R123" i="180"/>
  <c r="S122" i="180"/>
  <c r="T122" i="180" s="1"/>
  <c r="R122" i="180"/>
  <c r="S121" i="180"/>
  <c r="T121" i="180" s="1"/>
  <c r="R121" i="180"/>
  <c r="S120" i="180"/>
  <c r="T120" i="180" s="1"/>
  <c r="R120" i="180"/>
  <c r="S119" i="180"/>
  <c r="T119" i="180" s="1"/>
  <c r="R119" i="180"/>
  <c r="S118" i="180"/>
  <c r="T118" i="180" s="1"/>
  <c r="R118" i="180"/>
  <c r="S117" i="180"/>
  <c r="T117" i="180" s="1"/>
  <c r="R117" i="180"/>
  <c r="S116" i="180"/>
  <c r="T116" i="180" s="1"/>
  <c r="R116" i="180"/>
  <c r="S115" i="180"/>
  <c r="T115" i="180" s="1"/>
  <c r="R115" i="180"/>
  <c r="S114" i="180"/>
  <c r="T114" i="180" s="1"/>
  <c r="R114" i="180"/>
  <c r="S113" i="180"/>
  <c r="T113" i="180" s="1"/>
  <c r="R113" i="180"/>
  <c r="S112" i="180"/>
  <c r="T112" i="180" s="1"/>
  <c r="R112" i="180"/>
  <c r="S111" i="180"/>
  <c r="T111" i="180" s="1"/>
  <c r="R111" i="180"/>
  <c r="S110" i="180"/>
  <c r="T110" i="180" s="1"/>
  <c r="R110" i="180"/>
  <c r="S109" i="180"/>
  <c r="T109" i="180" s="1"/>
  <c r="R109" i="180"/>
  <c r="S108" i="180"/>
  <c r="T108" i="180" s="1"/>
  <c r="R108" i="180"/>
  <c r="S107" i="180"/>
  <c r="T107" i="180" s="1"/>
  <c r="R107" i="180"/>
  <c r="S106" i="180"/>
  <c r="T106" i="180" s="1"/>
  <c r="R106" i="180"/>
  <c r="S105" i="180"/>
  <c r="T105" i="180" s="1"/>
  <c r="R105" i="180"/>
  <c r="S104" i="180"/>
  <c r="T104" i="180" s="1"/>
  <c r="R104" i="180"/>
  <c r="S103" i="180"/>
  <c r="T103" i="180" s="1"/>
  <c r="R103" i="180"/>
  <c r="S102" i="180"/>
  <c r="T102" i="180" s="1"/>
  <c r="R102" i="180"/>
  <c r="S101" i="180"/>
  <c r="T101" i="180" s="1"/>
  <c r="R101" i="180"/>
  <c r="S100" i="180"/>
  <c r="T100" i="180" s="1"/>
  <c r="R100" i="180"/>
  <c r="S99" i="180"/>
  <c r="T99" i="180" s="1"/>
  <c r="R99" i="180"/>
  <c r="S98" i="180"/>
  <c r="T98" i="180" s="1"/>
  <c r="R98" i="180"/>
  <c r="S97" i="180"/>
  <c r="T97" i="180" s="1"/>
  <c r="R97" i="180"/>
  <c r="S96" i="180"/>
  <c r="T96" i="180" s="1"/>
  <c r="R96" i="180"/>
  <c r="S95" i="180"/>
  <c r="T95" i="180" s="1"/>
  <c r="R95" i="180"/>
  <c r="S94" i="180"/>
  <c r="T94" i="180" s="1"/>
  <c r="R94" i="180"/>
  <c r="S93" i="180"/>
  <c r="T93" i="180" s="1"/>
  <c r="R93" i="180"/>
  <c r="S92" i="180"/>
  <c r="T92" i="180" s="1"/>
  <c r="R92" i="180"/>
  <c r="S91" i="180"/>
  <c r="T91" i="180" s="1"/>
  <c r="R91" i="180"/>
  <c r="S90" i="180"/>
  <c r="T90" i="180" s="1"/>
  <c r="R90" i="180"/>
  <c r="S89" i="180"/>
  <c r="T89" i="180" s="1"/>
  <c r="R89" i="180"/>
  <c r="S88" i="180"/>
  <c r="T88" i="180" s="1"/>
  <c r="R88" i="180"/>
  <c r="S87" i="180"/>
  <c r="T87" i="180" s="1"/>
  <c r="R87" i="180"/>
  <c r="S86" i="180"/>
  <c r="T86" i="180" s="1"/>
  <c r="R86" i="180"/>
  <c r="S85" i="180"/>
  <c r="T85" i="180" s="1"/>
  <c r="R85" i="180"/>
  <c r="S84" i="180"/>
  <c r="T84" i="180" s="1"/>
  <c r="R84" i="180"/>
  <c r="S83" i="180"/>
  <c r="T83" i="180" s="1"/>
  <c r="R83" i="180"/>
  <c r="S82" i="180"/>
  <c r="T82" i="180" s="1"/>
  <c r="R82" i="180"/>
  <c r="S81" i="180"/>
  <c r="T81" i="180" s="1"/>
  <c r="R81" i="180"/>
  <c r="S80" i="180"/>
  <c r="T80" i="180" s="1"/>
  <c r="R80" i="180"/>
  <c r="S79" i="180"/>
  <c r="T79" i="180" s="1"/>
  <c r="R79" i="180"/>
  <c r="S78" i="180"/>
  <c r="T78" i="180" s="1"/>
  <c r="R78" i="180"/>
  <c r="S77" i="180"/>
  <c r="T77" i="180" s="1"/>
  <c r="R77" i="180"/>
  <c r="S76" i="180"/>
  <c r="T76" i="180" s="1"/>
  <c r="R76" i="180"/>
  <c r="S75" i="180"/>
  <c r="T75" i="180" s="1"/>
  <c r="R75" i="180"/>
  <c r="S74" i="180"/>
  <c r="T74" i="180" s="1"/>
  <c r="R74" i="180"/>
  <c r="S73" i="180"/>
  <c r="T73" i="180" s="1"/>
  <c r="R73" i="180"/>
  <c r="S72" i="180"/>
  <c r="T72" i="180" s="1"/>
  <c r="R72" i="180"/>
  <c r="S71" i="180"/>
  <c r="T71" i="180" s="1"/>
  <c r="R71" i="180"/>
  <c r="S70" i="180"/>
  <c r="T70" i="180" s="1"/>
  <c r="R70" i="180"/>
  <c r="S69" i="180"/>
  <c r="T69" i="180" s="1"/>
  <c r="R69" i="180"/>
  <c r="S68" i="180"/>
  <c r="T68" i="180" s="1"/>
  <c r="R68" i="180"/>
  <c r="S67" i="180"/>
  <c r="T67" i="180" s="1"/>
  <c r="R67" i="180"/>
  <c r="S66" i="180"/>
  <c r="T66" i="180" s="1"/>
  <c r="R66" i="180"/>
  <c r="S65" i="180"/>
  <c r="T65" i="180" s="1"/>
  <c r="R65" i="180"/>
  <c r="S64" i="180"/>
  <c r="T64" i="180" s="1"/>
  <c r="R64" i="180"/>
  <c r="S63" i="180"/>
  <c r="T63" i="180" s="1"/>
  <c r="R63" i="180"/>
  <c r="S62" i="180"/>
  <c r="T62" i="180" s="1"/>
  <c r="R62" i="180"/>
  <c r="S61" i="180"/>
  <c r="T61" i="180" s="1"/>
  <c r="R61" i="180"/>
  <c r="S60" i="180"/>
  <c r="T60" i="180" s="1"/>
  <c r="R60" i="180"/>
  <c r="S59" i="180"/>
  <c r="T59" i="180" s="1"/>
  <c r="R59" i="180"/>
  <c r="S58" i="180"/>
  <c r="T58" i="180" s="1"/>
  <c r="R58" i="180"/>
  <c r="S57" i="180"/>
  <c r="T57" i="180" s="1"/>
  <c r="R57" i="180"/>
  <c r="S56" i="180"/>
  <c r="T56" i="180" s="1"/>
  <c r="R56" i="180"/>
  <c r="S55" i="180"/>
  <c r="T55" i="180" s="1"/>
  <c r="R55" i="180"/>
  <c r="S54" i="180"/>
  <c r="T54" i="180" s="1"/>
  <c r="R54" i="180"/>
  <c r="S53" i="180"/>
  <c r="T53" i="180" s="1"/>
  <c r="R53" i="180"/>
  <c r="S52" i="180"/>
  <c r="T52" i="180" s="1"/>
  <c r="R52" i="180"/>
  <c r="S51" i="180"/>
  <c r="T51" i="180" s="1"/>
  <c r="R51" i="180"/>
  <c r="S50" i="180"/>
  <c r="T50" i="180" s="1"/>
  <c r="R50" i="180"/>
  <c r="S49" i="180"/>
  <c r="T49" i="180" s="1"/>
  <c r="R49" i="180"/>
  <c r="S48" i="180"/>
  <c r="T48" i="180" s="1"/>
  <c r="R48" i="180"/>
  <c r="S47" i="180"/>
  <c r="T47" i="180" s="1"/>
  <c r="R47" i="180"/>
  <c r="S46" i="180"/>
  <c r="T46" i="180" s="1"/>
  <c r="R46" i="180"/>
  <c r="S45" i="180"/>
  <c r="T45" i="180" s="1"/>
  <c r="R45" i="180"/>
  <c r="S44" i="180"/>
  <c r="T44" i="180" s="1"/>
  <c r="R44" i="180"/>
  <c r="S43" i="180"/>
  <c r="T43" i="180" s="1"/>
  <c r="R43" i="180"/>
  <c r="S42" i="180"/>
  <c r="T42" i="180" s="1"/>
  <c r="R42" i="180"/>
  <c r="S41" i="180"/>
  <c r="T41" i="180" s="1"/>
  <c r="R41" i="180"/>
  <c r="S40" i="180"/>
  <c r="T40" i="180" s="1"/>
  <c r="R40" i="180"/>
  <c r="S39" i="180"/>
  <c r="T39" i="180" s="1"/>
  <c r="R39" i="180"/>
  <c r="S38" i="180"/>
  <c r="T38" i="180" s="1"/>
  <c r="R38" i="180"/>
  <c r="S37" i="180"/>
  <c r="T37" i="180" s="1"/>
  <c r="R37" i="180"/>
  <c r="S36" i="180"/>
  <c r="T36" i="180" s="1"/>
  <c r="R36" i="180"/>
  <c r="S35" i="180"/>
  <c r="T35" i="180" s="1"/>
  <c r="R35" i="180"/>
  <c r="S34" i="180"/>
  <c r="T34" i="180" s="1"/>
  <c r="R34" i="180"/>
  <c r="S33" i="180"/>
  <c r="T33" i="180" s="1"/>
  <c r="R33" i="180"/>
  <c r="S32" i="180"/>
  <c r="T32" i="180" s="1"/>
  <c r="R32" i="180"/>
  <c r="S31" i="180"/>
  <c r="T31" i="180" s="1"/>
  <c r="R31" i="180"/>
  <c r="S30" i="180"/>
  <c r="T30" i="180" s="1"/>
  <c r="R30" i="180"/>
  <c r="S29" i="180"/>
  <c r="T29" i="180" s="1"/>
  <c r="R29" i="180"/>
  <c r="S28" i="180"/>
  <c r="T28" i="180" s="1"/>
  <c r="R28" i="180"/>
  <c r="S27" i="180"/>
  <c r="T27" i="180" s="1"/>
  <c r="R27" i="180"/>
  <c r="S26" i="180"/>
  <c r="T26" i="180" s="1"/>
  <c r="R26" i="180"/>
  <c r="S25" i="180"/>
  <c r="T25" i="180" s="1"/>
  <c r="R25" i="180"/>
  <c r="S24" i="180"/>
  <c r="T24" i="180" s="1"/>
  <c r="R24" i="180"/>
  <c r="S23" i="180"/>
  <c r="T23" i="180" s="1"/>
  <c r="R23" i="180"/>
  <c r="S22" i="180"/>
  <c r="T22" i="180" s="1"/>
  <c r="R22" i="180"/>
  <c r="S21" i="180"/>
  <c r="T21" i="180" s="1"/>
  <c r="R21" i="180"/>
  <c r="S20" i="180"/>
  <c r="T20" i="180" s="1"/>
  <c r="R20" i="180"/>
  <c r="S19" i="180"/>
  <c r="T19" i="180" s="1"/>
  <c r="R19" i="180"/>
  <c r="S18" i="180"/>
  <c r="T18" i="180" s="1"/>
  <c r="R18" i="180"/>
  <c r="S17" i="180"/>
  <c r="T17" i="180" s="1"/>
  <c r="R17" i="180"/>
  <c r="S16" i="180"/>
  <c r="T16" i="180" s="1"/>
  <c r="R16" i="180"/>
  <c r="S15" i="180"/>
  <c r="T15" i="180" s="1"/>
  <c r="R15" i="180"/>
  <c r="S14" i="180"/>
  <c r="T14" i="180" s="1"/>
  <c r="R14" i="180"/>
  <c r="S13" i="180"/>
  <c r="T13" i="180" s="1"/>
  <c r="R13" i="180"/>
  <c r="S12" i="180"/>
  <c r="T12" i="180" s="1"/>
  <c r="R12" i="180"/>
  <c r="S11" i="180"/>
  <c r="T11" i="180" s="1"/>
  <c r="R11" i="180"/>
  <c r="S10" i="180"/>
  <c r="T10" i="180" s="1"/>
  <c r="R10" i="180"/>
  <c r="S9" i="180"/>
  <c r="T9" i="180" s="1"/>
  <c r="R9" i="180"/>
  <c r="S8" i="180"/>
  <c r="T8" i="180" s="1"/>
  <c r="R8" i="180"/>
  <c r="S7" i="180"/>
  <c r="T7" i="180" s="1"/>
  <c r="R7" i="180"/>
  <c r="S6" i="180"/>
  <c r="T6" i="180" s="1"/>
  <c r="R6" i="180"/>
  <c r="S5" i="180"/>
  <c r="T5" i="180" s="1"/>
  <c r="R5" i="180"/>
  <c r="S4" i="180"/>
  <c r="T4" i="180" s="1"/>
  <c r="R4" i="180"/>
  <c r="F2" i="180"/>
  <c r="F1" i="180"/>
  <c r="Q514" i="178" a="1"/>
  <c r="Q514" i="178"/>
  <c r="P514" i="178" a="1"/>
  <c r="P514" i="178"/>
  <c r="O514" i="178" a="1"/>
  <c r="O514" i="178"/>
  <c r="N514" i="178" a="1"/>
  <c r="N514" i="178"/>
  <c r="M514" i="178" a="1"/>
  <c r="M514" i="178"/>
  <c r="L514" i="178" a="1"/>
  <c r="L514" i="178"/>
  <c r="I511" i="178"/>
  <c r="L511" i="178" s="1" a="1"/>
  <c r="L511" i="178" s="1"/>
  <c r="I510" i="178"/>
  <c r="L510" i="178" s="1" a="1"/>
  <c r="L510" i="178" s="1"/>
  <c r="I509" i="178"/>
  <c r="I508" i="178"/>
  <c r="L508" i="178" s="1" a="1"/>
  <c r="L508" i="178" s="1"/>
  <c r="I507" i="178"/>
  <c r="L507" i="178" s="1" a="1"/>
  <c r="L507" i="178" s="1"/>
  <c r="I506" i="178"/>
  <c r="I505" i="178"/>
  <c r="L505" i="178" s="1" a="1"/>
  <c r="L505" i="178" s="1"/>
  <c r="I504" i="178"/>
  <c r="I503" i="178"/>
  <c r="L503" i="178" s="1" a="1"/>
  <c r="L503" i="178" s="1"/>
  <c r="I502" i="178"/>
  <c r="L502" i="178" s="1" a="1"/>
  <c r="L502" i="178" s="1"/>
  <c r="I501" i="178"/>
  <c r="I500" i="178"/>
  <c r="I499" i="178"/>
  <c r="Z495" i="178"/>
  <c r="Y495" i="178"/>
  <c r="X495" i="178"/>
  <c r="W495" i="178"/>
  <c r="V495" i="178"/>
  <c r="U495" i="178"/>
  <c r="P495" i="178"/>
  <c r="M495" i="178"/>
  <c r="S494" i="178"/>
  <c r="T494" i="178" s="1"/>
  <c r="R494" i="178"/>
  <c r="S493" i="178"/>
  <c r="T493" i="178" s="1"/>
  <c r="R493" i="178"/>
  <c r="S492" i="178"/>
  <c r="T492" i="178" s="1"/>
  <c r="R492" i="178"/>
  <c r="S491" i="178"/>
  <c r="T491" i="178" s="1"/>
  <c r="R491" i="178"/>
  <c r="S490" i="178"/>
  <c r="T490" i="178" s="1"/>
  <c r="R490" i="178"/>
  <c r="S489" i="178"/>
  <c r="T489" i="178" s="1"/>
  <c r="R489" i="178"/>
  <c r="S488" i="178"/>
  <c r="T488" i="178" s="1"/>
  <c r="R488" i="178"/>
  <c r="S487" i="178"/>
  <c r="T487" i="178" s="1"/>
  <c r="R487" i="178"/>
  <c r="S486" i="178"/>
  <c r="T486" i="178" s="1"/>
  <c r="R486" i="178"/>
  <c r="S485" i="178"/>
  <c r="T485" i="178" s="1"/>
  <c r="R485" i="178"/>
  <c r="S484" i="178"/>
  <c r="T484" i="178" s="1"/>
  <c r="R484" i="178"/>
  <c r="S483" i="178"/>
  <c r="T483" i="178" s="1"/>
  <c r="R483" i="178"/>
  <c r="S482" i="178"/>
  <c r="T482" i="178" s="1"/>
  <c r="R482" i="178"/>
  <c r="S481" i="178"/>
  <c r="T481" i="178" s="1"/>
  <c r="R481" i="178"/>
  <c r="S480" i="178"/>
  <c r="T480" i="178" s="1"/>
  <c r="R480" i="178"/>
  <c r="S479" i="178"/>
  <c r="T479" i="178" s="1"/>
  <c r="R479" i="178"/>
  <c r="S478" i="178"/>
  <c r="T478" i="178" s="1"/>
  <c r="R478" i="178"/>
  <c r="S477" i="178"/>
  <c r="T477" i="178" s="1"/>
  <c r="R477" i="178"/>
  <c r="S476" i="178"/>
  <c r="T476" i="178" s="1"/>
  <c r="R476" i="178"/>
  <c r="S475" i="178"/>
  <c r="T475" i="178" s="1"/>
  <c r="R475" i="178"/>
  <c r="S474" i="178"/>
  <c r="T474" i="178" s="1"/>
  <c r="R474" i="178"/>
  <c r="S473" i="178"/>
  <c r="T473" i="178" s="1"/>
  <c r="R473" i="178"/>
  <c r="S472" i="178"/>
  <c r="T472" i="178" s="1"/>
  <c r="R472" i="178"/>
  <c r="S471" i="178"/>
  <c r="T471" i="178" s="1"/>
  <c r="R471" i="178"/>
  <c r="S470" i="178"/>
  <c r="T470" i="178" s="1"/>
  <c r="R470" i="178"/>
  <c r="S469" i="178"/>
  <c r="T469" i="178" s="1"/>
  <c r="R469" i="178"/>
  <c r="S468" i="178"/>
  <c r="T468" i="178" s="1"/>
  <c r="R468" i="178"/>
  <c r="S467" i="178"/>
  <c r="T467" i="178" s="1"/>
  <c r="R467" i="178"/>
  <c r="S466" i="178"/>
  <c r="T466" i="178" s="1"/>
  <c r="R466" i="178"/>
  <c r="S465" i="178"/>
  <c r="T465" i="178" s="1"/>
  <c r="R465" i="178"/>
  <c r="S464" i="178"/>
  <c r="T464" i="178" s="1"/>
  <c r="R464" i="178"/>
  <c r="S463" i="178"/>
  <c r="T463" i="178" s="1"/>
  <c r="R463" i="178"/>
  <c r="S462" i="178"/>
  <c r="T462" i="178" s="1"/>
  <c r="R462" i="178"/>
  <c r="S461" i="178"/>
  <c r="T461" i="178" s="1"/>
  <c r="R461" i="178"/>
  <c r="S460" i="178"/>
  <c r="T460" i="178" s="1"/>
  <c r="R460" i="178"/>
  <c r="S459" i="178"/>
  <c r="T459" i="178" s="1"/>
  <c r="R459" i="178"/>
  <c r="S458" i="178"/>
  <c r="T458" i="178" s="1"/>
  <c r="R458" i="178"/>
  <c r="S457" i="178"/>
  <c r="T457" i="178" s="1"/>
  <c r="R457" i="178"/>
  <c r="S456" i="178"/>
  <c r="T456" i="178" s="1"/>
  <c r="R456" i="178"/>
  <c r="S455" i="178"/>
  <c r="T455" i="178" s="1"/>
  <c r="R455" i="178"/>
  <c r="S454" i="178"/>
  <c r="T454" i="178" s="1"/>
  <c r="R454" i="178"/>
  <c r="S453" i="178"/>
  <c r="T453" i="178" s="1"/>
  <c r="R453" i="178"/>
  <c r="S452" i="178"/>
  <c r="T452" i="178" s="1"/>
  <c r="R452" i="178"/>
  <c r="S451" i="178"/>
  <c r="T451" i="178" s="1"/>
  <c r="R451" i="178"/>
  <c r="S450" i="178"/>
  <c r="T450" i="178" s="1"/>
  <c r="R450" i="178"/>
  <c r="S449" i="178"/>
  <c r="T449" i="178" s="1"/>
  <c r="R449" i="178"/>
  <c r="S448" i="178"/>
  <c r="T448" i="178" s="1"/>
  <c r="R448" i="178"/>
  <c r="S447" i="178"/>
  <c r="T447" i="178" s="1"/>
  <c r="R447" i="178"/>
  <c r="S446" i="178"/>
  <c r="T446" i="178" s="1"/>
  <c r="R446" i="178"/>
  <c r="S445" i="178"/>
  <c r="T445" i="178" s="1"/>
  <c r="R445" i="178"/>
  <c r="S444" i="178"/>
  <c r="T444" i="178" s="1"/>
  <c r="R444" i="178"/>
  <c r="S443" i="178"/>
  <c r="T443" i="178" s="1"/>
  <c r="R443" i="178"/>
  <c r="S442" i="178"/>
  <c r="T442" i="178" s="1"/>
  <c r="R442" i="178"/>
  <c r="S441" i="178"/>
  <c r="T441" i="178" s="1"/>
  <c r="R441" i="178"/>
  <c r="S440" i="178"/>
  <c r="T440" i="178" s="1"/>
  <c r="R440" i="178"/>
  <c r="S439" i="178"/>
  <c r="T439" i="178" s="1"/>
  <c r="R439" i="178"/>
  <c r="S438" i="178"/>
  <c r="T438" i="178" s="1"/>
  <c r="R438" i="178"/>
  <c r="S437" i="178"/>
  <c r="T437" i="178" s="1"/>
  <c r="R437" i="178"/>
  <c r="S436" i="178"/>
  <c r="T436" i="178" s="1"/>
  <c r="R436" i="178"/>
  <c r="S435" i="178"/>
  <c r="T435" i="178" s="1"/>
  <c r="R435" i="178"/>
  <c r="S434" i="178"/>
  <c r="T434" i="178" s="1"/>
  <c r="R434" i="178"/>
  <c r="S433" i="178"/>
  <c r="T433" i="178" s="1"/>
  <c r="R433" i="178"/>
  <c r="S432" i="178"/>
  <c r="T432" i="178" s="1"/>
  <c r="R432" i="178"/>
  <c r="S431" i="178"/>
  <c r="T431" i="178" s="1"/>
  <c r="R431" i="178"/>
  <c r="S430" i="178"/>
  <c r="T430" i="178" s="1"/>
  <c r="R430" i="178"/>
  <c r="S429" i="178"/>
  <c r="T429" i="178" s="1"/>
  <c r="R429" i="178"/>
  <c r="S428" i="178"/>
  <c r="T428" i="178" s="1"/>
  <c r="R428" i="178"/>
  <c r="S427" i="178"/>
  <c r="T427" i="178" s="1"/>
  <c r="R427" i="178"/>
  <c r="S426" i="178"/>
  <c r="T426" i="178" s="1"/>
  <c r="R426" i="178"/>
  <c r="S425" i="178"/>
  <c r="T425" i="178" s="1"/>
  <c r="R425" i="178"/>
  <c r="S424" i="178"/>
  <c r="T424" i="178" s="1"/>
  <c r="R424" i="178"/>
  <c r="S423" i="178"/>
  <c r="T423" i="178" s="1"/>
  <c r="R423" i="178"/>
  <c r="S422" i="178"/>
  <c r="T422" i="178" s="1"/>
  <c r="R422" i="178"/>
  <c r="S421" i="178"/>
  <c r="T421" i="178" s="1"/>
  <c r="R421" i="178"/>
  <c r="S420" i="178"/>
  <c r="T420" i="178" s="1"/>
  <c r="R420" i="178"/>
  <c r="S419" i="178"/>
  <c r="T419" i="178" s="1"/>
  <c r="R419" i="178"/>
  <c r="S418" i="178"/>
  <c r="T418" i="178" s="1"/>
  <c r="R418" i="178"/>
  <c r="S417" i="178"/>
  <c r="T417" i="178" s="1"/>
  <c r="R417" i="178"/>
  <c r="S416" i="178"/>
  <c r="T416" i="178" s="1"/>
  <c r="R416" i="178"/>
  <c r="S415" i="178"/>
  <c r="T415" i="178" s="1"/>
  <c r="R415" i="178"/>
  <c r="S414" i="178"/>
  <c r="T414" i="178" s="1"/>
  <c r="R414" i="178"/>
  <c r="S413" i="178"/>
  <c r="T413" i="178" s="1"/>
  <c r="R413" i="178"/>
  <c r="S412" i="178"/>
  <c r="T412" i="178" s="1"/>
  <c r="R412" i="178"/>
  <c r="S411" i="178"/>
  <c r="T411" i="178" s="1"/>
  <c r="R411" i="178"/>
  <c r="S410" i="178"/>
  <c r="T410" i="178" s="1"/>
  <c r="R410" i="178"/>
  <c r="S409" i="178"/>
  <c r="T409" i="178" s="1"/>
  <c r="R409" i="178"/>
  <c r="S408" i="178"/>
  <c r="T408" i="178" s="1"/>
  <c r="R408" i="178"/>
  <c r="S407" i="178"/>
  <c r="T407" i="178" s="1"/>
  <c r="R407" i="178"/>
  <c r="S406" i="178"/>
  <c r="T406" i="178" s="1"/>
  <c r="R406" i="178"/>
  <c r="S405" i="178"/>
  <c r="T405" i="178" s="1"/>
  <c r="R405" i="178"/>
  <c r="S404" i="178"/>
  <c r="T404" i="178" s="1"/>
  <c r="R404" i="178"/>
  <c r="S403" i="178"/>
  <c r="T403" i="178" s="1"/>
  <c r="R403" i="178"/>
  <c r="S402" i="178"/>
  <c r="T402" i="178" s="1"/>
  <c r="R402" i="178"/>
  <c r="S401" i="178"/>
  <c r="T401" i="178" s="1"/>
  <c r="R401" i="178"/>
  <c r="S400" i="178"/>
  <c r="T400" i="178" s="1"/>
  <c r="R400" i="178"/>
  <c r="S399" i="178"/>
  <c r="T399" i="178" s="1"/>
  <c r="R399" i="178"/>
  <c r="S398" i="178"/>
  <c r="T398" i="178" s="1"/>
  <c r="R398" i="178"/>
  <c r="S397" i="178"/>
  <c r="T397" i="178" s="1"/>
  <c r="R397" i="178"/>
  <c r="S396" i="178"/>
  <c r="T396" i="178" s="1"/>
  <c r="R396" i="178"/>
  <c r="S395" i="178"/>
  <c r="T395" i="178" s="1"/>
  <c r="R395" i="178"/>
  <c r="S394" i="178"/>
  <c r="T394" i="178" s="1"/>
  <c r="R394" i="178"/>
  <c r="S393" i="178"/>
  <c r="T393" i="178" s="1"/>
  <c r="R393" i="178"/>
  <c r="S392" i="178"/>
  <c r="T392" i="178" s="1"/>
  <c r="R392" i="178"/>
  <c r="S391" i="178"/>
  <c r="T391" i="178" s="1"/>
  <c r="R391" i="178"/>
  <c r="S390" i="178"/>
  <c r="T390" i="178" s="1"/>
  <c r="R390" i="178"/>
  <c r="S389" i="178"/>
  <c r="T389" i="178" s="1"/>
  <c r="R389" i="178"/>
  <c r="S388" i="178"/>
  <c r="T388" i="178" s="1"/>
  <c r="R388" i="178"/>
  <c r="S387" i="178"/>
  <c r="T387" i="178" s="1"/>
  <c r="R387" i="178"/>
  <c r="S386" i="178"/>
  <c r="T386" i="178" s="1"/>
  <c r="R386" i="178"/>
  <c r="S385" i="178"/>
  <c r="T385" i="178" s="1"/>
  <c r="R385" i="178"/>
  <c r="S384" i="178"/>
  <c r="T384" i="178" s="1"/>
  <c r="R384" i="178"/>
  <c r="S383" i="178"/>
  <c r="T383" i="178" s="1"/>
  <c r="R383" i="178"/>
  <c r="S382" i="178"/>
  <c r="T382" i="178" s="1"/>
  <c r="R382" i="178"/>
  <c r="S381" i="178"/>
  <c r="T381" i="178" s="1"/>
  <c r="R381" i="178"/>
  <c r="S380" i="178"/>
  <c r="T380" i="178" s="1"/>
  <c r="R380" i="178"/>
  <c r="S379" i="178"/>
  <c r="T379" i="178" s="1"/>
  <c r="R379" i="178"/>
  <c r="S378" i="178"/>
  <c r="T378" i="178" s="1"/>
  <c r="R378" i="178"/>
  <c r="S377" i="178"/>
  <c r="T377" i="178" s="1"/>
  <c r="R377" i="178"/>
  <c r="S376" i="178"/>
  <c r="T376" i="178" s="1"/>
  <c r="R376" i="178"/>
  <c r="S375" i="178"/>
  <c r="T375" i="178" s="1"/>
  <c r="R375" i="178"/>
  <c r="S374" i="178"/>
  <c r="T374" i="178" s="1"/>
  <c r="R374" i="178"/>
  <c r="S373" i="178"/>
  <c r="T373" i="178" s="1"/>
  <c r="R373" i="178"/>
  <c r="S372" i="178"/>
  <c r="T372" i="178" s="1"/>
  <c r="R372" i="178"/>
  <c r="S371" i="178"/>
  <c r="T371" i="178" s="1"/>
  <c r="R371" i="178"/>
  <c r="S370" i="178"/>
  <c r="T370" i="178" s="1"/>
  <c r="R370" i="178"/>
  <c r="S369" i="178"/>
  <c r="T369" i="178" s="1"/>
  <c r="R369" i="178"/>
  <c r="S368" i="178"/>
  <c r="T368" i="178" s="1"/>
  <c r="R368" i="178"/>
  <c r="S367" i="178"/>
  <c r="T367" i="178" s="1"/>
  <c r="R367" i="178"/>
  <c r="S366" i="178"/>
  <c r="T366" i="178" s="1"/>
  <c r="R366" i="178"/>
  <c r="S365" i="178"/>
  <c r="T365" i="178" s="1"/>
  <c r="R365" i="178"/>
  <c r="S364" i="178"/>
  <c r="T364" i="178" s="1"/>
  <c r="R364" i="178"/>
  <c r="S363" i="178"/>
  <c r="T363" i="178" s="1"/>
  <c r="R363" i="178"/>
  <c r="S362" i="178"/>
  <c r="T362" i="178" s="1"/>
  <c r="R362" i="178"/>
  <c r="S361" i="178"/>
  <c r="T361" i="178" s="1"/>
  <c r="R361" i="178"/>
  <c r="S360" i="178"/>
  <c r="T360" i="178" s="1"/>
  <c r="R360" i="178"/>
  <c r="S359" i="178"/>
  <c r="T359" i="178" s="1"/>
  <c r="R359" i="178"/>
  <c r="S358" i="178"/>
  <c r="T358" i="178" s="1"/>
  <c r="R358" i="178"/>
  <c r="S357" i="178"/>
  <c r="T357" i="178" s="1"/>
  <c r="R357" i="178"/>
  <c r="S356" i="178"/>
  <c r="T356" i="178" s="1"/>
  <c r="R356" i="178"/>
  <c r="S355" i="178"/>
  <c r="T355" i="178" s="1"/>
  <c r="R355" i="178"/>
  <c r="S354" i="178"/>
  <c r="T354" i="178" s="1"/>
  <c r="R354" i="178"/>
  <c r="S353" i="178"/>
  <c r="T353" i="178" s="1"/>
  <c r="R353" i="178"/>
  <c r="S352" i="178"/>
  <c r="T352" i="178" s="1"/>
  <c r="R352" i="178"/>
  <c r="S351" i="178"/>
  <c r="T351" i="178" s="1"/>
  <c r="R351" i="178"/>
  <c r="S350" i="178"/>
  <c r="T350" i="178" s="1"/>
  <c r="R350" i="178"/>
  <c r="S349" i="178"/>
  <c r="T349" i="178" s="1"/>
  <c r="R349" i="178"/>
  <c r="S348" i="178"/>
  <c r="T348" i="178" s="1"/>
  <c r="R348" i="178"/>
  <c r="S347" i="178"/>
  <c r="T347" i="178" s="1"/>
  <c r="R347" i="178"/>
  <c r="S346" i="178"/>
  <c r="T346" i="178" s="1"/>
  <c r="R346" i="178"/>
  <c r="S345" i="178"/>
  <c r="T345" i="178" s="1"/>
  <c r="R345" i="178"/>
  <c r="S344" i="178"/>
  <c r="T344" i="178" s="1"/>
  <c r="R344" i="178"/>
  <c r="S343" i="178"/>
  <c r="T343" i="178" s="1"/>
  <c r="R343" i="178"/>
  <c r="S342" i="178"/>
  <c r="T342" i="178" s="1"/>
  <c r="R342" i="178"/>
  <c r="S341" i="178"/>
  <c r="T341" i="178" s="1"/>
  <c r="R341" i="178"/>
  <c r="S340" i="178"/>
  <c r="T340" i="178" s="1"/>
  <c r="R340" i="178"/>
  <c r="S339" i="178"/>
  <c r="T339" i="178" s="1"/>
  <c r="R339" i="178"/>
  <c r="S338" i="178"/>
  <c r="T338" i="178" s="1"/>
  <c r="R338" i="178"/>
  <c r="S337" i="178"/>
  <c r="T337" i="178" s="1"/>
  <c r="R337" i="178"/>
  <c r="S336" i="178"/>
  <c r="T336" i="178" s="1"/>
  <c r="R336" i="178"/>
  <c r="S335" i="178"/>
  <c r="T335" i="178" s="1"/>
  <c r="R335" i="178"/>
  <c r="S334" i="178"/>
  <c r="T334" i="178" s="1"/>
  <c r="R334" i="178"/>
  <c r="S333" i="178"/>
  <c r="T333" i="178" s="1"/>
  <c r="R333" i="178"/>
  <c r="S332" i="178"/>
  <c r="T332" i="178" s="1"/>
  <c r="R332" i="178"/>
  <c r="S331" i="178"/>
  <c r="T331" i="178" s="1"/>
  <c r="R331" i="178"/>
  <c r="S330" i="178"/>
  <c r="T330" i="178" s="1"/>
  <c r="R330" i="178"/>
  <c r="S329" i="178"/>
  <c r="T329" i="178" s="1"/>
  <c r="R329" i="178"/>
  <c r="S328" i="178"/>
  <c r="T328" i="178" s="1"/>
  <c r="R328" i="178"/>
  <c r="S327" i="178"/>
  <c r="T327" i="178" s="1"/>
  <c r="R327" i="178"/>
  <c r="S326" i="178"/>
  <c r="T326" i="178" s="1"/>
  <c r="R326" i="178"/>
  <c r="S325" i="178"/>
  <c r="T325" i="178" s="1"/>
  <c r="R325" i="178"/>
  <c r="S324" i="178"/>
  <c r="T324" i="178" s="1"/>
  <c r="R324" i="178"/>
  <c r="S323" i="178"/>
  <c r="T323" i="178" s="1"/>
  <c r="R323" i="178"/>
  <c r="S322" i="178"/>
  <c r="T322" i="178" s="1"/>
  <c r="R322" i="178"/>
  <c r="S321" i="178"/>
  <c r="T321" i="178" s="1"/>
  <c r="R321" i="178"/>
  <c r="S320" i="178"/>
  <c r="T320" i="178" s="1"/>
  <c r="R320" i="178"/>
  <c r="S319" i="178"/>
  <c r="T319" i="178" s="1"/>
  <c r="R319" i="178"/>
  <c r="S318" i="178"/>
  <c r="T318" i="178" s="1"/>
  <c r="R318" i="178"/>
  <c r="S317" i="178"/>
  <c r="T317" i="178" s="1"/>
  <c r="R317" i="178"/>
  <c r="S316" i="178"/>
  <c r="T316" i="178" s="1"/>
  <c r="R316" i="178"/>
  <c r="S315" i="178"/>
  <c r="T315" i="178" s="1"/>
  <c r="R315" i="178"/>
  <c r="S314" i="178"/>
  <c r="T314" i="178" s="1"/>
  <c r="R314" i="178"/>
  <c r="S313" i="178"/>
  <c r="T313" i="178" s="1"/>
  <c r="R313" i="178"/>
  <c r="S312" i="178"/>
  <c r="T312" i="178" s="1"/>
  <c r="R312" i="178"/>
  <c r="S311" i="178"/>
  <c r="T311" i="178" s="1"/>
  <c r="R311" i="178"/>
  <c r="S310" i="178"/>
  <c r="T310" i="178" s="1"/>
  <c r="R310" i="178"/>
  <c r="S309" i="178"/>
  <c r="T309" i="178" s="1"/>
  <c r="R309" i="178"/>
  <c r="S308" i="178"/>
  <c r="T308" i="178" s="1"/>
  <c r="R308" i="178"/>
  <c r="S307" i="178"/>
  <c r="T307" i="178" s="1"/>
  <c r="R307" i="178"/>
  <c r="S306" i="178"/>
  <c r="T306" i="178" s="1"/>
  <c r="R306" i="178"/>
  <c r="S305" i="178"/>
  <c r="T305" i="178" s="1"/>
  <c r="R305" i="178"/>
  <c r="S304" i="178"/>
  <c r="T304" i="178" s="1"/>
  <c r="R304" i="178"/>
  <c r="S303" i="178"/>
  <c r="T303" i="178" s="1"/>
  <c r="R303" i="178"/>
  <c r="S302" i="178"/>
  <c r="T302" i="178" s="1"/>
  <c r="R302" i="178"/>
  <c r="S301" i="178"/>
  <c r="T301" i="178" s="1"/>
  <c r="R301" i="178"/>
  <c r="S300" i="178"/>
  <c r="T300" i="178" s="1"/>
  <c r="R300" i="178"/>
  <c r="S299" i="178"/>
  <c r="T299" i="178" s="1"/>
  <c r="R299" i="178"/>
  <c r="S298" i="178"/>
  <c r="T298" i="178" s="1"/>
  <c r="R298" i="178"/>
  <c r="S297" i="178"/>
  <c r="T297" i="178" s="1"/>
  <c r="R297" i="178"/>
  <c r="S296" i="178"/>
  <c r="T296" i="178" s="1"/>
  <c r="R296" i="178"/>
  <c r="S295" i="178"/>
  <c r="T295" i="178" s="1"/>
  <c r="R295" i="178"/>
  <c r="S294" i="178"/>
  <c r="T294" i="178" s="1"/>
  <c r="R294" i="178"/>
  <c r="S293" i="178"/>
  <c r="T293" i="178" s="1"/>
  <c r="R293" i="178"/>
  <c r="S292" i="178"/>
  <c r="T292" i="178" s="1"/>
  <c r="R292" i="178"/>
  <c r="S291" i="178"/>
  <c r="T291" i="178" s="1"/>
  <c r="R291" i="178"/>
  <c r="S290" i="178"/>
  <c r="T290" i="178" s="1"/>
  <c r="R290" i="178"/>
  <c r="S289" i="178"/>
  <c r="T289" i="178" s="1"/>
  <c r="R289" i="178"/>
  <c r="S288" i="178"/>
  <c r="T288" i="178" s="1"/>
  <c r="R288" i="178"/>
  <c r="S287" i="178"/>
  <c r="T287" i="178" s="1"/>
  <c r="R287" i="178"/>
  <c r="S286" i="178"/>
  <c r="T286" i="178" s="1"/>
  <c r="R286" i="178"/>
  <c r="S285" i="178"/>
  <c r="T285" i="178" s="1"/>
  <c r="R285" i="178"/>
  <c r="S284" i="178"/>
  <c r="T284" i="178" s="1"/>
  <c r="R284" i="178"/>
  <c r="S283" i="178"/>
  <c r="T283" i="178" s="1"/>
  <c r="R283" i="178"/>
  <c r="S282" i="178"/>
  <c r="T282" i="178" s="1"/>
  <c r="R282" i="178"/>
  <c r="S281" i="178"/>
  <c r="T281" i="178" s="1"/>
  <c r="R281" i="178"/>
  <c r="S280" i="178"/>
  <c r="T280" i="178" s="1"/>
  <c r="R280" i="178"/>
  <c r="S279" i="178"/>
  <c r="T279" i="178" s="1"/>
  <c r="R279" i="178"/>
  <c r="S278" i="178"/>
  <c r="T278" i="178" s="1"/>
  <c r="R278" i="178"/>
  <c r="S277" i="178"/>
  <c r="T277" i="178" s="1"/>
  <c r="R277" i="178"/>
  <c r="S276" i="178"/>
  <c r="T276" i="178" s="1"/>
  <c r="R276" i="178"/>
  <c r="S275" i="178"/>
  <c r="T275" i="178" s="1"/>
  <c r="R275" i="178"/>
  <c r="S274" i="178"/>
  <c r="T274" i="178" s="1"/>
  <c r="R274" i="178"/>
  <c r="S273" i="178"/>
  <c r="T273" i="178" s="1"/>
  <c r="R273" i="178"/>
  <c r="S272" i="178"/>
  <c r="T272" i="178" s="1"/>
  <c r="R272" i="178"/>
  <c r="S271" i="178"/>
  <c r="T271" i="178" s="1"/>
  <c r="R271" i="178"/>
  <c r="S270" i="178"/>
  <c r="T270" i="178" s="1"/>
  <c r="R270" i="178"/>
  <c r="S269" i="178"/>
  <c r="T269" i="178" s="1"/>
  <c r="R269" i="178"/>
  <c r="S268" i="178"/>
  <c r="T268" i="178" s="1"/>
  <c r="R268" i="178"/>
  <c r="S267" i="178"/>
  <c r="T267" i="178" s="1"/>
  <c r="R267" i="178"/>
  <c r="S266" i="178"/>
  <c r="T266" i="178" s="1"/>
  <c r="R266" i="178"/>
  <c r="S265" i="178"/>
  <c r="T265" i="178" s="1"/>
  <c r="R265" i="178"/>
  <c r="S264" i="178"/>
  <c r="T264" i="178" s="1"/>
  <c r="R264" i="178"/>
  <c r="S263" i="178"/>
  <c r="T263" i="178" s="1"/>
  <c r="R263" i="178"/>
  <c r="S262" i="178"/>
  <c r="T262" i="178" s="1"/>
  <c r="R262" i="178"/>
  <c r="S261" i="178"/>
  <c r="T261" i="178" s="1"/>
  <c r="R261" i="178"/>
  <c r="S260" i="178"/>
  <c r="T260" i="178" s="1"/>
  <c r="R260" i="178"/>
  <c r="S259" i="178"/>
  <c r="T259" i="178" s="1"/>
  <c r="R259" i="178"/>
  <c r="S258" i="178"/>
  <c r="T258" i="178" s="1"/>
  <c r="R258" i="178"/>
  <c r="S257" i="178"/>
  <c r="T257" i="178" s="1"/>
  <c r="R257" i="178"/>
  <c r="S256" i="178"/>
  <c r="T256" i="178" s="1"/>
  <c r="R256" i="178"/>
  <c r="S255" i="178"/>
  <c r="T255" i="178" s="1"/>
  <c r="R255" i="178"/>
  <c r="S254" i="178"/>
  <c r="T254" i="178" s="1"/>
  <c r="R254" i="178"/>
  <c r="S253" i="178"/>
  <c r="T253" i="178" s="1"/>
  <c r="R253" i="178"/>
  <c r="S252" i="178"/>
  <c r="T252" i="178" s="1"/>
  <c r="R252" i="178"/>
  <c r="S251" i="178"/>
  <c r="T251" i="178" s="1"/>
  <c r="R251" i="178"/>
  <c r="S250" i="178"/>
  <c r="T250" i="178" s="1"/>
  <c r="R250" i="178"/>
  <c r="S249" i="178"/>
  <c r="T249" i="178" s="1"/>
  <c r="R249" i="178"/>
  <c r="S248" i="178"/>
  <c r="T248" i="178" s="1"/>
  <c r="R248" i="178"/>
  <c r="S247" i="178"/>
  <c r="T247" i="178" s="1"/>
  <c r="R247" i="178"/>
  <c r="S246" i="178"/>
  <c r="T246" i="178" s="1"/>
  <c r="R246" i="178"/>
  <c r="S245" i="178"/>
  <c r="T245" i="178" s="1"/>
  <c r="R245" i="178"/>
  <c r="S244" i="178"/>
  <c r="T244" i="178" s="1"/>
  <c r="R244" i="178"/>
  <c r="S243" i="178"/>
  <c r="T243" i="178" s="1"/>
  <c r="R243" i="178"/>
  <c r="S242" i="178"/>
  <c r="T242" i="178" s="1"/>
  <c r="R242" i="178"/>
  <c r="S241" i="178"/>
  <c r="T241" i="178" s="1"/>
  <c r="R241" i="178"/>
  <c r="S240" i="178"/>
  <c r="T240" i="178" s="1"/>
  <c r="R240" i="178"/>
  <c r="S239" i="178"/>
  <c r="T239" i="178" s="1"/>
  <c r="R239" i="178"/>
  <c r="S238" i="178"/>
  <c r="T238" i="178" s="1"/>
  <c r="R238" i="178"/>
  <c r="S237" i="178"/>
  <c r="T237" i="178" s="1"/>
  <c r="R237" i="178"/>
  <c r="S236" i="178"/>
  <c r="T236" i="178" s="1"/>
  <c r="R236" i="178"/>
  <c r="S235" i="178"/>
  <c r="T235" i="178" s="1"/>
  <c r="R235" i="178"/>
  <c r="S234" i="178"/>
  <c r="T234" i="178" s="1"/>
  <c r="R234" i="178"/>
  <c r="S233" i="178"/>
  <c r="T233" i="178" s="1"/>
  <c r="R233" i="178"/>
  <c r="S232" i="178"/>
  <c r="T232" i="178" s="1"/>
  <c r="R232" i="178"/>
  <c r="S231" i="178"/>
  <c r="T231" i="178" s="1"/>
  <c r="R231" i="178"/>
  <c r="S230" i="178"/>
  <c r="T230" i="178" s="1"/>
  <c r="R230" i="178"/>
  <c r="S229" i="178"/>
  <c r="T229" i="178" s="1"/>
  <c r="R229" i="178"/>
  <c r="S228" i="178"/>
  <c r="T228" i="178" s="1"/>
  <c r="R228" i="178"/>
  <c r="S227" i="178"/>
  <c r="T227" i="178" s="1"/>
  <c r="R227" i="178"/>
  <c r="S226" i="178"/>
  <c r="T226" i="178" s="1"/>
  <c r="R226" i="178"/>
  <c r="S225" i="178"/>
  <c r="T225" i="178" s="1"/>
  <c r="R225" i="178"/>
  <c r="S224" i="178"/>
  <c r="T224" i="178" s="1"/>
  <c r="R224" i="178"/>
  <c r="S223" i="178"/>
  <c r="T223" i="178" s="1"/>
  <c r="R223" i="178"/>
  <c r="S222" i="178"/>
  <c r="T222" i="178" s="1"/>
  <c r="R222" i="178"/>
  <c r="S221" i="178"/>
  <c r="T221" i="178" s="1"/>
  <c r="R221" i="178"/>
  <c r="S220" i="178"/>
  <c r="T220" i="178" s="1"/>
  <c r="R220" i="178"/>
  <c r="S219" i="178"/>
  <c r="T219" i="178" s="1"/>
  <c r="R219" i="178"/>
  <c r="S218" i="178"/>
  <c r="T218" i="178" s="1"/>
  <c r="R218" i="178"/>
  <c r="S217" i="178"/>
  <c r="T217" i="178" s="1"/>
  <c r="R217" i="178"/>
  <c r="S216" i="178"/>
  <c r="T216" i="178" s="1"/>
  <c r="R216" i="178"/>
  <c r="S215" i="178"/>
  <c r="T215" i="178" s="1"/>
  <c r="R215" i="178"/>
  <c r="S214" i="178"/>
  <c r="T214" i="178" s="1"/>
  <c r="R214" i="178"/>
  <c r="S213" i="178"/>
  <c r="T213" i="178" s="1"/>
  <c r="R213" i="178"/>
  <c r="S212" i="178"/>
  <c r="T212" i="178" s="1"/>
  <c r="R212" i="178"/>
  <c r="S211" i="178"/>
  <c r="T211" i="178" s="1"/>
  <c r="R211" i="178"/>
  <c r="S210" i="178"/>
  <c r="T210" i="178" s="1"/>
  <c r="R210" i="178"/>
  <c r="S209" i="178"/>
  <c r="T209" i="178" s="1"/>
  <c r="R209" i="178"/>
  <c r="S208" i="178"/>
  <c r="T208" i="178" s="1"/>
  <c r="R208" i="178"/>
  <c r="S207" i="178"/>
  <c r="T207" i="178" s="1"/>
  <c r="R207" i="178"/>
  <c r="S206" i="178"/>
  <c r="T206" i="178" s="1"/>
  <c r="R206" i="178"/>
  <c r="S205" i="178"/>
  <c r="T205" i="178" s="1"/>
  <c r="R205" i="178"/>
  <c r="S204" i="178"/>
  <c r="T204" i="178" s="1"/>
  <c r="R204" i="178"/>
  <c r="S203" i="178"/>
  <c r="T203" i="178" s="1"/>
  <c r="R203" i="178"/>
  <c r="S202" i="178"/>
  <c r="T202" i="178" s="1"/>
  <c r="R202" i="178"/>
  <c r="S201" i="178"/>
  <c r="T201" i="178" s="1"/>
  <c r="R201" i="178"/>
  <c r="S200" i="178"/>
  <c r="T200" i="178" s="1"/>
  <c r="R200" i="178"/>
  <c r="S199" i="178"/>
  <c r="T199" i="178" s="1"/>
  <c r="R199" i="178"/>
  <c r="S198" i="178"/>
  <c r="T198" i="178" s="1"/>
  <c r="R198" i="178"/>
  <c r="S197" i="178"/>
  <c r="T197" i="178" s="1"/>
  <c r="R197" i="178"/>
  <c r="S196" i="178"/>
  <c r="T196" i="178" s="1"/>
  <c r="R196" i="178"/>
  <c r="S195" i="178"/>
  <c r="T195" i="178" s="1"/>
  <c r="R195" i="178"/>
  <c r="S194" i="178"/>
  <c r="T194" i="178" s="1"/>
  <c r="R194" i="178"/>
  <c r="S193" i="178"/>
  <c r="T193" i="178" s="1"/>
  <c r="R193" i="178"/>
  <c r="S192" i="178"/>
  <c r="T192" i="178" s="1"/>
  <c r="R192" i="178"/>
  <c r="S191" i="178"/>
  <c r="T191" i="178" s="1"/>
  <c r="R191" i="178"/>
  <c r="S190" i="178"/>
  <c r="T190" i="178" s="1"/>
  <c r="R190" i="178"/>
  <c r="S189" i="178"/>
  <c r="T189" i="178" s="1"/>
  <c r="R189" i="178"/>
  <c r="S188" i="178"/>
  <c r="T188" i="178" s="1"/>
  <c r="R188" i="178"/>
  <c r="S187" i="178"/>
  <c r="T187" i="178" s="1"/>
  <c r="R187" i="178"/>
  <c r="S186" i="178"/>
  <c r="T186" i="178" s="1"/>
  <c r="R186" i="178"/>
  <c r="S185" i="178"/>
  <c r="T185" i="178" s="1"/>
  <c r="R185" i="178"/>
  <c r="S184" i="178"/>
  <c r="T184" i="178" s="1"/>
  <c r="R184" i="178"/>
  <c r="S183" i="178"/>
  <c r="T183" i="178" s="1"/>
  <c r="R183" i="178"/>
  <c r="S182" i="178"/>
  <c r="T182" i="178" s="1"/>
  <c r="R182" i="178"/>
  <c r="S181" i="178"/>
  <c r="T181" i="178" s="1"/>
  <c r="R181" i="178"/>
  <c r="S180" i="178"/>
  <c r="T180" i="178" s="1"/>
  <c r="R180" i="178"/>
  <c r="S179" i="178"/>
  <c r="T179" i="178" s="1"/>
  <c r="R179" i="178"/>
  <c r="S178" i="178"/>
  <c r="T178" i="178" s="1"/>
  <c r="R178" i="178"/>
  <c r="S177" i="178"/>
  <c r="T177" i="178" s="1"/>
  <c r="R177" i="178"/>
  <c r="S176" i="178"/>
  <c r="T176" i="178" s="1"/>
  <c r="R176" i="178"/>
  <c r="S175" i="178"/>
  <c r="T175" i="178" s="1"/>
  <c r="R175" i="178"/>
  <c r="S174" i="178"/>
  <c r="T174" i="178" s="1"/>
  <c r="R174" i="178"/>
  <c r="S173" i="178"/>
  <c r="T173" i="178" s="1"/>
  <c r="R173" i="178"/>
  <c r="S172" i="178"/>
  <c r="T172" i="178" s="1"/>
  <c r="R172" i="178"/>
  <c r="S171" i="178"/>
  <c r="T171" i="178" s="1"/>
  <c r="R171" i="178"/>
  <c r="S170" i="178"/>
  <c r="T170" i="178" s="1"/>
  <c r="R170" i="178"/>
  <c r="S169" i="178"/>
  <c r="T169" i="178" s="1"/>
  <c r="R169" i="178"/>
  <c r="S168" i="178"/>
  <c r="T168" i="178" s="1"/>
  <c r="R168" i="178"/>
  <c r="S167" i="178"/>
  <c r="T167" i="178" s="1"/>
  <c r="R167" i="178"/>
  <c r="S166" i="178"/>
  <c r="T166" i="178" s="1"/>
  <c r="R166" i="178"/>
  <c r="S165" i="178"/>
  <c r="T165" i="178" s="1"/>
  <c r="R165" i="178"/>
  <c r="S164" i="178"/>
  <c r="T164" i="178" s="1"/>
  <c r="R164" i="178"/>
  <c r="S163" i="178"/>
  <c r="T163" i="178" s="1"/>
  <c r="R163" i="178"/>
  <c r="S162" i="178"/>
  <c r="T162" i="178" s="1"/>
  <c r="R162" i="178"/>
  <c r="S161" i="178"/>
  <c r="T161" i="178" s="1"/>
  <c r="R161" i="178"/>
  <c r="S160" i="178"/>
  <c r="T160" i="178" s="1"/>
  <c r="R160" i="178"/>
  <c r="S159" i="178"/>
  <c r="T159" i="178" s="1"/>
  <c r="R159" i="178"/>
  <c r="S158" i="178"/>
  <c r="T158" i="178" s="1"/>
  <c r="R158" i="178"/>
  <c r="S157" i="178"/>
  <c r="T157" i="178" s="1"/>
  <c r="R157" i="178"/>
  <c r="S156" i="178"/>
  <c r="T156" i="178" s="1"/>
  <c r="R156" i="178"/>
  <c r="S155" i="178"/>
  <c r="T155" i="178" s="1"/>
  <c r="R155" i="178"/>
  <c r="S154" i="178"/>
  <c r="T154" i="178" s="1"/>
  <c r="R154" i="178"/>
  <c r="S153" i="178"/>
  <c r="T153" i="178" s="1"/>
  <c r="R153" i="178"/>
  <c r="S152" i="178"/>
  <c r="T152" i="178" s="1"/>
  <c r="R152" i="178"/>
  <c r="S151" i="178"/>
  <c r="T151" i="178" s="1"/>
  <c r="R151" i="178"/>
  <c r="S150" i="178"/>
  <c r="T150" i="178" s="1"/>
  <c r="R150" i="178"/>
  <c r="S149" i="178"/>
  <c r="T149" i="178" s="1"/>
  <c r="R149" i="178"/>
  <c r="S148" i="178"/>
  <c r="T148" i="178" s="1"/>
  <c r="R148" i="178"/>
  <c r="S147" i="178"/>
  <c r="T147" i="178" s="1"/>
  <c r="R147" i="178"/>
  <c r="S146" i="178"/>
  <c r="T146" i="178" s="1"/>
  <c r="R146" i="178"/>
  <c r="S145" i="178"/>
  <c r="T145" i="178" s="1"/>
  <c r="R145" i="178"/>
  <c r="S144" i="178"/>
  <c r="T144" i="178" s="1"/>
  <c r="R144" i="178"/>
  <c r="S143" i="178"/>
  <c r="T143" i="178" s="1"/>
  <c r="R143" i="178"/>
  <c r="S142" i="178"/>
  <c r="T142" i="178" s="1"/>
  <c r="R142" i="178"/>
  <c r="S141" i="178"/>
  <c r="T141" i="178" s="1"/>
  <c r="R141" i="178"/>
  <c r="S140" i="178"/>
  <c r="T140" i="178" s="1"/>
  <c r="R140" i="178"/>
  <c r="S139" i="178"/>
  <c r="T139" i="178" s="1"/>
  <c r="R139" i="178"/>
  <c r="S138" i="178"/>
  <c r="T138" i="178" s="1"/>
  <c r="R138" i="178"/>
  <c r="S137" i="178"/>
  <c r="T137" i="178" s="1"/>
  <c r="R137" i="178"/>
  <c r="S136" i="178"/>
  <c r="T136" i="178" s="1"/>
  <c r="R136" i="178"/>
  <c r="S135" i="178"/>
  <c r="T135" i="178" s="1"/>
  <c r="R135" i="178"/>
  <c r="S134" i="178"/>
  <c r="T134" i="178" s="1"/>
  <c r="R134" i="178"/>
  <c r="S133" i="178"/>
  <c r="T133" i="178" s="1"/>
  <c r="R133" i="178"/>
  <c r="S132" i="178"/>
  <c r="T132" i="178" s="1"/>
  <c r="R132" i="178"/>
  <c r="S131" i="178"/>
  <c r="T131" i="178" s="1"/>
  <c r="R131" i="178"/>
  <c r="S130" i="178"/>
  <c r="T130" i="178" s="1"/>
  <c r="R130" i="178"/>
  <c r="S129" i="178"/>
  <c r="T129" i="178" s="1"/>
  <c r="R129" i="178"/>
  <c r="S128" i="178"/>
  <c r="T128" i="178" s="1"/>
  <c r="R128" i="178"/>
  <c r="S127" i="178"/>
  <c r="T127" i="178" s="1"/>
  <c r="R127" i="178"/>
  <c r="S126" i="178"/>
  <c r="T126" i="178" s="1"/>
  <c r="R126" i="178"/>
  <c r="S125" i="178"/>
  <c r="T125" i="178" s="1"/>
  <c r="R125" i="178"/>
  <c r="S124" i="178"/>
  <c r="T124" i="178" s="1"/>
  <c r="R124" i="178"/>
  <c r="S123" i="178"/>
  <c r="T123" i="178" s="1"/>
  <c r="R123" i="178"/>
  <c r="S122" i="178"/>
  <c r="T122" i="178" s="1"/>
  <c r="R122" i="178"/>
  <c r="S121" i="178"/>
  <c r="T121" i="178" s="1"/>
  <c r="R121" i="178"/>
  <c r="S120" i="178"/>
  <c r="T120" i="178" s="1"/>
  <c r="R120" i="178"/>
  <c r="S119" i="178"/>
  <c r="T119" i="178" s="1"/>
  <c r="R119" i="178"/>
  <c r="S118" i="178"/>
  <c r="T118" i="178" s="1"/>
  <c r="R118" i="178"/>
  <c r="S117" i="178"/>
  <c r="T117" i="178" s="1"/>
  <c r="R117" i="178"/>
  <c r="S116" i="178"/>
  <c r="T116" i="178" s="1"/>
  <c r="R116" i="178"/>
  <c r="S115" i="178"/>
  <c r="T115" i="178" s="1"/>
  <c r="R115" i="178"/>
  <c r="S114" i="178"/>
  <c r="T114" i="178" s="1"/>
  <c r="R114" i="178"/>
  <c r="S113" i="178"/>
  <c r="T113" i="178" s="1"/>
  <c r="R113" i="178"/>
  <c r="S112" i="178"/>
  <c r="T112" i="178" s="1"/>
  <c r="R112" i="178"/>
  <c r="S111" i="178"/>
  <c r="T111" i="178" s="1"/>
  <c r="R111" i="178"/>
  <c r="S110" i="178"/>
  <c r="T110" i="178" s="1"/>
  <c r="R110" i="178"/>
  <c r="S109" i="178"/>
  <c r="T109" i="178" s="1"/>
  <c r="R109" i="178"/>
  <c r="S108" i="178"/>
  <c r="T108" i="178" s="1"/>
  <c r="R108" i="178"/>
  <c r="S107" i="178"/>
  <c r="T107" i="178" s="1"/>
  <c r="R107" i="178"/>
  <c r="S106" i="178"/>
  <c r="T106" i="178" s="1"/>
  <c r="R106" i="178"/>
  <c r="S105" i="178"/>
  <c r="T105" i="178" s="1"/>
  <c r="R105" i="178"/>
  <c r="S104" i="178"/>
  <c r="T104" i="178" s="1"/>
  <c r="R104" i="178"/>
  <c r="S103" i="178"/>
  <c r="T103" i="178" s="1"/>
  <c r="R103" i="178"/>
  <c r="S102" i="178"/>
  <c r="T102" i="178" s="1"/>
  <c r="R102" i="178"/>
  <c r="S101" i="178"/>
  <c r="T101" i="178" s="1"/>
  <c r="R101" i="178"/>
  <c r="S100" i="178"/>
  <c r="T100" i="178" s="1"/>
  <c r="R100" i="178"/>
  <c r="S99" i="178"/>
  <c r="T99" i="178" s="1"/>
  <c r="R99" i="178"/>
  <c r="S98" i="178"/>
  <c r="T98" i="178" s="1"/>
  <c r="R98" i="178"/>
  <c r="S97" i="178"/>
  <c r="T97" i="178" s="1"/>
  <c r="R97" i="178"/>
  <c r="S96" i="178"/>
  <c r="T96" i="178" s="1"/>
  <c r="R96" i="178"/>
  <c r="S95" i="178"/>
  <c r="T95" i="178" s="1"/>
  <c r="R95" i="178"/>
  <c r="S94" i="178"/>
  <c r="T94" i="178" s="1"/>
  <c r="R94" i="178"/>
  <c r="S93" i="178"/>
  <c r="T93" i="178" s="1"/>
  <c r="R93" i="178"/>
  <c r="S92" i="178"/>
  <c r="T92" i="178" s="1"/>
  <c r="R92" i="178"/>
  <c r="S91" i="178"/>
  <c r="T91" i="178" s="1"/>
  <c r="R91" i="178"/>
  <c r="S90" i="178"/>
  <c r="T90" i="178" s="1"/>
  <c r="R90" i="178"/>
  <c r="S89" i="178"/>
  <c r="T89" i="178" s="1"/>
  <c r="R89" i="178"/>
  <c r="S88" i="178"/>
  <c r="T88" i="178" s="1"/>
  <c r="R88" i="178"/>
  <c r="S87" i="178"/>
  <c r="T87" i="178" s="1"/>
  <c r="R87" i="178"/>
  <c r="S86" i="178"/>
  <c r="T86" i="178" s="1"/>
  <c r="R86" i="178"/>
  <c r="S85" i="178"/>
  <c r="T85" i="178" s="1"/>
  <c r="R85" i="178"/>
  <c r="S84" i="178"/>
  <c r="T84" i="178" s="1"/>
  <c r="R84" i="178"/>
  <c r="S83" i="178"/>
  <c r="T83" i="178" s="1"/>
  <c r="R83" i="178"/>
  <c r="S82" i="178"/>
  <c r="T82" i="178" s="1"/>
  <c r="R82" i="178"/>
  <c r="S81" i="178"/>
  <c r="T81" i="178" s="1"/>
  <c r="R81" i="178"/>
  <c r="S80" i="178"/>
  <c r="T80" i="178" s="1"/>
  <c r="R80" i="178"/>
  <c r="S79" i="178"/>
  <c r="T79" i="178" s="1"/>
  <c r="R79" i="178"/>
  <c r="S78" i="178"/>
  <c r="T78" i="178" s="1"/>
  <c r="R78" i="178"/>
  <c r="S77" i="178"/>
  <c r="T77" i="178" s="1"/>
  <c r="R77" i="178"/>
  <c r="S76" i="178"/>
  <c r="T76" i="178" s="1"/>
  <c r="R76" i="178"/>
  <c r="S75" i="178"/>
  <c r="T75" i="178" s="1"/>
  <c r="R75" i="178"/>
  <c r="S74" i="178"/>
  <c r="T74" i="178" s="1"/>
  <c r="R74" i="178"/>
  <c r="S73" i="178"/>
  <c r="T73" i="178" s="1"/>
  <c r="R73" i="178"/>
  <c r="S72" i="178"/>
  <c r="T72" i="178" s="1"/>
  <c r="R72" i="178"/>
  <c r="S71" i="178"/>
  <c r="T71" i="178" s="1"/>
  <c r="R71" i="178"/>
  <c r="S70" i="178"/>
  <c r="T70" i="178" s="1"/>
  <c r="R70" i="178"/>
  <c r="S69" i="178"/>
  <c r="T69" i="178" s="1"/>
  <c r="R69" i="178"/>
  <c r="S68" i="178"/>
  <c r="T68" i="178" s="1"/>
  <c r="R68" i="178"/>
  <c r="S67" i="178"/>
  <c r="T67" i="178" s="1"/>
  <c r="R67" i="178"/>
  <c r="S66" i="178"/>
  <c r="T66" i="178" s="1"/>
  <c r="R66" i="178"/>
  <c r="S65" i="178"/>
  <c r="T65" i="178" s="1"/>
  <c r="R65" i="178"/>
  <c r="S64" i="178"/>
  <c r="T64" i="178" s="1"/>
  <c r="R64" i="178"/>
  <c r="S63" i="178"/>
  <c r="T63" i="178" s="1"/>
  <c r="R63" i="178"/>
  <c r="S62" i="178"/>
  <c r="T62" i="178" s="1"/>
  <c r="R62" i="178"/>
  <c r="S61" i="178"/>
  <c r="T61" i="178" s="1"/>
  <c r="R61" i="178"/>
  <c r="S60" i="178"/>
  <c r="T60" i="178" s="1"/>
  <c r="R60" i="178"/>
  <c r="S59" i="178"/>
  <c r="T59" i="178" s="1"/>
  <c r="R59" i="178"/>
  <c r="S58" i="178"/>
  <c r="T58" i="178" s="1"/>
  <c r="R58" i="178"/>
  <c r="S57" i="178"/>
  <c r="T57" i="178" s="1"/>
  <c r="R57" i="178"/>
  <c r="S56" i="178"/>
  <c r="T56" i="178" s="1"/>
  <c r="R56" i="178"/>
  <c r="S55" i="178"/>
  <c r="T55" i="178" s="1"/>
  <c r="R55" i="178"/>
  <c r="S54" i="178"/>
  <c r="T54" i="178" s="1"/>
  <c r="R54" i="178"/>
  <c r="S53" i="178"/>
  <c r="T53" i="178" s="1"/>
  <c r="R53" i="178"/>
  <c r="S52" i="178"/>
  <c r="T52" i="178" s="1"/>
  <c r="R52" i="178"/>
  <c r="S51" i="178"/>
  <c r="T51" i="178" s="1"/>
  <c r="R51" i="178"/>
  <c r="S50" i="178"/>
  <c r="T50" i="178" s="1"/>
  <c r="R50" i="178"/>
  <c r="S49" i="178"/>
  <c r="T49" i="178" s="1"/>
  <c r="R49" i="178"/>
  <c r="S48" i="178"/>
  <c r="T48" i="178" s="1"/>
  <c r="R48" i="178"/>
  <c r="S47" i="178"/>
  <c r="T47" i="178" s="1"/>
  <c r="R47" i="178"/>
  <c r="S46" i="178"/>
  <c r="T46" i="178" s="1"/>
  <c r="R46" i="178"/>
  <c r="S45" i="178"/>
  <c r="T45" i="178" s="1"/>
  <c r="R45" i="178"/>
  <c r="S44" i="178"/>
  <c r="T44" i="178" s="1"/>
  <c r="R44" i="178"/>
  <c r="S43" i="178"/>
  <c r="T43" i="178" s="1"/>
  <c r="R43" i="178"/>
  <c r="S42" i="178"/>
  <c r="T42" i="178" s="1"/>
  <c r="R42" i="178"/>
  <c r="S41" i="178"/>
  <c r="T41" i="178" s="1"/>
  <c r="R41" i="178"/>
  <c r="S40" i="178"/>
  <c r="T40" i="178" s="1"/>
  <c r="R40" i="178"/>
  <c r="S39" i="178"/>
  <c r="T39" i="178" s="1"/>
  <c r="R39" i="178"/>
  <c r="S38" i="178"/>
  <c r="T38" i="178" s="1"/>
  <c r="R38" i="178"/>
  <c r="S37" i="178"/>
  <c r="T37" i="178" s="1"/>
  <c r="R37" i="178"/>
  <c r="S36" i="178"/>
  <c r="T36" i="178" s="1"/>
  <c r="R36" i="178"/>
  <c r="S35" i="178"/>
  <c r="T35" i="178" s="1"/>
  <c r="R35" i="178"/>
  <c r="S34" i="178"/>
  <c r="T34" i="178" s="1"/>
  <c r="R34" i="178"/>
  <c r="S33" i="178"/>
  <c r="T33" i="178" s="1"/>
  <c r="R33" i="178"/>
  <c r="S32" i="178"/>
  <c r="T32" i="178" s="1"/>
  <c r="R32" i="178"/>
  <c r="S31" i="178"/>
  <c r="T31" i="178" s="1"/>
  <c r="R31" i="178"/>
  <c r="S30" i="178"/>
  <c r="T30" i="178" s="1"/>
  <c r="R30" i="178"/>
  <c r="S29" i="178"/>
  <c r="T29" i="178" s="1"/>
  <c r="R29" i="178"/>
  <c r="S28" i="178"/>
  <c r="T28" i="178" s="1"/>
  <c r="R28" i="178"/>
  <c r="S27" i="178"/>
  <c r="T27" i="178" s="1"/>
  <c r="R27" i="178"/>
  <c r="S26" i="178"/>
  <c r="T26" i="178" s="1"/>
  <c r="R26" i="178"/>
  <c r="S25" i="178"/>
  <c r="T25" i="178" s="1"/>
  <c r="R25" i="178"/>
  <c r="S24" i="178"/>
  <c r="T24" i="178" s="1"/>
  <c r="R24" i="178"/>
  <c r="S23" i="178"/>
  <c r="T23" i="178" s="1"/>
  <c r="R23" i="178"/>
  <c r="S22" i="178"/>
  <c r="T22" i="178" s="1"/>
  <c r="R22" i="178"/>
  <c r="S21" i="178"/>
  <c r="T21" i="178" s="1"/>
  <c r="R21" i="178"/>
  <c r="S20" i="178"/>
  <c r="T20" i="178" s="1"/>
  <c r="R20" i="178"/>
  <c r="S19" i="178"/>
  <c r="T19" i="178" s="1"/>
  <c r="R19" i="178"/>
  <c r="S18" i="178"/>
  <c r="T18" i="178" s="1"/>
  <c r="R18" i="178"/>
  <c r="S17" i="178"/>
  <c r="T17" i="178" s="1"/>
  <c r="R17" i="178"/>
  <c r="S16" i="178"/>
  <c r="T16" i="178" s="1"/>
  <c r="R16" i="178"/>
  <c r="S15" i="178"/>
  <c r="T15" i="178" s="1"/>
  <c r="R15" i="178"/>
  <c r="S14" i="178"/>
  <c r="T14" i="178" s="1"/>
  <c r="R14" i="178"/>
  <c r="S13" i="178"/>
  <c r="T13" i="178" s="1"/>
  <c r="R13" i="178"/>
  <c r="S12" i="178"/>
  <c r="T12" i="178" s="1"/>
  <c r="R12" i="178"/>
  <c r="S11" i="178"/>
  <c r="T11" i="178" s="1"/>
  <c r="R11" i="178"/>
  <c r="S10" i="178"/>
  <c r="T10" i="178" s="1"/>
  <c r="R10" i="178"/>
  <c r="S9" i="178"/>
  <c r="T9" i="178" s="1"/>
  <c r="R9" i="178"/>
  <c r="S8" i="178"/>
  <c r="T8" i="178" s="1"/>
  <c r="R8" i="178"/>
  <c r="S7" i="178"/>
  <c r="T7" i="178" s="1"/>
  <c r="R7" i="178"/>
  <c r="S6" i="178"/>
  <c r="T6" i="178" s="1"/>
  <c r="R6" i="178"/>
  <c r="S5" i="178"/>
  <c r="T5" i="178" s="1"/>
  <c r="R5" i="178"/>
  <c r="S4" i="178"/>
  <c r="T4" i="178" s="1"/>
  <c r="R4" i="178"/>
  <c r="F2" i="178"/>
  <c r="F1" i="178"/>
  <c r="Q514" i="176" a="1"/>
  <c r="Q514" i="176"/>
  <c r="P514" i="176" a="1"/>
  <c r="P514" i="176"/>
  <c r="O514" i="176" a="1"/>
  <c r="O514" i="176"/>
  <c r="N514" i="176" a="1"/>
  <c r="N514" i="176"/>
  <c r="M514" i="176" a="1"/>
  <c r="M514" i="176"/>
  <c r="L514" i="176" a="1"/>
  <c r="L514" i="176"/>
  <c r="I511" i="176"/>
  <c r="I510" i="176"/>
  <c r="L510" i="176" s="1" a="1"/>
  <c r="L510" i="176" s="1"/>
  <c r="I509" i="176"/>
  <c r="I508" i="176"/>
  <c r="L508" i="176" s="1" a="1"/>
  <c r="L508" i="176" s="1"/>
  <c r="I507" i="176"/>
  <c r="I506" i="176"/>
  <c r="I505" i="176"/>
  <c r="L505" i="176" s="1" a="1"/>
  <c r="L505" i="176" s="1"/>
  <c r="I504" i="176"/>
  <c r="I503" i="176"/>
  <c r="L503" i="176" s="1" a="1"/>
  <c r="L503" i="176" s="1"/>
  <c r="I502" i="176"/>
  <c r="I501" i="176"/>
  <c r="I500" i="176"/>
  <c r="I499" i="176"/>
  <c r="L499" i="176" s="1" a="1"/>
  <c r="L499" i="176" s="1"/>
  <c r="Z495" i="176"/>
  <c r="Y495" i="176"/>
  <c r="X495" i="176"/>
  <c r="W495" i="176"/>
  <c r="V495" i="176"/>
  <c r="U495" i="176"/>
  <c r="P495" i="176"/>
  <c r="M495" i="176"/>
  <c r="S494" i="176"/>
  <c r="T494" i="176" s="1"/>
  <c r="R494" i="176"/>
  <c r="S493" i="176"/>
  <c r="T493" i="176" s="1"/>
  <c r="R493" i="176"/>
  <c r="S492" i="176"/>
  <c r="T492" i="176" s="1"/>
  <c r="R492" i="176"/>
  <c r="S491" i="176"/>
  <c r="T491" i="176" s="1"/>
  <c r="R491" i="176"/>
  <c r="S490" i="176"/>
  <c r="T490" i="176" s="1"/>
  <c r="R490" i="176"/>
  <c r="S489" i="176"/>
  <c r="T489" i="176" s="1"/>
  <c r="R489" i="176"/>
  <c r="S488" i="176"/>
  <c r="T488" i="176" s="1"/>
  <c r="R488" i="176"/>
  <c r="S487" i="176"/>
  <c r="T487" i="176" s="1"/>
  <c r="R487" i="176"/>
  <c r="S486" i="176"/>
  <c r="T486" i="176" s="1"/>
  <c r="R486" i="176"/>
  <c r="S485" i="176"/>
  <c r="T485" i="176" s="1"/>
  <c r="R485" i="176"/>
  <c r="S484" i="176"/>
  <c r="T484" i="176" s="1"/>
  <c r="R484" i="176"/>
  <c r="S483" i="176"/>
  <c r="T483" i="176" s="1"/>
  <c r="R483" i="176"/>
  <c r="S482" i="176"/>
  <c r="T482" i="176" s="1"/>
  <c r="R482" i="176"/>
  <c r="S481" i="176"/>
  <c r="T481" i="176" s="1"/>
  <c r="R481" i="176"/>
  <c r="S480" i="176"/>
  <c r="T480" i="176" s="1"/>
  <c r="R480" i="176"/>
  <c r="S479" i="176"/>
  <c r="T479" i="176" s="1"/>
  <c r="R479" i="176"/>
  <c r="S478" i="176"/>
  <c r="T478" i="176" s="1"/>
  <c r="R478" i="176"/>
  <c r="S477" i="176"/>
  <c r="T477" i="176" s="1"/>
  <c r="R477" i="176"/>
  <c r="S476" i="176"/>
  <c r="T476" i="176" s="1"/>
  <c r="R476" i="176"/>
  <c r="S475" i="176"/>
  <c r="T475" i="176" s="1"/>
  <c r="R475" i="176"/>
  <c r="S474" i="176"/>
  <c r="T474" i="176" s="1"/>
  <c r="R474" i="176"/>
  <c r="S473" i="176"/>
  <c r="T473" i="176" s="1"/>
  <c r="R473" i="176"/>
  <c r="S472" i="176"/>
  <c r="T472" i="176" s="1"/>
  <c r="R472" i="176"/>
  <c r="S471" i="176"/>
  <c r="T471" i="176" s="1"/>
  <c r="R471" i="176"/>
  <c r="S470" i="176"/>
  <c r="T470" i="176" s="1"/>
  <c r="R470" i="176"/>
  <c r="S469" i="176"/>
  <c r="T469" i="176" s="1"/>
  <c r="R469" i="176"/>
  <c r="S468" i="176"/>
  <c r="T468" i="176" s="1"/>
  <c r="R468" i="176"/>
  <c r="S467" i="176"/>
  <c r="T467" i="176" s="1"/>
  <c r="R467" i="176"/>
  <c r="S466" i="176"/>
  <c r="T466" i="176" s="1"/>
  <c r="R466" i="176"/>
  <c r="S465" i="176"/>
  <c r="T465" i="176" s="1"/>
  <c r="R465" i="176"/>
  <c r="S464" i="176"/>
  <c r="T464" i="176" s="1"/>
  <c r="R464" i="176"/>
  <c r="S463" i="176"/>
  <c r="T463" i="176" s="1"/>
  <c r="R463" i="176"/>
  <c r="S462" i="176"/>
  <c r="T462" i="176" s="1"/>
  <c r="R462" i="176"/>
  <c r="S461" i="176"/>
  <c r="T461" i="176" s="1"/>
  <c r="R461" i="176"/>
  <c r="S460" i="176"/>
  <c r="T460" i="176" s="1"/>
  <c r="R460" i="176"/>
  <c r="S459" i="176"/>
  <c r="T459" i="176" s="1"/>
  <c r="R459" i="176"/>
  <c r="S458" i="176"/>
  <c r="T458" i="176" s="1"/>
  <c r="R458" i="176"/>
  <c r="S457" i="176"/>
  <c r="T457" i="176" s="1"/>
  <c r="R457" i="176"/>
  <c r="S456" i="176"/>
  <c r="T456" i="176" s="1"/>
  <c r="R456" i="176"/>
  <c r="S455" i="176"/>
  <c r="T455" i="176" s="1"/>
  <c r="R455" i="176"/>
  <c r="S454" i="176"/>
  <c r="T454" i="176" s="1"/>
  <c r="R454" i="176"/>
  <c r="S453" i="176"/>
  <c r="T453" i="176" s="1"/>
  <c r="R453" i="176"/>
  <c r="S452" i="176"/>
  <c r="T452" i="176" s="1"/>
  <c r="R452" i="176"/>
  <c r="S451" i="176"/>
  <c r="T451" i="176" s="1"/>
  <c r="R451" i="176"/>
  <c r="S450" i="176"/>
  <c r="T450" i="176" s="1"/>
  <c r="R450" i="176"/>
  <c r="S449" i="176"/>
  <c r="T449" i="176" s="1"/>
  <c r="R449" i="176"/>
  <c r="S448" i="176"/>
  <c r="T448" i="176" s="1"/>
  <c r="R448" i="176"/>
  <c r="S447" i="176"/>
  <c r="T447" i="176" s="1"/>
  <c r="R447" i="176"/>
  <c r="S446" i="176"/>
  <c r="T446" i="176" s="1"/>
  <c r="R446" i="176"/>
  <c r="S445" i="176"/>
  <c r="T445" i="176" s="1"/>
  <c r="R445" i="176"/>
  <c r="S444" i="176"/>
  <c r="T444" i="176" s="1"/>
  <c r="R444" i="176"/>
  <c r="S443" i="176"/>
  <c r="T443" i="176" s="1"/>
  <c r="R443" i="176"/>
  <c r="S442" i="176"/>
  <c r="T442" i="176" s="1"/>
  <c r="R442" i="176"/>
  <c r="S441" i="176"/>
  <c r="T441" i="176" s="1"/>
  <c r="R441" i="176"/>
  <c r="S440" i="176"/>
  <c r="T440" i="176" s="1"/>
  <c r="R440" i="176"/>
  <c r="S439" i="176"/>
  <c r="T439" i="176" s="1"/>
  <c r="R439" i="176"/>
  <c r="S438" i="176"/>
  <c r="T438" i="176" s="1"/>
  <c r="R438" i="176"/>
  <c r="S437" i="176"/>
  <c r="T437" i="176" s="1"/>
  <c r="R437" i="176"/>
  <c r="S436" i="176"/>
  <c r="T436" i="176" s="1"/>
  <c r="R436" i="176"/>
  <c r="S435" i="176"/>
  <c r="T435" i="176" s="1"/>
  <c r="R435" i="176"/>
  <c r="S434" i="176"/>
  <c r="T434" i="176" s="1"/>
  <c r="R434" i="176"/>
  <c r="S433" i="176"/>
  <c r="T433" i="176" s="1"/>
  <c r="R433" i="176"/>
  <c r="S432" i="176"/>
  <c r="T432" i="176" s="1"/>
  <c r="R432" i="176"/>
  <c r="S431" i="176"/>
  <c r="T431" i="176" s="1"/>
  <c r="R431" i="176"/>
  <c r="S430" i="176"/>
  <c r="T430" i="176" s="1"/>
  <c r="R430" i="176"/>
  <c r="S429" i="176"/>
  <c r="T429" i="176" s="1"/>
  <c r="R429" i="176"/>
  <c r="S428" i="176"/>
  <c r="T428" i="176" s="1"/>
  <c r="R428" i="176"/>
  <c r="S427" i="176"/>
  <c r="T427" i="176" s="1"/>
  <c r="R427" i="176"/>
  <c r="S426" i="176"/>
  <c r="T426" i="176" s="1"/>
  <c r="R426" i="176"/>
  <c r="S425" i="176"/>
  <c r="T425" i="176" s="1"/>
  <c r="R425" i="176"/>
  <c r="S424" i="176"/>
  <c r="T424" i="176" s="1"/>
  <c r="R424" i="176"/>
  <c r="S423" i="176"/>
  <c r="T423" i="176" s="1"/>
  <c r="R423" i="176"/>
  <c r="S422" i="176"/>
  <c r="T422" i="176" s="1"/>
  <c r="R422" i="176"/>
  <c r="S421" i="176"/>
  <c r="T421" i="176" s="1"/>
  <c r="R421" i="176"/>
  <c r="S420" i="176"/>
  <c r="T420" i="176" s="1"/>
  <c r="R420" i="176"/>
  <c r="S419" i="176"/>
  <c r="T419" i="176" s="1"/>
  <c r="R419" i="176"/>
  <c r="S418" i="176"/>
  <c r="T418" i="176" s="1"/>
  <c r="R418" i="176"/>
  <c r="S417" i="176"/>
  <c r="T417" i="176" s="1"/>
  <c r="R417" i="176"/>
  <c r="S416" i="176"/>
  <c r="T416" i="176" s="1"/>
  <c r="R416" i="176"/>
  <c r="S415" i="176"/>
  <c r="T415" i="176" s="1"/>
  <c r="R415" i="176"/>
  <c r="S414" i="176"/>
  <c r="T414" i="176" s="1"/>
  <c r="R414" i="176"/>
  <c r="S413" i="176"/>
  <c r="T413" i="176" s="1"/>
  <c r="R413" i="176"/>
  <c r="S412" i="176"/>
  <c r="T412" i="176" s="1"/>
  <c r="R412" i="176"/>
  <c r="S411" i="176"/>
  <c r="T411" i="176" s="1"/>
  <c r="R411" i="176"/>
  <c r="S410" i="176"/>
  <c r="T410" i="176" s="1"/>
  <c r="R410" i="176"/>
  <c r="S409" i="176"/>
  <c r="T409" i="176" s="1"/>
  <c r="R409" i="176"/>
  <c r="S408" i="176"/>
  <c r="T408" i="176" s="1"/>
  <c r="R408" i="176"/>
  <c r="S407" i="176"/>
  <c r="T407" i="176" s="1"/>
  <c r="R407" i="176"/>
  <c r="S406" i="176"/>
  <c r="T406" i="176" s="1"/>
  <c r="R406" i="176"/>
  <c r="S405" i="176"/>
  <c r="T405" i="176" s="1"/>
  <c r="R405" i="176"/>
  <c r="S404" i="176"/>
  <c r="T404" i="176" s="1"/>
  <c r="R404" i="176"/>
  <c r="S403" i="176"/>
  <c r="T403" i="176" s="1"/>
  <c r="R403" i="176"/>
  <c r="S402" i="176"/>
  <c r="T402" i="176" s="1"/>
  <c r="R402" i="176"/>
  <c r="S401" i="176"/>
  <c r="T401" i="176" s="1"/>
  <c r="R401" i="176"/>
  <c r="S400" i="176"/>
  <c r="T400" i="176" s="1"/>
  <c r="R400" i="176"/>
  <c r="S399" i="176"/>
  <c r="T399" i="176" s="1"/>
  <c r="R399" i="176"/>
  <c r="S398" i="176"/>
  <c r="T398" i="176" s="1"/>
  <c r="R398" i="176"/>
  <c r="S397" i="176"/>
  <c r="T397" i="176" s="1"/>
  <c r="R397" i="176"/>
  <c r="S396" i="176"/>
  <c r="T396" i="176" s="1"/>
  <c r="R396" i="176"/>
  <c r="S395" i="176"/>
  <c r="T395" i="176" s="1"/>
  <c r="R395" i="176"/>
  <c r="S394" i="176"/>
  <c r="T394" i="176" s="1"/>
  <c r="R394" i="176"/>
  <c r="S393" i="176"/>
  <c r="T393" i="176" s="1"/>
  <c r="R393" i="176"/>
  <c r="S392" i="176"/>
  <c r="T392" i="176" s="1"/>
  <c r="R392" i="176"/>
  <c r="S391" i="176"/>
  <c r="T391" i="176" s="1"/>
  <c r="R391" i="176"/>
  <c r="S390" i="176"/>
  <c r="T390" i="176" s="1"/>
  <c r="R390" i="176"/>
  <c r="S389" i="176"/>
  <c r="T389" i="176" s="1"/>
  <c r="R389" i="176"/>
  <c r="S388" i="176"/>
  <c r="T388" i="176" s="1"/>
  <c r="R388" i="176"/>
  <c r="S387" i="176"/>
  <c r="T387" i="176" s="1"/>
  <c r="R387" i="176"/>
  <c r="S386" i="176"/>
  <c r="T386" i="176" s="1"/>
  <c r="R386" i="176"/>
  <c r="S385" i="176"/>
  <c r="T385" i="176" s="1"/>
  <c r="R385" i="176"/>
  <c r="S384" i="176"/>
  <c r="T384" i="176" s="1"/>
  <c r="R384" i="176"/>
  <c r="S383" i="176"/>
  <c r="T383" i="176" s="1"/>
  <c r="R383" i="176"/>
  <c r="S382" i="176"/>
  <c r="T382" i="176" s="1"/>
  <c r="R382" i="176"/>
  <c r="S381" i="176"/>
  <c r="T381" i="176" s="1"/>
  <c r="R381" i="176"/>
  <c r="S380" i="176"/>
  <c r="T380" i="176" s="1"/>
  <c r="R380" i="176"/>
  <c r="S379" i="176"/>
  <c r="T379" i="176" s="1"/>
  <c r="R379" i="176"/>
  <c r="S378" i="176"/>
  <c r="T378" i="176" s="1"/>
  <c r="R378" i="176"/>
  <c r="S377" i="176"/>
  <c r="T377" i="176" s="1"/>
  <c r="R377" i="176"/>
  <c r="S376" i="176"/>
  <c r="T376" i="176" s="1"/>
  <c r="R376" i="176"/>
  <c r="S375" i="176"/>
  <c r="T375" i="176" s="1"/>
  <c r="R375" i="176"/>
  <c r="S374" i="176"/>
  <c r="T374" i="176" s="1"/>
  <c r="R374" i="176"/>
  <c r="S373" i="176"/>
  <c r="T373" i="176" s="1"/>
  <c r="R373" i="176"/>
  <c r="S372" i="176"/>
  <c r="T372" i="176" s="1"/>
  <c r="R372" i="176"/>
  <c r="S371" i="176"/>
  <c r="T371" i="176" s="1"/>
  <c r="R371" i="176"/>
  <c r="S370" i="176"/>
  <c r="T370" i="176" s="1"/>
  <c r="R370" i="176"/>
  <c r="S369" i="176"/>
  <c r="T369" i="176" s="1"/>
  <c r="R369" i="176"/>
  <c r="S368" i="176"/>
  <c r="T368" i="176" s="1"/>
  <c r="R368" i="176"/>
  <c r="S367" i="176"/>
  <c r="T367" i="176" s="1"/>
  <c r="R367" i="176"/>
  <c r="S366" i="176"/>
  <c r="T366" i="176" s="1"/>
  <c r="R366" i="176"/>
  <c r="S365" i="176"/>
  <c r="T365" i="176" s="1"/>
  <c r="R365" i="176"/>
  <c r="S364" i="176"/>
  <c r="T364" i="176" s="1"/>
  <c r="R364" i="176"/>
  <c r="S363" i="176"/>
  <c r="T363" i="176" s="1"/>
  <c r="R363" i="176"/>
  <c r="S362" i="176"/>
  <c r="T362" i="176" s="1"/>
  <c r="R362" i="176"/>
  <c r="S361" i="176"/>
  <c r="T361" i="176" s="1"/>
  <c r="R361" i="176"/>
  <c r="S360" i="176"/>
  <c r="T360" i="176" s="1"/>
  <c r="R360" i="176"/>
  <c r="S359" i="176"/>
  <c r="T359" i="176" s="1"/>
  <c r="R359" i="176"/>
  <c r="S358" i="176"/>
  <c r="T358" i="176" s="1"/>
  <c r="R358" i="176"/>
  <c r="S357" i="176"/>
  <c r="T357" i="176" s="1"/>
  <c r="R357" i="176"/>
  <c r="S356" i="176"/>
  <c r="T356" i="176" s="1"/>
  <c r="R356" i="176"/>
  <c r="S355" i="176"/>
  <c r="T355" i="176" s="1"/>
  <c r="R355" i="176"/>
  <c r="S354" i="176"/>
  <c r="T354" i="176" s="1"/>
  <c r="R354" i="176"/>
  <c r="S353" i="176"/>
  <c r="T353" i="176" s="1"/>
  <c r="R353" i="176"/>
  <c r="S352" i="176"/>
  <c r="T352" i="176" s="1"/>
  <c r="R352" i="176"/>
  <c r="S351" i="176"/>
  <c r="T351" i="176" s="1"/>
  <c r="R351" i="176"/>
  <c r="S350" i="176"/>
  <c r="T350" i="176" s="1"/>
  <c r="R350" i="176"/>
  <c r="S349" i="176"/>
  <c r="T349" i="176" s="1"/>
  <c r="R349" i="176"/>
  <c r="S348" i="176"/>
  <c r="T348" i="176" s="1"/>
  <c r="R348" i="176"/>
  <c r="S347" i="176"/>
  <c r="T347" i="176" s="1"/>
  <c r="R347" i="176"/>
  <c r="S346" i="176"/>
  <c r="T346" i="176" s="1"/>
  <c r="R346" i="176"/>
  <c r="S345" i="176"/>
  <c r="T345" i="176" s="1"/>
  <c r="R345" i="176"/>
  <c r="S344" i="176"/>
  <c r="T344" i="176" s="1"/>
  <c r="R344" i="176"/>
  <c r="S343" i="176"/>
  <c r="T343" i="176" s="1"/>
  <c r="R343" i="176"/>
  <c r="S342" i="176"/>
  <c r="T342" i="176" s="1"/>
  <c r="R342" i="176"/>
  <c r="S341" i="176"/>
  <c r="T341" i="176" s="1"/>
  <c r="R341" i="176"/>
  <c r="S340" i="176"/>
  <c r="T340" i="176" s="1"/>
  <c r="R340" i="176"/>
  <c r="S339" i="176"/>
  <c r="T339" i="176" s="1"/>
  <c r="R339" i="176"/>
  <c r="S338" i="176"/>
  <c r="T338" i="176" s="1"/>
  <c r="R338" i="176"/>
  <c r="S337" i="176"/>
  <c r="T337" i="176" s="1"/>
  <c r="R337" i="176"/>
  <c r="S336" i="176"/>
  <c r="T336" i="176" s="1"/>
  <c r="R336" i="176"/>
  <c r="S335" i="176"/>
  <c r="T335" i="176" s="1"/>
  <c r="R335" i="176"/>
  <c r="S334" i="176"/>
  <c r="T334" i="176" s="1"/>
  <c r="R334" i="176"/>
  <c r="S333" i="176"/>
  <c r="T333" i="176" s="1"/>
  <c r="R333" i="176"/>
  <c r="S332" i="176"/>
  <c r="T332" i="176" s="1"/>
  <c r="R332" i="176"/>
  <c r="S331" i="176"/>
  <c r="T331" i="176" s="1"/>
  <c r="R331" i="176"/>
  <c r="S330" i="176"/>
  <c r="T330" i="176" s="1"/>
  <c r="R330" i="176"/>
  <c r="S329" i="176"/>
  <c r="T329" i="176" s="1"/>
  <c r="R329" i="176"/>
  <c r="S328" i="176"/>
  <c r="T328" i="176" s="1"/>
  <c r="R328" i="176"/>
  <c r="S327" i="176"/>
  <c r="T327" i="176" s="1"/>
  <c r="R327" i="176"/>
  <c r="S326" i="176"/>
  <c r="T326" i="176" s="1"/>
  <c r="R326" i="176"/>
  <c r="S325" i="176"/>
  <c r="T325" i="176" s="1"/>
  <c r="R325" i="176"/>
  <c r="S324" i="176"/>
  <c r="T324" i="176" s="1"/>
  <c r="R324" i="176"/>
  <c r="S323" i="176"/>
  <c r="T323" i="176" s="1"/>
  <c r="R323" i="176"/>
  <c r="S322" i="176"/>
  <c r="T322" i="176" s="1"/>
  <c r="R322" i="176"/>
  <c r="S321" i="176"/>
  <c r="T321" i="176" s="1"/>
  <c r="R321" i="176"/>
  <c r="S320" i="176"/>
  <c r="T320" i="176" s="1"/>
  <c r="R320" i="176"/>
  <c r="S319" i="176"/>
  <c r="T319" i="176" s="1"/>
  <c r="R319" i="176"/>
  <c r="S318" i="176"/>
  <c r="T318" i="176" s="1"/>
  <c r="R318" i="176"/>
  <c r="S317" i="176"/>
  <c r="T317" i="176" s="1"/>
  <c r="R317" i="176"/>
  <c r="S316" i="176"/>
  <c r="T316" i="176" s="1"/>
  <c r="R316" i="176"/>
  <c r="S315" i="176"/>
  <c r="T315" i="176" s="1"/>
  <c r="R315" i="176"/>
  <c r="S314" i="176"/>
  <c r="T314" i="176" s="1"/>
  <c r="R314" i="176"/>
  <c r="S313" i="176"/>
  <c r="T313" i="176" s="1"/>
  <c r="R313" i="176"/>
  <c r="S312" i="176"/>
  <c r="T312" i="176" s="1"/>
  <c r="R312" i="176"/>
  <c r="S311" i="176"/>
  <c r="T311" i="176" s="1"/>
  <c r="R311" i="176"/>
  <c r="S310" i="176"/>
  <c r="T310" i="176" s="1"/>
  <c r="R310" i="176"/>
  <c r="S309" i="176"/>
  <c r="T309" i="176" s="1"/>
  <c r="R309" i="176"/>
  <c r="S308" i="176"/>
  <c r="T308" i="176" s="1"/>
  <c r="R308" i="176"/>
  <c r="S307" i="176"/>
  <c r="T307" i="176" s="1"/>
  <c r="R307" i="176"/>
  <c r="S306" i="176"/>
  <c r="T306" i="176" s="1"/>
  <c r="R306" i="176"/>
  <c r="S305" i="176"/>
  <c r="T305" i="176" s="1"/>
  <c r="R305" i="176"/>
  <c r="S304" i="176"/>
  <c r="T304" i="176" s="1"/>
  <c r="R304" i="176"/>
  <c r="S303" i="176"/>
  <c r="T303" i="176" s="1"/>
  <c r="R303" i="176"/>
  <c r="S302" i="176"/>
  <c r="T302" i="176" s="1"/>
  <c r="R302" i="176"/>
  <c r="S301" i="176"/>
  <c r="T301" i="176" s="1"/>
  <c r="R301" i="176"/>
  <c r="S300" i="176"/>
  <c r="T300" i="176" s="1"/>
  <c r="R300" i="176"/>
  <c r="S299" i="176"/>
  <c r="T299" i="176" s="1"/>
  <c r="R299" i="176"/>
  <c r="S298" i="176"/>
  <c r="T298" i="176" s="1"/>
  <c r="R298" i="176"/>
  <c r="S297" i="176"/>
  <c r="T297" i="176" s="1"/>
  <c r="R297" i="176"/>
  <c r="S296" i="176"/>
  <c r="T296" i="176" s="1"/>
  <c r="R296" i="176"/>
  <c r="S295" i="176"/>
  <c r="T295" i="176" s="1"/>
  <c r="R295" i="176"/>
  <c r="S294" i="176"/>
  <c r="T294" i="176" s="1"/>
  <c r="R294" i="176"/>
  <c r="S293" i="176"/>
  <c r="T293" i="176" s="1"/>
  <c r="R293" i="176"/>
  <c r="S292" i="176"/>
  <c r="T292" i="176" s="1"/>
  <c r="R292" i="176"/>
  <c r="S291" i="176"/>
  <c r="T291" i="176" s="1"/>
  <c r="R291" i="176"/>
  <c r="S290" i="176"/>
  <c r="T290" i="176" s="1"/>
  <c r="R290" i="176"/>
  <c r="S289" i="176"/>
  <c r="T289" i="176" s="1"/>
  <c r="R289" i="176"/>
  <c r="S288" i="176"/>
  <c r="T288" i="176" s="1"/>
  <c r="R288" i="176"/>
  <c r="S287" i="176"/>
  <c r="T287" i="176" s="1"/>
  <c r="R287" i="176"/>
  <c r="S286" i="176"/>
  <c r="T286" i="176" s="1"/>
  <c r="R286" i="176"/>
  <c r="S285" i="176"/>
  <c r="T285" i="176" s="1"/>
  <c r="R285" i="176"/>
  <c r="S284" i="176"/>
  <c r="T284" i="176" s="1"/>
  <c r="R284" i="176"/>
  <c r="S283" i="176"/>
  <c r="T283" i="176" s="1"/>
  <c r="R283" i="176"/>
  <c r="S282" i="176"/>
  <c r="T282" i="176" s="1"/>
  <c r="R282" i="176"/>
  <c r="S281" i="176"/>
  <c r="T281" i="176" s="1"/>
  <c r="R281" i="176"/>
  <c r="S280" i="176"/>
  <c r="T280" i="176" s="1"/>
  <c r="R280" i="176"/>
  <c r="S279" i="176"/>
  <c r="T279" i="176" s="1"/>
  <c r="R279" i="176"/>
  <c r="S278" i="176"/>
  <c r="T278" i="176" s="1"/>
  <c r="R278" i="176"/>
  <c r="S277" i="176"/>
  <c r="T277" i="176" s="1"/>
  <c r="R277" i="176"/>
  <c r="S276" i="176"/>
  <c r="T276" i="176" s="1"/>
  <c r="R276" i="176"/>
  <c r="S275" i="176"/>
  <c r="T275" i="176" s="1"/>
  <c r="R275" i="176"/>
  <c r="S274" i="176"/>
  <c r="T274" i="176" s="1"/>
  <c r="R274" i="176"/>
  <c r="S273" i="176"/>
  <c r="T273" i="176" s="1"/>
  <c r="R273" i="176"/>
  <c r="S272" i="176"/>
  <c r="T272" i="176" s="1"/>
  <c r="R272" i="176"/>
  <c r="S271" i="176"/>
  <c r="T271" i="176" s="1"/>
  <c r="R271" i="176"/>
  <c r="S270" i="176"/>
  <c r="T270" i="176" s="1"/>
  <c r="R270" i="176"/>
  <c r="S269" i="176"/>
  <c r="T269" i="176" s="1"/>
  <c r="R269" i="176"/>
  <c r="S268" i="176"/>
  <c r="T268" i="176" s="1"/>
  <c r="R268" i="176"/>
  <c r="S267" i="176"/>
  <c r="T267" i="176" s="1"/>
  <c r="R267" i="176"/>
  <c r="S266" i="176"/>
  <c r="T266" i="176" s="1"/>
  <c r="R266" i="176"/>
  <c r="S265" i="176"/>
  <c r="T265" i="176" s="1"/>
  <c r="R265" i="176"/>
  <c r="S264" i="176"/>
  <c r="T264" i="176" s="1"/>
  <c r="R264" i="176"/>
  <c r="S263" i="176"/>
  <c r="T263" i="176" s="1"/>
  <c r="R263" i="176"/>
  <c r="S262" i="176"/>
  <c r="T262" i="176" s="1"/>
  <c r="R262" i="176"/>
  <c r="S261" i="176"/>
  <c r="T261" i="176" s="1"/>
  <c r="R261" i="176"/>
  <c r="S260" i="176"/>
  <c r="T260" i="176" s="1"/>
  <c r="R260" i="176"/>
  <c r="S259" i="176"/>
  <c r="T259" i="176" s="1"/>
  <c r="R259" i="176"/>
  <c r="S258" i="176"/>
  <c r="T258" i="176" s="1"/>
  <c r="R258" i="176"/>
  <c r="S257" i="176"/>
  <c r="T257" i="176" s="1"/>
  <c r="R257" i="176"/>
  <c r="S256" i="176"/>
  <c r="T256" i="176" s="1"/>
  <c r="R256" i="176"/>
  <c r="S255" i="176"/>
  <c r="T255" i="176" s="1"/>
  <c r="R255" i="176"/>
  <c r="S254" i="176"/>
  <c r="T254" i="176" s="1"/>
  <c r="R254" i="176"/>
  <c r="S253" i="176"/>
  <c r="T253" i="176" s="1"/>
  <c r="R253" i="176"/>
  <c r="S252" i="176"/>
  <c r="T252" i="176" s="1"/>
  <c r="R252" i="176"/>
  <c r="S251" i="176"/>
  <c r="T251" i="176" s="1"/>
  <c r="R251" i="176"/>
  <c r="S250" i="176"/>
  <c r="T250" i="176" s="1"/>
  <c r="R250" i="176"/>
  <c r="S249" i="176"/>
  <c r="T249" i="176" s="1"/>
  <c r="R249" i="176"/>
  <c r="S248" i="176"/>
  <c r="T248" i="176" s="1"/>
  <c r="R248" i="176"/>
  <c r="S247" i="176"/>
  <c r="T247" i="176" s="1"/>
  <c r="R247" i="176"/>
  <c r="S246" i="176"/>
  <c r="T246" i="176" s="1"/>
  <c r="R246" i="176"/>
  <c r="S245" i="176"/>
  <c r="T245" i="176" s="1"/>
  <c r="R245" i="176"/>
  <c r="S244" i="176"/>
  <c r="T244" i="176" s="1"/>
  <c r="R244" i="176"/>
  <c r="S243" i="176"/>
  <c r="T243" i="176" s="1"/>
  <c r="R243" i="176"/>
  <c r="S242" i="176"/>
  <c r="T242" i="176" s="1"/>
  <c r="R242" i="176"/>
  <c r="S241" i="176"/>
  <c r="T241" i="176" s="1"/>
  <c r="R241" i="176"/>
  <c r="S240" i="176"/>
  <c r="T240" i="176" s="1"/>
  <c r="R240" i="176"/>
  <c r="S239" i="176"/>
  <c r="T239" i="176" s="1"/>
  <c r="R239" i="176"/>
  <c r="S238" i="176"/>
  <c r="T238" i="176" s="1"/>
  <c r="R238" i="176"/>
  <c r="S237" i="176"/>
  <c r="T237" i="176" s="1"/>
  <c r="R237" i="176"/>
  <c r="S236" i="176"/>
  <c r="T236" i="176" s="1"/>
  <c r="R236" i="176"/>
  <c r="S235" i="176"/>
  <c r="T235" i="176" s="1"/>
  <c r="R235" i="176"/>
  <c r="S234" i="176"/>
  <c r="T234" i="176" s="1"/>
  <c r="R234" i="176"/>
  <c r="S233" i="176"/>
  <c r="T233" i="176" s="1"/>
  <c r="R233" i="176"/>
  <c r="S232" i="176"/>
  <c r="T232" i="176" s="1"/>
  <c r="R232" i="176"/>
  <c r="S231" i="176"/>
  <c r="T231" i="176" s="1"/>
  <c r="R231" i="176"/>
  <c r="S230" i="176"/>
  <c r="T230" i="176" s="1"/>
  <c r="R230" i="176"/>
  <c r="S229" i="176"/>
  <c r="T229" i="176" s="1"/>
  <c r="R229" i="176"/>
  <c r="S228" i="176"/>
  <c r="T228" i="176" s="1"/>
  <c r="R228" i="176"/>
  <c r="S227" i="176"/>
  <c r="T227" i="176" s="1"/>
  <c r="R227" i="176"/>
  <c r="S226" i="176"/>
  <c r="T226" i="176" s="1"/>
  <c r="R226" i="176"/>
  <c r="S225" i="176"/>
  <c r="T225" i="176" s="1"/>
  <c r="R225" i="176"/>
  <c r="S224" i="176"/>
  <c r="T224" i="176" s="1"/>
  <c r="R224" i="176"/>
  <c r="S223" i="176"/>
  <c r="T223" i="176" s="1"/>
  <c r="R223" i="176"/>
  <c r="S222" i="176"/>
  <c r="T222" i="176" s="1"/>
  <c r="R222" i="176"/>
  <c r="S221" i="176"/>
  <c r="T221" i="176" s="1"/>
  <c r="R221" i="176"/>
  <c r="S220" i="176"/>
  <c r="T220" i="176" s="1"/>
  <c r="R220" i="176"/>
  <c r="S219" i="176"/>
  <c r="T219" i="176" s="1"/>
  <c r="R219" i="176"/>
  <c r="S218" i="176"/>
  <c r="T218" i="176" s="1"/>
  <c r="R218" i="176"/>
  <c r="S217" i="176"/>
  <c r="T217" i="176" s="1"/>
  <c r="R217" i="176"/>
  <c r="S216" i="176"/>
  <c r="T216" i="176" s="1"/>
  <c r="R216" i="176"/>
  <c r="S215" i="176"/>
  <c r="T215" i="176" s="1"/>
  <c r="R215" i="176"/>
  <c r="S214" i="176"/>
  <c r="T214" i="176" s="1"/>
  <c r="R214" i="176"/>
  <c r="S213" i="176"/>
  <c r="T213" i="176" s="1"/>
  <c r="R213" i="176"/>
  <c r="S212" i="176"/>
  <c r="T212" i="176" s="1"/>
  <c r="R212" i="176"/>
  <c r="S211" i="176"/>
  <c r="T211" i="176" s="1"/>
  <c r="R211" i="176"/>
  <c r="S210" i="176"/>
  <c r="T210" i="176" s="1"/>
  <c r="R210" i="176"/>
  <c r="S209" i="176"/>
  <c r="T209" i="176" s="1"/>
  <c r="R209" i="176"/>
  <c r="S208" i="176"/>
  <c r="T208" i="176" s="1"/>
  <c r="R208" i="176"/>
  <c r="S207" i="176"/>
  <c r="T207" i="176" s="1"/>
  <c r="R207" i="176"/>
  <c r="S206" i="176"/>
  <c r="T206" i="176" s="1"/>
  <c r="R206" i="176"/>
  <c r="S205" i="176"/>
  <c r="T205" i="176" s="1"/>
  <c r="R205" i="176"/>
  <c r="S204" i="176"/>
  <c r="T204" i="176" s="1"/>
  <c r="R204" i="176"/>
  <c r="S203" i="176"/>
  <c r="T203" i="176" s="1"/>
  <c r="R203" i="176"/>
  <c r="S202" i="176"/>
  <c r="T202" i="176" s="1"/>
  <c r="R202" i="176"/>
  <c r="S201" i="176"/>
  <c r="T201" i="176" s="1"/>
  <c r="R201" i="176"/>
  <c r="S200" i="176"/>
  <c r="T200" i="176" s="1"/>
  <c r="R200" i="176"/>
  <c r="S199" i="176"/>
  <c r="T199" i="176" s="1"/>
  <c r="R199" i="176"/>
  <c r="S198" i="176"/>
  <c r="T198" i="176" s="1"/>
  <c r="R198" i="176"/>
  <c r="S197" i="176"/>
  <c r="T197" i="176" s="1"/>
  <c r="R197" i="176"/>
  <c r="S196" i="176"/>
  <c r="T196" i="176" s="1"/>
  <c r="R196" i="176"/>
  <c r="S195" i="176"/>
  <c r="T195" i="176" s="1"/>
  <c r="R195" i="176"/>
  <c r="S194" i="176"/>
  <c r="T194" i="176" s="1"/>
  <c r="R194" i="176"/>
  <c r="S193" i="176"/>
  <c r="T193" i="176" s="1"/>
  <c r="R193" i="176"/>
  <c r="S192" i="176"/>
  <c r="T192" i="176" s="1"/>
  <c r="R192" i="176"/>
  <c r="S191" i="176"/>
  <c r="T191" i="176" s="1"/>
  <c r="R191" i="176"/>
  <c r="S190" i="176"/>
  <c r="T190" i="176" s="1"/>
  <c r="R190" i="176"/>
  <c r="S189" i="176"/>
  <c r="T189" i="176" s="1"/>
  <c r="R189" i="176"/>
  <c r="S188" i="176"/>
  <c r="T188" i="176" s="1"/>
  <c r="R188" i="176"/>
  <c r="S187" i="176"/>
  <c r="T187" i="176" s="1"/>
  <c r="R187" i="176"/>
  <c r="S186" i="176"/>
  <c r="T186" i="176" s="1"/>
  <c r="R186" i="176"/>
  <c r="S185" i="176"/>
  <c r="T185" i="176" s="1"/>
  <c r="R185" i="176"/>
  <c r="S184" i="176"/>
  <c r="T184" i="176" s="1"/>
  <c r="R184" i="176"/>
  <c r="S183" i="176"/>
  <c r="T183" i="176" s="1"/>
  <c r="R183" i="176"/>
  <c r="S182" i="176"/>
  <c r="T182" i="176" s="1"/>
  <c r="R182" i="176"/>
  <c r="S181" i="176"/>
  <c r="T181" i="176" s="1"/>
  <c r="R181" i="176"/>
  <c r="S180" i="176"/>
  <c r="T180" i="176" s="1"/>
  <c r="R180" i="176"/>
  <c r="S179" i="176"/>
  <c r="T179" i="176" s="1"/>
  <c r="R179" i="176"/>
  <c r="S178" i="176"/>
  <c r="T178" i="176" s="1"/>
  <c r="R178" i="176"/>
  <c r="S177" i="176"/>
  <c r="T177" i="176" s="1"/>
  <c r="R177" i="176"/>
  <c r="S176" i="176"/>
  <c r="T176" i="176" s="1"/>
  <c r="R176" i="176"/>
  <c r="S175" i="176"/>
  <c r="T175" i="176" s="1"/>
  <c r="R175" i="176"/>
  <c r="S174" i="176"/>
  <c r="T174" i="176" s="1"/>
  <c r="R174" i="176"/>
  <c r="S173" i="176"/>
  <c r="T173" i="176" s="1"/>
  <c r="R173" i="176"/>
  <c r="S172" i="176"/>
  <c r="T172" i="176" s="1"/>
  <c r="R172" i="176"/>
  <c r="S171" i="176"/>
  <c r="T171" i="176" s="1"/>
  <c r="R171" i="176"/>
  <c r="S170" i="176"/>
  <c r="T170" i="176" s="1"/>
  <c r="R170" i="176"/>
  <c r="S169" i="176"/>
  <c r="T169" i="176" s="1"/>
  <c r="R169" i="176"/>
  <c r="S168" i="176"/>
  <c r="T168" i="176" s="1"/>
  <c r="R168" i="176"/>
  <c r="S167" i="176"/>
  <c r="T167" i="176" s="1"/>
  <c r="R167" i="176"/>
  <c r="S166" i="176"/>
  <c r="T166" i="176" s="1"/>
  <c r="R166" i="176"/>
  <c r="S165" i="176"/>
  <c r="T165" i="176" s="1"/>
  <c r="R165" i="176"/>
  <c r="S164" i="176"/>
  <c r="T164" i="176" s="1"/>
  <c r="R164" i="176"/>
  <c r="S163" i="176"/>
  <c r="T163" i="176" s="1"/>
  <c r="R163" i="176"/>
  <c r="S162" i="176"/>
  <c r="T162" i="176" s="1"/>
  <c r="R162" i="176"/>
  <c r="S161" i="176"/>
  <c r="T161" i="176" s="1"/>
  <c r="R161" i="176"/>
  <c r="S160" i="176"/>
  <c r="T160" i="176" s="1"/>
  <c r="R160" i="176"/>
  <c r="S159" i="176"/>
  <c r="T159" i="176" s="1"/>
  <c r="R159" i="176"/>
  <c r="S158" i="176"/>
  <c r="T158" i="176" s="1"/>
  <c r="R158" i="176"/>
  <c r="S157" i="176"/>
  <c r="T157" i="176" s="1"/>
  <c r="R157" i="176"/>
  <c r="S156" i="176"/>
  <c r="T156" i="176" s="1"/>
  <c r="R156" i="176"/>
  <c r="S155" i="176"/>
  <c r="T155" i="176" s="1"/>
  <c r="R155" i="176"/>
  <c r="S154" i="176"/>
  <c r="T154" i="176" s="1"/>
  <c r="R154" i="176"/>
  <c r="S153" i="176"/>
  <c r="T153" i="176" s="1"/>
  <c r="R153" i="176"/>
  <c r="S152" i="176"/>
  <c r="T152" i="176" s="1"/>
  <c r="R152" i="176"/>
  <c r="S151" i="176"/>
  <c r="T151" i="176" s="1"/>
  <c r="R151" i="176"/>
  <c r="S150" i="176"/>
  <c r="T150" i="176" s="1"/>
  <c r="R150" i="176"/>
  <c r="S149" i="176"/>
  <c r="T149" i="176" s="1"/>
  <c r="R149" i="176"/>
  <c r="S148" i="176"/>
  <c r="T148" i="176" s="1"/>
  <c r="R148" i="176"/>
  <c r="S147" i="176"/>
  <c r="T147" i="176" s="1"/>
  <c r="R147" i="176"/>
  <c r="S146" i="176"/>
  <c r="T146" i="176" s="1"/>
  <c r="R146" i="176"/>
  <c r="S145" i="176"/>
  <c r="T145" i="176" s="1"/>
  <c r="R145" i="176"/>
  <c r="S144" i="176"/>
  <c r="T144" i="176" s="1"/>
  <c r="R144" i="176"/>
  <c r="S143" i="176"/>
  <c r="T143" i="176" s="1"/>
  <c r="R143" i="176"/>
  <c r="S142" i="176"/>
  <c r="T142" i="176" s="1"/>
  <c r="R142" i="176"/>
  <c r="S141" i="176"/>
  <c r="T141" i="176" s="1"/>
  <c r="R141" i="176"/>
  <c r="S140" i="176"/>
  <c r="T140" i="176" s="1"/>
  <c r="R140" i="176"/>
  <c r="S139" i="176"/>
  <c r="T139" i="176" s="1"/>
  <c r="R139" i="176"/>
  <c r="S138" i="176"/>
  <c r="T138" i="176" s="1"/>
  <c r="R138" i="176"/>
  <c r="S137" i="176"/>
  <c r="T137" i="176" s="1"/>
  <c r="R137" i="176"/>
  <c r="S136" i="176"/>
  <c r="T136" i="176" s="1"/>
  <c r="R136" i="176"/>
  <c r="S135" i="176"/>
  <c r="T135" i="176" s="1"/>
  <c r="R135" i="176"/>
  <c r="S134" i="176"/>
  <c r="T134" i="176" s="1"/>
  <c r="R134" i="176"/>
  <c r="S133" i="176"/>
  <c r="T133" i="176" s="1"/>
  <c r="R133" i="176"/>
  <c r="S132" i="176"/>
  <c r="T132" i="176" s="1"/>
  <c r="R132" i="176"/>
  <c r="S131" i="176"/>
  <c r="T131" i="176" s="1"/>
  <c r="R131" i="176"/>
  <c r="S130" i="176"/>
  <c r="T130" i="176" s="1"/>
  <c r="R130" i="176"/>
  <c r="S129" i="176"/>
  <c r="T129" i="176" s="1"/>
  <c r="R129" i="176"/>
  <c r="S128" i="176"/>
  <c r="T128" i="176" s="1"/>
  <c r="R128" i="176"/>
  <c r="S127" i="176"/>
  <c r="T127" i="176" s="1"/>
  <c r="R127" i="176"/>
  <c r="S126" i="176"/>
  <c r="T126" i="176" s="1"/>
  <c r="R126" i="176"/>
  <c r="S125" i="176"/>
  <c r="T125" i="176" s="1"/>
  <c r="R125" i="176"/>
  <c r="S124" i="176"/>
  <c r="T124" i="176" s="1"/>
  <c r="R124" i="176"/>
  <c r="S123" i="176"/>
  <c r="T123" i="176" s="1"/>
  <c r="R123" i="176"/>
  <c r="S122" i="176"/>
  <c r="T122" i="176" s="1"/>
  <c r="R122" i="176"/>
  <c r="S121" i="176"/>
  <c r="T121" i="176" s="1"/>
  <c r="R121" i="176"/>
  <c r="S120" i="176"/>
  <c r="T120" i="176" s="1"/>
  <c r="R120" i="176"/>
  <c r="S119" i="176"/>
  <c r="T119" i="176" s="1"/>
  <c r="R119" i="176"/>
  <c r="S118" i="176"/>
  <c r="T118" i="176" s="1"/>
  <c r="R118" i="176"/>
  <c r="S117" i="176"/>
  <c r="T117" i="176" s="1"/>
  <c r="R117" i="176"/>
  <c r="S116" i="176"/>
  <c r="T116" i="176" s="1"/>
  <c r="R116" i="176"/>
  <c r="S115" i="176"/>
  <c r="T115" i="176" s="1"/>
  <c r="R115" i="176"/>
  <c r="S114" i="176"/>
  <c r="T114" i="176" s="1"/>
  <c r="R114" i="176"/>
  <c r="S113" i="176"/>
  <c r="T113" i="176" s="1"/>
  <c r="R113" i="176"/>
  <c r="S112" i="176"/>
  <c r="T112" i="176" s="1"/>
  <c r="R112" i="176"/>
  <c r="S111" i="176"/>
  <c r="T111" i="176" s="1"/>
  <c r="R111" i="176"/>
  <c r="S110" i="176"/>
  <c r="T110" i="176" s="1"/>
  <c r="R110" i="176"/>
  <c r="S109" i="176"/>
  <c r="T109" i="176" s="1"/>
  <c r="R109" i="176"/>
  <c r="S108" i="176"/>
  <c r="T108" i="176" s="1"/>
  <c r="R108" i="176"/>
  <c r="S107" i="176"/>
  <c r="T107" i="176" s="1"/>
  <c r="R107" i="176"/>
  <c r="S106" i="176"/>
  <c r="T106" i="176" s="1"/>
  <c r="R106" i="176"/>
  <c r="S105" i="176"/>
  <c r="T105" i="176" s="1"/>
  <c r="R105" i="176"/>
  <c r="S104" i="176"/>
  <c r="T104" i="176" s="1"/>
  <c r="R104" i="176"/>
  <c r="S103" i="176"/>
  <c r="T103" i="176" s="1"/>
  <c r="R103" i="176"/>
  <c r="S102" i="176"/>
  <c r="T102" i="176" s="1"/>
  <c r="R102" i="176"/>
  <c r="S101" i="176"/>
  <c r="T101" i="176" s="1"/>
  <c r="R101" i="176"/>
  <c r="S100" i="176"/>
  <c r="T100" i="176" s="1"/>
  <c r="R100" i="176"/>
  <c r="S99" i="176"/>
  <c r="T99" i="176" s="1"/>
  <c r="R99" i="176"/>
  <c r="S98" i="176"/>
  <c r="T98" i="176" s="1"/>
  <c r="R98" i="176"/>
  <c r="S97" i="176"/>
  <c r="T97" i="176" s="1"/>
  <c r="R97" i="176"/>
  <c r="S96" i="176"/>
  <c r="T96" i="176" s="1"/>
  <c r="R96" i="176"/>
  <c r="S95" i="176"/>
  <c r="T95" i="176" s="1"/>
  <c r="R95" i="176"/>
  <c r="S94" i="176"/>
  <c r="T94" i="176" s="1"/>
  <c r="R94" i="176"/>
  <c r="S93" i="176"/>
  <c r="T93" i="176" s="1"/>
  <c r="R93" i="176"/>
  <c r="S92" i="176"/>
  <c r="T92" i="176" s="1"/>
  <c r="R92" i="176"/>
  <c r="S91" i="176"/>
  <c r="T91" i="176" s="1"/>
  <c r="R91" i="176"/>
  <c r="S90" i="176"/>
  <c r="T90" i="176" s="1"/>
  <c r="R90" i="176"/>
  <c r="S89" i="176"/>
  <c r="T89" i="176" s="1"/>
  <c r="R89" i="176"/>
  <c r="S88" i="176"/>
  <c r="T88" i="176" s="1"/>
  <c r="R88" i="176"/>
  <c r="S87" i="176"/>
  <c r="T87" i="176" s="1"/>
  <c r="R87" i="176"/>
  <c r="S86" i="176"/>
  <c r="T86" i="176" s="1"/>
  <c r="R86" i="176"/>
  <c r="S85" i="176"/>
  <c r="T85" i="176" s="1"/>
  <c r="R85" i="176"/>
  <c r="S84" i="176"/>
  <c r="T84" i="176" s="1"/>
  <c r="R84" i="176"/>
  <c r="S83" i="176"/>
  <c r="T83" i="176" s="1"/>
  <c r="R83" i="176"/>
  <c r="S82" i="176"/>
  <c r="T82" i="176" s="1"/>
  <c r="R82" i="176"/>
  <c r="S81" i="176"/>
  <c r="T81" i="176" s="1"/>
  <c r="R81" i="176"/>
  <c r="S80" i="176"/>
  <c r="T80" i="176" s="1"/>
  <c r="R80" i="176"/>
  <c r="S79" i="176"/>
  <c r="T79" i="176" s="1"/>
  <c r="R79" i="176"/>
  <c r="S78" i="176"/>
  <c r="T78" i="176" s="1"/>
  <c r="R78" i="176"/>
  <c r="S77" i="176"/>
  <c r="T77" i="176" s="1"/>
  <c r="R77" i="176"/>
  <c r="S76" i="176"/>
  <c r="T76" i="176" s="1"/>
  <c r="R76" i="176"/>
  <c r="S75" i="176"/>
  <c r="T75" i="176" s="1"/>
  <c r="R75" i="176"/>
  <c r="S74" i="176"/>
  <c r="T74" i="176" s="1"/>
  <c r="R74" i="176"/>
  <c r="S73" i="176"/>
  <c r="T73" i="176" s="1"/>
  <c r="R73" i="176"/>
  <c r="S72" i="176"/>
  <c r="T72" i="176" s="1"/>
  <c r="R72" i="176"/>
  <c r="S71" i="176"/>
  <c r="T71" i="176" s="1"/>
  <c r="R71" i="176"/>
  <c r="S70" i="176"/>
  <c r="T70" i="176" s="1"/>
  <c r="R70" i="176"/>
  <c r="S69" i="176"/>
  <c r="T69" i="176" s="1"/>
  <c r="R69" i="176"/>
  <c r="S68" i="176"/>
  <c r="T68" i="176" s="1"/>
  <c r="R68" i="176"/>
  <c r="S67" i="176"/>
  <c r="T67" i="176" s="1"/>
  <c r="R67" i="176"/>
  <c r="S66" i="176"/>
  <c r="T66" i="176" s="1"/>
  <c r="R66" i="176"/>
  <c r="S65" i="176"/>
  <c r="T65" i="176" s="1"/>
  <c r="R65" i="176"/>
  <c r="S64" i="176"/>
  <c r="T64" i="176" s="1"/>
  <c r="R64" i="176"/>
  <c r="S63" i="176"/>
  <c r="T63" i="176" s="1"/>
  <c r="R63" i="176"/>
  <c r="S62" i="176"/>
  <c r="T62" i="176" s="1"/>
  <c r="R62" i="176"/>
  <c r="S61" i="176"/>
  <c r="T61" i="176" s="1"/>
  <c r="R61" i="176"/>
  <c r="S60" i="176"/>
  <c r="T60" i="176" s="1"/>
  <c r="R60" i="176"/>
  <c r="S59" i="176"/>
  <c r="T59" i="176" s="1"/>
  <c r="R59" i="176"/>
  <c r="S58" i="176"/>
  <c r="T58" i="176" s="1"/>
  <c r="R58" i="176"/>
  <c r="S57" i="176"/>
  <c r="T57" i="176" s="1"/>
  <c r="R57" i="176"/>
  <c r="S56" i="176"/>
  <c r="T56" i="176" s="1"/>
  <c r="R56" i="176"/>
  <c r="S55" i="176"/>
  <c r="T55" i="176" s="1"/>
  <c r="R55" i="176"/>
  <c r="S54" i="176"/>
  <c r="T54" i="176" s="1"/>
  <c r="R54" i="176"/>
  <c r="S53" i="176"/>
  <c r="T53" i="176" s="1"/>
  <c r="R53" i="176"/>
  <c r="S52" i="176"/>
  <c r="T52" i="176" s="1"/>
  <c r="R52" i="176"/>
  <c r="S51" i="176"/>
  <c r="T51" i="176" s="1"/>
  <c r="R51" i="176"/>
  <c r="S50" i="176"/>
  <c r="T50" i="176" s="1"/>
  <c r="R50" i="176"/>
  <c r="S49" i="176"/>
  <c r="T49" i="176" s="1"/>
  <c r="R49" i="176"/>
  <c r="S48" i="176"/>
  <c r="T48" i="176" s="1"/>
  <c r="R48" i="176"/>
  <c r="S47" i="176"/>
  <c r="T47" i="176" s="1"/>
  <c r="R47" i="176"/>
  <c r="S46" i="176"/>
  <c r="T46" i="176" s="1"/>
  <c r="R46" i="176"/>
  <c r="S45" i="176"/>
  <c r="T45" i="176" s="1"/>
  <c r="R45" i="176"/>
  <c r="S44" i="176"/>
  <c r="T44" i="176" s="1"/>
  <c r="R44" i="176"/>
  <c r="S43" i="176"/>
  <c r="T43" i="176" s="1"/>
  <c r="R43" i="176"/>
  <c r="S42" i="176"/>
  <c r="T42" i="176" s="1"/>
  <c r="R42" i="176"/>
  <c r="S41" i="176"/>
  <c r="T41" i="176" s="1"/>
  <c r="R41" i="176"/>
  <c r="S40" i="176"/>
  <c r="T40" i="176" s="1"/>
  <c r="R40" i="176"/>
  <c r="S39" i="176"/>
  <c r="T39" i="176" s="1"/>
  <c r="R39" i="176"/>
  <c r="S38" i="176"/>
  <c r="T38" i="176" s="1"/>
  <c r="R38" i="176"/>
  <c r="S37" i="176"/>
  <c r="T37" i="176" s="1"/>
  <c r="R37" i="176"/>
  <c r="S36" i="176"/>
  <c r="T36" i="176" s="1"/>
  <c r="R36" i="176"/>
  <c r="S35" i="176"/>
  <c r="T35" i="176" s="1"/>
  <c r="R35" i="176"/>
  <c r="S34" i="176"/>
  <c r="T34" i="176" s="1"/>
  <c r="R34" i="176"/>
  <c r="S33" i="176"/>
  <c r="T33" i="176" s="1"/>
  <c r="R33" i="176"/>
  <c r="S32" i="176"/>
  <c r="T32" i="176" s="1"/>
  <c r="R32" i="176"/>
  <c r="S31" i="176"/>
  <c r="T31" i="176" s="1"/>
  <c r="R31" i="176"/>
  <c r="S30" i="176"/>
  <c r="T30" i="176" s="1"/>
  <c r="R30" i="176"/>
  <c r="S29" i="176"/>
  <c r="T29" i="176" s="1"/>
  <c r="R29" i="176"/>
  <c r="S28" i="176"/>
  <c r="T28" i="176" s="1"/>
  <c r="R28" i="176"/>
  <c r="S27" i="176"/>
  <c r="T27" i="176" s="1"/>
  <c r="R27" i="176"/>
  <c r="S26" i="176"/>
  <c r="T26" i="176" s="1"/>
  <c r="R26" i="176"/>
  <c r="S25" i="176"/>
  <c r="T25" i="176" s="1"/>
  <c r="R25" i="176"/>
  <c r="S24" i="176"/>
  <c r="T24" i="176" s="1"/>
  <c r="R24" i="176"/>
  <c r="S23" i="176"/>
  <c r="T23" i="176" s="1"/>
  <c r="R23" i="176"/>
  <c r="S22" i="176"/>
  <c r="T22" i="176" s="1"/>
  <c r="R22" i="176"/>
  <c r="S21" i="176"/>
  <c r="T21" i="176" s="1"/>
  <c r="R21" i="176"/>
  <c r="S20" i="176"/>
  <c r="T20" i="176" s="1"/>
  <c r="R20" i="176"/>
  <c r="S19" i="176"/>
  <c r="T19" i="176" s="1"/>
  <c r="R19" i="176"/>
  <c r="S18" i="176"/>
  <c r="T18" i="176" s="1"/>
  <c r="R18" i="176"/>
  <c r="S17" i="176"/>
  <c r="T17" i="176" s="1"/>
  <c r="R17" i="176"/>
  <c r="S16" i="176"/>
  <c r="T16" i="176" s="1"/>
  <c r="R16" i="176"/>
  <c r="S15" i="176"/>
  <c r="T15" i="176" s="1"/>
  <c r="R15" i="176"/>
  <c r="S14" i="176"/>
  <c r="T14" i="176" s="1"/>
  <c r="R14" i="176"/>
  <c r="S13" i="176"/>
  <c r="T13" i="176" s="1"/>
  <c r="R13" i="176"/>
  <c r="S12" i="176"/>
  <c r="T12" i="176" s="1"/>
  <c r="R12" i="176"/>
  <c r="S11" i="176"/>
  <c r="T11" i="176" s="1"/>
  <c r="R11" i="176"/>
  <c r="S10" i="176"/>
  <c r="T10" i="176" s="1"/>
  <c r="R10" i="176"/>
  <c r="S9" i="176"/>
  <c r="T9" i="176" s="1"/>
  <c r="R9" i="176"/>
  <c r="S8" i="176"/>
  <c r="T8" i="176" s="1"/>
  <c r="R8" i="176"/>
  <c r="S7" i="176"/>
  <c r="T7" i="176" s="1"/>
  <c r="R7" i="176"/>
  <c r="S6" i="176"/>
  <c r="T6" i="176" s="1"/>
  <c r="R6" i="176"/>
  <c r="S5" i="176"/>
  <c r="T5" i="176" s="1"/>
  <c r="R5" i="176"/>
  <c r="S4" i="176"/>
  <c r="T4" i="176" s="1"/>
  <c r="T499" i="176" s="1" a="1"/>
  <c r="T499" i="176" s="1"/>
  <c r="T512" i="176" s="1"/>
  <c r="R4" i="176"/>
  <c r="F2" i="176"/>
  <c r="F1" i="176"/>
  <c r="Q514" i="174" a="1"/>
  <c r="Q514" i="174"/>
  <c r="P514" i="174" a="1"/>
  <c r="P514" i="174"/>
  <c r="O514" i="174" a="1"/>
  <c r="O514" i="174"/>
  <c r="N514" i="174" a="1"/>
  <c r="N514" i="174"/>
  <c r="M514" i="174" a="1"/>
  <c r="M514" i="174"/>
  <c r="L514" i="174" a="1"/>
  <c r="L514" i="174"/>
  <c r="I511" i="174"/>
  <c r="I510" i="174"/>
  <c r="I509" i="174"/>
  <c r="I508" i="174"/>
  <c r="L508" i="174" s="1" a="1"/>
  <c r="L508" i="174" s="1"/>
  <c r="I507" i="174"/>
  <c r="I506" i="174"/>
  <c r="I505" i="174"/>
  <c r="I504" i="174"/>
  <c r="L504" i="174" s="1" a="1"/>
  <c r="L504" i="174" s="1"/>
  <c r="I503" i="174"/>
  <c r="I502" i="174"/>
  <c r="L502" i="174" s="1" a="1"/>
  <c r="L502" i="174" s="1"/>
  <c r="I501" i="174"/>
  <c r="L501" i="174" s="1" a="1"/>
  <c r="L501" i="174" s="1"/>
  <c r="I500" i="174"/>
  <c r="I499" i="174"/>
  <c r="L499" i="174" s="1" a="1"/>
  <c r="L499" i="174" s="1"/>
  <c r="Z495" i="174"/>
  <c r="Y495" i="174"/>
  <c r="X495" i="174"/>
  <c r="W495" i="174"/>
  <c r="V495" i="174"/>
  <c r="U495" i="174"/>
  <c r="P495" i="174"/>
  <c r="M495" i="174"/>
  <c r="S494" i="174"/>
  <c r="T494" i="174" s="1"/>
  <c r="R494" i="174"/>
  <c r="S493" i="174"/>
  <c r="T493" i="174" s="1"/>
  <c r="R493" i="174"/>
  <c r="S492" i="174"/>
  <c r="T492" i="174" s="1"/>
  <c r="R492" i="174"/>
  <c r="S491" i="174"/>
  <c r="T491" i="174" s="1"/>
  <c r="R491" i="174"/>
  <c r="S490" i="174"/>
  <c r="T490" i="174" s="1"/>
  <c r="R490" i="174"/>
  <c r="S489" i="174"/>
  <c r="T489" i="174" s="1"/>
  <c r="R489" i="174"/>
  <c r="S488" i="174"/>
  <c r="T488" i="174" s="1"/>
  <c r="R488" i="174"/>
  <c r="S487" i="174"/>
  <c r="T487" i="174" s="1"/>
  <c r="R487" i="174"/>
  <c r="S486" i="174"/>
  <c r="T486" i="174" s="1"/>
  <c r="R486" i="174"/>
  <c r="S485" i="174"/>
  <c r="T485" i="174" s="1"/>
  <c r="R485" i="174"/>
  <c r="S484" i="174"/>
  <c r="T484" i="174" s="1"/>
  <c r="R484" i="174"/>
  <c r="S483" i="174"/>
  <c r="T483" i="174" s="1"/>
  <c r="R483" i="174"/>
  <c r="S482" i="174"/>
  <c r="T482" i="174" s="1"/>
  <c r="R482" i="174"/>
  <c r="S481" i="174"/>
  <c r="T481" i="174" s="1"/>
  <c r="R481" i="174"/>
  <c r="S480" i="174"/>
  <c r="T480" i="174" s="1"/>
  <c r="R480" i="174"/>
  <c r="S479" i="174"/>
  <c r="T479" i="174" s="1"/>
  <c r="R479" i="174"/>
  <c r="S478" i="174"/>
  <c r="T478" i="174" s="1"/>
  <c r="R478" i="174"/>
  <c r="S477" i="174"/>
  <c r="T477" i="174" s="1"/>
  <c r="R477" i="174"/>
  <c r="S476" i="174"/>
  <c r="T476" i="174" s="1"/>
  <c r="R476" i="174"/>
  <c r="S475" i="174"/>
  <c r="T475" i="174" s="1"/>
  <c r="R475" i="174"/>
  <c r="S474" i="174"/>
  <c r="T474" i="174" s="1"/>
  <c r="R474" i="174"/>
  <c r="S473" i="174"/>
  <c r="T473" i="174" s="1"/>
  <c r="R473" i="174"/>
  <c r="S472" i="174"/>
  <c r="T472" i="174" s="1"/>
  <c r="R472" i="174"/>
  <c r="S471" i="174"/>
  <c r="T471" i="174" s="1"/>
  <c r="R471" i="174"/>
  <c r="S470" i="174"/>
  <c r="T470" i="174" s="1"/>
  <c r="R470" i="174"/>
  <c r="S469" i="174"/>
  <c r="T469" i="174" s="1"/>
  <c r="R469" i="174"/>
  <c r="S468" i="174"/>
  <c r="T468" i="174" s="1"/>
  <c r="R468" i="174"/>
  <c r="S467" i="174"/>
  <c r="T467" i="174" s="1"/>
  <c r="R467" i="174"/>
  <c r="S466" i="174"/>
  <c r="T466" i="174" s="1"/>
  <c r="R466" i="174"/>
  <c r="S465" i="174"/>
  <c r="T465" i="174" s="1"/>
  <c r="R465" i="174"/>
  <c r="S464" i="174"/>
  <c r="T464" i="174" s="1"/>
  <c r="R464" i="174"/>
  <c r="S463" i="174"/>
  <c r="T463" i="174" s="1"/>
  <c r="R463" i="174"/>
  <c r="S462" i="174"/>
  <c r="T462" i="174" s="1"/>
  <c r="R462" i="174"/>
  <c r="S461" i="174"/>
  <c r="T461" i="174" s="1"/>
  <c r="R461" i="174"/>
  <c r="S460" i="174"/>
  <c r="T460" i="174" s="1"/>
  <c r="R460" i="174"/>
  <c r="S459" i="174"/>
  <c r="T459" i="174" s="1"/>
  <c r="R459" i="174"/>
  <c r="S458" i="174"/>
  <c r="T458" i="174" s="1"/>
  <c r="R458" i="174"/>
  <c r="S457" i="174"/>
  <c r="T457" i="174" s="1"/>
  <c r="R457" i="174"/>
  <c r="S456" i="174"/>
  <c r="T456" i="174" s="1"/>
  <c r="R456" i="174"/>
  <c r="S455" i="174"/>
  <c r="T455" i="174" s="1"/>
  <c r="R455" i="174"/>
  <c r="S454" i="174"/>
  <c r="T454" i="174" s="1"/>
  <c r="R454" i="174"/>
  <c r="S453" i="174"/>
  <c r="T453" i="174" s="1"/>
  <c r="R453" i="174"/>
  <c r="S452" i="174"/>
  <c r="T452" i="174" s="1"/>
  <c r="R452" i="174"/>
  <c r="S451" i="174"/>
  <c r="T451" i="174" s="1"/>
  <c r="R451" i="174"/>
  <c r="S450" i="174"/>
  <c r="T450" i="174" s="1"/>
  <c r="R450" i="174"/>
  <c r="S449" i="174"/>
  <c r="T449" i="174" s="1"/>
  <c r="R449" i="174"/>
  <c r="S448" i="174"/>
  <c r="T448" i="174" s="1"/>
  <c r="R448" i="174"/>
  <c r="S447" i="174"/>
  <c r="T447" i="174" s="1"/>
  <c r="R447" i="174"/>
  <c r="S446" i="174"/>
  <c r="T446" i="174" s="1"/>
  <c r="R446" i="174"/>
  <c r="S445" i="174"/>
  <c r="T445" i="174" s="1"/>
  <c r="R445" i="174"/>
  <c r="S444" i="174"/>
  <c r="T444" i="174" s="1"/>
  <c r="R444" i="174"/>
  <c r="S443" i="174"/>
  <c r="T443" i="174" s="1"/>
  <c r="R443" i="174"/>
  <c r="S442" i="174"/>
  <c r="T442" i="174" s="1"/>
  <c r="R442" i="174"/>
  <c r="S441" i="174"/>
  <c r="T441" i="174" s="1"/>
  <c r="R441" i="174"/>
  <c r="S440" i="174"/>
  <c r="T440" i="174" s="1"/>
  <c r="R440" i="174"/>
  <c r="S439" i="174"/>
  <c r="T439" i="174" s="1"/>
  <c r="R439" i="174"/>
  <c r="S438" i="174"/>
  <c r="T438" i="174" s="1"/>
  <c r="R438" i="174"/>
  <c r="S437" i="174"/>
  <c r="T437" i="174" s="1"/>
  <c r="R437" i="174"/>
  <c r="S436" i="174"/>
  <c r="T436" i="174" s="1"/>
  <c r="R436" i="174"/>
  <c r="S435" i="174"/>
  <c r="T435" i="174" s="1"/>
  <c r="R435" i="174"/>
  <c r="S434" i="174"/>
  <c r="T434" i="174" s="1"/>
  <c r="R434" i="174"/>
  <c r="S433" i="174"/>
  <c r="T433" i="174" s="1"/>
  <c r="R433" i="174"/>
  <c r="S432" i="174"/>
  <c r="T432" i="174" s="1"/>
  <c r="R432" i="174"/>
  <c r="S431" i="174"/>
  <c r="T431" i="174" s="1"/>
  <c r="R431" i="174"/>
  <c r="S430" i="174"/>
  <c r="T430" i="174" s="1"/>
  <c r="R430" i="174"/>
  <c r="S429" i="174"/>
  <c r="T429" i="174" s="1"/>
  <c r="R429" i="174"/>
  <c r="S428" i="174"/>
  <c r="T428" i="174" s="1"/>
  <c r="R428" i="174"/>
  <c r="S427" i="174"/>
  <c r="T427" i="174" s="1"/>
  <c r="R427" i="174"/>
  <c r="S426" i="174"/>
  <c r="T426" i="174" s="1"/>
  <c r="R426" i="174"/>
  <c r="S425" i="174"/>
  <c r="T425" i="174" s="1"/>
  <c r="R425" i="174"/>
  <c r="S424" i="174"/>
  <c r="T424" i="174" s="1"/>
  <c r="R424" i="174"/>
  <c r="S423" i="174"/>
  <c r="T423" i="174" s="1"/>
  <c r="R423" i="174"/>
  <c r="S422" i="174"/>
  <c r="T422" i="174" s="1"/>
  <c r="R422" i="174"/>
  <c r="S421" i="174"/>
  <c r="T421" i="174" s="1"/>
  <c r="R421" i="174"/>
  <c r="S420" i="174"/>
  <c r="T420" i="174" s="1"/>
  <c r="R420" i="174"/>
  <c r="S419" i="174"/>
  <c r="T419" i="174" s="1"/>
  <c r="R419" i="174"/>
  <c r="S418" i="174"/>
  <c r="T418" i="174" s="1"/>
  <c r="R418" i="174"/>
  <c r="S417" i="174"/>
  <c r="T417" i="174" s="1"/>
  <c r="R417" i="174"/>
  <c r="S416" i="174"/>
  <c r="T416" i="174" s="1"/>
  <c r="R416" i="174"/>
  <c r="S415" i="174"/>
  <c r="T415" i="174" s="1"/>
  <c r="R415" i="174"/>
  <c r="S414" i="174"/>
  <c r="T414" i="174" s="1"/>
  <c r="R414" i="174"/>
  <c r="S413" i="174"/>
  <c r="T413" i="174" s="1"/>
  <c r="R413" i="174"/>
  <c r="S412" i="174"/>
  <c r="T412" i="174" s="1"/>
  <c r="R412" i="174"/>
  <c r="S411" i="174"/>
  <c r="T411" i="174" s="1"/>
  <c r="R411" i="174"/>
  <c r="S410" i="174"/>
  <c r="T410" i="174" s="1"/>
  <c r="R410" i="174"/>
  <c r="S409" i="174"/>
  <c r="T409" i="174" s="1"/>
  <c r="R409" i="174"/>
  <c r="S408" i="174"/>
  <c r="T408" i="174" s="1"/>
  <c r="R408" i="174"/>
  <c r="S407" i="174"/>
  <c r="T407" i="174" s="1"/>
  <c r="R407" i="174"/>
  <c r="S406" i="174"/>
  <c r="T406" i="174" s="1"/>
  <c r="R406" i="174"/>
  <c r="S405" i="174"/>
  <c r="T405" i="174" s="1"/>
  <c r="R405" i="174"/>
  <c r="S404" i="174"/>
  <c r="T404" i="174" s="1"/>
  <c r="R404" i="174"/>
  <c r="S403" i="174"/>
  <c r="T403" i="174" s="1"/>
  <c r="R403" i="174"/>
  <c r="S402" i="174"/>
  <c r="T402" i="174" s="1"/>
  <c r="R402" i="174"/>
  <c r="S401" i="174"/>
  <c r="T401" i="174" s="1"/>
  <c r="R401" i="174"/>
  <c r="S400" i="174"/>
  <c r="T400" i="174" s="1"/>
  <c r="R400" i="174"/>
  <c r="S399" i="174"/>
  <c r="T399" i="174" s="1"/>
  <c r="R399" i="174"/>
  <c r="S398" i="174"/>
  <c r="T398" i="174" s="1"/>
  <c r="R398" i="174"/>
  <c r="S397" i="174"/>
  <c r="T397" i="174" s="1"/>
  <c r="R397" i="174"/>
  <c r="S396" i="174"/>
  <c r="T396" i="174" s="1"/>
  <c r="R396" i="174"/>
  <c r="S395" i="174"/>
  <c r="T395" i="174" s="1"/>
  <c r="R395" i="174"/>
  <c r="S394" i="174"/>
  <c r="T394" i="174" s="1"/>
  <c r="R394" i="174"/>
  <c r="S393" i="174"/>
  <c r="T393" i="174" s="1"/>
  <c r="R393" i="174"/>
  <c r="S392" i="174"/>
  <c r="T392" i="174" s="1"/>
  <c r="R392" i="174"/>
  <c r="S391" i="174"/>
  <c r="T391" i="174" s="1"/>
  <c r="R391" i="174"/>
  <c r="S390" i="174"/>
  <c r="T390" i="174" s="1"/>
  <c r="R390" i="174"/>
  <c r="S389" i="174"/>
  <c r="T389" i="174" s="1"/>
  <c r="R389" i="174"/>
  <c r="S388" i="174"/>
  <c r="T388" i="174" s="1"/>
  <c r="R388" i="174"/>
  <c r="S387" i="174"/>
  <c r="T387" i="174" s="1"/>
  <c r="R387" i="174"/>
  <c r="S386" i="174"/>
  <c r="T386" i="174" s="1"/>
  <c r="R386" i="174"/>
  <c r="S385" i="174"/>
  <c r="T385" i="174" s="1"/>
  <c r="R385" i="174"/>
  <c r="S384" i="174"/>
  <c r="T384" i="174" s="1"/>
  <c r="R384" i="174"/>
  <c r="S383" i="174"/>
  <c r="T383" i="174" s="1"/>
  <c r="R383" i="174"/>
  <c r="S382" i="174"/>
  <c r="T382" i="174" s="1"/>
  <c r="R382" i="174"/>
  <c r="S381" i="174"/>
  <c r="T381" i="174" s="1"/>
  <c r="R381" i="174"/>
  <c r="S380" i="174"/>
  <c r="T380" i="174" s="1"/>
  <c r="R380" i="174"/>
  <c r="S379" i="174"/>
  <c r="T379" i="174" s="1"/>
  <c r="R379" i="174"/>
  <c r="S378" i="174"/>
  <c r="T378" i="174" s="1"/>
  <c r="R378" i="174"/>
  <c r="S377" i="174"/>
  <c r="T377" i="174" s="1"/>
  <c r="R377" i="174"/>
  <c r="S376" i="174"/>
  <c r="T376" i="174" s="1"/>
  <c r="R376" i="174"/>
  <c r="S375" i="174"/>
  <c r="T375" i="174" s="1"/>
  <c r="R375" i="174"/>
  <c r="S374" i="174"/>
  <c r="T374" i="174" s="1"/>
  <c r="R374" i="174"/>
  <c r="S373" i="174"/>
  <c r="T373" i="174" s="1"/>
  <c r="R373" i="174"/>
  <c r="S372" i="174"/>
  <c r="T372" i="174" s="1"/>
  <c r="R372" i="174"/>
  <c r="S371" i="174"/>
  <c r="T371" i="174" s="1"/>
  <c r="R371" i="174"/>
  <c r="S370" i="174"/>
  <c r="T370" i="174" s="1"/>
  <c r="R370" i="174"/>
  <c r="S369" i="174"/>
  <c r="T369" i="174" s="1"/>
  <c r="R369" i="174"/>
  <c r="S368" i="174"/>
  <c r="T368" i="174" s="1"/>
  <c r="R368" i="174"/>
  <c r="S367" i="174"/>
  <c r="T367" i="174" s="1"/>
  <c r="R367" i="174"/>
  <c r="S366" i="174"/>
  <c r="T366" i="174" s="1"/>
  <c r="R366" i="174"/>
  <c r="S365" i="174"/>
  <c r="T365" i="174" s="1"/>
  <c r="R365" i="174"/>
  <c r="S364" i="174"/>
  <c r="T364" i="174" s="1"/>
  <c r="R364" i="174"/>
  <c r="S363" i="174"/>
  <c r="T363" i="174" s="1"/>
  <c r="R363" i="174"/>
  <c r="S362" i="174"/>
  <c r="T362" i="174" s="1"/>
  <c r="R362" i="174"/>
  <c r="S361" i="174"/>
  <c r="T361" i="174" s="1"/>
  <c r="R361" i="174"/>
  <c r="S360" i="174"/>
  <c r="T360" i="174" s="1"/>
  <c r="R360" i="174"/>
  <c r="S359" i="174"/>
  <c r="T359" i="174" s="1"/>
  <c r="R359" i="174"/>
  <c r="S358" i="174"/>
  <c r="T358" i="174" s="1"/>
  <c r="R358" i="174"/>
  <c r="S357" i="174"/>
  <c r="T357" i="174" s="1"/>
  <c r="R357" i="174"/>
  <c r="S356" i="174"/>
  <c r="T356" i="174" s="1"/>
  <c r="R356" i="174"/>
  <c r="S355" i="174"/>
  <c r="T355" i="174" s="1"/>
  <c r="R355" i="174"/>
  <c r="S354" i="174"/>
  <c r="T354" i="174" s="1"/>
  <c r="R354" i="174"/>
  <c r="S353" i="174"/>
  <c r="T353" i="174" s="1"/>
  <c r="R353" i="174"/>
  <c r="S352" i="174"/>
  <c r="T352" i="174" s="1"/>
  <c r="R352" i="174"/>
  <c r="S351" i="174"/>
  <c r="T351" i="174" s="1"/>
  <c r="R351" i="174"/>
  <c r="S350" i="174"/>
  <c r="T350" i="174" s="1"/>
  <c r="R350" i="174"/>
  <c r="S349" i="174"/>
  <c r="T349" i="174" s="1"/>
  <c r="R349" i="174"/>
  <c r="S348" i="174"/>
  <c r="T348" i="174" s="1"/>
  <c r="R348" i="174"/>
  <c r="S347" i="174"/>
  <c r="T347" i="174" s="1"/>
  <c r="R347" i="174"/>
  <c r="S346" i="174"/>
  <c r="T346" i="174" s="1"/>
  <c r="R346" i="174"/>
  <c r="S345" i="174"/>
  <c r="T345" i="174" s="1"/>
  <c r="R345" i="174"/>
  <c r="S344" i="174"/>
  <c r="T344" i="174" s="1"/>
  <c r="R344" i="174"/>
  <c r="S343" i="174"/>
  <c r="T343" i="174" s="1"/>
  <c r="R343" i="174"/>
  <c r="S342" i="174"/>
  <c r="T342" i="174" s="1"/>
  <c r="R342" i="174"/>
  <c r="S341" i="174"/>
  <c r="T341" i="174" s="1"/>
  <c r="R341" i="174"/>
  <c r="S340" i="174"/>
  <c r="T340" i="174" s="1"/>
  <c r="R340" i="174"/>
  <c r="S339" i="174"/>
  <c r="T339" i="174" s="1"/>
  <c r="R339" i="174"/>
  <c r="S338" i="174"/>
  <c r="T338" i="174" s="1"/>
  <c r="R338" i="174"/>
  <c r="S337" i="174"/>
  <c r="T337" i="174" s="1"/>
  <c r="R337" i="174"/>
  <c r="S336" i="174"/>
  <c r="T336" i="174" s="1"/>
  <c r="R336" i="174"/>
  <c r="S335" i="174"/>
  <c r="T335" i="174" s="1"/>
  <c r="R335" i="174"/>
  <c r="S334" i="174"/>
  <c r="T334" i="174" s="1"/>
  <c r="R334" i="174"/>
  <c r="S333" i="174"/>
  <c r="T333" i="174" s="1"/>
  <c r="R333" i="174"/>
  <c r="S332" i="174"/>
  <c r="T332" i="174" s="1"/>
  <c r="R332" i="174"/>
  <c r="S331" i="174"/>
  <c r="T331" i="174" s="1"/>
  <c r="R331" i="174"/>
  <c r="S330" i="174"/>
  <c r="T330" i="174" s="1"/>
  <c r="R330" i="174"/>
  <c r="S329" i="174"/>
  <c r="T329" i="174" s="1"/>
  <c r="R329" i="174"/>
  <c r="S328" i="174"/>
  <c r="T328" i="174" s="1"/>
  <c r="R328" i="174"/>
  <c r="S327" i="174"/>
  <c r="T327" i="174" s="1"/>
  <c r="R327" i="174"/>
  <c r="S326" i="174"/>
  <c r="T326" i="174" s="1"/>
  <c r="R326" i="174"/>
  <c r="S325" i="174"/>
  <c r="T325" i="174" s="1"/>
  <c r="R325" i="174"/>
  <c r="S324" i="174"/>
  <c r="T324" i="174" s="1"/>
  <c r="R324" i="174"/>
  <c r="S323" i="174"/>
  <c r="T323" i="174" s="1"/>
  <c r="R323" i="174"/>
  <c r="S322" i="174"/>
  <c r="T322" i="174" s="1"/>
  <c r="R322" i="174"/>
  <c r="S321" i="174"/>
  <c r="T321" i="174" s="1"/>
  <c r="R321" i="174"/>
  <c r="S320" i="174"/>
  <c r="T320" i="174" s="1"/>
  <c r="R320" i="174"/>
  <c r="S319" i="174"/>
  <c r="T319" i="174" s="1"/>
  <c r="R319" i="174"/>
  <c r="S318" i="174"/>
  <c r="T318" i="174" s="1"/>
  <c r="R318" i="174"/>
  <c r="S317" i="174"/>
  <c r="T317" i="174" s="1"/>
  <c r="R317" i="174"/>
  <c r="S316" i="174"/>
  <c r="T316" i="174" s="1"/>
  <c r="R316" i="174"/>
  <c r="S315" i="174"/>
  <c r="T315" i="174" s="1"/>
  <c r="R315" i="174"/>
  <c r="S314" i="174"/>
  <c r="T314" i="174" s="1"/>
  <c r="R314" i="174"/>
  <c r="S313" i="174"/>
  <c r="T313" i="174" s="1"/>
  <c r="R313" i="174"/>
  <c r="S312" i="174"/>
  <c r="T312" i="174" s="1"/>
  <c r="R312" i="174"/>
  <c r="S311" i="174"/>
  <c r="T311" i="174" s="1"/>
  <c r="R311" i="174"/>
  <c r="S310" i="174"/>
  <c r="T310" i="174" s="1"/>
  <c r="R310" i="174"/>
  <c r="S309" i="174"/>
  <c r="T309" i="174" s="1"/>
  <c r="R309" i="174"/>
  <c r="S308" i="174"/>
  <c r="T308" i="174" s="1"/>
  <c r="R308" i="174"/>
  <c r="S307" i="174"/>
  <c r="T307" i="174" s="1"/>
  <c r="R307" i="174"/>
  <c r="S306" i="174"/>
  <c r="T306" i="174" s="1"/>
  <c r="R306" i="174"/>
  <c r="S305" i="174"/>
  <c r="T305" i="174" s="1"/>
  <c r="R305" i="174"/>
  <c r="S304" i="174"/>
  <c r="T304" i="174" s="1"/>
  <c r="R304" i="174"/>
  <c r="S303" i="174"/>
  <c r="T303" i="174" s="1"/>
  <c r="R303" i="174"/>
  <c r="S302" i="174"/>
  <c r="T302" i="174" s="1"/>
  <c r="R302" i="174"/>
  <c r="S301" i="174"/>
  <c r="T301" i="174" s="1"/>
  <c r="R301" i="174"/>
  <c r="S300" i="174"/>
  <c r="T300" i="174" s="1"/>
  <c r="R300" i="174"/>
  <c r="S299" i="174"/>
  <c r="T299" i="174" s="1"/>
  <c r="R299" i="174"/>
  <c r="S298" i="174"/>
  <c r="T298" i="174" s="1"/>
  <c r="R298" i="174"/>
  <c r="S297" i="174"/>
  <c r="T297" i="174" s="1"/>
  <c r="R297" i="174"/>
  <c r="S296" i="174"/>
  <c r="T296" i="174" s="1"/>
  <c r="R296" i="174"/>
  <c r="S295" i="174"/>
  <c r="T295" i="174" s="1"/>
  <c r="R295" i="174"/>
  <c r="S294" i="174"/>
  <c r="T294" i="174" s="1"/>
  <c r="R294" i="174"/>
  <c r="S293" i="174"/>
  <c r="T293" i="174" s="1"/>
  <c r="R293" i="174"/>
  <c r="S292" i="174"/>
  <c r="T292" i="174" s="1"/>
  <c r="R292" i="174"/>
  <c r="S291" i="174"/>
  <c r="T291" i="174" s="1"/>
  <c r="R291" i="174"/>
  <c r="S290" i="174"/>
  <c r="T290" i="174" s="1"/>
  <c r="R290" i="174"/>
  <c r="S289" i="174"/>
  <c r="T289" i="174" s="1"/>
  <c r="R289" i="174"/>
  <c r="S288" i="174"/>
  <c r="T288" i="174" s="1"/>
  <c r="R288" i="174"/>
  <c r="S287" i="174"/>
  <c r="T287" i="174" s="1"/>
  <c r="R287" i="174"/>
  <c r="S286" i="174"/>
  <c r="T286" i="174" s="1"/>
  <c r="R286" i="174"/>
  <c r="S285" i="174"/>
  <c r="T285" i="174" s="1"/>
  <c r="R285" i="174"/>
  <c r="S284" i="174"/>
  <c r="T284" i="174" s="1"/>
  <c r="R284" i="174"/>
  <c r="S283" i="174"/>
  <c r="T283" i="174" s="1"/>
  <c r="R283" i="174"/>
  <c r="S282" i="174"/>
  <c r="T282" i="174" s="1"/>
  <c r="R282" i="174"/>
  <c r="S281" i="174"/>
  <c r="T281" i="174" s="1"/>
  <c r="R281" i="174"/>
  <c r="S280" i="174"/>
  <c r="T280" i="174" s="1"/>
  <c r="R280" i="174"/>
  <c r="S279" i="174"/>
  <c r="T279" i="174" s="1"/>
  <c r="R279" i="174"/>
  <c r="S278" i="174"/>
  <c r="T278" i="174" s="1"/>
  <c r="R278" i="174"/>
  <c r="S277" i="174"/>
  <c r="T277" i="174" s="1"/>
  <c r="R277" i="174"/>
  <c r="S276" i="174"/>
  <c r="T276" i="174" s="1"/>
  <c r="R276" i="174"/>
  <c r="S275" i="174"/>
  <c r="T275" i="174" s="1"/>
  <c r="R275" i="174"/>
  <c r="S274" i="174"/>
  <c r="T274" i="174" s="1"/>
  <c r="R274" i="174"/>
  <c r="S273" i="174"/>
  <c r="T273" i="174" s="1"/>
  <c r="R273" i="174"/>
  <c r="S272" i="174"/>
  <c r="T272" i="174" s="1"/>
  <c r="R272" i="174"/>
  <c r="S271" i="174"/>
  <c r="T271" i="174" s="1"/>
  <c r="R271" i="174"/>
  <c r="S270" i="174"/>
  <c r="T270" i="174" s="1"/>
  <c r="R270" i="174"/>
  <c r="S269" i="174"/>
  <c r="T269" i="174" s="1"/>
  <c r="R269" i="174"/>
  <c r="S268" i="174"/>
  <c r="T268" i="174" s="1"/>
  <c r="R268" i="174"/>
  <c r="S267" i="174"/>
  <c r="T267" i="174" s="1"/>
  <c r="R267" i="174"/>
  <c r="S266" i="174"/>
  <c r="T266" i="174" s="1"/>
  <c r="R266" i="174"/>
  <c r="S265" i="174"/>
  <c r="T265" i="174" s="1"/>
  <c r="R265" i="174"/>
  <c r="S264" i="174"/>
  <c r="T264" i="174" s="1"/>
  <c r="R264" i="174"/>
  <c r="S263" i="174"/>
  <c r="T263" i="174" s="1"/>
  <c r="R263" i="174"/>
  <c r="S262" i="174"/>
  <c r="T262" i="174" s="1"/>
  <c r="R262" i="174"/>
  <c r="S261" i="174"/>
  <c r="T261" i="174" s="1"/>
  <c r="R261" i="174"/>
  <c r="S260" i="174"/>
  <c r="T260" i="174" s="1"/>
  <c r="R260" i="174"/>
  <c r="S259" i="174"/>
  <c r="T259" i="174" s="1"/>
  <c r="R259" i="174"/>
  <c r="S258" i="174"/>
  <c r="T258" i="174" s="1"/>
  <c r="R258" i="174"/>
  <c r="S257" i="174"/>
  <c r="T257" i="174" s="1"/>
  <c r="R257" i="174"/>
  <c r="S256" i="174"/>
  <c r="T256" i="174" s="1"/>
  <c r="R256" i="174"/>
  <c r="S255" i="174"/>
  <c r="T255" i="174" s="1"/>
  <c r="R255" i="174"/>
  <c r="S254" i="174"/>
  <c r="T254" i="174" s="1"/>
  <c r="R254" i="174"/>
  <c r="S253" i="174"/>
  <c r="T253" i="174" s="1"/>
  <c r="R253" i="174"/>
  <c r="S252" i="174"/>
  <c r="T252" i="174" s="1"/>
  <c r="R252" i="174"/>
  <c r="S251" i="174"/>
  <c r="T251" i="174" s="1"/>
  <c r="R251" i="174"/>
  <c r="S250" i="174"/>
  <c r="T250" i="174" s="1"/>
  <c r="R250" i="174"/>
  <c r="S249" i="174"/>
  <c r="T249" i="174" s="1"/>
  <c r="R249" i="174"/>
  <c r="S248" i="174"/>
  <c r="T248" i="174" s="1"/>
  <c r="R248" i="174"/>
  <c r="S247" i="174"/>
  <c r="T247" i="174" s="1"/>
  <c r="R247" i="174"/>
  <c r="S246" i="174"/>
  <c r="T246" i="174" s="1"/>
  <c r="R246" i="174"/>
  <c r="S245" i="174"/>
  <c r="T245" i="174" s="1"/>
  <c r="R245" i="174"/>
  <c r="S244" i="174"/>
  <c r="T244" i="174" s="1"/>
  <c r="R244" i="174"/>
  <c r="S243" i="174"/>
  <c r="T243" i="174" s="1"/>
  <c r="R243" i="174"/>
  <c r="S242" i="174"/>
  <c r="T242" i="174" s="1"/>
  <c r="R242" i="174"/>
  <c r="S241" i="174"/>
  <c r="T241" i="174" s="1"/>
  <c r="R241" i="174"/>
  <c r="S240" i="174"/>
  <c r="T240" i="174" s="1"/>
  <c r="R240" i="174"/>
  <c r="S239" i="174"/>
  <c r="T239" i="174" s="1"/>
  <c r="R239" i="174"/>
  <c r="S238" i="174"/>
  <c r="T238" i="174" s="1"/>
  <c r="R238" i="174"/>
  <c r="S237" i="174"/>
  <c r="T237" i="174" s="1"/>
  <c r="R237" i="174"/>
  <c r="S236" i="174"/>
  <c r="T236" i="174" s="1"/>
  <c r="R236" i="174"/>
  <c r="S235" i="174"/>
  <c r="T235" i="174" s="1"/>
  <c r="R235" i="174"/>
  <c r="S234" i="174"/>
  <c r="T234" i="174" s="1"/>
  <c r="R234" i="174"/>
  <c r="S233" i="174"/>
  <c r="T233" i="174" s="1"/>
  <c r="R233" i="174"/>
  <c r="S232" i="174"/>
  <c r="T232" i="174" s="1"/>
  <c r="R232" i="174"/>
  <c r="S231" i="174"/>
  <c r="T231" i="174" s="1"/>
  <c r="R231" i="174"/>
  <c r="S230" i="174"/>
  <c r="T230" i="174" s="1"/>
  <c r="R230" i="174"/>
  <c r="S229" i="174"/>
  <c r="T229" i="174" s="1"/>
  <c r="R229" i="174"/>
  <c r="S228" i="174"/>
  <c r="T228" i="174" s="1"/>
  <c r="R228" i="174"/>
  <c r="S227" i="174"/>
  <c r="T227" i="174" s="1"/>
  <c r="R227" i="174"/>
  <c r="S226" i="174"/>
  <c r="T226" i="174" s="1"/>
  <c r="R226" i="174"/>
  <c r="S225" i="174"/>
  <c r="T225" i="174" s="1"/>
  <c r="R225" i="174"/>
  <c r="S224" i="174"/>
  <c r="T224" i="174" s="1"/>
  <c r="R224" i="174"/>
  <c r="S223" i="174"/>
  <c r="T223" i="174" s="1"/>
  <c r="R223" i="174"/>
  <c r="S222" i="174"/>
  <c r="T222" i="174" s="1"/>
  <c r="R222" i="174"/>
  <c r="S221" i="174"/>
  <c r="T221" i="174" s="1"/>
  <c r="R221" i="174"/>
  <c r="S220" i="174"/>
  <c r="T220" i="174" s="1"/>
  <c r="R220" i="174"/>
  <c r="S219" i="174"/>
  <c r="T219" i="174" s="1"/>
  <c r="R219" i="174"/>
  <c r="S218" i="174"/>
  <c r="T218" i="174" s="1"/>
  <c r="R218" i="174"/>
  <c r="S217" i="174"/>
  <c r="T217" i="174" s="1"/>
  <c r="R217" i="174"/>
  <c r="S216" i="174"/>
  <c r="T216" i="174" s="1"/>
  <c r="R216" i="174"/>
  <c r="S215" i="174"/>
  <c r="T215" i="174" s="1"/>
  <c r="R215" i="174"/>
  <c r="S214" i="174"/>
  <c r="T214" i="174" s="1"/>
  <c r="R214" i="174"/>
  <c r="S213" i="174"/>
  <c r="T213" i="174" s="1"/>
  <c r="R213" i="174"/>
  <c r="S212" i="174"/>
  <c r="T212" i="174" s="1"/>
  <c r="R212" i="174"/>
  <c r="S211" i="174"/>
  <c r="T211" i="174" s="1"/>
  <c r="R211" i="174"/>
  <c r="S210" i="174"/>
  <c r="T210" i="174" s="1"/>
  <c r="R210" i="174"/>
  <c r="S209" i="174"/>
  <c r="T209" i="174" s="1"/>
  <c r="R209" i="174"/>
  <c r="S208" i="174"/>
  <c r="T208" i="174" s="1"/>
  <c r="R208" i="174"/>
  <c r="S207" i="174"/>
  <c r="T207" i="174" s="1"/>
  <c r="R207" i="174"/>
  <c r="S206" i="174"/>
  <c r="T206" i="174" s="1"/>
  <c r="R206" i="174"/>
  <c r="S205" i="174"/>
  <c r="T205" i="174" s="1"/>
  <c r="R205" i="174"/>
  <c r="S204" i="174"/>
  <c r="T204" i="174" s="1"/>
  <c r="R204" i="174"/>
  <c r="S203" i="174"/>
  <c r="T203" i="174" s="1"/>
  <c r="R203" i="174"/>
  <c r="S202" i="174"/>
  <c r="T202" i="174" s="1"/>
  <c r="R202" i="174"/>
  <c r="S201" i="174"/>
  <c r="T201" i="174" s="1"/>
  <c r="R201" i="174"/>
  <c r="S200" i="174"/>
  <c r="T200" i="174" s="1"/>
  <c r="R200" i="174"/>
  <c r="S199" i="174"/>
  <c r="T199" i="174" s="1"/>
  <c r="R199" i="174"/>
  <c r="S198" i="174"/>
  <c r="T198" i="174" s="1"/>
  <c r="R198" i="174"/>
  <c r="S197" i="174"/>
  <c r="T197" i="174" s="1"/>
  <c r="R197" i="174"/>
  <c r="S196" i="174"/>
  <c r="T196" i="174" s="1"/>
  <c r="R196" i="174"/>
  <c r="S195" i="174"/>
  <c r="T195" i="174" s="1"/>
  <c r="R195" i="174"/>
  <c r="S194" i="174"/>
  <c r="T194" i="174" s="1"/>
  <c r="R194" i="174"/>
  <c r="S193" i="174"/>
  <c r="T193" i="174" s="1"/>
  <c r="R193" i="174"/>
  <c r="S192" i="174"/>
  <c r="T192" i="174" s="1"/>
  <c r="R192" i="174"/>
  <c r="S191" i="174"/>
  <c r="T191" i="174" s="1"/>
  <c r="R191" i="174"/>
  <c r="S190" i="174"/>
  <c r="T190" i="174" s="1"/>
  <c r="R190" i="174"/>
  <c r="S189" i="174"/>
  <c r="T189" i="174" s="1"/>
  <c r="R189" i="174"/>
  <c r="S188" i="174"/>
  <c r="T188" i="174" s="1"/>
  <c r="R188" i="174"/>
  <c r="S187" i="174"/>
  <c r="T187" i="174" s="1"/>
  <c r="R187" i="174"/>
  <c r="S186" i="174"/>
  <c r="T186" i="174" s="1"/>
  <c r="R186" i="174"/>
  <c r="S185" i="174"/>
  <c r="T185" i="174" s="1"/>
  <c r="R185" i="174"/>
  <c r="S184" i="174"/>
  <c r="T184" i="174" s="1"/>
  <c r="R184" i="174"/>
  <c r="S183" i="174"/>
  <c r="T183" i="174" s="1"/>
  <c r="R183" i="174"/>
  <c r="S182" i="174"/>
  <c r="T182" i="174" s="1"/>
  <c r="R182" i="174"/>
  <c r="S181" i="174"/>
  <c r="T181" i="174" s="1"/>
  <c r="R181" i="174"/>
  <c r="S180" i="174"/>
  <c r="T180" i="174" s="1"/>
  <c r="R180" i="174"/>
  <c r="S179" i="174"/>
  <c r="T179" i="174" s="1"/>
  <c r="R179" i="174"/>
  <c r="S178" i="174"/>
  <c r="T178" i="174" s="1"/>
  <c r="R178" i="174"/>
  <c r="S177" i="174"/>
  <c r="T177" i="174" s="1"/>
  <c r="R177" i="174"/>
  <c r="S176" i="174"/>
  <c r="T176" i="174" s="1"/>
  <c r="R176" i="174"/>
  <c r="S175" i="174"/>
  <c r="T175" i="174" s="1"/>
  <c r="R175" i="174"/>
  <c r="S174" i="174"/>
  <c r="T174" i="174" s="1"/>
  <c r="R174" i="174"/>
  <c r="S173" i="174"/>
  <c r="T173" i="174" s="1"/>
  <c r="R173" i="174"/>
  <c r="S172" i="174"/>
  <c r="T172" i="174" s="1"/>
  <c r="R172" i="174"/>
  <c r="S171" i="174"/>
  <c r="T171" i="174" s="1"/>
  <c r="R171" i="174"/>
  <c r="S170" i="174"/>
  <c r="T170" i="174" s="1"/>
  <c r="R170" i="174"/>
  <c r="S169" i="174"/>
  <c r="T169" i="174" s="1"/>
  <c r="R169" i="174"/>
  <c r="S168" i="174"/>
  <c r="T168" i="174" s="1"/>
  <c r="R168" i="174"/>
  <c r="S167" i="174"/>
  <c r="T167" i="174" s="1"/>
  <c r="R167" i="174"/>
  <c r="S166" i="174"/>
  <c r="T166" i="174" s="1"/>
  <c r="R166" i="174"/>
  <c r="S165" i="174"/>
  <c r="T165" i="174" s="1"/>
  <c r="R165" i="174"/>
  <c r="S164" i="174"/>
  <c r="T164" i="174" s="1"/>
  <c r="R164" i="174"/>
  <c r="S163" i="174"/>
  <c r="T163" i="174" s="1"/>
  <c r="R163" i="174"/>
  <c r="S162" i="174"/>
  <c r="T162" i="174" s="1"/>
  <c r="R162" i="174"/>
  <c r="S161" i="174"/>
  <c r="T161" i="174" s="1"/>
  <c r="R161" i="174"/>
  <c r="S160" i="174"/>
  <c r="T160" i="174" s="1"/>
  <c r="R160" i="174"/>
  <c r="S159" i="174"/>
  <c r="T159" i="174" s="1"/>
  <c r="R159" i="174"/>
  <c r="S158" i="174"/>
  <c r="T158" i="174" s="1"/>
  <c r="R158" i="174"/>
  <c r="S157" i="174"/>
  <c r="T157" i="174" s="1"/>
  <c r="R157" i="174"/>
  <c r="S156" i="174"/>
  <c r="T156" i="174" s="1"/>
  <c r="R156" i="174"/>
  <c r="S155" i="174"/>
  <c r="T155" i="174" s="1"/>
  <c r="R155" i="174"/>
  <c r="S154" i="174"/>
  <c r="T154" i="174" s="1"/>
  <c r="R154" i="174"/>
  <c r="S153" i="174"/>
  <c r="T153" i="174" s="1"/>
  <c r="R153" i="174"/>
  <c r="S152" i="174"/>
  <c r="T152" i="174" s="1"/>
  <c r="R152" i="174"/>
  <c r="S151" i="174"/>
  <c r="T151" i="174" s="1"/>
  <c r="R151" i="174"/>
  <c r="S150" i="174"/>
  <c r="T150" i="174" s="1"/>
  <c r="R150" i="174"/>
  <c r="S149" i="174"/>
  <c r="T149" i="174" s="1"/>
  <c r="R149" i="174"/>
  <c r="S148" i="174"/>
  <c r="T148" i="174" s="1"/>
  <c r="R148" i="174"/>
  <c r="S147" i="174"/>
  <c r="T147" i="174" s="1"/>
  <c r="R147" i="174"/>
  <c r="S146" i="174"/>
  <c r="T146" i="174" s="1"/>
  <c r="R146" i="174"/>
  <c r="S145" i="174"/>
  <c r="T145" i="174" s="1"/>
  <c r="R145" i="174"/>
  <c r="S144" i="174"/>
  <c r="T144" i="174" s="1"/>
  <c r="R144" i="174"/>
  <c r="S143" i="174"/>
  <c r="T143" i="174" s="1"/>
  <c r="R143" i="174"/>
  <c r="S142" i="174"/>
  <c r="T142" i="174" s="1"/>
  <c r="R142" i="174"/>
  <c r="S141" i="174"/>
  <c r="T141" i="174" s="1"/>
  <c r="R141" i="174"/>
  <c r="S140" i="174"/>
  <c r="T140" i="174" s="1"/>
  <c r="R140" i="174"/>
  <c r="S139" i="174"/>
  <c r="T139" i="174" s="1"/>
  <c r="R139" i="174"/>
  <c r="S138" i="174"/>
  <c r="T138" i="174" s="1"/>
  <c r="R138" i="174"/>
  <c r="S137" i="174"/>
  <c r="T137" i="174" s="1"/>
  <c r="R137" i="174"/>
  <c r="S136" i="174"/>
  <c r="T136" i="174" s="1"/>
  <c r="R136" i="174"/>
  <c r="S135" i="174"/>
  <c r="T135" i="174" s="1"/>
  <c r="R135" i="174"/>
  <c r="S134" i="174"/>
  <c r="T134" i="174" s="1"/>
  <c r="R134" i="174"/>
  <c r="S133" i="174"/>
  <c r="T133" i="174" s="1"/>
  <c r="R133" i="174"/>
  <c r="S132" i="174"/>
  <c r="T132" i="174" s="1"/>
  <c r="R132" i="174"/>
  <c r="S131" i="174"/>
  <c r="T131" i="174" s="1"/>
  <c r="R131" i="174"/>
  <c r="S130" i="174"/>
  <c r="T130" i="174" s="1"/>
  <c r="R130" i="174"/>
  <c r="S129" i="174"/>
  <c r="T129" i="174" s="1"/>
  <c r="R129" i="174"/>
  <c r="S128" i="174"/>
  <c r="T128" i="174" s="1"/>
  <c r="R128" i="174"/>
  <c r="S127" i="174"/>
  <c r="T127" i="174" s="1"/>
  <c r="R127" i="174"/>
  <c r="S126" i="174"/>
  <c r="T126" i="174" s="1"/>
  <c r="R126" i="174"/>
  <c r="S125" i="174"/>
  <c r="T125" i="174" s="1"/>
  <c r="R125" i="174"/>
  <c r="S124" i="174"/>
  <c r="T124" i="174" s="1"/>
  <c r="R124" i="174"/>
  <c r="S123" i="174"/>
  <c r="T123" i="174" s="1"/>
  <c r="R123" i="174"/>
  <c r="S122" i="174"/>
  <c r="T122" i="174" s="1"/>
  <c r="R122" i="174"/>
  <c r="S121" i="174"/>
  <c r="T121" i="174" s="1"/>
  <c r="R121" i="174"/>
  <c r="S120" i="174"/>
  <c r="T120" i="174" s="1"/>
  <c r="R120" i="174"/>
  <c r="S119" i="174"/>
  <c r="T119" i="174" s="1"/>
  <c r="R119" i="174"/>
  <c r="S118" i="174"/>
  <c r="T118" i="174" s="1"/>
  <c r="R118" i="174"/>
  <c r="S117" i="174"/>
  <c r="T117" i="174" s="1"/>
  <c r="R117" i="174"/>
  <c r="S116" i="174"/>
  <c r="T116" i="174" s="1"/>
  <c r="R116" i="174"/>
  <c r="S115" i="174"/>
  <c r="T115" i="174" s="1"/>
  <c r="R115" i="174"/>
  <c r="S114" i="174"/>
  <c r="T114" i="174" s="1"/>
  <c r="R114" i="174"/>
  <c r="S113" i="174"/>
  <c r="T113" i="174" s="1"/>
  <c r="R113" i="174"/>
  <c r="S112" i="174"/>
  <c r="T112" i="174" s="1"/>
  <c r="R112" i="174"/>
  <c r="S111" i="174"/>
  <c r="T111" i="174" s="1"/>
  <c r="R111" i="174"/>
  <c r="S110" i="174"/>
  <c r="T110" i="174" s="1"/>
  <c r="R110" i="174"/>
  <c r="S109" i="174"/>
  <c r="T109" i="174" s="1"/>
  <c r="R109" i="174"/>
  <c r="S108" i="174"/>
  <c r="T108" i="174" s="1"/>
  <c r="R108" i="174"/>
  <c r="S107" i="174"/>
  <c r="T107" i="174" s="1"/>
  <c r="R107" i="174"/>
  <c r="S106" i="174"/>
  <c r="T106" i="174" s="1"/>
  <c r="R106" i="174"/>
  <c r="S105" i="174"/>
  <c r="T105" i="174" s="1"/>
  <c r="R105" i="174"/>
  <c r="S104" i="174"/>
  <c r="T104" i="174" s="1"/>
  <c r="R104" i="174"/>
  <c r="S103" i="174"/>
  <c r="T103" i="174" s="1"/>
  <c r="R103" i="174"/>
  <c r="S102" i="174"/>
  <c r="T102" i="174" s="1"/>
  <c r="R102" i="174"/>
  <c r="S101" i="174"/>
  <c r="T101" i="174" s="1"/>
  <c r="R101" i="174"/>
  <c r="S100" i="174"/>
  <c r="T100" i="174" s="1"/>
  <c r="R100" i="174"/>
  <c r="S99" i="174"/>
  <c r="T99" i="174" s="1"/>
  <c r="R99" i="174"/>
  <c r="S98" i="174"/>
  <c r="T98" i="174" s="1"/>
  <c r="R98" i="174"/>
  <c r="S97" i="174"/>
  <c r="T97" i="174" s="1"/>
  <c r="R97" i="174"/>
  <c r="S96" i="174"/>
  <c r="T96" i="174" s="1"/>
  <c r="R96" i="174"/>
  <c r="S95" i="174"/>
  <c r="T95" i="174" s="1"/>
  <c r="R95" i="174"/>
  <c r="S94" i="174"/>
  <c r="T94" i="174" s="1"/>
  <c r="R94" i="174"/>
  <c r="S93" i="174"/>
  <c r="T93" i="174" s="1"/>
  <c r="R93" i="174"/>
  <c r="S92" i="174"/>
  <c r="T92" i="174" s="1"/>
  <c r="R92" i="174"/>
  <c r="S91" i="174"/>
  <c r="T91" i="174" s="1"/>
  <c r="R91" i="174"/>
  <c r="S90" i="174"/>
  <c r="T90" i="174" s="1"/>
  <c r="R90" i="174"/>
  <c r="S89" i="174"/>
  <c r="T89" i="174" s="1"/>
  <c r="R89" i="174"/>
  <c r="S88" i="174"/>
  <c r="T88" i="174" s="1"/>
  <c r="R88" i="174"/>
  <c r="S87" i="174"/>
  <c r="T87" i="174" s="1"/>
  <c r="R87" i="174"/>
  <c r="S86" i="174"/>
  <c r="T86" i="174" s="1"/>
  <c r="R86" i="174"/>
  <c r="S85" i="174"/>
  <c r="T85" i="174" s="1"/>
  <c r="R85" i="174"/>
  <c r="S84" i="174"/>
  <c r="T84" i="174" s="1"/>
  <c r="R84" i="174"/>
  <c r="S83" i="174"/>
  <c r="T83" i="174" s="1"/>
  <c r="R83" i="174"/>
  <c r="S82" i="174"/>
  <c r="T82" i="174" s="1"/>
  <c r="R82" i="174"/>
  <c r="S81" i="174"/>
  <c r="T81" i="174" s="1"/>
  <c r="R81" i="174"/>
  <c r="S80" i="174"/>
  <c r="T80" i="174" s="1"/>
  <c r="R80" i="174"/>
  <c r="S79" i="174"/>
  <c r="T79" i="174" s="1"/>
  <c r="R79" i="174"/>
  <c r="S78" i="174"/>
  <c r="T78" i="174" s="1"/>
  <c r="R78" i="174"/>
  <c r="S77" i="174"/>
  <c r="T77" i="174" s="1"/>
  <c r="R77" i="174"/>
  <c r="S76" i="174"/>
  <c r="T76" i="174" s="1"/>
  <c r="R76" i="174"/>
  <c r="S75" i="174"/>
  <c r="T75" i="174" s="1"/>
  <c r="R75" i="174"/>
  <c r="S74" i="174"/>
  <c r="T74" i="174" s="1"/>
  <c r="R74" i="174"/>
  <c r="S73" i="174"/>
  <c r="T73" i="174" s="1"/>
  <c r="R73" i="174"/>
  <c r="S72" i="174"/>
  <c r="T72" i="174" s="1"/>
  <c r="R72" i="174"/>
  <c r="S71" i="174"/>
  <c r="T71" i="174" s="1"/>
  <c r="R71" i="174"/>
  <c r="S70" i="174"/>
  <c r="T70" i="174" s="1"/>
  <c r="R70" i="174"/>
  <c r="S69" i="174"/>
  <c r="T69" i="174" s="1"/>
  <c r="R69" i="174"/>
  <c r="S68" i="174"/>
  <c r="T68" i="174" s="1"/>
  <c r="R68" i="174"/>
  <c r="S67" i="174"/>
  <c r="T67" i="174" s="1"/>
  <c r="R67" i="174"/>
  <c r="S66" i="174"/>
  <c r="T66" i="174" s="1"/>
  <c r="R66" i="174"/>
  <c r="S65" i="174"/>
  <c r="T65" i="174" s="1"/>
  <c r="R65" i="174"/>
  <c r="S64" i="174"/>
  <c r="T64" i="174" s="1"/>
  <c r="R64" i="174"/>
  <c r="S63" i="174"/>
  <c r="T63" i="174" s="1"/>
  <c r="R63" i="174"/>
  <c r="S62" i="174"/>
  <c r="T62" i="174" s="1"/>
  <c r="R62" i="174"/>
  <c r="S61" i="174"/>
  <c r="T61" i="174" s="1"/>
  <c r="R61" i="174"/>
  <c r="S60" i="174"/>
  <c r="T60" i="174" s="1"/>
  <c r="R60" i="174"/>
  <c r="S59" i="174"/>
  <c r="T59" i="174" s="1"/>
  <c r="R59" i="174"/>
  <c r="S58" i="174"/>
  <c r="T58" i="174" s="1"/>
  <c r="R58" i="174"/>
  <c r="S57" i="174"/>
  <c r="T57" i="174" s="1"/>
  <c r="R57" i="174"/>
  <c r="S56" i="174"/>
  <c r="T56" i="174" s="1"/>
  <c r="R56" i="174"/>
  <c r="S55" i="174"/>
  <c r="T55" i="174" s="1"/>
  <c r="R55" i="174"/>
  <c r="S54" i="174"/>
  <c r="T54" i="174" s="1"/>
  <c r="R54" i="174"/>
  <c r="S53" i="174"/>
  <c r="T53" i="174" s="1"/>
  <c r="R53" i="174"/>
  <c r="S52" i="174"/>
  <c r="T52" i="174" s="1"/>
  <c r="R52" i="174"/>
  <c r="S51" i="174"/>
  <c r="T51" i="174" s="1"/>
  <c r="R51" i="174"/>
  <c r="S50" i="174"/>
  <c r="T50" i="174" s="1"/>
  <c r="R50" i="174"/>
  <c r="S49" i="174"/>
  <c r="T49" i="174" s="1"/>
  <c r="R49" i="174"/>
  <c r="S48" i="174"/>
  <c r="T48" i="174" s="1"/>
  <c r="R48" i="174"/>
  <c r="S47" i="174"/>
  <c r="T47" i="174" s="1"/>
  <c r="R47" i="174"/>
  <c r="S46" i="174"/>
  <c r="T46" i="174" s="1"/>
  <c r="R46" i="174"/>
  <c r="S45" i="174"/>
  <c r="T45" i="174" s="1"/>
  <c r="R45" i="174"/>
  <c r="S44" i="174"/>
  <c r="T44" i="174" s="1"/>
  <c r="R44" i="174"/>
  <c r="S43" i="174"/>
  <c r="T43" i="174" s="1"/>
  <c r="R43" i="174"/>
  <c r="S42" i="174"/>
  <c r="T42" i="174" s="1"/>
  <c r="R42" i="174"/>
  <c r="S41" i="174"/>
  <c r="T41" i="174" s="1"/>
  <c r="R41" i="174"/>
  <c r="S40" i="174"/>
  <c r="T40" i="174" s="1"/>
  <c r="R40" i="174"/>
  <c r="S39" i="174"/>
  <c r="T39" i="174" s="1"/>
  <c r="R39" i="174"/>
  <c r="S38" i="174"/>
  <c r="T38" i="174" s="1"/>
  <c r="R38" i="174"/>
  <c r="S37" i="174"/>
  <c r="T37" i="174" s="1"/>
  <c r="R37" i="174"/>
  <c r="S36" i="174"/>
  <c r="T36" i="174" s="1"/>
  <c r="R36" i="174"/>
  <c r="S35" i="174"/>
  <c r="T35" i="174" s="1"/>
  <c r="R35" i="174"/>
  <c r="S34" i="174"/>
  <c r="T34" i="174" s="1"/>
  <c r="R34" i="174"/>
  <c r="S33" i="174"/>
  <c r="T33" i="174" s="1"/>
  <c r="R33" i="174"/>
  <c r="S32" i="174"/>
  <c r="T32" i="174" s="1"/>
  <c r="R32" i="174"/>
  <c r="S31" i="174"/>
  <c r="T31" i="174" s="1"/>
  <c r="R31" i="174"/>
  <c r="S30" i="174"/>
  <c r="T30" i="174" s="1"/>
  <c r="R30" i="174"/>
  <c r="S29" i="174"/>
  <c r="T29" i="174" s="1"/>
  <c r="R29" i="174"/>
  <c r="S28" i="174"/>
  <c r="T28" i="174" s="1"/>
  <c r="R28" i="174"/>
  <c r="S27" i="174"/>
  <c r="T27" i="174" s="1"/>
  <c r="R27" i="174"/>
  <c r="S26" i="174"/>
  <c r="T26" i="174" s="1"/>
  <c r="R26" i="174"/>
  <c r="S25" i="174"/>
  <c r="T25" i="174" s="1"/>
  <c r="R25" i="174"/>
  <c r="S24" i="174"/>
  <c r="T24" i="174" s="1"/>
  <c r="R24" i="174"/>
  <c r="S23" i="174"/>
  <c r="T23" i="174" s="1"/>
  <c r="R23" i="174"/>
  <c r="S22" i="174"/>
  <c r="T22" i="174" s="1"/>
  <c r="R22" i="174"/>
  <c r="S21" i="174"/>
  <c r="T21" i="174" s="1"/>
  <c r="R21" i="174"/>
  <c r="S20" i="174"/>
  <c r="T20" i="174" s="1"/>
  <c r="R20" i="174"/>
  <c r="S19" i="174"/>
  <c r="T19" i="174" s="1"/>
  <c r="R19" i="174"/>
  <c r="S18" i="174"/>
  <c r="T18" i="174" s="1"/>
  <c r="R18" i="174"/>
  <c r="S17" i="174"/>
  <c r="T17" i="174" s="1"/>
  <c r="R17" i="174"/>
  <c r="S16" i="174"/>
  <c r="T16" i="174" s="1"/>
  <c r="R16" i="174"/>
  <c r="S15" i="174"/>
  <c r="T15" i="174" s="1"/>
  <c r="R15" i="174"/>
  <c r="S14" i="174"/>
  <c r="T14" i="174" s="1"/>
  <c r="R14" i="174"/>
  <c r="S13" i="174"/>
  <c r="T13" i="174" s="1"/>
  <c r="R13" i="174"/>
  <c r="S12" i="174"/>
  <c r="T12" i="174" s="1"/>
  <c r="R12" i="174"/>
  <c r="S11" i="174"/>
  <c r="T11" i="174" s="1"/>
  <c r="R11" i="174"/>
  <c r="S10" i="174"/>
  <c r="T10" i="174" s="1"/>
  <c r="R10" i="174"/>
  <c r="S9" i="174"/>
  <c r="T9" i="174" s="1"/>
  <c r="R9" i="174"/>
  <c r="S8" i="174"/>
  <c r="T8" i="174" s="1"/>
  <c r="R8" i="174"/>
  <c r="S7" i="174"/>
  <c r="T7" i="174" s="1"/>
  <c r="R7" i="174"/>
  <c r="S6" i="174"/>
  <c r="T6" i="174" s="1"/>
  <c r="R6" i="174"/>
  <c r="S5" i="174"/>
  <c r="T5" i="174" s="1"/>
  <c r="R5" i="174"/>
  <c r="S4" i="174"/>
  <c r="T4" i="174" s="1"/>
  <c r="R4" i="174"/>
  <c r="F2" i="174"/>
  <c r="F1" i="174"/>
  <c r="Q514" i="172" a="1"/>
  <c r="Q514" i="172"/>
  <c r="P514" i="172" a="1"/>
  <c r="P514" i="172"/>
  <c r="O514" i="172" a="1"/>
  <c r="O514" i="172"/>
  <c r="N514" i="172" a="1"/>
  <c r="N514" i="172"/>
  <c r="M514" i="172" a="1"/>
  <c r="M514" i="172"/>
  <c r="L514" i="172" a="1"/>
  <c r="L514" i="172"/>
  <c r="I511" i="172"/>
  <c r="L511" i="172" s="1" a="1"/>
  <c r="L511" i="172" s="1"/>
  <c r="I510" i="172"/>
  <c r="I509" i="172"/>
  <c r="I508" i="172"/>
  <c r="L508" i="172" s="1" a="1"/>
  <c r="L508" i="172" s="1"/>
  <c r="I507" i="172"/>
  <c r="I506" i="172"/>
  <c r="L506" i="172" s="1" a="1"/>
  <c r="L506" i="172" s="1"/>
  <c r="I505" i="172"/>
  <c r="I504" i="172"/>
  <c r="I503" i="172"/>
  <c r="L503" i="172" s="1" a="1"/>
  <c r="L503" i="172" s="1"/>
  <c r="I502" i="172"/>
  <c r="I501" i="172"/>
  <c r="L501" i="172" s="1" a="1"/>
  <c r="L501" i="172" s="1"/>
  <c r="I500" i="172"/>
  <c r="I499" i="172"/>
  <c r="Z495" i="172"/>
  <c r="Y495" i="172"/>
  <c r="X495" i="172"/>
  <c r="W495" i="172"/>
  <c r="V495" i="172"/>
  <c r="U495" i="172"/>
  <c r="P495" i="172"/>
  <c r="M495" i="172"/>
  <c r="S494" i="172"/>
  <c r="T494" i="172" s="1"/>
  <c r="R494" i="172"/>
  <c r="S493" i="172"/>
  <c r="T493" i="172" s="1"/>
  <c r="R493" i="172"/>
  <c r="S492" i="172"/>
  <c r="T492" i="172" s="1"/>
  <c r="R492" i="172"/>
  <c r="S491" i="172"/>
  <c r="T491" i="172" s="1"/>
  <c r="R491" i="172"/>
  <c r="S490" i="172"/>
  <c r="T490" i="172" s="1"/>
  <c r="R490" i="172"/>
  <c r="S489" i="172"/>
  <c r="T489" i="172" s="1"/>
  <c r="R489" i="172"/>
  <c r="S488" i="172"/>
  <c r="T488" i="172" s="1"/>
  <c r="R488" i="172"/>
  <c r="S487" i="172"/>
  <c r="T487" i="172" s="1"/>
  <c r="R487" i="172"/>
  <c r="S486" i="172"/>
  <c r="T486" i="172" s="1"/>
  <c r="R486" i="172"/>
  <c r="S485" i="172"/>
  <c r="T485" i="172" s="1"/>
  <c r="R485" i="172"/>
  <c r="S484" i="172"/>
  <c r="T484" i="172" s="1"/>
  <c r="R484" i="172"/>
  <c r="S483" i="172"/>
  <c r="T483" i="172" s="1"/>
  <c r="R483" i="172"/>
  <c r="S482" i="172"/>
  <c r="T482" i="172" s="1"/>
  <c r="R482" i="172"/>
  <c r="S481" i="172"/>
  <c r="T481" i="172" s="1"/>
  <c r="R481" i="172"/>
  <c r="S480" i="172"/>
  <c r="T480" i="172" s="1"/>
  <c r="R480" i="172"/>
  <c r="S479" i="172"/>
  <c r="T479" i="172" s="1"/>
  <c r="R479" i="172"/>
  <c r="S478" i="172"/>
  <c r="T478" i="172" s="1"/>
  <c r="R478" i="172"/>
  <c r="S477" i="172"/>
  <c r="T477" i="172" s="1"/>
  <c r="R477" i="172"/>
  <c r="S476" i="172"/>
  <c r="T476" i="172" s="1"/>
  <c r="R476" i="172"/>
  <c r="S475" i="172"/>
  <c r="T475" i="172" s="1"/>
  <c r="R475" i="172"/>
  <c r="S474" i="172"/>
  <c r="T474" i="172" s="1"/>
  <c r="R474" i="172"/>
  <c r="S473" i="172"/>
  <c r="T473" i="172" s="1"/>
  <c r="R473" i="172"/>
  <c r="S472" i="172"/>
  <c r="T472" i="172" s="1"/>
  <c r="R472" i="172"/>
  <c r="S471" i="172"/>
  <c r="T471" i="172" s="1"/>
  <c r="R471" i="172"/>
  <c r="S470" i="172"/>
  <c r="T470" i="172" s="1"/>
  <c r="R470" i="172"/>
  <c r="S469" i="172"/>
  <c r="T469" i="172" s="1"/>
  <c r="R469" i="172"/>
  <c r="S468" i="172"/>
  <c r="T468" i="172" s="1"/>
  <c r="R468" i="172"/>
  <c r="S467" i="172"/>
  <c r="T467" i="172" s="1"/>
  <c r="R467" i="172"/>
  <c r="S466" i="172"/>
  <c r="T466" i="172" s="1"/>
  <c r="R466" i="172"/>
  <c r="S465" i="172"/>
  <c r="T465" i="172" s="1"/>
  <c r="R465" i="172"/>
  <c r="S464" i="172"/>
  <c r="T464" i="172" s="1"/>
  <c r="R464" i="172"/>
  <c r="S463" i="172"/>
  <c r="T463" i="172" s="1"/>
  <c r="R463" i="172"/>
  <c r="S462" i="172"/>
  <c r="T462" i="172" s="1"/>
  <c r="R462" i="172"/>
  <c r="S461" i="172"/>
  <c r="T461" i="172" s="1"/>
  <c r="R461" i="172"/>
  <c r="S460" i="172"/>
  <c r="T460" i="172" s="1"/>
  <c r="R460" i="172"/>
  <c r="S459" i="172"/>
  <c r="T459" i="172" s="1"/>
  <c r="R459" i="172"/>
  <c r="S458" i="172"/>
  <c r="T458" i="172" s="1"/>
  <c r="R458" i="172"/>
  <c r="S457" i="172"/>
  <c r="T457" i="172" s="1"/>
  <c r="R457" i="172"/>
  <c r="S456" i="172"/>
  <c r="T456" i="172" s="1"/>
  <c r="R456" i="172"/>
  <c r="S455" i="172"/>
  <c r="T455" i="172" s="1"/>
  <c r="R455" i="172"/>
  <c r="S454" i="172"/>
  <c r="T454" i="172" s="1"/>
  <c r="R454" i="172"/>
  <c r="S453" i="172"/>
  <c r="T453" i="172" s="1"/>
  <c r="R453" i="172"/>
  <c r="S452" i="172"/>
  <c r="T452" i="172" s="1"/>
  <c r="R452" i="172"/>
  <c r="S451" i="172"/>
  <c r="T451" i="172" s="1"/>
  <c r="R451" i="172"/>
  <c r="S450" i="172"/>
  <c r="T450" i="172" s="1"/>
  <c r="R450" i="172"/>
  <c r="S449" i="172"/>
  <c r="T449" i="172" s="1"/>
  <c r="R449" i="172"/>
  <c r="S448" i="172"/>
  <c r="T448" i="172" s="1"/>
  <c r="R448" i="172"/>
  <c r="S447" i="172"/>
  <c r="T447" i="172" s="1"/>
  <c r="R447" i="172"/>
  <c r="S446" i="172"/>
  <c r="T446" i="172" s="1"/>
  <c r="R446" i="172"/>
  <c r="S445" i="172"/>
  <c r="T445" i="172" s="1"/>
  <c r="R445" i="172"/>
  <c r="S444" i="172"/>
  <c r="T444" i="172" s="1"/>
  <c r="R444" i="172"/>
  <c r="S443" i="172"/>
  <c r="T443" i="172" s="1"/>
  <c r="R443" i="172"/>
  <c r="S442" i="172"/>
  <c r="T442" i="172" s="1"/>
  <c r="R442" i="172"/>
  <c r="S441" i="172"/>
  <c r="T441" i="172" s="1"/>
  <c r="R441" i="172"/>
  <c r="S440" i="172"/>
  <c r="T440" i="172" s="1"/>
  <c r="R440" i="172"/>
  <c r="S439" i="172"/>
  <c r="T439" i="172" s="1"/>
  <c r="R439" i="172"/>
  <c r="S438" i="172"/>
  <c r="T438" i="172" s="1"/>
  <c r="R438" i="172"/>
  <c r="S437" i="172"/>
  <c r="T437" i="172" s="1"/>
  <c r="R437" i="172"/>
  <c r="S436" i="172"/>
  <c r="T436" i="172" s="1"/>
  <c r="R436" i="172"/>
  <c r="S435" i="172"/>
  <c r="T435" i="172" s="1"/>
  <c r="R435" i="172"/>
  <c r="S434" i="172"/>
  <c r="T434" i="172" s="1"/>
  <c r="R434" i="172"/>
  <c r="S433" i="172"/>
  <c r="T433" i="172" s="1"/>
  <c r="R433" i="172"/>
  <c r="S432" i="172"/>
  <c r="T432" i="172" s="1"/>
  <c r="R432" i="172"/>
  <c r="S431" i="172"/>
  <c r="T431" i="172" s="1"/>
  <c r="R431" i="172"/>
  <c r="S430" i="172"/>
  <c r="T430" i="172" s="1"/>
  <c r="R430" i="172"/>
  <c r="S429" i="172"/>
  <c r="T429" i="172" s="1"/>
  <c r="R429" i="172"/>
  <c r="S428" i="172"/>
  <c r="T428" i="172" s="1"/>
  <c r="R428" i="172"/>
  <c r="S427" i="172"/>
  <c r="T427" i="172" s="1"/>
  <c r="R427" i="172"/>
  <c r="S426" i="172"/>
  <c r="T426" i="172" s="1"/>
  <c r="R426" i="172"/>
  <c r="S425" i="172"/>
  <c r="T425" i="172" s="1"/>
  <c r="R425" i="172"/>
  <c r="S424" i="172"/>
  <c r="T424" i="172" s="1"/>
  <c r="R424" i="172"/>
  <c r="S423" i="172"/>
  <c r="T423" i="172" s="1"/>
  <c r="R423" i="172"/>
  <c r="S422" i="172"/>
  <c r="T422" i="172" s="1"/>
  <c r="R422" i="172"/>
  <c r="S421" i="172"/>
  <c r="T421" i="172" s="1"/>
  <c r="R421" i="172"/>
  <c r="S420" i="172"/>
  <c r="T420" i="172" s="1"/>
  <c r="R420" i="172"/>
  <c r="S419" i="172"/>
  <c r="T419" i="172" s="1"/>
  <c r="R419" i="172"/>
  <c r="S418" i="172"/>
  <c r="T418" i="172" s="1"/>
  <c r="R418" i="172"/>
  <c r="S417" i="172"/>
  <c r="T417" i="172" s="1"/>
  <c r="R417" i="172"/>
  <c r="S416" i="172"/>
  <c r="T416" i="172" s="1"/>
  <c r="R416" i="172"/>
  <c r="S415" i="172"/>
  <c r="T415" i="172" s="1"/>
  <c r="R415" i="172"/>
  <c r="S414" i="172"/>
  <c r="T414" i="172" s="1"/>
  <c r="R414" i="172"/>
  <c r="S413" i="172"/>
  <c r="T413" i="172" s="1"/>
  <c r="R413" i="172"/>
  <c r="S412" i="172"/>
  <c r="T412" i="172" s="1"/>
  <c r="R412" i="172"/>
  <c r="S411" i="172"/>
  <c r="T411" i="172" s="1"/>
  <c r="R411" i="172"/>
  <c r="S410" i="172"/>
  <c r="T410" i="172" s="1"/>
  <c r="R410" i="172"/>
  <c r="S409" i="172"/>
  <c r="T409" i="172" s="1"/>
  <c r="R409" i="172"/>
  <c r="S408" i="172"/>
  <c r="T408" i="172" s="1"/>
  <c r="R408" i="172"/>
  <c r="S407" i="172"/>
  <c r="T407" i="172" s="1"/>
  <c r="R407" i="172"/>
  <c r="S406" i="172"/>
  <c r="T406" i="172" s="1"/>
  <c r="R406" i="172"/>
  <c r="S405" i="172"/>
  <c r="T405" i="172" s="1"/>
  <c r="R405" i="172"/>
  <c r="S404" i="172"/>
  <c r="T404" i="172" s="1"/>
  <c r="R404" i="172"/>
  <c r="S403" i="172"/>
  <c r="T403" i="172" s="1"/>
  <c r="R403" i="172"/>
  <c r="S402" i="172"/>
  <c r="T402" i="172" s="1"/>
  <c r="R402" i="172"/>
  <c r="S401" i="172"/>
  <c r="T401" i="172" s="1"/>
  <c r="R401" i="172"/>
  <c r="S400" i="172"/>
  <c r="T400" i="172" s="1"/>
  <c r="R400" i="172"/>
  <c r="S399" i="172"/>
  <c r="T399" i="172" s="1"/>
  <c r="R399" i="172"/>
  <c r="S398" i="172"/>
  <c r="T398" i="172" s="1"/>
  <c r="R398" i="172"/>
  <c r="S397" i="172"/>
  <c r="T397" i="172" s="1"/>
  <c r="R397" i="172"/>
  <c r="S396" i="172"/>
  <c r="T396" i="172" s="1"/>
  <c r="R396" i="172"/>
  <c r="S395" i="172"/>
  <c r="T395" i="172" s="1"/>
  <c r="R395" i="172"/>
  <c r="S394" i="172"/>
  <c r="T394" i="172" s="1"/>
  <c r="R394" i="172"/>
  <c r="S393" i="172"/>
  <c r="T393" i="172" s="1"/>
  <c r="R393" i="172"/>
  <c r="S392" i="172"/>
  <c r="T392" i="172" s="1"/>
  <c r="R392" i="172"/>
  <c r="S391" i="172"/>
  <c r="T391" i="172" s="1"/>
  <c r="R391" i="172"/>
  <c r="S390" i="172"/>
  <c r="T390" i="172" s="1"/>
  <c r="R390" i="172"/>
  <c r="S389" i="172"/>
  <c r="T389" i="172" s="1"/>
  <c r="R389" i="172"/>
  <c r="S388" i="172"/>
  <c r="T388" i="172" s="1"/>
  <c r="R388" i="172"/>
  <c r="S387" i="172"/>
  <c r="T387" i="172" s="1"/>
  <c r="R387" i="172"/>
  <c r="S386" i="172"/>
  <c r="T386" i="172" s="1"/>
  <c r="R386" i="172"/>
  <c r="S385" i="172"/>
  <c r="T385" i="172" s="1"/>
  <c r="R385" i="172"/>
  <c r="S384" i="172"/>
  <c r="T384" i="172" s="1"/>
  <c r="R384" i="172"/>
  <c r="S383" i="172"/>
  <c r="T383" i="172" s="1"/>
  <c r="R383" i="172"/>
  <c r="S382" i="172"/>
  <c r="T382" i="172" s="1"/>
  <c r="R382" i="172"/>
  <c r="S381" i="172"/>
  <c r="T381" i="172" s="1"/>
  <c r="R381" i="172"/>
  <c r="S380" i="172"/>
  <c r="T380" i="172" s="1"/>
  <c r="R380" i="172"/>
  <c r="S379" i="172"/>
  <c r="T379" i="172" s="1"/>
  <c r="R379" i="172"/>
  <c r="S378" i="172"/>
  <c r="T378" i="172" s="1"/>
  <c r="R378" i="172"/>
  <c r="S377" i="172"/>
  <c r="T377" i="172" s="1"/>
  <c r="R377" i="172"/>
  <c r="S376" i="172"/>
  <c r="T376" i="172" s="1"/>
  <c r="R376" i="172"/>
  <c r="S375" i="172"/>
  <c r="T375" i="172" s="1"/>
  <c r="R375" i="172"/>
  <c r="S374" i="172"/>
  <c r="T374" i="172" s="1"/>
  <c r="R374" i="172"/>
  <c r="S373" i="172"/>
  <c r="T373" i="172" s="1"/>
  <c r="R373" i="172"/>
  <c r="S372" i="172"/>
  <c r="T372" i="172" s="1"/>
  <c r="R372" i="172"/>
  <c r="S371" i="172"/>
  <c r="T371" i="172" s="1"/>
  <c r="R371" i="172"/>
  <c r="S370" i="172"/>
  <c r="T370" i="172" s="1"/>
  <c r="R370" i="172"/>
  <c r="S369" i="172"/>
  <c r="T369" i="172" s="1"/>
  <c r="R369" i="172"/>
  <c r="S368" i="172"/>
  <c r="T368" i="172" s="1"/>
  <c r="R368" i="172"/>
  <c r="S367" i="172"/>
  <c r="T367" i="172" s="1"/>
  <c r="R367" i="172"/>
  <c r="S366" i="172"/>
  <c r="T366" i="172" s="1"/>
  <c r="R366" i="172"/>
  <c r="S365" i="172"/>
  <c r="T365" i="172" s="1"/>
  <c r="R365" i="172"/>
  <c r="S364" i="172"/>
  <c r="T364" i="172" s="1"/>
  <c r="R364" i="172"/>
  <c r="S363" i="172"/>
  <c r="T363" i="172" s="1"/>
  <c r="R363" i="172"/>
  <c r="S362" i="172"/>
  <c r="T362" i="172" s="1"/>
  <c r="R362" i="172"/>
  <c r="S361" i="172"/>
  <c r="T361" i="172" s="1"/>
  <c r="R361" i="172"/>
  <c r="S360" i="172"/>
  <c r="T360" i="172" s="1"/>
  <c r="R360" i="172"/>
  <c r="S359" i="172"/>
  <c r="T359" i="172" s="1"/>
  <c r="R359" i="172"/>
  <c r="S358" i="172"/>
  <c r="T358" i="172" s="1"/>
  <c r="R358" i="172"/>
  <c r="S357" i="172"/>
  <c r="T357" i="172" s="1"/>
  <c r="R357" i="172"/>
  <c r="S356" i="172"/>
  <c r="T356" i="172" s="1"/>
  <c r="R356" i="172"/>
  <c r="S355" i="172"/>
  <c r="T355" i="172" s="1"/>
  <c r="R355" i="172"/>
  <c r="S354" i="172"/>
  <c r="T354" i="172" s="1"/>
  <c r="R354" i="172"/>
  <c r="S353" i="172"/>
  <c r="T353" i="172" s="1"/>
  <c r="R353" i="172"/>
  <c r="S352" i="172"/>
  <c r="T352" i="172" s="1"/>
  <c r="R352" i="172"/>
  <c r="S351" i="172"/>
  <c r="T351" i="172" s="1"/>
  <c r="R351" i="172"/>
  <c r="S350" i="172"/>
  <c r="T350" i="172" s="1"/>
  <c r="R350" i="172"/>
  <c r="S349" i="172"/>
  <c r="T349" i="172" s="1"/>
  <c r="R349" i="172"/>
  <c r="S348" i="172"/>
  <c r="T348" i="172" s="1"/>
  <c r="R348" i="172"/>
  <c r="S347" i="172"/>
  <c r="T347" i="172" s="1"/>
  <c r="R347" i="172"/>
  <c r="S346" i="172"/>
  <c r="T346" i="172" s="1"/>
  <c r="R346" i="172"/>
  <c r="S345" i="172"/>
  <c r="T345" i="172" s="1"/>
  <c r="R345" i="172"/>
  <c r="S344" i="172"/>
  <c r="T344" i="172" s="1"/>
  <c r="R344" i="172"/>
  <c r="S343" i="172"/>
  <c r="T343" i="172" s="1"/>
  <c r="R343" i="172"/>
  <c r="S342" i="172"/>
  <c r="T342" i="172" s="1"/>
  <c r="R342" i="172"/>
  <c r="S341" i="172"/>
  <c r="T341" i="172" s="1"/>
  <c r="R341" i="172"/>
  <c r="S340" i="172"/>
  <c r="T340" i="172" s="1"/>
  <c r="R340" i="172"/>
  <c r="S339" i="172"/>
  <c r="T339" i="172" s="1"/>
  <c r="R339" i="172"/>
  <c r="S338" i="172"/>
  <c r="T338" i="172" s="1"/>
  <c r="R338" i="172"/>
  <c r="S337" i="172"/>
  <c r="T337" i="172" s="1"/>
  <c r="R337" i="172"/>
  <c r="S336" i="172"/>
  <c r="T336" i="172" s="1"/>
  <c r="R336" i="172"/>
  <c r="S335" i="172"/>
  <c r="T335" i="172" s="1"/>
  <c r="R335" i="172"/>
  <c r="S334" i="172"/>
  <c r="T334" i="172" s="1"/>
  <c r="R334" i="172"/>
  <c r="S333" i="172"/>
  <c r="T333" i="172" s="1"/>
  <c r="R333" i="172"/>
  <c r="S332" i="172"/>
  <c r="T332" i="172" s="1"/>
  <c r="R332" i="172"/>
  <c r="S331" i="172"/>
  <c r="T331" i="172" s="1"/>
  <c r="R331" i="172"/>
  <c r="S330" i="172"/>
  <c r="T330" i="172" s="1"/>
  <c r="R330" i="172"/>
  <c r="S329" i="172"/>
  <c r="T329" i="172" s="1"/>
  <c r="R329" i="172"/>
  <c r="S328" i="172"/>
  <c r="T328" i="172" s="1"/>
  <c r="R328" i="172"/>
  <c r="S327" i="172"/>
  <c r="T327" i="172" s="1"/>
  <c r="R327" i="172"/>
  <c r="S326" i="172"/>
  <c r="T326" i="172" s="1"/>
  <c r="R326" i="172"/>
  <c r="S325" i="172"/>
  <c r="T325" i="172" s="1"/>
  <c r="R325" i="172"/>
  <c r="S324" i="172"/>
  <c r="T324" i="172" s="1"/>
  <c r="R324" i="172"/>
  <c r="S323" i="172"/>
  <c r="T323" i="172" s="1"/>
  <c r="R323" i="172"/>
  <c r="S322" i="172"/>
  <c r="T322" i="172" s="1"/>
  <c r="R322" i="172"/>
  <c r="S321" i="172"/>
  <c r="T321" i="172" s="1"/>
  <c r="R321" i="172"/>
  <c r="S320" i="172"/>
  <c r="T320" i="172" s="1"/>
  <c r="R320" i="172"/>
  <c r="S319" i="172"/>
  <c r="T319" i="172" s="1"/>
  <c r="R319" i="172"/>
  <c r="S318" i="172"/>
  <c r="T318" i="172" s="1"/>
  <c r="R318" i="172"/>
  <c r="S317" i="172"/>
  <c r="T317" i="172" s="1"/>
  <c r="R317" i="172"/>
  <c r="S316" i="172"/>
  <c r="T316" i="172" s="1"/>
  <c r="R316" i="172"/>
  <c r="S315" i="172"/>
  <c r="T315" i="172" s="1"/>
  <c r="R315" i="172"/>
  <c r="S314" i="172"/>
  <c r="T314" i="172" s="1"/>
  <c r="R314" i="172"/>
  <c r="S313" i="172"/>
  <c r="T313" i="172" s="1"/>
  <c r="R313" i="172"/>
  <c r="S312" i="172"/>
  <c r="T312" i="172" s="1"/>
  <c r="R312" i="172"/>
  <c r="S311" i="172"/>
  <c r="T311" i="172" s="1"/>
  <c r="R311" i="172"/>
  <c r="S310" i="172"/>
  <c r="T310" i="172" s="1"/>
  <c r="R310" i="172"/>
  <c r="S309" i="172"/>
  <c r="T309" i="172" s="1"/>
  <c r="R309" i="172"/>
  <c r="S308" i="172"/>
  <c r="T308" i="172" s="1"/>
  <c r="R308" i="172"/>
  <c r="S307" i="172"/>
  <c r="T307" i="172" s="1"/>
  <c r="R307" i="172"/>
  <c r="S306" i="172"/>
  <c r="T306" i="172" s="1"/>
  <c r="R306" i="172"/>
  <c r="S305" i="172"/>
  <c r="T305" i="172" s="1"/>
  <c r="R305" i="172"/>
  <c r="S304" i="172"/>
  <c r="T304" i="172" s="1"/>
  <c r="R304" i="172"/>
  <c r="S303" i="172"/>
  <c r="T303" i="172" s="1"/>
  <c r="R303" i="172"/>
  <c r="S302" i="172"/>
  <c r="T302" i="172" s="1"/>
  <c r="R302" i="172"/>
  <c r="S301" i="172"/>
  <c r="T301" i="172" s="1"/>
  <c r="R301" i="172"/>
  <c r="S300" i="172"/>
  <c r="T300" i="172" s="1"/>
  <c r="R300" i="172"/>
  <c r="S299" i="172"/>
  <c r="T299" i="172" s="1"/>
  <c r="R299" i="172"/>
  <c r="S298" i="172"/>
  <c r="T298" i="172" s="1"/>
  <c r="R298" i="172"/>
  <c r="S297" i="172"/>
  <c r="T297" i="172" s="1"/>
  <c r="R297" i="172"/>
  <c r="S296" i="172"/>
  <c r="T296" i="172" s="1"/>
  <c r="R296" i="172"/>
  <c r="S295" i="172"/>
  <c r="T295" i="172" s="1"/>
  <c r="R295" i="172"/>
  <c r="S294" i="172"/>
  <c r="T294" i="172" s="1"/>
  <c r="R294" i="172"/>
  <c r="S293" i="172"/>
  <c r="T293" i="172" s="1"/>
  <c r="R293" i="172"/>
  <c r="S292" i="172"/>
  <c r="T292" i="172" s="1"/>
  <c r="R292" i="172"/>
  <c r="S291" i="172"/>
  <c r="T291" i="172" s="1"/>
  <c r="R291" i="172"/>
  <c r="S290" i="172"/>
  <c r="T290" i="172" s="1"/>
  <c r="R290" i="172"/>
  <c r="S289" i="172"/>
  <c r="T289" i="172" s="1"/>
  <c r="R289" i="172"/>
  <c r="S288" i="172"/>
  <c r="T288" i="172" s="1"/>
  <c r="R288" i="172"/>
  <c r="S287" i="172"/>
  <c r="T287" i="172" s="1"/>
  <c r="R287" i="172"/>
  <c r="S286" i="172"/>
  <c r="T286" i="172" s="1"/>
  <c r="R286" i="172"/>
  <c r="S285" i="172"/>
  <c r="T285" i="172" s="1"/>
  <c r="R285" i="172"/>
  <c r="S284" i="172"/>
  <c r="T284" i="172" s="1"/>
  <c r="R284" i="172"/>
  <c r="S283" i="172"/>
  <c r="T283" i="172" s="1"/>
  <c r="R283" i="172"/>
  <c r="S282" i="172"/>
  <c r="T282" i="172" s="1"/>
  <c r="R282" i="172"/>
  <c r="S281" i="172"/>
  <c r="T281" i="172" s="1"/>
  <c r="R281" i="172"/>
  <c r="S280" i="172"/>
  <c r="T280" i="172" s="1"/>
  <c r="R280" i="172"/>
  <c r="S279" i="172"/>
  <c r="T279" i="172" s="1"/>
  <c r="R279" i="172"/>
  <c r="S278" i="172"/>
  <c r="T278" i="172" s="1"/>
  <c r="R278" i="172"/>
  <c r="S277" i="172"/>
  <c r="T277" i="172" s="1"/>
  <c r="R277" i="172"/>
  <c r="S276" i="172"/>
  <c r="T276" i="172" s="1"/>
  <c r="R276" i="172"/>
  <c r="S275" i="172"/>
  <c r="T275" i="172" s="1"/>
  <c r="R275" i="172"/>
  <c r="S274" i="172"/>
  <c r="T274" i="172" s="1"/>
  <c r="R274" i="172"/>
  <c r="S273" i="172"/>
  <c r="T273" i="172" s="1"/>
  <c r="R273" i="172"/>
  <c r="S272" i="172"/>
  <c r="T272" i="172" s="1"/>
  <c r="R272" i="172"/>
  <c r="S271" i="172"/>
  <c r="T271" i="172" s="1"/>
  <c r="R271" i="172"/>
  <c r="S270" i="172"/>
  <c r="T270" i="172" s="1"/>
  <c r="R270" i="172"/>
  <c r="S269" i="172"/>
  <c r="T269" i="172" s="1"/>
  <c r="R269" i="172"/>
  <c r="S268" i="172"/>
  <c r="T268" i="172" s="1"/>
  <c r="R268" i="172"/>
  <c r="S267" i="172"/>
  <c r="T267" i="172" s="1"/>
  <c r="R267" i="172"/>
  <c r="S266" i="172"/>
  <c r="T266" i="172" s="1"/>
  <c r="R266" i="172"/>
  <c r="S265" i="172"/>
  <c r="T265" i="172" s="1"/>
  <c r="R265" i="172"/>
  <c r="S264" i="172"/>
  <c r="T264" i="172" s="1"/>
  <c r="R264" i="172"/>
  <c r="S263" i="172"/>
  <c r="T263" i="172" s="1"/>
  <c r="R263" i="172"/>
  <c r="S262" i="172"/>
  <c r="T262" i="172" s="1"/>
  <c r="R262" i="172"/>
  <c r="S261" i="172"/>
  <c r="T261" i="172" s="1"/>
  <c r="R261" i="172"/>
  <c r="S260" i="172"/>
  <c r="T260" i="172" s="1"/>
  <c r="R260" i="172"/>
  <c r="S259" i="172"/>
  <c r="T259" i="172" s="1"/>
  <c r="R259" i="172"/>
  <c r="S258" i="172"/>
  <c r="T258" i="172" s="1"/>
  <c r="R258" i="172"/>
  <c r="S257" i="172"/>
  <c r="T257" i="172" s="1"/>
  <c r="R257" i="172"/>
  <c r="S256" i="172"/>
  <c r="T256" i="172" s="1"/>
  <c r="R256" i="172"/>
  <c r="S255" i="172"/>
  <c r="T255" i="172" s="1"/>
  <c r="R255" i="172"/>
  <c r="S254" i="172"/>
  <c r="T254" i="172" s="1"/>
  <c r="R254" i="172"/>
  <c r="S253" i="172"/>
  <c r="T253" i="172" s="1"/>
  <c r="R253" i="172"/>
  <c r="S252" i="172"/>
  <c r="T252" i="172" s="1"/>
  <c r="R252" i="172"/>
  <c r="S251" i="172"/>
  <c r="T251" i="172" s="1"/>
  <c r="R251" i="172"/>
  <c r="S250" i="172"/>
  <c r="T250" i="172" s="1"/>
  <c r="R250" i="172"/>
  <c r="S249" i="172"/>
  <c r="T249" i="172" s="1"/>
  <c r="R249" i="172"/>
  <c r="S248" i="172"/>
  <c r="T248" i="172" s="1"/>
  <c r="R248" i="172"/>
  <c r="S247" i="172"/>
  <c r="T247" i="172" s="1"/>
  <c r="R247" i="172"/>
  <c r="S246" i="172"/>
  <c r="T246" i="172" s="1"/>
  <c r="R246" i="172"/>
  <c r="S245" i="172"/>
  <c r="T245" i="172" s="1"/>
  <c r="R245" i="172"/>
  <c r="S244" i="172"/>
  <c r="T244" i="172" s="1"/>
  <c r="R244" i="172"/>
  <c r="S243" i="172"/>
  <c r="T243" i="172" s="1"/>
  <c r="R243" i="172"/>
  <c r="S242" i="172"/>
  <c r="T242" i="172" s="1"/>
  <c r="R242" i="172"/>
  <c r="S241" i="172"/>
  <c r="T241" i="172" s="1"/>
  <c r="R241" i="172"/>
  <c r="S240" i="172"/>
  <c r="T240" i="172" s="1"/>
  <c r="R240" i="172"/>
  <c r="S239" i="172"/>
  <c r="T239" i="172" s="1"/>
  <c r="R239" i="172"/>
  <c r="S238" i="172"/>
  <c r="T238" i="172" s="1"/>
  <c r="R238" i="172"/>
  <c r="S237" i="172"/>
  <c r="T237" i="172" s="1"/>
  <c r="R237" i="172"/>
  <c r="S236" i="172"/>
  <c r="T236" i="172" s="1"/>
  <c r="R236" i="172"/>
  <c r="S235" i="172"/>
  <c r="T235" i="172" s="1"/>
  <c r="R235" i="172"/>
  <c r="S234" i="172"/>
  <c r="T234" i="172" s="1"/>
  <c r="R234" i="172"/>
  <c r="S233" i="172"/>
  <c r="T233" i="172" s="1"/>
  <c r="R233" i="172"/>
  <c r="S232" i="172"/>
  <c r="T232" i="172" s="1"/>
  <c r="R232" i="172"/>
  <c r="S231" i="172"/>
  <c r="T231" i="172" s="1"/>
  <c r="R231" i="172"/>
  <c r="S230" i="172"/>
  <c r="T230" i="172" s="1"/>
  <c r="R230" i="172"/>
  <c r="S229" i="172"/>
  <c r="T229" i="172" s="1"/>
  <c r="R229" i="172"/>
  <c r="S228" i="172"/>
  <c r="T228" i="172" s="1"/>
  <c r="R228" i="172"/>
  <c r="S227" i="172"/>
  <c r="T227" i="172" s="1"/>
  <c r="R227" i="172"/>
  <c r="S226" i="172"/>
  <c r="T226" i="172" s="1"/>
  <c r="R226" i="172"/>
  <c r="S225" i="172"/>
  <c r="T225" i="172" s="1"/>
  <c r="R225" i="172"/>
  <c r="S224" i="172"/>
  <c r="T224" i="172" s="1"/>
  <c r="R224" i="172"/>
  <c r="S223" i="172"/>
  <c r="T223" i="172" s="1"/>
  <c r="R223" i="172"/>
  <c r="S222" i="172"/>
  <c r="T222" i="172" s="1"/>
  <c r="R222" i="172"/>
  <c r="S221" i="172"/>
  <c r="T221" i="172" s="1"/>
  <c r="R221" i="172"/>
  <c r="S220" i="172"/>
  <c r="T220" i="172" s="1"/>
  <c r="R220" i="172"/>
  <c r="S219" i="172"/>
  <c r="T219" i="172" s="1"/>
  <c r="R219" i="172"/>
  <c r="S218" i="172"/>
  <c r="T218" i="172" s="1"/>
  <c r="R218" i="172"/>
  <c r="S217" i="172"/>
  <c r="T217" i="172" s="1"/>
  <c r="R217" i="172"/>
  <c r="S216" i="172"/>
  <c r="T216" i="172" s="1"/>
  <c r="R216" i="172"/>
  <c r="S215" i="172"/>
  <c r="T215" i="172" s="1"/>
  <c r="R215" i="172"/>
  <c r="S214" i="172"/>
  <c r="T214" i="172" s="1"/>
  <c r="R214" i="172"/>
  <c r="S213" i="172"/>
  <c r="T213" i="172" s="1"/>
  <c r="R213" i="172"/>
  <c r="S212" i="172"/>
  <c r="T212" i="172" s="1"/>
  <c r="R212" i="172"/>
  <c r="S211" i="172"/>
  <c r="T211" i="172" s="1"/>
  <c r="R211" i="172"/>
  <c r="S210" i="172"/>
  <c r="T210" i="172" s="1"/>
  <c r="R210" i="172"/>
  <c r="S209" i="172"/>
  <c r="T209" i="172" s="1"/>
  <c r="R209" i="172"/>
  <c r="S208" i="172"/>
  <c r="T208" i="172" s="1"/>
  <c r="R208" i="172"/>
  <c r="S207" i="172"/>
  <c r="T207" i="172" s="1"/>
  <c r="R207" i="172"/>
  <c r="S206" i="172"/>
  <c r="T206" i="172" s="1"/>
  <c r="R206" i="172"/>
  <c r="S205" i="172"/>
  <c r="T205" i="172" s="1"/>
  <c r="R205" i="172"/>
  <c r="S204" i="172"/>
  <c r="T204" i="172" s="1"/>
  <c r="R204" i="172"/>
  <c r="S203" i="172"/>
  <c r="T203" i="172" s="1"/>
  <c r="R203" i="172"/>
  <c r="S202" i="172"/>
  <c r="T202" i="172" s="1"/>
  <c r="R202" i="172"/>
  <c r="S201" i="172"/>
  <c r="T201" i="172" s="1"/>
  <c r="R201" i="172"/>
  <c r="S200" i="172"/>
  <c r="T200" i="172" s="1"/>
  <c r="R200" i="172"/>
  <c r="S199" i="172"/>
  <c r="T199" i="172" s="1"/>
  <c r="R199" i="172"/>
  <c r="S198" i="172"/>
  <c r="T198" i="172" s="1"/>
  <c r="R198" i="172"/>
  <c r="S197" i="172"/>
  <c r="T197" i="172" s="1"/>
  <c r="R197" i="172"/>
  <c r="S196" i="172"/>
  <c r="T196" i="172" s="1"/>
  <c r="R196" i="172"/>
  <c r="S195" i="172"/>
  <c r="T195" i="172" s="1"/>
  <c r="R195" i="172"/>
  <c r="S194" i="172"/>
  <c r="T194" i="172" s="1"/>
  <c r="R194" i="172"/>
  <c r="S193" i="172"/>
  <c r="T193" i="172" s="1"/>
  <c r="R193" i="172"/>
  <c r="S192" i="172"/>
  <c r="T192" i="172" s="1"/>
  <c r="R192" i="172"/>
  <c r="S191" i="172"/>
  <c r="T191" i="172" s="1"/>
  <c r="R191" i="172"/>
  <c r="S190" i="172"/>
  <c r="T190" i="172" s="1"/>
  <c r="R190" i="172"/>
  <c r="S189" i="172"/>
  <c r="T189" i="172" s="1"/>
  <c r="R189" i="172"/>
  <c r="S188" i="172"/>
  <c r="T188" i="172" s="1"/>
  <c r="R188" i="172"/>
  <c r="S187" i="172"/>
  <c r="T187" i="172" s="1"/>
  <c r="R187" i="172"/>
  <c r="S186" i="172"/>
  <c r="T186" i="172" s="1"/>
  <c r="R186" i="172"/>
  <c r="S185" i="172"/>
  <c r="T185" i="172" s="1"/>
  <c r="R185" i="172"/>
  <c r="S184" i="172"/>
  <c r="T184" i="172" s="1"/>
  <c r="R184" i="172"/>
  <c r="S183" i="172"/>
  <c r="T183" i="172" s="1"/>
  <c r="R183" i="172"/>
  <c r="S182" i="172"/>
  <c r="T182" i="172" s="1"/>
  <c r="R182" i="172"/>
  <c r="S181" i="172"/>
  <c r="T181" i="172" s="1"/>
  <c r="R181" i="172"/>
  <c r="S180" i="172"/>
  <c r="T180" i="172" s="1"/>
  <c r="R180" i="172"/>
  <c r="S179" i="172"/>
  <c r="T179" i="172" s="1"/>
  <c r="R179" i="172"/>
  <c r="S178" i="172"/>
  <c r="T178" i="172" s="1"/>
  <c r="R178" i="172"/>
  <c r="S177" i="172"/>
  <c r="T177" i="172" s="1"/>
  <c r="R177" i="172"/>
  <c r="S176" i="172"/>
  <c r="T176" i="172" s="1"/>
  <c r="R176" i="172"/>
  <c r="S175" i="172"/>
  <c r="T175" i="172" s="1"/>
  <c r="R175" i="172"/>
  <c r="S174" i="172"/>
  <c r="T174" i="172" s="1"/>
  <c r="R174" i="172"/>
  <c r="S173" i="172"/>
  <c r="T173" i="172" s="1"/>
  <c r="R173" i="172"/>
  <c r="S172" i="172"/>
  <c r="T172" i="172" s="1"/>
  <c r="R172" i="172"/>
  <c r="S171" i="172"/>
  <c r="T171" i="172" s="1"/>
  <c r="R171" i="172"/>
  <c r="S170" i="172"/>
  <c r="T170" i="172" s="1"/>
  <c r="R170" i="172"/>
  <c r="S169" i="172"/>
  <c r="T169" i="172" s="1"/>
  <c r="R169" i="172"/>
  <c r="S168" i="172"/>
  <c r="T168" i="172" s="1"/>
  <c r="R168" i="172"/>
  <c r="S167" i="172"/>
  <c r="T167" i="172" s="1"/>
  <c r="R167" i="172"/>
  <c r="S166" i="172"/>
  <c r="T166" i="172" s="1"/>
  <c r="R166" i="172"/>
  <c r="S165" i="172"/>
  <c r="T165" i="172" s="1"/>
  <c r="R165" i="172"/>
  <c r="S164" i="172"/>
  <c r="T164" i="172" s="1"/>
  <c r="R164" i="172"/>
  <c r="S163" i="172"/>
  <c r="T163" i="172" s="1"/>
  <c r="R163" i="172"/>
  <c r="S162" i="172"/>
  <c r="T162" i="172" s="1"/>
  <c r="R162" i="172"/>
  <c r="S161" i="172"/>
  <c r="T161" i="172" s="1"/>
  <c r="R161" i="172"/>
  <c r="S160" i="172"/>
  <c r="T160" i="172" s="1"/>
  <c r="R160" i="172"/>
  <c r="S159" i="172"/>
  <c r="T159" i="172" s="1"/>
  <c r="R159" i="172"/>
  <c r="S158" i="172"/>
  <c r="T158" i="172" s="1"/>
  <c r="R158" i="172"/>
  <c r="S157" i="172"/>
  <c r="T157" i="172" s="1"/>
  <c r="R157" i="172"/>
  <c r="S156" i="172"/>
  <c r="T156" i="172" s="1"/>
  <c r="R156" i="172"/>
  <c r="S155" i="172"/>
  <c r="T155" i="172" s="1"/>
  <c r="R155" i="172"/>
  <c r="S154" i="172"/>
  <c r="T154" i="172" s="1"/>
  <c r="R154" i="172"/>
  <c r="S153" i="172"/>
  <c r="T153" i="172" s="1"/>
  <c r="R153" i="172"/>
  <c r="S152" i="172"/>
  <c r="T152" i="172" s="1"/>
  <c r="R152" i="172"/>
  <c r="S151" i="172"/>
  <c r="T151" i="172" s="1"/>
  <c r="R151" i="172"/>
  <c r="S150" i="172"/>
  <c r="T150" i="172" s="1"/>
  <c r="R150" i="172"/>
  <c r="S149" i="172"/>
  <c r="T149" i="172" s="1"/>
  <c r="R149" i="172"/>
  <c r="S148" i="172"/>
  <c r="T148" i="172" s="1"/>
  <c r="R148" i="172"/>
  <c r="S147" i="172"/>
  <c r="T147" i="172" s="1"/>
  <c r="R147" i="172"/>
  <c r="S146" i="172"/>
  <c r="T146" i="172" s="1"/>
  <c r="R146" i="172"/>
  <c r="S145" i="172"/>
  <c r="T145" i="172" s="1"/>
  <c r="R145" i="172"/>
  <c r="S144" i="172"/>
  <c r="T144" i="172" s="1"/>
  <c r="R144" i="172"/>
  <c r="S143" i="172"/>
  <c r="T143" i="172" s="1"/>
  <c r="R143" i="172"/>
  <c r="S142" i="172"/>
  <c r="T142" i="172" s="1"/>
  <c r="R142" i="172"/>
  <c r="S141" i="172"/>
  <c r="T141" i="172" s="1"/>
  <c r="R141" i="172"/>
  <c r="S140" i="172"/>
  <c r="T140" i="172" s="1"/>
  <c r="R140" i="172"/>
  <c r="S139" i="172"/>
  <c r="T139" i="172" s="1"/>
  <c r="R139" i="172"/>
  <c r="S138" i="172"/>
  <c r="T138" i="172" s="1"/>
  <c r="R138" i="172"/>
  <c r="S137" i="172"/>
  <c r="T137" i="172" s="1"/>
  <c r="R137" i="172"/>
  <c r="S136" i="172"/>
  <c r="T136" i="172" s="1"/>
  <c r="R136" i="172"/>
  <c r="S135" i="172"/>
  <c r="T135" i="172" s="1"/>
  <c r="R135" i="172"/>
  <c r="S134" i="172"/>
  <c r="T134" i="172" s="1"/>
  <c r="R134" i="172"/>
  <c r="S133" i="172"/>
  <c r="T133" i="172" s="1"/>
  <c r="R133" i="172"/>
  <c r="S132" i="172"/>
  <c r="T132" i="172" s="1"/>
  <c r="R132" i="172"/>
  <c r="S131" i="172"/>
  <c r="T131" i="172" s="1"/>
  <c r="R131" i="172"/>
  <c r="S130" i="172"/>
  <c r="T130" i="172" s="1"/>
  <c r="R130" i="172"/>
  <c r="S129" i="172"/>
  <c r="T129" i="172" s="1"/>
  <c r="R129" i="172"/>
  <c r="S128" i="172"/>
  <c r="T128" i="172" s="1"/>
  <c r="R128" i="172"/>
  <c r="S127" i="172"/>
  <c r="T127" i="172" s="1"/>
  <c r="R127" i="172"/>
  <c r="S126" i="172"/>
  <c r="T126" i="172" s="1"/>
  <c r="R126" i="172"/>
  <c r="S125" i="172"/>
  <c r="T125" i="172" s="1"/>
  <c r="R125" i="172"/>
  <c r="S124" i="172"/>
  <c r="T124" i="172" s="1"/>
  <c r="R124" i="172"/>
  <c r="S123" i="172"/>
  <c r="T123" i="172" s="1"/>
  <c r="R123" i="172"/>
  <c r="S122" i="172"/>
  <c r="T122" i="172" s="1"/>
  <c r="R122" i="172"/>
  <c r="S121" i="172"/>
  <c r="T121" i="172" s="1"/>
  <c r="R121" i="172"/>
  <c r="S120" i="172"/>
  <c r="T120" i="172" s="1"/>
  <c r="R120" i="172"/>
  <c r="S119" i="172"/>
  <c r="T119" i="172" s="1"/>
  <c r="R119" i="172"/>
  <c r="S118" i="172"/>
  <c r="T118" i="172" s="1"/>
  <c r="R118" i="172"/>
  <c r="S117" i="172"/>
  <c r="T117" i="172" s="1"/>
  <c r="R117" i="172"/>
  <c r="S116" i="172"/>
  <c r="T116" i="172" s="1"/>
  <c r="R116" i="172"/>
  <c r="S115" i="172"/>
  <c r="T115" i="172" s="1"/>
  <c r="R115" i="172"/>
  <c r="S114" i="172"/>
  <c r="T114" i="172" s="1"/>
  <c r="R114" i="172"/>
  <c r="S113" i="172"/>
  <c r="T113" i="172" s="1"/>
  <c r="R113" i="172"/>
  <c r="S112" i="172"/>
  <c r="T112" i="172" s="1"/>
  <c r="R112" i="172"/>
  <c r="S111" i="172"/>
  <c r="T111" i="172" s="1"/>
  <c r="R111" i="172"/>
  <c r="S110" i="172"/>
  <c r="T110" i="172" s="1"/>
  <c r="R110" i="172"/>
  <c r="S109" i="172"/>
  <c r="T109" i="172" s="1"/>
  <c r="R109" i="172"/>
  <c r="S108" i="172"/>
  <c r="T108" i="172" s="1"/>
  <c r="R108" i="172"/>
  <c r="S107" i="172"/>
  <c r="T107" i="172" s="1"/>
  <c r="R107" i="172"/>
  <c r="S106" i="172"/>
  <c r="T106" i="172" s="1"/>
  <c r="R106" i="172"/>
  <c r="S105" i="172"/>
  <c r="T105" i="172" s="1"/>
  <c r="R105" i="172"/>
  <c r="S104" i="172"/>
  <c r="T104" i="172" s="1"/>
  <c r="R104" i="172"/>
  <c r="S103" i="172"/>
  <c r="T103" i="172" s="1"/>
  <c r="R103" i="172"/>
  <c r="S102" i="172"/>
  <c r="T102" i="172" s="1"/>
  <c r="R102" i="172"/>
  <c r="S101" i="172"/>
  <c r="T101" i="172" s="1"/>
  <c r="R101" i="172"/>
  <c r="S100" i="172"/>
  <c r="T100" i="172" s="1"/>
  <c r="R100" i="172"/>
  <c r="S99" i="172"/>
  <c r="T99" i="172" s="1"/>
  <c r="R99" i="172"/>
  <c r="S98" i="172"/>
  <c r="T98" i="172" s="1"/>
  <c r="R98" i="172"/>
  <c r="S97" i="172"/>
  <c r="T97" i="172" s="1"/>
  <c r="R97" i="172"/>
  <c r="S96" i="172"/>
  <c r="T96" i="172" s="1"/>
  <c r="R96" i="172"/>
  <c r="S95" i="172"/>
  <c r="T95" i="172" s="1"/>
  <c r="R95" i="172"/>
  <c r="S94" i="172"/>
  <c r="T94" i="172" s="1"/>
  <c r="R94" i="172"/>
  <c r="S93" i="172"/>
  <c r="T93" i="172" s="1"/>
  <c r="R93" i="172"/>
  <c r="S92" i="172"/>
  <c r="T92" i="172" s="1"/>
  <c r="R92" i="172"/>
  <c r="S91" i="172"/>
  <c r="T91" i="172" s="1"/>
  <c r="R91" i="172"/>
  <c r="S90" i="172"/>
  <c r="T90" i="172" s="1"/>
  <c r="R90" i="172"/>
  <c r="S89" i="172"/>
  <c r="T89" i="172" s="1"/>
  <c r="R89" i="172"/>
  <c r="S88" i="172"/>
  <c r="T88" i="172" s="1"/>
  <c r="R88" i="172"/>
  <c r="S87" i="172"/>
  <c r="T87" i="172" s="1"/>
  <c r="R87" i="172"/>
  <c r="S86" i="172"/>
  <c r="T86" i="172" s="1"/>
  <c r="R86" i="172"/>
  <c r="S85" i="172"/>
  <c r="T85" i="172" s="1"/>
  <c r="R85" i="172"/>
  <c r="S84" i="172"/>
  <c r="T84" i="172" s="1"/>
  <c r="R84" i="172"/>
  <c r="S83" i="172"/>
  <c r="T83" i="172" s="1"/>
  <c r="R83" i="172"/>
  <c r="S82" i="172"/>
  <c r="T82" i="172" s="1"/>
  <c r="R82" i="172"/>
  <c r="S81" i="172"/>
  <c r="T81" i="172" s="1"/>
  <c r="R81" i="172"/>
  <c r="S80" i="172"/>
  <c r="T80" i="172" s="1"/>
  <c r="R80" i="172"/>
  <c r="S79" i="172"/>
  <c r="T79" i="172" s="1"/>
  <c r="R79" i="172"/>
  <c r="S78" i="172"/>
  <c r="T78" i="172" s="1"/>
  <c r="R78" i="172"/>
  <c r="S77" i="172"/>
  <c r="T77" i="172" s="1"/>
  <c r="R77" i="172"/>
  <c r="S76" i="172"/>
  <c r="T76" i="172" s="1"/>
  <c r="R76" i="172"/>
  <c r="S75" i="172"/>
  <c r="T75" i="172" s="1"/>
  <c r="R75" i="172"/>
  <c r="S74" i="172"/>
  <c r="T74" i="172" s="1"/>
  <c r="R74" i="172"/>
  <c r="S73" i="172"/>
  <c r="T73" i="172" s="1"/>
  <c r="R73" i="172"/>
  <c r="S72" i="172"/>
  <c r="T72" i="172" s="1"/>
  <c r="R72" i="172"/>
  <c r="S71" i="172"/>
  <c r="T71" i="172" s="1"/>
  <c r="R71" i="172"/>
  <c r="S70" i="172"/>
  <c r="T70" i="172" s="1"/>
  <c r="R70" i="172"/>
  <c r="S69" i="172"/>
  <c r="T69" i="172" s="1"/>
  <c r="R69" i="172"/>
  <c r="S68" i="172"/>
  <c r="T68" i="172" s="1"/>
  <c r="R68" i="172"/>
  <c r="S67" i="172"/>
  <c r="T67" i="172" s="1"/>
  <c r="R67" i="172"/>
  <c r="S66" i="172"/>
  <c r="T66" i="172" s="1"/>
  <c r="R66" i="172"/>
  <c r="S65" i="172"/>
  <c r="T65" i="172" s="1"/>
  <c r="R65" i="172"/>
  <c r="S64" i="172"/>
  <c r="T64" i="172" s="1"/>
  <c r="R64" i="172"/>
  <c r="S63" i="172"/>
  <c r="T63" i="172" s="1"/>
  <c r="R63" i="172"/>
  <c r="S62" i="172"/>
  <c r="T62" i="172" s="1"/>
  <c r="R62" i="172"/>
  <c r="S61" i="172"/>
  <c r="T61" i="172" s="1"/>
  <c r="R61" i="172"/>
  <c r="S60" i="172"/>
  <c r="T60" i="172" s="1"/>
  <c r="R60" i="172"/>
  <c r="S59" i="172"/>
  <c r="T59" i="172" s="1"/>
  <c r="R59" i="172"/>
  <c r="S58" i="172"/>
  <c r="T58" i="172" s="1"/>
  <c r="R58" i="172"/>
  <c r="S57" i="172"/>
  <c r="T57" i="172" s="1"/>
  <c r="R57" i="172"/>
  <c r="S56" i="172"/>
  <c r="T56" i="172" s="1"/>
  <c r="R56" i="172"/>
  <c r="S55" i="172"/>
  <c r="T55" i="172" s="1"/>
  <c r="R55" i="172"/>
  <c r="S54" i="172"/>
  <c r="T54" i="172" s="1"/>
  <c r="R54" i="172"/>
  <c r="S53" i="172"/>
  <c r="T53" i="172" s="1"/>
  <c r="R53" i="172"/>
  <c r="S52" i="172"/>
  <c r="T52" i="172" s="1"/>
  <c r="R52" i="172"/>
  <c r="S51" i="172"/>
  <c r="T51" i="172" s="1"/>
  <c r="R51" i="172"/>
  <c r="S50" i="172"/>
  <c r="T50" i="172" s="1"/>
  <c r="R50" i="172"/>
  <c r="S49" i="172"/>
  <c r="T49" i="172" s="1"/>
  <c r="R49" i="172"/>
  <c r="S48" i="172"/>
  <c r="T48" i="172" s="1"/>
  <c r="R48" i="172"/>
  <c r="S47" i="172"/>
  <c r="T47" i="172" s="1"/>
  <c r="R47" i="172"/>
  <c r="S46" i="172"/>
  <c r="T46" i="172" s="1"/>
  <c r="R46" i="172"/>
  <c r="S45" i="172"/>
  <c r="T45" i="172" s="1"/>
  <c r="R45" i="172"/>
  <c r="S44" i="172"/>
  <c r="T44" i="172" s="1"/>
  <c r="R44" i="172"/>
  <c r="S43" i="172"/>
  <c r="T43" i="172" s="1"/>
  <c r="R43" i="172"/>
  <c r="S42" i="172"/>
  <c r="T42" i="172" s="1"/>
  <c r="R42" i="172"/>
  <c r="S41" i="172"/>
  <c r="T41" i="172" s="1"/>
  <c r="R41" i="172"/>
  <c r="S40" i="172"/>
  <c r="T40" i="172" s="1"/>
  <c r="R40" i="172"/>
  <c r="S39" i="172"/>
  <c r="T39" i="172" s="1"/>
  <c r="R39" i="172"/>
  <c r="S38" i="172"/>
  <c r="T38" i="172" s="1"/>
  <c r="R38" i="172"/>
  <c r="S37" i="172"/>
  <c r="T37" i="172" s="1"/>
  <c r="R37" i="172"/>
  <c r="S36" i="172"/>
  <c r="T36" i="172" s="1"/>
  <c r="R36" i="172"/>
  <c r="S35" i="172"/>
  <c r="T35" i="172" s="1"/>
  <c r="R35" i="172"/>
  <c r="S34" i="172"/>
  <c r="T34" i="172" s="1"/>
  <c r="R34" i="172"/>
  <c r="S33" i="172"/>
  <c r="T33" i="172" s="1"/>
  <c r="R33" i="172"/>
  <c r="S32" i="172"/>
  <c r="T32" i="172" s="1"/>
  <c r="R32" i="172"/>
  <c r="S31" i="172"/>
  <c r="T31" i="172" s="1"/>
  <c r="R31" i="172"/>
  <c r="S30" i="172"/>
  <c r="T30" i="172" s="1"/>
  <c r="R30" i="172"/>
  <c r="S29" i="172"/>
  <c r="T29" i="172" s="1"/>
  <c r="R29" i="172"/>
  <c r="S28" i="172"/>
  <c r="T28" i="172" s="1"/>
  <c r="R28" i="172"/>
  <c r="S27" i="172"/>
  <c r="T27" i="172" s="1"/>
  <c r="R27" i="172"/>
  <c r="S26" i="172"/>
  <c r="T26" i="172" s="1"/>
  <c r="R26" i="172"/>
  <c r="S25" i="172"/>
  <c r="T25" i="172" s="1"/>
  <c r="R25" i="172"/>
  <c r="S24" i="172"/>
  <c r="T24" i="172" s="1"/>
  <c r="R24" i="172"/>
  <c r="S23" i="172"/>
  <c r="T23" i="172" s="1"/>
  <c r="R23" i="172"/>
  <c r="S22" i="172"/>
  <c r="T22" i="172" s="1"/>
  <c r="R22" i="172"/>
  <c r="S21" i="172"/>
  <c r="T21" i="172" s="1"/>
  <c r="R21" i="172"/>
  <c r="S20" i="172"/>
  <c r="T20" i="172" s="1"/>
  <c r="R20" i="172"/>
  <c r="S19" i="172"/>
  <c r="T19" i="172" s="1"/>
  <c r="R19" i="172"/>
  <c r="S18" i="172"/>
  <c r="T18" i="172" s="1"/>
  <c r="R18" i="172"/>
  <c r="S17" i="172"/>
  <c r="T17" i="172" s="1"/>
  <c r="R17" i="172"/>
  <c r="S16" i="172"/>
  <c r="T16" i="172" s="1"/>
  <c r="R16" i="172"/>
  <c r="S15" i="172"/>
  <c r="T15" i="172" s="1"/>
  <c r="R15" i="172"/>
  <c r="S14" i="172"/>
  <c r="T14" i="172" s="1"/>
  <c r="R14" i="172"/>
  <c r="S13" i="172"/>
  <c r="T13" i="172" s="1"/>
  <c r="R13" i="172"/>
  <c r="S12" i="172"/>
  <c r="T12" i="172" s="1"/>
  <c r="R12" i="172"/>
  <c r="S11" i="172"/>
  <c r="T11" i="172" s="1"/>
  <c r="R11" i="172"/>
  <c r="S10" i="172"/>
  <c r="T10" i="172" s="1"/>
  <c r="R10" i="172"/>
  <c r="S9" i="172"/>
  <c r="T9" i="172" s="1"/>
  <c r="R9" i="172"/>
  <c r="S8" i="172"/>
  <c r="T8" i="172" s="1"/>
  <c r="R8" i="172"/>
  <c r="S7" i="172"/>
  <c r="T7" i="172" s="1"/>
  <c r="R7" i="172"/>
  <c r="S6" i="172"/>
  <c r="T6" i="172" s="1"/>
  <c r="R6" i="172"/>
  <c r="S5" i="172"/>
  <c r="T5" i="172" s="1"/>
  <c r="R5" i="172"/>
  <c r="S4" i="172"/>
  <c r="T4" i="172" s="1"/>
  <c r="R4" i="172"/>
  <c r="F2" i="172"/>
  <c r="F1" i="172"/>
  <c r="Q514" i="170" a="1"/>
  <c r="Q514" i="170"/>
  <c r="P514" i="170" a="1"/>
  <c r="P514" i="170"/>
  <c r="O514" i="170" a="1"/>
  <c r="O514" i="170"/>
  <c r="N514" i="170" a="1"/>
  <c r="N514" i="170"/>
  <c r="M514" i="170" a="1"/>
  <c r="M514" i="170"/>
  <c r="L514" i="170" a="1"/>
  <c r="L514" i="170"/>
  <c r="I511" i="170"/>
  <c r="I510" i="170"/>
  <c r="L510" i="170" s="1" a="1"/>
  <c r="L510" i="170" s="1"/>
  <c r="I509" i="170"/>
  <c r="L509" i="170" s="1" a="1"/>
  <c r="L509" i="170" s="1"/>
  <c r="I508" i="170"/>
  <c r="I507" i="170"/>
  <c r="I506" i="170"/>
  <c r="I505" i="170"/>
  <c r="I504" i="170"/>
  <c r="I503" i="170"/>
  <c r="I502" i="170"/>
  <c r="L502" i="170" s="1" a="1"/>
  <c r="L502" i="170" s="1"/>
  <c r="I501" i="170"/>
  <c r="L501" i="170" s="1" a="1"/>
  <c r="L501" i="170" s="1"/>
  <c r="I500" i="170"/>
  <c r="I499" i="170"/>
  <c r="L499" i="170" s="1" a="1"/>
  <c r="L499" i="170" s="1"/>
  <c r="Z495" i="170"/>
  <c r="Y495" i="170"/>
  <c r="X495" i="170"/>
  <c r="W495" i="170"/>
  <c r="V495" i="170"/>
  <c r="U495" i="170"/>
  <c r="P495" i="170"/>
  <c r="M495" i="170"/>
  <c r="S494" i="170"/>
  <c r="T494" i="170" s="1"/>
  <c r="R494" i="170"/>
  <c r="S493" i="170"/>
  <c r="T493" i="170" s="1"/>
  <c r="R493" i="170"/>
  <c r="S492" i="170"/>
  <c r="T492" i="170" s="1"/>
  <c r="R492" i="170"/>
  <c r="S491" i="170"/>
  <c r="T491" i="170" s="1"/>
  <c r="R491" i="170"/>
  <c r="S490" i="170"/>
  <c r="T490" i="170" s="1"/>
  <c r="R490" i="170"/>
  <c r="S489" i="170"/>
  <c r="T489" i="170" s="1"/>
  <c r="R489" i="170"/>
  <c r="S488" i="170"/>
  <c r="T488" i="170" s="1"/>
  <c r="R488" i="170"/>
  <c r="S487" i="170"/>
  <c r="T487" i="170" s="1"/>
  <c r="R487" i="170"/>
  <c r="S486" i="170"/>
  <c r="T486" i="170" s="1"/>
  <c r="R486" i="170"/>
  <c r="S485" i="170"/>
  <c r="T485" i="170" s="1"/>
  <c r="R485" i="170"/>
  <c r="S484" i="170"/>
  <c r="T484" i="170" s="1"/>
  <c r="R484" i="170"/>
  <c r="S483" i="170"/>
  <c r="T483" i="170" s="1"/>
  <c r="R483" i="170"/>
  <c r="S482" i="170"/>
  <c r="T482" i="170" s="1"/>
  <c r="R482" i="170"/>
  <c r="S481" i="170"/>
  <c r="T481" i="170" s="1"/>
  <c r="R481" i="170"/>
  <c r="S480" i="170"/>
  <c r="T480" i="170" s="1"/>
  <c r="R480" i="170"/>
  <c r="S479" i="170"/>
  <c r="T479" i="170" s="1"/>
  <c r="R479" i="170"/>
  <c r="S478" i="170"/>
  <c r="T478" i="170" s="1"/>
  <c r="R478" i="170"/>
  <c r="S477" i="170"/>
  <c r="T477" i="170" s="1"/>
  <c r="R477" i="170"/>
  <c r="S476" i="170"/>
  <c r="T476" i="170" s="1"/>
  <c r="R476" i="170"/>
  <c r="S475" i="170"/>
  <c r="T475" i="170" s="1"/>
  <c r="R475" i="170"/>
  <c r="S474" i="170"/>
  <c r="T474" i="170" s="1"/>
  <c r="R474" i="170"/>
  <c r="S473" i="170"/>
  <c r="T473" i="170" s="1"/>
  <c r="R473" i="170"/>
  <c r="S472" i="170"/>
  <c r="T472" i="170" s="1"/>
  <c r="R472" i="170"/>
  <c r="S471" i="170"/>
  <c r="T471" i="170" s="1"/>
  <c r="R471" i="170"/>
  <c r="S470" i="170"/>
  <c r="T470" i="170" s="1"/>
  <c r="R470" i="170"/>
  <c r="S469" i="170"/>
  <c r="T469" i="170" s="1"/>
  <c r="R469" i="170"/>
  <c r="S468" i="170"/>
  <c r="T468" i="170" s="1"/>
  <c r="R468" i="170"/>
  <c r="S467" i="170"/>
  <c r="T467" i="170" s="1"/>
  <c r="R467" i="170"/>
  <c r="S466" i="170"/>
  <c r="T466" i="170" s="1"/>
  <c r="R466" i="170"/>
  <c r="S465" i="170"/>
  <c r="T465" i="170" s="1"/>
  <c r="R465" i="170"/>
  <c r="S464" i="170"/>
  <c r="T464" i="170" s="1"/>
  <c r="R464" i="170"/>
  <c r="S463" i="170"/>
  <c r="T463" i="170" s="1"/>
  <c r="R463" i="170"/>
  <c r="S462" i="170"/>
  <c r="T462" i="170" s="1"/>
  <c r="R462" i="170"/>
  <c r="S461" i="170"/>
  <c r="T461" i="170" s="1"/>
  <c r="R461" i="170"/>
  <c r="S460" i="170"/>
  <c r="T460" i="170" s="1"/>
  <c r="R460" i="170"/>
  <c r="S459" i="170"/>
  <c r="T459" i="170" s="1"/>
  <c r="R459" i="170"/>
  <c r="S458" i="170"/>
  <c r="T458" i="170" s="1"/>
  <c r="R458" i="170"/>
  <c r="S457" i="170"/>
  <c r="T457" i="170" s="1"/>
  <c r="R457" i="170"/>
  <c r="S456" i="170"/>
  <c r="T456" i="170" s="1"/>
  <c r="R456" i="170"/>
  <c r="S455" i="170"/>
  <c r="T455" i="170" s="1"/>
  <c r="R455" i="170"/>
  <c r="S454" i="170"/>
  <c r="T454" i="170" s="1"/>
  <c r="R454" i="170"/>
  <c r="S453" i="170"/>
  <c r="T453" i="170" s="1"/>
  <c r="R453" i="170"/>
  <c r="S452" i="170"/>
  <c r="T452" i="170" s="1"/>
  <c r="R452" i="170"/>
  <c r="S451" i="170"/>
  <c r="T451" i="170" s="1"/>
  <c r="R451" i="170"/>
  <c r="S450" i="170"/>
  <c r="T450" i="170" s="1"/>
  <c r="R450" i="170"/>
  <c r="S449" i="170"/>
  <c r="T449" i="170" s="1"/>
  <c r="R449" i="170"/>
  <c r="S448" i="170"/>
  <c r="T448" i="170" s="1"/>
  <c r="R448" i="170"/>
  <c r="S447" i="170"/>
  <c r="T447" i="170" s="1"/>
  <c r="R447" i="170"/>
  <c r="S446" i="170"/>
  <c r="T446" i="170" s="1"/>
  <c r="R446" i="170"/>
  <c r="S445" i="170"/>
  <c r="T445" i="170" s="1"/>
  <c r="R445" i="170"/>
  <c r="S444" i="170"/>
  <c r="T444" i="170" s="1"/>
  <c r="R444" i="170"/>
  <c r="S443" i="170"/>
  <c r="T443" i="170" s="1"/>
  <c r="R443" i="170"/>
  <c r="S442" i="170"/>
  <c r="T442" i="170" s="1"/>
  <c r="R442" i="170"/>
  <c r="S441" i="170"/>
  <c r="T441" i="170" s="1"/>
  <c r="R441" i="170"/>
  <c r="S440" i="170"/>
  <c r="T440" i="170" s="1"/>
  <c r="R440" i="170"/>
  <c r="S439" i="170"/>
  <c r="T439" i="170" s="1"/>
  <c r="R439" i="170"/>
  <c r="S438" i="170"/>
  <c r="T438" i="170" s="1"/>
  <c r="R438" i="170"/>
  <c r="S437" i="170"/>
  <c r="T437" i="170" s="1"/>
  <c r="R437" i="170"/>
  <c r="S436" i="170"/>
  <c r="T436" i="170" s="1"/>
  <c r="R436" i="170"/>
  <c r="S435" i="170"/>
  <c r="T435" i="170" s="1"/>
  <c r="R435" i="170"/>
  <c r="S434" i="170"/>
  <c r="T434" i="170" s="1"/>
  <c r="R434" i="170"/>
  <c r="S433" i="170"/>
  <c r="T433" i="170" s="1"/>
  <c r="R433" i="170"/>
  <c r="S432" i="170"/>
  <c r="T432" i="170" s="1"/>
  <c r="R432" i="170"/>
  <c r="S431" i="170"/>
  <c r="T431" i="170" s="1"/>
  <c r="R431" i="170"/>
  <c r="S430" i="170"/>
  <c r="T430" i="170" s="1"/>
  <c r="R430" i="170"/>
  <c r="S429" i="170"/>
  <c r="T429" i="170" s="1"/>
  <c r="R429" i="170"/>
  <c r="S428" i="170"/>
  <c r="T428" i="170" s="1"/>
  <c r="R428" i="170"/>
  <c r="S427" i="170"/>
  <c r="T427" i="170" s="1"/>
  <c r="R427" i="170"/>
  <c r="S426" i="170"/>
  <c r="T426" i="170" s="1"/>
  <c r="R426" i="170"/>
  <c r="S425" i="170"/>
  <c r="T425" i="170" s="1"/>
  <c r="R425" i="170"/>
  <c r="S424" i="170"/>
  <c r="T424" i="170" s="1"/>
  <c r="R424" i="170"/>
  <c r="S423" i="170"/>
  <c r="T423" i="170" s="1"/>
  <c r="R423" i="170"/>
  <c r="S422" i="170"/>
  <c r="T422" i="170" s="1"/>
  <c r="R422" i="170"/>
  <c r="S421" i="170"/>
  <c r="T421" i="170" s="1"/>
  <c r="R421" i="170"/>
  <c r="S420" i="170"/>
  <c r="T420" i="170" s="1"/>
  <c r="R420" i="170"/>
  <c r="S419" i="170"/>
  <c r="T419" i="170" s="1"/>
  <c r="R419" i="170"/>
  <c r="S418" i="170"/>
  <c r="T418" i="170" s="1"/>
  <c r="R418" i="170"/>
  <c r="S417" i="170"/>
  <c r="T417" i="170" s="1"/>
  <c r="R417" i="170"/>
  <c r="S416" i="170"/>
  <c r="T416" i="170" s="1"/>
  <c r="R416" i="170"/>
  <c r="S415" i="170"/>
  <c r="T415" i="170" s="1"/>
  <c r="R415" i="170"/>
  <c r="S414" i="170"/>
  <c r="T414" i="170" s="1"/>
  <c r="R414" i="170"/>
  <c r="S413" i="170"/>
  <c r="T413" i="170" s="1"/>
  <c r="R413" i="170"/>
  <c r="S412" i="170"/>
  <c r="T412" i="170" s="1"/>
  <c r="R412" i="170"/>
  <c r="S411" i="170"/>
  <c r="T411" i="170" s="1"/>
  <c r="R411" i="170"/>
  <c r="S410" i="170"/>
  <c r="T410" i="170" s="1"/>
  <c r="R410" i="170"/>
  <c r="S409" i="170"/>
  <c r="T409" i="170" s="1"/>
  <c r="R409" i="170"/>
  <c r="S408" i="170"/>
  <c r="T408" i="170" s="1"/>
  <c r="R408" i="170"/>
  <c r="S407" i="170"/>
  <c r="T407" i="170" s="1"/>
  <c r="R407" i="170"/>
  <c r="S406" i="170"/>
  <c r="T406" i="170" s="1"/>
  <c r="R406" i="170"/>
  <c r="S405" i="170"/>
  <c r="T405" i="170" s="1"/>
  <c r="R405" i="170"/>
  <c r="S404" i="170"/>
  <c r="T404" i="170" s="1"/>
  <c r="R404" i="170"/>
  <c r="S403" i="170"/>
  <c r="T403" i="170" s="1"/>
  <c r="R403" i="170"/>
  <c r="S402" i="170"/>
  <c r="T402" i="170" s="1"/>
  <c r="R402" i="170"/>
  <c r="S401" i="170"/>
  <c r="T401" i="170" s="1"/>
  <c r="R401" i="170"/>
  <c r="S400" i="170"/>
  <c r="T400" i="170" s="1"/>
  <c r="R400" i="170"/>
  <c r="S399" i="170"/>
  <c r="T399" i="170" s="1"/>
  <c r="R399" i="170"/>
  <c r="S398" i="170"/>
  <c r="T398" i="170" s="1"/>
  <c r="R398" i="170"/>
  <c r="S397" i="170"/>
  <c r="T397" i="170" s="1"/>
  <c r="R397" i="170"/>
  <c r="S396" i="170"/>
  <c r="T396" i="170" s="1"/>
  <c r="R396" i="170"/>
  <c r="S395" i="170"/>
  <c r="T395" i="170" s="1"/>
  <c r="R395" i="170"/>
  <c r="S394" i="170"/>
  <c r="T394" i="170" s="1"/>
  <c r="R394" i="170"/>
  <c r="S393" i="170"/>
  <c r="T393" i="170" s="1"/>
  <c r="R393" i="170"/>
  <c r="S392" i="170"/>
  <c r="T392" i="170" s="1"/>
  <c r="R392" i="170"/>
  <c r="S391" i="170"/>
  <c r="T391" i="170" s="1"/>
  <c r="R391" i="170"/>
  <c r="S390" i="170"/>
  <c r="T390" i="170" s="1"/>
  <c r="R390" i="170"/>
  <c r="S389" i="170"/>
  <c r="T389" i="170" s="1"/>
  <c r="R389" i="170"/>
  <c r="S388" i="170"/>
  <c r="T388" i="170" s="1"/>
  <c r="R388" i="170"/>
  <c r="S387" i="170"/>
  <c r="T387" i="170" s="1"/>
  <c r="R387" i="170"/>
  <c r="S386" i="170"/>
  <c r="T386" i="170" s="1"/>
  <c r="R386" i="170"/>
  <c r="S385" i="170"/>
  <c r="T385" i="170" s="1"/>
  <c r="R385" i="170"/>
  <c r="S384" i="170"/>
  <c r="T384" i="170" s="1"/>
  <c r="R384" i="170"/>
  <c r="S383" i="170"/>
  <c r="T383" i="170" s="1"/>
  <c r="R383" i="170"/>
  <c r="S382" i="170"/>
  <c r="T382" i="170" s="1"/>
  <c r="R382" i="170"/>
  <c r="S381" i="170"/>
  <c r="T381" i="170" s="1"/>
  <c r="R381" i="170"/>
  <c r="S380" i="170"/>
  <c r="T380" i="170" s="1"/>
  <c r="R380" i="170"/>
  <c r="S379" i="170"/>
  <c r="T379" i="170" s="1"/>
  <c r="R379" i="170"/>
  <c r="S378" i="170"/>
  <c r="T378" i="170" s="1"/>
  <c r="R378" i="170"/>
  <c r="S377" i="170"/>
  <c r="T377" i="170" s="1"/>
  <c r="R377" i="170"/>
  <c r="S376" i="170"/>
  <c r="T376" i="170" s="1"/>
  <c r="R376" i="170"/>
  <c r="S375" i="170"/>
  <c r="T375" i="170" s="1"/>
  <c r="R375" i="170"/>
  <c r="S374" i="170"/>
  <c r="T374" i="170" s="1"/>
  <c r="R374" i="170"/>
  <c r="S373" i="170"/>
  <c r="T373" i="170" s="1"/>
  <c r="R373" i="170"/>
  <c r="S372" i="170"/>
  <c r="T372" i="170" s="1"/>
  <c r="R372" i="170"/>
  <c r="S371" i="170"/>
  <c r="T371" i="170" s="1"/>
  <c r="R371" i="170"/>
  <c r="S370" i="170"/>
  <c r="T370" i="170" s="1"/>
  <c r="R370" i="170"/>
  <c r="S369" i="170"/>
  <c r="T369" i="170" s="1"/>
  <c r="R369" i="170"/>
  <c r="S368" i="170"/>
  <c r="T368" i="170" s="1"/>
  <c r="R368" i="170"/>
  <c r="S367" i="170"/>
  <c r="T367" i="170" s="1"/>
  <c r="R367" i="170"/>
  <c r="S366" i="170"/>
  <c r="T366" i="170" s="1"/>
  <c r="R366" i="170"/>
  <c r="S365" i="170"/>
  <c r="T365" i="170" s="1"/>
  <c r="R365" i="170"/>
  <c r="S364" i="170"/>
  <c r="T364" i="170" s="1"/>
  <c r="R364" i="170"/>
  <c r="S363" i="170"/>
  <c r="T363" i="170" s="1"/>
  <c r="R363" i="170"/>
  <c r="S362" i="170"/>
  <c r="T362" i="170" s="1"/>
  <c r="R362" i="170"/>
  <c r="S361" i="170"/>
  <c r="T361" i="170" s="1"/>
  <c r="R361" i="170"/>
  <c r="S360" i="170"/>
  <c r="T360" i="170" s="1"/>
  <c r="R360" i="170"/>
  <c r="S359" i="170"/>
  <c r="T359" i="170" s="1"/>
  <c r="R359" i="170"/>
  <c r="S358" i="170"/>
  <c r="T358" i="170" s="1"/>
  <c r="R358" i="170"/>
  <c r="S357" i="170"/>
  <c r="T357" i="170" s="1"/>
  <c r="R357" i="170"/>
  <c r="S356" i="170"/>
  <c r="T356" i="170" s="1"/>
  <c r="R356" i="170"/>
  <c r="S355" i="170"/>
  <c r="T355" i="170" s="1"/>
  <c r="R355" i="170"/>
  <c r="S354" i="170"/>
  <c r="T354" i="170" s="1"/>
  <c r="R354" i="170"/>
  <c r="S353" i="170"/>
  <c r="T353" i="170" s="1"/>
  <c r="R353" i="170"/>
  <c r="S352" i="170"/>
  <c r="T352" i="170" s="1"/>
  <c r="R352" i="170"/>
  <c r="S351" i="170"/>
  <c r="T351" i="170" s="1"/>
  <c r="R351" i="170"/>
  <c r="S350" i="170"/>
  <c r="T350" i="170" s="1"/>
  <c r="R350" i="170"/>
  <c r="S349" i="170"/>
  <c r="T349" i="170" s="1"/>
  <c r="R349" i="170"/>
  <c r="S348" i="170"/>
  <c r="T348" i="170" s="1"/>
  <c r="R348" i="170"/>
  <c r="S347" i="170"/>
  <c r="T347" i="170" s="1"/>
  <c r="R347" i="170"/>
  <c r="S346" i="170"/>
  <c r="T346" i="170" s="1"/>
  <c r="R346" i="170"/>
  <c r="S345" i="170"/>
  <c r="T345" i="170" s="1"/>
  <c r="R345" i="170"/>
  <c r="S344" i="170"/>
  <c r="T344" i="170" s="1"/>
  <c r="R344" i="170"/>
  <c r="S343" i="170"/>
  <c r="T343" i="170" s="1"/>
  <c r="R343" i="170"/>
  <c r="S342" i="170"/>
  <c r="T342" i="170" s="1"/>
  <c r="R342" i="170"/>
  <c r="S341" i="170"/>
  <c r="T341" i="170" s="1"/>
  <c r="R341" i="170"/>
  <c r="S340" i="170"/>
  <c r="T340" i="170" s="1"/>
  <c r="R340" i="170"/>
  <c r="S339" i="170"/>
  <c r="T339" i="170" s="1"/>
  <c r="R339" i="170"/>
  <c r="S338" i="170"/>
  <c r="T338" i="170" s="1"/>
  <c r="R338" i="170"/>
  <c r="S337" i="170"/>
  <c r="T337" i="170" s="1"/>
  <c r="R337" i="170"/>
  <c r="S336" i="170"/>
  <c r="T336" i="170" s="1"/>
  <c r="R336" i="170"/>
  <c r="S335" i="170"/>
  <c r="T335" i="170" s="1"/>
  <c r="R335" i="170"/>
  <c r="S334" i="170"/>
  <c r="T334" i="170" s="1"/>
  <c r="R334" i="170"/>
  <c r="S333" i="170"/>
  <c r="T333" i="170" s="1"/>
  <c r="R333" i="170"/>
  <c r="S332" i="170"/>
  <c r="T332" i="170" s="1"/>
  <c r="R332" i="170"/>
  <c r="S331" i="170"/>
  <c r="T331" i="170" s="1"/>
  <c r="R331" i="170"/>
  <c r="S330" i="170"/>
  <c r="T330" i="170" s="1"/>
  <c r="R330" i="170"/>
  <c r="S329" i="170"/>
  <c r="T329" i="170" s="1"/>
  <c r="R329" i="170"/>
  <c r="S328" i="170"/>
  <c r="T328" i="170" s="1"/>
  <c r="R328" i="170"/>
  <c r="S327" i="170"/>
  <c r="T327" i="170" s="1"/>
  <c r="R327" i="170"/>
  <c r="S326" i="170"/>
  <c r="T326" i="170" s="1"/>
  <c r="R326" i="170"/>
  <c r="S325" i="170"/>
  <c r="T325" i="170" s="1"/>
  <c r="R325" i="170"/>
  <c r="S324" i="170"/>
  <c r="T324" i="170" s="1"/>
  <c r="R324" i="170"/>
  <c r="S323" i="170"/>
  <c r="T323" i="170" s="1"/>
  <c r="R323" i="170"/>
  <c r="S322" i="170"/>
  <c r="T322" i="170" s="1"/>
  <c r="R322" i="170"/>
  <c r="S321" i="170"/>
  <c r="T321" i="170" s="1"/>
  <c r="R321" i="170"/>
  <c r="S320" i="170"/>
  <c r="T320" i="170" s="1"/>
  <c r="R320" i="170"/>
  <c r="S319" i="170"/>
  <c r="T319" i="170" s="1"/>
  <c r="R319" i="170"/>
  <c r="S318" i="170"/>
  <c r="T318" i="170" s="1"/>
  <c r="R318" i="170"/>
  <c r="S317" i="170"/>
  <c r="T317" i="170" s="1"/>
  <c r="R317" i="170"/>
  <c r="S316" i="170"/>
  <c r="T316" i="170" s="1"/>
  <c r="R316" i="170"/>
  <c r="S315" i="170"/>
  <c r="T315" i="170" s="1"/>
  <c r="R315" i="170"/>
  <c r="S314" i="170"/>
  <c r="T314" i="170" s="1"/>
  <c r="R314" i="170"/>
  <c r="S313" i="170"/>
  <c r="T313" i="170" s="1"/>
  <c r="R313" i="170"/>
  <c r="S312" i="170"/>
  <c r="T312" i="170" s="1"/>
  <c r="R312" i="170"/>
  <c r="S311" i="170"/>
  <c r="T311" i="170" s="1"/>
  <c r="R311" i="170"/>
  <c r="S310" i="170"/>
  <c r="T310" i="170" s="1"/>
  <c r="R310" i="170"/>
  <c r="S309" i="170"/>
  <c r="T309" i="170" s="1"/>
  <c r="R309" i="170"/>
  <c r="S308" i="170"/>
  <c r="T308" i="170" s="1"/>
  <c r="R308" i="170"/>
  <c r="S307" i="170"/>
  <c r="T307" i="170" s="1"/>
  <c r="R307" i="170"/>
  <c r="S306" i="170"/>
  <c r="T306" i="170" s="1"/>
  <c r="R306" i="170"/>
  <c r="S305" i="170"/>
  <c r="T305" i="170" s="1"/>
  <c r="R305" i="170"/>
  <c r="S304" i="170"/>
  <c r="T304" i="170" s="1"/>
  <c r="R304" i="170"/>
  <c r="S303" i="170"/>
  <c r="T303" i="170" s="1"/>
  <c r="R303" i="170"/>
  <c r="S302" i="170"/>
  <c r="T302" i="170" s="1"/>
  <c r="R302" i="170"/>
  <c r="S301" i="170"/>
  <c r="T301" i="170" s="1"/>
  <c r="R301" i="170"/>
  <c r="S300" i="170"/>
  <c r="T300" i="170" s="1"/>
  <c r="R300" i="170"/>
  <c r="S299" i="170"/>
  <c r="T299" i="170" s="1"/>
  <c r="R299" i="170"/>
  <c r="S298" i="170"/>
  <c r="T298" i="170" s="1"/>
  <c r="R298" i="170"/>
  <c r="S297" i="170"/>
  <c r="T297" i="170" s="1"/>
  <c r="R297" i="170"/>
  <c r="S296" i="170"/>
  <c r="T296" i="170" s="1"/>
  <c r="R296" i="170"/>
  <c r="S295" i="170"/>
  <c r="T295" i="170" s="1"/>
  <c r="R295" i="170"/>
  <c r="S294" i="170"/>
  <c r="T294" i="170" s="1"/>
  <c r="R294" i="170"/>
  <c r="S293" i="170"/>
  <c r="T293" i="170" s="1"/>
  <c r="R293" i="170"/>
  <c r="S292" i="170"/>
  <c r="T292" i="170" s="1"/>
  <c r="R292" i="170"/>
  <c r="S291" i="170"/>
  <c r="T291" i="170" s="1"/>
  <c r="R291" i="170"/>
  <c r="S290" i="170"/>
  <c r="T290" i="170" s="1"/>
  <c r="R290" i="170"/>
  <c r="S289" i="170"/>
  <c r="T289" i="170" s="1"/>
  <c r="R289" i="170"/>
  <c r="S288" i="170"/>
  <c r="T288" i="170" s="1"/>
  <c r="R288" i="170"/>
  <c r="S287" i="170"/>
  <c r="T287" i="170" s="1"/>
  <c r="R287" i="170"/>
  <c r="S286" i="170"/>
  <c r="T286" i="170" s="1"/>
  <c r="R286" i="170"/>
  <c r="S285" i="170"/>
  <c r="T285" i="170" s="1"/>
  <c r="R285" i="170"/>
  <c r="S284" i="170"/>
  <c r="T284" i="170" s="1"/>
  <c r="R284" i="170"/>
  <c r="S283" i="170"/>
  <c r="T283" i="170" s="1"/>
  <c r="R283" i="170"/>
  <c r="S282" i="170"/>
  <c r="T282" i="170" s="1"/>
  <c r="R282" i="170"/>
  <c r="S281" i="170"/>
  <c r="T281" i="170" s="1"/>
  <c r="R281" i="170"/>
  <c r="S280" i="170"/>
  <c r="T280" i="170" s="1"/>
  <c r="R280" i="170"/>
  <c r="S279" i="170"/>
  <c r="T279" i="170" s="1"/>
  <c r="R279" i="170"/>
  <c r="S278" i="170"/>
  <c r="T278" i="170" s="1"/>
  <c r="R278" i="170"/>
  <c r="S277" i="170"/>
  <c r="T277" i="170" s="1"/>
  <c r="R277" i="170"/>
  <c r="S276" i="170"/>
  <c r="T276" i="170" s="1"/>
  <c r="R276" i="170"/>
  <c r="S275" i="170"/>
  <c r="T275" i="170" s="1"/>
  <c r="R275" i="170"/>
  <c r="S274" i="170"/>
  <c r="T274" i="170" s="1"/>
  <c r="R274" i="170"/>
  <c r="S273" i="170"/>
  <c r="T273" i="170" s="1"/>
  <c r="R273" i="170"/>
  <c r="S272" i="170"/>
  <c r="T272" i="170" s="1"/>
  <c r="R272" i="170"/>
  <c r="S271" i="170"/>
  <c r="T271" i="170" s="1"/>
  <c r="R271" i="170"/>
  <c r="S270" i="170"/>
  <c r="T270" i="170" s="1"/>
  <c r="R270" i="170"/>
  <c r="S269" i="170"/>
  <c r="T269" i="170" s="1"/>
  <c r="R269" i="170"/>
  <c r="S268" i="170"/>
  <c r="T268" i="170" s="1"/>
  <c r="R268" i="170"/>
  <c r="S267" i="170"/>
  <c r="T267" i="170" s="1"/>
  <c r="R267" i="170"/>
  <c r="S266" i="170"/>
  <c r="T266" i="170" s="1"/>
  <c r="R266" i="170"/>
  <c r="S265" i="170"/>
  <c r="T265" i="170" s="1"/>
  <c r="R265" i="170"/>
  <c r="S264" i="170"/>
  <c r="T264" i="170" s="1"/>
  <c r="R264" i="170"/>
  <c r="S263" i="170"/>
  <c r="T263" i="170" s="1"/>
  <c r="R263" i="170"/>
  <c r="S262" i="170"/>
  <c r="T262" i="170" s="1"/>
  <c r="R262" i="170"/>
  <c r="S261" i="170"/>
  <c r="T261" i="170" s="1"/>
  <c r="R261" i="170"/>
  <c r="S260" i="170"/>
  <c r="T260" i="170" s="1"/>
  <c r="R260" i="170"/>
  <c r="S259" i="170"/>
  <c r="T259" i="170" s="1"/>
  <c r="R259" i="170"/>
  <c r="S258" i="170"/>
  <c r="T258" i="170" s="1"/>
  <c r="R258" i="170"/>
  <c r="S257" i="170"/>
  <c r="T257" i="170" s="1"/>
  <c r="R257" i="170"/>
  <c r="S256" i="170"/>
  <c r="T256" i="170" s="1"/>
  <c r="R256" i="170"/>
  <c r="S255" i="170"/>
  <c r="T255" i="170" s="1"/>
  <c r="R255" i="170"/>
  <c r="S254" i="170"/>
  <c r="T254" i="170" s="1"/>
  <c r="R254" i="170"/>
  <c r="S253" i="170"/>
  <c r="T253" i="170" s="1"/>
  <c r="R253" i="170"/>
  <c r="S252" i="170"/>
  <c r="T252" i="170" s="1"/>
  <c r="R252" i="170"/>
  <c r="S251" i="170"/>
  <c r="T251" i="170" s="1"/>
  <c r="R251" i="170"/>
  <c r="S250" i="170"/>
  <c r="T250" i="170" s="1"/>
  <c r="R250" i="170"/>
  <c r="S249" i="170"/>
  <c r="T249" i="170" s="1"/>
  <c r="R249" i="170"/>
  <c r="S248" i="170"/>
  <c r="T248" i="170" s="1"/>
  <c r="R248" i="170"/>
  <c r="S247" i="170"/>
  <c r="T247" i="170" s="1"/>
  <c r="R247" i="170"/>
  <c r="S246" i="170"/>
  <c r="T246" i="170" s="1"/>
  <c r="R246" i="170"/>
  <c r="S245" i="170"/>
  <c r="T245" i="170" s="1"/>
  <c r="R245" i="170"/>
  <c r="S244" i="170"/>
  <c r="T244" i="170" s="1"/>
  <c r="R244" i="170"/>
  <c r="S243" i="170"/>
  <c r="T243" i="170" s="1"/>
  <c r="R243" i="170"/>
  <c r="S242" i="170"/>
  <c r="T242" i="170" s="1"/>
  <c r="R242" i="170"/>
  <c r="S241" i="170"/>
  <c r="T241" i="170" s="1"/>
  <c r="R241" i="170"/>
  <c r="S240" i="170"/>
  <c r="T240" i="170" s="1"/>
  <c r="R240" i="170"/>
  <c r="S239" i="170"/>
  <c r="T239" i="170" s="1"/>
  <c r="R239" i="170"/>
  <c r="S238" i="170"/>
  <c r="T238" i="170" s="1"/>
  <c r="R238" i="170"/>
  <c r="S237" i="170"/>
  <c r="T237" i="170" s="1"/>
  <c r="R237" i="170"/>
  <c r="S236" i="170"/>
  <c r="T236" i="170" s="1"/>
  <c r="R236" i="170"/>
  <c r="S235" i="170"/>
  <c r="T235" i="170" s="1"/>
  <c r="R235" i="170"/>
  <c r="S234" i="170"/>
  <c r="T234" i="170" s="1"/>
  <c r="R234" i="170"/>
  <c r="S233" i="170"/>
  <c r="T233" i="170" s="1"/>
  <c r="R233" i="170"/>
  <c r="S232" i="170"/>
  <c r="T232" i="170" s="1"/>
  <c r="R232" i="170"/>
  <c r="S231" i="170"/>
  <c r="T231" i="170" s="1"/>
  <c r="R231" i="170"/>
  <c r="S230" i="170"/>
  <c r="T230" i="170" s="1"/>
  <c r="R230" i="170"/>
  <c r="S229" i="170"/>
  <c r="T229" i="170" s="1"/>
  <c r="R229" i="170"/>
  <c r="S228" i="170"/>
  <c r="T228" i="170" s="1"/>
  <c r="R228" i="170"/>
  <c r="S227" i="170"/>
  <c r="T227" i="170" s="1"/>
  <c r="R227" i="170"/>
  <c r="S226" i="170"/>
  <c r="T226" i="170" s="1"/>
  <c r="R226" i="170"/>
  <c r="S225" i="170"/>
  <c r="T225" i="170" s="1"/>
  <c r="R225" i="170"/>
  <c r="S224" i="170"/>
  <c r="T224" i="170" s="1"/>
  <c r="R224" i="170"/>
  <c r="S223" i="170"/>
  <c r="T223" i="170" s="1"/>
  <c r="R223" i="170"/>
  <c r="S222" i="170"/>
  <c r="T222" i="170" s="1"/>
  <c r="R222" i="170"/>
  <c r="S221" i="170"/>
  <c r="T221" i="170" s="1"/>
  <c r="R221" i="170"/>
  <c r="S220" i="170"/>
  <c r="T220" i="170" s="1"/>
  <c r="R220" i="170"/>
  <c r="S219" i="170"/>
  <c r="T219" i="170" s="1"/>
  <c r="R219" i="170"/>
  <c r="S218" i="170"/>
  <c r="T218" i="170" s="1"/>
  <c r="R218" i="170"/>
  <c r="S217" i="170"/>
  <c r="T217" i="170" s="1"/>
  <c r="R217" i="170"/>
  <c r="S216" i="170"/>
  <c r="T216" i="170" s="1"/>
  <c r="R216" i="170"/>
  <c r="S215" i="170"/>
  <c r="T215" i="170" s="1"/>
  <c r="R215" i="170"/>
  <c r="S214" i="170"/>
  <c r="T214" i="170" s="1"/>
  <c r="R214" i="170"/>
  <c r="S213" i="170"/>
  <c r="T213" i="170" s="1"/>
  <c r="R213" i="170"/>
  <c r="S212" i="170"/>
  <c r="T212" i="170" s="1"/>
  <c r="R212" i="170"/>
  <c r="S211" i="170"/>
  <c r="T211" i="170" s="1"/>
  <c r="R211" i="170"/>
  <c r="S210" i="170"/>
  <c r="T210" i="170" s="1"/>
  <c r="R210" i="170"/>
  <c r="S209" i="170"/>
  <c r="T209" i="170" s="1"/>
  <c r="R209" i="170"/>
  <c r="S208" i="170"/>
  <c r="T208" i="170" s="1"/>
  <c r="R208" i="170"/>
  <c r="S207" i="170"/>
  <c r="T207" i="170" s="1"/>
  <c r="R207" i="170"/>
  <c r="S206" i="170"/>
  <c r="T206" i="170" s="1"/>
  <c r="R206" i="170"/>
  <c r="S205" i="170"/>
  <c r="T205" i="170" s="1"/>
  <c r="R205" i="170"/>
  <c r="S204" i="170"/>
  <c r="T204" i="170" s="1"/>
  <c r="R204" i="170"/>
  <c r="S203" i="170"/>
  <c r="T203" i="170" s="1"/>
  <c r="R203" i="170"/>
  <c r="S202" i="170"/>
  <c r="T202" i="170" s="1"/>
  <c r="R202" i="170"/>
  <c r="S201" i="170"/>
  <c r="T201" i="170" s="1"/>
  <c r="R201" i="170"/>
  <c r="S200" i="170"/>
  <c r="T200" i="170" s="1"/>
  <c r="R200" i="170"/>
  <c r="S199" i="170"/>
  <c r="T199" i="170" s="1"/>
  <c r="R199" i="170"/>
  <c r="S198" i="170"/>
  <c r="T198" i="170" s="1"/>
  <c r="R198" i="170"/>
  <c r="S197" i="170"/>
  <c r="T197" i="170" s="1"/>
  <c r="R197" i="170"/>
  <c r="S196" i="170"/>
  <c r="T196" i="170" s="1"/>
  <c r="R196" i="170"/>
  <c r="S195" i="170"/>
  <c r="T195" i="170" s="1"/>
  <c r="R195" i="170"/>
  <c r="S194" i="170"/>
  <c r="T194" i="170" s="1"/>
  <c r="R194" i="170"/>
  <c r="S193" i="170"/>
  <c r="T193" i="170" s="1"/>
  <c r="R193" i="170"/>
  <c r="S192" i="170"/>
  <c r="T192" i="170" s="1"/>
  <c r="R192" i="170"/>
  <c r="S191" i="170"/>
  <c r="T191" i="170" s="1"/>
  <c r="R191" i="170"/>
  <c r="S190" i="170"/>
  <c r="T190" i="170" s="1"/>
  <c r="R190" i="170"/>
  <c r="S189" i="170"/>
  <c r="T189" i="170" s="1"/>
  <c r="R189" i="170"/>
  <c r="S188" i="170"/>
  <c r="T188" i="170" s="1"/>
  <c r="R188" i="170"/>
  <c r="S187" i="170"/>
  <c r="T187" i="170" s="1"/>
  <c r="R187" i="170"/>
  <c r="S186" i="170"/>
  <c r="T186" i="170" s="1"/>
  <c r="R186" i="170"/>
  <c r="S185" i="170"/>
  <c r="T185" i="170" s="1"/>
  <c r="R185" i="170"/>
  <c r="S184" i="170"/>
  <c r="T184" i="170" s="1"/>
  <c r="R184" i="170"/>
  <c r="S183" i="170"/>
  <c r="T183" i="170" s="1"/>
  <c r="R183" i="170"/>
  <c r="S182" i="170"/>
  <c r="T182" i="170" s="1"/>
  <c r="R182" i="170"/>
  <c r="S181" i="170"/>
  <c r="T181" i="170" s="1"/>
  <c r="R181" i="170"/>
  <c r="S180" i="170"/>
  <c r="T180" i="170" s="1"/>
  <c r="R180" i="170"/>
  <c r="S179" i="170"/>
  <c r="T179" i="170" s="1"/>
  <c r="R179" i="170"/>
  <c r="S178" i="170"/>
  <c r="T178" i="170" s="1"/>
  <c r="R178" i="170"/>
  <c r="S177" i="170"/>
  <c r="T177" i="170" s="1"/>
  <c r="R177" i="170"/>
  <c r="S176" i="170"/>
  <c r="T176" i="170" s="1"/>
  <c r="R176" i="170"/>
  <c r="S175" i="170"/>
  <c r="T175" i="170" s="1"/>
  <c r="R175" i="170"/>
  <c r="S174" i="170"/>
  <c r="T174" i="170" s="1"/>
  <c r="R174" i="170"/>
  <c r="S173" i="170"/>
  <c r="T173" i="170" s="1"/>
  <c r="R173" i="170"/>
  <c r="S172" i="170"/>
  <c r="T172" i="170" s="1"/>
  <c r="R172" i="170"/>
  <c r="S171" i="170"/>
  <c r="T171" i="170" s="1"/>
  <c r="R171" i="170"/>
  <c r="S170" i="170"/>
  <c r="T170" i="170" s="1"/>
  <c r="R170" i="170"/>
  <c r="S169" i="170"/>
  <c r="T169" i="170" s="1"/>
  <c r="R169" i="170"/>
  <c r="S168" i="170"/>
  <c r="T168" i="170" s="1"/>
  <c r="R168" i="170"/>
  <c r="S167" i="170"/>
  <c r="T167" i="170" s="1"/>
  <c r="R167" i="170"/>
  <c r="S166" i="170"/>
  <c r="T166" i="170" s="1"/>
  <c r="R166" i="170"/>
  <c r="S165" i="170"/>
  <c r="T165" i="170" s="1"/>
  <c r="R165" i="170"/>
  <c r="S164" i="170"/>
  <c r="T164" i="170" s="1"/>
  <c r="R164" i="170"/>
  <c r="S163" i="170"/>
  <c r="T163" i="170" s="1"/>
  <c r="R163" i="170"/>
  <c r="S162" i="170"/>
  <c r="T162" i="170" s="1"/>
  <c r="R162" i="170"/>
  <c r="S161" i="170"/>
  <c r="T161" i="170" s="1"/>
  <c r="R161" i="170"/>
  <c r="S160" i="170"/>
  <c r="T160" i="170" s="1"/>
  <c r="R160" i="170"/>
  <c r="S159" i="170"/>
  <c r="T159" i="170" s="1"/>
  <c r="R159" i="170"/>
  <c r="S158" i="170"/>
  <c r="T158" i="170" s="1"/>
  <c r="R158" i="170"/>
  <c r="S157" i="170"/>
  <c r="T157" i="170" s="1"/>
  <c r="R157" i="170"/>
  <c r="S156" i="170"/>
  <c r="T156" i="170" s="1"/>
  <c r="R156" i="170"/>
  <c r="S155" i="170"/>
  <c r="T155" i="170" s="1"/>
  <c r="R155" i="170"/>
  <c r="S154" i="170"/>
  <c r="T154" i="170" s="1"/>
  <c r="R154" i="170"/>
  <c r="S153" i="170"/>
  <c r="T153" i="170" s="1"/>
  <c r="R153" i="170"/>
  <c r="S152" i="170"/>
  <c r="T152" i="170" s="1"/>
  <c r="R152" i="170"/>
  <c r="S151" i="170"/>
  <c r="T151" i="170" s="1"/>
  <c r="R151" i="170"/>
  <c r="S150" i="170"/>
  <c r="T150" i="170" s="1"/>
  <c r="R150" i="170"/>
  <c r="S149" i="170"/>
  <c r="T149" i="170" s="1"/>
  <c r="R149" i="170"/>
  <c r="S148" i="170"/>
  <c r="T148" i="170" s="1"/>
  <c r="R148" i="170"/>
  <c r="S147" i="170"/>
  <c r="T147" i="170" s="1"/>
  <c r="R147" i="170"/>
  <c r="S146" i="170"/>
  <c r="T146" i="170" s="1"/>
  <c r="R146" i="170"/>
  <c r="S145" i="170"/>
  <c r="T145" i="170" s="1"/>
  <c r="R145" i="170"/>
  <c r="S144" i="170"/>
  <c r="T144" i="170" s="1"/>
  <c r="R144" i="170"/>
  <c r="S143" i="170"/>
  <c r="T143" i="170" s="1"/>
  <c r="R143" i="170"/>
  <c r="S142" i="170"/>
  <c r="T142" i="170" s="1"/>
  <c r="R142" i="170"/>
  <c r="S141" i="170"/>
  <c r="T141" i="170" s="1"/>
  <c r="R141" i="170"/>
  <c r="S140" i="170"/>
  <c r="T140" i="170" s="1"/>
  <c r="R140" i="170"/>
  <c r="S139" i="170"/>
  <c r="T139" i="170" s="1"/>
  <c r="R139" i="170"/>
  <c r="S138" i="170"/>
  <c r="T138" i="170" s="1"/>
  <c r="R138" i="170"/>
  <c r="S137" i="170"/>
  <c r="T137" i="170" s="1"/>
  <c r="R137" i="170"/>
  <c r="S136" i="170"/>
  <c r="T136" i="170" s="1"/>
  <c r="R136" i="170"/>
  <c r="S135" i="170"/>
  <c r="T135" i="170" s="1"/>
  <c r="R135" i="170"/>
  <c r="S134" i="170"/>
  <c r="T134" i="170" s="1"/>
  <c r="R134" i="170"/>
  <c r="S133" i="170"/>
  <c r="T133" i="170" s="1"/>
  <c r="R133" i="170"/>
  <c r="S132" i="170"/>
  <c r="T132" i="170" s="1"/>
  <c r="R132" i="170"/>
  <c r="S131" i="170"/>
  <c r="T131" i="170" s="1"/>
  <c r="R131" i="170"/>
  <c r="S130" i="170"/>
  <c r="T130" i="170" s="1"/>
  <c r="R130" i="170"/>
  <c r="S129" i="170"/>
  <c r="T129" i="170" s="1"/>
  <c r="R129" i="170"/>
  <c r="S128" i="170"/>
  <c r="T128" i="170" s="1"/>
  <c r="R128" i="170"/>
  <c r="S127" i="170"/>
  <c r="T127" i="170" s="1"/>
  <c r="R127" i="170"/>
  <c r="S126" i="170"/>
  <c r="T126" i="170" s="1"/>
  <c r="R126" i="170"/>
  <c r="S125" i="170"/>
  <c r="T125" i="170" s="1"/>
  <c r="R125" i="170"/>
  <c r="S124" i="170"/>
  <c r="T124" i="170" s="1"/>
  <c r="R124" i="170"/>
  <c r="S123" i="170"/>
  <c r="T123" i="170" s="1"/>
  <c r="R123" i="170"/>
  <c r="S122" i="170"/>
  <c r="T122" i="170" s="1"/>
  <c r="R122" i="170"/>
  <c r="S121" i="170"/>
  <c r="T121" i="170" s="1"/>
  <c r="R121" i="170"/>
  <c r="S120" i="170"/>
  <c r="T120" i="170" s="1"/>
  <c r="R120" i="170"/>
  <c r="S119" i="170"/>
  <c r="T119" i="170" s="1"/>
  <c r="R119" i="170"/>
  <c r="S118" i="170"/>
  <c r="T118" i="170" s="1"/>
  <c r="R118" i="170"/>
  <c r="S117" i="170"/>
  <c r="T117" i="170" s="1"/>
  <c r="R117" i="170"/>
  <c r="S116" i="170"/>
  <c r="T116" i="170" s="1"/>
  <c r="R116" i="170"/>
  <c r="S115" i="170"/>
  <c r="T115" i="170" s="1"/>
  <c r="R115" i="170"/>
  <c r="S114" i="170"/>
  <c r="T114" i="170" s="1"/>
  <c r="R114" i="170"/>
  <c r="S113" i="170"/>
  <c r="T113" i="170" s="1"/>
  <c r="R113" i="170"/>
  <c r="S112" i="170"/>
  <c r="T112" i="170" s="1"/>
  <c r="R112" i="170"/>
  <c r="S111" i="170"/>
  <c r="T111" i="170" s="1"/>
  <c r="R111" i="170"/>
  <c r="S110" i="170"/>
  <c r="T110" i="170" s="1"/>
  <c r="R110" i="170"/>
  <c r="S109" i="170"/>
  <c r="T109" i="170" s="1"/>
  <c r="R109" i="170"/>
  <c r="S108" i="170"/>
  <c r="T108" i="170" s="1"/>
  <c r="R108" i="170"/>
  <c r="S107" i="170"/>
  <c r="T107" i="170" s="1"/>
  <c r="R107" i="170"/>
  <c r="S106" i="170"/>
  <c r="T106" i="170" s="1"/>
  <c r="R106" i="170"/>
  <c r="S105" i="170"/>
  <c r="T105" i="170" s="1"/>
  <c r="R105" i="170"/>
  <c r="S104" i="170"/>
  <c r="T104" i="170" s="1"/>
  <c r="R104" i="170"/>
  <c r="S103" i="170"/>
  <c r="T103" i="170" s="1"/>
  <c r="R103" i="170"/>
  <c r="S102" i="170"/>
  <c r="T102" i="170" s="1"/>
  <c r="R102" i="170"/>
  <c r="S101" i="170"/>
  <c r="T101" i="170" s="1"/>
  <c r="R101" i="170"/>
  <c r="S100" i="170"/>
  <c r="T100" i="170" s="1"/>
  <c r="R100" i="170"/>
  <c r="S99" i="170"/>
  <c r="T99" i="170" s="1"/>
  <c r="R99" i="170"/>
  <c r="S98" i="170"/>
  <c r="T98" i="170" s="1"/>
  <c r="R98" i="170"/>
  <c r="S97" i="170"/>
  <c r="T97" i="170" s="1"/>
  <c r="R97" i="170"/>
  <c r="S96" i="170"/>
  <c r="T96" i="170" s="1"/>
  <c r="R96" i="170"/>
  <c r="S95" i="170"/>
  <c r="T95" i="170" s="1"/>
  <c r="R95" i="170"/>
  <c r="S94" i="170"/>
  <c r="T94" i="170" s="1"/>
  <c r="R94" i="170"/>
  <c r="S93" i="170"/>
  <c r="T93" i="170" s="1"/>
  <c r="R93" i="170"/>
  <c r="S92" i="170"/>
  <c r="T92" i="170" s="1"/>
  <c r="R92" i="170"/>
  <c r="S91" i="170"/>
  <c r="T91" i="170" s="1"/>
  <c r="R91" i="170"/>
  <c r="S90" i="170"/>
  <c r="T90" i="170" s="1"/>
  <c r="R90" i="170"/>
  <c r="S89" i="170"/>
  <c r="T89" i="170" s="1"/>
  <c r="R89" i="170"/>
  <c r="S88" i="170"/>
  <c r="T88" i="170" s="1"/>
  <c r="R88" i="170"/>
  <c r="S87" i="170"/>
  <c r="T87" i="170" s="1"/>
  <c r="R87" i="170"/>
  <c r="S86" i="170"/>
  <c r="T86" i="170" s="1"/>
  <c r="R86" i="170"/>
  <c r="S85" i="170"/>
  <c r="T85" i="170" s="1"/>
  <c r="R85" i="170"/>
  <c r="S84" i="170"/>
  <c r="T84" i="170" s="1"/>
  <c r="R84" i="170"/>
  <c r="S83" i="170"/>
  <c r="T83" i="170" s="1"/>
  <c r="R83" i="170"/>
  <c r="S82" i="170"/>
  <c r="T82" i="170" s="1"/>
  <c r="R82" i="170"/>
  <c r="S81" i="170"/>
  <c r="T81" i="170" s="1"/>
  <c r="R81" i="170"/>
  <c r="S80" i="170"/>
  <c r="T80" i="170" s="1"/>
  <c r="R80" i="170"/>
  <c r="S79" i="170"/>
  <c r="T79" i="170" s="1"/>
  <c r="R79" i="170"/>
  <c r="S78" i="170"/>
  <c r="T78" i="170" s="1"/>
  <c r="R78" i="170"/>
  <c r="S77" i="170"/>
  <c r="T77" i="170" s="1"/>
  <c r="R77" i="170"/>
  <c r="S76" i="170"/>
  <c r="T76" i="170" s="1"/>
  <c r="R76" i="170"/>
  <c r="S75" i="170"/>
  <c r="T75" i="170" s="1"/>
  <c r="R75" i="170"/>
  <c r="S74" i="170"/>
  <c r="T74" i="170" s="1"/>
  <c r="R74" i="170"/>
  <c r="S73" i="170"/>
  <c r="T73" i="170" s="1"/>
  <c r="R73" i="170"/>
  <c r="S72" i="170"/>
  <c r="T72" i="170" s="1"/>
  <c r="R72" i="170"/>
  <c r="S71" i="170"/>
  <c r="T71" i="170" s="1"/>
  <c r="R71" i="170"/>
  <c r="S70" i="170"/>
  <c r="T70" i="170" s="1"/>
  <c r="R70" i="170"/>
  <c r="S69" i="170"/>
  <c r="T69" i="170" s="1"/>
  <c r="R69" i="170"/>
  <c r="S68" i="170"/>
  <c r="T68" i="170" s="1"/>
  <c r="R68" i="170"/>
  <c r="S67" i="170"/>
  <c r="T67" i="170" s="1"/>
  <c r="R67" i="170"/>
  <c r="S66" i="170"/>
  <c r="T66" i="170" s="1"/>
  <c r="R66" i="170"/>
  <c r="S65" i="170"/>
  <c r="T65" i="170" s="1"/>
  <c r="R65" i="170"/>
  <c r="S64" i="170"/>
  <c r="T64" i="170" s="1"/>
  <c r="R64" i="170"/>
  <c r="S63" i="170"/>
  <c r="T63" i="170" s="1"/>
  <c r="R63" i="170"/>
  <c r="S62" i="170"/>
  <c r="T62" i="170" s="1"/>
  <c r="R62" i="170"/>
  <c r="S61" i="170"/>
  <c r="T61" i="170" s="1"/>
  <c r="R61" i="170"/>
  <c r="S60" i="170"/>
  <c r="T60" i="170" s="1"/>
  <c r="R60" i="170"/>
  <c r="S59" i="170"/>
  <c r="T59" i="170" s="1"/>
  <c r="R59" i="170"/>
  <c r="S58" i="170"/>
  <c r="T58" i="170" s="1"/>
  <c r="R58" i="170"/>
  <c r="S57" i="170"/>
  <c r="T57" i="170" s="1"/>
  <c r="R57" i="170"/>
  <c r="S56" i="170"/>
  <c r="T56" i="170" s="1"/>
  <c r="R56" i="170"/>
  <c r="S55" i="170"/>
  <c r="T55" i="170" s="1"/>
  <c r="R55" i="170"/>
  <c r="S54" i="170"/>
  <c r="T54" i="170" s="1"/>
  <c r="R54" i="170"/>
  <c r="S53" i="170"/>
  <c r="T53" i="170" s="1"/>
  <c r="R53" i="170"/>
  <c r="S52" i="170"/>
  <c r="T52" i="170" s="1"/>
  <c r="R52" i="170"/>
  <c r="S51" i="170"/>
  <c r="T51" i="170" s="1"/>
  <c r="R51" i="170"/>
  <c r="S50" i="170"/>
  <c r="T50" i="170" s="1"/>
  <c r="R50" i="170"/>
  <c r="S49" i="170"/>
  <c r="T49" i="170" s="1"/>
  <c r="R49" i="170"/>
  <c r="S48" i="170"/>
  <c r="T48" i="170" s="1"/>
  <c r="R48" i="170"/>
  <c r="S47" i="170"/>
  <c r="T47" i="170" s="1"/>
  <c r="R47" i="170"/>
  <c r="S46" i="170"/>
  <c r="T46" i="170" s="1"/>
  <c r="R46" i="170"/>
  <c r="S45" i="170"/>
  <c r="T45" i="170" s="1"/>
  <c r="R45" i="170"/>
  <c r="S44" i="170"/>
  <c r="T44" i="170" s="1"/>
  <c r="R44" i="170"/>
  <c r="S43" i="170"/>
  <c r="T43" i="170" s="1"/>
  <c r="R43" i="170"/>
  <c r="S42" i="170"/>
  <c r="T42" i="170" s="1"/>
  <c r="R42" i="170"/>
  <c r="S41" i="170"/>
  <c r="T41" i="170" s="1"/>
  <c r="R41" i="170"/>
  <c r="S40" i="170"/>
  <c r="T40" i="170" s="1"/>
  <c r="R40" i="170"/>
  <c r="S39" i="170"/>
  <c r="T39" i="170" s="1"/>
  <c r="R39" i="170"/>
  <c r="S38" i="170"/>
  <c r="T38" i="170" s="1"/>
  <c r="R38" i="170"/>
  <c r="S37" i="170"/>
  <c r="T37" i="170" s="1"/>
  <c r="R37" i="170"/>
  <c r="S36" i="170"/>
  <c r="T36" i="170" s="1"/>
  <c r="R36" i="170"/>
  <c r="S35" i="170"/>
  <c r="T35" i="170" s="1"/>
  <c r="R35" i="170"/>
  <c r="S34" i="170"/>
  <c r="T34" i="170" s="1"/>
  <c r="R34" i="170"/>
  <c r="S33" i="170"/>
  <c r="T33" i="170" s="1"/>
  <c r="R33" i="170"/>
  <c r="S32" i="170"/>
  <c r="T32" i="170" s="1"/>
  <c r="R32" i="170"/>
  <c r="S31" i="170"/>
  <c r="T31" i="170" s="1"/>
  <c r="R31" i="170"/>
  <c r="S30" i="170"/>
  <c r="T30" i="170" s="1"/>
  <c r="R30" i="170"/>
  <c r="S29" i="170"/>
  <c r="T29" i="170" s="1"/>
  <c r="R29" i="170"/>
  <c r="S28" i="170"/>
  <c r="T28" i="170" s="1"/>
  <c r="R28" i="170"/>
  <c r="S27" i="170"/>
  <c r="T27" i="170" s="1"/>
  <c r="R27" i="170"/>
  <c r="S26" i="170"/>
  <c r="T26" i="170" s="1"/>
  <c r="R26" i="170"/>
  <c r="S25" i="170"/>
  <c r="T25" i="170" s="1"/>
  <c r="R25" i="170"/>
  <c r="S24" i="170"/>
  <c r="T24" i="170" s="1"/>
  <c r="R24" i="170"/>
  <c r="S23" i="170"/>
  <c r="T23" i="170" s="1"/>
  <c r="R23" i="170"/>
  <c r="S22" i="170"/>
  <c r="T22" i="170" s="1"/>
  <c r="R22" i="170"/>
  <c r="S21" i="170"/>
  <c r="T21" i="170" s="1"/>
  <c r="R21" i="170"/>
  <c r="S20" i="170"/>
  <c r="T20" i="170" s="1"/>
  <c r="R20" i="170"/>
  <c r="S19" i="170"/>
  <c r="T19" i="170" s="1"/>
  <c r="R19" i="170"/>
  <c r="S18" i="170"/>
  <c r="T18" i="170" s="1"/>
  <c r="R18" i="170"/>
  <c r="S17" i="170"/>
  <c r="T17" i="170" s="1"/>
  <c r="R17" i="170"/>
  <c r="S16" i="170"/>
  <c r="T16" i="170" s="1"/>
  <c r="R16" i="170"/>
  <c r="S15" i="170"/>
  <c r="T15" i="170" s="1"/>
  <c r="R15" i="170"/>
  <c r="S14" i="170"/>
  <c r="T14" i="170" s="1"/>
  <c r="R14" i="170"/>
  <c r="S13" i="170"/>
  <c r="T13" i="170" s="1"/>
  <c r="R13" i="170"/>
  <c r="S12" i="170"/>
  <c r="T12" i="170" s="1"/>
  <c r="R12" i="170"/>
  <c r="S11" i="170"/>
  <c r="T11" i="170" s="1"/>
  <c r="R11" i="170"/>
  <c r="S10" i="170"/>
  <c r="T10" i="170" s="1"/>
  <c r="R10" i="170"/>
  <c r="S9" i="170"/>
  <c r="T9" i="170" s="1"/>
  <c r="R9" i="170"/>
  <c r="S8" i="170"/>
  <c r="T8" i="170" s="1"/>
  <c r="R8" i="170"/>
  <c r="S7" i="170"/>
  <c r="T7" i="170" s="1"/>
  <c r="R7" i="170"/>
  <c r="S6" i="170"/>
  <c r="T6" i="170" s="1"/>
  <c r="R6" i="170"/>
  <c r="S5" i="170"/>
  <c r="T5" i="170" s="1"/>
  <c r="R5" i="170"/>
  <c r="S4" i="170"/>
  <c r="T4" i="170" s="1"/>
  <c r="R4" i="170"/>
  <c r="F2" i="170"/>
  <c r="F1" i="170"/>
  <c r="Q514" i="168" a="1"/>
  <c r="Q514" i="168"/>
  <c r="P514" i="168" a="1"/>
  <c r="P514" i="168"/>
  <c r="O514" i="168" a="1"/>
  <c r="O514" i="168"/>
  <c r="N514" i="168" a="1"/>
  <c r="N514" i="168"/>
  <c r="M514" i="168" a="1"/>
  <c r="M514" i="168"/>
  <c r="L514" i="168" a="1"/>
  <c r="L514" i="168"/>
  <c r="I511" i="168"/>
  <c r="I510" i="168"/>
  <c r="I509" i="168"/>
  <c r="I508" i="168"/>
  <c r="I507" i="168"/>
  <c r="I506" i="168"/>
  <c r="I505" i="168"/>
  <c r="I504" i="168"/>
  <c r="I503" i="168"/>
  <c r="I502" i="168"/>
  <c r="I501" i="168"/>
  <c r="I500" i="168"/>
  <c r="I499" i="168"/>
  <c r="Z495" i="168"/>
  <c r="Y495" i="168"/>
  <c r="X495" i="168"/>
  <c r="W495" i="168"/>
  <c r="V495" i="168"/>
  <c r="U495" i="168"/>
  <c r="P495" i="168"/>
  <c r="M495" i="168"/>
  <c r="S494" i="168"/>
  <c r="T494" i="168" s="1"/>
  <c r="R494" i="168"/>
  <c r="S493" i="168"/>
  <c r="T493" i="168" s="1"/>
  <c r="R493" i="168"/>
  <c r="S492" i="168"/>
  <c r="T492" i="168" s="1"/>
  <c r="R492" i="168"/>
  <c r="S491" i="168"/>
  <c r="T491" i="168" s="1"/>
  <c r="R491" i="168"/>
  <c r="S490" i="168"/>
  <c r="T490" i="168" s="1"/>
  <c r="R490" i="168"/>
  <c r="S489" i="168"/>
  <c r="T489" i="168" s="1"/>
  <c r="R489" i="168"/>
  <c r="S488" i="168"/>
  <c r="T488" i="168" s="1"/>
  <c r="R488" i="168"/>
  <c r="S487" i="168"/>
  <c r="T487" i="168" s="1"/>
  <c r="R487" i="168"/>
  <c r="S486" i="168"/>
  <c r="T486" i="168" s="1"/>
  <c r="R486" i="168"/>
  <c r="S485" i="168"/>
  <c r="T485" i="168" s="1"/>
  <c r="R485" i="168"/>
  <c r="S484" i="168"/>
  <c r="T484" i="168" s="1"/>
  <c r="R484" i="168"/>
  <c r="S483" i="168"/>
  <c r="T483" i="168" s="1"/>
  <c r="R483" i="168"/>
  <c r="S482" i="168"/>
  <c r="T482" i="168" s="1"/>
  <c r="R482" i="168"/>
  <c r="S481" i="168"/>
  <c r="T481" i="168" s="1"/>
  <c r="R481" i="168"/>
  <c r="S480" i="168"/>
  <c r="T480" i="168" s="1"/>
  <c r="R480" i="168"/>
  <c r="S479" i="168"/>
  <c r="T479" i="168" s="1"/>
  <c r="R479" i="168"/>
  <c r="S478" i="168"/>
  <c r="T478" i="168" s="1"/>
  <c r="R478" i="168"/>
  <c r="S477" i="168"/>
  <c r="T477" i="168" s="1"/>
  <c r="R477" i="168"/>
  <c r="S476" i="168"/>
  <c r="T476" i="168" s="1"/>
  <c r="R476" i="168"/>
  <c r="S475" i="168"/>
  <c r="T475" i="168" s="1"/>
  <c r="R475" i="168"/>
  <c r="S474" i="168"/>
  <c r="T474" i="168" s="1"/>
  <c r="R474" i="168"/>
  <c r="S473" i="168"/>
  <c r="T473" i="168" s="1"/>
  <c r="R473" i="168"/>
  <c r="S472" i="168"/>
  <c r="T472" i="168" s="1"/>
  <c r="R472" i="168"/>
  <c r="S471" i="168"/>
  <c r="T471" i="168" s="1"/>
  <c r="R471" i="168"/>
  <c r="S470" i="168"/>
  <c r="T470" i="168" s="1"/>
  <c r="R470" i="168"/>
  <c r="S469" i="168"/>
  <c r="T469" i="168" s="1"/>
  <c r="R469" i="168"/>
  <c r="S468" i="168"/>
  <c r="T468" i="168" s="1"/>
  <c r="R468" i="168"/>
  <c r="S467" i="168"/>
  <c r="T467" i="168" s="1"/>
  <c r="R467" i="168"/>
  <c r="S466" i="168"/>
  <c r="T466" i="168" s="1"/>
  <c r="R466" i="168"/>
  <c r="S465" i="168"/>
  <c r="T465" i="168" s="1"/>
  <c r="R465" i="168"/>
  <c r="S464" i="168"/>
  <c r="T464" i="168" s="1"/>
  <c r="R464" i="168"/>
  <c r="S463" i="168"/>
  <c r="T463" i="168" s="1"/>
  <c r="R463" i="168"/>
  <c r="S462" i="168"/>
  <c r="T462" i="168" s="1"/>
  <c r="R462" i="168"/>
  <c r="S461" i="168"/>
  <c r="T461" i="168" s="1"/>
  <c r="R461" i="168"/>
  <c r="S460" i="168"/>
  <c r="T460" i="168" s="1"/>
  <c r="R460" i="168"/>
  <c r="S459" i="168"/>
  <c r="T459" i="168" s="1"/>
  <c r="R459" i="168"/>
  <c r="S458" i="168"/>
  <c r="T458" i="168" s="1"/>
  <c r="R458" i="168"/>
  <c r="S457" i="168"/>
  <c r="T457" i="168" s="1"/>
  <c r="R457" i="168"/>
  <c r="S456" i="168"/>
  <c r="T456" i="168" s="1"/>
  <c r="R456" i="168"/>
  <c r="S455" i="168"/>
  <c r="T455" i="168" s="1"/>
  <c r="R455" i="168"/>
  <c r="S454" i="168"/>
  <c r="T454" i="168" s="1"/>
  <c r="R454" i="168"/>
  <c r="S453" i="168"/>
  <c r="T453" i="168" s="1"/>
  <c r="R453" i="168"/>
  <c r="S452" i="168"/>
  <c r="T452" i="168" s="1"/>
  <c r="R452" i="168"/>
  <c r="S451" i="168"/>
  <c r="T451" i="168" s="1"/>
  <c r="R451" i="168"/>
  <c r="S450" i="168"/>
  <c r="T450" i="168" s="1"/>
  <c r="R450" i="168"/>
  <c r="S449" i="168"/>
  <c r="T449" i="168" s="1"/>
  <c r="R449" i="168"/>
  <c r="S448" i="168"/>
  <c r="T448" i="168" s="1"/>
  <c r="R448" i="168"/>
  <c r="S447" i="168"/>
  <c r="T447" i="168" s="1"/>
  <c r="R447" i="168"/>
  <c r="S446" i="168"/>
  <c r="T446" i="168" s="1"/>
  <c r="R446" i="168"/>
  <c r="S445" i="168"/>
  <c r="T445" i="168" s="1"/>
  <c r="R445" i="168"/>
  <c r="S444" i="168"/>
  <c r="T444" i="168" s="1"/>
  <c r="R444" i="168"/>
  <c r="S443" i="168"/>
  <c r="T443" i="168" s="1"/>
  <c r="R443" i="168"/>
  <c r="S442" i="168"/>
  <c r="T442" i="168" s="1"/>
  <c r="R442" i="168"/>
  <c r="S441" i="168"/>
  <c r="T441" i="168" s="1"/>
  <c r="R441" i="168"/>
  <c r="S440" i="168"/>
  <c r="T440" i="168" s="1"/>
  <c r="R440" i="168"/>
  <c r="S439" i="168"/>
  <c r="T439" i="168" s="1"/>
  <c r="R439" i="168"/>
  <c r="S438" i="168"/>
  <c r="T438" i="168" s="1"/>
  <c r="R438" i="168"/>
  <c r="S437" i="168"/>
  <c r="T437" i="168" s="1"/>
  <c r="R437" i="168"/>
  <c r="S436" i="168"/>
  <c r="T436" i="168" s="1"/>
  <c r="R436" i="168"/>
  <c r="S435" i="168"/>
  <c r="T435" i="168" s="1"/>
  <c r="R435" i="168"/>
  <c r="S434" i="168"/>
  <c r="T434" i="168" s="1"/>
  <c r="R434" i="168"/>
  <c r="S433" i="168"/>
  <c r="T433" i="168" s="1"/>
  <c r="R433" i="168"/>
  <c r="S432" i="168"/>
  <c r="T432" i="168" s="1"/>
  <c r="R432" i="168"/>
  <c r="S431" i="168"/>
  <c r="T431" i="168" s="1"/>
  <c r="R431" i="168"/>
  <c r="S430" i="168"/>
  <c r="T430" i="168" s="1"/>
  <c r="R430" i="168"/>
  <c r="S429" i="168"/>
  <c r="T429" i="168" s="1"/>
  <c r="R429" i="168"/>
  <c r="S428" i="168"/>
  <c r="T428" i="168" s="1"/>
  <c r="R428" i="168"/>
  <c r="S427" i="168"/>
  <c r="T427" i="168" s="1"/>
  <c r="R427" i="168"/>
  <c r="S426" i="168"/>
  <c r="T426" i="168" s="1"/>
  <c r="R426" i="168"/>
  <c r="S425" i="168"/>
  <c r="T425" i="168" s="1"/>
  <c r="R425" i="168"/>
  <c r="S424" i="168"/>
  <c r="T424" i="168" s="1"/>
  <c r="R424" i="168"/>
  <c r="S423" i="168"/>
  <c r="T423" i="168" s="1"/>
  <c r="R423" i="168"/>
  <c r="S422" i="168"/>
  <c r="T422" i="168" s="1"/>
  <c r="R422" i="168"/>
  <c r="S421" i="168"/>
  <c r="T421" i="168" s="1"/>
  <c r="R421" i="168"/>
  <c r="S420" i="168"/>
  <c r="T420" i="168" s="1"/>
  <c r="R420" i="168"/>
  <c r="S419" i="168"/>
  <c r="T419" i="168" s="1"/>
  <c r="R419" i="168"/>
  <c r="S418" i="168"/>
  <c r="T418" i="168" s="1"/>
  <c r="R418" i="168"/>
  <c r="S417" i="168"/>
  <c r="T417" i="168" s="1"/>
  <c r="R417" i="168"/>
  <c r="S416" i="168"/>
  <c r="T416" i="168" s="1"/>
  <c r="R416" i="168"/>
  <c r="S415" i="168"/>
  <c r="T415" i="168" s="1"/>
  <c r="R415" i="168"/>
  <c r="S414" i="168"/>
  <c r="T414" i="168" s="1"/>
  <c r="R414" i="168"/>
  <c r="S413" i="168"/>
  <c r="T413" i="168" s="1"/>
  <c r="R413" i="168"/>
  <c r="S412" i="168"/>
  <c r="T412" i="168" s="1"/>
  <c r="R412" i="168"/>
  <c r="S411" i="168"/>
  <c r="T411" i="168" s="1"/>
  <c r="R411" i="168"/>
  <c r="S410" i="168"/>
  <c r="T410" i="168" s="1"/>
  <c r="R410" i="168"/>
  <c r="S409" i="168"/>
  <c r="T409" i="168" s="1"/>
  <c r="R409" i="168"/>
  <c r="S408" i="168"/>
  <c r="T408" i="168" s="1"/>
  <c r="R408" i="168"/>
  <c r="S407" i="168"/>
  <c r="T407" i="168" s="1"/>
  <c r="R407" i="168"/>
  <c r="S406" i="168"/>
  <c r="T406" i="168" s="1"/>
  <c r="R406" i="168"/>
  <c r="S405" i="168"/>
  <c r="T405" i="168" s="1"/>
  <c r="R405" i="168"/>
  <c r="S404" i="168"/>
  <c r="T404" i="168" s="1"/>
  <c r="R404" i="168"/>
  <c r="S403" i="168"/>
  <c r="T403" i="168" s="1"/>
  <c r="R403" i="168"/>
  <c r="S402" i="168"/>
  <c r="T402" i="168" s="1"/>
  <c r="R402" i="168"/>
  <c r="S401" i="168"/>
  <c r="T401" i="168" s="1"/>
  <c r="R401" i="168"/>
  <c r="S400" i="168"/>
  <c r="T400" i="168" s="1"/>
  <c r="R400" i="168"/>
  <c r="S399" i="168"/>
  <c r="T399" i="168" s="1"/>
  <c r="R399" i="168"/>
  <c r="S398" i="168"/>
  <c r="T398" i="168" s="1"/>
  <c r="R398" i="168"/>
  <c r="S397" i="168"/>
  <c r="T397" i="168" s="1"/>
  <c r="R397" i="168"/>
  <c r="S396" i="168"/>
  <c r="T396" i="168" s="1"/>
  <c r="R396" i="168"/>
  <c r="S395" i="168"/>
  <c r="T395" i="168" s="1"/>
  <c r="R395" i="168"/>
  <c r="S394" i="168"/>
  <c r="T394" i="168" s="1"/>
  <c r="R394" i="168"/>
  <c r="S393" i="168"/>
  <c r="T393" i="168" s="1"/>
  <c r="R393" i="168"/>
  <c r="S392" i="168"/>
  <c r="T392" i="168" s="1"/>
  <c r="R392" i="168"/>
  <c r="S391" i="168"/>
  <c r="T391" i="168" s="1"/>
  <c r="R391" i="168"/>
  <c r="S390" i="168"/>
  <c r="T390" i="168" s="1"/>
  <c r="R390" i="168"/>
  <c r="S389" i="168"/>
  <c r="T389" i="168" s="1"/>
  <c r="R389" i="168"/>
  <c r="S388" i="168"/>
  <c r="T388" i="168" s="1"/>
  <c r="R388" i="168"/>
  <c r="S387" i="168"/>
  <c r="T387" i="168" s="1"/>
  <c r="R387" i="168"/>
  <c r="S386" i="168"/>
  <c r="T386" i="168" s="1"/>
  <c r="R386" i="168"/>
  <c r="S385" i="168"/>
  <c r="T385" i="168" s="1"/>
  <c r="R385" i="168"/>
  <c r="S384" i="168"/>
  <c r="T384" i="168" s="1"/>
  <c r="R384" i="168"/>
  <c r="S383" i="168"/>
  <c r="T383" i="168" s="1"/>
  <c r="R383" i="168"/>
  <c r="S382" i="168"/>
  <c r="T382" i="168" s="1"/>
  <c r="R382" i="168"/>
  <c r="S381" i="168"/>
  <c r="T381" i="168" s="1"/>
  <c r="R381" i="168"/>
  <c r="S380" i="168"/>
  <c r="T380" i="168" s="1"/>
  <c r="R380" i="168"/>
  <c r="S379" i="168"/>
  <c r="T379" i="168" s="1"/>
  <c r="R379" i="168"/>
  <c r="S378" i="168"/>
  <c r="T378" i="168" s="1"/>
  <c r="R378" i="168"/>
  <c r="S377" i="168"/>
  <c r="T377" i="168" s="1"/>
  <c r="R377" i="168"/>
  <c r="S376" i="168"/>
  <c r="T376" i="168" s="1"/>
  <c r="R376" i="168"/>
  <c r="S375" i="168"/>
  <c r="T375" i="168" s="1"/>
  <c r="R375" i="168"/>
  <c r="S374" i="168"/>
  <c r="T374" i="168" s="1"/>
  <c r="R374" i="168"/>
  <c r="S373" i="168"/>
  <c r="T373" i="168" s="1"/>
  <c r="R373" i="168"/>
  <c r="S372" i="168"/>
  <c r="T372" i="168" s="1"/>
  <c r="R372" i="168"/>
  <c r="S371" i="168"/>
  <c r="T371" i="168" s="1"/>
  <c r="R371" i="168"/>
  <c r="S370" i="168"/>
  <c r="T370" i="168" s="1"/>
  <c r="R370" i="168"/>
  <c r="S369" i="168"/>
  <c r="T369" i="168" s="1"/>
  <c r="R369" i="168"/>
  <c r="S368" i="168"/>
  <c r="T368" i="168" s="1"/>
  <c r="R368" i="168"/>
  <c r="S367" i="168"/>
  <c r="T367" i="168" s="1"/>
  <c r="R367" i="168"/>
  <c r="S366" i="168"/>
  <c r="T366" i="168" s="1"/>
  <c r="R366" i="168"/>
  <c r="S365" i="168"/>
  <c r="T365" i="168" s="1"/>
  <c r="R365" i="168"/>
  <c r="S364" i="168"/>
  <c r="T364" i="168" s="1"/>
  <c r="R364" i="168"/>
  <c r="S363" i="168"/>
  <c r="T363" i="168" s="1"/>
  <c r="R363" i="168"/>
  <c r="S362" i="168"/>
  <c r="T362" i="168" s="1"/>
  <c r="R362" i="168"/>
  <c r="S361" i="168"/>
  <c r="T361" i="168" s="1"/>
  <c r="R361" i="168"/>
  <c r="S360" i="168"/>
  <c r="T360" i="168" s="1"/>
  <c r="R360" i="168"/>
  <c r="S359" i="168"/>
  <c r="T359" i="168" s="1"/>
  <c r="R359" i="168"/>
  <c r="S358" i="168"/>
  <c r="T358" i="168" s="1"/>
  <c r="R358" i="168"/>
  <c r="S357" i="168"/>
  <c r="T357" i="168" s="1"/>
  <c r="R357" i="168"/>
  <c r="S356" i="168"/>
  <c r="T356" i="168" s="1"/>
  <c r="R356" i="168"/>
  <c r="S355" i="168"/>
  <c r="T355" i="168" s="1"/>
  <c r="R355" i="168"/>
  <c r="S354" i="168"/>
  <c r="T354" i="168" s="1"/>
  <c r="R354" i="168"/>
  <c r="S353" i="168"/>
  <c r="T353" i="168" s="1"/>
  <c r="R353" i="168"/>
  <c r="S352" i="168"/>
  <c r="T352" i="168" s="1"/>
  <c r="R352" i="168"/>
  <c r="S351" i="168"/>
  <c r="T351" i="168" s="1"/>
  <c r="R351" i="168"/>
  <c r="S350" i="168"/>
  <c r="T350" i="168" s="1"/>
  <c r="R350" i="168"/>
  <c r="S349" i="168"/>
  <c r="T349" i="168" s="1"/>
  <c r="R349" i="168"/>
  <c r="S348" i="168"/>
  <c r="T348" i="168" s="1"/>
  <c r="R348" i="168"/>
  <c r="S347" i="168"/>
  <c r="T347" i="168" s="1"/>
  <c r="R347" i="168"/>
  <c r="S346" i="168"/>
  <c r="T346" i="168" s="1"/>
  <c r="R346" i="168"/>
  <c r="S345" i="168"/>
  <c r="T345" i="168" s="1"/>
  <c r="R345" i="168"/>
  <c r="S344" i="168"/>
  <c r="T344" i="168" s="1"/>
  <c r="R344" i="168"/>
  <c r="S343" i="168"/>
  <c r="T343" i="168" s="1"/>
  <c r="R343" i="168"/>
  <c r="S342" i="168"/>
  <c r="T342" i="168" s="1"/>
  <c r="R342" i="168"/>
  <c r="S341" i="168"/>
  <c r="T341" i="168" s="1"/>
  <c r="R341" i="168"/>
  <c r="S340" i="168"/>
  <c r="T340" i="168" s="1"/>
  <c r="R340" i="168"/>
  <c r="S339" i="168"/>
  <c r="T339" i="168" s="1"/>
  <c r="R339" i="168"/>
  <c r="S338" i="168"/>
  <c r="T338" i="168" s="1"/>
  <c r="R338" i="168"/>
  <c r="S337" i="168"/>
  <c r="T337" i="168" s="1"/>
  <c r="R337" i="168"/>
  <c r="S336" i="168"/>
  <c r="T336" i="168" s="1"/>
  <c r="R336" i="168"/>
  <c r="S335" i="168"/>
  <c r="T335" i="168" s="1"/>
  <c r="R335" i="168"/>
  <c r="S334" i="168"/>
  <c r="T334" i="168" s="1"/>
  <c r="R334" i="168"/>
  <c r="S333" i="168"/>
  <c r="T333" i="168" s="1"/>
  <c r="R333" i="168"/>
  <c r="S332" i="168"/>
  <c r="T332" i="168" s="1"/>
  <c r="R332" i="168"/>
  <c r="S331" i="168"/>
  <c r="T331" i="168" s="1"/>
  <c r="R331" i="168"/>
  <c r="S330" i="168"/>
  <c r="T330" i="168" s="1"/>
  <c r="R330" i="168"/>
  <c r="S329" i="168"/>
  <c r="T329" i="168" s="1"/>
  <c r="R329" i="168"/>
  <c r="S328" i="168"/>
  <c r="T328" i="168" s="1"/>
  <c r="R328" i="168"/>
  <c r="S327" i="168"/>
  <c r="T327" i="168" s="1"/>
  <c r="R327" i="168"/>
  <c r="S326" i="168"/>
  <c r="T326" i="168" s="1"/>
  <c r="R326" i="168"/>
  <c r="S325" i="168"/>
  <c r="T325" i="168" s="1"/>
  <c r="R325" i="168"/>
  <c r="S324" i="168"/>
  <c r="T324" i="168" s="1"/>
  <c r="R324" i="168"/>
  <c r="S323" i="168"/>
  <c r="T323" i="168" s="1"/>
  <c r="R323" i="168"/>
  <c r="S322" i="168"/>
  <c r="T322" i="168" s="1"/>
  <c r="R322" i="168"/>
  <c r="S321" i="168"/>
  <c r="T321" i="168" s="1"/>
  <c r="R321" i="168"/>
  <c r="S320" i="168"/>
  <c r="T320" i="168" s="1"/>
  <c r="R320" i="168"/>
  <c r="S319" i="168"/>
  <c r="T319" i="168" s="1"/>
  <c r="R319" i="168"/>
  <c r="S318" i="168"/>
  <c r="T318" i="168" s="1"/>
  <c r="R318" i="168"/>
  <c r="S317" i="168"/>
  <c r="T317" i="168" s="1"/>
  <c r="R317" i="168"/>
  <c r="S316" i="168"/>
  <c r="T316" i="168" s="1"/>
  <c r="R316" i="168"/>
  <c r="S315" i="168"/>
  <c r="T315" i="168" s="1"/>
  <c r="R315" i="168"/>
  <c r="S314" i="168"/>
  <c r="T314" i="168" s="1"/>
  <c r="R314" i="168"/>
  <c r="S313" i="168"/>
  <c r="T313" i="168" s="1"/>
  <c r="R313" i="168"/>
  <c r="S312" i="168"/>
  <c r="T312" i="168" s="1"/>
  <c r="R312" i="168"/>
  <c r="S311" i="168"/>
  <c r="T311" i="168" s="1"/>
  <c r="R311" i="168"/>
  <c r="S310" i="168"/>
  <c r="T310" i="168" s="1"/>
  <c r="R310" i="168"/>
  <c r="S309" i="168"/>
  <c r="T309" i="168" s="1"/>
  <c r="R309" i="168"/>
  <c r="S308" i="168"/>
  <c r="T308" i="168" s="1"/>
  <c r="R308" i="168"/>
  <c r="S307" i="168"/>
  <c r="T307" i="168" s="1"/>
  <c r="R307" i="168"/>
  <c r="S306" i="168"/>
  <c r="T306" i="168" s="1"/>
  <c r="R306" i="168"/>
  <c r="S305" i="168"/>
  <c r="T305" i="168" s="1"/>
  <c r="R305" i="168"/>
  <c r="S304" i="168"/>
  <c r="T304" i="168" s="1"/>
  <c r="R304" i="168"/>
  <c r="S303" i="168"/>
  <c r="T303" i="168" s="1"/>
  <c r="R303" i="168"/>
  <c r="S302" i="168"/>
  <c r="T302" i="168" s="1"/>
  <c r="R302" i="168"/>
  <c r="S301" i="168"/>
  <c r="T301" i="168" s="1"/>
  <c r="R301" i="168"/>
  <c r="S300" i="168"/>
  <c r="T300" i="168" s="1"/>
  <c r="R300" i="168"/>
  <c r="S299" i="168"/>
  <c r="T299" i="168" s="1"/>
  <c r="R299" i="168"/>
  <c r="S298" i="168"/>
  <c r="T298" i="168" s="1"/>
  <c r="R298" i="168"/>
  <c r="S297" i="168"/>
  <c r="T297" i="168" s="1"/>
  <c r="R297" i="168"/>
  <c r="S296" i="168"/>
  <c r="T296" i="168" s="1"/>
  <c r="R296" i="168"/>
  <c r="S295" i="168"/>
  <c r="T295" i="168" s="1"/>
  <c r="R295" i="168"/>
  <c r="S294" i="168"/>
  <c r="T294" i="168" s="1"/>
  <c r="R294" i="168"/>
  <c r="S293" i="168"/>
  <c r="T293" i="168" s="1"/>
  <c r="R293" i="168"/>
  <c r="S292" i="168"/>
  <c r="T292" i="168" s="1"/>
  <c r="R292" i="168"/>
  <c r="S291" i="168"/>
  <c r="T291" i="168" s="1"/>
  <c r="R291" i="168"/>
  <c r="S290" i="168"/>
  <c r="T290" i="168" s="1"/>
  <c r="R290" i="168"/>
  <c r="S289" i="168"/>
  <c r="T289" i="168" s="1"/>
  <c r="R289" i="168"/>
  <c r="S288" i="168"/>
  <c r="T288" i="168" s="1"/>
  <c r="R288" i="168"/>
  <c r="S287" i="168"/>
  <c r="T287" i="168" s="1"/>
  <c r="R287" i="168"/>
  <c r="S286" i="168"/>
  <c r="T286" i="168" s="1"/>
  <c r="R286" i="168"/>
  <c r="S285" i="168"/>
  <c r="T285" i="168" s="1"/>
  <c r="R285" i="168"/>
  <c r="S284" i="168"/>
  <c r="T284" i="168" s="1"/>
  <c r="R284" i="168"/>
  <c r="S283" i="168"/>
  <c r="T283" i="168" s="1"/>
  <c r="R283" i="168"/>
  <c r="S282" i="168"/>
  <c r="T282" i="168" s="1"/>
  <c r="R282" i="168"/>
  <c r="S281" i="168"/>
  <c r="T281" i="168" s="1"/>
  <c r="R281" i="168"/>
  <c r="S280" i="168"/>
  <c r="T280" i="168" s="1"/>
  <c r="R280" i="168"/>
  <c r="S279" i="168"/>
  <c r="T279" i="168" s="1"/>
  <c r="R279" i="168"/>
  <c r="S278" i="168"/>
  <c r="T278" i="168" s="1"/>
  <c r="R278" i="168"/>
  <c r="S277" i="168"/>
  <c r="T277" i="168" s="1"/>
  <c r="R277" i="168"/>
  <c r="S276" i="168"/>
  <c r="T276" i="168" s="1"/>
  <c r="R276" i="168"/>
  <c r="S275" i="168"/>
  <c r="T275" i="168" s="1"/>
  <c r="R275" i="168"/>
  <c r="S274" i="168"/>
  <c r="T274" i="168" s="1"/>
  <c r="R274" i="168"/>
  <c r="S273" i="168"/>
  <c r="T273" i="168" s="1"/>
  <c r="R273" i="168"/>
  <c r="S272" i="168"/>
  <c r="T272" i="168" s="1"/>
  <c r="R272" i="168"/>
  <c r="S271" i="168"/>
  <c r="T271" i="168" s="1"/>
  <c r="R271" i="168"/>
  <c r="S270" i="168"/>
  <c r="T270" i="168" s="1"/>
  <c r="R270" i="168"/>
  <c r="S269" i="168"/>
  <c r="T269" i="168" s="1"/>
  <c r="R269" i="168"/>
  <c r="S268" i="168"/>
  <c r="T268" i="168" s="1"/>
  <c r="R268" i="168"/>
  <c r="S267" i="168"/>
  <c r="T267" i="168" s="1"/>
  <c r="R267" i="168"/>
  <c r="S266" i="168"/>
  <c r="T266" i="168" s="1"/>
  <c r="R266" i="168"/>
  <c r="S265" i="168"/>
  <c r="T265" i="168" s="1"/>
  <c r="R265" i="168"/>
  <c r="S264" i="168"/>
  <c r="T264" i="168" s="1"/>
  <c r="R264" i="168"/>
  <c r="S263" i="168"/>
  <c r="T263" i="168" s="1"/>
  <c r="R263" i="168"/>
  <c r="S262" i="168"/>
  <c r="T262" i="168" s="1"/>
  <c r="R262" i="168"/>
  <c r="S261" i="168"/>
  <c r="T261" i="168" s="1"/>
  <c r="R261" i="168"/>
  <c r="S260" i="168"/>
  <c r="T260" i="168" s="1"/>
  <c r="R260" i="168"/>
  <c r="S259" i="168"/>
  <c r="T259" i="168" s="1"/>
  <c r="R259" i="168"/>
  <c r="S258" i="168"/>
  <c r="T258" i="168" s="1"/>
  <c r="R258" i="168"/>
  <c r="S257" i="168"/>
  <c r="T257" i="168" s="1"/>
  <c r="R257" i="168"/>
  <c r="S256" i="168"/>
  <c r="T256" i="168" s="1"/>
  <c r="R256" i="168"/>
  <c r="S255" i="168"/>
  <c r="T255" i="168" s="1"/>
  <c r="R255" i="168"/>
  <c r="S254" i="168"/>
  <c r="T254" i="168" s="1"/>
  <c r="R254" i="168"/>
  <c r="S253" i="168"/>
  <c r="T253" i="168" s="1"/>
  <c r="R253" i="168"/>
  <c r="S252" i="168"/>
  <c r="T252" i="168" s="1"/>
  <c r="R252" i="168"/>
  <c r="S251" i="168"/>
  <c r="T251" i="168" s="1"/>
  <c r="R251" i="168"/>
  <c r="S250" i="168"/>
  <c r="T250" i="168" s="1"/>
  <c r="R250" i="168"/>
  <c r="S249" i="168"/>
  <c r="T249" i="168" s="1"/>
  <c r="R249" i="168"/>
  <c r="S248" i="168"/>
  <c r="T248" i="168" s="1"/>
  <c r="R248" i="168"/>
  <c r="S247" i="168"/>
  <c r="T247" i="168" s="1"/>
  <c r="R247" i="168"/>
  <c r="S246" i="168"/>
  <c r="T246" i="168" s="1"/>
  <c r="R246" i="168"/>
  <c r="S245" i="168"/>
  <c r="T245" i="168" s="1"/>
  <c r="R245" i="168"/>
  <c r="S244" i="168"/>
  <c r="T244" i="168" s="1"/>
  <c r="R244" i="168"/>
  <c r="S243" i="168"/>
  <c r="T243" i="168" s="1"/>
  <c r="R243" i="168"/>
  <c r="S242" i="168"/>
  <c r="T242" i="168" s="1"/>
  <c r="R242" i="168"/>
  <c r="S241" i="168"/>
  <c r="T241" i="168" s="1"/>
  <c r="R241" i="168"/>
  <c r="S240" i="168"/>
  <c r="T240" i="168" s="1"/>
  <c r="R240" i="168"/>
  <c r="S239" i="168"/>
  <c r="T239" i="168" s="1"/>
  <c r="R239" i="168"/>
  <c r="S238" i="168"/>
  <c r="T238" i="168" s="1"/>
  <c r="R238" i="168"/>
  <c r="S237" i="168"/>
  <c r="T237" i="168" s="1"/>
  <c r="R237" i="168"/>
  <c r="S236" i="168"/>
  <c r="T236" i="168" s="1"/>
  <c r="R236" i="168"/>
  <c r="S235" i="168"/>
  <c r="T235" i="168" s="1"/>
  <c r="R235" i="168"/>
  <c r="S234" i="168"/>
  <c r="T234" i="168" s="1"/>
  <c r="R234" i="168"/>
  <c r="S233" i="168"/>
  <c r="T233" i="168" s="1"/>
  <c r="R233" i="168"/>
  <c r="S232" i="168"/>
  <c r="T232" i="168" s="1"/>
  <c r="R232" i="168"/>
  <c r="S231" i="168"/>
  <c r="T231" i="168" s="1"/>
  <c r="R231" i="168"/>
  <c r="S230" i="168"/>
  <c r="T230" i="168" s="1"/>
  <c r="R230" i="168"/>
  <c r="S229" i="168"/>
  <c r="T229" i="168" s="1"/>
  <c r="R229" i="168"/>
  <c r="S228" i="168"/>
  <c r="T228" i="168" s="1"/>
  <c r="R228" i="168"/>
  <c r="S227" i="168"/>
  <c r="T227" i="168" s="1"/>
  <c r="R227" i="168"/>
  <c r="S226" i="168"/>
  <c r="T226" i="168" s="1"/>
  <c r="R226" i="168"/>
  <c r="S225" i="168"/>
  <c r="T225" i="168" s="1"/>
  <c r="R225" i="168"/>
  <c r="S224" i="168"/>
  <c r="T224" i="168" s="1"/>
  <c r="R224" i="168"/>
  <c r="S223" i="168"/>
  <c r="T223" i="168" s="1"/>
  <c r="R223" i="168"/>
  <c r="S222" i="168"/>
  <c r="T222" i="168" s="1"/>
  <c r="R222" i="168"/>
  <c r="S221" i="168"/>
  <c r="T221" i="168" s="1"/>
  <c r="R221" i="168"/>
  <c r="S220" i="168"/>
  <c r="T220" i="168" s="1"/>
  <c r="R220" i="168"/>
  <c r="S219" i="168"/>
  <c r="T219" i="168" s="1"/>
  <c r="R219" i="168"/>
  <c r="S218" i="168"/>
  <c r="T218" i="168" s="1"/>
  <c r="R218" i="168"/>
  <c r="S217" i="168"/>
  <c r="T217" i="168" s="1"/>
  <c r="R217" i="168"/>
  <c r="S216" i="168"/>
  <c r="T216" i="168" s="1"/>
  <c r="R216" i="168"/>
  <c r="S215" i="168"/>
  <c r="T215" i="168" s="1"/>
  <c r="R215" i="168"/>
  <c r="S214" i="168"/>
  <c r="T214" i="168" s="1"/>
  <c r="R214" i="168"/>
  <c r="S213" i="168"/>
  <c r="T213" i="168" s="1"/>
  <c r="R213" i="168"/>
  <c r="S212" i="168"/>
  <c r="T212" i="168" s="1"/>
  <c r="R212" i="168"/>
  <c r="S211" i="168"/>
  <c r="T211" i="168" s="1"/>
  <c r="R211" i="168"/>
  <c r="S210" i="168"/>
  <c r="T210" i="168" s="1"/>
  <c r="R210" i="168"/>
  <c r="S209" i="168"/>
  <c r="T209" i="168" s="1"/>
  <c r="R209" i="168"/>
  <c r="S208" i="168"/>
  <c r="T208" i="168" s="1"/>
  <c r="R208" i="168"/>
  <c r="S207" i="168"/>
  <c r="T207" i="168" s="1"/>
  <c r="R207" i="168"/>
  <c r="S206" i="168"/>
  <c r="T206" i="168" s="1"/>
  <c r="R206" i="168"/>
  <c r="S205" i="168"/>
  <c r="T205" i="168" s="1"/>
  <c r="R205" i="168"/>
  <c r="S204" i="168"/>
  <c r="T204" i="168" s="1"/>
  <c r="R204" i="168"/>
  <c r="S203" i="168"/>
  <c r="T203" i="168" s="1"/>
  <c r="R203" i="168"/>
  <c r="S202" i="168"/>
  <c r="T202" i="168" s="1"/>
  <c r="R202" i="168"/>
  <c r="S201" i="168"/>
  <c r="T201" i="168" s="1"/>
  <c r="R201" i="168"/>
  <c r="S200" i="168"/>
  <c r="T200" i="168" s="1"/>
  <c r="R200" i="168"/>
  <c r="S199" i="168"/>
  <c r="T199" i="168" s="1"/>
  <c r="R199" i="168"/>
  <c r="S198" i="168"/>
  <c r="T198" i="168" s="1"/>
  <c r="R198" i="168"/>
  <c r="S197" i="168"/>
  <c r="T197" i="168" s="1"/>
  <c r="R197" i="168"/>
  <c r="S196" i="168"/>
  <c r="T196" i="168" s="1"/>
  <c r="R196" i="168"/>
  <c r="S195" i="168"/>
  <c r="T195" i="168" s="1"/>
  <c r="R195" i="168"/>
  <c r="S194" i="168"/>
  <c r="T194" i="168" s="1"/>
  <c r="R194" i="168"/>
  <c r="S193" i="168"/>
  <c r="T193" i="168" s="1"/>
  <c r="R193" i="168"/>
  <c r="S192" i="168"/>
  <c r="T192" i="168" s="1"/>
  <c r="R192" i="168"/>
  <c r="S191" i="168"/>
  <c r="T191" i="168" s="1"/>
  <c r="R191" i="168"/>
  <c r="S190" i="168"/>
  <c r="T190" i="168" s="1"/>
  <c r="R190" i="168"/>
  <c r="S189" i="168"/>
  <c r="T189" i="168" s="1"/>
  <c r="R189" i="168"/>
  <c r="S188" i="168"/>
  <c r="T188" i="168" s="1"/>
  <c r="R188" i="168"/>
  <c r="S187" i="168"/>
  <c r="T187" i="168" s="1"/>
  <c r="R187" i="168"/>
  <c r="S186" i="168"/>
  <c r="T186" i="168" s="1"/>
  <c r="R186" i="168"/>
  <c r="S185" i="168"/>
  <c r="T185" i="168" s="1"/>
  <c r="R185" i="168"/>
  <c r="S184" i="168"/>
  <c r="T184" i="168" s="1"/>
  <c r="R184" i="168"/>
  <c r="S183" i="168"/>
  <c r="T183" i="168" s="1"/>
  <c r="R183" i="168"/>
  <c r="S182" i="168"/>
  <c r="T182" i="168" s="1"/>
  <c r="R182" i="168"/>
  <c r="S181" i="168"/>
  <c r="T181" i="168" s="1"/>
  <c r="R181" i="168"/>
  <c r="S180" i="168"/>
  <c r="T180" i="168" s="1"/>
  <c r="R180" i="168"/>
  <c r="S179" i="168"/>
  <c r="T179" i="168" s="1"/>
  <c r="R179" i="168"/>
  <c r="S178" i="168"/>
  <c r="T178" i="168" s="1"/>
  <c r="R178" i="168"/>
  <c r="S177" i="168"/>
  <c r="T177" i="168" s="1"/>
  <c r="R177" i="168"/>
  <c r="S176" i="168"/>
  <c r="T176" i="168" s="1"/>
  <c r="R176" i="168"/>
  <c r="S175" i="168"/>
  <c r="T175" i="168" s="1"/>
  <c r="R175" i="168"/>
  <c r="S174" i="168"/>
  <c r="T174" i="168" s="1"/>
  <c r="R174" i="168"/>
  <c r="S173" i="168"/>
  <c r="T173" i="168" s="1"/>
  <c r="R173" i="168"/>
  <c r="S172" i="168"/>
  <c r="T172" i="168" s="1"/>
  <c r="R172" i="168"/>
  <c r="S171" i="168"/>
  <c r="T171" i="168" s="1"/>
  <c r="R171" i="168"/>
  <c r="S170" i="168"/>
  <c r="T170" i="168" s="1"/>
  <c r="R170" i="168"/>
  <c r="S169" i="168"/>
  <c r="T169" i="168" s="1"/>
  <c r="R169" i="168"/>
  <c r="S168" i="168"/>
  <c r="T168" i="168" s="1"/>
  <c r="R168" i="168"/>
  <c r="S167" i="168"/>
  <c r="T167" i="168" s="1"/>
  <c r="R167" i="168"/>
  <c r="S166" i="168"/>
  <c r="T166" i="168" s="1"/>
  <c r="R166" i="168"/>
  <c r="S165" i="168"/>
  <c r="T165" i="168" s="1"/>
  <c r="R165" i="168"/>
  <c r="S164" i="168"/>
  <c r="T164" i="168" s="1"/>
  <c r="R164" i="168"/>
  <c r="S163" i="168"/>
  <c r="T163" i="168" s="1"/>
  <c r="R163" i="168"/>
  <c r="S162" i="168"/>
  <c r="T162" i="168" s="1"/>
  <c r="R162" i="168"/>
  <c r="S161" i="168"/>
  <c r="T161" i="168" s="1"/>
  <c r="R161" i="168"/>
  <c r="S160" i="168"/>
  <c r="T160" i="168" s="1"/>
  <c r="R160" i="168"/>
  <c r="S159" i="168"/>
  <c r="T159" i="168" s="1"/>
  <c r="R159" i="168"/>
  <c r="S158" i="168"/>
  <c r="T158" i="168" s="1"/>
  <c r="R158" i="168"/>
  <c r="S157" i="168"/>
  <c r="T157" i="168" s="1"/>
  <c r="R157" i="168"/>
  <c r="S156" i="168"/>
  <c r="T156" i="168" s="1"/>
  <c r="R156" i="168"/>
  <c r="S155" i="168"/>
  <c r="T155" i="168" s="1"/>
  <c r="R155" i="168"/>
  <c r="S154" i="168"/>
  <c r="T154" i="168" s="1"/>
  <c r="R154" i="168"/>
  <c r="S153" i="168"/>
  <c r="T153" i="168" s="1"/>
  <c r="R153" i="168"/>
  <c r="S152" i="168"/>
  <c r="T152" i="168" s="1"/>
  <c r="R152" i="168"/>
  <c r="S151" i="168"/>
  <c r="T151" i="168" s="1"/>
  <c r="R151" i="168"/>
  <c r="S150" i="168"/>
  <c r="T150" i="168" s="1"/>
  <c r="R150" i="168"/>
  <c r="S149" i="168"/>
  <c r="T149" i="168" s="1"/>
  <c r="R149" i="168"/>
  <c r="S148" i="168"/>
  <c r="T148" i="168" s="1"/>
  <c r="R148" i="168"/>
  <c r="S147" i="168"/>
  <c r="T147" i="168" s="1"/>
  <c r="R147" i="168"/>
  <c r="S146" i="168"/>
  <c r="T146" i="168" s="1"/>
  <c r="R146" i="168"/>
  <c r="S145" i="168"/>
  <c r="T145" i="168" s="1"/>
  <c r="R145" i="168"/>
  <c r="S144" i="168"/>
  <c r="T144" i="168" s="1"/>
  <c r="R144" i="168"/>
  <c r="S143" i="168"/>
  <c r="T143" i="168" s="1"/>
  <c r="R143" i="168"/>
  <c r="S142" i="168"/>
  <c r="T142" i="168" s="1"/>
  <c r="R142" i="168"/>
  <c r="S141" i="168"/>
  <c r="T141" i="168" s="1"/>
  <c r="R141" i="168"/>
  <c r="S140" i="168"/>
  <c r="T140" i="168" s="1"/>
  <c r="R140" i="168"/>
  <c r="S139" i="168"/>
  <c r="T139" i="168" s="1"/>
  <c r="R139" i="168"/>
  <c r="S138" i="168"/>
  <c r="T138" i="168" s="1"/>
  <c r="R138" i="168"/>
  <c r="S137" i="168"/>
  <c r="T137" i="168" s="1"/>
  <c r="R137" i="168"/>
  <c r="S136" i="168"/>
  <c r="T136" i="168" s="1"/>
  <c r="R136" i="168"/>
  <c r="S135" i="168"/>
  <c r="T135" i="168" s="1"/>
  <c r="R135" i="168"/>
  <c r="S134" i="168"/>
  <c r="T134" i="168" s="1"/>
  <c r="R134" i="168"/>
  <c r="S133" i="168"/>
  <c r="T133" i="168" s="1"/>
  <c r="R133" i="168"/>
  <c r="S132" i="168"/>
  <c r="T132" i="168" s="1"/>
  <c r="R132" i="168"/>
  <c r="S131" i="168"/>
  <c r="T131" i="168" s="1"/>
  <c r="R131" i="168"/>
  <c r="S130" i="168"/>
  <c r="T130" i="168" s="1"/>
  <c r="R130" i="168"/>
  <c r="S129" i="168"/>
  <c r="T129" i="168" s="1"/>
  <c r="R129" i="168"/>
  <c r="S128" i="168"/>
  <c r="T128" i="168" s="1"/>
  <c r="R128" i="168"/>
  <c r="S127" i="168"/>
  <c r="T127" i="168" s="1"/>
  <c r="R127" i="168"/>
  <c r="S126" i="168"/>
  <c r="T126" i="168" s="1"/>
  <c r="R126" i="168"/>
  <c r="S125" i="168"/>
  <c r="T125" i="168" s="1"/>
  <c r="R125" i="168"/>
  <c r="S124" i="168"/>
  <c r="T124" i="168" s="1"/>
  <c r="R124" i="168"/>
  <c r="S123" i="168"/>
  <c r="T123" i="168" s="1"/>
  <c r="R123" i="168"/>
  <c r="S122" i="168"/>
  <c r="T122" i="168" s="1"/>
  <c r="R122" i="168"/>
  <c r="S121" i="168"/>
  <c r="T121" i="168" s="1"/>
  <c r="R121" i="168"/>
  <c r="S120" i="168"/>
  <c r="T120" i="168" s="1"/>
  <c r="R120" i="168"/>
  <c r="S119" i="168"/>
  <c r="T119" i="168" s="1"/>
  <c r="R119" i="168"/>
  <c r="S118" i="168"/>
  <c r="T118" i="168" s="1"/>
  <c r="R118" i="168"/>
  <c r="S117" i="168"/>
  <c r="T117" i="168" s="1"/>
  <c r="R117" i="168"/>
  <c r="S116" i="168"/>
  <c r="T116" i="168" s="1"/>
  <c r="R116" i="168"/>
  <c r="S115" i="168"/>
  <c r="T115" i="168" s="1"/>
  <c r="R115" i="168"/>
  <c r="S114" i="168"/>
  <c r="T114" i="168" s="1"/>
  <c r="R114" i="168"/>
  <c r="S113" i="168"/>
  <c r="T113" i="168" s="1"/>
  <c r="R113" i="168"/>
  <c r="S112" i="168"/>
  <c r="T112" i="168" s="1"/>
  <c r="R112" i="168"/>
  <c r="S111" i="168"/>
  <c r="T111" i="168" s="1"/>
  <c r="R111" i="168"/>
  <c r="S110" i="168"/>
  <c r="T110" i="168" s="1"/>
  <c r="R110" i="168"/>
  <c r="S109" i="168"/>
  <c r="T109" i="168" s="1"/>
  <c r="R109" i="168"/>
  <c r="S108" i="168"/>
  <c r="T108" i="168" s="1"/>
  <c r="R108" i="168"/>
  <c r="S107" i="168"/>
  <c r="T107" i="168" s="1"/>
  <c r="R107" i="168"/>
  <c r="S106" i="168"/>
  <c r="T106" i="168" s="1"/>
  <c r="R106" i="168"/>
  <c r="S105" i="168"/>
  <c r="T105" i="168" s="1"/>
  <c r="R105" i="168"/>
  <c r="S104" i="168"/>
  <c r="T104" i="168" s="1"/>
  <c r="R104" i="168"/>
  <c r="S103" i="168"/>
  <c r="T103" i="168" s="1"/>
  <c r="R103" i="168"/>
  <c r="S102" i="168"/>
  <c r="T102" i="168" s="1"/>
  <c r="R102" i="168"/>
  <c r="S101" i="168"/>
  <c r="T101" i="168" s="1"/>
  <c r="R101" i="168"/>
  <c r="S100" i="168"/>
  <c r="T100" i="168" s="1"/>
  <c r="R100" i="168"/>
  <c r="S99" i="168"/>
  <c r="T99" i="168" s="1"/>
  <c r="R99" i="168"/>
  <c r="S98" i="168"/>
  <c r="T98" i="168" s="1"/>
  <c r="R98" i="168"/>
  <c r="S97" i="168"/>
  <c r="T97" i="168" s="1"/>
  <c r="R97" i="168"/>
  <c r="S96" i="168"/>
  <c r="T96" i="168" s="1"/>
  <c r="R96" i="168"/>
  <c r="S95" i="168"/>
  <c r="T95" i="168" s="1"/>
  <c r="R95" i="168"/>
  <c r="S94" i="168"/>
  <c r="T94" i="168" s="1"/>
  <c r="R94" i="168"/>
  <c r="S93" i="168"/>
  <c r="T93" i="168" s="1"/>
  <c r="R93" i="168"/>
  <c r="S92" i="168"/>
  <c r="T92" i="168" s="1"/>
  <c r="R92" i="168"/>
  <c r="S91" i="168"/>
  <c r="T91" i="168" s="1"/>
  <c r="R91" i="168"/>
  <c r="S90" i="168"/>
  <c r="T90" i="168" s="1"/>
  <c r="R90" i="168"/>
  <c r="S89" i="168"/>
  <c r="T89" i="168" s="1"/>
  <c r="R89" i="168"/>
  <c r="S88" i="168"/>
  <c r="T88" i="168" s="1"/>
  <c r="R88" i="168"/>
  <c r="S87" i="168"/>
  <c r="T87" i="168" s="1"/>
  <c r="R87" i="168"/>
  <c r="S86" i="168"/>
  <c r="T86" i="168" s="1"/>
  <c r="R86" i="168"/>
  <c r="S85" i="168"/>
  <c r="T85" i="168" s="1"/>
  <c r="R85" i="168"/>
  <c r="S84" i="168"/>
  <c r="T84" i="168" s="1"/>
  <c r="R84" i="168"/>
  <c r="S83" i="168"/>
  <c r="T83" i="168" s="1"/>
  <c r="R83" i="168"/>
  <c r="S82" i="168"/>
  <c r="T82" i="168" s="1"/>
  <c r="R82" i="168"/>
  <c r="S81" i="168"/>
  <c r="T81" i="168" s="1"/>
  <c r="R81" i="168"/>
  <c r="S80" i="168"/>
  <c r="T80" i="168" s="1"/>
  <c r="R80" i="168"/>
  <c r="S79" i="168"/>
  <c r="T79" i="168" s="1"/>
  <c r="R79" i="168"/>
  <c r="S78" i="168"/>
  <c r="T78" i="168" s="1"/>
  <c r="R78" i="168"/>
  <c r="S77" i="168"/>
  <c r="T77" i="168" s="1"/>
  <c r="R77" i="168"/>
  <c r="S76" i="168"/>
  <c r="T76" i="168" s="1"/>
  <c r="R76" i="168"/>
  <c r="S75" i="168"/>
  <c r="T75" i="168" s="1"/>
  <c r="R75" i="168"/>
  <c r="S74" i="168"/>
  <c r="T74" i="168" s="1"/>
  <c r="R74" i="168"/>
  <c r="S73" i="168"/>
  <c r="T73" i="168" s="1"/>
  <c r="R73" i="168"/>
  <c r="S72" i="168"/>
  <c r="T72" i="168" s="1"/>
  <c r="R72" i="168"/>
  <c r="S71" i="168"/>
  <c r="T71" i="168" s="1"/>
  <c r="R71" i="168"/>
  <c r="S70" i="168"/>
  <c r="T70" i="168" s="1"/>
  <c r="R70" i="168"/>
  <c r="S69" i="168"/>
  <c r="T69" i="168" s="1"/>
  <c r="R69" i="168"/>
  <c r="S68" i="168"/>
  <c r="T68" i="168" s="1"/>
  <c r="R68" i="168"/>
  <c r="S67" i="168"/>
  <c r="T67" i="168" s="1"/>
  <c r="R67" i="168"/>
  <c r="S66" i="168"/>
  <c r="T66" i="168" s="1"/>
  <c r="R66" i="168"/>
  <c r="S65" i="168"/>
  <c r="T65" i="168" s="1"/>
  <c r="R65" i="168"/>
  <c r="S64" i="168"/>
  <c r="T64" i="168" s="1"/>
  <c r="R64" i="168"/>
  <c r="S63" i="168"/>
  <c r="T63" i="168" s="1"/>
  <c r="R63" i="168"/>
  <c r="S62" i="168"/>
  <c r="T62" i="168" s="1"/>
  <c r="R62" i="168"/>
  <c r="S61" i="168"/>
  <c r="T61" i="168" s="1"/>
  <c r="R61" i="168"/>
  <c r="S60" i="168"/>
  <c r="T60" i="168" s="1"/>
  <c r="R60" i="168"/>
  <c r="S59" i="168"/>
  <c r="T59" i="168" s="1"/>
  <c r="R59" i="168"/>
  <c r="S58" i="168"/>
  <c r="T58" i="168" s="1"/>
  <c r="R58" i="168"/>
  <c r="S57" i="168"/>
  <c r="T57" i="168" s="1"/>
  <c r="R57" i="168"/>
  <c r="S56" i="168"/>
  <c r="T56" i="168" s="1"/>
  <c r="R56" i="168"/>
  <c r="S55" i="168"/>
  <c r="T55" i="168" s="1"/>
  <c r="R55" i="168"/>
  <c r="S54" i="168"/>
  <c r="T54" i="168" s="1"/>
  <c r="R54" i="168"/>
  <c r="S53" i="168"/>
  <c r="T53" i="168" s="1"/>
  <c r="R53" i="168"/>
  <c r="S52" i="168"/>
  <c r="T52" i="168" s="1"/>
  <c r="R52" i="168"/>
  <c r="S51" i="168"/>
  <c r="T51" i="168" s="1"/>
  <c r="R51" i="168"/>
  <c r="S50" i="168"/>
  <c r="T50" i="168" s="1"/>
  <c r="R50" i="168"/>
  <c r="S49" i="168"/>
  <c r="T49" i="168" s="1"/>
  <c r="R49" i="168"/>
  <c r="S48" i="168"/>
  <c r="T48" i="168" s="1"/>
  <c r="R48" i="168"/>
  <c r="S47" i="168"/>
  <c r="T47" i="168" s="1"/>
  <c r="R47" i="168"/>
  <c r="S46" i="168"/>
  <c r="T46" i="168" s="1"/>
  <c r="R46" i="168"/>
  <c r="S45" i="168"/>
  <c r="T45" i="168" s="1"/>
  <c r="R45" i="168"/>
  <c r="S44" i="168"/>
  <c r="T44" i="168" s="1"/>
  <c r="R44" i="168"/>
  <c r="S43" i="168"/>
  <c r="T43" i="168" s="1"/>
  <c r="R43" i="168"/>
  <c r="S42" i="168"/>
  <c r="T42" i="168" s="1"/>
  <c r="R42" i="168"/>
  <c r="S41" i="168"/>
  <c r="T41" i="168" s="1"/>
  <c r="R41" i="168"/>
  <c r="S40" i="168"/>
  <c r="T40" i="168" s="1"/>
  <c r="R40" i="168"/>
  <c r="S39" i="168"/>
  <c r="T39" i="168" s="1"/>
  <c r="R39" i="168"/>
  <c r="S38" i="168"/>
  <c r="T38" i="168" s="1"/>
  <c r="R38" i="168"/>
  <c r="S37" i="168"/>
  <c r="T37" i="168" s="1"/>
  <c r="R37" i="168"/>
  <c r="S36" i="168"/>
  <c r="T36" i="168" s="1"/>
  <c r="R36" i="168"/>
  <c r="S35" i="168"/>
  <c r="T35" i="168" s="1"/>
  <c r="R35" i="168"/>
  <c r="S34" i="168"/>
  <c r="T34" i="168" s="1"/>
  <c r="R34" i="168"/>
  <c r="S33" i="168"/>
  <c r="T33" i="168" s="1"/>
  <c r="R33" i="168"/>
  <c r="S32" i="168"/>
  <c r="T32" i="168" s="1"/>
  <c r="R32" i="168"/>
  <c r="S31" i="168"/>
  <c r="T31" i="168" s="1"/>
  <c r="R31" i="168"/>
  <c r="S30" i="168"/>
  <c r="T30" i="168" s="1"/>
  <c r="R30" i="168"/>
  <c r="S29" i="168"/>
  <c r="T29" i="168" s="1"/>
  <c r="R29" i="168"/>
  <c r="S28" i="168"/>
  <c r="T28" i="168" s="1"/>
  <c r="R28" i="168"/>
  <c r="S27" i="168"/>
  <c r="T27" i="168" s="1"/>
  <c r="R27" i="168"/>
  <c r="S26" i="168"/>
  <c r="T26" i="168" s="1"/>
  <c r="R26" i="168"/>
  <c r="S25" i="168"/>
  <c r="T25" i="168" s="1"/>
  <c r="R25" i="168"/>
  <c r="S24" i="168"/>
  <c r="T24" i="168" s="1"/>
  <c r="R24" i="168"/>
  <c r="S23" i="168"/>
  <c r="T23" i="168" s="1"/>
  <c r="R23" i="168"/>
  <c r="S22" i="168"/>
  <c r="T22" i="168" s="1"/>
  <c r="R22" i="168"/>
  <c r="S21" i="168"/>
  <c r="T21" i="168" s="1"/>
  <c r="R21" i="168"/>
  <c r="S20" i="168"/>
  <c r="T20" i="168" s="1"/>
  <c r="R20" i="168"/>
  <c r="S19" i="168"/>
  <c r="T19" i="168" s="1"/>
  <c r="R19" i="168"/>
  <c r="S18" i="168"/>
  <c r="T18" i="168" s="1"/>
  <c r="R18" i="168"/>
  <c r="S17" i="168"/>
  <c r="T17" i="168" s="1"/>
  <c r="R17" i="168"/>
  <c r="S16" i="168"/>
  <c r="T16" i="168" s="1"/>
  <c r="R16" i="168"/>
  <c r="S15" i="168"/>
  <c r="T15" i="168" s="1"/>
  <c r="R15" i="168"/>
  <c r="S14" i="168"/>
  <c r="T14" i="168" s="1"/>
  <c r="R14" i="168"/>
  <c r="S13" i="168"/>
  <c r="T13" i="168" s="1"/>
  <c r="R13" i="168"/>
  <c r="S12" i="168"/>
  <c r="T12" i="168" s="1"/>
  <c r="R12" i="168"/>
  <c r="S11" i="168"/>
  <c r="T11" i="168" s="1"/>
  <c r="R11" i="168"/>
  <c r="S10" i="168"/>
  <c r="T10" i="168" s="1"/>
  <c r="R10" i="168"/>
  <c r="S9" i="168"/>
  <c r="T9" i="168" s="1"/>
  <c r="R9" i="168"/>
  <c r="S8" i="168"/>
  <c r="T8" i="168" s="1"/>
  <c r="R8" i="168"/>
  <c r="S7" i="168"/>
  <c r="T7" i="168" s="1"/>
  <c r="R7" i="168"/>
  <c r="S6" i="168"/>
  <c r="T6" i="168" s="1"/>
  <c r="R6" i="168"/>
  <c r="S5" i="168"/>
  <c r="T5" i="168" s="1"/>
  <c r="R5" i="168"/>
  <c r="S4" i="168"/>
  <c r="T4" i="168" s="1"/>
  <c r="R4" i="168"/>
  <c r="F2" i="168"/>
  <c r="F1" i="168"/>
  <c r="Q514" i="166" a="1"/>
  <c r="Q514" i="166"/>
  <c r="P514" i="166" a="1"/>
  <c r="P514" i="166"/>
  <c r="O514" i="166" a="1"/>
  <c r="O514" i="166"/>
  <c r="N514" i="166" a="1"/>
  <c r="N514" i="166"/>
  <c r="M514" i="166" a="1"/>
  <c r="M514" i="166"/>
  <c r="L514" i="166" a="1"/>
  <c r="L514" i="166"/>
  <c r="I511" i="166"/>
  <c r="I510" i="166"/>
  <c r="I509" i="166"/>
  <c r="I508" i="166"/>
  <c r="I507" i="166"/>
  <c r="I506" i="166"/>
  <c r="I505" i="166"/>
  <c r="I504" i="166"/>
  <c r="I503" i="166"/>
  <c r="I502" i="166"/>
  <c r="I501" i="166"/>
  <c r="I500" i="166"/>
  <c r="I499" i="166"/>
  <c r="Z495" i="166"/>
  <c r="Y495" i="166"/>
  <c r="X495" i="166"/>
  <c r="W495" i="166"/>
  <c r="V495" i="166"/>
  <c r="U495" i="166"/>
  <c r="P495" i="166"/>
  <c r="M495" i="166"/>
  <c r="S494" i="166"/>
  <c r="T494" i="166" s="1"/>
  <c r="R494" i="166"/>
  <c r="S493" i="166"/>
  <c r="T493" i="166" s="1"/>
  <c r="R493" i="166"/>
  <c r="S492" i="166"/>
  <c r="T492" i="166" s="1"/>
  <c r="R492" i="166"/>
  <c r="S491" i="166"/>
  <c r="T491" i="166" s="1"/>
  <c r="R491" i="166"/>
  <c r="S490" i="166"/>
  <c r="T490" i="166" s="1"/>
  <c r="R490" i="166"/>
  <c r="S489" i="166"/>
  <c r="T489" i="166" s="1"/>
  <c r="R489" i="166"/>
  <c r="S488" i="166"/>
  <c r="T488" i="166" s="1"/>
  <c r="R488" i="166"/>
  <c r="S487" i="166"/>
  <c r="T487" i="166" s="1"/>
  <c r="R487" i="166"/>
  <c r="S486" i="166"/>
  <c r="T486" i="166" s="1"/>
  <c r="R486" i="166"/>
  <c r="S485" i="166"/>
  <c r="T485" i="166" s="1"/>
  <c r="R485" i="166"/>
  <c r="S484" i="166"/>
  <c r="T484" i="166" s="1"/>
  <c r="R484" i="166"/>
  <c r="S483" i="166"/>
  <c r="T483" i="166" s="1"/>
  <c r="R483" i="166"/>
  <c r="S482" i="166"/>
  <c r="T482" i="166" s="1"/>
  <c r="R482" i="166"/>
  <c r="S481" i="166"/>
  <c r="T481" i="166" s="1"/>
  <c r="R481" i="166"/>
  <c r="S480" i="166"/>
  <c r="T480" i="166" s="1"/>
  <c r="R480" i="166"/>
  <c r="S479" i="166"/>
  <c r="T479" i="166" s="1"/>
  <c r="R479" i="166"/>
  <c r="S478" i="166"/>
  <c r="T478" i="166" s="1"/>
  <c r="R478" i="166"/>
  <c r="S477" i="166"/>
  <c r="T477" i="166" s="1"/>
  <c r="R477" i="166"/>
  <c r="S476" i="166"/>
  <c r="T476" i="166" s="1"/>
  <c r="R476" i="166"/>
  <c r="S475" i="166"/>
  <c r="T475" i="166" s="1"/>
  <c r="R475" i="166"/>
  <c r="S474" i="166"/>
  <c r="T474" i="166" s="1"/>
  <c r="R474" i="166"/>
  <c r="S473" i="166"/>
  <c r="T473" i="166" s="1"/>
  <c r="R473" i="166"/>
  <c r="S472" i="166"/>
  <c r="T472" i="166" s="1"/>
  <c r="R472" i="166"/>
  <c r="S471" i="166"/>
  <c r="T471" i="166" s="1"/>
  <c r="R471" i="166"/>
  <c r="S470" i="166"/>
  <c r="T470" i="166" s="1"/>
  <c r="R470" i="166"/>
  <c r="S469" i="166"/>
  <c r="T469" i="166" s="1"/>
  <c r="R469" i="166"/>
  <c r="S468" i="166"/>
  <c r="T468" i="166" s="1"/>
  <c r="R468" i="166"/>
  <c r="S467" i="166"/>
  <c r="T467" i="166" s="1"/>
  <c r="R467" i="166"/>
  <c r="S466" i="166"/>
  <c r="T466" i="166" s="1"/>
  <c r="R466" i="166"/>
  <c r="S465" i="166"/>
  <c r="T465" i="166" s="1"/>
  <c r="R465" i="166"/>
  <c r="S464" i="166"/>
  <c r="T464" i="166" s="1"/>
  <c r="R464" i="166"/>
  <c r="S463" i="166"/>
  <c r="T463" i="166" s="1"/>
  <c r="R463" i="166"/>
  <c r="S462" i="166"/>
  <c r="T462" i="166" s="1"/>
  <c r="R462" i="166"/>
  <c r="S461" i="166"/>
  <c r="T461" i="166" s="1"/>
  <c r="R461" i="166"/>
  <c r="S460" i="166"/>
  <c r="T460" i="166" s="1"/>
  <c r="R460" i="166"/>
  <c r="S459" i="166"/>
  <c r="T459" i="166" s="1"/>
  <c r="R459" i="166"/>
  <c r="S458" i="166"/>
  <c r="T458" i="166" s="1"/>
  <c r="R458" i="166"/>
  <c r="S457" i="166"/>
  <c r="T457" i="166" s="1"/>
  <c r="R457" i="166"/>
  <c r="S456" i="166"/>
  <c r="T456" i="166" s="1"/>
  <c r="R456" i="166"/>
  <c r="S455" i="166"/>
  <c r="T455" i="166" s="1"/>
  <c r="R455" i="166"/>
  <c r="S454" i="166"/>
  <c r="T454" i="166" s="1"/>
  <c r="R454" i="166"/>
  <c r="S453" i="166"/>
  <c r="T453" i="166" s="1"/>
  <c r="R453" i="166"/>
  <c r="S452" i="166"/>
  <c r="T452" i="166" s="1"/>
  <c r="R452" i="166"/>
  <c r="S451" i="166"/>
  <c r="T451" i="166" s="1"/>
  <c r="R451" i="166"/>
  <c r="S450" i="166"/>
  <c r="T450" i="166" s="1"/>
  <c r="R450" i="166"/>
  <c r="S449" i="166"/>
  <c r="T449" i="166" s="1"/>
  <c r="R449" i="166"/>
  <c r="S448" i="166"/>
  <c r="T448" i="166" s="1"/>
  <c r="R448" i="166"/>
  <c r="S447" i="166"/>
  <c r="T447" i="166" s="1"/>
  <c r="R447" i="166"/>
  <c r="S446" i="166"/>
  <c r="T446" i="166" s="1"/>
  <c r="R446" i="166"/>
  <c r="S445" i="166"/>
  <c r="T445" i="166" s="1"/>
  <c r="R445" i="166"/>
  <c r="S444" i="166"/>
  <c r="T444" i="166" s="1"/>
  <c r="R444" i="166"/>
  <c r="S443" i="166"/>
  <c r="T443" i="166" s="1"/>
  <c r="R443" i="166"/>
  <c r="S442" i="166"/>
  <c r="T442" i="166" s="1"/>
  <c r="R442" i="166"/>
  <c r="S441" i="166"/>
  <c r="T441" i="166" s="1"/>
  <c r="R441" i="166"/>
  <c r="S440" i="166"/>
  <c r="T440" i="166" s="1"/>
  <c r="R440" i="166"/>
  <c r="S439" i="166"/>
  <c r="T439" i="166" s="1"/>
  <c r="R439" i="166"/>
  <c r="S438" i="166"/>
  <c r="T438" i="166" s="1"/>
  <c r="R438" i="166"/>
  <c r="S437" i="166"/>
  <c r="T437" i="166" s="1"/>
  <c r="R437" i="166"/>
  <c r="S436" i="166"/>
  <c r="T436" i="166" s="1"/>
  <c r="R436" i="166"/>
  <c r="S435" i="166"/>
  <c r="T435" i="166" s="1"/>
  <c r="R435" i="166"/>
  <c r="S434" i="166"/>
  <c r="T434" i="166" s="1"/>
  <c r="R434" i="166"/>
  <c r="S433" i="166"/>
  <c r="T433" i="166" s="1"/>
  <c r="R433" i="166"/>
  <c r="S432" i="166"/>
  <c r="T432" i="166" s="1"/>
  <c r="R432" i="166"/>
  <c r="S431" i="166"/>
  <c r="T431" i="166" s="1"/>
  <c r="R431" i="166"/>
  <c r="S430" i="166"/>
  <c r="T430" i="166" s="1"/>
  <c r="R430" i="166"/>
  <c r="S429" i="166"/>
  <c r="T429" i="166" s="1"/>
  <c r="R429" i="166"/>
  <c r="S428" i="166"/>
  <c r="T428" i="166" s="1"/>
  <c r="R428" i="166"/>
  <c r="S427" i="166"/>
  <c r="T427" i="166" s="1"/>
  <c r="R427" i="166"/>
  <c r="S426" i="166"/>
  <c r="T426" i="166" s="1"/>
  <c r="R426" i="166"/>
  <c r="S425" i="166"/>
  <c r="T425" i="166" s="1"/>
  <c r="R425" i="166"/>
  <c r="S424" i="166"/>
  <c r="T424" i="166" s="1"/>
  <c r="R424" i="166"/>
  <c r="S423" i="166"/>
  <c r="T423" i="166" s="1"/>
  <c r="R423" i="166"/>
  <c r="S422" i="166"/>
  <c r="T422" i="166" s="1"/>
  <c r="R422" i="166"/>
  <c r="S421" i="166"/>
  <c r="T421" i="166" s="1"/>
  <c r="R421" i="166"/>
  <c r="S420" i="166"/>
  <c r="T420" i="166" s="1"/>
  <c r="R420" i="166"/>
  <c r="S419" i="166"/>
  <c r="T419" i="166" s="1"/>
  <c r="R419" i="166"/>
  <c r="S418" i="166"/>
  <c r="T418" i="166" s="1"/>
  <c r="R418" i="166"/>
  <c r="S417" i="166"/>
  <c r="T417" i="166" s="1"/>
  <c r="R417" i="166"/>
  <c r="S416" i="166"/>
  <c r="T416" i="166" s="1"/>
  <c r="R416" i="166"/>
  <c r="S415" i="166"/>
  <c r="T415" i="166" s="1"/>
  <c r="R415" i="166"/>
  <c r="S414" i="166"/>
  <c r="T414" i="166" s="1"/>
  <c r="R414" i="166"/>
  <c r="S413" i="166"/>
  <c r="T413" i="166" s="1"/>
  <c r="R413" i="166"/>
  <c r="S412" i="166"/>
  <c r="T412" i="166" s="1"/>
  <c r="R412" i="166"/>
  <c r="S411" i="166"/>
  <c r="T411" i="166" s="1"/>
  <c r="R411" i="166"/>
  <c r="S410" i="166"/>
  <c r="T410" i="166" s="1"/>
  <c r="R410" i="166"/>
  <c r="S409" i="166"/>
  <c r="T409" i="166" s="1"/>
  <c r="R409" i="166"/>
  <c r="S408" i="166"/>
  <c r="T408" i="166" s="1"/>
  <c r="R408" i="166"/>
  <c r="S407" i="166"/>
  <c r="T407" i="166" s="1"/>
  <c r="R407" i="166"/>
  <c r="S406" i="166"/>
  <c r="T406" i="166" s="1"/>
  <c r="R406" i="166"/>
  <c r="S405" i="166"/>
  <c r="T405" i="166" s="1"/>
  <c r="R405" i="166"/>
  <c r="S404" i="166"/>
  <c r="T404" i="166" s="1"/>
  <c r="R404" i="166"/>
  <c r="S403" i="166"/>
  <c r="T403" i="166" s="1"/>
  <c r="R403" i="166"/>
  <c r="S402" i="166"/>
  <c r="T402" i="166" s="1"/>
  <c r="R402" i="166"/>
  <c r="S401" i="166"/>
  <c r="T401" i="166" s="1"/>
  <c r="R401" i="166"/>
  <c r="S400" i="166"/>
  <c r="T400" i="166" s="1"/>
  <c r="R400" i="166"/>
  <c r="S399" i="166"/>
  <c r="T399" i="166" s="1"/>
  <c r="R399" i="166"/>
  <c r="S398" i="166"/>
  <c r="T398" i="166" s="1"/>
  <c r="R398" i="166"/>
  <c r="S397" i="166"/>
  <c r="T397" i="166" s="1"/>
  <c r="R397" i="166"/>
  <c r="S396" i="166"/>
  <c r="T396" i="166" s="1"/>
  <c r="R396" i="166"/>
  <c r="S395" i="166"/>
  <c r="T395" i="166" s="1"/>
  <c r="R395" i="166"/>
  <c r="S394" i="166"/>
  <c r="T394" i="166" s="1"/>
  <c r="R394" i="166"/>
  <c r="S393" i="166"/>
  <c r="T393" i="166" s="1"/>
  <c r="R393" i="166"/>
  <c r="S392" i="166"/>
  <c r="T392" i="166" s="1"/>
  <c r="R392" i="166"/>
  <c r="S391" i="166"/>
  <c r="T391" i="166" s="1"/>
  <c r="R391" i="166"/>
  <c r="S390" i="166"/>
  <c r="T390" i="166" s="1"/>
  <c r="R390" i="166"/>
  <c r="S389" i="166"/>
  <c r="T389" i="166" s="1"/>
  <c r="R389" i="166"/>
  <c r="S388" i="166"/>
  <c r="T388" i="166" s="1"/>
  <c r="R388" i="166"/>
  <c r="S387" i="166"/>
  <c r="T387" i="166" s="1"/>
  <c r="R387" i="166"/>
  <c r="S386" i="166"/>
  <c r="T386" i="166" s="1"/>
  <c r="R386" i="166"/>
  <c r="S385" i="166"/>
  <c r="T385" i="166" s="1"/>
  <c r="R385" i="166"/>
  <c r="S384" i="166"/>
  <c r="T384" i="166" s="1"/>
  <c r="R384" i="166"/>
  <c r="S383" i="166"/>
  <c r="T383" i="166" s="1"/>
  <c r="R383" i="166"/>
  <c r="S382" i="166"/>
  <c r="T382" i="166" s="1"/>
  <c r="R382" i="166"/>
  <c r="S381" i="166"/>
  <c r="T381" i="166" s="1"/>
  <c r="R381" i="166"/>
  <c r="S380" i="166"/>
  <c r="T380" i="166" s="1"/>
  <c r="R380" i="166"/>
  <c r="S379" i="166"/>
  <c r="T379" i="166" s="1"/>
  <c r="R379" i="166"/>
  <c r="S378" i="166"/>
  <c r="T378" i="166" s="1"/>
  <c r="R378" i="166"/>
  <c r="S377" i="166"/>
  <c r="T377" i="166" s="1"/>
  <c r="R377" i="166"/>
  <c r="S376" i="166"/>
  <c r="T376" i="166" s="1"/>
  <c r="R376" i="166"/>
  <c r="S375" i="166"/>
  <c r="T375" i="166" s="1"/>
  <c r="R375" i="166"/>
  <c r="S374" i="166"/>
  <c r="T374" i="166" s="1"/>
  <c r="R374" i="166"/>
  <c r="S373" i="166"/>
  <c r="T373" i="166" s="1"/>
  <c r="R373" i="166"/>
  <c r="S372" i="166"/>
  <c r="T372" i="166" s="1"/>
  <c r="R372" i="166"/>
  <c r="S371" i="166"/>
  <c r="T371" i="166" s="1"/>
  <c r="R371" i="166"/>
  <c r="S370" i="166"/>
  <c r="T370" i="166" s="1"/>
  <c r="R370" i="166"/>
  <c r="S369" i="166"/>
  <c r="T369" i="166" s="1"/>
  <c r="R369" i="166"/>
  <c r="S368" i="166"/>
  <c r="T368" i="166" s="1"/>
  <c r="R368" i="166"/>
  <c r="S367" i="166"/>
  <c r="T367" i="166" s="1"/>
  <c r="R367" i="166"/>
  <c r="S366" i="166"/>
  <c r="T366" i="166" s="1"/>
  <c r="R366" i="166"/>
  <c r="S365" i="166"/>
  <c r="T365" i="166" s="1"/>
  <c r="R365" i="166"/>
  <c r="S364" i="166"/>
  <c r="T364" i="166" s="1"/>
  <c r="R364" i="166"/>
  <c r="S363" i="166"/>
  <c r="T363" i="166" s="1"/>
  <c r="R363" i="166"/>
  <c r="S362" i="166"/>
  <c r="T362" i="166" s="1"/>
  <c r="R362" i="166"/>
  <c r="S361" i="166"/>
  <c r="T361" i="166" s="1"/>
  <c r="R361" i="166"/>
  <c r="S360" i="166"/>
  <c r="T360" i="166" s="1"/>
  <c r="R360" i="166"/>
  <c r="S359" i="166"/>
  <c r="T359" i="166" s="1"/>
  <c r="R359" i="166"/>
  <c r="S358" i="166"/>
  <c r="T358" i="166" s="1"/>
  <c r="R358" i="166"/>
  <c r="S357" i="166"/>
  <c r="T357" i="166" s="1"/>
  <c r="R357" i="166"/>
  <c r="S356" i="166"/>
  <c r="T356" i="166" s="1"/>
  <c r="R356" i="166"/>
  <c r="S355" i="166"/>
  <c r="T355" i="166" s="1"/>
  <c r="R355" i="166"/>
  <c r="S354" i="166"/>
  <c r="T354" i="166" s="1"/>
  <c r="R354" i="166"/>
  <c r="S353" i="166"/>
  <c r="T353" i="166" s="1"/>
  <c r="R353" i="166"/>
  <c r="S352" i="166"/>
  <c r="T352" i="166" s="1"/>
  <c r="R352" i="166"/>
  <c r="S351" i="166"/>
  <c r="T351" i="166" s="1"/>
  <c r="R351" i="166"/>
  <c r="S350" i="166"/>
  <c r="T350" i="166" s="1"/>
  <c r="R350" i="166"/>
  <c r="S349" i="166"/>
  <c r="T349" i="166" s="1"/>
  <c r="R349" i="166"/>
  <c r="S348" i="166"/>
  <c r="T348" i="166" s="1"/>
  <c r="R348" i="166"/>
  <c r="S347" i="166"/>
  <c r="T347" i="166" s="1"/>
  <c r="R347" i="166"/>
  <c r="S346" i="166"/>
  <c r="T346" i="166" s="1"/>
  <c r="R346" i="166"/>
  <c r="S345" i="166"/>
  <c r="T345" i="166" s="1"/>
  <c r="R345" i="166"/>
  <c r="S344" i="166"/>
  <c r="T344" i="166" s="1"/>
  <c r="R344" i="166"/>
  <c r="S343" i="166"/>
  <c r="T343" i="166" s="1"/>
  <c r="R343" i="166"/>
  <c r="S342" i="166"/>
  <c r="T342" i="166" s="1"/>
  <c r="R342" i="166"/>
  <c r="S341" i="166"/>
  <c r="T341" i="166" s="1"/>
  <c r="R341" i="166"/>
  <c r="S340" i="166"/>
  <c r="T340" i="166" s="1"/>
  <c r="R340" i="166"/>
  <c r="S339" i="166"/>
  <c r="T339" i="166" s="1"/>
  <c r="R339" i="166"/>
  <c r="S338" i="166"/>
  <c r="T338" i="166" s="1"/>
  <c r="R338" i="166"/>
  <c r="S337" i="166"/>
  <c r="T337" i="166" s="1"/>
  <c r="R337" i="166"/>
  <c r="S336" i="166"/>
  <c r="T336" i="166" s="1"/>
  <c r="R336" i="166"/>
  <c r="S335" i="166"/>
  <c r="T335" i="166" s="1"/>
  <c r="R335" i="166"/>
  <c r="S334" i="166"/>
  <c r="T334" i="166" s="1"/>
  <c r="R334" i="166"/>
  <c r="S333" i="166"/>
  <c r="T333" i="166" s="1"/>
  <c r="R333" i="166"/>
  <c r="S332" i="166"/>
  <c r="T332" i="166" s="1"/>
  <c r="R332" i="166"/>
  <c r="S331" i="166"/>
  <c r="T331" i="166" s="1"/>
  <c r="R331" i="166"/>
  <c r="S330" i="166"/>
  <c r="T330" i="166" s="1"/>
  <c r="R330" i="166"/>
  <c r="S329" i="166"/>
  <c r="T329" i="166" s="1"/>
  <c r="R329" i="166"/>
  <c r="S328" i="166"/>
  <c r="T328" i="166" s="1"/>
  <c r="R328" i="166"/>
  <c r="S327" i="166"/>
  <c r="T327" i="166" s="1"/>
  <c r="R327" i="166"/>
  <c r="S326" i="166"/>
  <c r="T326" i="166" s="1"/>
  <c r="R326" i="166"/>
  <c r="S325" i="166"/>
  <c r="T325" i="166" s="1"/>
  <c r="R325" i="166"/>
  <c r="S324" i="166"/>
  <c r="T324" i="166" s="1"/>
  <c r="R324" i="166"/>
  <c r="S323" i="166"/>
  <c r="T323" i="166" s="1"/>
  <c r="R323" i="166"/>
  <c r="S322" i="166"/>
  <c r="T322" i="166" s="1"/>
  <c r="R322" i="166"/>
  <c r="S321" i="166"/>
  <c r="T321" i="166" s="1"/>
  <c r="R321" i="166"/>
  <c r="S320" i="166"/>
  <c r="T320" i="166" s="1"/>
  <c r="R320" i="166"/>
  <c r="S319" i="166"/>
  <c r="T319" i="166" s="1"/>
  <c r="R319" i="166"/>
  <c r="S318" i="166"/>
  <c r="T318" i="166" s="1"/>
  <c r="R318" i="166"/>
  <c r="S317" i="166"/>
  <c r="T317" i="166" s="1"/>
  <c r="R317" i="166"/>
  <c r="S316" i="166"/>
  <c r="T316" i="166" s="1"/>
  <c r="R316" i="166"/>
  <c r="S315" i="166"/>
  <c r="T315" i="166" s="1"/>
  <c r="R315" i="166"/>
  <c r="S314" i="166"/>
  <c r="T314" i="166" s="1"/>
  <c r="R314" i="166"/>
  <c r="S313" i="166"/>
  <c r="T313" i="166" s="1"/>
  <c r="R313" i="166"/>
  <c r="S312" i="166"/>
  <c r="T312" i="166" s="1"/>
  <c r="R312" i="166"/>
  <c r="S311" i="166"/>
  <c r="T311" i="166" s="1"/>
  <c r="R311" i="166"/>
  <c r="S310" i="166"/>
  <c r="T310" i="166" s="1"/>
  <c r="R310" i="166"/>
  <c r="S309" i="166"/>
  <c r="T309" i="166" s="1"/>
  <c r="R309" i="166"/>
  <c r="S308" i="166"/>
  <c r="T308" i="166" s="1"/>
  <c r="R308" i="166"/>
  <c r="S307" i="166"/>
  <c r="T307" i="166" s="1"/>
  <c r="R307" i="166"/>
  <c r="S306" i="166"/>
  <c r="T306" i="166" s="1"/>
  <c r="R306" i="166"/>
  <c r="S305" i="166"/>
  <c r="T305" i="166" s="1"/>
  <c r="R305" i="166"/>
  <c r="S304" i="166"/>
  <c r="T304" i="166" s="1"/>
  <c r="R304" i="166"/>
  <c r="S303" i="166"/>
  <c r="T303" i="166" s="1"/>
  <c r="R303" i="166"/>
  <c r="S302" i="166"/>
  <c r="T302" i="166" s="1"/>
  <c r="R302" i="166"/>
  <c r="S301" i="166"/>
  <c r="T301" i="166" s="1"/>
  <c r="R301" i="166"/>
  <c r="S300" i="166"/>
  <c r="T300" i="166" s="1"/>
  <c r="R300" i="166"/>
  <c r="S299" i="166"/>
  <c r="T299" i="166" s="1"/>
  <c r="R299" i="166"/>
  <c r="S298" i="166"/>
  <c r="T298" i="166" s="1"/>
  <c r="R298" i="166"/>
  <c r="S297" i="166"/>
  <c r="T297" i="166" s="1"/>
  <c r="R297" i="166"/>
  <c r="S296" i="166"/>
  <c r="T296" i="166" s="1"/>
  <c r="R296" i="166"/>
  <c r="S295" i="166"/>
  <c r="T295" i="166" s="1"/>
  <c r="R295" i="166"/>
  <c r="S294" i="166"/>
  <c r="T294" i="166" s="1"/>
  <c r="R294" i="166"/>
  <c r="S293" i="166"/>
  <c r="T293" i="166" s="1"/>
  <c r="R293" i="166"/>
  <c r="S292" i="166"/>
  <c r="T292" i="166" s="1"/>
  <c r="R292" i="166"/>
  <c r="S291" i="166"/>
  <c r="T291" i="166" s="1"/>
  <c r="R291" i="166"/>
  <c r="S290" i="166"/>
  <c r="T290" i="166" s="1"/>
  <c r="R290" i="166"/>
  <c r="S289" i="166"/>
  <c r="T289" i="166" s="1"/>
  <c r="R289" i="166"/>
  <c r="S288" i="166"/>
  <c r="T288" i="166" s="1"/>
  <c r="R288" i="166"/>
  <c r="S287" i="166"/>
  <c r="T287" i="166" s="1"/>
  <c r="R287" i="166"/>
  <c r="S286" i="166"/>
  <c r="T286" i="166" s="1"/>
  <c r="R286" i="166"/>
  <c r="S285" i="166"/>
  <c r="T285" i="166" s="1"/>
  <c r="R285" i="166"/>
  <c r="S284" i="166"/>
  <c r="T284" i="166" s="1"/>
  <c r="R284" i="166"/>
  <c r="S283" i="166"/>
  <c r="T283" i="166" s="1"/>
  <c r="R283" i="166"/>
  <c r="S282" i="166"/>
  <c r="T282" i="166" s="1"/>
  <c r="R282" i="166"/>
  <c r="S281" i="166"/>
  <c r="T281" i="166" s="1"/>
  <c r="R281" i="166"/>
  <c r="S280" i="166"/>
  <c r="T280" i="166" s="1"/>
  <c r="R280" i="166"/>
  <c r="S279" i="166"/>
  <c r="T279" i="166" s="1"/>
  <c r="R279" i="166"/>
  <c r="S278" i="166"/>
  <c r="T278" i="166" s="1"/>
  <c r="R278" i="166"/>
  <c r="S277" i="166"/>
  <c r="T277" i="166" s="1"/>
  <c r="R277" i="166"/>
  <c r="S276" i="166"/>
  <c r="T276" i="166" s="1"/>
  <c r="R276" i="166"/>
  <c r="S275" i="166"/>
  <c r="T275" i="166" s="1"/>
  <c r="R275" i="166"/>
  <c r="S274" i="166"/>
  <c r="T274" i="166" s="1"/>
  <c r="R274" i="166"/>
  <c r="S273" i="166"/>
  <c r="T273" i="166" s="1"/>
  <c r="R273" i="166"/>
  <c r="S272" i="166"/>
  <c r="T272" i="166" s="1"/>
  <c r="R272" i="166"/>
  <c r="S271" i="166"/>
  <c r="T271" i="166" s="1"/>
  <c r="R271" i="166"/>
  <c r="S270" i="166"/>
  <c r="T270" i="166" s="1"/>
  <c r="R270" i="166"/>
  <c r="S269" i="166"/>
  <c r="T269" i="166" s="1"/>
  <c r="R269" i="166"/>
  <c r="S268" i="166"/>
  <c r="T268" i="166" s="1"/>
  <c r="R268" i="166"/>
  <c r="S267" i="166"/>
  <c r="T267" i="166" s="1"/>
  <c r="R267" i="166"/>
  <c r="S266" i="166"/>
  <c r="T266" i="166" s="1"/>
  <c r="R266" i="166"/>
  <c r="S265" i="166"/>
  <c r="T265" i="166" s="1"/>
  <c r="R265" i="166"/>
  <c r="S264" i="166"/>
  <c r="T264" i="166" s="1"/>
  <c r="R264" i="166"/>
  <c r="S263" i="166"/>
  <c r="T263" i="166" s="1"/>
  <c r="R263" i="166"/>
  <c r="S262" i="166"/>
  <c r="T262" i="166" s="1"/>
  <c r="R262" i="166"/>
  <c r="S261" i="166"/>
  <c r="T261" i="166" s="1"/>
  <c r="R261" i="166"/>
  <c r="S260" i="166"/>
  <c r="T260" i="166" s="1"/>
  <c r="R260" i="166"/>
  <c r="S259" i="166"/>
  <c r="T259" i="166" s="1"/>
  <c r="R259" i="166"/>
  <c r="S258" i="166"/>
  <c r="T258" i="166" s="1"/>
  <c r="R258" i="166"/>
  <c r="S257" i="166"/>
  <c r="T257" i="166" s="1"/>
  <c r="R257" i="166"/>
  <c r="S256" i="166"/>
  <c r="T256" i="166" s="1"/>
  <c r="R256" i="166"/>
  <c r="S255" i="166"/>
  <c r="T255" i="166" s="1"/>
  <c r="R255" i="166"/>
  <c r="S254" i="166"/>
  <c r="T254" i="166" s="1"/>
  <c r="R254" i="166"/>
  <c r="S253" i="166"/>
  <c r="T253" i="166" s="1"/>
  <c r="R253" i="166"/>
  <c r="S252" i="166"/>
  <c r="T252" i="166" s="1"/>
  <c r="R252" i="166"/>
  <c r="S251" i="166"/>
  <c r="T251" i="166" s="1"/>
  <c r="R251" i="166"/>
  <c r="S250" i="166"/>
  <c r="T250" i="166" s="1"/>
  <c r="R250" i="166"/>
  <c r="S249" i="166"/>
  <c r="T249" i="166" s="1"/>
  <c r="R249" i="166"/>
  <c r="S248" i="166"/>
  <c r="T248" i="166" s="1"/>
  <c r="R248" i="166"/>
  <c r="S247" i="166"/>
  <c r="T247" i="166" s="1"/>
  <c r="R247" i="166"/>
  <c r="S246" i="166"/>
  <c r="T246" i="166" s="1"/>
  <c r="R246" i="166"/>
  <c r="S245" i="166"/>
  <c r="T245" i="166" s="1"/>
  <c r="R245" i="166"/>
  <c r="S244" i="166"/>
  <c r="T244" i="166" s="1"/>
  <c r="R244" i="166"/>
  <c r="S243" i="166"/>
  <c r="T243" i="166" s="1"/>
  <c r="R243" i="166"/>
  <c r="S242" i="166"/>
  <c r="T242" i="166" s="1"/>
  <c r="R242" i="166"/>
  <c r="S241" i="166"/>
  <c r="T241" i="166" s="1"/>
  <c r="R241" i="166"/>
  <c r="S240" i="166"/>
  <c r="T240" i="166" s="1"/>
  <c r="R240" i="166"/>
  <c r="S239" i="166"/>
  <c r="T239" i="166" s="1"/>
  <c r="R239" i="166"/>
  <c r="S238" i="166"/>
  <c r="T238" i="166" s="1"/>
  <c r="R238" i="166"/>
  <c r="S237" i="166"/>
  <c r="T237" i="166" s="1"/>
  <c r="R237" i="166"/>
  <c r="S236" i="166"/>
  <c r="T236" i="166" s="1"/>
  <c r="R236" i="166"/>
  <c r="S235" i="166"/>
  <c r="T235" i="166" s="1"/>
  <c r="R235" i="166"/>
  <c r="S234" i="166"/>
  <c r="T234" i="166" s="1"/>
  <c r="R234" i="166"/>
  <c r="S233" i="166"/>
  <c r="T233" i="166" s="1"/>
  <c r="R233" i="166"/>
  <c r="S232" i="166"/>
  <c r="T232" i="166" s="1"/>
  <c r="R232" i="166"/>
  <c r="S231" i="166"/>
  <c r="T231" i="166" s="1"/>
  <c r="R231" i="166"/>
  <c r="S230" i="166"/>
  <c r="T230" i="166" s="1"/>
  <c r="R230" i="166"/>
  <c r="S229" i="166"/>
  <c r="T229" i="166" s="1"/>
  <c r="R229" i="166"/>
  <c r="S228" i="166"/>
  <c r="T228" i="166" s="1"/>
  <c r="R228" i="166"/>
  <c r="S227" i="166"/>
  <c r="T227" i="166" s="1"/>
  <c r="R227" i="166"/>
  <c r="S226" i="166"/>
  <c r="T226" i="166" s="1"/>
  <c r="R226" i="166"/>
  <c r="S225" i="166"/>
  <c r="T225" i="166" s="1"/>
  <c r="R225" i="166"/>
  <c r="S224" i="166"/>
  <c r="T224" i="166" s="1"/>
  <c r="R224" i="166"/>
  <c r="S223" i="166"/>
  <c r="T223" i="166" s="1"/>
  <c r="R223" i="166"/>
  <c r="S222" i="166"/>
  <c r="T222" i="166" s="1"/>
  <c r="R222" i="166"/>
  <c r="S221" i="166"/>
  <c r="T221" i="166" s="1"/>
  <c r="R221" i="166"/>
  <c r="S220" i="166"/>
  <c r="T220" i="166" s="1"/>
  <c r="R220" i="166"/>
  <c r="S219" i="166"/>
  <c r="T219" i="166" s="1"/>
  <c r="R219" i="166"/>
  <c r="S218" i="166"/>
  <c r="T218" i="166" s="1"/>
  <c r="R218" i="166"/>
  <c r="S217" i="166"/>
  <c r="T217" i="166" s="1"/>
  <c r="R217" i="166"/>
  <c r="S216" i="166"/>
  <c r="T216" i="166" s="1"/>
  <c r="R216" i="166"/>
  <c r="S215" i="166"/>
  <c r="T215" i="166" s="1"/>
  <c r="R215" i="166"/>
  <c r="S214" i="166"/>
  <c r="T214" i="166" s="1"/>
  <c r="R214" i="166"/>
  <c r="S213" i="166"/>
  <c r="T213" i="166" s="1"/>
  <c r="R213" i="166"/>
  <c r="S212" i="166"/>
  <c r="T212" i="166" s="1"/>
  <c r="R212" i="166"/>
  <c r="S211" i="166"/>
  <c r="T211" i="166" s="1"/>
  <c r="R211" i="166"/>
  <c r="S210" i="166"/>
  <c r="T210" i="166" s="1"/>
  <c r="R210" i="166"/>
  <c r="S209" i="166"/>
  <c r="T209" i="166" s="1"/>
  <c r="R209" i="166"/>
  <c r="S208" i="166"/>
  <c r="T208" i="166" s="1"/>
  <c r="R208" i="166"/>
  <c r="S207" i="166"/>
  <c r="T207" i="166" s="1"/>
  <c r="R207" i="166"/>
  <c r="S206" i="166"/>
  <c r="T206" i="166" s="1"/>
  <c r="R206" i="166"/>
  <c r="S205" i="166"/>
  <c r="T205" i="166" s="1"/>
  <c r="R205" i="166"/>
  <c r="S204" i="166"/>
  <c r="T204" i="166" s="1"/>
  <c r="R204" i="166"/>
  <c r="S203" i="166"/>
  <c r="T203" i="166" s="1"/>
  <c r="R203" i="166"/>
  <c r="S202" i="166"/>
  <c r="T202" i="166" s="1"/>
  <c r="R202" i="166"/>
  <c r="S201" i="166"/>
  <c r="T201" i="166" s="1"/>
  <c r="R201" i="166"/>
  <c r="S200" i="166"/>
  <c r="T200" i="166" s="1"/>
  <c r="R200" i="166"/>
  <c r="S199" i="166"/>
  <c r="T199" i="166" s="1"/>
  <c r="R199" i="166"/>
  <c r="S198" i="166"/>
  <c r="T198" i="166" s="1"/>
  <c r="R198" i="166"/>
  <c r="S197" i="166"/>
  <c r="T197" i="166" s="1"/>
  <c r="R197" i="166"/>
  <c r="S196" i="166"/>
  <c r="T196" i="166" s="1"/>
  <c r="R196" i="166"/>
  <c r="S195" i="166"/>
  <c r="T195" i="166" s="1"/>
  <c r="R195" i="166"/>
  <c r="S194" i="166"/>
  <c r="T194" i="166" s="1"/>
  <c r="R194" i="166"/>
  <c r="S193" i="166"/>
  <c r="T193" i="166" s="1"/>
  <c r="R193" i="166"/>
  <c r="S192" i="166"/>
  <c r="T192" i="166" s="1"/>
  <c r="R192" i="166"/>
  <c r="S191" i="166"/>
  <c r="T191" i="166" s="1"/>
  <c r="R191" i="166"/>
  <c r="S190" i="166"/>
  <c r="T190" i="166" s="1"/>
  <c r="R190" i="166"/>
  <c r="S189" i="166"/>
  <c r="T189" i="166" s="1"/>
  <c r="R189" i="166"/>
  <c r="S188" i="166"/>
  <c r="T188" i="166" s="1"/>
  <c r="R188" i="166"/>
  <c r="S187" i="166"/>
  <c r="T187" i="166" s="1"/>
  <c r="R187" i="166"/>
  <c r="S186" i="166"/>
  <c r="T186" i="166" s="1"/>
  <c r="R186" i="166"/>
  <c r="S185" i="166"/>
  <c r="T185" i="166" s="1"/>
  <c r="R185" i="166"/>
  <c r="S184" i="166"/>
  <c r="T184" i="166" s="1"/>
  <c r="R184" i="166"/>
  <c r="S183" i="166"/>
  <c r="T183" i="166" s="1"/>
  <c r="R183" i="166"/>
  <c r="S182" i="166"/>
  <c r="T182" i="166" s="1"/>
  <c r="R182" i="166"/>
  <c r="S181" i="166"/>
  <c r="T181" i="166" s="1"/>
  <c r="R181" i="166"/>
  <c r="S180" i="166"/>
  <c r="T180" i="166" s="1"/>
  <c r="R180" i="166"/>
  <c r="S179" i="166"/>
  <c r="T179" i="166" s="1"/>
  <c r="R179" i="166"/>
  <c r="S178" i="166"/>
  <c r="T178" i="166" s="1"/>
  <c r="R178" i="166"/>
  <c r="S177" i="166"/>
  <c r="T177" i="166" s="1"/>
  <c r="R177" i="166"/>
  <c r="S176" i="166"/>
  <c r="T176" i="166" s="1"/>
  <c r="R176" i="166"/>
  <c r="S175" i="166"/>
  <c r="T175" i="166" s="1"/>
  <c r="R175" i="166"/>
  <c r="S174" i="166"/>
  <c r="T174" i="166" s="1"/>
  <c r="R174" i="166"/>
  <c r="S173" i="166"/>
  <c r="T173" i="166" s="1"/>
  <c r="R173" i="166"/>
  <c r="S172" i="166"/>
  <c r="T172" i="166" s="1"/>
  <c r="R172" i="166"/>
  <c r="S171" i="166"/>
  <c r="T171" i="166" s="1"/>
  <c r="R171" i="166"/>
  <c r="S170" i="166"/>
  <c r="T170" i="166" s="1"/>
  <c r="R170" i="166"/>
  <c r="S169" i="166"/>
  <c r="T169" i="166" s="1"/>
  <c r="R169" i="166"/>
  <c r="S168" i="166"/>
  <c r="T168" i="166" s="1"/>
  <c r="R168" i="166"/>
  <c r="S167" i="166"/>
  <c r="T167" i="166" s="1"/>
  <c r="R167" i="166"/>
  <c r="S166" i="166"/>
  <c r="T166" i="166" s="1"/>
  <c r="R166" i="166"/>
  <c r="S165" i="166"/>
  <c r="T165" i="166" s="1"/>
  <c r="R165" i="166"/>
  <c r="S164" i="166"/>
  <c r="T164" i="166" s="1"/>
  <c r="R164" i="166"/>
  <c r="S163" i="166"/>
  <c r="T163" i="166" s="1"/>
  <c r="R163" i="166"/>
  <c r="S162" i="166"/>
  <c r="T162" i="166" s="1"/>
  <c r="R162" i="166"/>
  <c r="S161" i="166"/>
  <c r="T161" i="166" s="1"/>
  <c r="R161" i="166"/>
  <c r="S160" i="166"/>
  <c r="T160" i="166" s="1"/>
  <c r="R160" i="166"/>
  <c r="S159" i="166"/>
  <c r="T159" i="166" s="1"/>
  <c r="R159" i="166"/>
  <c r="S158" i="166"/>
  <c r="T158" i="166" s="1"/>
  <c r="R158" i="166"/>
  <c r="S157" i="166"/>
  <c r="T157" i="166" s="1"/>
  <c r="R157" i="166"/>
  <c r="S156" i="166"/>
  <c r="T156" i="166" s="1"/>
  <c r="R156" i="166"/>
  <c r="S155" i="166"/>
  <c r="T155" i="166" s="1"/>
  <c r="R155" i="166"/>
  <c r="S154" i="166"/>
  <c r="T154" i="166" s="1"/>
  <c r="R154" i="166"/>
  <c r="S153" i="166"/>
  <c r="T153" i="166" s="1"/>
  <c r="R153" i="166"/>
  <c r="S152" i="166"/>
  <c r="T152" i="166" s="1"/>
  <c r="R152" i="166"/>
  <c r="S151" i="166"/>
  <c r="T151" i="166" s="1"/>
  <c r="R151" i="166"/>
  <c r="S150" i="166"/>
  <c r="T150" i="166" s="1"/>
  <c r="R150" i="166"/>
  <c r="S149" i="166"/>
  <c r="T149" i="166" s="1"/>
  <c r="R149" i="166"/>
  <c r="S148" i="166"/>
  <c r="T148" i="166" s="1"/>
  <c r="R148" i="166"/>
  <c r="S147" i="166"/>
  <c r="T147" i="166" s="1"/>
  <c r="R147" i="166"/>
  <c r="S146" i="166"/>
  <c r="T146" i="166" s="1"/>
  <c r="R146" i="166"/>
  <c r="S145" i="166"/>
  <c r="T145" i="166" s="1"/>
  <c r="R145" i="166"/>
  <c r="S144" i="166"/>
  <c r="T144" i="166" s="1"/>
  <c r="R144" i="166"/>
  <c r="S143" i="166"/>
  <c r="T143" i="166" s="1"/>
  <c r="R143" i="166"/>
  <c r="S142" i="166"/>
  <c r="T142" i="166" s="1"/>
  <c r="R142" i="166"/>
  <c r="S141" i="166"/>
  <c r="T141" i="166" s="1"/>
  <c r="R141" i="166"/>
  <c r="S140" i="166"/>
  <c r="T140" i="166" s="1"/>
  <c r="R140" i="166"/>
  <c r="S139" i="166"/>
  <c r="T139" i="166" s="1"/>
  <c r="R139" i="166"/>
  <c r="S138" i="166"/>
  <c r="T138" i="166" s="1"/>
  <c r="R138" i="166"/>
  <c r="S137" i="166"/>
  <c r="T137" i="166" s="1"/>
  <c r="R137" i="166"/>
  <c r="S136" i="166"/>
  <c r="T136" i="166" s="1"/>
  <c r="R136" i="166"/>
  <c r="S135" i="166"/>
  <c r="T135" i="166" s="1"/>
  <c r="R135" i="166"/>
  <c r="S134" i="166"/>
  <c r="T134" i="166" s="1"/>
  <c r="R134" i="166"/>
  <c r="S133" i="166"/>
  <c r="T133" i="166" s="1"/>
  <c r="R133" i="166"/>
  <c r="S132" i="166"/>
  <c r="T132" i="166" s="1"/>
  <c r="R132" i="166"/>
  <c r="S131" i="166"/>
  <c r="T131" i="166" s="1"/>
  <c r="R131" i="166"/>
  <c r="S130" i="166"/>
  <c r="T130" i="166" s="1"/>
  <c r="R130" i="166"/>
  <c r="S129" i="166"/>
  <c r="T129" i="166" s="1"/>
  <c r="R129" i="166"/>
  <c r="S128" i="166"/>
  <c r="T128" i="166" s="1"/>
  <c r="R128" i="166"/>
  <c r="S127" i="166"/>
  <c r="T127" i="166" s="1"/>
  <c r="R127" i="166"/>
  <c r="S126" i="166"/>
  <c r="T126" i="166" s="1"/>
  <c r="R126" i="166"/>
  <c r="S125" i="166"/>
  <c r="T125" i="166" s="1"/>
  <c r="R125" i="166"/>
  <c r="S124" i="166"/>
  <c r="T124" i="166" s="1"/>
  <c r="R124" i="166"/>
  <c r="S123" i="166"/>
  <c r="T123" i="166" s="1"/>
  <c r="R123" i="166"/>
  <c r="S122" i="166"/>
  <c r="T122" i="166" s="1"/>
  <c r="R122" i="166"/>
  <c r="S121" i="166"/>
  <c r="T121" i="166" s="1"/>
  <c r="R121" i="166"/>
  <c r="S120" i="166"/>
  <c r="T120" i="166" s="1"/>
  <c r="R120" i="166"/>
  <c r="S119" i="166"/>
  <c r="T119" i="166" s="1"/>
  <c r="R119" i="166"/>
  <c r="S118" i="166"/>
  <c r="T118" i="166" s="1"/>
  <c r="R118" i="166"/>
  <c r="S117" i="166"/>
  <c r="T117" i="166" s="1"/>
  <c r="R117" i="166"/>
  <c r="S116" i="166"/>
  <c r="T116" i="166" s="1"/>
  <c r="R116" i="166"/>
  <c r="S115" i="166"/>
  <c r="T115" i="166" s="1"/>
  <c r="R115" i="166"/>
  <c r="S114" i="166"/>
  <c r="T114" i="166" s="1"/>
  <c r="R114" i="166"/>
  <c r="S113" i="166"/>
  <c r="T113" i="166" s="1"/>
  <c r="R113" i="166"/>
  <c r="S112" i="166"/>
  <c r="T112" i="166" s="1"/>
  <c r="R112" i="166"/>
  <c r="S111" i="166"/>
  <c r="T111" i="166" s="1"/>
  <c r="R111" i="166"/>
  <c r="S110" i="166"/>
  <c r="T110" i="166" s="1"/>
  <c r="R110" i="166"/>
  <c r="S109" i="166"/>
  <c r="T109" i="166" s="1"/>
  <c r="R109" i="166"/>
  <c r="S108" i="166"/>
  <c r="T108" i="166" s="1"/>
  <c r="R108" i="166"/>
  <c r="S107" i="166"/>
  <c r="T107" i="166" s="1"/>
  <c r="R107" i="166"/>
  <c r="S106" i="166"/>
  <c r="T106" i="166" s="1"/>
  <c r="R106" i="166"/>
  <c r="S105" i="166"/>
  <c r="T105" i="166" s="1"/>
  <c r="R105" i="166"/>
  <c r="S104" i="166"/>
  <c r="T104" i="166" s="1"/>
  <c r="R104" i="166"/>
  <c r="S103" i="166"/>
  <c r="T103" i="166" s="1"/>
  <c r="R103" i="166"/>
  <c r="S102" i="166"/>
  <c r="T102" i="166" s="1"/>
  <c r="R102" i="166"/>
  <c r="S101" i="166"/>
  <c r="T101" i="166" s="1"/>
  <c r="R101" i="166"/>
  <c r="S100" i="166"/>
  <c r="T100" i="166" s="1"/>
  <c r="R100" i="166"/>
  <c r="S99" i="166"/>
  <c r="T99" i="166" s="1"/>
  <c r="R99" i="166"/>
  <c r="S98" i="166"/>
  <c r="T98" i="166" s="1"/>
  <c r="R98" i="166"/>
  <c r="S97" i="166"/>
  <c r="T97" i="166" s="1"/>
  <c r="R97" i="166"/>
  <c r="S96" i="166"/>
  <c r="T96" i="166" s="1"/>
  <c r="R96" i="166"/>
  <c r="S95" i="166"/>
  <c r="T95" i="166" s="1"/>
  <c r="R95" i="166"/>
  <c r="S94" i="166"/>
  <c r="T94" i="166" s="1"/>
  <c r="R94" i="166"/>
  <c r="S93" i="166"/>
  <c r="T93" i="166" s="1"/>
  <c r="R93" i="166"/>
  <c r="S92" i="166"/>
  <c r="T92" i="166" s="1"/>
  <c r="R92" i="166"/>
  <c r="S91" i="166"/>
  <c r="T91" i="166" s="1"/>
  <c r="R91" i="166"/>
  <c r="S90" i="166"/>
  <c r="T90" i="166" s="1"/>
  <c r="R90" i="166"/>
  <c r="S89" i="166"/>
  <c r="T89" i="166" s="1"/>
  <c r="R89" i="166"/>
  <c r="S88" i="166"/>
  <c r="T88" i="166" s="1"/>
  <c r="R88" i="166"/>
  <c r="S87" i="166"/>
  <c r="T87" i="166" s="1"/>
  <c r="R87" i="166"/>
  <c r="S86" i="166"/>
  <c r="T86" i="166" s="1"/>
  <c r="R86" i="166"/>
  <c r="S85" i="166"/>
  <c r="T85" i="166" s="1"/>
  <c r="R85" i="166"/>
  <c r="S84" i="166"/>
  <c r="T84" i="166" s="1"/>
  <c r="R84" i="166"/>
  <c r="S83" i="166"/>
  <c r="T83" i="166" s="1"/>
  <c r="R83" i="166"/>
  <c r="S82" i="166"/>
  <c r="T82" i="166" s="1"/>
  <c r="R82" i="166"/>
  <c r="S81" i="166"/>
  <c r="T81" i="166" s="1"/>
  <c r="R81" i="166"/>
  <c r="S80" i="166"/>
  <c r="T80" i="166" s="1"/>
  <c r="R80" i="166"/>
  <c r="S79" i="166"/>
  <c r="T79" i="166" s="1"/>
  <c r="R79" i="166"/>
  <c r="S78" i="166"/>
  <c r="T78" i="166" s="1"/>
  <c r="R78" i="166"/>
  <c r="S77" i="166"/>
  <c r="T77" i="166" s="1"/>
  <c r="R77" i="166"/>
  <c r="S76" i="166"/>
  <c r="T76" i="166" s="1"/>
  <c r="R76" i="166"/>
  <c r="S75" i="166"/>
  <c r="T75" i="166" s="1"/>
  <c r="R75" i="166"/>
  <c r="S74" i="166"/>
  <c r="T74" i="166" s="1"/>
  <c r="R74" i="166"/>
  <c r="S73" i="166"/>
  <c r="T73" i="166" s="1"/>
  <c r="R73" i="166"/>
  <c r="S72" i="166"/>
  <c r="T72" i="166" s="1"/>
  <c r="R72" i="166"/>
  <c r="S71" i="166"/>
  <c r="T71" i="166" s="1"/>
  <c r="R71" i="166"/>
  <c r="S70" i="166"/>
  <c r="T70" i="166" s="1"/>
  <c r="R70" i="166"/>
  <c r="S69" i="166"/>
  <c r="T69" i="166" s="1"/>
  <c r="R69" i="166"/>
  <c r="S68" i="166"/>
  <c r="T68" i="166" s="1"/>
  <c r="R68" i="166"/>
  <c r="S67" i="166"/>
  <c r="T67" i="166" s="1"/>
  <c r="R67" i="166"/>
  <c r="S66" i="166"/>
  <c r="T66" i="166" s="1"/>
  <c r="R66" i="166"/>
  <c r="S65" i="166"/>
  <c r="T65" i="166" s="1"/>
  <c r="R65" i="166"/>
  <c r="S64" i="166"/>
  <c r="T64" i="166" s="1"/>
  <c r="R64" i="166"/>
  <c r="S63" i="166"/>
  <c r="T63" i="166" s="1"/>
  <c r="R63" i="166"/>
  <c r="S62" i="166"/>
  <c r="T62" i="166" s="1"/>
  <c r="R62" i="166"/>
  <c r="S61" i="166"/>
  <c r="T61" i="166" s="1"/>
  <c r="R61" i="166"/>
  <c r="S60" i="166"/>
  <c r="T60" i="166" s="1"/>
  <c r="R60" i="166"/>
  <c r="S59" i="166"/>
  <c r="T59" i="166" s="1"/>
  <c r="R59" i="166"/>
  <c r="S58" i="166"/>
  <c r="T58" i="166" s="1"/>
  <c r="R58" i="166"/>
  <c r="S57" i="166"/>
  <c r="T57" i="166" s="1"/>
  <c r="R57" i="166"/>
  <c r="S56" i="166"/>
  <c r="T56" i="166" s="1"/>
  <c r="R56" i="166"/>
  <c r="S55" i="166"/>
  <c r="T55" i="166" s="1"/>
  <c r="R55" i="166"/>
  <c r="S54" i="166"/>
  <c r="T54" i="166" s="1"/>
  <c r="R54" i="166"/>
  <c r="S53" i="166"/>
  <c r="T53" i="166" s="1"/>
  <c r="R53" i="166"/>
  <c r="S52" i="166"/>
  <c r="T52" i="166" s="1"/>
  <c r="R52" i="166"/>
  <c r="S51" i="166"/>
  <c r="T51" i="166" s="1"/>
  <c r="R51" i="166"/>
  <c r="S50" i="166"/>
  <c r="T50" i="166" s="1"/>
  <c r="R50" i="166"/>
  <c r="S49" i="166"/>
  <c r="T49" i="166" s="1"/>
  <c r="R49" i="166"/>
  <c r="S48" i="166"/>
  <c r="T48" i="166" s="1"/>
  <c r="R48" i="166"/>
  <c r="S47" i="166"/>
  <c r="T47" i="166" s="1"/>
  <c r="R47" i="166"/>
  <c r="S46" i="166"/>
  <c r="T46" i="166" s="1"/>
  <c r="R46" i="166"/>
  <c r="S45" i="166"/>
  <c r="T45" i="166" s="1"/>
  <c r="R45" i="166"/>
  <c r="S44" i="166"/>
  <c r="T44" i="166" s="1"/>
  <c r="R44" i="166"/>
  <c r="S43" i="166"/>
  <c r="T43" i="166" s="1"/>
  <c r="R43" i="166"/>
  <c r="S42" i="166"/>
  <c r="T42" i="166" s="1"/>
  <c r="R42" i="166"/>
  <c r="S41" i="166"/>
  <c r="T41" i="166" s="1"/>
  <c r="R41" i="166"/>
  <c r="S40" i="166"/>
  <c r="T40" i="166" s="1"/>
  <c r="R40" i="166"/>
  <c r="S39" i="166"/>
  <c r="T39" i="166" s="1"/>
  <c r="R39" i="166"/>
  <c r="S38" i="166"/>
  <c r="T38" i="166" s="1"/>
  <c r="R38" i="166"/>
  <c r="S37" i="166"/>
  <c r="T37" i="166" s="1"/>
  <c r="R37" i="166"/>
  <c r="S36" i="166"/>
  <c r="T36" i="166" s="1"/>
  <c r="R36" i="166"/>
  <c r="S35" i="166"/>
  <c r="T35" i="166" s="1"/>
  <c r="R35" i="166"/>
  <c r="S34" i="166"/>
  <c r="T34" i="166" s="1"/>
  <c r="R34" i="166"/>
  <c r="S33" i="166"/>
  <c r="T33" i="166" s="1"/>
  <c r="R33" i="166"/>
  <c r="S32" i="166"/>
  <c r="T32" i="166" s="1"/>
  <c r="R32" i="166"/>
  <c r="S31" i="166"/>
  <c r="T31" i="166" s="1"/>
  <c r="R31" i="166"/>
  <c r="S30" i="166"/>
  <c r="T30" i="166" s="1"/>
  <c r="R30" i="166"/>
  <c r="S29" i="166"/>
  <c r="T29" i="166" s="1"/>
  <c r="R29" i="166"/>
  <c r="S28" i="166"/>
  <c r="T28" i="166" s="1"/>
  <c r="R28" i="166"/>
  <c r="S27" i="166"/>
  <c r="T27" i="166" s="1"/>
  <c r="R27" i="166"/>
  <c r="S26" i="166"/>
  <c r="T26" i="166" s="1"/>
  <c r="R26" i="166"/>
  <c r="S25" i="166"/>
  <c r="T25" i="166" s="1"/>
  <c r="R25" i="166"/>
  <c r="S24" i="166"/>
  <c r="T24" i="166" s="1"/>
  <c r="R24" i="166"/>
  <c r="S23" i="166"/>
  <c r="T23" i="166" s="1"/>
  <c r="R23" i="166"/>
  <c r="S22" i="166"/>
  <c r="T22" i="166" s="1"/>
  <c r="R22" i="166"/>
  <c r="S21" i="166"/>
  <c r="T21" i="166" s="1"/>
  <c r="R21" i="166"/>
  <c r="S20" i="166"/>
  <c r="T20" i="166" s="1"/>
  <c r="R20" i="166"/>
  <c r="S19" i="166"/>
  <c r="T19" i="166" s="1"/>
  <c r="R19" i="166"/>
  <c r="S18" i="166"/>
  <c r="T18" i="166" s="1"/>
  <c r="R18" i="166"/>
  <c r="S17" i="166"/>
  <c r="T17" i="166" s="1"/>
  <c r="R17" i="166"/>
  <c r="S16" i="166"/>
  <c r="T16" i="166" s="1"/>
  <c r="R16" i="166"/>
  <c r="S15" i="166"/>
  <c r="T15" i="166" s="1"/>
  <c r="R15" i="166"/>
  <c r="S14" i="166"/>
  <c r="T14" i="166" s="1"/>
  <c r="R14" i="166"/>
  <c r="S13" i="166"/>
  <c r="T13" i="166" s="1"/>
  <c r="R13" i="166"/>
  <c r="S12" i="166"/>
  <c r="T12" i="166" s="1"/>
  <c r="R12" i="166"/>
  <c r="S11" i="166"/>
  <c r="T11" i="166" s="1"/>
  <c r="R11" i="166"/>
  <c r="S10" i="166"/>
  <c r="T10" i="166" s="1"/>
  <c r="R10" i="166"/>
  <c r="S9" i="166"/>
  <c r="T9" i="166" s="1"/>
  <c r="R9" i="166"/>
  <c r="S8" i="166"/>
  <c r="T8" i="166" s="1"/>
  <c r="R8" i="166"/>
  <c r="S7" i="166"/>
  <c r="T7" i="166" s="1"/>
  <c r="R7" i="166"/>
  <c r="S6" i="166"/>
  <c r="T6" i="166" s="1"/>
  <c r="R6" i="166"/>
  <c r="S5" i="166"/>
  <c r="T5" i="166" s="1"/>
  <c r="R5" i="166"/>
  <c r="S4" i="166"/>
  <c r="T4" i="166" s="1"/>
  <c r="R4" i="166"/>
  <c r="F2" i="166"/>
  <c r="F1" i="166"/>
  <c r="Q514" i="164" a="1"/>
  <c r="Q514" i="164"/>
  <c r="P514" i="164" a="1"/>
  <c r="P514" i="164"/>
  <c r="O514" i="164" a="1"/>
  <c r="O514" i="164"/>
  <c r="N514" i="164" a="1"/>
  <c r="N514" i="164"/>
  <c r="M514" i="164" a="1"/>
  <c r="M514" i="164"/>
  <c r="L514" i="164" a="1"/>
  <c r="L514" i="164"/>
  <c r="I511" i="164"/>
  <c r="I510" i="164"/>
  <c r="I509" i="164"/>
  <c r="I508" i="164"/>
  <c r="I507" i="164"/>
  <c r="I506" i="164"/>
  <c r="I505" i="164"/>
  <c r="I504" i="164"/>
  <c r="I503" i="164"/>
  <c r="I502" i="164"/>
  <c r="I501" i="164"/>
  <c r="I500" i="164"/>
  <c r="I499" i="164"/>
  <c r="Z495" i="164"/>
  <c r="Y495" i="164"/>
  <c r="X495" i="164"/>
  <c r="W495" i="164"/>
  <c r="V495" i="164"/>
  <c r="U495" i="164"/>
  <c r="P495" i="164"/>
  <c r="M495" i="164"/>
  <c r="S494" i="164"/>
  <c r="T494" i="164" s="1"/>
  <c r="R494" i="164"/>
  <c r="S493" i="164"/>
  <c r="T493" i="164" s="1"/>
  <c r="R493" i="164"/>
  <c r="S492" i="164"/>
  <c r="T492" i="164" s="1"/>
  <c r="R492" i="164"/>
  <c r="S491" i="164"/>
  <c r="T491" i="164" s="1"/>
  <c r="R491" i="164"/>
  <c r="S490" i="164"/>
  <c r="T490" i="164" s="1"/>
  <c r="R490" i="164"/>
  <c r="S489" i="164"/>
  <c r="T489" i="164" s="1"/>
  <c r="R489" i="164"/>
  <c r="S488" i="164"/>
  <c r="T488" i="164" s="1"/>
  <c r="R488" i="164"/>
  <c r="S487" i="164"/>
  <c r="T487" i="164" s="1"/>
  <c r="R487" i="164"/>
  <c r="S486" i="164"/>
  <c r="T486" i="164" s="1"/>
  <c r="R486" i="164"/>
  <c r="S485" i="164"/>
  <c r="T485" i="164" s="1"/>
  <c r="R485" i="164"/>
  <c r="S484" i="164"/>
  <c r="T484" i="164" s="1"/>
  <c r="R484" i="164"/>
  <c r="S483" i="164"/>
  <c r="T483" i="164" s="1"/>
  <c r="R483" i="164"/>
  <c r="S482" i="164"/>
  <c r="T482" i="164" s="1"/>
  <c r="R482" i="164"/>
  <c r="S481" i="164"/>
  <c r="T481" i="164" s="1"/>
  <c r="R481" i="164"/>
  <c r="S480" i="164"/>
  <c r="T480" i="164" s="1"/>
  <c r="R480" i="164"/>
  <c r="S479" i="164"/>
  <c r="T479" i="164" s="1"/>
  <c r="R479" i="164"/>
  <c r="S478" i="164"/>
  <c r="T478" i="164" s="1"/>
  <c r="R478" i="164"/>
  <c r="S477" i="164"/>
  <c r="T477" i="164" s="1"/>
  <c r="R477" i="164"/>
  <c r="S476" i="164"/>
  <c r="T476" i="164" s="1"/>
  <c r="R476" i="164"/>
  <c r="S475" i="164"/>
  <c r="T475" i="164" s="1"/>
  <c r="R475" i="164"/>
  <c r="S474" i="164"/>
  <c r="T474" i="164" s="1"/>
  <c r="R474" i="164"/>
  <c r="S473" i="164"/>
  <c r="T473" i="164" s="1"/>
  <c r="R473" i="164"/>
  <c r="S472" i="164"/>
  <c r="T472" i="164" s="1"/>
  <c r="R472" i="164"/>
  <c r="S471" i="164"/>
  <c r="T471" i="164" s="1"/>
  <c r="R471" i="164"/>
  <c r="S470" i="164"/>
  <c r="T470" i="164" s="1"/>
  <c r="R470" i="164"/>
  <c r="S469" i="164"/>
  <c r="T469" i="164" s="1"/>
  <c r="R469" i="164"/>
  <c r="S468" i="164"/>
  <c r="T468" i="164" s="1"/>
  <c r="R468" i="164"/>
  <c r="S467" i="164"/>
  <c r="T467" i="164" s="1"/>
  <c r="R467" i="164"/>
  <c r="S466" i="164"/>
  <c r="T466" i="164" s="1"/>
  <c r="R466" i="164"/>
  <c r="S465" i="164"/>
  <c r="T465" i="164" s="1"/>
  <c r="R465" i="164"/>
  <c r="S464" i="164"/>
  <c r="T464" i="164" s="1"/>
  <c r="R464" i="164"/>
  <c r="S463" i="164"/>
  <c r="T463" i="164" s="1"/>
  <c r="R463" i="164"/>
  <c r="S462" i="164"/>
  <c r="T462" i="164" s="1"/>
  <c r="R462" i="164"/>
  <c r="S461" i="164"/>
  <c r="T461" i="164" s="1"/>
  <c r="R461" i="164"/>
  <c r="S460" i="164"/>
  <c r="T460" i="164" s="1"/>
  <c r="R460" i="164"/>
  <c r="S459" i="164"/>
  <c r="T459" i="164" s="1"/>
  <c r="R459" i="164"/>
  <c r="S458" i="164"/>
  <c r="T458" i="164" s="1"/>
  <c r="R458" i="164"/>
  <c r="S457" i="164"/>
  <c r="T457" i="164" s="1"/>
  <c r="R457" i="164"/>
  <c r="S456" i="164"/>
  <c r="T456" i="164" s="1"/>
  <c r="R456" i="164"/>
  <c r="S455" i="164"/>
  <c r="T455" i="164" s="1"/>
  <c r="R455" i="164"/>
  <c r="S454" i="164"/>
  <c r="T454" i="164" s="1"/>
  <c r="R454" i="164"/>
  <c r="S453" i="164"/>
  <c r="T453" i="164" s="1"/>
  <c r="R453" i="164"/>
  <c r="S452" i="164"/>
  <c r="T452" i="164" s="1"/>
  <c r="R452" i="164"/>
  <c r="S451" i="164"/>
  <c r="T451" i="164" s="1"/>
  <c r="R451" i="164"/>
  <c r="S450" i="164"/>
  <c r="T450" i="164" s="1"/>
  <c r="R450" i="164"/>
  <c r="S449" i="164"/>
  <c r="T449" i="164" s="1"/>
  <c r="R449" i="164"/>
  <c r="S448" i="164"/>
  <c r="T448" i="164" s="1"/>
  <c r="R448" i="164"/>
  <c r="S447" i="164"/>
  <c r="T447" i="164" s="1"/>
  <c r="R447" i="164"/>
  <c r="S446" i="164"/>
  <c r="T446" i="164" s="1"/>
  <c r="R446" i="164"/>
  <c r="S445" i="164"/>
  <c r="T445" i="164" s="1"/>
  <c r="R445" i="164"/>
  <c r="S444" i="164"/>
  <c r="T444" i="164" s="1"/>
  <c r="R444" i="164"/>
  <c r="S443" i="164"/>
  <c r="T443" i="164" s="1"/>
  <c r="R443" i="164"/>
  <c r="S442" i="164"/>
  <c r="T442" i="164" s="1"/>
  <c r="R442" i="164"/>
  <c r="S441" i="164"/>
  <c r="T441" i="164" s="1"/>
  <c r="R441" i="164"/>
  <c r="S440" i="164"/>
  <c r="T440" i="164" s="1"/>
  <c r="R440" i="164"/>
  <c r="S439" i="164"/>
  <c r="T439" i="164" s="1"/>
  <c r="R439" i="164"/>
  <c r="S438" i="164"/>
  <c r="T438" i="164" s="1"/>
  <c r="R438" i="164"/>
  <c r="S437" i="164"/>
  <c r="T437" i="164" s="1"/>
  <c r="R437" i="164"/>
  <c r="S436" i="164"/>
  <c r="T436" i="164" s="1"/>
  <c r="R436" i="164"/>
  <c r="S435" i="164"/>
  <c r="T435" i="164" s="1"/>
  <c r="R435" i="164"/>
  <c r="S434" i="164"/>
  <c r="T434" i="164" s="1"/>
  <c r="R434" i="164"/>
  <c r="S433" i="164"/>
  <c r="T433" i="164" s="1"/>
  <c r="R433" i="164"/>
  <c r="S432" i="164"/>
  <c r="T432" i="164" s="1"/>
  <c r="R432" i="164"/>
  <c r="S431" i="164"/>
  <c r="T431" i="164" s="1"/>
  <c r="R431" i="164"/>
  <c r="S430" i="164"/>
  <c r="T430" i="164" s="1"/>
  <c r="R430" i="164"/>
  <c r="S429" i="164"/>
  <c r="T429" i="164" s="1"/>
  <c r="R429" i="164"/>
  <c r="S428" i="164"/>
  <c r="T428" i="164" s="1"/>
  <c r="R428" i="164"/>
  <c r="S427" i="164"/>
  <c r="T427" i="164" s="1"/>
  <c r="R427" i="164"/>
  <c r="S426" i="164"/>
  <c r="T426" i="164" s="1"/>
  <c r="R426" i="164"/>
  <c r="S425" i="164"/>
  <c r="T425" i="164" s="1"/>
  <c r="R425" i="164"/>
  <c r="S424" i="164"/>
  <c r="T424" i="164" s="1"/>
  <c r="R424" i="164"/>
  <c r="S423" i="164"/>
  <c r="T423" i="164" s="1"/>
  <c r="R423" i="164"/>
  <c r="S422" i="164"/>
  <c r="T422" i="164" s="1"/>
  <c r="R422" i="164"/>
  <c r="S421" i="164"/>
  <c r="T421" i="164" s="1"/>
  <c r="R421" i="164"/>
  <c r="S420" i="164"/>
  <c r="T420" i="164" s="1"/>
  <c r="R420" i="164"/>
  <c r="S419" i="164"/>
  <c r="T419" i="164" s="1"/>
  <c r="R419" i="164"/>
  <c r="S418" i="164"/>
  <c r="T418" i="164" s="1"/>
  <c r="R418" i="164"/>
  <c r="S417" i="164"/>
  <c r="T417" i="164" s="1"/>
  <c r="R417" i="164"/>
  <c r="S416" i="164"/>
  <c r="T416" i="164" s="1"/>
  <c r="R416" i="164"/>
  <c r="S415" i="164"/>
  <c r="T415" i="164" s="1"/>
  <c r="R415" i="164"/>
  <c r="S414" i="164"/>
  <c r="T414" i="164" s="1"/>
  <c r="R414" i="164"/>
  <c r="S413" i="164"/>
  <c r="T413" i="164" s="1"/>
  <c r="R413" i="164"/>
  <c r="S412" i="164"/>
  <c r="T412" i="164" s="1"/>
  <c r="R412" i="164"/>
  <c r="S411" i="164"/>
  <c r="T411" i="164" s="1"/>
  <c r="R411" i="164"/>
  <c r="S410" i="164"/>
  <c r="T410" i="164" s="1"/>
  <c r="R410" i="164"/>
  <c r="S409" i="164"/>
  <c r="T409" i="164" s="1"/>
  <c r="R409" i="164"/>
  <c r="S408" i="164"/>
  <c r="T408" i="164" s="1"/>
  <c r="R408" i="164"/>
  <c r="S407" i="164"/>
  <c r="T407" i="164" s="1"/>
  <c r="R407" i="164"/>
  <c r="S406" i="164"/>
  <c r="T406" i="164" s="1"/>
  <c r="R406" i="164"/>
  <c r="S405" i="164"/>
  <c r="T405" i="164" s="1"/>
  <c r="R405" i="164"/>
  <c r="S404" i="164"/>
  <c r="T404" i="164" s="1"/>
  <c r="R404" i="164"/>
  <c r="S403" i="164"/>
  <c r="T403" i="164" s="1"/>
  <c r="R403" i="164"/>
  <c r="S402" i="164"/>
  <c r="T402" i="164" s="1"/>
  <c r="R402" i="164"/>
  <c r="S401" i="164"/>
  <c r="T401" i="164" s="1"/>
  <c r="R401" i="164"/>
  <c r="S400" i="164"/>
  <c r="T400" i="164" s="1"/>
  <c r="R400" i="164"/>
  <c r="S399" i="164"/>
  <c r="T399" i="164" s="1"/>
  <c r="R399" i="164"/>
  <c r="S398" i="164"/>
  <c r="T398" i="164" s="1"/>
  <c r="R398" i="164"/>
  <c r="S397" i="164"/>
  <c r="T397" i="164" s="1"/>
  <c r="R397" i="164"/>
  <c r="S396" i="164"/>
  <c r="T396" i="164" s="1"/>
  <c r="R396" i="164"/>
  <c r="S395" i="164"/>
  <c r="T395" i="164" s="1"/>
  <c r="R395" i="164"/>
  <c r="S394" i="164"/>
  <c r="T394" i="164" s="1"/>
  <c r="R394" i="164"/>
  <c r="S393" i="164"/>
  <c r="T393" i="164" s="1"/>
  <c r="R393" i="164"/>
  <c r="S392" i="164"/>
  <c r="T392" i="164" s="1"/>
  <c r="R392" i="164"/>
  <c r="S391" i="164"/>
  <c r="T391" i="164" s="1"/>
  <c r="R391" i="164"/>
  <c r="S390" i="164"/>
  <c r="T390" i="164" s="1"/>
  <c r="R390" i="164"/>
  <c r="S389" i="164"/>
  <c r="T389" i="164" s="1"/>
  <c r="R389" i="164"/>
  <c r="S388" i="164"/>
  <c r="T388" i="164" s="1"/>
  <c r="R388" i="164"/>
  <c r="S387" i="164"/>
  <c r="T387" i="164" s="1"/>
  <c r="R387" i="164"/>
  <c r="S386" i="164"/>
  <c r="T386" i="164" s="1"/>
  <c r="R386" i="164"/>
  <c r="S385" i="164"/>
  <c r="T385" i="164" s="1"/>
  <c r="R385" i="164"/>
  <c r="S384" i="164"/>
  <c r="T384" i="164" s="1"/>
  <c r="R384" i="164"/>
  <c r="S383" i="164"/>
  <c r="T383" i="164" s="1"/>
  <c r="R383" i="164"/>
  <c r="S382" i="164"/>
  <c r="T382" i="164" s="1"/>
  <c r="R382" i="164"/>
  <c r="S381" i="164"/>
  <c r="T381" i="164" s="1"/>
  <c r="R381" i="164"/>
  <c r="S380" i="164"/>
  <c r="T380" i="164" s="1"/>
  <c r="R380" i="164"/>
  <c r="S379" i="164"/>
  <c r="T379" i="164" s="1"/>
  <c r="R379" i="164"/>
  <c r="S378" i="164"/>
  <c r="T378" i="164" s="1"/>
  <c r="R378" i="164"/>
  <c r="S377" i="164"/>
  <c r="T377" i="164" s="1"/>
  <c r="R377" i="164"/>
  <c r="S376" i="164"/>
  <c r="T376" i="164" s="1"/>
  <c r="R376" i="164"/>
  <c r="S375" i="164"/>
  <c r="T375" i="164" s="1"/>
  <c r="R375" i="164"/>
  <c r="S374" i="164"/>
  <c r="T374" i="164" s="1"/>
  <c r="R374" i="164"/>
  <c r="S373" i="164"/>
  <c r="T373" i="164" s="1"/>
  <c r="R373" i="164"/>
  <c r="S372" i="164"/>
  <c r="T372" i="164" s="1"/>
  <c r="R372" i="164"/>
  <c r="S371" i="164"/>
  <c r="T371" i="164" s="1"/>
  <c r="R371" i="164"/>
  <c r="S370" i="164"/>
  <c r="T370" i="164" s="1"/>
  <c r="R370" i="164"/>
  <c r="S369" i="164"/>
  <c r="T369" i="164" s="1"/>
  <c r="R369" i="164"/>
  <c r="S368" i="164"/>
  <c r="T368" i="164" s="1"/>
  <c r="R368" i="164"/>
  <c r="S367" i="164"/>
  <c r="T367" i="164" s="1"/>
  <c r="R367" i="164"/>
  <c r="S366" i="164"/>
  <c r="T366" i="164" s="1"/>
  <c r="R366" i="164"/>
  <c r="S365" i="164"/>
  <c r="T365" i="164" s="1"/>
  <c r="R365" i="164"/>
  <c r="S364" i="164"/>
  <c r="T364" i="164" s="1"/>
  <c r="R364" i="164"/>
  <c r="S363" i="164"/>
  <c r="T363" i="164" s="1"/>
  <c r="R363" i="164"/>
  <c r="S362" i="164"/>
  <c r="T362" i="164" s="1"/>
  <c r="R362" i="164"/>
  <c r="S361" i="164"/>
  <c r="T361" i="164" s="1"/>
  <c r="R361" i="164"/>
  <c r="S360" i="164"/>
  <c r="T360" i="164" s="1"/>
  <c r="R360" i="164"/>
  <c r="S359" i="164"/>
  <c r="T359" i="164" s="1"/>
  <c r="R359" i="164"/>
  <c r="S358" i="164"/>
  <c r="T358" i="164" s="1"/>
  <c r="R358" i="164"/>
  <c r="S357" i="164"/>
  <c r="T357" i="164" s="1"/>
  <c r="R357" i="164"/>
  <c r="S356" i="164"/>
  <c r="T356" i="164" s="1"/>
  <c r="R356" i="164"/>
  <c r="S355" i="164"/>
  <c r="T355" i="164" s="1"/>
  <c r="R355" i="164"/>
  <c r="S354" i="164"/>
  <c r="T354" i="164" s="1"/>
  <c r="R354" i="164"/>
  <c r="S353" i="164"/>
  <c r="T353" i="164" s="1"/>
  <c r="R353" i="164"/>
  <c r="S352" i="164"/>
  <c r="T352" i="164" s="1"/>
  <c r="R352" i="164"/>
  <c r="S351" i="164"/>
  <c r="T351" i="164" s="1"/>
  <c r="R351" i="164"/>
  <c r="S350" i="164"/>
  <c r="T350" i="164" s="1"/>
  <c r="R350" i="164"/>
  <c r="S349" i="164"/>
  <c r="T349" i="164" s="1"/>
  <c r="R349" i="164"/>
  <c r="S348" i="164"/>
  <c r="T348" i="164" s="1"/>
  <c r="R348" i="164"/>
  <c r="S347" i="164"/>
  <c r="T347" i="164" s="1"/>
  <c r="R347" i="164"/>
  <c r="S346" i="164"/>
  <c r="T346" i="164" s="1"/>
  <c r="R346" i="164"/>
  <c r="S345" i="164"/>
  <c r="T345" i="164" s="1"/>
  <c r="R345" i="164"/>
  <c r="S344" i="164"/>
  <c r="T344" i="164" s="1"/>
  <c r="R344" i="164"/>
  <c r="S343" i="164"/>
  <c r="T343" i="164" s="1"/>
  <c r="R343" i="164"/>
  <c r="S342" i="164"/>
  <c r="T342" i="164" s="1"/>
  <c r="R342" i="164"/>
  <c r="S341" i="164"/>
  <c r="T341" i="164" s="1"/>
  <c r="R341" i="164"/>
  <c r="S340" i="164"/>
  <c r="T340" i="164" s="1"/>
  <c r="R340" i="164"/>
  <c r="S339" i="164"/>
  <c r="T339" i="164" s="1"/>
  <c r="R339" i="164"/>
  <c r="S338" i="164"/>
  <c r="T338" i="164" s="1"/>
  <c r="R338" i="164"/>
  <c r="S337" i="164"/>
  <c r="T337" i="164" s="1"/>
  <c r="R337" i="164"/>
  <c r="S336" i="164"/>
  <c r="T336" i="164" s="1"/>
  <c r="R336" i="164"/>
  <c r="S335" i="164"/>
  <c r="T335" i="164" s="1"/>
  <c r="R335" i="164"/>
  <c r="S334" i="164"/>
  <c r="T334" i="164" s="1"/>
  <c r="R334" i="164"/>
  <c r="S333" i="164"/>
  <c r="T333" i="164" s="1"/>
  <c r="R333" i="164"/>
  <c r="S332" i="164"/>
  <c r="T332" i="164" s="1"/>
  <c r="R332" i="164"/>
  <c r="S331" i="164"/>
  <c r="T331" i="164" s="1"/>
  <c r="R331" i="164"/>
  <c r="S330" i="164"/>
  <c r="T330" i="164" s="1"/>
  <c r="R330" i="164"/>
  <c r="S329" i="164"/>
  <c r="T329" i="164" s="1"/>
  <c r="R329" i="164"/>
  <c r="S328" i="164"/>
  <c r="T328" i="164" s="1"/>
  <c r="R328" i="164"/>
  <c r="S327" i="164"/>
  <c r="T327" i="164" s="1"/>
  <c r="R327" i="164"/>
  <c r="S326" i="164"/>
  <c r="T326" i="164" s="1"/>
  <c r="R326" i="164"/>
  <c r="S325" i="164"/>
  <c r="T325" i="164" s="1"/>
  <c r="R325" i="164"/>
  <c r="S324" i="164"/>
  <c r="T324" i="164" s="1"/>
  <c r="R324" i="164"/>
  <c r="S323" i="164"/>
  <c r="T323" i="164" s="1"/>
  <c r="R323" i="164"/>
  <c r="S322" i="164"/>
  <c r="T322" i="164" s="1"/>
  <c r="R322" i="164"/>
  <c r="S321" i="164"/>
  <c r="T321" i="164" s="1"/>
  <c r="R321" i="164"/>
  <c r="S320" i="164"/>
  <c r="T320" i="164" s="1"/>
  <c r="R320" i="164"/>
  <c r="S319" i="164"/>
  <c r="T319" i="164" s="1"/>
  <c r="R319" i="164"/>
  <c r="S318" i="164"/>
  <c r="T318" i="164" s="1"/>
  <c r="R318" i="164"/>
  <c r="S317" i="164"/>
  <c r="T317" i="164" s="1"/>
  <c r="R317" i="164"/>
  <c r="S316" i="164"/>
  <c r="T316" i="164" s="1"/>
  <c r="R316" i="164"/>
  <c r="S315" i="164"/>
  <c r="T315" i="164" s="1"/>
  <c r="R315" i="164"/>
  <c r="S314" i="164"/>
  <c r="T314" i="164" s="1"/>
  <c r="R314" i="164"/>
  <c r="S313" i="164"/>
  <c r="T313" i="164" s="1"/>
  <c r="R313" i="164"/>
  <c r="S312" i="164"/>
  <c r="T312" i="164" s="1"/>
  <c r="R312" i="164"/>
  <c r="S311" i="164"/>
  <c r="T311" i="164" s="1"/>
  <c r="R311" i="164"/>
  <c r="S310" i="164"/>
  <c r="T310" i="164" s="1"/>
  <c r="R310" i="164"/>
  <c r="S309" i="164"/>
  <c r="T309" i="164" s="1"/>
  <c r="R309" i="164"/>
  <c r="S308" i="164"/>
  <c r="T308" i="164" s="1"/>
  <c r="R308" i="164"/>
  <c r="S307" i="164"/>
  <c r="T307" i="164" s="1"/>
  <c r="R307" i="164"/>
  <c r="S306" i="164"/>
  <c r="T306" i="164" s="1"/>
  <c r="R306" i="164"/>
  <c r="S305" i="164"/>
  <c r="T305" i="164" s="1"/>
  <c r="R305" i="164"/>
  <c r="S304" i="164"/>
  <c r="T304" i="164" s="1"/>
  <c r="R304" i="164"/>
  <c r="S303" i="164"/>
  <c r="T303" i="164" s="1"/>
  <c r="R303" i="164"/>
  <c r="S302" i="164"/>
  <c r="T302" i="164" s="1"/>
  <c r="R302" i="164"/>
  <c r="S301" i="164"/>
  <c r="T301" i="164" s="1"/>
  <c r="R301" i="164"/>
  <c r="S300" i="164"/>
  <c r="T300" i="164" s="1"/>
  <c r="R300" i="164"/>
  <c r="S299" i="164"/>
  <c r="T299" i="164" s="1"/>
  <c r="R299" i="164"/>
  <c r="S298" i="164"/>
  <c r="T298" i="164" s="1"/>
  <c r="R298" i="164"/>
  <c r="S297" i="164"/>
  <c r="T297" i="164" s="1"/>
  <c r="R297" i="164"/>
  <c r="S296" i="164"/>
  <c r="T296" i="164" s="1"/>
  <c r="R296" i="164"/>
  <c r="S295" i="164"/>
  <c r="T295" i="164" s="1"/>
  <c r="R295" i="164"/>
  <c r="S294" i="164"/>
  <c r="T294" i="164" s="1"/>
  <c r="R294" i="164"/>
  <c r="S293" i="164"/>
  <c r="T293" i="164" s="1"/>
  <c r="R293" i="164"/>
  <c r="S292" i="164"/>
  <c r="T292" i="164" s="1"/>
  <c r="R292" i="164"/>
  <c r="S291" i="164"/>
  <c r="T291" i="164" s="1"/>
  <c r="R291" i="164"/>
  <c r="S290" i="164"/>
  <c r="T290" i="164" s="1"/>
  <c r="R290" i="164"/>
  <c r="S289" i="164"/>
  <c r="T289" i="164" s="1"/>
  <c r="R289" i="164"/>
  <c r="S288" i="164"/>
  <c r="T288" i="164" s="1"/>
  <c r="R288" i="164"/>
  <c r="S287" i="164"/>
  <c r="T287" i="164" s="1"/>
  <c r="R287" i="164"/>
  <c r="S286" i="164"/>
  <c r="T286" i="164" s="1"/>
  <c r="R286" i="164"/>
  <c r="S285" i="164"/>
  <c r="T285" i="164" s="1"/>
  <c r="R285" i="164"/>
  <c r="S284" i="164"/>
  <c r="T284" i="164" s="1"/>
  <c r="R284" i="164"/>
  <c r="S283" i="164"/>
  <c r="T283" i="164" s="1"/>
  <c r="R283" i="164"/>
  <c r="S282" i="164"/>
  <c r="T282" i="164" s="1"/>
  <c r="R282" i="164"/>
  <c r="S281" i="164"/>
  <c r="T281" i="164" s="1"/>
  <c r="R281" i="164"/>
  <c r="S280" i="164"/>
  <c r="T280" i="164" s="1"/>
  <c r="R280" i="164"/>
  <c r="S279" i="164"/>
  <c r="T279" i="164" s="1"/>
  <c r="R279" i="164"/>
  <c r="S278" i="164"/>
  <c r="T278" i="164" s="1"/>
  <c r="R278" i="164"/>
  <c r="S277" i="164"/>
  <c r="T277" i="164" s="1"/>
  <c r="R277" i="164"/>
  <c r="S276" i="164"/>
  <c r="T276" i="164" s="1"/>
  <c r="R276" i="164"/>
  <c r="S275" i="164"/>
  <c r="T275" i="164" s="1"/>
  <c r="R275" i="164"/>
  <c r="S274" i="164"/>
  <c r="T274" i="164" s="1"/>
  <c r="R274" i="164"/>
  <c r="S273" i="164"/>
  <c r="T273" i="164" s="1"/>
  <c r="R273" i="164"/>
  <c r="S272" i="164"/>
  <c r="T272" i="164" s="1"/>
  <c r="R272" i="164"/>
  <c r="S271" i="164"/>
  <c r="T271" i="164" s="1"/>
  <c r="R271" i="164"/>
  <c r="S270" i="164"/>
  <c r="T270" i="164" s="1"/>
  <c r="R270" i="164"/>
  <c r="S269" i="164"/>
  <c r="T269" i="164" s="1"/>
  <c r="R269" i="164"/>
  <c r="S268" i="164"/>
  <c r="T268" i="164" s="1"/>
  <c r="R268" i="164"/>
  <c r="S267" i="164"/>
  <c r="T267" i="164" s="1"/>
  <c r="R267" i="164"/>
  <c r="S266" i="164"/>
  <c r="T266" i="164" s="1"/>
  <c r="R266" i="164"/>
  <c r="S265" i="164"/>
  <c r="T265" i="164" s="1"/>
  <c r="R265" i="164"/>
  <c r="S264" i="164"/>
  <c r="T264" i="164" s="1"/>
  <c r="R264" i="164"/>
  <c r="S263" i="164"/>
  <c r="T263" i="164" s="1"/>
  <c r="R263" i="164"/>
  <c r="S262" i="164"/>
  <c r="T262" i="164" s="1"/>
  <c r="R262" i="164"/>
  <c r="S261" i="164"/>
  <c r="T261" i="164" s="1"/>
  <c r="R261" i="164"/>
  <c r="S260" i="164"/>
  <c r="T260" i="164" s="1"/>
  <c r="R260" i="164"/>
  <c r="S259" i="164"/>
  <c r="T259" i="164" s="1"/>
  <c r="R259" i="164"/>
  <c r="S258" i="164"/>
  <c r="T258" i="164" s="1"/>
  <c r="R258" i="164"/>
  <c r="S257" i="164"/>
  <c r="T257" i="164" s="1"/>
  <c r="R257" i="164"/>
  <c r="S256" i="164"/>
  <c r="T256" i="164" s="1"/>
  <c r="R256" i="164"/>
  <c r="S255" i="164"/>
  <c r="T255" i="164" s="1"/>
  <c r="R255" i="164"/>
  <c r="S254" i="164"/>
  <c r="T254" i="164" s="1"/>
  <c r="R254" i="164"/>
  <c r="S253" i="164"/>
  <c r="T253" i="164" s="1"/>
  <c r="R253" i="164"/>
  <c r="S252" i="164"/>
  <c r="T252" i="164" s="1"/>
  <c r="R252" i="164"/>
  <c r="S251" i="164"/>
  <c r="T251" i="164" s="1"/>
  <c r="R251" i="164"/>
  <c r="S250" i="164"/>
  <c r="T250" i="164" s="1"/>
  <c r="R250" i="164"/>
  <c r="S249" i="164"/>
  <c r="T249" i="164" s="1"/>
  <c r="R249" i="164"/>
  <c r="S248" i="164"/>
  <c r="T248" i="164" s="1"/>
  <c r="R248" i="164"/>
  <c r="S247" i="164"/>
  <c r="T247" i="164" s="1"/>
  <c r="R247" i="164"/>
  <c r="S246" i="164"/>
  <c r="T246" i="164" s="1"/>
  <c r="R246" i="164"/>
  <c r="S245" i="164"/>
  <c r="T245" i="164" s="1"/>
  <c r="R245" i="164"/>
  <c r="S244" i="164"/>
  <c r="T244" i="164" s="1"/>
  <c r="R244" i="164"/>
  <c r="S243" i="164"/>
  <c r="T243" i="164" s="1"/>
  <c r="R243" i="164"/>
  <c r="S242" i="164"/>
  <c r="T242" i="164" s="1"/>
  <c r="R242" i="164"/>
  <c r="S241" i="164"/>
  <c r="T241" i="164" s="1"/>
  <c r="R241" i="164"/>
  <c r="S240" i="164"/>
  <c r="T240" i="164" s="1"/>
  <c r="R240" i="164"/>
  <c r="S239" i="164"/>
  <c r="T239" i="164" s="1"/>
  <c r="R239" i="164"/>
  <c r="S238" i="164"/>
  <c r="T238" i="164" s="1"/>
  <c r="R238" i="164"/>
  <c r="S237" i="164"/>
  <c r="T237" i="164" s="1"/>
  <c r="R237" i="164"/>
  <c r="S236" i="164"/>
  <c r="T236" i="164" s="1"/>
  <c r="R236" i="164"/>
  <c r="S235" i="164"/>
  <c r="T235" i="164" s="1"/>
  <c r="R235" i="164"/>
  <c r="S234" i="164"/>
  <c r="T234" i="164" s="1"/>
  <c r="R234" i="164"/>
  <c r="S233" i="164"/>
  <c r="T233" i="164" s="1"/>
  <c r="R233" i="164"/>
  <c r="S232" i="164"/>
  <c r="T232" i="164" s="1"/>
  <c r="R232" i="164"/>
  <c r="S231" i="164"/>
  <c r="T231" i="164" s="1"/>
  <c r="R231" i="164"/>
  <c r="S230" i="164"/>
  <c r="T230" i="164" s="1"/>
  <c r="R230" i="164"/>
  <c r="S229" i="164"/>
  <c r="T229" i="164" s="1"/>
  <c r="R229" i="164"/>
  <c r="S228" i="164"/>
  <c r="T228" i="164" s="1"/>
  <c r="R228" i="164"/>
  <c r="S227" i="164"/>
  <c r="T227" i="164" s="1"/>
  <c r="R227" i="164"/>
  <c r="S226" i="164"/>
  <c r="T226" i="164" s="1"/>
  <c r="R226" i="164"/>
  <c r="S225" i="164"/>
  <c r="T225" i="164" s="1"/>
  <c r="R225" i="164"/>
  <c r="S224" i="164"/>
  <c r="T224" i="164" s="1"/>
  <c r="R224" i="164"/>
  <c r="S223" i="164"/>
  <c r="T223" i="164" s="1"/>
  <c r="R223" i="164"/>
  <c r="S222" i="164"/>
  <c r="T222" i="164" s="1"/>
  <c r="R222" i="164"/>
  <c r="S221" i="164"/>
  <c r="T221" i="164" s="1"/>
  <c r="R221" i="164"/>
  <c r="S220" i="164"/>
  <c r="T220" i="164" s="1"/>
  <c r="R220" i="164"/>
  <c r="S219" i="164"/>
  <c r="T219" i="164" s="1"/>
  <c r="R219" i="164"/>
  <c r="S218" i="164"/>
  <c r="T218" i="164" s="1"/>
  <c r="R218" i="164"/>
  <c r="S217" i="164"/>
  <c r="T217" i="164" s="1"/>
  <c r="R217" i="164"/>
  <c r="S216" i="164"/>
  <c r="T216" i="164" s="1"/>
  <c r="R216" i="164"/>
  <c r="S215" i="164"/>
  <c r="T215" i="164" s="1"/>
  <c r="R215" i="164"/>
  <c r="S214" i="164"/>
  <c r="T214" i="164" s="1"/>
  <c r="R214" i="164"/>
  <c r="S213" i="164"/>
  <c r="T213" i="164" s="1"/>
  <c r="R213" i="164"/>
  <c r="S212" i="164"/>
  <c r="T212" i="164" s="1"/>
  <c r="R212" i="164"/>
  <c r="S211" i="164"/>
  <c r="T211" i="164" s="1"/>
  <c r="R211" i="164"/>
  <c r="S210" i="164"/>
  <c r="T210" i="164" s="1"/>
  <c r="R210" i="164"/>
  <c r="S209" i="164"/>
  <c r="T209" i="164" s="1"/>
  <c r="R209" i="164"/>
  <c r="S208" i="164"/>
  <c r="T208" i="164" s="1"/>
  <c r="R208" i="164"/>
  <c r="S207" i="164"/>
  <c r="T207" i="164" s="1"/>
  <c r="R207" i="164"/>
  <c r="S206" i="164"/>
  <c r="T206" i="164" s="1"/>
  <c r="R206" i="164"/>
  <c r="S205" i="164"/>
  <c r="T205" i="164" s="1"/>
  <c r="R205" i="164"/>
  <c r="S204" i="164"/>
  <c r="T204" i="164" s="1"/>
  <c r="R204" i="164"/>
  <c r="S203" i="164"/>
  <c r="T203" i="164" s="1"/>
  <c r="R203" i="164"/>
  <c r="S202" i="164"/>
  <c r="T202" i="164" s="1"/>
  <c r="R202" i="164"/>
  <c r="S201" i="164"/>
  <c r="T201" i="164" s="1"/>
  <c r="R201" i="164"/>
  <c r="S200" i="164"/>
  <c r="T200" i="164" s="1"/>
  <c r="R200" i="164"/>
  <c r="S199" i="164"/>
  <c r="T199" i="164" s="1"/>
  <c r="R199" i="164"/>
  <c r="S198" i="164"/>
  <c r="T198" i="164" s="1"/>
  <c r="R198" i="164"/>
  <c r="S197" i="164"/>
  <c r="T197" i="164" s="1"/>
  <c r="R197" i="164"/>
  <c r="S196" i="164"/>
  <c r="T196" i="164" s="1"/>
  <c r="R196" i="164"/>
  <c r="S195" i="164"/>
  <c r="T195" i="164" s="1"/>
  <c r="R195" i="164"/>
  <c r="S194" i="164"/>
  <c r="T194" i="164" s="1"/>
  <c r="R194" i="164"/>
  <c r="S193" i="164"/>
  <c r="T193" i="164" s="1"/>
  <c r="R193" i="164"/>
  <c r="S192" i="164"/>
  <c r="T192" i="164" s="1"/>
  <c r="R192" i="164"/>
  <c r="S191" i="164"/>
  <c r="T191" i="164" s="1"/>
  <c r="R191" i="164"/>
  <c r="S190" i="164"/>
  <c r="T190" i="164" s="1"/>
  <c r="R190" i="164"/>
  <c r="S189" i="164"/>
  <c r="T189" i="164" s="1"/>
  <c r="R189" i="164"/>
  <c r="S188" i="164"/>
  <c r="T188" i="164" s="1"/>
  <c r="R188" i="164"/>
  <c r="S187" i="164"/>
  <c r="T187" i="164" s="1"/>
  <c r="R187" i="164"/>
  <c r="S186" i="164"/>
  <c r="T186" i="164" s="1"/>
  <c r="R186" i="164"/>
  <c r="S185" i="164"/>
  <c r="T185" i="164" s="1"/>
  <c r="R185" i="164"/>
  <c r="S184" i="164"/>
  <c r="T184" i="164" s="1"/>
  <c r="R184" i="164"/>
  <c r="S183" i="164"/>
  <c r="T183" i="164" s="1"/>
  <c r="R183" i="164"/>
  <c r="S182" i="164"/>
  <c r="T182" i="164" s="1"/>
  <c r="R182" i="164"/>
  <c r="S181" i="164"/>
  <c r="T181" i="164" s="1"/>
  <c r="R181" i="164"/>
  <c r="S180" i="164"/>
  <c r="T180" i="164" s="1"/>
  <c r="R180" i="164"/>
  <c r="S179" i="164"/>
  <c r="T179" i="164" s="1"/>
  <c r="R179" i="164"/>
  <c r="S178" i="164"/>
  <c r="T178" i="164" s="1"/>
  <c r="R178" i="164"/>
  <c r="S177" i="164"/>
  <c r="T177" i="164" s="1"/>
  <c r="R177" i="164"/>
  <c r="S176" i="164"/>
  <c r="T176" i="164" s="1"/>
  <c r="R176" i="164"/>
  <c r="S175" i="164"/>
  <c r="T175" i="164" s="1"/>
  <c r="R175" i="164"/>
  <c r="S174" i="164"/>
  <c r="T174" i="164" s="1"/>
  <c r="R174" i="164"/>
  <c r="S173" i="164"/>
  <c r="T173" i="164" s="1"/>
  <c r="R173" i="164"/>
  <c r="S172" i="164"/>
  <c r="T172" i="164" s="1"/>
  <c r="R172" i="164"/>
  <c r="S171" i="164"/>
  <c r="T171" i="164" s="1"/>
  <c r="R171" i="164"/>
  <c r="S170" i="164"/>
  <c r="T170" i="164" s="1"/>
  <c r="R170" i="164"/>
  <c r="S169" i="164"/>
  <c r="T169" i="164" s="1"/>
  <c r="R169" i="164"/>
  <c r="S168" i="164"/>
  <c r="T168" i="164" s="1"/>
  <c r="R168" i="164"/>
  <c r="S167" i="164"/>
  <c r="T167" i="164" s="1"/>
  <c r="R167" i="164"/>
  <c r="S166" i="164"/>
  <c r="T166" i="164" s="1"/>
  <c r="R166" i="164"/>
  <c r="S165" i="164"/>
  <c r="T165" i="164" s="1"/>
  <c r="R165" i="164"/>
  <c r="S164" i="164"/>
  <c r="T164" i="164" s="1"/>
  <c r="R164" i="164"/>
  <c r="S163" i="164"/>
  <c r="T163" i="164" s="1"/>
  <c r="R163" i="164"/>
  <c r="S162" i="164"/>
  <c r="T162" i="164" s="1"/>
  <c r="R162" i="164"/>
  <c r="S161" i="164"/>
  <c r="T161" i="164" s="1"/>
  <c r="R161" i="164"/>
  <c r="S160" i="164"/>
  <c r="T160" i="164" s="1"/>
  <c r="R160" i="164"/>
  <c r="S159" i="164"/>
  <c r="T159" i="164" s="1"/>
  <c r="R159" i="164"/>
  <c r="S158" i="164"/>
  <c r="T158" i="164" s="1"/>
  <c r="R158" i="164"/>
  <c r="S157" i="164"/>
  <c r="T157" i="164" s="1"/>
  <c r="R157" i="164"/>
  <c r="S156" i="164"/>
  <c r="T156" i="164" s="1"/>
  <c r="R156" i="164"/>
  <c r="S155" i="164"/>
  <c r="T155" i="164" s="1"/>
  <c r="R155" i="164"/>
  <c r="S154" i="164"/>
  <c r="T154" i="164" s="1"/>
  <c r="R154" i="164"/>
  <c r="S153" i="164"/>
  <c r="T153" i="164" s="1"/>
  <c r="R153" i="164"/>
  <c r="S152" i="164"/>
  <c r="T152" i="164" s="1"/>
  <c r="R152" i="164"/>
  <c r="S151" i="164"/>
  <c r="T151" i="164" s="1"/>
  <c r="R151" i="164"/>
  <c r="S150" i="164"/>
  <c r="T150" i="164" s="1"/>
  <c r="R150" i="164"/>
  <c r="S149" i="164"/>
  <c r="T149" i="164" s="1"/>
  <c r="R149" i="164"/>
  <c r="S148" i="164"/>
  <c r="T148" i="164" s="1"/>
  <c r="R148" i="164"/>
  <c r="S147" i="164"/>
  <c r="T147" i="164" s="1"/>
  <c r="R147" i="164"/>
  <c r="S146" i="164"/>
  <c r="T146" i="164" s="1"/>
  <c r="R146" i="164"/>
  <c r="S145" i="164"/>
  <c r="T145" i="164" s="1"/>
  <c r="R145" i="164"/>
  <c r="S144" i="164"/>
  <c r="T144" i="164" s="1"/>
  <c r="R144" i="164"/>
  <c r="S143" i="164"/>
  <c r="T143" i="164" s="1"/>
  <c r="R143" i="164"/>
  <c r="S142" i="164"/>
  <c r="T142" i="164" s="1"/>
  <c r="R142" i="164"/>
  <c r="S141" i="164"/>
  <c r="T141" i="164" s="1"/>
  <c r="R141" i="164"/>
  <c r="S140" i="164"/>
  <c r="T140" i="164" s="1"/>
  <c r="R140" i="164"/>
  <c r="S139" i="164"/>
  <c r="T139" i="164" s="1"/>
  <c r="R139" i="164"/>
  <c r="S138" i="164"/>
  <c r="T138" i="164" s="1"/>
  <c r="R138" i="164"/>
  <c r="S137" i="164"/>
  <c r="T137" i="164" s="1"/>
  <c r="R137" i="164"/>
  <c r="S136" i="164"/>
  <c r="T136" i="164" s="1"/>
  <c r="R136" i="164"/>
  <c r="S135" i="164"/>
  <c r="T135" i="164" s="1"/>
  <c r="R135" i="164"/>
  <c r="S134" i="164"/>
  <c r="T134" i="164" s="1"/>
  <c r="R134" i="164"/>
  <c r="S133" i="164"/>
  <c r="T133" i="164" s="1"/>
  <c r="R133" i="164"/>
  <c r="S132" i="164"/>
  <c r="T132" i="164" s="1"/>
  <c r="R132" i="164"/>
  <c r="S131" i="164"/>
  <c r="T131" i="164" s="1"/>
  <c r="R131" i="164"/>
  <c r="S130" i="164"/>
  <c r="T130" i="164" s="1"/>
  <c r="R130" i="164"/>
  <c r="S129" i="164"/>
  <c r="T129" i="164" s="1"/>
  <c r="R129" i="164"/>
  <c r="S128" i="164"/>
  <c r="T128" i="164" s="1"/>
  <c r="R128" i="164"/>
  <c r="S127" i="164"/>
  <c r="T127" i="164" s="1"/>
  <c r="R127" i="164"/>
  <c r="S126" i="164"/>
  <c r="T126" i="164" s="1"/>
  <c r="R126" i="164"/>
  <c r="S125" i="164"/>
  <c r="T125" i="164" s="1"/>
  <c r="R125" i="164"/>
  <c r="S124" i="164"/>
  <c r="T124" i="164" s="1"/>
  <c r="R124" i="164"/>
  <c r="S123" i="164"/>
  <c r="T123" i="164" s="1"/>
  <c r="R123" i="164"/>
  <c r="S122" i="164"/>
  <c r="T122" i="164" s="1"/>
  <c r="R122" i="164"/>
  <c r="S121" i="164"/>
  <c r="T121" i="164" s="1"/>
  <c r="R121" i="164"/>
  <c r="S120" i="164"/>
  <c r="T120" i="164" s="1"/>
  <c r="R120" i="164"/>
  <c r="S119" i="164"/>
  <c r="T119" i="164" s="1"/>
  <c r="R119" i="164"/>
  <c r="S118" i="164"/>
  <c r="T118" i="164" s="1"/>
  <c r="R118" i="164"/>
  <c r="S117" i="164"/>
  <c r="T117" i="164" s="1"/>
  <c r="R117" i="164"/>
  <c r="S116" i="164"/>
  <c r="T116" i="164" s="1"/>
  <c r="R116" i="164"/>
  <c r="S115" i="164"/>
  <c r="T115" i="164" s="1"/>
  <c r="R115" i="164"/>
  <c r="S114" i="164"/>
  <c r="T114" i="164" s="1"/>
  <c r="R114" i="164"/>
  <c r="S113" i="164"/>
  <c r="T113" i="164" s="1"/>
  <c r="R113" i="164"/>
  <c r="S112" i="164"/>
  <c r="T112" i="164" s="1"/>
  <c r="R112" i="164"/>
  <c r="S111" i="164"/>
  <c r="T111" i="164" s="1"/>
  <c r="R111" i="164"/>
  <c r="S110" i="164"/>
  <c r="T110" i="164" s="1"/>
  <c r="R110" i="164"/>
  <c r="S109" i="164"/>
  <c r="T109" i="164" s="1"/>
  <c r="R109" i="164"/>
  <c r="S108" i="164"/>
  <c r="T108" i="164" s="1"/>
  <c r="R108" i="164"/>
  <c r="S107" i="164"/>
  <c r="T107" i="164" s="1"/>
  <c r="R107" i="164"/>
  <c r="S106" i="164"/>
  <c r="T106" i="164" s="1"/>
  <c r="R106" i="164"/>
  <c r="S105" i="164"/>
  <c r="T105" i="164" s="1"/>
  <c r="R105" i="164"/>
  <c r="S104" i="164"/>
  <c r="T104" i="164" s="1"/>
  <c r="R104" i="164"/>
  <c r="S103" i="164"/>
  <c r="T103" i="164" s="1"/>
  <c r="R103" i="164"/>
  <c r="S102" i="164"/>
  <c r="T102" i="164" s="1"/>
  <c r="R102" i="164"/>
  <c r="S101" i="164"/>
  <c r="T101" i="164" s="1"/>
  <c r="R101" i="164"/>
  <c r="S100" i="164"/>
  <c r="T100" i="164" s="1"/>
  <c r="R100" i="164"/>
  <c r="S99" i="164"/>
  <c r="T99" i="164" s="1"/>
  <c r="R99" i="164"/>
  <c r="S98" i="164"/>
  <c r="T98" i="164" s="1"/>
  <c r="R98" i="164"/>
  <c r="S97" i="164"/>
  <c r="T97" i="164" s="1"/>
  <c r="R97" i="164"/>
  <c r="S96" i="164"/>
  <c r="T96" i="164" s="1"/>
  <c r="R96" i="164"/>
  <c r="S95" i="164"/>
  <c r="T95" i="164" s="1"/>
  <c r="R95" i="164"/>
  <c r="S94" i="164"/>
  <c r="T94" i="164" s="1"/>
  <c r="R94" i="164"/>
  <c r="S93" i="164"/>
  <c r="T93" i="164" s="1"/>
  <c r="R93" i="164"/>
  <c r="S92" i="164"/>
  <c r="T92" i="164" s="1"/>
  <c r="R92" i="164"/>
  <c r="S91" i="164"/>
  <c r="T91" i="164" s="1"/>
  <c r="R91" i="164"/>
  <c r="S90" i="164"/>
  <c r="T90" i="164" s="1"/>
  <c r="R90" i="164"/>
  <c r="S89" i="164"/>
  <c r="T89" i="164" s="1"/>
  <c r="R89" i="164"/>
  <c r="S88" i="164"/>
  <c r="T88" i="164" s="1"/>
  <c r="R88" i="164"/>
  <c r="S87" i="164"/>
  <c r="T87" i="164" s="1"/>
  <c r="R87" i="164"/>
  <c r="S86" i="164"/>
  <c r="T86" i="164" s="1"/>
  <c r="R86" i="164"/>
  <c r="S85" i="164"/>
  <c r="T85" i="164" s="1"/>
  <c r="R85" i="164"/>
  <c r="S84" i="164"/>
  <c r="T84" i="164" s="1"/>
  <c r="R84" i="164"/>
  <c r="S83" i="164"/>
  <c r="T83" i="164" s="1"/>
  <c r="R83" i="164"/>
  <c r="S82" i="164"/>
  <c r="T82" i="164" s="1"/>
  <c r="R82" i="164"/>
  <c r="S81" i="164"/>
  <c r="T81" i="164" s="1"/>
  <c r="R81" i="164"/>
  <c r="S80" i="164"/>
  <c r="T80" i="164" s="1"/>
  <c r="R80" i="164"/>
  <c r="S79" i="164"/>
  <c r="T79" i="164" s="1"/>
  <c r="R79" i="164"/>
  <c r="S78" i="164"/>
  <c r="T78" i="164" s="1"/>
  <c r="R78" i="164"/>
  <c r="S77" i="164"/>
  <c r="T77" i="164" s="1"/>
  <c r="R77" i="164"/>
  <c r="S76" i="164"/>
  <c r="T76" i="164" s="1"/>
  <c r="R76" i="164"/>
  <c r="S75" i="164"/>
  <c r="T75" i="164" s="1"/>
  <c r="R75" i="164"/>
  <c r="S74" i="164"/>
  <c r="T74" i="164" s="1"/>
  <c r="R74" i="164"/>
  <c r="S73" i="164"/>
  <c r="T73" i="164" s="1"/>
  <c r="R73" i="164"/>
  <c r="S72" i="164"/>
  <c r="T72" i="164" s="1"/>
  <c r="R72" i="164"/>
  <c r="S71" i="164"/>
  <c r="T71" i="164" s="1"/>
  <c r="R71" i="164"/>
  <c r="S70" i="164"/>
  <c r="T70" i="164" s="1"/>
  <c r="R70" i="164"/>
  <c r="S69" i="164"/>
  <c r="T69" i="164" s="1"/>
  <c r="R69" i="164"/>
  <c r="S68" i="164"/>
  <c r="T68" i="164" s="1"/>
  <c r="R68" i="164"/>
  <c r="S67" i="164"/>
  <c r="T67" i="164" s="1"/>
  <c r="R67" i="164"/>
  <c r="S66" i="164"/>
  <c r="T66" i="164" s="1"/>
  <c r="R66" i="164"/>
  <c r="S65" i="164"/>
  <c r="T65" i="164" s="1"/>
  <c r="R65" i="164"/>
  <c r="S64" i="164"/>
  <c r="T64" i="164" s="1"/>
  <c r="R64" i="164"/>
  <c r="S63" i="164"/>
  <c r="T63" i="164" s="1"/>
  <c r="R63" i="164"/>
  <c r="S62" i="164"/>
  <c r="T62" i="164" s="1"/>
  <c r="R62" i="164"/>
  <c r="S61" i="164"/>
  <c r="T61" i="164" s="1"/>
  <c r="R61" i="164"/>
  <c r="S60" i="164"/>
  <c r="T60" i="164" s="1"/>
  <c r="R60" i="164"/>
  <c r="S59" i="164"/>
  <c r="T59" i="164" s="1"/>
  <c r="R59" i="164"/>
  <c r="S58" i="164"/>
  <c r="T58" i="164" s="1"/>
  <c r="R58" i="164"/>
  <c r="S57" i="164"/>
  <c r="T57" i="164" s="1"/>
  <c r="R57" i="164"/>
  <c r="S56" i="164"/>
  <c r="T56" i="164" s="1"/>
  <c r="R56" i="164"/>
  <c r="S55" i="164"/>
  <c r="T55" i="164" s="1"/>
  <c r="R55" i="164"/>
  <c r="S54" i="164"/>
  <c r="T54" i="164" s="1"/>
  <c r="R54" i="164"/>
  <c r="S53" i="164"/>
  <c r="T53" i="164" s="1"/>
  <c r="R53" i="164"/>
  <c r="S52" i="164"/>
  <c r="T52" i="164" s="1"/>
  <c r="R52" i="164"/>
  <c r="S51" i="164"/>
  <c r="T51" i="164" s="1"/>
  <c r="R51" i="164"/>
  <c r="S50" i="164"/>
  <c r="T50" i="164" s="1"/>
  <c r="R50" i="164"/>
  <c r="S49" i="164"/>
  <c r="T49" i="164" s="1"/>
  <c r="R49" i="164"/>
  <c r="S48" i="164"/>
  <c r="T48" i="164" s="1"/>
  <c r="R48" i="164"/>
  <c r="S47" i="164"/>
  <c r="T47" i="164" s="1"/>
  <c r="R47" i="164"/>
  <c r="S46" i="164"/>
  <c r="T46" i="164" s="1"/>
  <c r="R46" i="164"/>
  <c r="S45" i="164"/>
  <c r="T45" i="164" s="1"/>
  <c r="R45" i="164"/>
  <c r="S44" i="164"/>
  <c r="T44" i="164" s="1"/>
  <c r="R44" i="164"/>
  <c r="S43" i="164"/>
  <c r="T43" i="164" s="1"/>
  <c r="R43" i="164"/>
  <c r="S42" i="164"/>
  <c r="T42" i="164" s="1"/>
  <c r="R42" i="164"/>
  <c r="S41" i="164"/>
  <c r="T41" i="164" s="1"/>
  <c r="R41" i="164"/>
  <c r="S40" i="164"/>
  <c r="T40" i="164" s="1"/>
  <c r="R40" i="164"/>
  <c r="S39" i="164"/>
  <c r="T39" i="164" s="1"/>
  <c r="R39" i="164"/>
  <c r="S38" i="164"/>
  <c r="T38" i="164" s="1"/>
  <c r="R38" i="164"/>
  <c r="S37" i="164"/>
  <c r="T37" i="164" s="1"/>
  <c r="R37" i="164"/>
  <c r="S36" i="164"/>
  <c r="T36" i="164" s="1"/>
  <c r="R36" i="164"/>
  <c r="S35" i="164"/>
  <c r="T35" i="164" s="1"/>
  <c r="R35" i="164"/>
  <c r="S34" i="164"/>
  <c r="T34" i="164" s="1"/>
  <c r="R34" i="164"/>
  <c r="S33" i="164"/>
  <c r="T33" i="164" s="1"/>
  <c r="R33" i="164"/>
  <c r="S32" i="164"/>
  <c r="T32" i="164" s="1"/>
  <c r="R32" i="164"/>
  <c r="S31" i="164"/>
  <c r="T31" i="164" s="1"/>
  <c r="R31" i="164"/>
  <c r="S30" i="164"/>
  <c r="T30" i="164" s="1"/>
  <c r="R30" i="164"/>
  <c r="S29" i="164"/>
  <c r="T29" i="164" s="1"/>
  <c r="R29" i="164"/>
  <c r="S28" i="164"/>
  <c r="T28" i="164" s="1"/>
  <c r="R28" i="164"/>
  <c r="S27" i="164"/>
  <c r="T27" i="164" s="1"/>
  <c r="R27" i="164"/>
  <c r="S26" i="164"/>
  <c r="T26" i="164" s="1"/>
  <c r="R26" i="164"/>
  <c r="S25" i="164"/>
  <c r="T25" i="164" s="1"/>
  <c r="R25" i="164"/>
  <c r="S24" i="164"/>
  <c r="T24" i="164" s="1"/>
  <c r="R24" i="164"/>
  <c r="S23" i="164"/>
  <c r="T23" i="164" s="1"/>
  <c r="R23" i="164"/>
  <c r="S22" i="164"/>
  <c r="T22" i="164" s="1"/>
  <c r="R22" i="164"/>
  <c r="S21" i="164"/>
  <c r="T21" i="164" s="1"/>
  <c r="R21" i="164"/>
  <c r="S20" i="164"/>
  <c r="T20" i="164" s="1"/>
  <c r="R20" i="164"/>
  <c r="S19" i="164"/>
  <c r="T19" i="164" s="1"/>
  <c r="R19" i="164"/>
  <c r="S18" i="164"/>
  <c r="T18" i="164" s="1"/>
  <c r="R18" i="164"/>
  <c r="S17" i="164"/>
  <c r="T17" i="164" s="1"/>
  <c r="R17" i="164"/>
  <c r="S16" i="164"/>
  <c r="T16" i="164" s="1"/>
  <c r="R16" i="164"/>
  <c r="S15" i="164"/>
  <c r="T15" i="164" s="1"/>
  <c r="R15" i="164"/>
  <c r="S14" i="164"/>
  <c r="T14" i="164" s="1"/>
  <c r="R14" i="164"/>
  <c r="S13" i="164"/>
  <c r="T13" i="164" s="1"/>
  <c r="R13" i="164"/>
  <c r="S12" i="164"/>
  <c r="T12" i="164" s="1"/>
  <c r="R12" i="164"/>
  <c r="S11" i="164"/>
  <c r="T11" i="164" s="1"/>
  <c r="R11" i="164"/>
  <c r="S10" i="164"/>
  <c r="T10" i="164" s="1"/>
  <c r="R10" i="164"/>
  <c r="S9" i="164"/>
  <c r="T9" i="164" s="1"/>
  <c r="R9" i="164"/>
  <c r="S8" i="164"/>
  <c r="T8" i="164" s="1"/>
  <c r="R8" i="164"/>
  <c r="S7" i="164"/>
  <c r="T7" i="164" s="1"/>
  <c r="R7" i="164"/>
  <c r="S6" i="164"/>
  <c r="T6" i="164" s="1"/>
  <c r="R6" i="164"/>
  <c r="S5" i="164"/>
  <c r="T5" i="164" s="1"/>
  <c r="R5" i="164"/>
  <c r="S4" i="164"/>
  <c r="T4" i="164" s="1"/>
  <c r="R4" i="164"/>
  <c r="F2" i="164"/>
  <c r="F1" i="164"/>
  <c r="Q514" i="162" a="1"/>
  <c r="Q514" i="162"/>
  <c r="P514" i="162" a="1"/>
  <c r="P514" i="162"/>
  <c r="O514" i="162" a="1"/>
  <c r="O514" i="162"/>
  <c r="N514" i="162" a="1"/>
  <c r="N514" i="162"/>
  <c r="M514" i="162" a="1"/>
  <c r="M514" i="162"/>
  <c r="L514" i="162" a="1"/>
  <c r="L514" i="162"/>
  <c r="I511" i="162"/>
  <c r="I510" i="162"/>
  <c r="I509" i="162"/>
  <c r="I508" i="162"/>
  <c r="I507" i="162"/>
  <c r="I506" i="162"/>
  <c r="I505" i="162"/>
  <c r="I504" i="162"/>
  <c r="I503" i="162"/>
  <c r="I502" i="162"/>
  <c r="I501" i="162"/>
  <c r="I500" i="162"/>
  <c r="I499" i="162"/>
  <c r="Z495" i="162"/>
  <c r="Y495" i="162"/>
  <c r="X495" i="162"/>
  <c r="W495" i="162"/>
  <c r="V495" i="162"/>
  <c r="U495" i="162"/>
  <c r="P495" i="162"/>
  <c r="M495" i="162"/>
  <c r="S494" i="162"/>
  <c r="T494" i="162" s="1"/>
  <c r="R494" i="162"/>
  <c r="S493" i="162"/>
  <c r="T493" i="162" s="1"/>
  <c r="R493" i="162"/>
  <c r="S492" i="162"/>
  <c r="T492" i="162" s="1"/>
  <c r="R492" i="162"/>
  <c r="S491" i="162"/>
  <c r="T491" i="162" s="1"/>
  <c r="R491" i="162"/>
  <c r="S490" i="162"/>
  <c r="T490" i="162" s="1"/>
  <c r="R490" i="162"/>
  <c r="S489" i="162"/>
  <c r="T489" i="162" s="1"/>
  <c r="R489" i="162"/>
  <c r="S488" i="162"/>
  <c r="T488" i="162" s="1"/>
  <c r="R488" i="162"/>
  <c r="S487" i="162"/>
  <c r="T487" i="162" s="1"/>
  <c r="R487" i="162"/>
  <c r="S486" i="162"/>
  <c r="T486" i="162" s="1"/>
  <c r="R486" i="162"/>
  <c r="S485" i="162"/>
  <c r="T485" i="162" s="1"/>
  <c r="R485" i="162"/>
  <c r="S484" i="162"/>
  <c r="T484" i="162" s="1"/>
  <c r="R484" i="162"/>
  <c r="S483" i="162"/>
  <c r="T483" i="162" s="1"/>
  <c r="R483" i="162"/>
  <c r="S482" i="162"/>
  <c r="T482" i="162" s="1"/>
  <c r="R482" i="162"/>
  <c r="S481" i="162"/>
  <c r="T481" i="162" s="1"/>
  <c r="R481" i="162"/>
  <c r="S480" i="162"/>
  <c r="T480" i="162" s="1"/>
  <c r="R480" i="162"/>
  <c r="S479" i="162"/>
  <c r="T479" i="162" s="1"/>
  <c r="R479" i="162"/>
  <c r="S478" i="162"/>
  <c r="T478" i="162" s="1"/>
  <c r="R478" i="162"/>
  <c r="S477" i="162"/>
  <c r="T477" i="162" s="1"/>
  <c r="R477" i="162"/>
  <c r="S476" i="162"/>
  <c r="T476" i="162" s="1"/>
  <c r="R476" i="162"/>
  <c r="S475" i="162"/>
  <c r="T475" i="162" s="1"/>
  <c r="R475" i="162"/>
  <c r="S474" i="162"/>
  <c r="T474" i="162" s="1"/>
  <c r="R474" i="162"/>
  <c r="S473" i="162"/>
  <c r="T473" i="162" s="1"/>
  <c r="R473" i="162"/>
  <c r="S472" i="162"/>
  <c r="T472" i="162" s="1"/>
  <c r="R472" i="162"/>
  <c r="S471" i="162"/>
  <c r="T471" i="162" s="1"/>
  <c r="R471" i="162"/>
  <c r="S470" i="162"/>
  <c r="T470" i="162" s="1"/>
  <c r="R470" i="162"/>
  <c r="S469" i="162"/>
  <c r="T469" i="162" s="1"/>
  <c r="R469" i="162"/>
  <c r="S468" i="162"/>
  <c r="T468" i="162" s="1"/>
  <c r="R468" i="162"/>
  <c r="S467" i="162"/>
  <c r="T467" i="162" s="1"/>
  <c r="R467" i="162"/>
  <c r="S466" i="162"/>
  <c r="T466" i="162" s="1"/>
  <c r="R466" i="162"/>
  <c r="S465" i="162"/>
  <c r="T465" i="162" s="1"/>
  <c r="R465" i="162"/>
  <c r="S464" i="162"/>
  <c r="T464" i="162" s="1"/>
  <c r="R464" i="162"/>
  <c r="S463" i="162"/>
  <c r="T463" i="162" s="1"/>
  <c r="R463" i="162"/>
  <c r="S462" i="162"/>
  <c r="T462" i="162" s="1"/>
  <c r="R462" i="162"/>
  <c r="S461" i="162"/>
  <c r="T461" i="162" s="1"/>
  <c r="R461" i="162"/>
  <c r="S460" i="162"/>
  <c r="T460" i="162" s="1"/>
  <c r="R460" i="162"/>
  <c r="S459" i="162"/>
  <c r="T459" i="162" s="1"/>
  <c r="R459" i="162"/>
  <c r="S458" i="162"/>
  <c r="T458" i="162" s="1"/>
  <c r="R458" i="162"/>
  <c r="S457" i="162"/>
  <c r="T457" i="162" s="1"/>
  <c r="R457" i="162"/>
  <c r="S456" i="162"/>
  <c r="T456" i="162" s="1"/>
  <c r="R456" i="162"/>
  <c r="S455" i="162"/>
  <c r="T455" i="162" s="1"/>
  <c r="R455" i="162"/>
  <c r="S454" i="162"/>
  <c r="T454" i="162" s="1"/>
  <c r="R454" i="162"/>
  <c r="S453" i="162"/>
  <c r="T453" i="162" s="1"/>
  <c r="R453" i="162"/>
  <c r="S452" i="162"/>
  <c r="T452" i="162" s="1"/>
  <c r="R452" i="162"/>
  <c r="S451" i="162"/>
  <c r="T451" i="162" s="1"/>
  <c r="R451" i="162"/>
  <c r="S450" i="162"/>
  <c r="T450" i="162" s="1"/>
  <c r="R450" i="162"/>
  <c r="S449" i="162"/>
  <c r="T449" i="162" s="1"/>
  <c r="R449" i="162"/>
  <c r="S448" i="162"/>
  <c r="T448" i="162" s="1"/>
  <c r="R448" i="162"/>
  <c r="S447" i="162"/>
  <c r="T447" i="162" s="1"/>
  <c r="R447" i="162"/>
  <c r="S446" i="162"/>
  <c r="T446" i="162" s="1"/>
  <c r="R446" i="162"/>
  <c r="S445" i="162"/>
  <c r="T445" i="162" s="1"/>
  <c r="R445" i="162"/>
  <c r="S444" i="162"/>
  <c r="T444" i="162" s="1"/>
  <c r="R444" i="162"/>
  <c r="S443" i="162"/>
  <c r="T443" i="162" s="1"/>
  <c r="R443" i="162"/>
  <c r="S442" i="162"/>
  <c r="T442" i="162" s="1"/>
  <c r="R442" i="162"/>
  <c r="S441" i="162"/>
  <c r="T441" i="162" s="1"/>
  <c r="R441" i="162"/>
  <c r="S440" i="162"/>
  <c r="T440" i="162" s="1"/>
  <c r="R440" i="162"/>
  <c r="S439" i="162"/>
  <c r="T439" i="162" s="1"/>
  <c r="R439" i="162"/>
  <c r="S438" i="162"/>
  <c r="T438" i="162" s="1"/>
  <c r="R438" i="162"/>
  <c r="S437" i="162"/>
  <c r="T437" i="162" s="1"/>
  <c r="R437" i="162"/>
  <c r="S436" i="162"/>
  <c r="T436" i="162" s="1"/>
  <c r="R436" i="162"/>
  <c r="S435" i="162"/>
  <c r="T435" i="162" s="1"/>
  <c r="R435" i="162"/>
  <c r="S434" i="162"/>
  <c r="T434" i="162" s="1"/>
  <c r="R434" i="162"/>
  <c r="S433" i="162"/>
  <c r="T433" i="162" s="1"/>
  <c r="R433" i="162"/>
  <c r="S432" i="162"/>
  <c r="T432" i="162" s="1"/>
  <c r="R432" i="162"/>
  <c r="S431" i="162"/>
  <c r="T431" i="162" s="1"/>
  <c r="R431" i="162"/>
  <c r="S430" i="162"/>
  <c r="T430" i="162" s="1"/>
  <c r="R430" i="162"/>
  <c r="S429" i="162"/>
  <c r="T429" i="162" s="1"/>
  <c r="R429" i="162"/>
  <c r="S428" i="162"/>
  <c r="T428" i="162" s="1"/>
  <c r="R428" i="162"/>
  <c r="S427" i="162"/>
  <c r="T427" i="162" s="1"/>
  <c r="R427" i="162"/>
  <c r="S426" i="162"/>
  <c r="T426" i="162" s="1"/>
  <c r="R426" i="162"/>
  <c r="S425" i="162"/>
  <c r="T425" i="162" s="1"/>
  <c r="R425" i="162"/>
  <c r="S424" i="162"/>
  <c r="T424" i="162" s="1"/>
  <c r="R424" i="162"/>
  <c r="S423" i="162"/>
  <c r="T423" i="162" s="1"/>
  <c r="R423" i="162"/>
  <c r="S422" i="162"/>
  <c r="T422" i="162" s="1"/>
  <c r="R422" i="162"/>
  <c r="S421" i="162"/>
  <c r="T421" i="162" s="1"/>
  <c r="R421" i="162"/>
  <c r="S420" i="162"/>
  <c r="T420" i="162" s="1"/>
  <c r="R420" i="162"/>
  <c r="S419" i="162"/>
  <c r="T419" i="162" s="1"/>
  <c r="R419" i="162"/>
  <c r="S418" i="162"/>
  <c r="T418" i="162" s="1"/>
  <c r="R418" i="162"/>
  <c r="S417" i="162"/>
  <c r="T417" i="162" s="1"/>
  <c r="R417" i="162"/>
  <c r="S416" i="162"/>
  <c r="T416" i="162" s="1"/>
  <c r="R416" i="162"/>
  <c r="S415" i="162"/>
  <c r="T415" i="162" s="1"/>
  <c r="R415" i="162"/>
  <c r="S414" i="162"/>
  <c r="T414" i="162" s="1"/>
  <c r="R414" i="162"/>
  <c r="S413" i="162"/>
  <c r="T413" i="162" s="1"/>
  <c r="R413" i="162"/>
  <c r="S412" i="162"/>
  <c r="T412" i="162" s="1"/>
  <c r="R412" i="162"/>
  <c r="S411" i="162"/>
  <c r="T411" i="162" s="1"/>
  <c r="R411" i="162"/>
  <c r="S410" i="162"/>
  <c r="T410" i="162" s="1"/>
  <c r="R410" i="162"/>
  <c r="S409" i="162"/>
  <c r="T409" i="162" s="1"/>
  <c r="R409" i="162"/>
  <c r="S408" i="162"/>
  <c r="T408" i="162" s="1"/>
  <c r="R408" i="162"/>
  <c r="S407" i="162"/>
  <c r="T407" i="162" s="1"/>
  <c r="R407" i="162"/>
  <c r="S406" i="162"/>
  <c r="T406" i="162" s="1"/>
  <c r="R406" i="162"/>
  <c r="S405" i="162"/>
  <c r="T405" i="162" s="1"/>
  <c r="R405" i="162"/>
  <c r="S404" i="162"/>
  <c r="T404" i="162" s="1"/>
  <c r="R404" i="162"/>
  <c r="S403" i="162"/>
  <c r="T403" i="162" s="1"/>
  <c r="R403" i="162"/>
  <c r="S402" i="162"/>
  <c r="T402" i="162" s="1"/>
  <c r="R402" i="162"/>
  <c r="S401" i="162"/>
  <c r="T401" i="162" s="1"/>
  <c r="R401" i="162"/>
  <c r="S400" i="162"/>
  <c r="T400" i="162" s="1"/>
  <c r="R400" i="162"/>
  <c r="S399" i="162"/>
  <c r="T399" i="162" s="1"/>
  <c r="R399" i="162"/>
  <c r="S398" i="162"/>
  <c r="T398" i="162" s="1"/>
  <c r="R398" i="162"/>
  <c r="S397" i="162"/>
  <c r="T397" i="162" s="1"/>
  <c r="R397" i="162"/>
  <c r="S396" i="162"/>
  <c r="T396" i="162" s="1"/>
  <c r="R396" i="162"/>
  <c r="S395" i="162"/>
  <c r="T395" i="162" s="1"/>
  <c r="R395" i="162"/>
  <c r="S394" i="162"/>
  <c r="T394" i="162" s="1"/>
  <c r="R394" i="162"/>
  <c r="S393" i="162"/>
  <c r="T393" i="162" s="1"/>
  <c r="R393" i="162"/>
  <c r="S392" i="162"/>
  <c r="T392" i="162" s="1"/>
  <c r="R392" i="162"/>
  <c r="S391" i="162"/>
  <c r="T391" i="162" s="1"/>
  <c r="R391" i="162"/>
  <c r="S390" i="162"/>
  <c r="T390" i="162" s="1"/>
  <c r="R390" i="162"/>
  <c r="S389" i="162"/>
  <c r="T389" i="162" s="1"/>
  <c r="R389" i="162"/>
  <c r="S388" i="162"/>
  <c r="T388" i="162" s="1"/>
  <c r="R388" i="162"/>
  <c r="S387" i="162"/>
  <c r="T387" i="162" s="1"/>
  <c r="R387" i="162"/>
  <c r="S386" i="162"/>
  <c r="T386" i="162" s="1"/>
  <c r="R386" i="162"/>
  <c r="S385" i="162"/>
  <c r="T385" i="162" s="1"/>
  <c r="R385" i="162"/>
  <c r="S384" i="162"/>
  <c r="T384" i="162" s="1"/>
  <c r="R384" i="162"/>
  <c r="S383" i="162"/>
  <c r="T383" i="162" s="1"/>
  <c r="R383" i="162"/>
  <c r="S382" i="162"/>
  <c r="T382" i="162" s="1"/>
  <c r="R382" i="162"/>
  <c r="S381" i="162"/>
  <c r="T381" i="162" s="1"/>
  <c r="R381" i="162"/>
  <c r="S380" i="162"/>
  <c r="T380" i="162" s="1"/>
  <c r="R380" i="162"/>
  <c r="S379" i="162"/>
  <c r="T379" i="162" s="1"/>
  <c r="R379" i="162"/>
  <c r="S378" i="162"/>
  <c r="T378" i="162" s="1"/>
  <c r="R378" i="162"/>
  <c r="S377" i="162"/>
  <c r="T377" i="162" s="1"/>
  <c r="R377" i="162"/>
  <c r="S376" i="162"/>
  <c r="T376" i="162" s="1"/>
  <c r="R376" i="162"/>
  <c r="S375" i="162"/>
  <c r="T375" i="162" s="1"/>
  <c r="R375" i="162"/>
  <c r="S374" i="162"/>
  <c r="T374" i="162" s="1"/>
  <c r="R374" i="162"/>
  <c r="S373" i="162"/>
  <c r="T373" i="162" s="1"/>
  <c r="R373" i="162"/>
  <c r="S372" i="162"/>
  <c r="T372" i="162" s="1"/>
  <c r="R372" i="162"/>
  <c r="S371" i="162"/>
  <c r="T371" i="162" s="1"/>
  <c r="R371" i="162"/>
  <c r="S370" i="162"/>
  <c r="T370" i="162" s="1"/>
  <c r="R370" i="162"/>
  <c r="S369" i="162"/>
  <c r="T369" i="162" s="1"/>
  <c r="R369" i="162"/>
  <c r="S368" i="162"/>
  <c r="T368" i="162" s="1"/>
  <c r="R368" i="162"/>
  <c r="S367" i="162"/>
  <c r="T367" i="162" s="1"/>
  <c r="R367" i="162"/>
  <c r="S366" i="162"/>
  <c r="T366" i="162" s="1"/>
  <c r="R366" i="162"/>
  <c r="S365" i="162"/>
  <c r="T365" i="162" s="1"/>
  <c r="R365" i="162"/>
  <c r="S364" i="162"/>
  <c r="T364" i="162" s="1"/>
  <c r="R364" i="162"/>
  <c r="S363" i="162"/>
  <c r="T363" i="162" s="1"/>
  <c r="R363" i="162"/>
  <c r="S362" i="162"/>
  <c r="T362" i="162" s="1"/>
  <c r="R362" i="162"/>
  <c r="S361" i="162"/>
  <c r="T361" i="162" s="1"/>
  <c r="R361" i="162"/>
  <c r="S360" i="162"/>
  <c r="T360" i="162" s="1"/>
  <c r="R360" i="162"/>
  <c r="S359" i="162"/>
  <c r="T359" i="162" s="1"/>
  <c r="R359" i="162"/>
  <c r="S358" i="162"/>
  <c r="T358" i="162" s="1"/>
  <c r="R358" i="162"/>
  <c r="S357" i="162"/>
  <c r="T357" i="162" s="1"/>
  <c r="R357" i="162"/>
  <c r="S356" i="162"/>
  <c r="T356" i="162" s="1"/>
  <c r="R356" i="162"/>
  <c r="S355" i="162"/>
  <c r="T355" i="162" s="1"/>
  <c r="R355" i="162"/>
  <c r="S354" i="162"/>
  <c r="T354" i="162" s="1"/>
  <c r="R354" i="162"/>
  <c r="S353" i="162"/>
  <c r="T353" i="162" s="1"/>
  <c r="R353" i="162"/>
  <c r="S352" i="162"/>
  <c r="T352" i="162" s="1"/>
  <c r="R352" i="162"/>
  <c r="S351" i="162"/>
  <c r="T351" i="162" s="1"/>
  <c r="R351" i="162"/>
  <c r="S350" i="162"/>
  <c r="T350" i="162" s="1"/>
  <c r="R350" i="162"/>
  <c r="S349" i="162"/>
  <c r="T349" i="162" s="1"/>
  <c r="R349" i="162"/>
  <c r="S348" i="162"/>
  <c r="T348" i="162" s="1"/>
  <c r="R348" i="162"/>
  <c r="S347" i="162"/>
  <c r="T347" i="162" s="1"/>
  <c r="R347" i="162"/>
  <c r="S346" i="162"/>
  <c r="T346" i="162" s="1"/>
  <c r="R346" i="162"/>
  <c r="S345" i="162"/>
  <c r="T345" i="162" s="1"/>
  <c r="R345" i="162"/>
  <c r="S344" i="162"/>
  <c r="T344" i="162" s="1"/>
  <c r="R344" i="162"/>
  <c r="S343" i="162"/>
  <c r="T343" i="162" s="1"/>
  <c r="R343" i="162"/>
  <c r="S342" i="162"/>
  <c r="T342" i="162" s="1"/>
  <c r="R342" i="162"/>
  <c r="S341" i="162"/>
  <c r="T341" i="162" s="1"/>
  <c r="R341" i="162"/>
  <c r="S340" i="162"/>
  <c r="T340" i="162" s="1"/>
  <c r="R340" i="162"/>
  <c r="S339" i="162"/>
  <c r="T339" i="162" s="1"/>
  <c r="R339" i="162"/>
  <c r="S338" i="162"/>
  <c r="T338" i="162" s="1"/>
  <c r="R338" i="162"/>
  <c r="S337" i="162"/>
  <c r="T337" i="162" s="1"/>
  <c r="R337" i="162"/>
  <c r="S336" i="162"/>
  <c r="T336" i="162" s="1"/>
  <c r="R336" i="162"/>
  <c r="S335" i="162"/>
  <c r="T335" i="162" s="1"/>
  <c r="R335" i="162"/>
  <c r="S334" i="162"/>
  <c r="T334" i="162" s="1"/>
  <c r="R334" i="162"/>
  <c r="S333" i="162"/>
  <c r="T333" i="162" s="1"/>
  <c r="R333" i="162"/>
  <c r="S332" i="162"/>
  <c r="T332" i="162" s="1"/>
  <c r="R332" i="162"/>
  <c r="S331" i="162"/>
  <c r="T331" i="162" s="1"/>
  <c r="R331" i="162"/>
  <c r="S330" i="162"/>
  <c r="T330" i="162" s="1"/>
  <c r="R330" i="162"/>
  <c r="S329" i="162"/>
  <c r="T329" i="162" s="1"/>
  <c r="R329" i="162"/>
  <c r="S328" i="162"/>
  <c r="T328" i="162" s="1"/>
  <c r="R328" i="162"/>
  <c r="S327" i="162"/>
  <c r="T327" i="162" s="1"/>
  <c r="R327" i="162"/>
  <c r="S326" i="162"/>
  <c r="T326" i="162" s="1"/>
  <c r="R326" i="162"/>
  <c r="S325" i="162"/>
  <c r="T325" i="162" s="1"/>
  <c r="R325" i="162"/>
  <c r="S324" i="162"/>
  <c r="T324" i="162" s="1"/>
  <c r="R324" i="162"/>
  <c r="S323" i="162"/>
  <c r="T323" i="162" s="1"/>
  <c r="R323" i="162"/>
  <c r="S322" i="162"/>
  <c r="T322" i="162" s="1"/>
  <c r="R322" i="162"/>
  <c r="S321" i="162"/>
  <c r="T321" i="162" s="1"/>
  <c r="R321" i="162"/>
  <c r="S320" i="162"/>
  <c r="T320" i="162" s="1"/>
  <c r="R320" i="162"/>
  <c r="S319" i="162"/>
  <c r="T319" i="162" s="1"/>
  <c r="R319" i="162"/>
  <c r="S318" i="162"/>
  <c r="T318" i="162" s="1"/>
  <c r="R318" i="162"/>
  <c r="S317" i="162"/>
  <c r="T317" i="162" s="1"/>
  <c r="R317" i="162"/>
  <c r="S316" i="162"/>
  <c r="T316" i="162" s="1"/>
  <c r="R316" i="162"/>
  <c r="S315" i="162"/>
  <c r="T315" i="162" s="1"/>
  <c r="R315" i="162"/>
  <c r="S314" i="162"/>
  <c r="T314" i="162" s="1"/>
  <c r="R314" i="162"/>
  <c r="S313" i="162"/>
  <c r="T313" i="162" s="1"/>
  <c r="R313" i="162"/>
  <c r="S312" i="162"/>
  <c r="T312" i="162" s="1"/>
  <c r="R312" i="162"/>
  <c r="S311" i="162"/>
  <c r="T311" i="162" s="1"/>
  <c r="R311" i="162"/>
  <c r="S310" i="162"/>
  <c r="T310" i="162" s="1"/>
  <c r="R310" i="162"/>
  <c r="S309" i="162"/>
  <c r="T309" i="162" s="1"/>
  <c r="R309" i="162"/>
  <c r="S308" i="162"/>
  <c r="T308" i="162" s="1"/>
  <c r="R308" i="162"/>
  <c r="S307" i="162"/>
  <c r="T307" i="162" s="1"/>
  <c r="R307" i="162"/>
  <c r="S306" i="162"/>
  <c r="T306" i="162" s="1"/>
  <c r="R306" i="162"/>
  <c r="S305" i="162"/>
  <c r="T305" i="162" s="1"/>
  <c r="R305" i="162"/>
  <c r="S304" i="162"/>
  <c r="T304" i="162" s="1"/>
  <c r="R304" i="162"/>
  <c r="S303" i="162"/>
  <c r="T303" i="162" s="1"/>
  <c r="R303" i="162"/>
  <c r="S302" i="162"/>
  <c r="T302" i="162" s="1"/>
  <c r="R302" i="162"/>
  <c r="S301" i="162"/>
  <c r="T301" i="162" s="1"/>
  <c r="R301" i="162"/>
  <c r="S300" i="162"/>
  <c r="T300" i="162" s="1"/>
  <c r="R300" i="162"/>
  <c r="S299" i="162"/>
  <c r="T299" i="162" s="1"/>
  <c r="R299" i="162"/>
  <c r="S298" i="162"/>
  <c r="T298" i="162" s="1"/>
  <c r="R298" i="162"/>
  <c r="S297" i="162"/>
  <c r="T297" i="162" s="1"/>
  <c r="R297" i="162"/>
  <c r="S296" i="162"/>
  <c r="T296" i="162" s="1"/>
  <c r="R296" i="162"/>
  <c r="S295" i="162"/>
  <c r="T295" i="162" s="1"/>
  <c r="R295" i="162"/>
  <c r="S294" i="162"/>
  <c r="T294" i="162" s="1"/>
  <c r="R294" i="162"/>
  <c r="S293" i="162"/>
  <c r="T293" i="162" s="1"/>
  <c r="R293" i="162"/>
  <c r="S292" i="162"/>
  <c r="T292" i="162" s="1"/>
  <c r="R292" i="162"/>
  <c r="S291" i="162"/>
  <c r="T291" i="162" s="1"/>
  <c r="R291" i="162"/>
  <c r="S290" i="162"/>
  <c r="T290" i="162" s="1"/>
  <c r="R290" i="162"/>
  <c r="S289" i="162"/>
  <c r="T289" i="162" s="1"/>
  <c r="R289" i="162"/>
  <c r="S288" i="162"/>
  <c r="T288" i="162" s="1"/>
  <c r="R288" i="162"/>
  <c r="S287" i="162"/>
  <c r="T287" i="162" s="1"/>
  <c r="R287" i="162"/>
  <c r="S286" i="162"/>
  <c r="T286" i="162" s="1"/>
  <c r="R286" i="162"/>
  <c r="S285" i="162"/>
  <c r="T285" i="162" s="1"/>
  <c r="R285" i="162"/>
  <c r="S284" i="162"/>
  <c r="T284" i="162" s="1"/>
  <c r="R284" i="162"/>
  <c r="S283" i="162"/>
  <c r="T283" i="162" s="1"/>
  <c r="R283" i="162"/>
  <c r="S282" i="162"/>
  <c r="T282" i="162" s="1"/>
  <c r="R282" i="162"/>
  <c r="S281" i="162"/>
  <c r="T281" i="162" s="1"/>
  <c r="R281" i="162"/>
  <c r="S280" i="162"/>
  <c r="T280" i="162" s="1"/>
  <c r="R280" i="162"/>
  <c r="S279" i="162"/>
  <c r="T279" i="162" s="1"/>
  <c r="R279" i="162"/>
  <c r="S278" i="162"/>
  <c r="T278" i="162" s="1"/>
  <c r="R278" i="162"/>
  <c r="S277" i="162"/>
  <c r="T277" i="162" s="1"/>
  <c r="R277" i="162"/>
  <c r="S276" i="162"/>
  <c r="T276" i="162" s="1"/>
  <c r="R276" i="162"/>
  <c r="S275" i="162"/>
  <c r="T275" i="162" s="1"/>
  <c r="R275" i="162"/>
  <c r="S274" i="162"/>
  <c r="T274" i="162" s="1"/>
  <c r="R274" i="162"/>
  <c r="S273" i="162"/>
  <c r="T273" i="162" s="1"/>
  <c r="R273" i="162"/>
  <c r="S272" i="162"/>
  <c r="T272" i="162" s="1"/>
  <c r="R272" i="162"/>
  <c r="S271" i="162"/>
  <c r="T271" i="162" s="1"/>
  <c r="R271" i="162"/>
  <c r="S270" i="162"/>
  <c r="T270" i="162" s="1"/>
  <c r="R270" i="162"/>
  <c r="S269" i="162"/>
  <c r="T269" i="162" s="1"/>
  <c r="R269" i="162"/>
  <c r="S268" i="162"/>
  <c r="T268" i="162" s="1"/>
  <c r="R268" i="162"/>
  <c r="S267" i="162"/>
  <c r="T267" i="162" s="1"/>
  <c r="R267" i="162"/>
  <c r="S266" i="162"/>
  <c r="T266" i="162" s="1"/>
  <c r="R266" i="162"/>
  <c r="S265" i="162"/>
  <c r="T265" i="162" s="1"/>
  <c r="R265" i="162"/>
  <c r="S264" i="162"/>
  <c r="T264" i="162" s="1"/>
  <c r="R264" i="162"/>
  <c r="S263" i="162"/>
  <c r="T263" i="162" s="1"/>
  <c r="R263" i="162"/>
  <c r="S262" i="162"/>
  <c r="T262" i="162" s="1"/>
  <c r="R262" i="162"/>
  <c r="S261" i="162"/>
  <c r="T261" i="162" s="1"/>
  <c r="R261" i="162"/>
  <c r="S260" i="162"/>
  <c r="T260" i="162" s="1"/>
  <c r="R260" i="162"/>
  <c r="S259" i="162"/>
  <c r="T259" i="162" s="1"/>
  <c r="R259" i="162"/>
  <c r="S258" i="162"/>
  <c r="T258" i="162" s="1"/>
  <c r="R258" i="162"/>
  <c r="S257" i="162"/>
  <c r="T257" i="162" s="1"/>
  <c r="R257" i="162"/>
  <c r="S256" i="162"/>
  <c r="T256" i="162" s="1"/>
  <c r="R256" i="162"/>
  <c r="S255" i="162"/>
  <c r="T255" i="162" s="1"/>
  <c r="R255" i="162"/>
  <c r="S254" i="162"/>
  <c r="T254" i="162" s="1"/>
  <c r="R254" i="162"/>
  <c r="S253" i="162"/>
  <c r="T253" i="162" s="1"/>
  <c r="R253" i="162"/>
  <c r="S252" i="162"/>
  <c r="T252" i="162" s="1"/>
  <c r="R252" i="162"/>
  <c r="S251" i="162"/>
  <c r="T251" i="162" s="1"/>
  <c r="R251" i="162"/>
  <c r="S250" i="162"/>
  <c r="T250" i="162" s="1"/>
  <c r="R250" i="162"/>
  <c r="S249" i="162"/>
  <c r="T249" i="162" s="1"/>
  <c r="R249" i="162"/>
  <c r="S248" i="162"/>
  <c r="T248" i="162" s="1"/>
  <c r="R248" i="162"/>
  <c r="S247" i="162"/>
  <c r="T247" i="162" s="1"/>
  <c r="R247" i="162"/>
  <c r="S246" i="162"/>
  <c r="T246" i="162" s="1"/>
  <c r="R246" i="162"/>
  <c r="S245" i="162"/>
  <c r="T245" i="162" s="1"/>
  <c r="R245" i="162"/>
  <c r="S244" i="162"/>
  <c r="T244" i="162" s="1"/>
  <c r="R244" i="162"/>
  <c r="S243" i="162"/>
  <c r="T243" i="162" s="1"/>
  <c r="R243" i="162"/>
  <c r="S242" i="162"/>
  <c r="T242" i="162" s="1"/>
  <c r="R242" i="162"/>
  <c r="S241" i="162"/>
  <c r="T241" i="162" s="1"/>
  <c r="R241" i="162"/>
  <c r="S240" i="162"/>
  <c r="T240" i="162" s="1"/>
  <c r="R240" i="162"/>
  <c r="S239" i="162"/>
  <c r="T239" i="162" s="1"/>
  <c r="R239" i="162"/>
  <c r="S238" i="162"/>
  <c r="T238" i="162" s="1"/>
  <c r="R238" i="162"/>
  <c r="S237" i="162"/>
  <c r="T237" i="162" s="1"/>
  <c r="R237" i="162"/>
  <c r="S236" i="162"/>
  <c r="T236" i="162" s="1"/>
  <c r="R236" i="162"/>
  <c r="S235" i="162"/>
  <c r="T235" i="162" s="1"/>
  <c r="R235" i="162"/>
  <c r="S234" i="162"/>
  <c r="T234" i="162" s="1"/>
  <c r="R234" i="162"/>
  <c r="S233" i="162"/>
  <c r="T233" i="162" s="1"/>
  <c r="R233" i="162"/>
  <c r="S232" i="162"/>
  <c r="T232" i="162" s="1"/>
  <c r="R232" i="162"/>
  <c r="S231" i="162"/>
  <c r="T231" i="162" s="1"/>
  <c r="R231" i="162"/>
  <c r="S230" i="162"/>
  <c r="T230" i="162" s="1"/>
  <c r="R230" i="162"/>
  <c r="S229" i="162"/>
  <c r="T229" i="162" s="1"/>
  <c r="R229" i="162"/>
  <c r="S228" i="162"/>
  <c r="T228" i="162" s="1"/>
  <c r="R228" i="162"/>
  <c r="S227" i="162"/>
  <c r="T227" i="162" s="1"/>
  <c r="R227" i="162"/>
  <c r="S226" i="162"/>
  <c r="T226" i="162" s="1"/>
  <c r="R226" i="162"/>
  <c r="S225" i="162"/>
  <c r="T225" i="162" s="1"/>
  <c r="R225" i="162"/>
  <c r="S224" i="162"/>
  <c r="T224" i="162" s="1"/>
  <c r="R224" i="162"/>
  <c r="S223" i="162"/>
  <c r="T223" i="162" s="1"/>
  <c r="R223" i="162"/>
  <c r="S222" i="162"/>
  <c r="T222" i="162" s="1"/>
  <c r="R222" i="162"/>
  <c r="S221" i="162"/>
  <c r="T221" i="162" s="1"/>
  <c r="R221" i="162"/>
  <c r="S220" i="162"/>
  <c r="T220" i="162" s="1"/>
  <c r="R220" i="162"/>
  <c r="S219" i="162"/>
  <c r="T219" i="162" s="1"/>
  <c r="R219" i="162"/>
  <c r="S218" i="162"/>
  <c r="T218" i="162" s="1"/>
  <c r="R218" i="162"/>
  <c r="S217" i="162"/>
  <c r="T217" i="162" s="1"/>
  <c r="R217" i="162"/>
  <c r="S216" i="162"/>
  <c r="T216" i="162" s="1"/>
  <c r="R216" i="162"/>
  <c r="S215" i="162"/>
  <c r="T215" i="162" s="1"/>
  <c r="R215" i="162"/>
  <c r="S214" i="162"/>
  <c r="T214" i="162" s="1"/>
  <c r="R214" i="162"/>
  <c r="S213" i="162"/>
  <c r="T213" i="162" s="1"/>
  <c r="R213" i="162"/>
  <c r="S212" i="162"/>
  <c r="T212" i="162" s="1"/>
  <c r="R212" i="162"/>
  <c r="S211" i="162"/>
  <c r="T211" i="162" s="1"/>
  <c r="R211" i="162"/>
  <c r="S210" i="162"/>
  <c r="T210" i="162" s="1"/>
  <c r="R210" i="162"/>
  <c r="S209" i="162"/>
  <c r="T209" i="162" s="1"/>
  <c r="R209" i="162"/>
  <c r="S208" i="162"/>
  <c r="T208" i="162" s="1"/>
  <c r="R208" i="162"/>
  <c r="S207" i="162"/>
  <c r="T207" i="162" s="1"/>
  <c r="R207" i="162"/>
  <c r="S206" i="162"/>
  <c r="T206" i="162" s="1"/>
  <c r="R206" i="162"/>
  <c r="S205" i="162"/>
  <c r="T205" i="162" s="1"/>
  <c r="R205" i="162"/>
  <c r="S204" i="162"/>
  <c r="T204" i="162" s="1"/>
  <c r="R204" i="162"/>
  <c r="S203" i="162"/>
  <c r="T203" i="162" s="1"/>
  <c r="R203" i="162"/>
  <c r="S202" i="162"/>
  <c r="T202" i="162" s="1"/>
  <c r="R202" i="162"/>
  <c r="S201" i="162"/>
  <c r="T201" i="162" s="1"/>
  <c r="R201" i="162"/>
  <c r="S200" i="162"/>
  <c r="T200" i="162" s="1"/>
  <c r="R200" i="162"/>
  <c r="S199" i="162"/>
  <c r="T199" i="162" s="1"/>
  <c r="R199" i="162"/>
  <c r="S198" i="162"/>
  <c r="T198" i="162" s="1"/>
  <c r="R198" i="162"/>
  <c r="S197" i="162"/>
  <c r="T197" i="162" s="1"/>
  <c r="R197" i="162"/>
  <c r="S196" i="162"/>
  <c r="T196" i="162" s="1"/>
  <c r="R196" i="162"/>
  <c r="S195" i="162"/>
  <c r="T195" i="162" s="1"/>
  <c r="R195" i="162"/>
  <c r="S194" i="162"/>
  <c r="T194" i="162" s="1"/>
  <c r="R194" i="162"/>
  <c r="S193" i="162"/>
  <c r="T193" i="162" s="1"/>
  <c r="R193" i="162"/>
  <c r="S192" i="162"/>
  <c r="T192" i="162" s="1"/>
  <c r="R192" i="162"/>
  <c r="S191" i="162"/>
  <c r="T191" i="162" s="1"/>
  <c r="R191" i="162"/>
  <c r="S190" i="162"/>
  <c r="T190" i="162" s="1"/>
  <c r="R190" i="162"/>
  <c r="S189" i="162"/>
  <c r="T189" i="162" s="1"/>
  <c r="R189" i="162"/>
  <c r="S188" i="162"/>
  <c r="T188" i="162" s="1"/>
  <c r="R188" i="162"/>
  <c r="S187" i="162"/>
  <c r="T187" i="162" s="1"/>
  <c r="R187" i="162"/>
  <c r="S186" i="162"/>
  <c r="T186" i="162" s="1"/>
  <c r="R186" i="162"/>
  <c r="S185" i="162"/>
  <c r="T185" i="162" s="1"/>
  <c r="R185" i="162"/>
  <c r="S184" i="162"/>
  <c r="T184" i="162" s="1"/>
  <c r="R184" i="162"/>
  <c r="S183" i="162"/>
  <c r="T183" i="162" s="1"/>
  <c r="R183" i="162"/>
  <c r="S182" i="162"/>
  <c r="T182" i="162" s="1"/>
  <c r="R182" i="162"/>
  <c r="S181" i="162"/>
  <c r="T181" i="162" s="1"/>
  <c r="R181" i="162"/>
  <c r="S180" i="162"/>
  <c r="T180" i="162" s="1"/>
  <c r="R180" i="162"/>
  <c r="S179" i="162"/>
  <c r="T179" i="162" s="1"/>
  <c r="R179" i="162"/>
  <c r="S178" i="162"/>
  <c r="T178" i="162" s="1"/>
  <c r="R178" i="162"/>
  <c r="S177" i="162"/>
  <c r="T177" i="162" s="1"/>
  <c r="R177" i="162"/>
  <c r="S176" i="162"/>
  <c r="T176" i="162" s="1"/>
  <c r="R176" i="162"/>
  <c r="S175" i="162"/>
  <c r="T175" i="162" s="1"/>
  <c r="R175" i="162"/>
  <c r="S174" i="162"/>
  <c r="T174" i="162" s="1"/>
  <c r="R174" i="162"/>
  <c r="S173" i="162"/>
  <c r="T173" i="162" s="1"/>
  <c r="R173" i="162"/>
  <c r="S172" i="162"/>
  <c r="T172" i="162" s="1"/>
  <c r="R172" i="162"/>
  <c r="S171" i="162"/>
  <c r="T171" i="162" s="1"/>
  <c r="R171" i="162"/>
  <c r="S170" i="162"/>
  <c r="T170" i="162" s="1"/>
  <c r="R170" i="162"/>
  <c r="S169" i="162"/>
  <c r="T169" i="162" s="1"/>
  <c r="R169" i="162"/>
  <c r="S168" i="162"/>
  <c r="T168" i="162" s="1"/>
  <c r="R168" i="162"/>
  <c r="S167" i="162"/>
  <c r="T167" i="162" s="1"/>
  <c r="R167" i="162"/>
  <c r="S166" i="162"/>
  <c r="T166" i="162" s="1"/>
  <c r="R166" i="162"/>
  <c r="S165" i="162"/>
  <c r="T165" i="162" s="1"/>
  <c r="R165" i="162"/>
  <c r="S164" i="162"/>
  <c r="T164" i="162" s="1"/>
  <c r="R164" i="162"/>
  <c r="S163" i="162"/>
  <c r="T163" i="162" s="1"/>
  <c r="R163" i="162"/>
  <c r="S162" i="162"/>
  <c r="T162" i="162" s="1"/>
  <c r="R162" i="162"/>
  <c r="S161" i="162"/>
  <c r="T161" i="162" s="1"/>
  <c r="R161" i="162"/>
  <c r="S160" i="162"/>
  <c r="T160" i="162" s="1"/>
  <c r="R160" i="162"/>
  <c r="S159" i="162"/>
  <c r="T159" i="162" s="1"/>
  <c r="R159" i="162"/>
  <c r="S158" i="162"/>
  <c r="T158" i="162" s="1"/>
  <c r="R158" i="162"/>
  <c r="S157" i="162"/>
  <c r="T157" i="162" s="1"/>
  <c r="R157" i="162"/>
  <c r="S156" i="162"/>
  <c r="T156" i="162" s="1"/>
  <c r="R156" i="162"/>
  <c r="S155" i="162"/>
  <c r="T155" i="162" s="1"/>
  <c r="R155" i="162"/>
  <c r="S154" i="162"/>
  <c r="T154" i="162" s="1"/>
  <c r="R154" i="162"/>
  <c r="S153" i="162"/>
  <c r="T153" i="162" s="1"/>
  <c r="R153" i="162"/>
  <c r="S152" i="162"/>
  <c r="T152" i="162" s="1"/>
  <c r="R152" i="162"/>
  <c r="S151" i="162"/>
  <c r="T151" i="162" s="1"/>
  <c r="R151" i="162"/>
  <c r="S150" i="162"/>
  <c r="T150" i="162" s="1"/>
  <c r="R150" i="162"/>
  <c r="S149" i="162"/>
  <c r="T149" i="162" s="1"/>
  <c r="R149" i="162"/>
  <c r="S148" i="162"/>
  <c r="T148" i="162" s="1"/>
  <c r="R148" i="162"/>
  <c r="S147" i="162"/>
  <c r="T147" i="162" s="1"/>
  <c r="R147" i="162"/>
  <c r="S146" i="162"/>
  <c r="T146" i="162" s="1"/>
  <c r="R146" i="162"/>
  <c r="S145" i="162"/>
  <c r="T145" i="162" s="1"/>
  <c r="R145" i="162"/>
  <c r="S144" i="162"/>
  <c r="T144" i="162" s="1"/>
  <c r="R144" i="162"/>
  <c r="S143" i="162"/>
  <c r="T143" i="162" s="1"/>
  <c r="R143" i="162"/>
  <c r="S142" i="162"/>
  <c r="T142" i="162" s="1"/>
  <c r="R142" i="162"/>
  <c r="S141" i="162"/>
  <c r="T141" i="162" s="1"/>
  <c r="R141" i="162"/>
  <c r="S140" i="162"/>
  <c r="T140" i="162" s="1"/>
  <c r="R140" i="162"/>
  <c r="S139" i="162"/>
  <c r="T139" i="162" s="1"/>
  <c r="R139" i="162"/>
  <c r="S138" i="162"/>
  <c r="T138" i="162" s="1"/>
  <c r="R138" i="162"/>
  <c r="S137" i="162"/>
  <c r="T137" i="162" s="1"/>
  <c r="R137" i="162"/>
  <c r="S136" i="162"/>
  <c r="T136" i="162" s="1"/>
  <c r="R136" i="162"/>
  <c r="S135" i="162"/>
  <c r="T135" i="162" s="1"/>
  <c r="R135" i="162"/>
  <c r="S134" i="162"/>
  <c r="T134" i="162" s="1"/>
  <c r="R134" i="162"/>
  <c r="S133" i="162"/>
  <c r="T133" i="162" s="1"/>
  <c r="R133" i="162"/>
  <c r="S132" i="162"/>
  <c r="T132" i="162" s="1"/>
  <c r="R132" i="162"/>
  <c r="S131" i="162"/>
  <c r="T131" i="162" s="1"/>
  <c r="R131" i="162"/>
  <c r="S130" i="162"/>
  <c r="T130" i="162" s="1"/>
  <c r="R130" i="162"/>
  <c r="S129" i="162"/>
  <c r="T129" i="162" s="1"/>
  <c r="R129" i="162"/>
  <c r="S128" i="162"/>
  <c r="T128" i="162" s="1"/>
  <c r="R128" i="162"/>
  <c r="S127" i="162"/>
  <c r="T127" i="162" s="1"/>
  <c r="R127" i="162"/>
  <c r="S126" i="162"/>
  <c r="T126" i="162" s="1"/>
  <c r="R126" i="162"/>
  <c r="S125" i="162"/>
  <c r="T125" i="162" s="1"/>
  <c r="R125" i="162"/>
  <c r="S124" i="162"/>
  <c r="T124" i="162" s="1"/>
  <c r="R124" i="162"/>
  <c r="S123" i="162"/>
  <c r="T123" i="162" s="1"/>
  <c r="R123" i="162"/>
  <c r="S122" i="162"/>
  <c r="T122" i="162" s="1"/>
  <c r="R122" i="162"/>
  <c r="S121" i="162"/>
  <c r="T121" i="162" s="1"/>
  <c r="R121" i="162"/>
  <c r="S120" i="162"/>
  <c r="T120" i="162" s="1"/>
  <c r="R120" i="162"/>
  <c r="S119" i="162"/>
  <c r="T119" i="162" s="1"/>
  <c r="R119" i="162"/>
  <c r="S118" i="162"/>
  <c r="T118" i="162" s="1"/>
  <c r="R118" i="162"/>
  <c r="S117" i="162"/>
  <c r="T117" i="162" s="1"/>
  <c r="R117" i="162"/>
  <c r="S116" i="162"/>
  <c r="T116" i="162" s="1"/>
  <c r="R116" i="162"/>
  <c r="S115" i="162"/>
  <c r="T115" i="162" s="1"/>
  <c r="R115" i="162"/>
  <c r="S114" i="162"/>
  <c r="T114" i="162" s="1"/>
  <c r="R114" i="162"/>
  <c r="S113" i="162"/>
  <c r="T113" i="162" s="1"/>
  <c r="R113" i="162"/>
  <c r="S112" i="162"/>
  <c r="T112" i="162" s="1"/>
  <c r="R112" i="162"/>
  <c r="S111" i="162"/>
  <c r="T111" i="162" s="1"/>
  <c r="R111" i="162"/>
  <c r="S110" i="162"/>
  <c r="T110" i="162" s="1"/>
  <c r="R110" i="162"/>
  <c r="S109" i="162"/>
  <c r="T109" i="162" s="1"/>
  <c r="R109" i="162"/>
  <c r="S108" i="162"/>
  <c r="T108" i="162" s="1"/>
  <c r="R108" i="162"/>
  <c r="S107" i="162"/>
  <c r="T107" i="162" s="1"/>
  <c r="R107" i="162"/>
  <c r="S106" i="162"/>
  <c r="T106" i="162" s="1"/>
  <c r="R106" i="162"/>
  <c r="S105" i="162"/>
  <c r="T105" i="162" s="1"/>
  <c r="R105" i="162"/>
  <c r="S104" i="162"/>
  <c r="T104" i="162" s="1"/>
  <c r="R104" i="162"/>
  <c r="S103" i="162"/>
  <c r="T103" i="162" s="1"/>
  <c r="R103" i="162"/>
  <c r="S102" i="162"/>
  <c r="T102" i="162" s="1"/>
  <c r="R102" i="162"/>
  <c r="S101" i="162"/>
  <c r="T101" i="162" s="1"/>
  <c r="R101" i="162"/>
  <c r="S100" i="162"/>
  <c r="T100" i="162" s="1"/>
  <c r="R100" i="162"/>
  <c r="S99" i="162"/>
  <c r="T99" i="162" s="1"/>
  <c r="R99" i="162"/>
  <c r="S98" i="162"/>
  <c r="T98" i="162" s="1"/>
  <c r="R98" i="162"/>
  <c r="S97" i="162"/>
  <c r="T97" i="162" s="1"/>
  <c r="R97" i="162"/>
  <c r="S96" i="162"/>
  <c r="T96" i="162" s="1"/>
  <c r="R96" i="162"/>
  <c r="S95" i="162"/>
  <c r="T95" i="162" s="1"/>
  <c r="R95" i="162"/>
  <c r="S94" i="162"/>
  <c r="T94" i="162" s="1"/>
  <c r="R94" i="162"/>
  <c r="S93" i="162"/>
  <c r="T93" i="162" s="1"/>
  <c r="R93" i="162"/>
  <c r="S92" i="162"/>
  <c r="T92" i="162" s="1"/>
  <c r="R92" i="162"/>
  <c r="S91" i="162"/>
  <c r="T91" i="162" s="1"/>
  <c r="R91" i="162"/>
  <c r="S90" i="162"/>
  <c r="T90" i="162" s="1"/>
  <c r="R90" i="162"/>
  <c r="S89" i="162"/>
  <c r="T89" i="162" s="1"/>
  <c r="R89" i="162"/>
  <c r="S88" i="162"/>
  <c r="T88" i="162" s="1"/>
  <c r="R88" i="162"/>
  <c r="S87" i="162"/>
  <c r="T87" i="162" s="1"/>
  <c r="R87" i="162"/>
  <c r="S86" i="162"/>
  <c r="T86" i="162" s="1"/>
  <c r="R86" i="162"/>
  <c r="S85" i="162"/>
  <c r="T85" i="162" s="1"/>
  <c r="R85" i="162"/>
  <c r="S84" i="162"/>
  <c r="T84" i="162" s="1"/>
  <c r="R84" i="162"/>
  <c r="S83" i="162"/>
  <c r="T83" i="162" s="1"/>
  <c r="R83" i="162"/>
  <c r="S82" i="162"/>
  <c r="T82" i="162" s="1"/>
  <c r="R82" i="162"/>
  <c r="S81" i="162"/>
  <c r="T81" i="162" s="1"/>
  <c r="R81" i="162"/>
  <c r="S80" i="162"/>
  <c r="T80" i="162" s="1"/>
  <c r="R80" i="162"/>
  <c r="S79" i="162"/>
  <c r="T79" i="162" s="1"/>
  <c r="R79" i="162"/>
  <c r="S78" i="162"/>
  <c r="T78" i="162" s="1"/>
  <c r="R78" i="162"/>
  <c r="S77" i="162"/>
  <c r="T77" i="162" s="1"/>
  <c r="R77" i="162"/>
  <c r="S76" i="162"/>
  <c r="T76" i="162" s="1"/>
  <c r="R76" i="162"/>
  <c r="S75" i="162"/>
  <c r="T75" i="162" s="1"/>
  <c r="R75" i="162"/>
  <c r="S74" i="162"/>
  <c r="T74" i="162" s="1"/>
  <c r="R74" i="162"/>
  <c r="S73" i="162"/>
  <c r="T73" i="162" s="1"/>
  <c r="R73" i="162"/>
  <c r="S72" i="162"/>
  <c r="T72" i="162" s="1"/>
  <c r="R72" i="162"/>
  <c r="S71" i="162"/>
  <c r="T71" i="162" s="1"/>
  <c r="R71" i="162"/>
  <c r="S70" i="162"/>
  <c r="T70" i="162" s="1"/>
  <c r="R70" i="162"/>
  <c r="S69" i="162"/>
  <c r="T69" i="162" s="1"/>
  <c r="R69" i="162"/>
  <c r="S68" i="162"/>
  <c r="T68" i="162" s="1"/>
  <c r="R68" i="162"/>
  <c r="S67" i="162"/>
  <c r="T67" i="162" s="1"/>
  <c r="R67" i="162"/>
  <c r="S66" i="162"/>
  <c r="T66" i="162" s="1"/>
  <c r="R66" i="162"/>
  <c r="S65" i="162"/>
  <c r="T65" i="162" s="1"/>
  <c r="R65" i="162"/>
  <c r="S64" i="162"/>
  <c r="T64" i="162" s="1"/>
  <c r="R64" i="162"/>
  <c r="S63" i="162"/>
  <c r="T63" i="162" s="1"/>
  <c r="R63" i="162"/>
  <c r="S62" i="162"/>
  <c r="T62" i="162" s="1"/>
  <c r="R62" i="162"/>
  <c r="S61" i="162"/>
  <c r="T61" i="162" s="1"/>
  <c r="R61" i="162"/>
  <c r="S60" i="162"/>
  <c r="T60" i="162" s="1"/>
  <c r="R60" i="162"/>
  <c r="S59" i="162"/>
  <c r="T59" i="162" s="1"/>
  <c r="R59" i="162"/>
  <c r="S58" i="162"/>
  <c r="T58" i="162" s="1"/>
  <c r="R58" i="162"/>
  <c r="S57" i="162"/>
  <c r="T57" i="162" s="1"/>
  <c r="R57" i="162"/>
  <c r="S56" i="162"/>
  <c r="T56" i="162" s="1"/>
  <c r="R56" i="162"/>
  <c r="S55" i="162"/>
  <c r="T55" i="162" s="1"/>
  <c r="R55" i="162"/>
  <c r="S54" i="162"/>
  <c r="T54" i="162" s="1"/>
  <c r="R54" i="162"/>
  <c r="S53" i="162"/>
  <c r="T53" i="162" s="1"/>
  <c r="R53" i="162"/>
  <c r="S52" i="162"/>
  <c r="T52" i="162" s="1"/>
  <c r="R52" i="162"/>
  <c r="S51" i="162"/>
  <c r="T51" i="162" s="1"/>
  <c r="R51" i="162"/>
  <c r="S50" i="162"/>
  <c r="T50" i="162" s="1"/>
  <c r="R50" i="162"/>
  <c r="S49" i="162"/>
  <c r="T49" i="162" s="1"/>
  <c r="R49" i="162"/>
  <c r="S48" i="162"/>
  <c r="T48" i="162" s="1"/>
  <c r="R48" i="162"/>
  <c r="S47" i="162"/>
  <c r="T47" i="162" s="1"/>
  <c r="R47" i="162"/>
  <c r="S46" i="162"/>
  <c r="T46" i="162" s="1"/>
  <c r="R46" i="162"/>
  <c r="S45" i="162"/>
  <c r="T45" i="162" s="1"/>
  <c r="R45" i="162"/>
  <c r="S44" i="162"/>
  <c r="T44" i="162" s="1"/>
  <c r="R44" i="162"/>
  <c r="S43" i="162"/>
  <c r="T43" i="162" s="1"/>
  <c r="R43" i="162"/>
  <c r="S42" i="162"/>
  <c r="T42" i="162" s="1"/>
  <c r="R42" i="162"/>
  <c r="S41" i="162"/>
  <c r="T41" i="162" s="1"/>
  <c r="R41" i="162"/>
  <c r="S40" i="162"/>
  <c r="T40" i="162" s="1"/>
  <c r="R40" i="162"/>
  <c r="S39" i="162"/>
  <c r="T39" i="162" s="1"/>
  <c r="R39" i="162"/>
  <c r="S38" i="162"/>
  <c r="T38" i="162" s="1"/>
  <c r="R38" i="162"/>
  <c r="S37" i="162"/>
  <c r="T37" i="162" s="1"/>
  <c r="R37" i="162"/>
  <c r="S36" i="162"/>
  <c r="T36" i="162" s="1"/>
  <c r="R36" i="162"/>
  <c r="S35" i="162"/>
  <c r="T35" i="162" s="1"/>
  <c r="R35" i="162"/>
  <c r="S34" i="162"/>
  <c r="T34" i="162" s="1"/>
  <c r="R34" i="162"/>
  <c r="S33" i="162"/>
  <c r="T33" i="162" s="1"/>
  <c r="R33" i="162"/>
  <c r="S32" i="162"/>
  <c r="T32" i="162" s="1"/>
  <c r="R32" i="162"/>
  <c r="S31" i="162"/>
  <c r="T31" i="162" s="1"/>
  <c r="R31" i="162"/>
  <c r="S30" i="162"/>
  <c r="T30" i="162" s="1"/>
  <c r="R30" i="162"/>
  <c r="S29" i="162"/>
  <c r="T29" i="162" s="1"/>
  <c r="R29" i="162"/>
  <c r="S28" i="162"/>
  <c r="T28" i="162" s="1"/>
  <c r="R28" i="162"/>
  <c r="S27" i="162"/>
  <c r="T27" i="162" s="1"/>
  <c r="R27" i="162"/>
  <c r="S26" i="162"/>
  <c r="T26" i="162" s="1"/>
  <c r="R26" i="162"/>
  <c r="S25" i="162"/>
  <c r="T25" i="162" s="1"/>
  <c r="R25" i="162"/>
  <c r="S24" i="162"/>
  <c r="T24" i="162" s="1"/>
  <c r="R24" i="162"/>
  <c r="S23" i="162"/>
  <c r="T23" i="162" s="1"/>
  <c r="R23" i="162"/>
  <c r="S22" i="162"/>
  <c r="T22" i="162" s="1"/>
  <c r="R22" i="162"/>
  <c r="S21" i="162"/>
  <c r="T21" i="162" s="1"/>
  <c r="R21" i="162"/>
  <c r="S20" i="162"/>
  <c r="T20" i="162" s="1"/>
  <c r="R20" i="162"/>
  <c r="S19" i="162"/>
  <c r="T19" i="162" s="1"/>
  <c r="R19" i="162"/>
  <c r="S18" i="162"/>
  <c r="T18" i="162" s="1"/>
  <c r="R18" i="162"/>
  <c r="S17" i="162"/>
  <c r="T17" i="162" s="1"/>
  <c r="R17" i="162"/>
  <c r="S16" i="162"/>
  <c r="T16" i="162" s="1"/>
  <c r="R16" i="162"/>
  <c r="S15" i="162"/>
  <c r="T15" i="162" s="1"/>
  <c r="R15" i="162"/>
  <c r="S14" i="162"/>
  <c r="T14" i="162" s="1"/>
  <c r="R14" i="162"/>
  <c r="S13" i="162"/>
  <c r="T13" i="162" s="1"/>
  <c r="R13" i="162"/>
  <c r="S12" i="162"/>
  <c r="T12" i="162" s="1"/>
  <c r="R12" i="162"/>
  <c r="S11" i="162"/>
  <c r="T11" i="162" s="1"/>
  <c r="R11" i="162"/>
  <c r="S10" i="162"/>
  <c r="T10" i="162" s="1"/>
  <c r="R10" i="162"/>
  <c r="S9" i="162"/>
  <c r="T9" i="162" s="1"/>
  <c r="R9" i="162"/>
  <c r="S8" i="162"/>
  <c r="T8" i="162" s="1"/>
  <c r="R8" i="162"/>
  <c r="S7" i="162"/>
  <c r="T7" i="162" s="1"/>
  <c r="R7" i="162"/>
  <c r="S6" i="162"/>
  <c r="T6" i="162" s="1"/>
  <c r="R6" i="162"/>
  <c r="S5" i="162"/>
  <c r="T5" i="162" s="1"/>
  <c r="R5" i="162"/>
  <c r="S4" i="162"/>
  <c r="T4" i="162" s="1"/>
  <c r="R4" i="162"/>
  <c r="F2" i="162"/>
  <c r="F1" i="162"/>
  <c r="Q514" i="160" a="1"/>
  <c r="Q514" i="160"/>
  <c r="P514" i="160" a="1"/>
  <c r="P514" i="160"/>
  <c r="O514" i="160" a="1"/>
  <c r="O514" i="160"/>
  <c r="N514" i="160" a="1"/>
  <c r="N514" i="160"/>
  <c r="M514" i="160" a="1"/>
  <c r="M514" i="160"/>
  <c r="L514" i="160" a="1"/>
  <c r="L514" i="160"/>
  <c r="I511" i="160"/>
  <c r="I510" i="160"/>
  <c r="I509" i="160"/>
  <c r="I508" i="160"/>
  <c r="I507" i="160"/>
  <c r="I506" i="160"/>
  <c r="I505" i="160"/>
  <c r="I504" i="160"/>
  <c r="I503" i="160"/>
  <c r="I502" i="160"/>
  <c r="I501" i="160"/>
  <c r="I500" i="160"/>
  <c r="I499" i="160"/>
  <c r="Z495" i="160"/>
  <c r="Y495" i="160"/>
  <c r="X495" i="160"/>
  <c r="W495" i="160"/>
  <c r="V495" i="160"/>
  <c r="U495" i="160"/>
  <c r="P495" i="160"/>
  <c r="M495" i="160"/>
  <c r="S494" i="160"/>
  <c r="T494" i="160" s="1"/>
  <c r="R494" i="160"/>
  <c r="S493" i="160"/>
  <c r="T493" i="160" s="1"/>
  <c r="R493" i="160"/>
  <c r="S492" i="160"/>
  <c r="T492" i="160" s="1"/>
  <c r="R492" i="160"/>
  <c r="S491" i="160"/>
  <c r="T491" i="160" s="1"/>
  <c r="R491" i="160"/>
  <c r="S490" i="160"/>
  <c r="T490" i="160" s="1"/>
  <c r="R490" i="160"/>
  <c r="S489" i="160"/>
  <c r="T489" i="160" s="1"/>
  <c r="R489" i="160"/>
  <c r="S488" i="160"/>
  <c r="T488" i="160" s="1"/>
  <c r="R488" i="160"/>
  <c r="S487" i="160"/>
  <c r="T487" i="160" s="1"/>
  <c r="R487" i="160"/>
  <c r="S486" i="160"/>
  <c r="T486" i="160" s="1"/>
  <c r="R486" i="160"/>
  <c r="S485" i="160"/>
  <c r="T485" i="160" s="1"/>
  <c r="R485" i="160"/>
  <c r="S484" i="160"/>
  <c r="T484" i="160" s="1"/>
  <c r="R484" i="160"/>
  <c r="S483" i="160"/>
  <c r="T483" i="160" s="1"/>
  <c r="R483" i="160"/>
  <c r="S482" i="160"/>
  <c r="T482" i="160" s="1"/>
  <c r="R482" i="160"/>
  <c r="S481" i="160"/>
  <c r="T481" i="160" s="1"/>
  <c r="R481" i="160"/>
  <c r="S480" i="160"/>
  <c r="T480" i="160" s="1"/>
  <c r="R480" i="160"/>
  <c r="S479" i="160"/>
  <c r="T479" i="160" s="1"/>
  <c r="R479" i="160"/>
  <c r="S478" i="160"/>
  <c r="T478" i="160" s="1"/>
  <c r="R478" i="160"/>
  <c r="S477" i="160"/>
  <c r="T477" i="160" s="1"/>
  <c r="R477" i="160"/>
  <c r="S476" i="160"/>
  <c r="T476" i="160" s="1"/>
  <c r="R476" i="160"/>
  <c r="S475" i="160"/>
  <c r="T475" i="160" s="1"/>
  <c r="R475" i="160"/>
  <c r="S474" i="160"/>
  <c r="T474" i="160" s="1"/>
  <c r="R474" i="160"/>
  <c r="S473" i="160"/>
  <c r="T473" i="160" s="1"/>
  <c r="R473" i="160"/>
  <c r="S472" i="160"/>
  <c r="T472" i="160" s="1"/>
  <c r="R472" i="160"/>
  <c r="S471" i="160"/>
  <c r="T471" i="160" s="1"/>
  <c r="R471" i="160"/>
  <c r="S470" i="160"/>
  <c r="T470" i="160" s="1"/>
  <c r="R470" i="160"/>
  <c r="S469" i="160"/>
  <c r="T469" i="160" s="1"/>
  <c r="R469" i="160"/>
  <c r="S468" i="160"/>
  <c r="T468" i="160" s="1"/>
  <c r="R468" i="160"/>
  <c r="S467" i="160"/>
  <c r="T467" i="160" s="1"/>
  <c r="R467" i="160"/>
  <c r="S466" i="160"/>
  <c r="T466" i="160" s="1"/>
  <c r="R466" i="160"/>
  <c r="S465" i="160"/>
  <c r="T465" i="160" s="1"/>
  <c r="R465" i="160"/>
  <c r="S464" i="160"/>
  <c r="T464" i="160" s="1"/>
  <c r="R464" i="160"/>
  <c r="S463" i="160"/>
  <c r="T463" i="160" s="1"/>
  <c r="R463" i="160"/>
  <c r="S462" i="160"/>
  <c r="T462" i="160" s="1"/>
  <c r="R462" i="160"/>
  <c r="S461" i="160"/>
  <c r="T461" i="160" s="1"/>
  <c r="R461" i="160"/>
  <c r="S460" i="160"/>
  <c r="T460" i="160" s="1"/>
  <c r="R460" i="160"/>
  <c r="S459" i="160"/>
  <c r="T459" i="160" s="1"/>
  <c r="R459" i="160"/>
  <c r="S458" i="160"/>
  <c r="T458" i="160" s="1"/>
  <c r="R458" i="160"/>
  <c r="S457" i="160"/>
  <c r="T457" i="160" s="1"/>
  <c r="R457" i="160"/>
  <c r="S456" i="160"/>
  <c r="T456" i="160" s="1"/>
  <c r="R456" i="160"/>
  <c r="S455" i="160"/>
  <c r="T455" i="160" s="1"/>
  <c r="R455" i="160"/>
  <c r="S454" i="160"/>
  <c r="T454" i="160" s="1"/>
  <c r="R454" i="160"/>
  <c r="S453" i="160"/>
  <c r="T453" i="160" s="1"/>
  <c r="R453" i="160"/>
  <c r="S452" i="160"/>
  <c r="T452" i="160" s="1"/>
  <c r="R452" i="160"/>
  <c r="S451" i="160"/>
  <c r="T451" i="160" s="1"/>
  <c r="R451" i="160"/>
  <c r="S450" i="160"/>
  <c r="T450" i="160" s="1"/>
  <c r="R450" i="160"/>
  <c r="S449" i="160"/>
  <c r="T449" i="160" s="1"/>
  <c r="R449" i="160"/>
  <c r="S448" i="160"/>
  <c r="T448" i="160" s="1"/>
  <c r="R448" i="160"/>
  <c r="S447" i="160"/>
  <c r="T447" i="160" s="1"/>
  <c r="R447" i="160"/>
  <c r="S446" i="160"/>
  <c r="T446" i="160" s="1"/>
  <c r="R446" i="160"/>
  <c r="S445" i="160"/>
  <c r="T445" i="160" s="1"/>
  <c r="R445" i="160"/>
  <c r="S444" i="160"/>
  <c r="T444" i="160" s="1"/>
  <c r="R444" i="160"/>
  <c r="S443" i="160"/>
  <c r="T443" i="160" s="1"/>
  <c r="R443" i="160"/>
  <c r="S442" i="160"/>
  <c r="T442" i="160" s="1"/>
  <c r="R442" i="160"/>
  <c r="S441" i="160"/>
  <c r="T441" i="160" s="1"/>
  <c r="R441" i="160"/>
  <c r="S440" i="160"/>
  <c r="T440" i="160" s="1"/>
  <c r="R440" i="160"/>
  <c r="S439" i="160"/>
  <c r="T439" i="160" s="1"/>
  <c r="R439" i="160"/>
  <c r="S438" i="160"/>
  <c r="T438" i="160" s="1"/>
  <c r="R438" i="160"/>
  <c r="S437" i="160"/>
  <c r="T437" i="160" s="1"/>
  <c r="R437" i="160"/>
  <c r="S436" i="160"/>
  <c r="T436" i="160" s="1"/>
  <c r="R436" i="160"/>
  <c r="S435" i="160"/>
  <c r="T435" i="160" s="1"/>
  <c r="R435" i="160"/>
  <c r="S434" i="160"/>
  <c r="T434" i="160" s="1"/>
  <c r="R434" i="160"/>
  <c r="S433" i="160"/>
  <c r="T433" i="160" s="1"/>
  <c r="R433" i="160"/>
  <c r="S432" i="160"/>
  <c r="T432" i="160" s="1"/>
  <c r="R432" i="160"/>
  <c r="S431" i="160"/>
  <c r="T431" i="160" s="1"/>
  <c r="R431" i="160"/>
  <c r="S430" i="160"/>
  <c r="T430" i="160" s="1"/>
  <c r="R430" i="160"/>
  <c r="S429" i="160"/>
  <c r="T429" i="160" s="1"/>
  <c r="R429" i="160"/>
  <c r="S428" i="160"/>
  <c r="T428" i="160" s="1"/>
  <c r="R428" i="160"/>
  <c r="S427" i="160"/>
  <c r="T427" i="160" s="1"/>
  <c r="R427" i="160"/>
  <c r="S426" i="160"/>
  <c r="T426" i="160" s="1"/>
  <c r="R426" i="160"/>
  <c r="S425" i="160"/>
  <c r="T425" i="160" s="1"/>
  <c r="R425" i="160"/>
  <c r="S424" i="160"/>
  <c r="T424" i="160" s="1"/>
  <c r="R424" i="160"/>
  <c r="S423" i="160"/>
  <c r="T423" i="160" s="1"/>
  <c r="R423" i="160"/>
  <c r="S422" i="160"/>
  <c r="T422" i="160" s="1"/>
  <c r="R422" i="160"/>
  <c r="S421" i="160"/>
  <c r="T421" i="160" s="1"/>
  <c r="R421" i="160"/>
  <c r="S420" i="160"/>
  <c r="T420" i="160" s="1"/>
  <c r="R420" i="160"/>
  <c r="S419" i="160"/>
  <c r="T419" i="160" s="1"/>
  <c r="R419" i="160"/>
  <c r="S418" i="160"/>
  <c r="T418" i="160" s="1"/>
  <c r="R418" i="160"/>
  <c r="S417" i="160"/>
  <c r="T417" i="160" s="1"/>
  <c r="R417" i="160"/>
  <c r="S416" i="160"/>
  <c r="T416" i="160" s="1"/>
  <c r="R416" i="160"/>
  <c r="S415" i="160"/>
  <c r="T415" i="160" s="1"/>
  <c r="R415" i="160"/>
  <c r="S414" i="160"/>
  <c r="T414" i="160" s="1"/>
  <c r="R414" i="160"/>
  <c r="S413" i="160"/>
  <c r="T413" i="160" s="1"/>
  <c r="R413" i="160"/>
  <c r="S412" i="160"/>
  <c r="T412" i="160" s="1"/>
  <c r="R412" i="160"/>
  <c r="S411" i="160"/>
  <c r="T411" i="160" s="1"/>
  <c r="R411" i="160"/>
  <c r="S410" i="160"/>
  <c r="T410" i="160" s="1"/>
  <c r="R410" i="160"/>
  <c r="S409" i="160"/>
  <c r="T409" i="160" s="1"/>
  <c r="R409" i="160"/>
  <c r="S408" i="160"/>
  <c r="T408" i="160" s="1"/>
  <c r="R408" i="160"/>
  <c r="S407" i="160"/>
  <c r="T407" i="160" s="1"/>
  <c r="R407" i="160"/>
  <c r="S406" i="160"/>
  <c r="T406" i="160" s="1"/>
  <c r="R406" i="160"/>
  <c r="S405" i="160"/>
  <c r="T405" i="160" s="1"/>
  <c r="R405" i="160"/>
  <c r="S404" i="160"/>
  <c r="T404" i="160" s="1"/>
  <c r="R404" i="160"/>
  <c r="S403" i="160"/>
  <c r="T403" i="160" s="1"/>
  <c r="R403" i="160"/>
  <c r="S402" i="160"/>
  <c r="T402" i="160" s="1"/>
  <c r="R402" i="160"/>
  <c r="S401" i="160"/>
  <c r="T401" i="160" s="1"/>
  <c r="R401" i="160"/>
  <c r="S400" i="160"/>
  <c r="T400" i="160" s="1"/>
  <c r="R400" i="160"/>
  <c r="S399" i="160"/>
  <c r="T399" i="160" s="1"/>
  <c r="R399" i="160"/>
  <c r="S398" i="160"/>
  <c r="T398" i="160" s="1"/>
  <c r="R398" i="160"/>
  <c r="S397" i="160"/>
  <c r="T397" i="160" s="1"/>
  <c r="R397" i="160"/>
  <c r="S396" i="160"/>
  <c r="T396" i="160" s="1"/>
  <c r="R396" i="160"/>
  <c r="S395" i="160"/>
  <c r="T395" i="160" s="1"/>
  <c r="R395" i="160"/>
  <c r="S394" i="160"/>
  <c r="T394" i="160" s="1"/>
  <c r="R394" i="160"/>
  <c r="S393" i="160"/>
  <c r="T393" i="160" s="1"/>
  <c r="R393" i="160"/>
  <c r="S392" i="160"/>
  <c r="T392" i="160" s="1"/>
  <c r="R392" i="160"/>
  <c r="S391" i="160"/>
  <c r="T391" i="160" s="1"/>
  <c r="R391" i="160"/>
  <c r="S390" i="160"/>
  <c r="T390" i="160" s="1"/>
  <c r="R390" i="160"/>
  <c r="S389" i="160"/>
  <c r="T389" i="160" s="1"/>
  <c r="R389" i="160"/>
  <c r="S388" i="160"/>
  <c r="T388" i="160" s="1"/>
  <c r="R388" i="160"/>
  <c r="S387" i="160"/>
  <c r="T387" i="160" s="1"/>
  <c r="R387" i="160"/>
  <c r="S386" i="160"/>
  <c r="T386" i="160" s="1"/>
  <c r="R386" i="160"/>
  <c r="S385" i="160"/>
  <c r="T385" i="160" s="1"/>
  <c r="R385" i="160"/>
  <c r="S384" i="160"/>
  <c r="T384" i="160" s="1"/>
  <c r="R384" i="160"/>
  <c r="S383" i="160"/>
  <c r="T383" i="160" s="1"/>
  <c r="R383" i="160"/>
  <c r="S382" i="160"/>
  <c r="T382" i="160" s="1"/>
  <c r="R382" i="160"/>
  <c r="S381" i="160"/>
  <c r="T381" i="160" s="1"/>
  <c r="R381" i="160"/>
  <c r="S380" i="160"/>
  <c r="T380" i="160" s="1"/>
  <c r="R380" i="160"/>
  <c r="S379" i="160"/>
  <c r="T379" i="160" s="1"/>
  <c r="R379" i="160"/>
  <c r="S378" i="160"/>
  <c r="T378" i="160" s="1"/>
  <c r="R378" i="160"/>
  <c r="S377" i="160"/>
  <c r="T377" i="160" s="1"/>
  <c r="R377" i="160"/>
  <c r="S376" i="160"/>
  <c r="T376" i="160" s="1"/>
  <c r="R376" i="160"/>
  <c r="S375" i="160"/>
  <c r="T375" i="160" s="1"/>
  <c r="R375" i="160"/>
  <c r="S374" i="160"/>
  <c r="T374" i="160" s="1"/>
  <c r="R374" i="160"/>
  <c r="S373" i="160"/>
  <c r="T373" i="160" s="1"/>
  <c r="R373" i="160"/>
  <c r="S372" i="160"/>
  <c r="T372" i="160" s="1"/>
  <c r="R372" i="160"/>
  <c r="S371" i="160"/>
  <c r="T371" i="160" s="1"/>
  <c r="R371" i="160"/>
  <c r="S370" i="160"/>
  <c r="T370" i="160" s="1"/>
  <c r="R370" i="160"/>
  <c r="S369" i="160"/>
  <c r="T369" i="160" s="1"/>
  <c r="R369" i="160"/>
  <c r="S368" i="160"/>
  <c r="T368" i="160" s="1"/>
  <c r="R368" i="160"/>
  <c r="S367" i="160"/>
  <c r="T367" i="160" s="1"/>
  <c r="R367" i="160"/>
  <c r="S366" i="160"/>
  <c r="T366" i="160" s="1"/>
  <c r="R366" i="160"/>
  <c r="S365" i="160"/>
  <c r="T365" i="160" s="1"/>
  <c r="R365" i="160"/>
  <c r="S364" i="160"/>
  <c r="T364" i="160" s="1"/>
  <c r="R364" i="160"/>
  <c r="S363" i="160"/>
  <c r="T363" i="160" s="1"/>
  <c r="R363" i="160"/>
  <c r="S362" i="160"/>
  <c r="T362" i="160" s="1"/>
  <c r="R362" i="160"/>
  <c r="S361" i="160"/>
  <c r="T361" i="160" s="1"/>
  <c r="R361" i="160"/>
  <c r="S360" i="160"/>
  <c r="T360" i="160" s="1"/>
  <c r="R360" i="160"/>
  <c r="S359" i="160"/>
  <c r="T359" i="160" s="1"/>
  <c r="R359" i="160"/>
  <c r="S358" i="160"/>
  <c r="T358" i="160" s="1"/>
  <c r="R358" i="160"/>
  <c r="S357" i="160"/>
  <c r="T357" i="160" s="1"/>
  <c r="R357" i="160"/>
  <c r="S356" i="160"/>
  <c r="T356" i="160" s="1"/>
  <c r="R356" i="160"/>
  <c r="S355" i="160"/>
  <c r="T355" i="160" s="1"/>
  <c r="R355" i="160"/>
  <c r="S354" i="160"/>
  <c r="T354" i="160" s="1"/>
  <c r="R354" i="160"/>
  <c r="S353" i="160"/>
  <c r="T353" i="160" s="1"/>
  <c r="R353" i="160"/>
  <c r="S352" i="160"/>
  <c r="T352" i="160" s="1"/>
  <c r="R352" i="160"/>
  <c r="S351" i="160"/>
  <c r="T351" i="160" s="1"/>
  <c r="R351" i="160"/>
  <c r="S350" i="160"/>
  <c r="T350" i="160" s="1"/>
  <c r="R350" i="160"/>
  <c r="S349" i="160"/>
  <c r="T349" i="160" s="1"/>
  <c r="R349" i="160"/>
  <c r="S348" i="160"/>
  <c r="T348" i="160" s="1"/>
  <c r="R348" i="160"/>
  <c r="S347" i="160"/>
  <c r="T347" i="160" s="1"/>
  <c r="R347" i="160"/>
  <c r="S346" i="160"/>
  <c r="T346" i="160" s="1"/>
  <c r="R346" i="160"/>
  <c r="S345" i="160"/>
  <c r="T345" i="160" s="1"/>
  <c r="R345" i="160"/>
  <c r="S344" i="160"/>
  <c r="T344" i="160" s="1"/>
  <c r="R344" i="160"/>
  <c r="S343" i="160"/>
  <c r="T343" i="160" s="1"/>
  <c r="R343" i="160"/>
  <c r="S342" i="160"/>
  <c r="T342" i="160" s="1"/>
  <c r="R342" i="160"/>
  <c r="S341" i="160"/>
  <c r="T341" i="160" s="1"/>
  <c r="R341" i="160"/>
  <c r="S340" i="160"/>
  <c r="T340" i="160" s="1"/>
  <c r="R340" i="160"/>
  <c r="S339" i="160"/>
  <c r="T339" i="160" s="1"/>
  <c r="R339" i="160"/>
  <c r="S338" i="160"/>
  <c r="T338" i="160" s="1"/>
  <c r="R338" i="160"/>
  <c r="S337" i="160"/>
  <c r="T337" i="160" s="1"/>
  <c r="R337" i="160"/>
  <c r="S336" i="160"/>
  <c r="T336" i="160" s="1"/>
  <c r="R336" i="160"/>
  <c r="S335" i="160"/>
  <c r="T335" i="160" s="1"/>
  <c r="R335" i="160"/>
  <c r="S334" i="160"/>
  <c r="T334" i="160" s="1"/>
  <c r="R334" i="160"/>
  <c r="S333" i="160"/>
  <c r="T333" i="160" s="1"/>
  <c r="R333" i="160"/>
  <c r="S332" i="160"/>
  <c r="T332" i="160" s="1"/>
  <c r="R332" i="160"/>
  <c r="S331" i="160"/>
  <c r="T331" i="160" s="1"/>
  <c r="R331" i="160"/>
  <c r="S330" i="160"/>
  <c r="T330" i="160" s="1"/>
  <c r="R330" i="160"/>
  <c r="S329" i="160"/>
  <c r="T329" i="160" s="1"/>
  <c r="R329" i="160"/>
  <c r="S328" i="160"/>
  <c r="T328" i="160" s="1"/>
  <c r="R328" i="160"/>
  <c r="S327" i="160"/>
  <c r="T327" i="160" s="1"/>
  <c r="R327" i="160"/>
  <c r="S326" i="160"/>
  <c r="T326" i="160" s="1"/>
  <c r="R326" i="160"/>
  <c r="S325" i="160"/>
  <c r="T325" i="160" s="1"/>
  <c r="R325" i="160"/>
  <c r="S324" i="160"/>
  <c r="T324" i="160" s="1"/>
  <c r="R324" i="160"/>
  <c r="S323" i="160"/>
  <c r="T323" i="160" s="1"/>
  <c r="R323" i="160"/>
  <c r="S322" i="160"/>
  <c r="T322" i="160" s="1"/>
  <c r="R322" i="160"/>
  <c r="S321" i="160"/>
  <c r="T321" i="160" s="1"/>
  <c r="R321" i="160"/>
  <c r="S320" i="160"/>
  <c r="T320" i="160" s="1"/>
  <c r="R320" i="160"/>
  <c r="S319" i="160"/>
  <c r="T319" i="160" s="1"/>
  <c r="R319" i="160"/>
  <c r="S318" i="160"/>
  <c r="T318" i="160" s="1"/>
  <c r="R318" i="160"/>
  <c r="S317" i="160"/>
  <c r="T317" i="160" s="1"/>
  <c r="R317" i="160"/>
  <c r="S316" i="160"/>
  <c r="T316" i="160" s="1"/>
  <c r="R316" i="160"/>
  <c r="S315" i="160"/>
  <c r="T315" i="160" s="1"/>
  <c r="R315" i="160"/>
  <c r="S314" i="160"/>
  <c r="T314" i="160" s="1"/>
  <c r="R314" i="160"/>
  <c r="S313" i="160"/>
  <c r="T313" i="160" s="1"/>
  <c r="R313" i="160"/>
  <c r="S312" i="160"/>
  <c r="T312" i="160" s="1"/>
  <c r="R312" i="160"/>
  <c r="S311" i="160"/>
  <c r="T311" i="160" s="1"/>
  <c r="R311" i="160"/>
  <c r="S310" i="160"/>
  <c r="T310" i="160" s="1"/>
  <c r="R310" i="160"/>
  <c r="S309" i="160"/>
  <c r="T309" i="160" s="1"/>
  <c r="R309" i="160"/>
  <c r="S308" i="160"/>
  <c r="T308" i="160" s="1"/>
  <c r="R308" i="160"/>
  <c r="S307" i="160"/>
  <c r="T307" i="160" s="1"/>
  <c r="R307" i="160"/>
  <c r="S306" i="160"/>
  <c r="T306" i="160" s="1"/>
  <c r="R306" i="160"/>
  <c r="S305" i="160"/>
  <c r="T305" i="160" s="1"/>
  <c r="R305" i="160"/>
  <c r="S304" i="160"/>
  <c r="T304" i="160" s="1"/>
  <c r="R304" i="160"/>
  <c r="S303" i="160"/>
  <c r="T303" i="160" s="1"/>
  <c r="R303" i="160"/>
  <c r="S302" i="160"/>
  <c r="T302" i="160" s="1"/>
  <c r="R302" i="160"/>
  <c r="S301" i="160"/>
  <c r="T301" i="160" s="1"/>
  <c r="R301" i="160"/>
  <c r="S300" i="160"/>
  <c r="T300" i="160" s="1"/>
  <c r="R300" i="160"/>
  <c r="S299" i="160"/>
  <c r="T299" i="160" s="1"/>
  <c r="R299" i="160"/>
  <c r="S298" i="160"/>
  <c r="T298" i="160" s="1"/>
  <c r="R298" i="160"/>
  <c r="S297" i="160"/>
  <c r="T297" i="160" s="1"/>
  <c r="R297" i="160"/>
  <c r="S296" i="160"/>
  <c r="T296" i="160" s="1"/>
  <c r="R296" i="160"/>
  <c r="S295" i="160"/>
  <c r="T295" i="160" s="1"/>
  <c r="R295" i="160"/>
  <c r="S294" i="160"/>
  <c r="T294" i="160" s="1"/>
  <c r="R294" i="160"/>
  <c r="S293" i="160"/>
  <c r="T293" i="160" s="1"/>
  <c r="R293" i="160"/>
  <c r="S292" i="160"/>
  <c r="T292" i="160" s="1"/>
  <c r="R292" i="160"/>
  <c r="S291" i="160"/>
  <c r="T291" i="160" s="1"/>
  <c r="R291" i="160"/>
  <c r="S290" i="160"/>
  <c r="T290" i="160" s="1"/>
  <c r="R290" i="160"/>
  <c r="S289" i="160"/>
  <c r="T289" i="160" s="1"/>
  <c r="R289" i="160"/>
  <c r="S288" i="160"/>
  <c r="T288" i="160" s="1"/>
  <c r="R288" i="160"/>
  <c r="S287" i="160"/>
  <c r="T287" i="160" s="1"/>
  <c r="R287" i="160"/>
  <c r="S286" i="160"/>
  <c r="T286" i="160" s="1"/>
  <c r="R286" i="160"/>
  <c r="S285" i="160"/>
  <c r="T285" i="160" s="1"/>
  <c r="R285" i="160"/>
  <c r="S284" i="160"/>
  <c r="T284" i="160" s="1"/>
  <c r="R284" i="160"/>
  <c r="S283" i="160"/>
  <c r="T283" i="160" s="1"/>
  <c r="R283" i="160"/>
  <c r="S282" i="160"/>
  <c r="T282" i="160" s="1"/>
  <c r="R282" i="160"/>
  <c r="S281" i="160"/>
  <c r="T281" i="160" s="1"/>
  <c r="R281" i="160"/>
  <c r="S280" i="160"/>
  <c r="T280" i="160" s="1"/>
  <c r="R280" i="160"/>
  <c r="S279" i="160"/>
  <c r="T279" i="160" s="1"/>
  <c r="R279" i="160"/>
  <c r="S278" i="160"/>
  <c r="T278" i="160" s="1"/>
  <c r="R278" i="160"/>
  <c r="S277" i="160"/>
  <c r="T277" i="160" s="1"/>
  <c r="R277" i="160"/>
  <c r="S276" i="160"/>
  <c r="T276" i="160" s="1"/>
  <c r="R276" i="160"/>
  <c r="S275" i="160"/>
  <c r="T275" i="160" s="1"/>
  <c r="R275" i="160"/>
  <c r="S274" i="160"/>
  <c r="T274" i="160" s="1"/>
  <c r="R274" i="160"/>
  <c r="S273" i="160"/>
  <c r="T273" i="160" s="1"/>
  <c r="R273" i="160"/>
  <c r="S272" i="160"/>
  <c r="T272" i="160" s="1"/>
  <c r="R272" i="160"/>
  <c r="S271" i="160"/>
  <c r="T271" i="160" s="1"/>
  <c r="R271" i="160"/>
  <c r="S270" i="160"/>
  <c r="T270" i="160" s="1"/>
  <c r="R270" i="160"/>
  <c r="S269" i="160"/>
  <c r="T269" i="160" s="1"/>
  <c r="R269" i="160"/>
  <c r="S268" i="160"/>
  <c r="T268" i="160" s="1"/>
  <c r="R268" i="160"/>
  <c r="S267" i="160"/>
  <c r="T267" i="160" s="1"/>
  <c r="R267" i="160"/>
  <c r="S266" i="160"/>
  <c r="T266" i="160" s="1"/>
  <c r="R266" i="160"/>
  <c r="S265" i="160"/>
  <c r="T265" i="160" s="1"/>
  <c r="R265" i="160"/>
  <c r="S264" i="160"/>
  <c r="T264" i="160" s="1"/>
  <c r="R264" i="160"/>
  <c r="S263" i="160"/>
  <c r="T263" i="160" s="1"/>
  <c r="R263" i="160"/>
  <c r="S262" i="160"/>
  <c r="T262" i="160" s="1"/>
  <c r="R262" i="160"/>
  <c r="S261" i="160"/>
  <c r="T261" i="160" s="1"/>
  <c r="R261" i="160"/>
  <c r="S260" i="160"/>
  <c r="T260" i="160" s="1"/>
  <c r="R260" i="160"/>
  <c r="S259" i="160"/>
  <c r="T259" i="160" s="1"/>
  <c r="R259" i="160"/>
  <c r="S258" i="160"/>
  <c r="T258" i="160" s="1"/>
  <c r="R258" i="160"/>
  <c r="S257" i="160"/>
  <c r="T257" i="160" s="1"/>
  <c r="R257" i="160"/>
  <c r="S256" i="160"/>
  <c r="T256" i="160" s="1"/>
  <c r="R256" i="160"/>
  <c r="S255" i="160"/>
  <c r="T255" i="160" s="1"/>
  <c r="R255" i="160"/>
  <c r="S254" i="160"/>
  <c r="T254" i="160" s="1"/>
  <c r="R254" i="160"/>
  <c r="S253" i="160"/>
  <c r="T253" i="160" s="1"/>
  <c r="R253" i="160"/>
  <c r="S252" i="160"/>
  <c r="T252" i="160" s="1"/>
  <c r="R252" i="160"/>
  <c r="S251" i="160"/>
  <c r="T251" i="160" s="1"/>
  <c r="R251" i="160"/>
  <c r="S250" i="160"/>
  <c r="T250" i="160" s="1"/>
  <c r="R250" i="160"/>
  <c r="S249" i="160"/>
  <c r="T249" i="160" s="1"/>
  <c r="R249" i="160"/>
  <c r="S248" i="160"/>
  <c r="T248" i="160" s="1"/>
  <c r="R248" i="160"/>
  <c r="S247" i="160"/>
  <c r="T247" i="160" s="1"/>
  <c r="R247" i="160"/>
  <c r="S246" i="160"/>
  <c r="T246" i="160" s="1"/>
  <c r="R246" i="160"/>
  <c r="S245" i="160"/>
  <c r="T245" i="160" s="1"/>
  <c r="R245" i="160"/>
  <c r="S244" i="160"/>
  <c r="T244" i="160" s="1"/>
  <c r="R244" i="160"/>
  <c r="S243" i="160"/>
  <c r="T243" i="160" s="1"/>
  <c r="R243" i="160"/>
  <c r="S242" i="160"/>
  <c r="T242" i="160" s="1"/>
  <c r="R242" i="160"/>
  <c r="S241" i="160"/>
  <c r="T241" i="160" s="1"/>
  <c r="R241" i="160"/>
  <c r="S240" i="160"/>
  <c r="T240" i="160" s="1"/>
  <c r="R240" i="160"/>
  <c r="S239" i="160"/>
  <c r="T239" i="160" s="1"/>
  <c r="R239" i="160"/>
  <c r="S238" i="160"/>
  <c r="T238" i="160" s="1"/>
  <c r="R238" i="160"/>
  <c r="S237" i="160"/>
  <c r="T237" i="160" s="1"/>
  <c r="R237" i="160"/>
  <c r="S236" i="160"/>
  <c r="T236" i="160" s="1"/>
  <c r="R236" i="160"/>
  <c r="S235" i="160"/>
  <c r="T235" i="160" s="1"/>
  <c r="R235" i="160"/>
  <c r="S234" i="160"/>
  <c r="T234" i="160" s="1"/>
  <c r="R234" i="160"/>
  <c r="S233" i="160"/>
  <c r="T233" i="160" s="1"/>
  <c r="R233" i="160"/>
  <c r="S232" i="160"/>
  <c r="T232" i="160" s="1"/>
  <c r="R232" i="160"/>
  <c r="S231" i="160"/>
  <c r="T231" i="160" s="1"/>
  <c r="R231" i="160"/>
  <c r="S230" i="160"/>
  <c r="T230" i="160" s="1"/>
  <c r="R230" i="160"/>
  <c r="S229" i="160"/>
  <c r="T229" i="160" s="1"/>
  <c r="R229" i="160"/>
  <c r="S228" i="160"/>
  <c r="T228" i="160" s="1"/>
  <c r="R228" i="160"/>
  <c r="S227" i="160"/>
  <c r="T227" i="160" s="1"/>
  <c r="R227" i="160"/>
  <c r="S226" i="160"/>
  <c r="T226" i="160" s="1"/>
  <c r="R226" i="160"/>
  <c r="S225" i="160"/>
  <c r="T225" i="160" s="1"/>
  <c r="R225" i="160"/>
  <c r="S224" i="160"/>
  <c r="T224" i="160" s="1"/>
  <c r="R224" i="160"/>
  <c r="S223" i="160"/>
  <c r="T223" i="160" s="1"/>
  <c r="R223" i="160"/>
  <c r="S222" i="160"/>
  <c r="T222" i="160" s="1"/>
  <c r="R222" i="160"/>
  <c r="S221" i="160"/>
  <c r="T221" i="160" s="1"/>
  <c r="R221" i="160"/>
  <c r="S220" i="160"/>
  <c r="T220" i="160" s="1"/>
  <c r="R220" i="160"/>
  <c r="S219" i="160"/>
  <c r="T219" i="160" s="1"/>
  <c r="R219" i="160"/>
  <c r="S218" i="160"/>
  <c r="T218" i="160" s="1"/>
  <c r="R218" i="160"/>
  <c r="S217" i="160"/>
  <c r="T217" i="160" s="1"/>
  <c r="R217" i="160"/>
  <c r="S216" i="160"/>
  <c r="T216" i="160" s="1"/>
  <c r="R216" i="160"/>
  <c r="S215" i="160"/>
  <c r="T215" i="160" s="1"/>
  <c r="R215" i="160"/>
  <c r="S214" i="160"/>
  <c r="T214" i="160" s="1"/>
  <c r="R214" i="160"/>
  <c r="S213" i="160"/>
  <c r="T213" i="160" s="1"/>
  <c r="R213" i="160"/>
  <c r="S212" i="160"/>
  <c r="T212" i="160" s="1"/>
  <c r="R212" i="160"/>
  <c r="S211" i="160"/>
  <c r="T211" i="160" s="1"/>
  <c r="R211" i="160"/>
  <c r="S210" i="160"/>
  <c r="T210" i="160" s="1"/>
  <c r="R210" i="160"/>
  <c r="S209" i="160"/>
  <c r="T209" i="160" s="1"/>
  <c r="R209" i="160"/>
  <c r="S208" i="160"/>
  <c r="T208" i="160" s="1"/>
  <c r="R208" i="160"/>
  <c r="S207" i="160"/>
  <c r="T207" i="160" s="1"/>
  <c r="R207" i="160"/>
  <c r="S206" i="160"/>
  <c r="T206" i="160" s="1"/>
  <c r="R206" i="160"/>
  <c r="S205" i="160"/>
  <c r="T205" i="160" s="1"/>
  <c r="R205" i="160"/>
  <c r="S204" i="160"/>
  <c r="T204" i="160" s="1"/>
  <c r="R204" i="160"/>
  <c r="S203" i="160"/>
  <c r="T203" i="160" s="1"/>
  <c r="R203" i="160"/>
  <c r="S202" i="160"/>
  <c r="T202" i="160" s="1"/>
  <c r="R202" i="160"/>
  <c r="S201" i="160"/>
  <c r="T201" i="160" s="1"/>
  <c r="R201" i="160"/>
  <c r="S200" i="160"/>
  <c r="T200" i="160" s="1"/>
  <c r="R200" i="160"/>
  <c r="S199" i="160"/>
  <c r="T199" i="160" s="1"/>
  <c r="R199" i="160"/>
  <c r="S198" i="160"/>
  <c r="T198" i="160" s="1"/>
  <c r="R198" i="160"/>
  <c r="S197" i="160"/>
  <c r="T197" i="160" s="1"/>
  <c r="R197" i="160"/>
  <c r="S196" i="160"/>
  <c r="T196" i="160" s="1"/>
  <c r="R196" i="160"/>
  <c r="S195" i="160"/>
  <c r="T195" i="160" s="1"/>
  <c r="R195" i="160"/>
  <c r="S194" i="160"/>
  <c r="T194" i="160" s="1"/>
  <c r="R194" i="160"/>
  <c r="S193" i="160"/>
  <c r="T193" i="160" s="1"/>
  <c r="R193" i="160"/>
  <c r="S192" i="160"/>
  <c r="T192" i="160" s="1"/>
  <c r="R192" i="160"/>
  <c r="S191" i="160"/>
  <c r="T191" i="160" s="1"/>
  <c r="R191" i="160"/>
  <c r="S190" i="160"/>
  <c r="T190" i="160" s="1"/>
  <c r="R190" i="160"/>
  <c r="S189" i="160"/>
  <c r="T189" i="160" s="1"/>
  <c r="R189" i="160"/>
  <c r="S188" i="160"/>
  <c r="T188" i="160" s="1"/>
  <c r="R188" i="160"/>
  <c r="S187" i="160"/>
  <c r="T187" i="160" s="1"/>
  <c r="R187" i="160"/>
  <c r="S186" i="160"/>
  <c r="T186" i="160" s="1"/>
  <c r="R186" i="160"/>
  <c r="S185" i="160"/>
  <c r="T185" i="160" s="1"/>
  <c r="R185" i="160"/>
  <c r="S184" i="160"/>
  <c r="T184" i="160" s="1"/>
  <c r="R184" i="160"/>
  <c r="S183" i="160"/>
  <c r="T183" i="160" s="1"/>
  <c r="R183" i="160"/>
  <c r="S182" i="160"/>
  <c r="T182" i="160" s="1"/>
  <c r="R182" i="160"/>
  <c r="S181" i="160"/>
  <c r="T181" i="160" s="1"/>
  <c r="R181" i="160"/>
  <c r="S180" i="160"/>
  <c r="T180" i="160" s="1"/>
  <c r="R180" i="160"/>
  <c r="S179" i="160"/>
  <c r="T179" i="160" s="1"/>
  <c r="R179" i="160"/>
  <c r="S178" i="160"/>
  <c r="T178" i="160" s="1"/>
  <c r="R178" i="160"/>
  <c r="S177" i="160"/>
  <c r="T177" i="160" s="1"/>
  <c r="R177" i="160"/>
  <c r="S176" i="160"/>
  <c r="T176" i="160" s="1"/>
  <c r="R176" i="160"/>
  <c r="S175" i="160"/>
  <c r="T175" i="160" s="1"/>
  <c r="R175" i="160"/>
  <c r="S174" i="160"/>
  <c r="T174" i="160" s="1"/>
  <c r="R174" i="160"/>
  <c r="S173" i="160"/>
  <c r="T173" i="160" s="1"/>
  <c r="R173" i="160"/>
  <c r="S172" i="160"/>
  <c r="T172" i="160" s="1"/>
  <c r="R172" i="160"/>
  <c r="S171" i="160"/>
  <c r="T171" i="160" s="1"/>
  <c r="R171" i="160"/>
  <c r="S170" i="160"/>
  <c r="T170" i="160" s="1"/>
  <c r="R170" i="160"/>
  <c r="S169" i="160"/>
  <c r="T169" i="160" s="1"/>
  <c r="R169" i="160"/>
  <c r="S168" i="160"/>
  <c r="T168" i="160" s="1"/>
  <c r="R168" i="160"/>
  <c r="S167" i="160"/>
  <c r="T167" i="160" s="1"/>
  <c r="R167" i="160"/>
  <c r="S166" i="160"/>
  <c r="T166" i="160" s="1"/>
  <c r="R166" i="160"/>
  <c r="S165" i="160"/>
  <c r="T165" i="160" s="1"/>
  <c r="R165" i="160"/>
  <c r="S164" i="160"/>
  <c r="T164" i="160" s="1"/>
  <c r="R164" i="160"/>
  <c r="S163" i="160"/>
  <c r="T163" i="160" s="1"/>
  <c r="R163" i="160"/>
  <c r="S162" i="160"/>
  <c r="T162" i="160" s="1"/>
  <c r="R162" i="160"/>
  <c r="S161" i="160"/>
  <c r="T161" i="160" s="1"/>
  <c r="R161" i="160"/>
  <c r="S160" i="160"/>
  <c r="T160" i="160" s="1"/>
  <c r="R160" i="160"/>
  <c r="S159" i="160"/>
  <c r="T159" i="160" s="1"/>
  <c r="R159" i="160"/>
  <c r="S158" i="160"/>
  <c r="T158" i="160" s="1"/>
  <c r="R158" i="160"/>
  <c r="S157" i="160"/>
  <c r="T157" i="160" s="1"/>
  <c r="R157" i="160"/>
  <c r="S156" i="160"/>
  <c r="T156" i="160" s="1"/>
  <c r="R156" i="160"/>
  <c r="S155" i="160"/>
  <c r="T155" i="160" s="1"/>
  <c r="R155" i="160"/>
  <c r="S154" i="160"/>
  <c r="T154" i="160" s="1"/>
  <c r="R154" i="160"/>
  <c r="S153" i="160"/>
  <c r="T153" i="160" s="1"/>
  <c r="R153" i="160"/>
  <c r="S152" i="160"/>
  <c r="T152" i="160" s="1"/>
  <c r="R152" i="160"/>
  <c r="S151" i="160"/>
  <c r="T151" i="160" s="1"/>
  <c r="R151" i="160"/>
  <c r="S150" i="160"/>
  <c r="T150" i="160" s="1"/>
  <c r="R150" i="160"/>
  <c r="S149" i="160"/>
  <c r="T149" i="160" s="1"/>
  <c r="R149" i="160"/>
  <c r="S148" i="160"/>
  <c r="T148" i="160" s="1"/>
  <c r="R148" i="160"/>
  <c r="S147" i="160"/>
  <c r="T147" i="160" s="1"/>
  <c r="R147" i="160"/>
  <c r="S146" i="160"/>
  <c r="T146" i="160" s="1"/>
  <c r="R146" i="160"/>
  <c r="S145" i="160"/>
  <c r="T145" i="160" s="1"/>
  <c r="R145" i="160"/>
  <c r="S144" i="160"/>
  <c r="T144" i="160" s="1"/>
  <c r="R144" i="160"/>
  <c r="S143" i="160"/>
  <c r="T143" i="160" s="1"/>
  <c r="R143" i="160"/>
  <c r="S142" i="160"/>
  <c r="T142" i="160" s="1"/>
  <c r="R142" i="160"/>
  <c r="S141" i="160"/>
  <c r="T141" i="160" s="1"/>
  <c r="R141" i="160"/>
  <c r="S140" i="160"/>
  <c r="T140" i="160" s="1"/>
  <c r="R140" i="160"/>
  <c r="S139" i="160"/>
  <c r="T139" i="160" s="1"/>
  <c r="R139" i="160"/>
  <c r="S138" i="160"/>
  <c r="T138" i="160" s="1"/>
  <c r="R138" i="160"/>
  <c r="S137" i="160"/>
  <c r="T137" i="160" s="1"/>
  <c r="R137" i="160"/>
  <c r="S136" i="160"/>
  <c r="T136" i="160" s="1"/>
  <c r="R136" i="160"/>
  <c r="S135" i="160"/>
  <c r="T135" i="160" s="1"/>
  <c r="R135" i="160"/>
  <c r="S134" i="160"/>
  <c r="T134" i="160" s="1"/>
  <c r="R134" i="160"/>
  <c r="S133" i="160"/>
  <c r="T133" i="160" s="1"/>
  <c r="R133" i="160"/>
  <c r="S132" i="160"/>
  <c r="T132" i="160" s="1"/>
  <c r="R132" i="160"/>
  <c r="S131" i="160"/>
  <c r="T131" i="160" s="1"/>
  <c r="R131" i="160"/>
  <c r="S130" i="160"/>
  <c r="T130" i="160" s="1"/>
  <c r="R130" i="160"/>
  <c r="S129" i="160"/>
  <c r="T129" i="160" s="1"/>
  <c r="R129" i="160"/>
  <c r="S128" i="160"/>
  <c r="T128" i="160" s="1"/>
  <c r="R128" i="160"/>
  <c r="S127" i="160"/>
  <c r="T127" i="160" s="1"/>
  <c r="R127" i="160"/>
  <c r="S126" i="160"/>
  <c r="T126" i="160" s="1"/>
  <c r="R126" i="160"/>
  <c r="S125" i="160"/>
  <c r="T125" i="160" s="1"/>
  <c r="R125" i="160"/>
  <c r="S124" i="160"/>
  <c r="T124" i="160" s="1"/>
  <c r="R124" i="160"/>
  <c r="S123" i="160"/>
  <c r="T123" i="160" s="1"/>
  <c r="R123" i="160"/>
  <c r="S122" i="160"/>
  <c r="T122" i="160" s="1"/>
  <c r="R122" i="160"/>
  <c r="S121" i="160"/>
  <c r="T121" i="160" s="1"/>
  <c r="R121" i="160"/>
  <c r="S120" i="160"/>
  <c r="T120" i="160" s="1"/>
  <c r="R120" i="160"/>
  <c r="S119" i="160"/>
  <c r="T119" i="160" s="1"/>
  <c r="R119" i="160"/>
  <c r="S118" i="160"/>
  <c r="T118" i="160" s="1"/>
  <c r="R118" i="160"/>
  <c r="S117" i="160"/>
  <c r="T117" i="160" s="1"/>
  <c r="R117" i="160"/>
  <c r="S116" i="160"/>
  <c r="T116" i="160" s="1"/>
  <c r="R116" i="160"/>
  <c r="S115" i="160"/>
  <c r="T115" i="160" s="1"/>
  <c r="R115" i="160"/>
  <c r="S114" i="160"/>
  <c r="T114" i="160" s="1"/>
  <c r="R114" i="160"/>
  <c r="S113" i="160"/>
  <c r="T113" i="160" s="1"/>
  <c r="R113" i="160"/>
  <c r="S112" i="160"/>
  <c r="T112" i="160" s="1"/>
  <c r="R112" i="160"/>
  <c r="S111" i="160"/>
  <c r="T111" i="160" s="1"/>
  <c r="R111" i="160"/>
  <c r="S110" i="160"/>
  <c r="T110" i="160" s="1"/>
  <c r="R110" i="160"/>
  <c r="S109" i="160"/>
  <c r="T109" i="160" s="1"/>
  <c r="R109" i="160"/>
  <c r="S108" i="160"/>
  <c r="T108" i="160" s="1"/>
  <c r="R108" i="160"/>
  <c r="S107" i="160"/>
  <c r="T107" i="160" s="1"/>
  <c r="R107" i="160"/>
  <c r="S106" i="160"/>
  <c r="T106" i="160" s="1"/>
  <c r="R106" i="160"/>
  <c r="S105" i="160"/>
  <c r="T105" i="160" s="1"/>
  <c r="R105" i="160"/>
  <c r="S104" i="160"/>
  <c r="T104" i="160" s="1"/>
  <c r="R104" i="160"/>
  <c r="S103" i="160"/>
  <c r="T103" i="160" s="1"/>
  <c r="R103" i="160"/>
  <c r="S102" i="160"/>
  <c r="T102" i="160" s="1"/>
  <c r="R102" i="160"/>
  <c r="S101" i="160"/>
  <c r="T101" i="160" s="1"/>
  <c r="R101" i="160"/>
  <c r="S100" i="160"/>
  <c r="T100" i="160" s="1"/>
  <c r="R100" i="160"/>
  <c r="S99" i="160"/>
  <c r="T99" i="160" s="1"/>
  <c r="R99" i="160"/>
  <c r="S98" i="160"/>
  <c r="T98" i="160" s="1"/>
  <c r="R98" i="160"/>
  <c r="S97" i="160"/>
  <c r="T97" i="160" s="1"/>
  <c r="R97" i="160"/>
  <c r="S96" i="160"/>
  <c r="T96" i="160" s="1"/>
  <c r="R96" i="160"/>
  <c r="S95" i="160"/>
  <c r="T95" i="160" s="1"/>
  <c r="R95" i="160"/>
  <c r="S94" i="160"/>
  <c r="T94" i="160" s="1"/>
  <c r="R94" i="160"/>
  <c r="S93" i="160"/>
  <c r="T93" i="160" s="1"/>
  <c r="R93" i="160"/>
  <c r="S92" i="160"/>
  <c r="T92" i="160" s="1"/>
  <c r="R92" i="160"/>
  <c r="S91" i="160"/>
  <c r="T91" i="160" s="1"/>
  <c r="R91" i="160"/>
  <c r="S90" i="160"/>
  <c r="T90" i="160" s="1"/>
  <c r="R90" i="160"/>
  <c r="S89" i="160"/>
  <c r="T89" i="160" s="1"/>
  <c r="R89" i="160"/>
  <c r="S88" i="160"/>
  <c r="T88" i="160" s="1"/>
  <c r="R88" i="160"/>
  <c r="S87" i="160"/>
  <c r="T87" i="160" s="1"/>
  <c r="R87" i="160"/>
  <c r="S86" i="160"/>
  <c r="T86" i="160" s="1"/>
  <c r="R86" i="160"/>
  <c r="S85" i="160"/>
  <c r="T85" i="160" s="1"/>
  <c r="R85" i="160"/>
  <c r="S84" i="160"/>
  <c r="T84" i="160" s="1"/>
  <c r="R84" i="160"/>
  <c r="S83" i="160"/>
  <c r="T83" i="160" s="1"/>
  <c r="R83" i="160"/>
  <c r="S82" i="160"/>
  <c r="T82" i="160" s="1"/>
  <c r="R82" i="160"/>
  <c r="S81" i="160"/>
  <c r="T81" i="160" s="1"/>
  <c r="R81" i="160"/>
  <c r="S80" i="160"/>
  <c r="T80" i="160" s="1"/>
  <c r="R80" i="160"/>
  <c r="S79" i="160"/>
  <c r="T79" i="160" s="1"/>
  <c r="R79" i="160"/>
  <c r="S78" i="160"/>
  <c r="T78" i="160" s="1"/>
  <c r="R78" i="160"/>
  <c r="S77" i="160"/>
  <c r="T77" i="160" s="1"/>
  <c r="R77" i="160"/>
  <c r="S76" i="160"/>
  <c r="T76" i="160" s="1"/>
  <c r="R76" i="160"/>
  <c r="S75" i="160"/>
  <c r="T75" i="160" s="1"/>
  <c r="R75" i="160"/>
  <c r="S74" i="160"/>
  <c r="T74" i="160" s="1"/>
  <c r="R74" i="160"/>
  <c r="S73" i="160"/>
  <c r="T73" i="160" s="1"/>
  <c r="R73" i="160"/>
  <c r="S72" i="160"/>
  <c r="T72" i="160" s="1"/>
  <c r="R72" i="160"/>
  <c r="S71" i="160"/>
  <c r="T71" i="160" s="1"/>
  <c r="R71" i="160"/>
  <c r="S70" i="160"/>
  <c r="T70" i="160" s="1"/>
  <c r="R70" i="160"/>
  <c r="S69" i="160"/>
  <c r="T69" i="160" s="1"/>
  <c r="R69" i="160"/>
  <c r="S68" i="160"/>
  <c r="T68" i="160" s="1"/>
  <c r="R68" i="160"/>
  <c r="S67" i="160"/>
  <c r="T67" i="160" s="1"/>
  <c r="R67" i="160"/>
  <c r="S66" i="160"/>
  <c r="T66" i="160" s="1"/>
  <c r="R66" i="160"/>
  <c r="S65" i="160"/>
  <c r="T65" i="160" s="1"/>
  <c r="R65" i="160"/>
  <c r="S64" i="160"/>
  <c r="T64" i="160" s="1"/>
  <c r="R64" i="160"/>
  <c r="S63" i="160"/>
  <c r="T63" i="160" s="1"/>
  <c r="R63" i="160"/>
  <c r="S62" i="160"/>
  <c r="T62" i="160" s="1"/>
  <c r="R62" i="160"/>
  <c r="S61" i="160"/>
  <c r="T61" i="160" s="1"/>
  <c r="R61" i="160"/>
  <c r="S60" i="160"/>
  <c r="T60" i="160" s="1"/>
  <c r="R60" i="160"/>
  <c r="S59" i="160"/>
  <c r="T59" i="160" s="1"/>
  <c r="R59" i="160"/>
  <c r="S58" i="160"/>
  <c r="T58" i="160" s="1"/>
  <c r="R58" i="160"/>
  <c r="S57" i="160"/>
  <c r="T57" i="160" s="1"/>
  <c r="R57" i="160"/>
  <c r="S56" i="160"/>
  <c r="T56" i="160" s="1"/>
  <c r="R56" i="160"/>
  <c r="S55" i="160"/>
  <c r="T55" i="160" s="1"/>
  <c r="R55" i="160"/>
  <c r="S54" i="160"/>
  <c r="T54" i="160" s="1"/>
  <c r="R54" i="160"/>
  <c r="S53" i="160"/>
  <c r="T53" i="160" s="1"/>
  <c r="R53" i="160"/>
  <c r="S52" i="160"/>
  <c r="T52" i="160" s="1"/>
  <c r="R52" i="160"/>
  <c r="S51" i="160"/>
  <c r="T51" i="160" s="1"/>
  <c r="R51" i="160"/>
  <c r="S50" i="160"/>
  <c r="T50" i="160" s="1"/>
  <c r="R50" i="160"/>
  <c r="S49" i="160"/>
  <c r="T49" i="160" s="1"/>
  <c r="R49" i="160"/>
  <c r="S48" i="160"/>
  <c r="T48" i="160" s="1"/>
  <c r="R48" i="160"/>
  <c r="S47" i="160"/>
  <c r="T47" i="160" s="1"/>
  <c r="R47" i="160"/>
  <c r="S46" i="160"/>
  <c r="T46" i="160" s="1"/>
  <c r="R46" i="160"/>
  <c r="S45" i="160"/>
  <c r="T45" i="160" s="1"/>
  <c r="R45" i="160"/>
  <c r="S44" i="160"/>
  <c r="T44" i="160" s="1"/>
  <c r="R44" i="160"/>
  <c r="S43" i="160"/>
  <c r="T43" i="160" s="1"/>
  <c r="R43" i="160"/>
  <c r="S42" i="160"/>
  <c r="T42" i="160" s="1"/>
  <c r="R42" i="160"/>
  <c r="S41" i="160"/>
  <c r="T41" i="160" s="1"/>
  <c r="R41" i="160"/>
  <c r="S40" i="160"/>
  <c r="T40" i="160" s="1"/>
  <c r="R40" i="160"/>
  <c r="S39" i="160"/>
  <c r="T39" i="160" s="1"/>
  <c r="R39" i="160"/>
  <c r="S38" i="160"/>
  <c r="T38" i="160" s="1"/>
  <c r="R38" i="160"/>
  <c r="S37" i="160"/>
  <c r="T37" i="160" s="1"/>
  <c r="R37" i="160"/>
  <c r="S36" i="160"/>
  <c r="T36" i="160" s="1"/>
  <c r="R36" i="160"/>
  <c r="S35" i="160"/>
  <c r="T35" i="160" s="1"/>
  <c r="R35" i="160"/>
  <c r="S34" i="160"/>
  <c r="T34" i="160" s="1"/>
  <c r="R34" i="160"/>
  <c r="S33" i="160"/>
  <c r="T33" i="160" s="1"/>
  <c r="R33" i="160"/>
  <c r="S32" i="160"/>
  <c r="T32" i="160" s="1"/>
  <c r="R32" i="160"/>
  <c r="S31" i="160"/>
  <c r="T31" i="160" s="1"/>
  <c r="R31" i="160"/>
  <c r="S30" i="160"/>
  <c r="T30" i="160" s="1"/>
  <c r="R30" i="160"/>
  <c r="S29" i="160"/>
  <c r="T29" i="160" s="1"/>
  <c r="R29" i="160"/>
  <c r="S28" i="160"/>
  <c r="T28" i="160" s="1"/>
  <c r="R28" i="160"/>
  <c r="S27" i="160"/>
  <c r="T27" i="160" s="1"/>
  <c r="R27" i="160"/>
  <c r="S26" i="160"/>
  <c r="T26" i="160" s="1"/>
  <c r="R26" i="160"/>
  <c r="S25" i="160"/>
  <c r="T25" i="160" s="1"/>
  <c r="R25" i="160"/>
  <c r="S24" i="160"/>
  <c r="T24" i="160" s="1"/>
  <c r="R24" i="160"/>
  <c r="S23" i="160"/>
  <c r="T23" i="160" s="1"/>
  <c r="R23" i="160"/>
  <c r="S22" i="160"/>
  <c r="T22" i="160" s="1"/>
  <c r="R22" i="160"/>
  <c r="S21" i="160"/>
  <c r="T21" i="160" s="1"/>
  <c r="R21" i="160"/>
  <c r="S20" i="160"/>
  <c r="T20" i="160" s="1"/>
  <c r="R20" i="160"/>
  <c r="S19" i="160"/>
  <c r="T19" i="160" s="1"/>
  <c r="R19" i="160"/>
  <c r="S18" i="160"/>
  <c r="T18" i="160" s="1"/>
  <c r="R18" i="160"/>
  <c r="S17" i="160"/>
  <c r="T17" i="160" s="1"/>
  <c r="R17" i="160"/>
  <c r="S16" i="160"/>
  <c r="T16" i="160" s="1"/>
  <c r="R16" i="160"/>
  <c r="S15" i="160"/>
  <c r="T15" i="160" s="1"/>
  <c r="R15" i="160"/>
  <c r="S14" i="160"/>
  <c r="T14" i="160" s="1"/>
  <c r="R14" i="160"/>
  <c r="S13" i="160"/>
  <c r="T13" i="160" s="1"/>
  <c r="R13" i="160"/>
  <c r="S12" i="160"/>
  <c r="T12" i="160" s="1"/>
  <c r="R12" i="160"/>
  <c r="S11" i="160"/>
  <c r="T11" i="160" s="1"/>
  <c r="R11" i="160"/>
  <c r="S10" i="160"/>
  <c r="T10" i="160" s="1"/>
  <c r="R10" i="160"/>
  <c r="S9" i="160"/>
  <c r="T9" i="160" s="1"/>
  <c r="R9" i="160"/>
  <c r="S8" i="160"/>
  <c r="T8" i="160" s="1"/>
  <c r="R8" i="160"/>
  <c r="S7" i="160"/>
  <c r="T7" i="160" s="1"/>
  <c r="R7" i="160"/>
  <c r="S6" i="160"/>
  <c r="T6" i="160" s="1"/>
  <c r="R6" i="160"/>
  <c r="S5" i="160"/>
  <c r="T5" i="160" s="1"/>
  <c r="R5" i="160"/>
  <c r="S4" i="160"/>
  <c r="T4" i="160" s="1"/>
  <c r="R4" i="160"/>
  <c r="F2" i="160"/>
  <c r="F1" i="160"/>
  <c r="Q514" i="158" a="1"/>
  <c r="Q514" i="158"/>
  <c r="P514" i="158" a="1"/>
  <c r="P514" i="158"/>
  <c r="O514" i="158" a="1"/>
  <c r="O514" i="158"/>
  <c r="N514" i="158" a="1"/>
  <c r="N514" i="158"/>
  <c r="M514" i="158" a="1"/>
  <c r="M514" i="158"/>
  <c r="L514" i="158" a="1"/>
  <c r="L514" i="158"/>
  <c r="I511" i="158"/>
  <c r="I510" i="158"/>
  <c r="I509" i="158"/>
  <c r="I508" i="158"/>
  <c r="I507" i="158"/>
  <c r="I506" i="158"/>
  <c r="I505" i="158"/>
  <c r="I504" i="158"/>
  <c r="I503" i="158"/>
  <c r="I502" i="158"/>
  <c r="I501" i="158"/>
  <c r="I500" i="158"/>
  <c r="I499" i="158"/>
  <c r="Z495" i="158"/>
  <c r="Y495" i="158"/>
  <c r="X495" i="158"/>
  <c r="W495" i="158"/>
  <c r="V495" i="158"/>
  <c r="U495" i="158"/>
  <c r="P495" i="158"/>
  <c r="M495" i="158"/>
  <c r="S494" i="158"/>
  <c r="T494" i="158" s="1"/>
  <c r="R494" i="158"/>
  <c r="S493" i="158"/>
  <c r="T493" i="158" s="1"/>
  <c r="R493" i="158"/>
  <c r="S492" i="158"/>
  <c r="T492" i="158" s="1"/>
  <c r="R492" i="158"/>
  <c r="S491" i="158"/>
  <c r="T491" i="158" s="1"/>
  <c r="R491" i="158"/>
  <c r="S490" i="158"/>
  <c r="T490" i="158" s="1"/>
  <c r="R490" i="158"/>
  <c r="S489" i="158"/>
  <c r="T489" i="158" s="1"/>
  <c r="R489" i="158"/>
  <c r="S488" i="158"/>
  <c r="T488" i="158" s="1"/>
  <c r="R488" i="158"/>
  <c r="S487" i="158"/>
  <c r="T487" i="158" s="1"/>
  <c r="R487" i="158"/>
  <c r="S486" i="158"/>
  <c r="T486" i="158" s="1"/>
  <c r="R486" i="158"/>
  <c r="S485" i="158"/>
  <c r="T485" i="158" s="1"/>
  <c r="R485" i="158"/>
  <c r="S484" i="158"/>
  <c r="T484" i="158" s="1"/>
  <c r="R484" i="158"/>
  <c r="S483" i="158"/>
  <c r="T483" i="158" s="1"/>
  <c r="R483" i="158"/>
  <c r="S482" i="158"/>
  <c r="T482" i="158" s="1"/>
  <c r="R482" i="158"/>
  <c r="S481" i="158"/>
  <c r="T481" i="158" s="1"/>
  <c r="R481" i="158"/>
  <c r="S480" i="158"/>
  <c r="T480" i="158" s="1"/>
  <c r="R480" i="158"/>
  <c r="S479" i="158"/>
  <c r="T479" i="158" s="1"/>
  <c r="R479" i="158"/>
  <c r="S478" i="158"/>
  <c r="T478" i="158" s="1"/>
  <c r="R478" i="158"/>
  <c r="S477" i="158"/>
  <c r="T477" i="158" s="1"/>
  <c r="R477" i="158"/>
  <c r="S476" i="158"/>
  <c r="T476" i="158" s="1"/>
  <c r="R476" i="158"/>
  <c r="S475" i="158"/>
  <c r="T475" i="158" s="1"/>
  <c r="R475" i="158"/>
  <c r="S474" i="158"/>
  <c r="T474" i="158" s="1"/>
  <c r="R474" i="158"/>
  <c r="S473" i="158"/>
  <c r="T473" i="158" s="1"/>
  <c r="R473" i="158"/>
  <c r="S472" i="158"/>
  <c r="T472" i="158" s="1"/>
  <c r="R472" i="158"/>
  <c r="S471" i="158"/>
  <c r="T471" i="158" s="1"/>
  <c r="R471" i="158"/>
  <c r="S470" i="158"/>
  <c r="T470" i="158" s="1"/>
  <c r="R470" i="158"/>
  <c r="S469" i="158"/>
  <c r="T469" i="158" s="1"/>
  <c r="R469" i="158"/>
  <c r="S468" i="158"/>
  <c r="T468" i="158" s="1"/>
  <c r="R468" i="158"/>
  <c r="S467" i="158"/>
  <c r="T467" i="158" s="1"/>
  <c r="R467" i="158"/>
  <c r="S466" i="158"/>
  <c r="T466" i="158" s="1"/>
  <c r="R466" i="158"/>
  <c r="S465" i="158"/>
  <c r="T465" i="158" s="1"/>
  <c r="R465" i="158"/>
  <c r="S464" i="158"/>
  <c r="T464" i="158" s="1"/>
  <c r="R464" i="158"/>
  <c r="S463" i="158"/>
  <c r="T463" i="158" s="1"/>
  <c r="R463" i="158"/>
  <c r="S462" i="158"/>
  <c r="T462" i="158" s="1"/>
  <c r="R462" i="158"/>
  <c r="S461" i="158"/>
  <c r="T461" i="158" s="1"/>
  <c r="R461" i="158"/>
  <c r="S460" i="158"/>
  <c r="T460" i="158" s="1"/>
  <c r="R460" i="158"/>
  <c r="S459" i="158"/>
  <c r="T459" i="158" s="1"/>
  <c r="R459" i="158"/>
  <c r="S458" i="158"/>
  <c r="T458" i="158" s="1"/>
  <c r="R458" i="158"/>
  <c r="S457" i="158"/>
  <c r="T457" i="158" s="1"/>
  <c r="R457" i="158"/>
  <c r="S456" i="158"/>
  <c r="T456" i="158" s="1"/>
  <c r="R456" i="158"/>
  <c r="S455" i="158"/>
  <c r="T455" i="158" s="1"/>
  <c r="R455" i="158"/>
  <c r="S454" i="158"/>
  <c r="T454" i="158" s="1"/>
  <c r="R454" i="158"/>
  <c r="S453" i="158"/>
  <c r="T453" i="158" s="1"/>
  <c r="R453" i="158"/>
  <c r="S452" i="158"/>
  <c r="T452" i="158" s="1"/>
  <c r="R452" i="158"/>
  <c r="S451" i="158"/>
  <c r="T451" i="158" s="1"/>
  <c r="R451" i="158"/>
  <c r="S450" i="158"/>
  <c r="T450" i="158" s="1"/>
  <c r="R450" i="158"/>
  <c r="S449" i="158"/>
  <c r="T449" i="158" s="1"/>
  <c r="R449" i="158"/>
  <c r="S448" i="158"/>
  <c r="T448" i="158" s="1"/>
  <c r="R448" i="158"/>
  <c r="S447" i="158"/>
  <c r="T447" i="158" s="1"/>
  <c r="R447" i="158"/>
  <c r="S446" i="158"/>
  <c r="T446" i="158" s="1"/>
  <c r="R446" i="158"/>
  <c r="S445" i="158"/>
  <c r="T445" i="158" s="1"/>
  <c r="R445" i="158"/>
  <c r="S444" i="158"/>
  <c r="T444" i="158" s="1"/>
  <c r="R444" i="158"/>
  <c r="S443" i="158"/>
  <c r="T443" i="158" s="1"/>
  <c r="R443" i="158"/>
  <c r="S442" i="158"/>
  <c r="T442" i="158" s="1"/>
  <c r="R442" i="158"/>
  <c r="S441" i="158"/>
  <c r="T441" i="158" s="1"/>
  <c r="R441" i="158"/>
  <c r="S440" i="158"/>
  <c r="T440" i="158" s="1"/>
  <c r="R440" i="158"/>
  <c r="S439" i="158"/>
  <c r="T439" i="158" s="1"/>
  <c r="R439" i="158"/>
  <c r="S438" i="158"/>
  <c r="T438" i="158" s="1"/>
  <c r="R438" i="158"/>
  <c r="S437" i="158"/>
  <c r="T437" i="158" s="1"/>
  <c r="R437" i="158"/>
  <c r="S436" i="158"/>
  <c r="T436" i="158" s="1"/>
  <c r="R436" i="158"/>
  <c r="S435" i="158"/>
  <c r="T435" i="158" s="1"/>
  <c r="R435" i="158"/>
  <c r="S434" i="158"/>
  <c r="T434" i="158" s="1"/>
  <c r="R434" i="158"/>
  <c r="S433" i="158"/>
  <c r="T433" i="158" s="1"/>
  <c r="R433" i="158"/>
  <c r="S432" i="158"/>
  <c r="T432" i="158" s="1"/>
  <c r="R432" i="158"/>
  <c r="S431" i="158"/>
  <c r="T431" i="158" s="1"/>
  <c r="R431" i="158"/>
  <c r="S430" i="158"/>
  <c r="T430" i="158" s="1"/>
  <c r="R430" i="158"/>
  <c r="S429" i="158"/>
  <c r="T429" i="158" s="1"/>
  <c r="R429" i="158"/>
  <c r="S428" i="158"/>
  <c r="T428" i="158" s="1"/>
  <c r="R428" i="158"/>
  <c r="S427" i="158"/>
  <c r="T427" i="158" s="1"/>
  <c r="R427" i="158"/>
  <c r="S426" i="158"/>
  <c r="T426" i="158" s="1"/>
  <c r="R426" i="158"/>
  <c r="S425" i="158"/>
  <c r="T425" i="158" s="1"/>
  <c r="R425" i="158"/>
  <c r="S424" i="158"/>
  <c r="T424" i="158" s="1"/>
  <c r="R424" i="158"/>
  <c r="S423" i="158"/>
  <c r="T423" i="158" s="1"/>
  <c r="R423" i="158"/>
  <c r="S422" i="158"/>
  <c r="T422" i="158" s="1"/>
  <c r="R422" i="158"/>
  <c r="S421" i="158"/>
  <c r="T421" i="158" s="1"/>
  <c r="R421" i="158"/>
  <c r="S420" i="158"/>
  <c r="T420" i="158" s="1"/>
  <c r="R420" i="158"/>
  <c r="S419" i="158"/>
  <c r="T419" i="158" s="1"/>
  <c r="R419" i="158"/>
  <c r="S418" i="158"/>
  <c r="T418" i="158" s="1"/>
  <c r="R418" i="158"/>
  <c r="S417" i="158"/>
  <c r="T417" i="158" s="1"/>
  <c r="R417" i="158"/>
  <c r="S416" i="158"/>
  <c r="T416" i="158" s="1"/>
  <c r="R416" i="158"/>
  <c r="S415" i="158"/>
  <c r="T415" i="158" s="1"/>
  <c r="R415" i="158"/>
  <c r="S414" i="158"/>
  <c r="T414" i="158" s="1"/>
  <c r="R414" i="158"/>
  <c r="S413" i="158"/>
  <c r="T413" i="158" s="1"/>
  <c r="R413" i="158"/>
  <c r="S412" i="158"/>
  <c r="T412" i="158" s="1"/>
  <c r="R412" i="158"/>
  <c r="S411" i="158"/>
  <c r="T411" i="158" s="1"/>
  <c r="R411" i="158"/>
  <c r="S410" i="158"/>
  <c r="T410" i="158" s="1"/>
  <c r="R410" i="158"/>
  <c r="S409" i="158"/>
  <c r="T409" i="158" s="1"/>
  <c r="R409" i="158"/>
  <c r="S408" i="158"/>
  <c r="T408" i="158" s="1"/>
  <c r="R408" i="158"/>
  <c r="S407" i="158"/>
  <c r="T407" i="158" s="1"/>
  <c r="R407" i="158"/>
  <c r="S406" i="158"/>
  <c r="T406" i="158" s="1"/>
  <c r="R406" i="158"/>
  <c r="S405" i="158"/>
  <c r="T405" i="158" s="1"/>
  <c r="R405" i="158"/>
  <c r="S404" i="158"/>
  <c r="T404" i="158" s="1"/>
  <c r="R404" i="158"/>
  <c r="S403" i="158"/>
  <c r="T403" i="158" s="1"/>
  <c r="R403" i="158"/>
  <c r="S402" i="158"/>
  <c r="T402" i="158" s="1"/>
  <c r="R402" i="158"/>
  <c r="S401" i="158"/>
  <c r="T401" i="158" s="1"/>
  <c r="R401" i="158"/>
  <c r="S400" i="158"/>
  <c r="T400" i="158" s="1"/>
  <c r="R400" i="158"/>
  <c r="S399" i="158"/>
  <c r="T399" i="158" s="1"/>
  <c r="R399" i="158"/>
  <c r="S398" i="158"/>
  <c r="T398" i="158" s="1"/>
  <c r="R398" i="158"/>
  <c r="S397" i="158"/>
  <c r="T397" i="158" s="1"/>
  <c r="R397" i="158"/>
  <c r="S396" i="158"/>
  <c r="T396" i="158" s="1"/>
  <c r="R396" i="158"/>
  <c r="S395" i="158"/>
  <c r="T395" i="158" s="1"/>
  <c r="R395" i="158"/>
  <c r="S394" i="158"/>
  <c r="T394" i="158" s="1"/>
  <c r="R394" i="158"/>
  <c r="S393" i="158"/>
  <c r="T393" i="158" s="1"/>
  <c r="R393" i="158"/>
  <c r="S392" i="158"/>
  <c r="T392" i="158" s="1"/>
  <c r="R392" i="158"/>
  <c r="S391" i="158"/>
  <c r="T391" i="158" s="1"/>
  <c r="R391" i="158"/>
  <c r="S390" i="158"/>
  <c r="T390" i="158" s="1"/>
  <c r="R390" i="158"/>
  <c r="S389" i="158"/>
  <c r="T389" i="158" s="1"/>
  <c r="R389" i="158"/>
  <c r="S388" i="158"/>
  <c r="T388" i="158" s="1"/>
  <c r="R388" i="158"/>
  <c r="S387" i="158"/>
  <c r="T387" i="158" s="1"/>
  <c r="R387" i="158"/>
  <c r="S386" i="158"/>
  <c r="T386" i="158" s="1"/>
  <c r="R386" i="158"/>
  <c r="S385" i="158"/>
  <c r="T385" i="158" s="1"/>
  <c r="R385" i="158"/>
  <c r="S384" i="158"/>
  <c r="T384" i="158" s="1"/>
  <c r="R384" i="158"/>
  <c r="S383" i="158"/>
  <c r="T383" i="158" s="1"/>
  <c r="R383" i="158"/>
  <c r="S382" i="158"/>
  <c r="T382" i="158" s="1"/>
  <c r="R382" i="158"/>
  <c r="S381" i="158"/>
  <c r="T381" i="158" s="1"/>
  <c r="R381" i="158"/>
  <c r="S380" i="158"/>
  <c r="T380" i="158" s="1"/>
  <c r="R380" i="158"/>
  <c r="S379" i="158"/>
  <c r="T379" i="158" s="1"/>
  <c r="R379" i="158"/>
  <c r="S378" i="158"/>
  <c r="T378" i="158" s="1"/>
  <c r="R378" i="158"/>
  <c r="S377" i="158"/>
  <c r="T377" i="158" s="1"/>
  <c r="R377" i="158"/>
  <c r="S376" i="158"/>
  <c r="T376" i="158" s="1"/>
  <c r="R376" i="158"/>
  <c r="S375" i="158"/>
  <c r="T375" i="158" s="1"/>
  <c r="R375" i="158"/>
  <c r="S374" i="158"/>
  <c r="T374" i="158" s="1"/>
  <c r="R374" i="158"/>
  <c r="S373" i="158"/>
  <c r="T373" i="158" s="1"/>
  <c r="R373" i="158"/>
  <c r="S372" i="158"/>
  <c r="T372" i="158" s="1"/>
  <c r="R372" i="158"/>
  <c r="S371" i="158"/>
  <c r="T371" i="158" s="1"/>
  <c r="R371" i="158"/>
  <c r="S370" i="158"/>
  <c r="T370" i="158" s="1"/>
  <c r="R370" i="158"/>
  <c r="S369" i="158"/>
  <c r="T369" i="158" s="1"/>
  <c r="R369" i="158"/>
  <c r="S368" i="158"/>
  <c r="T368" i="158" s="1"/>
  <c r="R368" i="158"/>
  <c r="S367" i="158"/>
  <c r="T367" i="158" s="1"/>
  <c r="R367" i="158"/>
  <c r="S366" i="158"/>
  <c r="T366" i="158" s="1"/>
  <c r="R366" i="158"/>
  <c r="S365" i="158"/>
  <c r="T365" i="158" s="1"/>
  <c r="R365" i="158"/>
  <c r="S364" i="158"/>
  <c r="T364" i="158" s="1"/>
  <c r="R364" i="158"/>
  <c r="S363" i="158"/>
  <c r="T363" i="158" s="1"/>
  <c r="R363" i="158"/>
  <c r="S362" i="158"/>
  <c r="T362" i="158" s="1"/>
  <c r="R362" i="158"/>
  <c r="S361" i="158"/>
  <c r="T361" i="158" s="1"/>
  <c r="R361" i="158"/>
  <c r="S360" i="158"/>
  <c r="T360" i="158" s="1"/>
  <c r="R360" i="158"/>
  <c r="S359" i="158"/>
  <c r="T359" i="158" s="1"/>
  <c r="R359" i="158"/>
  <c r="S358" i="158"/>
  <c r="T358" i="158" s="1"/>
  <c r="R358" i="158"/>
  <c r="S357" i="158"/>
  <c r="T357" i="158" s="1"/>
  <c r="R357" i="158"/>
  <c r="S356" i="158"/>
  <c r="T356" i="158" s="1"/>
  <c r="R356" i="158"/>
  <c r="S355" i="158"/>
  <c r="T355" i="158" s="1"/>
  <c r="R355" i="158"/>
  <c r="S354" i="158"/>
  <c r="T354" i="158" s="1"/>
  <c r="R354" i="158"/>
  <c r="S353" i="158"/>
  <c r="T353" i="158" s="1"/>
  <c r="R353" i="158"/>
  <c r="S352" i="158"/>
  <c r="T352" i="158" s="1"/>
  <c r="R352" i="158"/>
  <c r="S351" i="158"/>
  <c r="T351" i="158" s="1"/>
  <c r="R351" i="158"/>
  <c r="S350" i="158"/>
  <c r="T350" i="158" s="1"/>
  <c r="R350" i="158"/>
  <c r="S349" i="158"/>
  <c r="T349" i="158" s="1"/>
  <c r="R349" i="158"/>
  <c r="S348" i="158"/>
  <c r="T348" i="158" s="1"/>
  <c r="R348" i="158"/>
  <c r="S347" i="158"/>
  <c r="T347" i="158" s="1"/>
  <c r="R347" i="158"/>
  <c r="S346" i="158"/>
  <c r="T346" i="158" s="1"/>
  <c r="R346" i="158"/>
  <c r="S345" i="158"/>
  <c r="T345" i="158" s="1"/>
  <c r="R345" i="158"/>
  <c r="S344" i="158"/>
  <c r="T344" i="158" s="1"/>
  <c r="R344" i="158"/>
  <c r="S343" i="158"/>
  <c r="T343" i="158" s="1"/>
  <c r="R343" i="158"/>
  <c r="S342" i="158"/>
  <c r="T342" i="158" s="1"/>
  <c r="R342" i="158"/>
  <c r="S341" i="158"/>
  <c r="T341" i="158" s="1"/>
  <c r="R341" i="158"/>
  <c r="S340" i="158"/>
  <c r="T340" i="158" s="1"/>
  <c r="R340" i="158"/>
  <c r="S339" i="158"/>
  <c r="T339" i="158" s="1"/>
  <c r="R339" i="158"/>
  <c r="S338" i="158"/>
  <c r="T338" i="158" s="1"/>
  <c r="R338" i="158"/>
  <c r="S337" i="158"/>
  <c r="T337" i="158" s="1"/>
  <c r="R337" i="158"/>
  <c r="S336" i="158"/>
  <c r="T336" i="158" s="1"/>
  <c r="R336" i="158"/>
  <c r="S335" i="158"/>
  <c r="T335" i="158" s="1"/>
  <c r="R335" i="158"/>
  <c r="S334" i="158"/>
  <c r="T334" i="158" s="1"/>
  <c r="R334" i="158"/>
  <c r="S333" i="158"/>
  <c r="T333" i="158" s="1"/>
  <c r="R333" i="158"/>
  <c r="S332" i="158"/>
  <c r="T332" i="158" s="1"/>
  <c r="R332" i="158"/>
  <c r="S331" i="158"/>
  <c r="T331" i="158" s="1"/>
  <c r="R331" i="158"/>
  <c r="S330" i="158"/>
  <c r="T330" i="158" s="1"/>
  <c r="R330" i="158"/>
  <c r="S329" i="158"/>
  <c r="T329" i="158" s="1"/>
  <c r="R329" i="158"/>
  <c r="S328" i="158"/>
  <c r="T328" i="158" s="1"/>
  <c r="R328" i="158"/>
  <c r="S327" i="158"/>
  <c r="T327" i="158" s="1"/>
  <c r="R327" i="158"/>
  <c r="S326" i="158"/>
  <c r="T326" i="158" s="1"/>
  <c r="R326" i="158"/>
  <c r="S325" i="158"/>
  <c r="T325" i="158" s="1"/>
  <c r="R325" i="158"/>
  <c r="S324" i="158"/>
  <c r="T324" i="158" s="1"/>
  <c r="R324" i="158"/>
  <c r="S323" i="158"/>
  <c r="T323" i="158" s="1"/>
  <c r="R323" i="158"/>
  <c r="S322" i="158"/>
  <c r="T322" i="158" s="1"/>
  <c r="R322" i="158"/>
  <c r="S321" i="158"/>
  <c r="T321" i="158" s="1"/>
  <c r="R321" i="158"/>
  <c r="S320" i="158"/>
  <c r="T320" i="158" s="1"/>
  <c r="R320" i="158"/>
  <c r="S319" i="158"/>
  <c r="T319" i="158" s="1"/>
  <c r="R319" i="158"/>
  <c r="S318" i="158"/>
  <c r="T318" i="158" s="1"/>
  <c r="R318" i="158"/>
  <c r="S317" i="158"/>
  <c r="T317" i="158" s="1"/>
  <c r="R317" i="158"/>
  <c r="S316" i="158"/>
  <c r="T316" i="158" s="1"/>
  <c r="R316" i="158"/>
  <c r="S315" i="158"/>
  <c r="T315" i="158" s="1"/>
  <c r="R315" i="158"/>
  <c r="S314" i="158"/>
  <c r="T314" i="158" s="1"/>
  <c r="R314" i="158"/>
  <c r="S313" i="158"/>
  <c r="T313" i="158" s="1"/>
  <c r="R313" i="158"/>
  <c r="S312" i="158"/>
  <c r="T312" i="158" s="1"/>
  <c r="R312" i="158"/>
  <c r="S311" i="158"/>
  <c r="T311" i="158" s="1"/>
  <c r="R311" i="158"/>
  <c r="S310" i="158"/>
  <c r="T310" i="158" s="1"/>
  <c r="R310" i="158"/>
  <c r="S309" i="158"/>
  <c r="T309" i="158" s="1"/>
  <c r="R309" i="158"/>
  <c r="S308" i="158"/>
  <c r="T308" i="158" s="1"/>
  <c r="R308" i="158"/>
  <c r="S307" i="158"/>
  <c r="T307" i="158" s="1"/>
  <c r="R307" i="158"/>
  <c r="S306" i="158"/>
  <c r="T306" i="158" s="1"/>
  <c r="R306" i="158"/>
  <c r="S305" i="158"/>
  <c r="T305" i="158" s="1"/>
  <c r="R305" i="158"/>
  <c r="S304" i="158"/>
  <c r="T304" i="158" s="1"/>
  <c r="R304" i="158"/>
  <c r="S303" i="158"/>
  <c r="T303" i="158" s="1"/>
  <c r="R303" i="158"/>
  <c r="S302" i="158"/>
  <c r="T302" i="158" s="1"/>
  <c r="R302" i="158"/>
  <c r="S301" i="158"/>
  <c r="T301" i="158" s="1"/>
  <c r="R301" i="158"/>
  <c r="S300" i="158"/>
  <c r="T300" i="158" s="1"/>
  <c r="R300" i="158"/>
  <c r="S299" i="158"/>
  <c r="T299" i="158" s="1"/>
  <c r="R299" i="158"/>
  <c r="S298" i="158"/>
  <c r="T298" i="158" s="1"/>
  <c r="R298" i="158"/>
  <c r="S297" i="158"/>
  <c r="T297" i="158" s="1"/>
  <c r="R297" i="158"/>
  <c r="S296" i="158"/>
  <c r="T296" i="158" s="1"/>
  <c r="R296" i="158"/>
  <c r="S295" i="158"/>
  <c r="T295" i="158" s="1"/>
  <c r="R295" i="158"/>
  <c r="S294" i="158"/>
  <c r="T294" i="158" s="1"/>
  <c r="R294" i="158"/>
  <c r="S293" i="158"/>
  <c r="T293" i="158" s="1"/>
  <c r="R293" i="158"/>
  <c r="S292" i="158"/>
  <c r="T292" i="158" s="1"/>
  <c r="R292" i="158"/>
  <c r="S291" i="158"/>
  <c r="T291" i="158" s="1"/>
  <c r="R291" i="158"/>
  <c r="S290" i="158"/>
  <c r="T290" i="158" s="1"/>
  <c r="R290" i="158"/>
  <c r="S289" i="158"/>
  <c r="T289" i="158" s="1"/>
  <c r="R289" i="158"/>
  <c r="S288" i="158"/>
  <c r="T288" i="158" s="1"/>
  <c r="R288" i="158"/>
  <c r="S287" i="158"/>
  <c r="T287" i="158" s="1"/>
  <c r="R287" i="158"/>
  <c r="S286" i="158"/>
  <c r="T286" i="158" s="1"/>
  <c r="R286" i="158"/>
  <c r="S285" i="158"/>
  <c r="T285" i="158" s="1"/>
  <c r="R285" i="158"/>
  <c r="S284" i="158"/>
  <c r="T284" i="158" s="1"/>
  <c r="R284" i="158"/>
  <c r="S283" i="158"/>
  <c r="T283" i="158" s="1"/>
  <c r="R283" i="158"/>
  <c r="S282" i="158"/>
  <c r="T282" i="158" s="1"/>
  <c r="R282" i="158"/>
  <c r="S281" i="158"/>
  <c r="T281" i="158" s="1"/>
  <c r="R281" i="158"/>
  <c r="S280" i="158"/>
  <c r="T280" i="158" s="1"/>
  <c r="R280" i="158"/>
  <c r="S279" i="158"/>
  <c r="T279" i="158" s="1"/>
  <c r="R279" i="158"/>
  <c r="S278" i="158"/>
  <c r="T278" i="158" s="1"/>
  <c r="R278" i="158"/>
  <c r="S277" i="158"/>
  <c r="T277" i="158" s="1"/>
  <c r="R277" i="158"/>
  <c r="S276" i="158"/>
  <c r="T276" i="158" s="1"/>
  <c r="R276" i="158"/>
  <c r="S275" i="158"/>
  <c r="T275" i="158" s="1"/>
  <c r="R275" i="158"/>
  <c r="S274" i="158"/>
  <c r="T274" i="158" s="1"/>
  <c r="R274" i="158"/>
  <c r="S273" i="158"/>
  <c r="T273" i="158" s="1"/>
  <c r="R273" i="158"/>
  <c r="S272" i="158"/>
  <c r="T272" i="158" s="1"/>
  <c r="R272" i="158"/>
  <c r="S271" i="158"/>
  <c r="T271" i="158" s="1"/>
  <c r="R271" i="158"/>
  <c r="S270" i="158"/>
  <c r="T270" i="158" s="1"/>
  <c r="R270" i="158"/>
  <c r="S269" i="158"/>
  <c r="T269" i="158" s="1"/>
  <c r="R269" i="158"/>
  <c r="S268" i="158"/>
  <c r="T268" i="158" s="1"/>
  <c r="R268" i="158"/>
  <c r="S267" i="158"/>
  <c r="T267" i="158" s="1"/>
  <c r="R267" i="158"/>
  <c r="S266" i="158"/>
  <c r="T266" i="158" s="1"/>
  <c r="R266" i="158"/>
  <c r="S265" i="158"/>
  <c r="T265" i="158" s="1"/>
  <c r="R265" i="158"/>
  <c r="S264" i="158"/>
  <c r="T264" i="158" s="1"/>
  <c r="R264" i="158"/>
  <c r="S263" i="158"/>
  <c r="T263" i="158" s="1"/>
  <c r="R263" i="158"/>
  <c r="S262" i="158"/>
  <c r="T262" i="158" s="1"/>
  <c r="R262" i="158"/>
  <c r="S261" i="158"/>
  <c r="T261" i="158" s="1"/>
  <c r="R261" i="158"/>
  <c r="S260" i="158"/>
  <c r="T260" i="158" s="1"/>
  <c r="R260" i="158"/>
  <c r="S259" i="158"/>
  <c r="T259" i="158" s="1"/>
  <c r="R259" i="158"/>
  <c r="S258" i="158"/>
  <c r="T258" i="158" s="1"/>
  <c r="R258" i="158"/>
  <c r="S257" i="158"/>
  <c r="T257" i="158" s="1"/>
  <c r="R257" i="158"/>
  <c r="S256" i="158"/>
  <c r="T256" i="158" s="1"/>
  <c r="R256" i="158"/>
  <c r="S255" i="158"/>
  <c r="T255" i="158" s="1"/>
  <c r="R255" i="158"/>
  <c r="S254" i="158"/>
  <c r="T254" i="158" s="1"/>
  <c r="R254" i="158"/>
  <c r="S253" i="158"/>
  <c r="T253" i="158" s="1"/>
  <c r="R253" i="158"/>
  <c r="S252" i="158"/>
  <c r="T252" i="158" s="1"/>
  <c r="R252" i="158"/>
  <c r="S251" i="158"/>
  <c r="T251" i="158" s="1"/>
  <c r="R251" i="158"/>
  <c r="S250" i="158"/>
  <c r="T250" i="158" s="1"/>
  <c r="R250" i="158"/>
  <c r="S249" i="158"/>
  <c r="T249" i="158" s="1"/>
  <c r="R249" i="158"/>
  <c r="S248" i="158"/>
  <c r="T248" i="158" s="1"/>
  <c r="R248" i="158"/>
  <c r="S247" i="158"/>
  <c r="T247" i="158" s="1"/>
  <c r="R247" i="158"/>
  <c r="S246" i="158"/>
  <c r="T246" i="158" s="1"/>
  <c r="R246" i="158"/>
  <c r="S245" i="158"/>
  <c r="T245" i="158" s="1"/>
  <c r="R245" i="158"/>
  <c r="S244" i="158"/>
  <c r="T244" i="158" s="1"/>
  <c r="R244" i="158"/>
  <c r="S243" i="158"/>
  <c r="T243" i="158" s="1"/>
  <c r="R243" i="158"/>
  <c r="S242" i="158"/>
  <c r="T242" i="158" s="1"/>
  <c r="R242" i="158"/>
  <c r="S241" i="158"/>
  <c r="T241" i="158" s="1"/>
  <c r="R241" i="158"/>
  <c r="S240" i="158"/>
  <c r="T240" i="158" s="1"/>
  <c r="R240" i="158"/>
  <c r="S239" i="158"/>
  <c r="T239" i="158" s="1"/>
  <c r="R239" i="158"/>
  <c r="S238" i="158"/>
  <c r="T238" i="158" s="1"/>
  <c r="R238" i="158"/>
  <c r="S237" i="158"/>
  <c r="T237" i="158" s="1"/>
  <c r="R237" i="158"/>
  <c r="S236" i="158"/>
  <c r="T236" i="158" s="1"/>
  <c r="R236" i="158"/>
  <c r="S235" i="158"/>
  <c r="T235" i="158" s="1"/>
  <c r="R235" i="158"/>
  <c r="S234" i="158"/>
  <c r="T234" i="158" s="1"/>
  <c r="R234" i="158"/>
  <c r="S233" i="158"/>
  <c r="T233" i="158" s="1"/>
  <c r="R233" i="158"/>
  <c r="S232" i="158"/>
  <c r="T232" i="158" s="1"/>
  <c r="R232" i="158"/>
  <c r="S231" i="158"/>
  <c r="T231" i="158" s="1"/>
  <c r="R231" i="158"/>
  <c r="S230" i="158"/>
  <c r="T230" i="158" s="1"/>
  <c r="R230" i="158"/>
  <c r="S229" i="158"/>
  <c r="T229" i="158" s="1"/>
  <c r="R229" i="158"/>
  <c r="S228" i="158"/>
  <c r="T228" i="158" s="1"/>
  <c r="R228" i="158"/>
  <c r="S227" i="158"/>
  <c r="T227" i="158" s="1"/>
  <c r="R227" i="158"/>
  <c r="S226" i="158"/>
  <c r="T226" i="158" s="1"/>
  <c r="R226" i="158"/>
  <c r="S225" i="158"/>
  <c r="T225" i="158" s="1"/>
  <c r="R225" i="158"/>
  <c r="S224" i="158"/>
  <c r="T224" i="158" s="1"/>
  <c r="R224" i="158"/>
  <c r="S223" i="158"/>
  <c r="T223" i="158" s="1"/>
  <c r="R223" i="158"/>
  <c r="S222" i="158"/>
  <c r="T222" i="158" s="1"/>
  <c r="R222" i="158"/>
  <c r="S221" i="158"/>
  <c r="T221" i="158" s="1"/>
  <c r="R221" i="158"/>
  <c r="S220" i="158"/>
  <c r="T220" i="158" s="1"/>
  <c r="R220" i="158"/>
  <c r="S219" i="158"/>
  <c r="T219" i="158" s="1"/>
  <c r="R219" i="158"/>
  <c r="S218" i="158"/>
  <c r="T218" i="158" s="1"/>
  <c r="R218" i="158"/>
  <c r="S217" i="158"/>
  <c r="T217" i="158" s="1"/>
  <c r="R217" i="158"/>
  <c r="S216" i="158"/>
  <c r="T216" i="158" s="1"/>
  <c r="R216" i="158"/>
  <c r="S215" i="158"/>
  <c r="T215" i="158" s="1"/>
  <c r="R215" i="158"/>
  <c r="S214" i="158"/>
  <c r="T214" i="158" s="1"/>
  <c r="R214" i="158"/>
  <c r="S213" i="158"/>
  <c r="T213" i="158" s="1"/>
  <c r="R213" i="158"/>
  <c r="S212" i="158"/>
  <c r="T212" i="158" s="1"/>
  <c r="R212" i="158"/>
  <c r="S211" i="158"/>
  <c r="T211" i="158" s="1"/>
  <c r="R211" i="158"/>
  <c r="S210" i="158"/>
  <c r="T210" i="158" s="1"/>
  <c r="R210" i="158"/>
  <c r="S209" i="158"/>
  <c r="T209" i="158" s="1"/>
  <c r="R209" i="158"/>
  <c r="S208" i="158"/>
  <c r="T208" i="158" s="1"/>
  <c r="R208" i="158"/>
  <c r="S207" i="158"/>
  <c r="T207" i="158" s="1"/>
  <c r="R207" i="158"/>
  <c r="S206" i="158"/>
  <c r="T206" i="158" s="1"/>
  <c r="R206" i="158"/>
  <c r="S205" i="158"/>
  <c r="T205" i="158" s="1"/>
  <c r="R205" i="158"/>
  <c r="S204" i="158"/>
  <c r="T204" i="158" s="1"/>
  <c r="R204" i="158"/>
  <c r="S203" i="158"/>
  <c r="T203" i="158" s="1"/>
  <c r="R203" i="158"/>
  <c r="S202" i="158"/>
  <c r="T202" i="158" s="1"/>
  <c r="R202" i="158"/>
  <c r="S201" i="158"/>
  <c r="T201" i="158" s="1"/>
  <c r="R201" i="158"/>
  <c r="S200" i="158"/>
  <c r="T200" i="158" s="1"/>
  <c r="R200" i="158"/>
  <c r="S199" i="158"/>
  <c r="T199" i="158" s="1"/>
  <c r="R199" i="158"/>
  <c r="S198" i="158"/>
  <c r="T198" i="158" s="1"/>
  <c r="R198" i="158"/>
  <c r="S197" i="158"/>
  <c r="T197" i="158" s="1"/>
  <c r="R197" i="158"/>
  <c r="S196" i="158"/>
  <c r="T196" i="158" s="1"/>
  <c r="R196" i="158"/>
  <c r="S195" i="158"/>
  <c r="T195" i="158" s="1"/>
  <c r="R195" i="158"/>
  <c r="S194" i="158"/>
  <c r="T194" i="158" s="1"/>
  <c r="R194" i="158"/>
  <c r="S193" i="158"/>
  <c r="T193" i="158" s="1"/>
  <c r="R193" i="158"/>
  <c r="S192" i="158"/>
  <c r="T192" i="158" s="1"/>
  <c r="R192" i="158"/>
  <c r="S191" i="158"/>
  <c r="T191" i="158" s="1"/>
  <c r="R191" i="158"/>
  <c r="S190" i="158"/>
  <c r="T190" i="158" s="1"/>
  <c r="R190" i="158"/>
  <c r="S189" i="158"/>
  <c r="T189" i="158" s="1"/>
  <c r="R189" i="158"/>
  <c r="S188" i="158"/>
  <c r="T188" i="158" s="1"/>
  <c r="R188" i="158"/>
  <c r="S187" i="158"/>
  <c r="T187" i="158" s="1"/>
  <c r="R187" i="158"/>
  <c r="S186" i="158"/>
  <c r="T186" i="158" s="1"/>
  <c r="R186" i="158"/>
  <c r="S185" i="158"/>
  <c r="T185" i="158" s="1"/>
  <c r="R185" i="158"/>
  <c r="S184" i="158"/>
  <c r="T184" i="158" s="1"/>
  <c r="R184" i="158"/>
  <c r="S183" i="158"/>
  <c r="T183" i="158" s="1"/>
  <c r="R183" i="158"/>
  <c r="S182" i="158"/>
  <c r="T182" i="158" s="1"/>
  <c r="R182" i="158"/>
  <c r="S181" i="158"/>
  <c r="T181" i="158" s="1"/>
  <c r="R181" i="158"/>
  <c r="S180" i="158"/>
  <c r="T180" i="158" s="1"/>
  <c r="R180" i="158"/>
  <c r="S179" i="158"/>
  <c r="T179" i="158" s="1"/>
  <c r="R179" i="158"/>
  <c r="S178" i="158"/>
  <c r="T178" i="158" s="1"/>
  <c r="R178" i="158"/>
  <c r="S177" i="158"/>
  <c r="T177" i="158" s="1"/>
  <c r="R177" i="158"/>
  <c r="S176" i="158"/>
  <c r="T176" i="158" s="1"/>
  <c r="R176" i="158"/>
  <c r="S175" i="158"/>
  <c r="T175" i="158" s="1"/>
  <c r="R175" i="158"/>
  <c r="S174" i="158"/>
  <c r="T174" i="158" s="1"/>
  <c r="R174" i="158"/>
  <c r="S173" i="158"/>
  <c r="T173" i="158" s="1"/>
  <c r="R173" i="158"/>
  <c r="S172" i="158"/>
  <c r="T172" i="158" s="1"/>
  <c r="R172" i="158"/>
  <c r="S171" i="158"/>
  <c r="T171" i="158" s="1"/>
  <c r="R171" i="158"/>
  <c r="S170" i="158"/>
  <c r="T170" i="158" s="1"/>
  <c r="R170" i="158"/>
  <c r="S169" i="158"/>
  <c r="T169" i="158" s="1"/>
  <c r="R169" i="158"/>
  <c r="S168" i="158"/>
  <c r="T168" i="158" s="1"/>
  <c r="R168" i="158"/>
  <c r="S167" i="158"/>
  <c r="T167" i="158" s="1"/>
  <c r="R167" i="158"/>
  <c r="S166" i="158"/>
  <c r="T166" i="158" s="1"/>
  <c r="R166" i="158"/>
  <c r="S165" i="158"/>
  <c r="T165" i="158" s="1"/>
  <c r="R165" i="158"/>
  <c r="S164" i="158"/>
  <c r="T164" i="158" s="1"/>
  <c r="R164" i="158"/>
  <c r="S163" i="158"/>
  <c r="T163" i="158" s="1"/>
  <c r="R163" i="158"/>
  <c r="S162" i="158"/>
  <c r="T162" i="158" s="1"/>
  <c r="R162" i="158"/>
  <c r="S161" i="158"/>
  <c r="T161" i="158" s="1"/>
  <c r="R161" i="158"/>
  <c r="S160" i="158"/>
  <c r="T160" i="158" s="1"/>
  <c r="R160" i="158"/>
  <c r="S159" i="158"/>
  <c r="T159" i="158" s="1"/>
  <c r="R159" i="158"/>
  <c r="S158" i="158"/>
  <c r="T158" i="158" s="1"/>
  <c r="R158" i="158"/>
  <c r="S157" i="158"/>
  <c r="T157" i="158" s="1"/>
  <c r="R157" i="158"/>
  <c r="S156" i="158"/>
  <c r="T156" i="158" s="1"/>
  <c r="R156" i="158"/>
  <c r="S155" i="158"/>
  <c r="T155" i="158" s="1"/>
  <c r="R155" i="158"/>
  <c r="S154" i="158"/>
  <c r="T154" i="158" s="1"/>
  <c r="R154" i="158"/>
  <c r="S153" i="158"/>
  <c r="T153" i="158" s="1"/>
  <c r="R153" i="158"/>
  <c r="S152" i="158"/>
  <c r="T152" i="158" s="1"/>
  <c r="R152" i="158"/>
  <c r="S151" i="158"/>
  <c r="T151" i="158" s="1"/>
  <c r="R151" i="158"/>
  <c r="S150" i="158"/>
  <c r="T150" i="158" s="1"/>
  <c r="R150" i="158"/>
  <c r="S149" i="158"/>
  <c r="T149" i="158" s="1"/>
  <c r="R149" i="158"/>
  <c r="S148" i="158"/>
  <c r="T148" i="158" s="1"/>
  <c r="R148" i="158"/>
  <c r="S147" i="158"/>
  <c r="T147" i="158" s="1"/>
  <c r="R147" i="158"/>
  <c r="S146" i="158"/>
  <c r="T146" i="158" s="1"/>
  <c r="R146" i="158"/>
  <c r="S145" i="158"/>
  <c r="T145" i="158" s="1"/>
  <c r="R145" i="158"/>
  <c r="S144" i="158"/>
  <c r="T144" i="158" s="1"/>
  <c r="R144" i="158"/>
  <c r="S143" i="158"/>
  <c r="T143" i="158" s="1"/>
  <c r="R143" i="158"/>
  <c r="S142" i="158"/>
  <c r="T142" i="158" s="1"/>
  <c r="R142" i="158"/>
  <c r="S141" i="158"/>
  <c r="T141" i="158" s="1"/>
  <c r="R141" i="158"/>
  <c r="S140" i="158"/>
  <c r="T140" i="158" s="1"/>
  <c r="R140" i="158"/>
  <c r="S139" i="158"/>
  <c r="T139" i="158" s="1"/>
  <c r="R139" i="158"/>
  <c r="S138" i="158"/>
  <c r="T138" i="158" s="1"/>
  <c r="R138" i="158"/>
  <c r="S137" i="158"/>
  <c r="T137" i="158" s="1"/>
  <c r="R137" i="158"/>
  <c r="S136" i="158"/>
  <c r="T136" i="158" s="1"/>
  <c r="R136" i="158"/>
  <c r="S135" i="158"/>
  <c r="T135" i="158" s="1"/>
  <c r="R135" i="158"/>
  <c r="S134" i="158"/>
  <c r="T134" i="158" s="1"/>
  <c r="R134" i="158"/>
  <c r="S133" i="158"/>
  <c r="T133" i="158" s="1"/>
  <c r="R133" i="158"/>
  <c r="S132" i="158"/>
  <c r="T132" i="158" s="1"/>
  <c r="R132" i="158"/>
  <c r="S131" i="158"/>
  <c r="T131" i="158" s="1"/>
  <c r="R131" i="158"/>
  <c r="S130" i="158"/>
  <c r="T130" i="158" s="1"/>
  <c r="R130" i="158"/>
  <c r="S129" i="158"/>
  <c r="T129" i="158" s="1"/>
  <c r="R129" i="158"/>
  <c r="S128" i="158"/>
  <c r="T128" i="158" s="1"/>
  <c r="R128" i="158"/>
  <c r="S127" i="158"/>
  <c r="T127" i="158" s="1"/>
  <c r="R127" i="158"/>
  <c r="S126" i="158"/>
  <c r="T126" i="158" s="1"/>
  <c r="R126" i="158"/>
  <c r="S125" i="158"/>
  <c r="T125" i="158" s="1"/>
  <c r="R125" i="158"/>
  <c r="S124" i="158"/>
  <c r="T124" i="158" s="1"/>
  <c r="R124" i="158"/>
  <c r="S123" i="158"/>
  <c r="T123" i="158" s="1"/>
  <c r="R123" i="158"/>
  <c r="S122" i="158"/>
  <c r="T122" i="158" s="1"/>
  <c r="R122" i="158"/>
  <c r="S121" i="158"/>
  <c r="T121" i="158" s="1"/>
  <c r="R121" i="158"/>
  <c r="S120" i="158"/>
  <c r="T120" i="158" s="1"/>
  <c r="R120" i="158"/>
  <c r="S119" i="158"/>
  <c r="T119" i="158" s="1"/>
  <c r="R119" i="158"/>
  <c r="S118" i="158"/>
  <c r="T118" i="158" s="1"/>
  <c r="R118" i="158"/>
  <c r="S117" i="158"/>
  <c r="T117" i="158" s="1"/>
  <c r="R117" i="158"/>
  <c r="S116" i="158"/>
  <c r="T116" i="158" s="1"/>
  <c r="R116" i="158"/>
  <c r="S115" i="158"/>
  <c r="T115" i="158" s="1"/>
  <c r="R115" i="158"/>
  <c r="S114" i="158"/>
  <c r="T114" i="158" s="1"/>
  <c r="R114" i="158"/>
  <c r="S113" i="158"/>
  <c r="T113" i="158" s="1"/>
  <c r="R113" i="158"/>
  <c r="S112" i="158"/>
  <c r="T112" i="158" s="1"/>
  <c r="R112" i="158"/>
  <c r="S111" i="158"/>
  <c r="T111" i="158" s="1"/>
  <c r="R111" i="158"/>
  <c r="S110" i="158"/>
  <c r="T110" i="158" s="1"/>
  <c r="R110" i="158"/>
  <c r="S109" i="158"/>
  <c r="T109" i="158" s="1"/>
  <c r="R109" i="158"/>
  <c r="S108" i="158"/>
  <c r="T108" i="158" s="1"/>
  <c r="R108" i="158"/>
  <c r="S107" i="158"/>
  <c r="T107" i="158" s="1"/>
  <c r="R107" i="158"/>
  <c r="S106" i="158"/>
  <c r="T106" i="158" s="1"/>
  <c r="R106" i="158"/>
  <c r="S105" i="158"/>
  <c r="T105" i="158" s="1"/>
  <c r="R105" i="158"/>
  <c r="S104" i="158"/>
  <c r="T104" i="158" s="1"/>
  <c r="R104" i="158"/>
  <c r="S103" i="158"/>
  <c r="T103" i="158" s="1"/>
  <c r="R103" i="158"/>
  <c r="S102" i="158"/>
  <c r="T102" i="158" s="1"/>
  <c r="R102" i="158"/>
  <c r="S101" i="158"/>
  <c r="T101" i="158" s="1"/>
  <c r="R101" i="158"/>
  <c r="S100" i="158"/>
  <c r="T100" i="158" s="1"/>
  <c r="R100" i="158"/>
  <c r="S99" i="158"/>
  <c r="T99" i="158" s="1"/>
  <c r="R99" i="158"/>
  <c r="S98" i="158"/>
  <c r="T98" i="158" s="1"/>
  <c r="R98" i="158"/>
  <c r="S97" i="158"/>
  <c r="T97" i="158" s="1"/>
  <c r="R97" i="158"/>
  <c r="S96" i="158"/>
  <c r="T96" i="158" s="1"/>
  <c r="R96" i="158"/>
  <c r="S95" i="158"/>
  <c r="T95" i="158" s="1"/>
  <c r="R95" i="158"/>
  <c r="S94" i="158"/>
  <c r="T94" i="158" s="1"/>
  <c r="R94" i="158"/>
  <c r="S93" i="158"/>
  <c r="T93" i="158" s="1"/>
  <c r="R93" i="158"/>
  <c r="S92" i="158"/>
  <c r="T92" i="158" s="1"/>
  <c r="R92" i="158"/>
  <c r="S91" i="158"/>
  <c r="T91" i="158" s="1"/>
  <c r="R91" i="158"/>
  <c r="S90" i="158"/>
  <c r="T90" i="158" s="1"/>
  <c r="R90" i="158"/>
  <c r="S89" i="158"/>
  <c r="T89" i="158" s="1"/>
  <c r="R89" i="158"/>
  <c r="S88" i="158"/>
  <c r="T88" i="158" s="1"/>
  <c r="R88" i="158"/>
  <c r="S87" i="158"/>
  <c r="T87" i="158" s="1"/>
  <c r="R87" i="158"/>
  <c r="S86" i="158"/>
  <c r="T86" i="158" s="1"/>
  <c r="R86" i="158"/>
  <c r="S85" i="158"/>
  <c r="T85" i="158" s="1"/>
  <c r="R85" i="158"/>
  <c r="S84" i="158"/>
  <c r="T84" i="158" s="1"/>
  <c r="R84" i="158"/>
  <c r="S83" i="158"/>
  <c r="T83" i="158" s="1"/>
  <c r="R83" i="158"/>
  <c r="S82" i="158"/>
  <c r="T82" i="158" s="1"/>
  <c r="R82" i="158"/>
  <c r="S81" i="158"/>
  <c r="T81" i="158" s="1"/>
  <c r="R81" i="158"/>
  <c r="S80" i="158"/>
  <c r="T80" i="158" s="1"/>
  <c r="R80" i="158"/>
  <c r="S79" i="158"/>
  <c r="T79" i="158" s="1"/>
  <c r="R79" i="158"/>
  <c r="S78" i="158"/>
  <c r="T78" i="158" s="1"/>
  <c r="R78" i="158"/>
  <c r="S77" i="158"/>
  <c r="T77" i="158" s="1"/>
  <c r="R77" i="158"/>
  <c r="S76" i="158"/>
  <c r="T76" i="158" s="1"/>
  <c r="R76" i="158"/>
  <c r="S75" i="158"/>
  <c r="T75" i="158" s="1"/>
  <c r="R75" i="158"/>
  <c r="S74" i="158"/>
  <c r="T74" i="158" s="1"/>
  <c r="R74" i="158"/>
  <c r="S73" i="158"/>
  <c r="T73" i="158" s="1"/>
  <c r="R73" i="158"/>
  <c r="S72" i="158"/>
  <c r="T72" i="158" s="1"/>
  <c r="R72" i="158"/>
  <c r="S71" i="158"/>
  <c r="T71" i="158" s="1"/>
  <c r="R71" i="158"/>
  <c r="S70" i="158"/>
  <c r="T70" i="158" s="1"/>
  <c r="R70" i="158"/>
  <c r="S69" i="158"/>
  <c r="T69" i="158" s="1"/>
  <c r="R69" i="158"/>
  <c r="S68" i="158"/>
  <c r="T68" i="158" s="1"/>
  <c r="R68" i="158"/>
  <c r="S67" i="158"/>
  <c r="T67" i="158" s="1"/>
  <c r="R67" i="158"/>
  <c r="S66" i="158"/>
  <c r="T66" i="158" s="1"/>
  <c r="R66" i="158"/>
  <c r="S65" i="158"/>
  <c r="T65" i="158" s="1"/>
  <c r="R65" i="158"/>
  <c r="S64" i="158"/>
  <c r="T64" i="158" s="1"/>
  <c r="R64" i="158"/>
  <c r="S63" i="158"/>
  <c r="T63" i="158" s="1"/>
  <c r="R63" i="158"/>
  <c r="S62" i="158"/>
  <c r="T62" i="158" s="1"/>
  <c r="R62" i="158"/>
  <c r="S61" i="158"/>
  <c r="T61" i="158" s="1"/>
  <c r="R61" i="158"/>
  <c r="S60" i="158"/>
  <c r="T60" i="158" s="1"/>
  <c r="R60" i="158"/>
  <c r="S59" i="158"/>
  <c r="T59" i="158" s="1"/>
  <c r="R59" i="158"/>
  <c r="S58" i="158"/>
  <c r="T58" i="158" s="1"/>
  <c r="R58" i="158"/>
  <c r="S57" i="158"/>
  <c r="T57" i="158" s="1"/>
  <c r="R57" i="158"/>
  <c r="S56" i="158"/>
  <c r="T56" i="158" s="1"/>
  <c r="R56" i="158"/>
  <c r="S55" i="158"/>
  <c r="T55" i="158" s="1"/>
  <c r="R55" i="158"/>
  <c r="S54" i="158"/>
  <c r="T54" i="158" s="1"/>
  <c r="R54" i="158"/>
  <c r="S53" i="158"/>
  <c r="T53" i="158" s="1"/>
  <c r="R53" i="158"/>
  <c r="S52" i="158"/>
  <c r="T52" i="158" s="1"/>
  <c r="R52" i="158"/>
  <c r="S51" i="158"/>
  <c r="T51" i="158" s="1"/>
  <c r="R51" i="158"/>
  <c r="S50" i="158"/>
  <c r="T50" i="158" s="1"/>
  <c r="R50" i="158"/>
  <c r="S49" i="158"/>
  <c r="T49" i="158" s="1"/>
  <c r="R49" i="158"/>
  <c r="S48" i="158"/>
  <c r="T48" i="158" s="1"/>
  <c r="R48" i="158"/>
  <c r="S47" i="158"/>
  <c r="T47" i="158" s="1"/>
  <c r="R47" i="158"/>
  <c r="S46" i="158"/>
  <c r="T46" i="158" s="1"/>
  <c r="R46" i="158"/>
  <c r="S45" i="158"/>
  <c r="T45" i="158" s="1"/>
  <c r="R45" i="158"/>
  <c r="S44" i="158"/>
  <c r="T44" i="158" s="1"/>
  <c r="R44" i="158"/>
  <c r="S43" i="158"/>
  <c r="T43" i="158" s="1"/>
  <c r="R43" i="158"/>
  <c r="S42" i="158"/>
  <c r="T42" i="158" s="1"/>
  <c r="R42" i="158"/>
  <c r="S41" i="158"/>
  <c r="T41" i="158" s="1"/>
  <c r="R41" i="158"/>
  <c r="S40" i="158"/>
  <c r="T40" i="158" s="1"/>
  <c r="R40" i="158"/>
  <c r="S39" i="158"/>
  <c r="T39" i="158" s="1"/>
  <c r="R39" i="158"/>
  <c r="S38" i="158"/>
  <c r="T38" i="158" s="1"/>
  <c r="R38" i="158"/>
  <c r="S37" i="158"/>
  <c r="T37" i="158" s="1"/>
  <c r="R37" i="158"/>
  <c r="S36" i="158"/>
  <c r="T36" i="158" s="1"/>
  <c r="R36" i="158"/>
  <c r="S35" i="158"/>
  <c r="T35" i="158" s="1"/>
  <c r="R35" i="158"/>
  <c r="S34" i="158"/>
  <c r="T34" i="158" s="1"/>
  <c r="R34" i="158"/>
  <c r="S33" i="158"/>
  <c r="T33" i="158" s="1"/>
  <c r="R33" i="158"/>
  <c r="S32" i="158"/>
  <c r="T32" i="158" s="1"/>
  <c r="R32" i="158"/>
  <c r="S31" i="158"/>
  <c r="T31" i="158" s="1"/>
  <c r="R31" i="158"/>
  <c r="S30" i="158"/>
  <c r="T30" i="158" s="1"/>
  <c r="R30" i="158"/>
  <c r="S29" i="158"/>
  <c r="T29" i="158" s="1"/>
  <c r="R29" i="158"/>
  <c r="S28" i="158"/>
  <c r="T28" i="158" s="1"/>
  <c r="R28" i="158"/>
  <c r="S27" i="158"/>
  <c r="T27" i="158" s="1"/>
  <c r="R27" i="158"/>
  <c r="S26" i="158"/>
  <c r="T26" i="158" s="1"/>
  <c r="R26" i="158"/>
  <c r="S25" i="158"/>
  <c r="T25" i="158" s="1"/>
  <c r="R25" i="158"/>
  <c r="S24" i="158"/>
  <c r="T24" i="158" s="1"/>
  <c r="R24" i="158"/>
  <c r="S23" i="158"/>
  <c r="T23" i="158" s="1"/>
  <c r="R23" i="158"/>
  <c r="S22" i="158"/>
  <c r="T22" i="158" s="1"/>
  <c r="R22" i="158"/>
  <c r="S21" i="158"/>
  <c r="T21" i="158" s="1"/>
  <c r="R21" i="158"/>
  <c r="S20" i="158"/>
  <c r="T20" i="158" s="1"/>
  <c r="R20" i="158"/>
  <c r="S19" i="158"/>
  <c r="T19" i="158" s="1"/>
  <c r="R19" i="158"/>
  <c r="S18" i="158"/>
  <c r="T18" i="158" s="1"/>
  <c r="R18" i="158"/>
  <c r="S17" i="158"/>
  <c r="T17" i="158" s="1"/>
  <c r="R17" i="158"/>
  <c r="S16" i="158"/>
  <c r="T16" i="158" s="1"/>
  <c r="R16" i="158"/>
  <c r="S15" i="158"/>
  <c r="T15" i="158" s="1"/>
  <c r="R15" i="158"/>
  <c r="S14" i="158"/>
  <c r="T14" i="158" s="1"/>
  <c r="R14" i="158"/>
  <c r="S13" i="158"/>
  <c r="T13" i="158" s="1"/>
  <c r="R13" i="158"/>
  <c r="S12" i="158"/>
  <c r="T12" i="158" s="1"/>
  <c r="R12" i="158"/>
  <c r="S11" i="158"/>
  <c r="T11" i="158" s="1"/>
  <c r="R11" i="158"/>
  <c r="S10" i="158"/>
  <c r="T10" i="158" s="1"/>
  <c r="R10" i="158"/>
  <c r="S9" i="158"/>
  <c r="T9" i="158" s="1"/>
  <c r="R9" i="158"/>
  <c r="S8" i="158"/>
  <c r="T8" i="158" s="1"/>
  <c r="R8" i="158"/>
  <c r="S7" i="158"/>
  <c r="T7" i="158" s="1"/>
  <c r="R7" i="158"/>
  <c r="S6" i="158"/>
  <c r="T6" i="158" s="1"/>
  <c r="R6" i="158"/>
  <c r="S5" i="158"/>
  <c r="T5" i="158" s="1"/>
  <c r="R5" i="158"/>
  <c r="S4" i="158"/>
  <c r="T4" i="158" s="1"/>
  <c r="R4" i="158"/>
  <c r="F2" i="158"/>
  <c r="F1" i="158"/>
  <c r="Q514" i="156" a="1"/>
  <c r="Q514" i="156"/>
  <c r="P514" i="156" a="1"/>
  <c r="P514" i="156"/>
  <c r="O514" i="156" a="1"/>
  <c r="O514" i="156"/>
  <c r="N514" i="156" a="1"/>
  <c r="N514" i="156"/>
  <c r="M514" i="156" a="1"/>
  <c r="M514" i="156"/>
  <c r="L514" i="156" a="1"/>
  <c r="L514" i="156"/>
  <c r="I511" i="156"/>
  <c r="I510" i="156"/>
  <c r="I509" i="156"/>
  <c r="I508" i="156"/>
  <c r="I507" i="156"/>
  <c r="I506" i="156"/>
  <c r="I505" i="156"/>
  <c r="I504" i="156"/>
  <c r="I503" i="156"/>
  <c r="I502" i="156"/>
  <c r="I501" i="156"/>
  <c r="I500" i="156"/>
  <c r="I499" i="156"/>
  <c r="Z495" i="156"/>
  <c r="Y495" i="156"/>
  <c r="X495" i="156"/>
  <c r="W495" i="156"/>
  <c r="V495" i="156"/>
  <c r="U495" i="156"/>
  <c r="P495" i="156"/>
  <c r="M495" i="156"/>
  <c r="S494" i="156"/>
  <c r="T494" i="156" s="1"/>
  <c r="R494" i="156"/>
  <c r="S493" i="156"/>
  <c r="T493" i="156" s="1"/>
  <c r="R493" i="156"/>
  <c r="S492" i="156"/>
  <c r="T492" i="156" s="1"/>
  <c r="R492" i="156"/>
  <c r="S491" i="156"/>
  <c r="T491" i="156" s="1"/>
  <c r="R491" i="156"/>
  <c r="S490" i="156"/>
  <c r="T490" i="156" s="1"/>
  <c r="R490" i="156"/>
  <c r="S489" i="156"/>
  <c r="T489" i="156" s="1"/>
  <c r="R489" i="156"/>
  <c r="S488" i="156"/>
  <c r="T488" i="156" s="1"/>
  <c r="R488" i="156"/>
  <c r="S487" i="156"/>
  <c r="T487" i="156" s="1"/>
  <c r="R487" i="156"/>
  <c r="S486" i="156"/>
  <c r="T486" i="156" s="1"/>
  <c r="R486" i="156"/>
  <c r="S485" i="156"/>
  <c r="T485" i="156" s="1"/>
  <c r="R485" i="156"/>
  <c r="S484" i="156"/>
  <c r="T484" i="156" s="1"/>
  <c r="R484" i="156"/>
  <c r="S483" i="156"/>
  <c r="T483" i="156" s="1"/>
  <c r="R483" i="156"/>
  <c r="S482" i="156"/>
  <c r="T482" i="156" s="1"/>
  <c r="R482" i="156"/>
  <c r="S481" i="156"/>
  <c r="T481" i="156" s="1"/>
  <c r="R481" i="156"/>
  <c r="S480" i="156"/>
  <c r="T480" i="156" s="1"/>
  <c r="R480" i="156"/>
  <c r="S479" i="156"/>
  <c r="T479" i="156" s="1"/>
  <c r="R479" i="156"/>
  <c r="S478" i="156"/>
  <c r="T478" i="156" s="1"/>
  <c r="R478" i="156"/>
  <c r="S477" i="156"/>
  <c r="T477" i="156" s="1"/>
  <c r="R477" i="156"/>
  <c r="S476" i="156"/>
  <c r="T476" i="156" s="1"/>
  <c r="R476" i="156"/>
  <c r="S475" i="156"/>
  <c r="T475" i="156" s="1"/>
  <c r="R475" i="156"/>
  <c r="S474" i="156"/>
  <c r="T474" i="156" s="1"/>
  <c r="R474" i="156"/>
  <c r="S473" i="156"/>
  <c r="T473" i="156" s="1"/>
  <c r="R473" i="156"/>
  <c r="S472" i="156"/>
  <c r="T472" i="156" s="1"/>
  <c r="R472" i="156"/>
  <c r="S471" i="156"/>
  <c r="T471" i="156" s="1"/>
  <c r="R471" i="156"/>
  <c r="S470" i="156"/>
  <c r="T470" i="156" s="1"/>
  <c r="R470" i="156"/>
  <c r="S469" i="156"/>
  <c r="T469" i="156" s="1"/>
  <c r="R469" i="156"/>
  <c r="S468" i="156"/>
  <c r="T468" i="156" s="1"/>
  <c r="R468" i="156"/>
  <c r="S467" i="156"/>
  <c r="T467" i="156" s="1"/>
  <c r="R467" i="156"/>
  <c r="S466" i="156"/>
  <c r="T466" i="156" s="1"/>
  <c r="R466" i="156"/>
  <c r="S465" i="156"/>
  <c r="T465" i="156" s="1"/>
  <c r="R465" i="156"/>
  <c r="S464" i="156"/>
  <c r="T464" i="156" s="1"/>
  <c r="R464" i="156"/>
  <c r="S463" i="156"/>
  <c r="T463" i="156" s="1"/>
  <c r="R463" i="156"/>
  <c r="S462" i="156"/>
  <c r="T462" i="156" s="1"/>
  <c r="R462" i="156"/>
  <c r="S461" i="156"/>
  <c r="T461" i="156" s="1"/>
  <c r="R461" i="156"/>
  <c r="S460" i="156"/>
  <c r="T460" i="156" s="1"/>
  <c r="R460" i="156"/>
  <c r="S459" i="156"/>
  <c r="T459" i="156" s="1"/>
  <c r="R459" i="156"/>
  <c r="S458" i="156"/>
  <c r="T458" i="156" s="1"/>
  <c r="R458" i="156"/>
  <c r="S457" i="156"/>
  <c r="T457" i="156" s="1"/>
  <c r="R457" i="156"/>
  <c r="S456" i="156"/>
  <c r="T456" i="156" s="1"/>
  <c r="R456" i="156"/>
  <c r="S455" i="156"/>
  <c r="T455" i="156" s="1"/>
  <c r="R455" i="156"/>
  <c r="S454" i="156"/>
  <c r="T454" i="156" s="1"/>
  <c r="R454" i="156"/>
  <c r="S453" i="156"/>
  <c r="T453" i="156" s="1"/>
  <c r="R453" i="156"/>
  <c r="S452" i="156"/>
  <c r="T452" i="156" s="1"/>
  <c r="R452" i="156"/>
  <c r="S451" i="156"/>
  <c r="T451" i="156" s="1"/>
  <c r="R451" i="156"/>
  <c r="S450" i="156"/>
  <c r="T450" i="156" s="1"/>
  <c r="R450" i="156"/>
  <c r="S449" i="156"/>
  <c r="T449" i="156" s="1"/>
  <c r="R449" i="156"/>
  <c r="S448" i="156"/>
  <c r="T448" i="156" s="1"/>
  <c r="R448" i="156"/>
  <c r="S447" i="156"/>
  <c r="T447" i="156" s="1"/>
  <c r="R447" i="156"/>
  <c r="S446" i="156"/>
  <c r="T446" i="156" s="1"/>
  <c r="R446" i="156"/>
  <c r="S445" i="156"/>
  <c r="T445" i="156" s="1"/>
  <c r="R445" i="156"/>
  <c r="S444" i="156"/>
  <c r="T444" i="156" s="1"/>
  <c r="R444" i="156"/>
  <c r="S443" i="156"/>
  <c r="T443" i="156" s="1"/>
  <c r="R443" i="156"/>
  <c r="S442" i="156"/>
  <c r="T442" i="156" s="1"/>
  <c r="R442" i="156"/>
  <c r="S441" i="156"/>
  <c r="T441" i="156" s="1"/>
  <c r="R441" i="156"/>
  <c r="S440" i="156"/>
  <c r="T440" i="156" s="1"/>
  <c r="R440" i="156"/>
  <c r="S439" i="156"/>
  <c r="T439" i="156" s="1"/>
  <c r="R439" i="156"/>
  <c r="S438" i="156"/>
  <c r="T438" i="156" s="1"/>
  <c r="R438" i="156"/>
  <c r="S437" i="156"/>
  <c r="T437" i="156" s="1"/>
  <c r="R437" i="156"/>
  <c r="S436" i="156"/>
  <c r="T436" i="156" s="1"/>
  <c r="R436" i="156"/>
  <c r="S435" i="156"/>
  <c r="T435" i="156" s="1"/>
  <c r="R435" i="156"/>
  <c r="S434" i="156"/>
  <c r="T434" i="156" s="1"/>
  <c r="R434" i="156"/>
  <c r="S433" i="156"/>
  <c r="T433" i="156" s="1"/>
  <c r="R433" i="156"/>
  <c r="S432" i="156"/>
  <c r="T432" i="156" s="1"/>
  <c r="R432" i="156"/>
  <c r="S431" i="156"/>
  <c r="T431" i="156" s="1"/>
  <c r="R431" i="156"/>
  <c r="S430" i="156"/>
  <c r="T430" i="156" s="1"/>
  <c r="R430" i="156"/>
  <c r="S429" i="156"/>
  <c r="T429" i="156" s="1"/>
  <c r="R429" i="156"/>
  <c r="S428" i="156"/>
  <c r="T428" i="156" s="1"/>
  <c r="R428" i="156"/>
  <c r="S427" i="156"/>
  <c r="T427" i="156" s="1"/>
  <c r="R427" i="156"/>
  <c r="S426" i="156"/>
  <c r="T426" i="156" s="1"/>
  <c r="R426" i="156"/>
  <c r="S425" i="156"/>
  <c r="T425" i="156" s="1"/>
  <c r="R425" i="156"/>
  <c r="S424" i="156"/>
  <c r="T424" i="156" s="1"/>
  <c r="R424" i="156"/>
  <c r="S423" i="156"/>
  <c r="T423" i="156" s="1"/>
  <c r="R423" i="156"/>
  <c r="S422" i="156"/>
  <c r="T422" i="156" s="1"/>
  <c r="R422" i="156"/>
  <c r="S421" i="156"/>
  <c r="T421" i="156" s="1"/>
  <c r="R421" i="156"/>
  <c r="S420" i="156"/>
  <c r="T420" i="156" s="1"/>
  <c r="R420" i="156"/>
  <c r="S419" i="156"/>
  <c r="T419" i="156" s="1"/>
  <c r="R419" i="156"/>
  <c r="S418" i="156"/>
  <c r="T418" i="156" s="1"/>
  <c r="R418" i="156"/>
  <c r="S417" i="156"/>
  <c r="T417" i="156" s="1"/>
  <c r="R417" i="156"/>
  <c r="S416" i="156"/>
  <c r="T416" i="156" s="1"/>
  <c r="R416" i="156"/>
  <c r="S415" i="156"/>
  <c r="T415" i="156" s="1"/>
  <c r="R415" i="156"/>
  <c r="S414" i="156"/>
  <c r="T414" i="156" s="1"/>
  <c r="R414" i="156"/>
  <c r="S413" i="156"/>
  <c r="T413" i="156" s="1"/>
  <c r="R413" i="156"/>
  <c r="S412" i="156"/>
  <c r="T412" i="156" s="1"/>
  <c r="R412" i="156"/>
  <c r="S411" i="156"/>
  <c r="T411" i="156" s="1"/>
  <c r="R411" i="156"/>
  <c r="S410" i="156"/>
  <c r="T410" i="156" s="1"/>
  <c r="R410" i="156"/>
  <c r="S409" i="156"/>
  <c r="T409" i="156" s="1"/>
  <c r="R409" i="156"/>
  <c r="S408" i="156"/>
  <c r="T408" i="156" s="1"/>
  <c r="R408" i="156"/>
  <c r="S407" i="156"/>
  <c r="T407" i="156" s="1"/>
  <c r="R407" i="156"/>
  <c r="S406" i="156"/>
  <c r="T406" i="156" s="1"/>
  <c r="R406" i="156"/>
  <c r="S405" i="156"/>
  <c r="T405" i="156" s="1"/>
  <c r="R405" i="156"/>
  <c r="S404" i="156"/>
  <c r="T404" i="156" s="1"/>
  <c r="R404" i="156"/>
  <c r="S403" i="156"/>
  <c r="T403" i="156" s="1"/>
  <c r="R403" i="156"/>
  <c r="S402" i="156"/>
  <c r="T402" i="156" s="1"/>
  <c r="R402" i="156"/>
  <c r="S401" i="156"/>
  <c r="T401" i="156" s="1"/>
  <c r="R401" i="156"/>
  <c r="S400" i="156"/>
  <c r="T400" i="156" s="1"/>
  <c r="R400" i="156"/>
  <c r="S399" i="156"/>
  <c r="T399" i="156" s="1"/>
  <c r="R399" i="156"/>
  <c r="S398" i="156"/>
  <c r="T398" i="156" s="1"/>
  <c r="R398" i="156"/>
  <c r="S397" i="156"/>
  <c r="T397" i="156" s="1"/>
  <c r="R397" i="156"/>
  <c r="S396" i="156"/>
  <c r="T396" i="156" s="1"/>
  <c r="R396" i="156"/>
  <c r="S395" i="156"/>
  <c r="T395" i="156" s="1"/>
  <c r="R395" i="156"/>
  <c r="S394" i="156"/>
  <c r="T394" i="156" s="1"/>
  <c r="R394" i="156"/>
  <c r="S393" i="156"/>
  <c r="T393" i="156" s="1"/>
  <c r="R393" i="156"/>
  <c r="S392" i="156"/>
  <c r="T392" i="156" s="1"/>
  <c r="R392" i="156"/>
  <c r="S391" i="156"/>
  <c r="T391" i="156" s="1"/>
  <c r="R391" i="156"/>
  <c r="S390" i="156"/>
  <c r="T390" i="156" s="1"/>
  <c r="R390" i="156"/>
  <c r="S389" i="156"/>
  <c r="T389" i="156" s="1"/>
  <c r="R389" i="156"/>
  <c r="S388" i="156"/>
  <c r="T388" i="156" s="1"/>
  <c r="R388" i="156"/>
  <c r="S387" i="156"/>
  <c r="T387" i="156" s="1"/>
  <c r="R387" i="156"/>
  <c r="S386" i="156"/>
  <c r="T386" i="156" s="1"/>
  <c r="R386" i="156"/>
  <c r="S385" i="156"/>
  <c r="T385" i="156" s="1"/>
  <c r="R385" i="156"/>
  <c r="S384" i="156"/>
  <c r="T384" i="156" s="1"/>
  <c r="R384" i="156"/>
  <c r="S383" i="156"/>
  <c r="T383" i="156" s="1"/>
  <c r="R383" i="156"/>
  <c r="S382" i="156"/>
  <c r="T382" i="156" s="1"/>
  <c r="R382" i="156"/>
  <c r="S381" i="156"/>
  <c r="T381" i="156" s="1"/>
  <c r="R381" i="156"/>
  <c r="S380" i="156"/>
  <c r="T380" i="156" s="1"/>
  <c r="R380" i="156"/>
  <c r="S379" i="156"/>
  <c r="T379" i="156" s="1"/>
  <c r="R379" i="156"/>
  <c r="S378" i="156"/>
  <c r="T378" i="156" s="1"/>
  <c r="R378" i="156"/>
  <c r="S377" i="156"/>
  <c r="T377" i="156" s="1"/>
  <c r="R377" i="156"/>
  <c r="S376" i="156"/>
  <c r="T376" i="156" s="1"/>
  <c r="R376" i="156"/>
  <c r="S375" i="156"/>
  <c r="T375" i="156" s="1"/>
  <c r="R375" i="156"/>
  <c r="S374" i="156"/>
  <c r="T374" i="156" s="1"/>
  <c r="R374" i="156"/>
  <c r="S373" i="156"/>
  <c r="T373" i="156" s="1"/>
  <c r="R373" i="156"/>
  <c r="S372" i="156"/>
  <c r="T372" i="156" s="1"/>
  <c r="R372" i="156"/>
  <c r="S371" i="156"/>
  <c r="T371" i="156" s="1"/>
  <c r="R371" i="156"/>
  <c r="S370" i="156"/>
  <c r="T370" i="156" s="1"/>
  <c r="R370" i="156"/>
  <c r="S369" i="156"/>
  <c r="T369" i="156" s="1"/>
  <c r="R369" i="156"/>
  <c r="S368" i="156"/>
  <c r="T368" i="156" s="1"/>
  <c r="R368" i="156"/>
  <c r="S367" i="156"/>
  <c r="T367" i="156" s="1"/>
  <c r="R367" i="156"/>
  <c r="S366" i="156"/>
  <c r="T366" i="156" s="1"/>
  <c r="R366" i="156"/>
  <c r="S365" i="156"/>
  <c r="T365" i="156" s="1"/>
  <c r="R365" i="156"/>
  <c r="S364" i="156"/>
  <c r="T364" i="156" s="1"/>
  <c r="R364" i="156"/>
  <c r="S363" i="156"/>
  <c r="T363" i="156" s="1"/>
  <c r="R363" i="156"/>
  <c r="S362" i="156"/>
  <c r="T362" i="156" s="1"/>
  <c r="R362" i="156"/>
  <c r="S361" i="156"/>
  <c r="T361" i="156" s="1"/>
  <c r="R361" i="156"/>
  <c r="S360" i="156"/>
  <c r="T360" i="156" s="1"/>
  <c r="R360" i="156"/>
  <c r="S359" i="156"/>
  <c r="T359" i="156" s="1"/>
  <c r="R359" i="156"/>
  <c r="S358" i="156"/>
  <c r="T358" i="156" s="1"/>
  <c r="R358" i="156"/>
  <c r="S357" i="156"/>
  <c r="T357" i="156" s="1"/>
  <c r="R357" i="156"/>
  <c r="S356" i="156"/>
  <c r="T356" i="156" s="1"/>
  <c r="R356" i="156"/>
  <c r="S355" i="156"/>
  <c r="T355" i="156" s="1"/>
  <c r="R355" i="156"/>
  <c r="S354" i="156"/>
  <c r="T354" i="156" s="1"/>
  <c r="R354" i="156"/>
  <c r="S353" i="156"/>
  <c r="T353" i="156" s="1"/>
  <c r="R353" i="156"/>
  <c r="S352" i="156"/>
  <c r="T352" i="156" s="1"/>
  <c r="R352" i="156"/>
  <c r="S351" i="156"/>
  <c r="T351" i="156" s="1"/>
  <c r="R351" i="156"/>
  <c r="S350" i="156"/>
  <c r="T350" i="156" s="1"/>
  <c r="R350" i="156"/>
  <c r="S349" i="156"/>
  <c r="T349" i="156" s="1"/>
  <c r="R349" i="156"/>
  <c r="S348" i="156"/>
  <c r="T348" i="156" s="1"/>
  <c r="R348" i="156"/>
  <c r="S347" i="156"/>
  <c r="T347" i="156" s="1"/>
  <c r="R347" i="156"/>
  <c r="S346" i="156"/>
  <c r="T346" i="156" s="1"/>
  <c r="R346" i="156"/>
  <c r="S345" i="156"/>
  <c r="T345" i="156" s="1"/>
  <c r="R345" i="156"/>
  <c r="S344" i="156"/>
  <c r="T344" i="156" s="1"/>
  <c r="R344" i="156"/>
  <c r="S343" i="156"/>
  <c r="T343" i="156" s="1"/>
  <c r="R343" i="156"/>
  <c r="S342" i="156"/>
  <c r="T342" i="156" s="1"/>
  <c r="R342" i="156"/>
  <c r="S341" i="156"/>
  <c r="T341" i="156" s="1"/>
  <c r="R341" i="156"/>
  <c r="S340" i="156"/>
  <c r="T340" i="156" s="1"/>
  <c r="R340" i="156"/>
  <c r="S339" i="156"/>
  <c r="T339" i="156" s="1"/>
  <c r="R339" i="156"/>
  <c r="S338" i="156"/>
  <c r="T338" i="156" s="1"/>
  <c r="R338" i="156"/>
  <c r="S337" i="156"/>
  <c r="T337" i="156" s="1"/>
  <c r="R337" i="156"/>
  <c r="S336" i="156"/>
  <c r="T336" i="156" s="1"/>
  <c r="R336" i="156"/>
  <c r="S335" i="156"/>
  <c r="T335" i="156" s="1"/>
  <c r="R335" i="156"/>
  <c r="S334" i="156"/>
  <c r="T334" i="156" s="1"/>
  <c r="R334" i="156"/>
  <c r="S333" i="156"/>
  <c r="T333" i="156" s="1"/>
  <c r="R333" i="156"/>
  <c r="S332" i="156"/>
  <c r="T332" i="156" s="1"/>
  <c r="R332" i="156"/>
  <c r="S331" i="156"/>
  <c r="T331" i="156" s="1"/>
  <c r="R331" i="156"/>
  <c r="S330" i="156"/>
  <c r="T330" i="156" s="1"/>
  <c r="R330" i="156"/>
  <c r="S329" i="156"/>
  <c r="T329" i="156" s="1"/>
  <c r="R329" i="156"/>
  <c r="S328" i="156"/>
  <c r="T328" i="156" s="1"/>
  <c r="R328" i="156"/>
  <c r="S327" i="156"/>
  <c r="T327" i="156" s="1"/>
  <c r="R327" i="156"/>
  <c r="S326" i="156"/>
  <c r="T326" i="156" s="1"/>
  <c r="R326" i="156"/>
  <c r="S325" i="156"/>
  <c r="T325" i="156" s="1"/>
  <c r="R325" i="156"/>
  <c r="S324" i="156"/>
  <c r="T324" i="156" s="1"/>
  <c r="R324" i="156"/>
  <c r="S323" i="156"/>
  <c r="T323" i="156" s="1"/>
  <c r="R323" i="156"/>
  <c r="S322" i="156"/>
  <c r="T322" i="156" s="1"/>
  <c r="R322" i="156"/>
  <c r="S321" i="156"/>
  <c r="T321" i="156" s="1"/>
  <c r="R321" i="156"/>
  <c r="S320" i="156"/>
  <c r="T320" i="156" s="1"/>
  <c r="R320" i="156"/>
  <c r="S319" i="156"/>
  <c r="T319" i="156" s="1"/>
  <c r="R319" i="156"/>
  <c r="S318" i="156"/>
  <c r="T318" i="156" s="1"/>
  <c r="R318" i="156"/>
  <c r="S317" i="156"/>
  <c r="T317" i="156" s="1"/>
  <c r="R317" i="156"/>
  <c r="S316" i="156"/>
  <c r="T316" i="156" s="1"/>
  <c r="R316" i="156"/>
  <c r="S315" i="156"/>
  <c r="T315" i="156" s="1"/>
  <c r="R315" i="156"/>
  <c r="S314" i="156"/>
  <c r="T314" i="156" s="1"/>
  <c r="R314" i="156"/>
  <c r="S313" i="156"/>
  <c r="T313" i="156" s="1"/>
  <c r="R313" i="156"/>
  <c r="S312" i="156"/>
  <c r="T312" i="156" s="1"/>
  <c r="R312" i="156"/>
  <c r="S311" i="156"/>
  <c r="T311" i="156" s="1"/>
  <c r="R311" i="156"/>
  <c r="S310" i="156"/>
  <c r="T310" i="156" s="1"/>
  <c r="R310" i="156"/>
  <c r="S309" i="156"/>
  <c r="T309" i="156" s="1"/>
  <c r="R309" i="156"/>
  <c r="S308" i="156"/>
  <c r="T308" i="156" s="1"/>
  <c r="R308" i="156"/>
  <c r="S307" i="156"/>
  <c r="T307" i="156" s="1"/>
  <c r="R307" i="156"/>
  <c r="S306" i="156"/>
  <c r="T306" i="156" s="1"/>
  <c r="R306" i="156"/>
  <c r="S305" i="156"/>
  <c r="T305" i="156" s="1"/>
  <c r="R305" i="156"/>
  <c r="S304" i="156"/>
  <c r="T304" i="156" s="1"/>
  <c r="R304" i="156"/>
  <c r="S303" i="156"/>
  <c r="T303" i="156" s="1"/>
  <c r="R303" i="156"/>
  <c r="S302" i="156"/>
  <c r="T302" i="156" s="1"/>
  <c r="R302" i="156"/>
  <c r="S301" i="156"/>
  <c r="T301" i="156" s="1"/>
  <c r="R301" i="156"/>
  <c r="S300" i="156"/>
  <c r="T300" i="156" s="1"/>
  <c r="R300" i="156"/>
  <c r="S299" i="156"/>
  <c r="T299" i="156" s="1"/>
  <c r="R299" i="156"/>
  <c r="S298" i="156"/>
  <c r="T298" i="156" s="1"/>
  <c r="R298" i="156"/>
  <c r="S297" i="156"/>
  <c r="T297" i="156" s="1"/>
  <c r="R297" i="156"/>
  <c r="S296" i="156"/>
  <c r="T296" i="156" s="1"/>
  <c r="R296" i="156"/>
  <c r="S295" i="156"/>
  <c r="T295" i="156" s="1"/>
  <c r="R295" i="156"/>
  <c r="S294" i="156"/>
  <c r="T294" i="156" s="1"/>
  <c r="R294" i="156"/>
  <c r="S293" i="156"/>
  <c r="T293" i="156" s="1"/>
  <c r="R293" i="156"/>
  <c r="S292" i="156"/>
  <c r="T292" i="156" s="1"/>
  <c r="R292" i="156"/>
  <c r="S291" i="156"/>
  <c r="T291" i="156" s="1"/>
  <c r="R291" i="156"/>
  <c r="S290" i="156"/>
  <c r="T290" i="156" s="1"/>
  <c r="R290" i="156"/>
  <c r="S289" i="156"/>
  <c r="T289" i="156" s="1"/>
  <c r="R289" i="156"/>
  <c r="S288" i="156"/>
  <c r="T288" i="156" s="1"/>
  <c r="R288" i="156"/>
  <c r="S287" i="156"/>
  <c r="T287" i="156" s="1"/>
  <c r="R287" i="156"/>
  <c r="S286" i="156"/>
  <c r="T286" i="156" s="1"/>
  <c r="R286" i="156"/>
  <c r="S285" i="156"/>
  <c r="T285" i="156" s="1"/>
  <c r="R285" i="156"/>
  <c r="S284" i="156"/>
  <c r="T284" i="156" s="1"/>
  <c r="R284" i="156"/>
  <c r="S283" i="156"/>
  <c r="T283" i="156" s="1"/>
  <c r="R283" i="156"/>
  <c r="S282" i="156"/>
  <c r="T282" i="156" s="1"/>
  <c r="R282" i="156"/>
  <c r="S281" i="156"/>
  <c r="T281" i="156" s="1"/>
  <c r="R281" i="156"/>
  <c r="S280" i="156"/>
  <c r="T280" i="156" s="1"/>
  <c r="R280" i="156"/>
  <c r="S279" i="156"/>
  <c r="T279" i="156" s="1"/>
  <c r="R279" i="156"/>
  <c r="S278" i="156"/>
  <c r="T278" i="156" s="1"/>
  <c r="R278" i="156"/>
  <c r="S277" i="156"/>
  <c r="T277" i="156" s="1"/>
  <c r="R277" i="156"/>
  <c r="S276" i="156"/>
  <c r="T276" i="156" s="1"/>
  <c r="R276" i="156"/>
  <c r="S275" i="156"/>
  <c r="T275" i="156" s="1"/>
  <c r="R275" i="156"/>
  <c r="S274" i="156"/>
  <c r="T274" i="156" s="1"/>
  <c r="R274" i="156"/>
  <c r="S273" i="156"/>
  <c r="T273" i="156" s="1"/>
  <c r="R273" i="156"/>
  <c r="S272" i="156"/>
  <c r="T272" i="156" s="1"/>
  <c r="R272" i="156"/>
  <c r="S271" i="156"/>
  <c r="T271" i="156" s="1"/>
  <c r="R271" i="156"/>
  <c r="S270" i="156"/>
  <c r="T270" i="156" s="1"/>
  <c r="R270" i="156"/>
  <c r="S269" i="156"/>
  <c r="T269" i="156" s="1"/>
  <c r="R269" i="156"/>
  <c r="S268" i="156"/>
  <c r="T268" i="156" s="1"/>
  <c r="R268" i="156"/>
  <c r="S267" i="156"/>
  <c r="T267" i="156" s="1"/>
  <c r="R267" i="156"/>
  <c r="S266" i="156"/>
  <c r="T266" i="156" s="1"/>
  <c r="R266" i="156"/>
  <c r="S265" i="156"/>
  <c r="T265" i="156" s="1"/>
  <c r="R265" i="156"/>
  <c r="S264" i="156"/>
  <c r="T264" i="156" s="1"/>
  <c r="R264" i="156"/>
  <c r="S263" i="156"/>
  <c r="T263" i="156" s="1"/>
  <c r="R263" i="156"/>
  <c r="S262" i="156"/>
  <c r="T262" i="156" s="1"/>
  <c r="R262" i="156"/>
  <c r="S261" i="156"/>
  <c r="T261" i="156" s="1"/>
  <c r="R261" i="156"/>
  <c r="S260" i="156"/>
  <c r="T260" i="156" s="1"/>
  <c r="R260" i="156"/>
  <c r="S259" i="156"/>
  <c r="T259" i="156" s="1"/>
  <c r="R259" i="156"/>
  <c r="S258" i="156"/>
  <c r="T258" i="156" s="1"/>
  <c r="R258" i="156"/>
  <c r="S257" i="156"/>
  <c r="T257" i="156" s="1"/>
  <c r="R257" i="156"/>
  <c r="S256" i="156"/>
  <c r="T256" i="156" s="1"/>
  <c r="R256" i="156"/>
  <c r="S255" i="156"/>
  <c r="T255" i="156" s="1"/>
  <c r="R255" i="156"/>
  <c r="S254" i="156"/>
  <c r="T254" i="156" s="1"/>
  <c r="R254" i="156"/>
  <c r="S253" i="156"/>
  <c r="T253" i="156" s="1"/>
  <c r="R253" i="156"/>
  <c r="S252" i="156"/>
  <c r="T252" i="156" s="1"/>
  <c r="R252" i="156"/>
  <c r="S251" i="156"/>
  <c r="T251" i="156" s="1"/>
  <c r="R251" i="156"/>
  <c r="S250" i="156"/>
  <c r="T250" i="156" s="1"/>
  <c r="R250" i="156"/>
  <c r="S249" i="156"/>
  <c r="T249" i="156" s="1"/>
  <c r="R249" i="156"/>
  <c r="S248" i="156"/>
  <c r="T248" i="156" s="1"/>
  <c r="R248" i="156"/>
  <c r="S247" i="156"/>
  <c r="T247" i="156" s="1"/>
  <c r="R247" i="156"/>
  <c r="S246" i="156"/>
  <c r="T246" i="156" s="1"/>
  <c r="R246" i="156"/>
  <c r="S245" i="156"/>
  <c r="T245" i="156" s="1"/>
  <c r="R245" i="156"/>
  <c r="S244" i="156"/>
  <c r="T244" i="156" s="1"/>
  <c r="R244" i="156"/>
  <c r="S243" i="156"/>
  <c r="T243" i="156" s="1"/>
  <c r="R243" i="156"/>
  <c r="S242" i="156"/>
  <c r="T242" i="156" s="1"/>
  <c r="R242" i="156"/>
  <c r="S241" i="156"/>
  <c r="T241" i="156" s="1"/>
  <c r="R241" i="156"/>
  <c r="S240" i="156"/>
  <c r="T240" i="156" s="1"/>
  <c r="R240" i="156"/>
  <c r="S239" i="156"/>
  <c r="T239" i="156" s="1"/>
  <c r="R239" i="156"/>
  <c r="S238" i="156"/>
  <c r="T238" i="156" s="1"/>
  <c r="R238" i="156"/>
  <c r="S237" i="156"/>
  <c r="T237" i="156" s="1"/>
  <c r="R237" i="156"/>
  <c r="S236" i="156"/>
  <c r="T236" i="156" s="1"/>
  <c r="R236" i="156"/>
  <c r="S235" i="156"/>
  <c r="T235" i="156" s="1"/>
  <c r="R235" i="156"/>
  <c r="S234" i="156"/>
  <c r="T234" i="156" s="1"/>
  <c r="R234" i="156"/>
  <c r="S233" i="156"/>
  <c r="T233" i="156" s="1"/>
  <c r="R233" i="156"/>
  <c r="S232" i="156"/>
  <c r="T232" i="156" s="1"/>
  <c r="R232" i="156"/>
  <c r="S231" i="156"/>
  <c r="T231" i="156" s="1"/>
  <c r="R231" i="156"/>
  <c r="S230" i="156"/>
  <c r="T230" i="156" s="1"/>
  <c r="R230" i="156"/>
  <c r="S229" i="156"/>
  <c r="T229" i="156" s="1"/>
  <c r="R229" i="156"/>
  <c r="S228" i="156"/>
  <c r="T228" i="156" s="1"/>
  <c r="R228" i="156"/>
  <c r="S227" i="156"/>
  <c r="T227" i="156" s="1"/>
  <c r="R227" i="156"/>
  <c r="S226" i="156"/>
  <c r="T226" i="156" s="1"/>
  <c r="R226" i="156"/>
  <c r="S225" i="156"/>
  <c r="T225" i="156" s="1"/>
  <c r="R225" i="156"/>
  <c r="S224" i="156"/>
  <c r="T224" i="156" s="1"/>
  <c r="R224" i="156"/>
  <c r="S223" i="156"/>
  <c r="T223" i="156" s="1"/>
  <c r="R223" i="156"/>
  <c r="S222" i="156"/>
  <c r="T222" i="156" s="1"/>
  <c r="R222" i="156"/>
  <c r="S221" i="156"/>
  <c r="T221" i="156" s="1"/>
  <c r="R221" i="156"/>
  <c r="S220" i="156"/>
  <c r="T220" i="156" s="1"/>
  <c r="R220" i="156"/>
  <c r="S219" i="156"/>
  <c r="T219" i="156" s="1"/>
  <c r="R219" i="156"/>
  <c r="S218" i="156"/>
  <c r="T218" i="156" s="1"/>
  <c r="R218" i="156"/>
  <c r="S217" i="156"/>
  <c r="T217" i="156" s="1"/>
  <c r="R217" i="156"/>
  <c r="S216" i="156"/>
  <c r="T216" i="156" s="1"/>
  <c r="R216" i="156"/>
  <c r="S215" i="156"/>
  <c r="T215" i="156" s="1"/>
  <c r="R215" i="156"/>
  <c r="S214" i="156"/>
  <c r="T214" i="156" s="1"/>
  <c r="R214" i="156"/>
  <c r="S213" i="156"/>
  <c r="T213" i="156" s="1"/>
  <c r="R213" i="156"/>
  <c r="S212" i="156"/>
  <c r="T212" i="156" s="1"/>
  <c r="R212" i="156"/>
  <c r="S211" i="156"/>
  <c r="T211" i="156" s="1"/>
  <c r="R211" i="156"/>
  <c r="S210" i="156"/>
  <c r="T210" i="156" s="1"/>
  <c r="R210" i="156"/>
  <c r="S209" i="156"/>
  <c r="T209" i="156" s="1"/>
  <c r="R209" i="156"/>
  <c r="S208" i="156"/>
  <c r="T208" i="156" s="1"/>
  <c r="R208" i="156"/>
  <c r="S207" i="156"/>
  <c r="T207" i="156" s="1"/>
  <c r="R207" i="156"/>
  <c r="S206" i="156"/>
  <c r="T206" i="156" s="1"/>
  <c r="R206" i="156"/>
  <c r="S205" i="156"/>
  <c r="T205" i="156" s="1"/>
  <c r="R205" i="156"/>
  <c r="S204" i="156"/>
  <c r="T204" i="156" s="1"/>
  <c r="R204" i="156"/>
  <c r="S203" i="156"/>
  <c r="T203" i="156" s="1"/>
  <c r="R203" i="156"/>
  <c r="S202" i="156"/>
  <c r="T202" i="156" s="1"/>
  <c r="R202" i="156"/>
  <c r="S201" i="156"/>
  <c r="T201" i="156" s="1"/>
  <c r="R201" i="156"/>
  <c r="S200" i="156"/>
  <c r="T200" i="156" s="1"/>
  <c r="R200" i="156"/>
  <c r="S199" i="156"/>
  <c r="T199" i="156" s="1"/>
  <c r="R199" i="156"/>
  <c r="S198" i="156"/>
  <c r="T198" i="156" s="1"/>
  <c r="R198" i="156"/>
  <c r="S197" i="156"/>
  <c r="T197" i="156" s="1"/>
  <c r="R197" i="156"/>
  <c r="S196" i="156"/>
  <c r="T196" i="156" s="1"/>
  <c r="R196" i="156"/>
  <c r="S195" i="156"/>
  <c r="T195" i="156" s="1"/>
  <c r="R195" i="156"/>
  <c r="S194" i="156"/>
  <c r="T194" i="156" s="1"/>
  <c r="R194" i="156"/>
  <c r="S193" i="156"/>
  <c r="T193" i="156" s="1"/>
  <c r="R193" i="156"/>
  <c r="S192" i="156"/>
  <c r="T192" i="156" s="1"/>
  <c r="R192" i="156"/>
  <c r="S191" i="156"/>
  <c r="T191" i="156" s="1"/>
  <c r="R191" i="156"/>
  <c r="S190" i="156"/>
  <c r="T190" i="156" s="1"/>
  <c r="R190" i="156"/>
  <c r="S189" i="156"/>
  <c r="T189" i="156" s="1"/>
  <c r="R189" i="156"/>
  <c r="S188" i="156"/>
  <c r="T188" i="156" s="1"/>
  <c r="R188" i="156"/>
  <c r="S187" i="156"/>
  <c r="T187" i="156" s="1"/>
  <c r="R187" i="156"/>
  <c r="S186" i="156"/>
  <c r="T186" i="156" s="1"/>
  <c r="R186" i="156"/>
  <c r="S185" i="156"/>
  <c r="T185" i="156" s="1"/>
  <c r="R185" i="156"/>
  <c r="S184" i="156"/>
  <c r="T184" i="156" s="1"/>
  <c r="R184" i="156"/>
  <c r="S183" i="156"/>
  <c r="T183" i="156" s="1"/>
  <c r="R183" i="156"/>
  <c r="S182" i="156"/>
  <c r="T182" i="156" s="1"/>
  <c r="R182" i="156"/>
  <c r="S181" i="156"/>
  <c r="T181" i="156" s="1"/>
  <c r="R181" i="156"/>
  <c r="S180" i="156"/>
  <c r="T180" i="156" s="1"/>
  <c r="R180" i="156"/>
  <c r="S179" i="156"/>
  <c r="T179" i="156" s="1"/>
  <c r="R179" i="156"/>
  <c r="S178" i="156"/>
  <c r="T178" i="156" s="1"/>
  <c r="R178" i="156"/>
  <c r="S177" i="156"/>
  <c r="T177" i="156" s="1"/>
  <c r="R177" i="156"/>
  <c r="S176" i="156"/>
  <c r="T176" i="156" s="1"/>
  <c r="R176" i="156"/>
  <c r="S175" i="156"/>
  <c r="T175" i="156" s="1"/>
  <c r="R175" i="156"/>
  <c r="S174" i="156"/>
  <c r="T174" i="156" s="1"/>
  <c r="R174" i="156"/>
  <c r="S173" i="156"/>
  <c r="T173" i="156" s="1"/>
  <c r="R173" i="156"/>
  <c r="S172" i="156"/>
  <c r="T172" i="156" s="1"/>
  <c r="R172" i="156"/>
  <c r="S171" i="156"/>
  <c r="T171" i="156" s="1"/>
  <c r="R171" i="156"/>
  <c r="S170" i="156"/>
  <c r="T170" i="156" s="1"/>
  <c r="R170" i="156"/>
  <c r="S169" i="156"/>
  <c r="T169" i="156" s="1"/>
  <c r="R169" i="156"/>
  <c r="S168" i="156"/>
  <c r="T168" i="156" s="1"/>
  <c r="R168" i="156"/>
  <c r="S167" i="156"/>
  <c r="T167" i="156" s="1"/>
  <c r="R167" i="156"/>
  <c r="S166" i="156"/>
  <c r="T166" i="156" s="1"/>
  <c r="R166" i="156"/>
  <c r="S165" i="156"/>
  <c r="T165" i="156" s="1"/>
  <c r="R165" i="156"/>
  <c r="S164" i="156"/>
  <c r="T164" i="156" s="1"/>
  <c r="R164" i="156"/>
  <c r="S163" i="156"/>
  <c r="T163" i="156" s="1"/>
  <c r="R163" i="156"/>
  <c r="S162" i="156"/>
  <c r="T162" i="156" s="1"/>
  <c r="R162" i="156"/>
  <c r="S161" i="156"/>
  <c r="T161" i="156" s="1"/>
  <c r="R161" i="156"/>
  <c r="S160" i="156"/>
  <c r="T160" i="156" s="1"/>
  <c r="R160" i="156"/>
  <c r="S159" i="156"/>
  <c r="T159" i="156" s="1"/>
  <c r="R159" i="156"/>
  <c r="S158" i="156"/>
  <c r="T158" i="156" s="1"/>
  <c r="R158" i="156"/>
  <c r="S157" i="156"/>
  <c r="T157" i="156" s="1"/>
  <c r="R157" i="156"/>
  <c r="S156" i="156"/>
  <c r="T156" i="156" s="1"/>
  <c r="R156" i="156"/>
  <c r="S155" i="156"/>
  <c r="T155" i="156" s="1"/>
  <c r="R155" i="156"/>
  <c r="S154" i="156"/>
  <c r="T154" i="156" s="1"/>
  <c r="R154" i="156"/>
  <c r="S153" i="156"/>
  <c r="T153" i="156" s="1"/>
  <c r="R153" i="156"/>
  <c r="S152" i="156"/>
  <c r="T152" i="156" s="1"/>
  <c r="R152" i="156"/>
  <c r="S151" i="156"/>
  <c r="T151" i="156" s="1"/>
  <c r="R151" i="156"/>
  <c r="S150" i="156"/>
  <c r="T150" i="156" s="1"/>
  <c r="R150" i="156"/>
  <c r="S149" i="156"/>
  <c r="T149" i="156" s="1"/>
  <c r="R149" i="156"/>
  <c r="S148" i="156"/>
  <c r="T148" i="156" s="1"/>
  <c r="R148" i="156"/>
  <c r="S147" i="156"/>
  <c r="T147" i="156" s="1"/>
  <c r="R147" i="156"/>
  <c r="S146" i="156"/>
  <c r="T146" i="156" s="1"/>
  <c r="R146" i="156"/>
  <c r="S145" i="156"/>
  <c r="T145" i="156" s="1"/>
  <c r="R145" i="156"/>
  <c r="S144" i="156"/>
  <c r="T144" i="156" s="1"/>
  <c r="R144" i="156"/>
  <c r="S143" i="156"/>
  <c r="T143" i="156" s="1"/>
  <c r="R143" i="156"/>
  <c r="S142" i="156"/>
  <c r="T142" i="156" s="1"/>
  <c r="R142" i="156"/>
  <c r="S141" i="156"/>
  <c r="T141" i="156" s="1"/>
  <c r="R141" i="156"/>
  <c r="S140" i="156"/>
  <c r="T140" i="156" s="1"/>
  <c r="R140" i="156"/>
  <c r="S139" i="156"/>
  <c r="T139" i="156" s="1"/>
  <c r="R139" i="156"/>
  <c r="S138" i="156"/>
  <c r="T138" i="156" s="1"/>
  <c r="R138" i="156"/>
  <c r="S137" i="156"/>
  <c r="T137" i="156" s="1"/>
  <c r="R137" i="156"/>
  <c r="S136" i="156"/>
  <c r="T136" i="156" s="1"/>
  <c r="R136" i="156"/>
  <c r="S135" i="156"/>
  <c r="T135" i="156" s="1"/>
  <c r="R135" i="156"/>
  <c r="S134" i="156"/>
  <c r="T134" i="156" s="1"/>
  <c r="R134" i="156"/>
  <c r="S133" i="156"/>
  <c r="T133" i="156" s="1"/>
  <c r="R133" i="156"/>
  <c r="S132" i="156"/>
  <c r="T132" i="156" s="1"/>
  <c r="R132" i="156"/>
  <c r="S131" i="156"/>
  <c r="T131" i="156" s="1"/>
  <c r="R131" i="156"/>
  <c r="S130" i="156"/>
  <c r="T130" i="156" s="1"/>
  <c r="R130" i="156"/>
  <c r="S129" i="156"/>
  <c r="T129" i="156" s="1"/>
  <c r="R129" i="156"/>
  <c r="S128" i="156"/>
  <c r="T128" i="156" s="1"/>
  <c r="R128" i="156"/>
  <c r="S127" i="156"/>
  <c r="T127" i="156" s="1"/>
  <c r="R127" i="156"/>
  <c r="S126" i="156"/>
  <c r="T126" i="156" s="1"/>
  <c r="R126" i="156"/>
  <c r="S125" i="156"/>
  <c r="T125" i="156" s="1"/>
  <c r="R125" i="156"/>
  <c r="S124" i="156"/>
  <c r="T124" i="156" s="1"/>
  <c r="R124" i="156"/>
  <c r="S123" i="156"/>
  <c r="T123" i="156" s="1"/>
  <c r="R123" i="156"/>
  <c r="S122" i="156"/>
  <c r="T122" i="156" s="1"/>
  <c r="R122" i="156"/>
  <c r="S121" i="156"/>
  <c r="T121" i="156" s="1"/>
  <c r="R121" i="156"/>
  <c r="S120" i="156"/>
  <c r="T120" i="156" s="1"/>
  <c r="R120" i="156"/>
  <c r="S119" i="156"/>
  <c r="T119" i="156" s="1"/>
  <c r="R119" i="156"/>
  <c r="S118" i="156"/>
  <c r="T118" i="156" s="1"/>
  <c r="R118" i="156"/>
  <c r="S117" i="156"/>
  <c r="T117" i="156" s="1"/>
  <c r="R117" i="156"/>
  <c r="S116" i="156"/>
  <c r="T116" i="156" s="1"/>
  <c r="R116" i="156"/>
  <c r="S115" i="156"/>
  <c r="T115" i="156" s="1"/>
  <c r="R115" i="156"/>
  <c r="S114" i="156"/>
  <c r="T114" i="156" s="1"/>
  <c r="R114" i="156"/>
  <c r="S113" i="156"/>
  <c r="T113" i="156" s="1"/>
  <c r="R113" i="156"/>
  <c r="S112" i="156"/>
  <c r="T112" i="156" s="1"/>
  <c r="R112" i="156"/>
  <c r="S111" i="156"/>
  <c r="T111" i="156" s="1"/>
  <c r="R111" i="156"/>
  <c r="S110" i="156"/>
  <c r="T110" i="156" s="1"/>
  <c r="R110" i="156"/>
  <c r="S109" i="156"/>
  <c r="T109" i="156" s="1"/>
  <c r="R109" i="156"/>
  <c r="S108" i="156"/>
  <c r="T108" i="156" s="1"/>
  <c r="R108" i="156"/>
  <c r="S107" i="156"/>
  <c r="T107" i="156" s="1"/>
  <c r="R107" i="156"/>
  <c r="S106" i="156"/>
  <c r="T106" i="156" s="1"/>
  <c r="R106" i="156"/>
  <c r="S105" i="156"/>
  <c r="T105" i="156" s="1"/>
  <c r="R105" i="156"/>
  <c r="S104" i="156"/>
  <c r="T104" i="156" s="1"/>
  <c r="R104" i="156"/>
  <c r="S103" i="156"/>
  <c r="T103" i="156" s="1"/>
  <c r="R103" i="156"/>
  <c r="S102" i="156"/>
  <c r="T102" i="156" s="1"/>
  <c r="R102" i="156"/>
  <c r="S101" i="156"/>
  <c r="T101" i="156" s="1"/>
  <c r="R101" i="156"/>
  <c r="S100" i="156"/>
  <c r="T100" i="156" s="1"/>
  <c r="R100" i="156"/>
  <c r="S99" i="156"/>
  <c r="T99" i="156" s="1"/>
  <c r="R99" i="156"/>
  <c r="S98" i="156"/>
  <c r="T98" i="156" s="1"/>
  <c r="R98" i="156"/>
  <c r="S97" i="156"/>
  <c r="T97" i="156" s="1"/>
  <c r="R97" i="156"/>
  <c r="S96" i="156"/>
  <c r="T96" i="156" s="1"/>
  <c r="R96" i="156"/>
  <c r="S95" i="156"/>
  <c r="T95" i="156" s="1"/>
  <c r="R95" i="156"/>
  <c r="S94" i="156"/>
  <c r="T94" i="156" s="1"/>
  <c r="R94" i="156"/>
  <c r="S93" i="156"/>
  <c r="T93" i="156" s="1"/>
  <c r="R93" i="156"/>
  <c r="S92" i="156"/>
  <c r="T92" i="156" s="1"/>
  <c r="R92" i="156"/>
  <c r="S91" i="156"/>
  <c r="T91" i="156" s="1"/>
  <c r="R91" i="156"/>
  <c r="S90" i="156"/>
  <c r="T90" i="156" s="1"/>
  <c r="R90" i="156"/>
  <c r="S89" i="156"/>
  <c r="T89" i="156" s="1"/>
  <c r="R89" i="156"/>
  <c r="S88" i="156"/>
  <c r="T88" i="156" s="1"/>
  <c r="R88" i="156"/>
  <c r="S87" i="156"/>
  <c r="T87" i="156" s="1"/>
  <c r="R87" i="156"/>
  <c r="S86" i="156"/>
  <c r="T86" i="156" s="1"/>
  <c r="R86" i="156"/>
  <c r="S85" i="156"/>
  <c r="T85" i="156" s="1"/>
  <c r="R85" i="156"/>
  <c r="S84" i="156"/>
  <c r="T84" i="156" s="1"/>
  <c r="R84" i="156"/>
  <c r="S83" i="156"/>
  <c r="T83" i="156" s="1"/>
  <c r="R83" i="156"/>
  <c r="S82" i="156"/>
  <c r="T82" i="156" s="1"/>
  <c r="R82" i="156"/>
  <c r="S81" i="156"/>
  <c r="T81" i="156" s="1"/>
  <c r="R81" i="156"/>
  <c r="S80" i="156"/>
  <c r="T80" i="156" s="1"/>
  <c r="R80" i="156"/>
  <c r="S79" i="156"/>
  <c r="T79" i="156" s="1"/>
  <c r="R79" i="156"/>
  <c r="S78" i="156"/>
  <c r="T78" i="156" s="1"/>
  <c r="R78" i="156"/>
  <c r="S77" i="156"/>
  <c r="T77" i="156" s="1"/>
  <c r="R77" i="156"/>
  <c r="S76" i="156"/>
  <c r="T76" i="156" s="1"/>
  <c r="R76" i="156"/>
  <c r="S75" i="156"/>
  <c r="T75" i="156" s="1"/>
  <c r="R75" i="156"/>
  <c r="S74" i="156"/>
  <c r="T74" i="156" s="1"/>
  <c r="R74" i="156"/>
  <c r="S73" i="156"/>
  <c r="T73" i="156" s="1"/>
  <c r="R73" i="156"/>
  <c r="S72" i="156"/>
  <c r="T72" i="156" s="1"/>
  <c r="R72" i="156"/>
  <c r="S71" i="156"/>
  <c r="T71" i="156" s="1"/>
  <c r="R71" i="156"/>
  <c r="S70" i="156"/>
  <c r="T70" i="156" s="1"/>
  <c r="R70" i="156"/>
  <c r="S69" i="156"/>
  <c r="T69" i="156" s="1"/>
  <c r="R69" i="156"/>
  <c r="S68" i="156"/>
  <c r="T68" i="156" s="1"/>
  <c r="R68" i="156"/>
  <c r="S67" i="156"/>
  <c r="T67" i="156" s="1"/>
  <c r="R67" i="156"/>
  <c r="S66" i="156"/>
  <c r="T66" i="156" s="1"/>
  <c r="R66" i="156"/>
  <c r="S65" i="156"/>
  <c r="T65" i="156" s="1"/>
  <c r="R65" i="156"/>
  <c r="S64" i="156"/>
  <c r="T64" i="156" s="1"/>
  <c r="R64" i="156"/>
  <c r="S63" i="156"/>
  <c r="T63" i="156" s="1"/>
  <c r="R63" i="156"/>
  <c r="S62" i="156"/>
  <c r="T62" i="156" s="1"/>
  <c r="R62" i="156"/>
  <c r="S61" i="156"/>
  <c r="T61" i="156" s="1"/>
  <c r="R61" i="156"/>
  <c r="S60" i="156"/>
  <c r="T60" i="156" s="1"/>
  <c r="R60" i="156"/>
  <c r="S59" i="156"/>
  <c r="T59" i="156" s="1"/>
  <c r="R59" i="156"/>
  <c r="S58" i="156"/>
  <c r="T58" i="156" s="1"/>
  <c r="R58" i="156"/>
  <c r="S57" i="156"/>
  <c r="T57" i="156" s="1"/>
  <c r="R57" i="156"/>
  <c r="S56" i="156"/>
  <c r="T56" i="156" s="1"/>
  <c r="R56" i="156"/>
  <c r="S55" i="156"/>
  <c r="T55" i="156" s="1"/>
  <c r="R55" i="156"/>
  <c r="S54" i="156"/>
  <c r="T54" i="156" s="1"/>
  <c r="R54" i="156"/>
  <c r="S53" i="156"/>
  <c r="T53" i="156" s="1"/>
  <c r="R53" i="156"/>
  <c r="S52" i="156"/>
  <c r="T52" i="156" s="1"/>
  <c r="R52" i="156"/>
  <c r="S51" i="156"/>
  <c r="T51" i="156" s="1"/>
  <c r="R51" i="156"/>
  <c r="S50" i="156"/>
  <c r="T50" i="156" s="1"/>
  <c r="R50" i="156"/>
  <c r="S49" i="156"/>
  <c r="T49" i="156" s="1"/>
  <c r="R49" i="156"/>
  <c r="S48" i="156"/>
  <c r="T48" i="156" s="1"/>
  <c r="R48" i="156"/>
  <c r="S47" i="156"/>
  <c r="T47" i="156" s="1"/>
  <c r="R47" i="156"/>
  <c r="S46" i="156"/>
  <c r="T46" i="156" s="1"/>
  <c r="R46" i="156"/>
  <c r="S45" i="156"/>
  <c r="T45" i="156" s="1"/>
  <c r="R45" i="156"/>
  <c r="S44" i="156"/>
  <c r="T44" i="156" s="1"/>
  <c r="R44" i="156"/>
  <c r="S43" i="156"/>
  <c r="T43" i="156" s="1"/>
  <c r="R43" i="156"/>
  <c r="S42" i="156"/>
  <c r="T42" i="156" s="1"/>
  <c r="R42" i="156"/>
  <c r="S41" i="156"/>
  <c r="T41" i="156" s="1"/>
  <c r="R41" i="156"/>
  <c r="S40" i="156"/>
  <c r="T40" i="156" s="1"/>
  <c r="R40" i="156"/>
  <c r="S39" i="156"/>
  <c r="T39" i="156" s="1"/>
  <c r="R39" i="156"/>
  <c r="S38" i="156"/>
  <c r="T38" i="156" s="1"/>
  <c r="R38" i="156"/>
  <c r="S37" i="156"/>
  <c r="T37" i="156" s="1"/>
  <c r="R37" i="156"/>
  <c r="S36" i="156"/>
  <c r="T36" i="156" s="1"/>
  <c r="R36" i="156"/>
  <c r="S35" i="156"/>
  <c r="T35" i="156" s="1"/>
  <c r="R35" i="156"/>
  <c r="S34" i="156"/>
  <c r="T34" i="156" s="1"/>
  <c r="R34" i="156"/>
  <c r="S33" i="156"/>
  <c r="T33" i="156" s="1"/>
  <c r="R33" i="156"/>
  <c r="S32" i="156"/>
  <c r="T32" i="156" s="1"/>
  <c r="R32" i="156"/>
  <c r="S31" i="156"/>
  <c r="T31" i="156" s="1"/>
  <c r="R31" i="156"/>
  <c r="S30" i="156"/>
  <c r="T30" i="156" s="1"/>
  <c r="R30" i="156"/>
  <c r="S29" i="156"/>
  <c r="T29" i="156" s="1"/>
  <c r="R29" i="156"/>
  <c r="S28" i="156"/>
  <c r="T28" i="156" s="1"/>
  <c r="R28" i="156"/>
  <c r="S27" i="156"/>
  <c r="T27" i="156" s="1"/>
  <c r="R27" i="156"/>
  <c r="S26" i="156"/>
  <c r="T26" i="156" s="1"/>
  <c r="R26" i="156"/>
  <c r="S25" i="156"/>
  <c r="T25" i="156" s="1"/>
  <c r="R25" i="156"/>
  <c r="S24" i="156"/>
  <c r="T24" i="156" s="1"/>
  <c r="R24" i="156"/>
  <c r="S23" i="156"/>
  <c r="T23" i="156" s="1"/>
  <c r="R23" i="156"/>
  <c r="S22" i="156"/>
  <c r="T22" i="156" s="1"/>
  <c r="R22" i="156"/>
  <c r="S21" i="156"/>
  <c r="T21" i="156" s="1"/>
  <c r="R21" i="156"/>
  <c r="S20" i="156"/>
  <c r="T20" i="156" s="1"/>
  <c r="R20" i="156"/>
  <c r="S19" i="156"/>
  <c r="T19" i="156" s="1"/>
  <c r="R19" i="156"/>
  <c r="S18" i="156"/>
  <c r="T18" i="156" s="1"/>
  <c r="R18" i="156"/>
  <c r="S17" i="156"/>
  <c r="T17" i="156" s="1"/>
  <c r="R17" i="156"/>
  <c r="S16" i="156"/>
  <c r="T16" i="156" s="1"/>
  <c r="R16" i="156"/>
  <c r="S15" i="156"/>
  <c r="T15" i="156" s="1"/>
  <c r="R15" i="156"/>
  <c r="S14" i="156"/>
  <c r="T14" i="156" s="1"/>
  <c r="R14" i="156"/>
  <c r="S13" i="156"/>
  <c r="T13" i="156" s="1"/>
  <c r="R13" i="156"/>
  <c r="S12" i="156"/>
  <c r="T12" i="156" s="1"/>
  <c r="R12" i="156"/>
  <c r="S11" i="156"/>
  <c r="T11" i="156" s="1"/>
  <c r="R11" i="156"/>
  <c r="S10" i="156"/>
  <c r="T10" i="156" s="1"/>
  <c r="R10" i="156"/>
  <c r="S9" i="156"/>
  <c r="T9" i="156" s="1"/>
  <c r="R9" i="156"/>
  <c r="S8" i="156"/>
  <c r="T8" i="156" s="1"/>
  <c r="R8" i="156"/>
  <c r="S7" i="156"/>
  <c r="T7" i="156" s="1"/>
  <c r="R7" i="156"/>
  <c r="S6" i="156"/>
  <c r="T6" i="156" s="1"/>
  <c r="R6" i="156"/>
  <c r="S5" i="156"/>
  <c r="T5" i="156" s="1"/>
  <c r="R5" i="156"/>
  <c r="S4" i="156"/>
  <c r="T4" i="156" s="1"/>
  <c r="R4" i="156"/>
  <c r="F2" i="156"/>
  <c r="F1" i="156"/>
  <c r="Q514" i="154" a="1"/>
  <c r="Q514" i="154"/>
  <c r="P514" i="154" a="1"/>
  <c r="P514" i="154"/>
  <c r="O514" i="154" a="1"/>
  <c r="O514" i="154"/>
  <c r="N514" i="154" a="1"/>
  <c r="N514" i="154"/>
  <c r="M514" i="154" a="1"/>
  <c r="M514" i="154"/>
  <c r="L514" i="154" a="1"/>
  <c r="L514" i="154"/>
  <c r="I511" i="154"/>
  <c r="I510" i="154"/>
  <c r="I509" i="154"/>
  <c r="I508" i="154"/>
  <c r="I507" i="154"/>
  <c r="I506" i="154"/>
  <c r="I505" i="154"/>
  <c r="I504" i="154"/>
  <c r="I503" i="154"/>
  <c r="I502" i="154"/>
  <c r="I501" i="154"/>
  <c r="I500" i="154"/>
  <c r="I499" i="154"/>
  <c r="Z495" i="154"/>
  <c r="Y495" i="154"/>
  <c r="X495" i="154"/>
  <c r="W495" i="154"/>
  <c r="V495" i="154"/>
  <c r="U495" i="154"/>
  <c r="P495" i="154"/>
  <c r="M495" i="154"/>
  <c r="S494" i="154"/>
  <c r="T494" i="154" s="1"/>
  <c r="R494" i="154"/>
  <c r="S493" i="154"/>
  <c r="T493" i="154" s="1"/>
  <c r="R493" i="154"/>
  <c r="S492" i="154"/>
  <c r="T492" i="154" s="1"/>
  <c r="R492" i="154"/>
  <c r="S491" i="154"/>
  <c r="T491" i="154" s="1"/>
  <c r="R491" i="154"/>
  <c r="S490" i="154"/>
  <c r="T490" i="154" s="1"/>
  <c r="R490" i="154"/>
  <c r="S489" i="154"/>
  <c r="T489" i="154" s="1"/>
  <c r="R489" i="154"/>
  <c r="S488" i="154"/>
  <c r="T488" i="154" s="1"/>
  <c r="R488" i="154"/>
  <c r="S487" i="154"/>
  <c r="T487" i="154" s="1"/>
  <c r="R487" i="154"/>
  <c r="S486" i="154"/>
  <c r="T486" i="154" s="1"/>
  <c r="R486" i="154"/>
  <c r="S485" i="154"/>
  <c r="T485" i="154" s="1"/>
  <c r="R485" i="154"/>
  <c r="S484" i="154"/>
  <c r="T484" i="154" s="1"/>
  <c r="R484" i="154"/>
  <c r="S483" i="154"/>
  <c r="T483" i="154" s="1"/>
  <c r="R483" i="154"/>
  <c r="S482" i="154"/>
  <c r="T482" i="154" s="1"/>
  <c r="R482" i="154"/>
  <c r="S481" i="154"/>
  <c r="T481" i="154" s="1"/>
  <c r="R481" i="154"/>
  <c r="S480" i="154"/>
  <c r="T480" i="154" s="1"/>
  <c r="R480" i="154"/>
  <c r="S479" i="154"/>
  <c r="T479" i="154" s="1"/>
  <c r="R479" i="154"/>
  <c r="S478" i="154"/>
  <c r="T478" i="154" s="1"/>
  <c r="R478" i="154"/>
  <c r="S477" i="154"/>
  <c r="T477" i="154" s="1"/>
  <c r="R477" i="154"/>
  <c r="S476" i="154"/>
  <c r="T476" i="154" s="1"/>
  <c r="R476" i="154"/>
  <c r="S475" i="154"/>
  <c r="T475" i="154" s="1"/>
  <c r="R475" i="154"/>
  <c r="S474" i="154"/>
  <c r="T474" i="154" s="1"/>
  <c r="R474" i="154"/>
  <c r="S473" i="154"/>
  <c r="T473" i="154" s="1"/>
  <c r="R473" i="154"/>
  <c r="S472" i="154"/>
  <c r="T472" i="154" s="1"/>
  <c r="R472" i="154"/>
  <c r="S471" i="154"/>
  <c r="T471" i="154" s="1"/>
  <c r="R471" i="154"/>
  <c r="S470" i="154"/>
  <c r="T470" i="154" s="1"/>
  <c r="R470" i="154"/>
  <c r="S469" i="154"/>
  <c r="T469" i="154" s="1"/>
  <c r="R469" i="154"/>
  <c r="S468" i="154"/>
  <c r="T468" i="154" s="1"/>
  <c r="R468" i="154"/>
  <c r="S467" i="154"/>
  <c r="T467" i="154" s="1"/>
  <c r="R467" i="154"/>
  <c r="S466" i="154"/>
  <c r="T466" i="154" s="1"/>
  <c r="R466" i="154"/>
  <c r="S465" i="154"/>
  <c r="T465" i="154" s="1"/>
  <c r="R465" i="154"/>
  <c r="S464" i="154"/>
  <c r="T464" i="154" s="1"/>
  <c r="R464" i="154"/>
  <c r="S463" i="154"/>
  <c r="T463" i="154" s="1"/>
  <c r="R463" i="154"/>
  <c r="S462" i="154"/>
  <c r="T462" i="154" s="1"/>
  <c r="R462" i="154"/>
  <c r="S461" i="154"/>
  <c r="T461" i="154" s="1"/>
  <c r="R461" i="154"/>
  <c r="S460" i="154"/>
  <c r="T460" i="154" s="1"/>
  <c r="R460" i="154"/>
  <c r="S459" i="154"/>
  <c r="T459" i="154" s="1"/>
  <c r="R459" i="154"/>
  <c r="S458" i="154"/>
  <c r="T458" i="154" s="1"/>
  <c r="R458" i="154"/>
  <c r="S457" i="154"/>
  <c r="T457" i="154" s="1"/>
  <c r="R457" i="154"/>
  <c r="S456" i="154"/>
  <c r="T456" i="154" s="1"/>
  <c r="R456" i="154"/>
  <c r="S455" i="154"/>
  <c r="T455" i="154" s="1"/>
  <c r="R455" i="154"/>
  <c r="S454" i="154"/>
  <c r="T454" i="154" s="1"/>
  <c r="R454" i="154"/>
  <c r="S453" i="154"/>
  <c r="T453" i="154" s="1"/>
  <c r="R453" i="154"/>
  <c r="S452" i="154"/>
  <c r="T452" i="154" s="1"/>
  <c r="R452" i="154"/>
  <c r="S451" i="154"/>
  <c r="T451" i="154" s="1"/>
  <c r="R451" i="154"/>
  <c r="S450" i="154"/>
  <c r="T450" i="154" s="1"/>
  <c r="R450" i="154"/>
  <c r="S449" i="154"/>
  <c r="T449" i="154" s="1"/>
  <c r="R449" i="154"/>
  <c r="S448" i="154"/>
  <c r="T448" i="154" s="1"/>
  <c r="R448" i="154"/>
  <c r="S447" i="154"/>
  <c r="T447" i="154" s="1"/>
  <c r="R447" i="154"/>
  <c r="S446" i="154"/>
  <c r="T446" i="154" s="1"/>
  <c r="R446" i="154"/>
  <c r="S445" i="154"/>
  <c r="T445" i="154" s="1"/>
  <c r="R445" i="154"/>
  <c r="S444" i="154"/>
  <c r="T444" i="154" s="1"/>
  <c r="R444" i="154"/>
  <c r="S443" i="154"/>
  <c r="T443" i="154" s="1"/>
  <c r="R443" i="154"/>
  <c r="S442" i="154"/>
  <c r="T442" i="154" s="1"/>
  <c r="R442" i="154"/>
  <c r="S441" i="154"/>
  <c r="T441" i="154" s="1"/>
  <c r="R441" i="154"/>
  <c r="S440" i="154"/>
  <c r="T440" i="154" s="1"/>
  <c r="R440" i="154"/>
  <c r="S439" i="154"/>
  <c r="T439" i="154" s="1"/>
  <c r="R439" i="154"/>
  <c r="S438" i="154"/>
  <c r="T438" i="154" s="1"/>
  <c r="R438" i="154"/>
  <c r="S437" i="154"/>
  <c r="T437" i="154" s="1"/>
  <c r="R437" i="154"/>
  <c r="S436" i="154"/>
  <c r="T436" i="154" s="1"/>
  <c r="R436" i="154"/>
  <c r="S435" i="154"/>
  <c r="T435" i="154" s="1"/>
  <c r="R435" i="154"/>
  <c r="S434" i="154"/>
  <c r="T434" i="154" s="1"/>
  <c r="R434" i="154"/>
  <c r="S433" i="154"/>
  <c r="T433" i="154" s="1"/>
  <c r="R433" i="154"/>
  <c r="S432" i="154"/>
  <c r="T432" i="154" s="1"/>
  <c r="R432" i="154"/>
  <c r="S431" i="154"/>
  <c r="T431" i="154" s="1"/>
  <c r="R431" i="154"/>
  <c r="S430" i="154"/>
  <c r="T430" i="154" s="1"/>
  <c r="R430" i="154"/>
  <c r="S429" i="154"/>
  <c r="T429" i="154" s="1"/>
  <c r="R429" i="154"/>
  <c r="S428" i="154"/>
  <c r="T428" i="154" s="1"/>
  <c r="R428" i="154"/>
  <c r="S427" i="154"/>
  <c r="T427" i="154" s="1"/>
  <c r="R427" i="154"/>
  <c r="S426" i="154"/>
  <c r="T426" i="154" s="1"/>
  <c r="R426" i="154"/>
  <c r="S425" i="154"/>
  <c r="T425" i="154" s="1"/>
  <c r="R425" i="154"/>
  <c r="S424" i="154"/>
  <c r="T424" i="154" s="1"/>
  <c r="R424" i="154"/>
  <c r="S423" i="154"/>
  <c r="T423" i="154" s="1"/>
  <c r="R423" i="154"/>
  <c r="S422" i="154"/>
  <c r="T422" i="154" s="1"/>
  <c r="R422" i="154"/>
  <c r="S421" i="154"/>
  <c r="T421" i="154" s="1"/>
  <c r="R421" i="154"/>
  <c r="S420" i="154"/>
  <c r="T420" i="154" s="1"/>
  <c r="R420" i="154"/>
  <c r="S419" i="154"/>
  <c r="T419" i="154" s="1"/>
  <c r="R419" i="154"/>
  <c r="S418" i="154"/>
  <c r="T418" i="154" s="1"/>
  <c r="R418" i="154"/>
  <c r="S417" i="154"/>
  <c r="T417" i="154" s="1"/>
  <c r="R417" i="154"/>
  <c r="S416" i="154"/>
  <c r="T416" i="154" s="1"/>
  <c r="R416" i="154"/>
  <c r="S415" i="154"/>
  <c r="T415" i="154" s="1"/>
  <c r="R415" i="154"/>
  <c r="S414" i="154"/>
  <c r="T414" i="154" s="1"/>
  <c r="R414" i="154"/>
  <c r="S413" i="154"/>
  <c r="T413" i="154" s="1"/>
  <c r="R413" i="154"/>
  <c r="S412" i="154"/>
  <c r="T412" i="154" s="1"/>
  <c r="R412" i="154"/>
  <c r="S411" i="154"/>
  <c r="T411" i="154" s="1"/>
  <c r="R411" i="154"/>
  <c r="S410" i="154"/>
  <c r="T410" i="154" s="1"/>
  <c r="R410" i="154"/>
  <c r="S409" i="154"/>
  <c r="T409" i="154" s="1"/>
  <c r="R409" i="154"/>
  <c r="S408" i="154"/>
  <c r="T408" i="154" s="1"/>
  <c r="R408" i="154"/>
  <c r="S407" i="154"/>
  <c r="T407" i="154" s="1"/>
  <c r="R407" i="154"/>
  <c r="S406" i="154"/>
  <c r="T406" i="154" s="1"/>
  <c r="R406" i="154"/>
  <c r="S405" i="154"/>
  <c r="T405" i="154" s="1"/>
  <c r="R405" i="154"/>
  <c r="S404" i="154"/>
  <c r="T404" i="154" s="1"/>
  <c r="R404" i="154"/>
  <c r="S403" i="154"/>
  <c r="T403" i="154" s="1"/>
  <c r="R403" i="154"/>
  <c r="S402" i="154"/>
  <c r="T402" i="154" s="1"/>
  <c r="R402" i="154"/>
  <c r="S401" i="154"/>
  <c r="T401" i="154" s="1"/>
  <c r="R401" i="154"/>
  <c r="S400" i="154"/>
  <c r="T400" i="154" s="1"/>
  <c r="R400" i="154"/>
  <c r="S399" i="154"/>
  <c r="T399" i="154" s="1"/>
  <c r="R399" i="154"/>
  <c r="S398" i="154"/>
  <c r="T398" i="154" s="1"/>
  <c r="R398" i="154"/>
  <c r="S397" i="154"/>
  <c r="T397" i="154" s="1"/>
  <c r="R397" i="154"/>
  <c r="S396" i="154"/>
  <c r="T396" i="154" s="1"/>
  <c r="R396" i="154"/>
  <c r="S395" i="154"/>
  <c r="T395" i="154" s="1"/>
  <c r="R395" i="154"/>
  <c r="S394" i="154"/>
  <c r="T394" i="154" s="1"/>
  <c r="R394" i="154"/>
  <c r="S393" i="154"/>
  <c r="T393" i="154" s="1"/>
  <c r="R393" i="154"/>
  <c r="S392" i="154"/>
  <c r="T392" i="154" s="1"/>
  <c r="R392" i="154"/>
  <c r="S391" i="154"/>
  <c r="T391" i="154" s="1"/>
  <c r="R391" i="154"/>
  <c r="S390" i="154"/>
  <c r="T390" i="154" s="1"/>
  <c r="R390" i="154"/>
  <c r="S389" i="154"/>
  <c r="T389" i="154" s="1"/>
  <c r="R389" i="154"/>
  <c r="S388" i="154"/>
  <c r="T388" i="154" s="1"/>
  <c r="R388" i="154"/>
  <c r="S387" i="154"/>
  <c r="T387" i="154" s="1"/>
  <c r="R387" i="154"/>
  <c r="S386" i="154"/>
  <c r="T386" i="154" s="1"/>
  <c r="R386" i="154"/>
  <c r="S385" i="154"/>
  <c r="T385" i="154" s="1"/>
  <c r="R385" i="154"/>
  <c r="S384" i="154"/>
  <c r="T384" i="154" s="1"/>
  <c r="R384" i="154"/>
  <c r="S383" i="154"/>
  <c r="T383" i="154" s="1"/>
  <c r="R383" i="154"/>
  <c r="S382" i="154"/>
  <c r="T382" i="154" s="1"/>
  <c r="R382" i="154"/>
  <c r="S381" i="154"/>
  <c r="T381" i="154" s="1"/>
  <c r="R381" i="154"/>
  <c r="S380" i="154"/>
  <c r="T380" i="154" s="1"/>
  <c r="R380" i="154"/>
  <c r="S379" i="154"/>
  <c r="T379" i="154" s="1"/>
  <c r="R379" i="154"/>
  <c r="S378" i="154"/>
  <c r="T378" i="154" s="1"/>
  <c r="R378" i="154"/>
  <c r="S377" i="154"/>
  <c r="T377" i="154" s="1"/>
  <c r="R377" i="154"/>
  <c r="S376" i="154"/>
  <c r="T376" i="154" s="1"/>
  <c r="R376" i="154"/>
  <c r="S375" i="154"/>
  <c r="T375" i="154" s="1"/>
  <c r="R375" i="154"/>
  <c r="S374" i="154"/>
  <c r="T374" i="154" s="1"/>
  <c r="R374" i="154"/>
  <c r="S373" i="154"/>
  <c r="T373" i="154" s="1"/>
  <c r="R373" i="154"/>
  <c r="S372" i="154"/>
  <c r="T372" i="154" s="1"/>
  <c r="R372" i="154"/>
  <c r="S371" i="154"/>
  <c r="T371" i="154" s="1"/>
  <c r="R371" i="154"/>
  <c r="S370" i="154"/>
  <c r="T370" i="154" s="1"/>
  <c r="R370" i="154"/>
  <c r="S369" i="154"/>
  <c r="T369" i="154" s="1"/>
  <c r="R369" i="154"/>
  <c r="S368" i="154"/>
  <c r="T368" i="154" s="1"/>
  <c r="R368" i="154"/>
  <c r="S367" i="154"/>
  <c r="T367" i="154" s="1"/>
  <c r="R367" i="154"/>
  <c r="S366" i="154"/>
  <c r="T366" i="154" s="1"/>
  <c r="R366" i="154"/>
  <c r="S365" i="154"/>
  <c r="T365" i="154" s="1"/>
  <c r="R365" i="154"/>
  <c r="S364" i="154"/>
  <c r="T364" i="154" s="1"/>
  <c r="R364" i="154"/>
  <c r="S363" i="154"/>
  <c r="T363" i="154" s="1"/>
  <c r="R363" i="154"/>
  <c r="S362" i="154"/>
  <c r="T362" i="154" s="1"/>
  <c r="R362" i="154"/>
  <c r="S361" i="154"/>
  <c r="T361" i="154" s="1"/>
  <c r="R361" i="154"/>
  <c r="S360" i="154"/>
  <c r="T360" i="154" s="1"/>
  <c r="R360" i="154"/>
  <c r="S359" i="154"/>
  <c r="T359" i="154" s="1"/>
  <c r="R359" i="154"/>
  <c r="S358" i="154"/>
  <c r="T358" i="154" s="1"/>
  <c r="R358" i="154"/>
  <c r="S357" i="154"/>
  <c r="T357" i="154" s="1"/>
  <c r="R357" i="154"/>
  <c r="S356" i="154"/>
  <c r="T356" i="154" s="1"/>
  <c r="R356" i="154"/>
  <c r="S355" i="154"/>
  <c r="T355" i="154" s="1"/>
  <c r="R355" i="154"/>
  <c r="S354" i="154"/>
  <c r="T354" i="154" s="1"/>
  <c r="R354" i="154"/>
  <c r="S353" i="154"/>
  <c r="T353" i="154" s="1"/>
  <c r="R353" i="154"/>
  <c r="S352" i="154"/>
  <c r="T352" i="154" s="1"/>
  <c r="R352" i="154"/>
  <c r="S351" i="154"/>
  <c r="T351" i="154" s="1"/>
  <c r="R351" i="154"/>
  <c r="S350" i="154"/>
  <c r="T350" i="154" s="1"/>
  <c r="R350" i="154"/>
  <c r="S349" i="154"/>
  <c r="T349" i="154" s="1"/>
  <c r="R349" i="154"/>
  <c r="S348" i="154"/>
  <c r="T348" i="154" s="1"/>
  <c r="R348" i="154"/>
  <c r="S347" i="154"/>
  <c r="T347" i="154" s="1"/>
  <c r="R347" i="154"/>
  <c r="S346" i="154"/>
  <c r="T346" i="154" s="1"/>
  <c r="R346" i="154"/>
  <c r="S345" i="154"/>
  <c r="T345" i="154" s="1"/>
  <c r="R345" i="154"/>
  <c r="S344" i="154"/>
  <c r="T344" i="154" s="1"/>
  <c r="R344" i="154"/>
  <c r="S343" i="154"/>
  <c r="T343" i="154" s="1"/>
  <c r="R343" i="154"/>
  <c r="S342" i="154"/>
  <c r="T342" i="154" s="1"/>
  <c r="R342" i="154"/>
  <c r="S341" i="154"/>
  <c r="T341" i="154" s="1"/>
  <c r="R341" i="154"/>
  <c r="S340" i="154"/>
  <c r="T340" i="154" s="1"/>
  <c r="R340" i="154"/>
  <c r="S339" i="154"/>
  <c r="T339" i="154" s="1"/>
  <c r="R339" i="154"/>
  <c r="S338" i="154"/>
  <c r="T338" i="154" s="1"/>
  <c r="R338" i="154"/>
  <c r="S337" i="154"/>
  <c r="T337" i="154" s="1"/>
  <c r="R337" i="154"/>
  <c r="S336" i="154"/>
  <c r="T336" i="154" s="1"/>
  <c r="R336" i="154"/>
  <c r="S335" i="154"/>
  <c r="T335" i="154" s="1"/>
  <c r="R335" i="154"/>
  <c r="S334" i="154"/>
  <c r="T334" i="154" s="1"/>
  <c r="R334" i="154"/>
  <c r="S333" i="154"/>
  <c r="T333" i="154" s="1"/>
  <c r="R333" i="154"/>
  <c r="S332" i="154"/>
  <c r="T332" i="154" s="1"/>
  <c r="R332" i="154"/>
  <c r="S331" i="154"/>
  <c r="T331" i="154" s="1"/>
  <c r="R331" i="154"/>
  <c r="S330" i="154"/>
  <c r="T330" i="154" s="1"/>
  <c r="R330" i="154"/>
  <c r="S329" i="154"/>
  <c r="T329" i="154" s="1"/>
  <c r="R329" i="154"/>
  <c r="S328" i="154"/>
  <c r="T328" i="154" s="1"/>
  <c r="R328" i="154"/>
  <c r="S327" i="154"/>
  <c r="T327" i="154" s="1"/>
  <c r="R327" i="154"/>
  <c r="S326" i="154"/>
  <c r="T326" i="154" s="1"/>
  <c r="R326" i="154"/>
  <c r="S325" i="154"/>
  <c r="T325" i="154" s="1"/>
  <c r="R325" i="154"/>
  <c r="S324" i="154"/>
  <c r="T324" i="154" s="1"/>
  <c r="R324" i="154"/>
  <c r="S323" i="154"/>
  <c r="T323" i="154" s="1"/>
  <c r="R323" i="154"/>
  <c r="S322" i="154"/>
  <c r="T322" i="154" s="1"/>
  <c r="R322" i="154"/>
  <c r="S321" i="154"/>
  <c r="T321" i="154" s="1"/>
  <c r="R321" i="154"/>
  <c r="S320" i="154"/>
  <c r="T320" i="154" s="1"/>
  <c r="R320" i="154"/>
  <c r="S319" i="154"/>
  <c r="T319" i="154" s="1"/>
  <c r="R319" i="154"/>
  <c r="S318" i="154"/>
  <c r="T318" i="154" s="1"/>
  <c r="R318" i="154"/>
  <c r="S317" i="154"/>
  <c r="T317" i="154" s="1"/>
  <c r="R317" i="154"/>
  <c r="S316" i="154"/>
  <c r="T316" i="154" s="1"/>
  <c r="R316" i="154"/>
  <c r="S315" i="154"/>
  <c r="T315" i="154" s="1"/>
  <c r="R315" i="154"/>
  <c r="S314" i="154"/>
  <c r="T314" i="154" s="1"/>
  <c r="R314" i="154"/>
  <c r="S313" i="154"/>
  <c r="T313" i="154" s="1"/>
  <c r="R313" i="154"/>
  <c r="S312" i="154"/>
  <c r="T312" i="154" s="1"/>
  <c r="R312" i="154"/>
  <c r="S311" i="154"/>
  <c r="T311" i="154" s="1"/>
  <c r="R311" i="154"/>
  <c r="S310" i="154"/>
  <c r="T310" i="154" s="1"/>
  <c r="R310" i="154"/>
  <c r="S309" i="154"/>
  <c r="T309" i="154" s="1"/>
  <c r="R309" i="154"/>
  <c r="S308" i="154"/>
  <c r="T308" i="154" s="1"/>
  <c r="R308" i="154"/>
  <c r="S307" i="154"/>
  <c r="T307" i="154" s="1"/>
  <c r="R307" i="154"/>
  <c r="S306" i="154"/>
  <c r="T306" i="154" s="1"/>
  <c r="R306" i="154"/>
  <c r="S305" i="154"/>
  <c r="T305" i="154" s="1"/>
  <c r="R305" i="154"/>
  <c r="S304" i="154"/>
  <c r="T304" i="154" s="1"/>
  <c r="R304" i="154"/>
  <c r="S303" i="154"/>
  <c r="T303" i="154" s="1"/>
  <c r="R303" i="154"/>
  <c r="S302" i="154"/>
  <c r="T302" i="154" s="1"/>
  <c r="R302" i="154"/>
  <c r="S301" i="154"/>
  <c r="T301" i="154" s="1"/>
  <c r="R301" i="154"/>
  <c r="S300" i="154"/>
  <c r="T300" i="154" s="1"/>
  <c r="R300" i="154"/>
  <c r="S299" i="154"/>
  <c r="T299" i="154" s="1"/>
  <c r="R299" i="154"/>
  <c r="S298" i="154"/>
  <c r="T298" i="154" s="1"/>
  <c r="R298" i="154"/>
  <c r="S297" i="154"/>
  <c r="T297" i="154" s="1"/>
  <c r="R297" i="154"/>
  <c r="S296" i="154"/>
  <c r="T296" i="154" s="1"/>
  <c r="R296" i="154"/>
  <c r="S295" i="154"/>
  <c r="T295" i="154" s="1"/>
  <c r="R295" i="154"/>
  <c r="S294" i="154"/>
  <c r="T294" i="154" s="1"/>
  <c r="R294" i="154"/>
  <c r="S293" i="154"/>
  <c r="T293" i="154" s="1"/>
  <c r="R293" i="154"/>
  <c r="S292" i="154"/>
  <c r="T292" i="154" s="1"/>
  <c r="R292" i="154"/>
  <c r="S291" i="154"/>
  <c r="T291" i="154" s="1"/>
  <c r="R291" i="154"/>
  <c r="S290" i="154"/>
  <c r="T290" i="154" s="1"/>
  <c r="R290" i="154"/>
  <c r="S289" i="154"/>
  <c r="T289" i="154" s="1"/>
  <c r="R289" i="154"/>
  <c r="S288" i="154"/>
  <c r="T288" i="154" s="1"/>
  <c r="R288" i="154"/>
  <c r="S287" i="154"/>
  <c r="T287" i="154" s="1"/>
  <c r="R287" i="154"/>
  <c r="S286" i="154"/>
  <c r="T286" i="154" s="1"/>
  <c r="R286" i="154"/>
  <c r="S285" i="154"/>
  <c r="T285" i="154" s="1"/>
  <c r="R285" i="154"/>
  <c r="S284" i="154"/>
  <c r="T284" i="154" s="1"/>
  <c r="R284" i="154"/>
  <c r="S283" i="154"/>
  <c r="T283" i="154" s="1"/>
  <c r="R283" i="154"/>
  <c r="S282" i="154"/>
  <c r="T282" i="154" s="1"/>
  <c r="R282" i="154"/>
  <c r="S281" i="154"/>
  <c r="T281" i="154" s="1"/>
  <c r="R281" i="154"/>
  <c r="S280" i="154"/>
  <c r="T280" i="154" s="1"/>
  <c r="R280" i="154"/>
  <c r="S279" i="154"/>
  <c r="T279" i="154" s="1"/>
  <c r="R279" i="154"/>
  <c r="S278" i="154"/>
  <c r="T278" i="154" s="1"/>
  <c r="R278" i="154"/>
  <c r="S277" i="154"/>
  <c r="T277" i="154" s="1"/>
  <c r="R277" i="154"/>
  <c r="S276" i="154"/>
  <c r="T276" i="154" s="1"/>
  <c r="R276" i="154"/>
  <c r="S275" i="154"/>
  <c r="T275" i="154" s="1"/>
  <c r="R275" i="154"/>
  <c r="S274" i="154"/>
  <c r="T274" i="154" s="1"/>
  <c r="R274" i="154"/>
  <c r="S273" i="154"/>
  <c r="T273" i="154" s="1"/>
  <c r="R273" i="154"/>
  <c r="S272" i="154"/>
  <c r="T272" i="154" s="1"/>
  <c r="R272" i="154"/>
  <c r="S271" i="154"/>
  <c r="T271" i="154" s="1"/>
  <c r="R271" i="154"/>
  <c r="S270" i="154"/>
  <c r="T270" i="154" s="1"/>
  <c r="R270" i="154"/>
  <c r="S269" i="154"/>
  <c r="T269" i="154" s="1"/>
  <c r="R269" i="154"/>
  <c r="S268" i="154"/>
  <c r="T268" i="154" s="1"/>
  <c r="R268" i="154"/>
  <c r="S267" i="154"/>
  <c r="T267" i="154" s="1"/>
  <c r="R267" i="154"/>
  <c r="S266" i="154"/>
  <c r="T266" i="154" s="1"/>
  <c r="R266" i="154"/>
  <c r="S265" i="154"/>
  <c r="T265" i="154" s="1"/>
  <c r="R265" i="154"/>
  <c r="S264" i="154"/>
  <c r="T264" i="154" s="1"/>
  <c r="R264" i="154"/>
  <c r="S263" i="154"/>
  <c r="T263" i="154" s="1"/>
  <c r="R263" i="154"/>
  <c r="S262" i="154"/>
  <c r="T262" i="154" s="1"/>
  <c r="R262" i="154"/>
  <c r="S261" i="154"/>
  <c r="T261" i="154" s="1"/>
  <c r="R261" i="154"/>
  <c r="S260" i="154"/>
  <c r="T260" i="154" s="1"/>
  <c r="R260" i="154"/>
  <c r="S259" i="154"/>
  <c r="T259" i="154" s="1"/>
  <c r="R259" i="154"/>
  <c r="S258" i="154"/>
  <c r="T258" i="154" s="1"/>
  <c r="R258" i="154"/>
  <c r="S257" i="154"/>
  <c r="T257" i="154" s="1"/>
  <c r="R257" i="154"/>
  <c r="S256" i="154"/>
  <c r="T256" i="154" s="1"/>
  <c r="R256" i="154"/>
  <c r="S255" i="154"/>
  <c r="T255" i="154" s="1"/>
  <c r="R255" i="154"/>
  <c r="S254" i="154"/>
  <c r="T254" i="154" s="1"/>
  <c r="R254" i="154"/>
  <c r="S253" i="154"/>
  <c r="T253" i="154" s="1"/>
  <c r="R253" i="154"/>
  <c r="S252" i="154"/>
  <c r="T252" i="154" s="1"/>
  <c r="R252" i="154"/>
  <c r="S251" i="154"/>
  <c r="T251" i="154" s="1"/>
  <c r="R251" i="154"/>
  <c r="S250" i="154"/>
  <c r="T250" i="154" s="1"/>
  <c r="R250" i="154"/>
  <c r="S249" i="154"/>
  <c r="T249" i="154" s="1"/>
  <c r="R249" i="154"/>
  <c r="S248" i="154"/>
  <c r="T248" i="154" s="1"/>
  <c r="R248" i="154"/>
  <c r="S247" i="154"/>
  <c r="T247" i="154" s="1"/>
  <c r="R247" i="154"/>
  <c r="S246" i="154"/>
  <c r="T246" i="154" s="1"/>
  <c r="R246" i="154"/>
  <c r="S245" i="154"/>
  <c r="T245" i="154" s="1"/>
  <c r="R245" i="154"/>
  <c r="S244" i="154"/>
  <c r="T244" i="154" s="1"/>
  <c r="R244" i="154"/>
  <c r="S243" i="154"/>
  <c r="T243" i="154" s="1"/>
  <c r="R243" i="154"/>
  <c r="S242" i="154"/>
  <c r="T242" i="154" s="1"/>
  <c r="R242" i="154"/>
  <c r="S241" i="154"/>
  <c r="T241" i="154" s="1"/>
  <c r="R241" i="154"/>
  <c r="S240" i="154"/>
  <c r="T240" i="154" s="1"/>
  <c r="R240" i="154"/>
  <c r="S239" i="154"/>
  <c r="T239" i="154" s="1"/>
  <c r="R239" i="154"/>
  <c r="S238" i="154"/>
  <c r="T238" i="154" s="1"/>
  <c r="R238" i="154"/>
  <c r="S237" i="154"/>
  <c r="T237" i="154" s="1"/>
  <c r="R237" i="154"/>
  <c r="S236" i="154"/>
  <c r="T236" i="154" s="1"/>
  <c r="R236" i="154"/>
  <c r="S235" i="154"/>
  <c r="T235" i="154" s="1"/>
  <c r="R235" i="154"/>
  <c r="S234" i="154"/>
  <c r="T234" i="154" s="1"/>
  <c r="R234" i="154"/>
  <c r="S233" i="154"/>
  <c r="T233" i="154" s="1"/>
  <c r="R233" i="154"/>
  <c r="S232" i="154"/>
  <c r="T232" i="154" s="1"/>
  <c r="R232" i="154"/>
  <c r="S231" i="154"/>
  <c r="T231" i="154" s="1"/>
  <c r="R231" i="154"/>
  <c r="S230" i="154"/>
  <c r="T230" i="154" s="1"/>
  <c r="R230" i="154"/>
  <c r="S229" i="154"/>
  <c r="T229" i="154" s="1"/>
  <c r="R229" i="154"/>
  <c r="S228" i="154"/>
  <c r="T228" i="154" s="1"/>
  <c r="R228" i="154"/>
  <c r="S227" i="154"/>
  <c r="T227" i="154" s="1"/>
  <c r="R227" i="154"/>
  <c r="S226" i="154"/>
  <c r="T226" i="154" s="1"/>
  <c r="R226" i="154"/>
  <c r="S225" i="154"/>
  <c r="T225" i="154" s="1"/>
  <c r="R225" i="154"/>
  <c r="S224" i="154"/>
  <c r="T224" i="154" s="1"/>
  <c r="R224" i="154"/>
  <c r="S223" i="154"/>
  <c r="T223" i="154" s="1"/>
  <c r="R223" i="154"/>
  <c r="S222" i="154"/>
  <c r="T222" i="154" s="1"/>
  <c r="R222" i="154"/>
  <c r="S221" i="154"/>
  <c r="T221" i="154" s="1"/>
  <c r="R221" i="154"/>
  <c r="S220" i="154"/>
  <c r="T220" i="154" s="1"/>
  <c r="R220" i="154"/>
  <c r="S219" i="154"/>
  <c r="T219" i="154" s="1"/>
  <c r="R219" i="154"/>
  <c r="S218" i="154"/>
  <c r="T218" i="154" s="1"/>
  <c r="R218" i="154"/>
  <c r="S217" i="154"/>
  <c r="T217" i="154" s="1"/>
  <c r="R217" i="154"/>
  <c r="S216" i="154"/>
  <c r="T216" i="154" s="1"/>
  <c r="R216" i="154"/>
  <c r="S215" i="154"/>
  <c r="T215" i="154" s="1"/>
  <c r="R215" i="154"/>
  <c r="S214" i="154"/>
  <c r="T214" i="154" s="1"/>
  <c r="R214" i="154"/>
  <c r="S213" i="154"/>
  <c r="T213" i="154" s="1"/>
  <c r="R213" i="154"/>
  <c r="S212" i="154"/>
  <c r="T212" i="154" s="1"/>
  <c r="R212" i="154"/>
  <c r="S211" i="154"/>
  <c r="T211" i="154" s="1"/>
  <c r="R211" i="154"/>
  <c r="S210" i="154"/>
  <c r="T210" i="154" s="1"/>
  <c r="R210" i="154"/>
  <c r="S209" i="154"/>
  <c r="T209" i="154" s="1"/>
  <c r="R209" i="154"/>
  <c r="S208" i="154"/>
  <c r="T208" i="154" s="1"/>
  <c r="R208" i="154"/>
  <c r="S207" i="154"/>
  <c r="T207" i="154" s="1"/>
  <c r="R207" i="154"/>
  <c r="S206" i="154"/>
  <c r="T206" i="154" s="1"/>
  <c r="R206" i="154"/>
  <c r="S205" i="154"/>
  <c r="T205" i="154" s="1"/>
  <c r="R205" i="154"/>
  <c r="S204" i="154"/>
  <c r="T204" i="154" s="1"/>
  <c r="R204" i="154"/>
  <c r="S203" i="154"/>
  <c r="T203" i="154" s="1"/>
  <c r="R203" i="154"/>
  <c r="S202" i="154"/>
  <c r="T202" i="154" s="1"/>
  <c r="R202" i="154"/>
  <c r="S201" i="154"/>
  <c r="T201" i="154" s="1"/>
  <c r="R201" i="154"/>
  <c r="S200" i="154"/>
  <c r="T200" i="154" s="1"/>
  <c r="R200" i="154"/>
  <c r="S199" i="154"/>
  <c r="T199" i="154" s="1"/>
  <c r="R199" i="154"/>
  <c r="S198" i="154"/>
  <c r="T198" i="154" s="1"/>
  <c r="R198" i="154"/>
  <c r="S197" i="154"/>
  <c r="T197" i="154" s="1"/>
  <c r="R197" i="154"/>
  <c r="S196" i="154"/>
  <c r="T196" i="154" s="1"/>
  <c r="R196" i="154"/>
  <c r="S195" i="154"/>
  <c r="T195" i="154" s="1"/>
  <c r="R195" i="154"/>
  <c r="S194" i="154"/>
  <c r="T194" i="154" s="1"/>
  <c r="R194" i="154"/>
  <c r="S193" i="154"/>
  <c r="T193" i="154" s="1"/>
  <c r="R193" i="154"/>
  <c r="S192" i="154"/>
  <c r="T192" i="154" s="1"/>
  <c r="R192" i="154"/>
  <c r="S191" i="154"/>
  <c r="T191" i="154" s="1"/>
  <c r="R191" i="154"/>
  <c r="S190" i="154"/>
  <c r="T190" i="154" s="1"/>
  <c r="R190" i="154"/>
  <c r="S189" i="154"/>
  <c r="T189" i="154" s="1"/>
  <c r="R189" i="154"/>
  <c r="S188" i="154"/>
  <c r="T188" i="154" s="1"/>
  <c r="R188" i="154"/>
  <c r="S187" i="154"/>
  <c r="T187" i="154" s="1"/>
  <c r="R187" i="154"/>
  <c r="S186" i="154"/>
  <c r="T186" i="154" s="1"/>
  <c r="R186" i="154"/>
  <c r="S185" i="154"/>
  <c r="T185" i="154" s="1"/>
  <c r="R185" i="154"/>
  <c r="S184" i="154"/>
  <c r="T184" i="154" s="1"/>
  <c r="R184" i="154"/>
  <c r="S183" i="154"/>
  <c r="T183" i="154" s="1"/>
  <c r="R183" i="154"/>
  <c r="S182" i="154"/>
  <c r="T182" i="154" s="1"/>
  <c r="R182" i="154"/>
  <c r="S181" i="154"/>
  <c r="T181" i="154" s="1"/>
  <c r="R181" i="154"/>
  <c r="S180" i="154"/>
  <c r="T180" i="154" s="1"/>
  <c r="R180" i="154"/>
  <c r="S179" i="154"/>
  <c r="T179" i="154" s="1"/>
  <c r="R179" i="154"/>
  <c r="S178" i="154"/>
  <c r="T178" i="154" s="1"/>
  <c r="R178" i="154"/>
  <c r="S177" i="154"/>
  <c r="T177" i="154" s="1"/>
  <c r="R177" i="154"/>
  <c r="S176" i="154"/>
  <c r="T176" i="154" s="1"/>
  <c r="R176" i="154"/>
  <c r="S175" i="154"/>
  <c r="T175" i="154" s="1"/>
  <c r="R175" i="154"/>
  <c r="S174" i="154"/>
  <c r="T174" i="154" s="1"/>
  <c r="R174" i="154"/>
  <c r="S173" i="154"/>
  <c r="T173" i="154" s="1"/>
  <c r="R173" i="154"/>
  <c r="S172" i="154"/>
  <c r="T172" i="154" s="1"/>
  <c r="R172" i="154"/>
  <c r="S171" i="154"/>
  <c r="T171" i="154" s="1"/>
  <c r="R171" i="154"/>
  <c r="S170" i="154"/>
  <c r="T170" i="154" s="1"/>
  <c r="R170" i="154"/>
  <c r="S169" i="154"/>
  <c r="T169" i="154" s="1"/>
  <c r="R169" i="154"/>
  <c r="S168" i="154"/>
  <c r="T168" i="154" s="1"/>
  <c r="R168" i="154"/>
  <c r="S167" i="154"/>
  <c r="T167" i="154" s="1"/>
  <c r="R167" i="154"/>
  <c r="S166" i="154"/>
  <c r="T166" i="154" s="1"/>
  <c r="R166" i="154"/>
  <c r="S165" i="154"/>
  <c r="T165" i="154" s="1"/>
  <c r="R165" i="154"/>
  <c r="S164" i="154"/>
  <c r="T164" i="154" s="1"/>
  <c r="R164" i="154"/>
  <c r="S163" i="154"/>
  <c r="T163" i="154" s="1"/>
  <c r="R163" i="154"/>
  <c r="S162" i="154"/>
  <c r="T162" i="154" s="1"/>
  <c r="R162" i="154"/>
  <c r="S161" i="154"/>
  <c r="T161" i="154" s="1"/>
  <c r="R161" i="154"/>
  <c r="S160" i="154"/>
  <c r="T160" i="154" s="1"/>
  <c r="R160" i="154"/>
  <c r="S159" i="154"/>
  <c r="T159" i="154" s="1"/>
  <c r="R159" i="154"/>
  <c r="S158" i="154"/>
  <c r="T158" i="154" s="1"/>
  <c r="R158" i="154"/>
  <c r="S157" i="154"/>
  <c r="T157" i="154" s="1"/>
  <c r="R157" i="154"/>
  <c r="S156" i="154"/>
  <c r="T156" i="154" s="1"/>
  <c r="R156" i="154"/>
  <c r="S155" i="154"/>
  <c r="T155" i="154" s="1"/>
  <c r="R155" i="154"/>
  <c r="S154" i="154"/>
  <c r="T154" i="154" s="1"/>
  <c r="R154" i="154"/>
  <c r="S153" i="154"/>
  <c r="T153" i="154" s="1"/>
  <c r="R153" i="154"/>
  <c r="S152" i="154"/>
  <c r="T152" i="154" s="1"/>
  <c r="R152" i="154"/>
  <c r="S151" i="154"/>
  <c r="T151" i="154" s="1"/>
  <c r="R151" i="154"/>
  <c r="S150" i="154"/>
  <c r="T150" i="154" s="1"/>
  <c r="R150" i="154"/>
  <c r="S149" i="154"/>
  <c r="T149" i="154" s="1"/>
  <c r="R149" i="154"/>
  <c r="S148" i="154"/>
  <c r="T148" i="154" s="1"/>
  <c r="R148" i="154"/>
  <c r="S147" i="154"/>
  <c r="T147" i="154" s="1"/>
  <c r="R147" i="154"/>
  <c r="S146" i="154"/>
  <c r="T146" i="154" s="1"/>
  <c r="R146" i="154"/>
  <c r="S145" i="154"/>
  <c r="T145" i="154" s="1"/>
  <c r="R145" i="154"/>
  <c r="S144" i="154"/>
  <c r="T144" i="154" s="1"/>
  <c r="R144" i="154"/>
  <c r="S143" i="154"/>
  <c r="T143" i="154" s="1"/>
  <c r="R143" i="154"/>
  <c r="S142" i="154"/>
  <c r="T142" i="154" s="1"/>
  <c r="R142" i="154"/>
  <c r="S141" i="154"/>
  <c r="T141" i="154" s="1"/>
  <c r="R141" i="154"/>
  <c r="S140" i="154"/>
  <c r="T140" i="154" s="1"/>
  <c r="R140" i="154"/>
  <c r="S139" i="154"/>
  <c r="T139" i="154" s="1"/>
  <c r="R139" i="154"/>
  <c r="S138" i="154"/>
  <c r="T138" i="154" s="1"/>
  <c r="R138" i="154"/>
  <c r="S137" i="154"/>
  <c r="T137" i="154" s="1"/>
  <c r="R137" i="154"/>
  <c r="S136" i="154"/>
  <c r="T136" i="154" s="1"/>
  <c r="R136" i="154"/>
  <c r="S135" i="154"/>
  <c r="T135" i="154" s="1"/>
  <c r="R135" i="154"/>
  <c r="S134" i="154"/>
  <c r="T134" i="154" s="1"/>
  <c r="R134" i="154"/>
  <c r="S133" i="154"/>
  <c r="T133" i="154" s="1"/>
  <c r="R133" i="154"/>
  <c r="S132" i="154"/>
  <c r="T132" i="154" s="1"/>
  <c r="R132" i="154"/>
  <c r="S131" i="154"/>
  <c r="T131" i="154" s="1"/>
  <c r="R131" i="154"/>
  <c r="S130" i="154"/>
  <c r="T130" i="154" s="1"/>
  <c r="R130" i="154"/>
  <c r="S129" i="154"/>
  <c r="T129" i="154" s="1"/>
  <c r="R129" i="154"/>
  <c r="S128" i="154"/>
  <c r="T128" i="154" s="1"/>
  <c r="R128" i="154"/>
  <c r="S127" i="154"/>
  <c r="T127" i="154" s="1"/>
  <c r="R127" i="154"/>
  <c r="S126" i="154"/>
  <c r="T126" i="154" s="1"/>
  <c r="R126" i="154"/>
  <c r="S125" i="154"/>
  <c r="T125" i="154" s="1"/>
  <c r="R125" i="154"/>
  <c r="S124" i="154"/>
  <c r="T124" i="154" s="1"/>
  <c r="R124" i="154"/>
  <c r="S123" i="154"/>
  <c r="T123" i="154" s="1"/>
  <c r="R123" i="154"/>
  <c r="S122" i="154"/>
  <c r="T122" i="154" s="1"/>
  <c r="R122" i="154"/>
  <c r="S121" i="154"/>
  <c r="T121" i="154" s="1"/>
  <c r="R121" i="154"/>
  <c r="S120" i="154"/>
  <c r="T120" i="154" s="1"/>
  <c r="R120" i="154"/>
  <c r="S119" i="154"/>
  <c r="T119" i="154" s="1"/>
  <c r="R119" i="154"/>
  <c r="S118" i="154"/>
  <c r="T118" i="154" s="1"/>
  <c r="R118" i="154"/>
  <c r="S117" i="154"/>
  <c r="T117" i="154" s="1"/>
  <c r="R117" i="154"/>
  <c r="S116" i="154"/>
  <c r="T116" i="154" s="1"/>
  <c r="R116" i="154"/>
  <c r="S115" i="154"/>
  <c r="T115" i="154" s="1"/>
  <c r="R115" i="154"/>
  <c r="S114" i="154"/>
  <c r="T114" i="154" s="1"/>
  <c r="R114" i="154"/>
  <c r="S113" i="154"/>
  <c r="T113" i="154" s="1"/>
  <c r="R113" i="154"/>
  <c r="S112" i="154"/>
  <c r="T112" i="154" s="1"/>
  <c r="R112" i="154"/>
  <c r="S111" i="154"/>
  <c r="T111" i="154" s="1"/>
  <c r="R111" i="154"/>
  <c r="S110" i="154"/>
  <c r="T110" i="154" s="1"/>
  <c r="R110" i="154"/>
  <c r="S109" i="154"/>
  <c r="T109" i="154" s="1"/>
  <c r="R109" i="154"/>
  <c r="S108" i="154"/>
  <c r="T108" i="154" s="1"/>
  <c r="R108" i="154"/>
  <c r="S107" i="154"/>
  <c r="T107" i="154" s="1"/>
  <c r="R107" i="154"/>
  <c r="S106" i="154"/>
  <c r="T106" i="154" s="1"/>
  <c r="R106" i="154"/>
  <c r="S105" i="154"/>
  <c r="T105" i="154" s="1"/>
  <c r="R105" i="154"/>
  <c r="S104" i="154"/>
  <c r="T104" i="154" s="1"/>
  <c r="R104" i="154"/>
  <c r="S103" i="154"/>
  <c r="T103" i="154" s="1"/>
  <c r="R103" i="154"/>
  <c r="S102" i="154"/>
  <c r="T102" i="154" s="1"/>
  <c r="R102" i="154"/>
  <c r="S101" i="154"/>
  <c r="T101" i="154" s="1"/>
  <c r="R101" i="154"/>
  <c r="S100" i="154"/>
  <c r="T100" i="154" s="1"/>
  <c r="R100" i="154"/>
  <c r="S99" i="154"/>
  <c r="T99" i="154" s="1"/>
  <c r="R99" i="154"/>
  <c r="S98" i="154"/>
  <c r="T98" i="154" s="1"/>
  <c r="R98" i="154"/>
  <c r="S97" i="154"/>
  <c r="T97" i="154" s="1"/>
  <c r="R97" i="154"/>
  <c r="S96" i="154"/>
  <c r="T96" i="154" s="1"/>
  <c r="R96" i="154"/>
  <c r="S95" i="154"/>
  <c r="T95" i="154" s="1"/>
  <c r="R95" i="154"/>
  <c r="S94" i="154"/>
  <c r="T94" i="154" s="1"/>
  <c r="R94" i="154"/>
  <c r="S93" i="154"/>
  <c r="T93" i="154" s="1"/>
  <c r="R93" i="154"/>
  <c r="S92" i="154"/>
  <c r="T92" i="154" s="1"/>
  <c r="R92" i="154"/>
  <c r="S91" i="154"/>
  <c r="T91" i="154" s="1"/>
  <c r="R91" i="154"/>
  <c r="S90" i="154"/>
  <c r="T90" i="154" s="1"/>
  <c r="R90" i="154"/>
  <c r="S89" i="154"/>
  <c r="T89" i="154" s="1"/>
  <c r="R89" i="154"/>
  <c r="S88" i="154"/>
  <c r="T88" i="154" s="1"/>
  <c r="R88" i="154"/>
  <c r="S87" i="154"/>
  <c r="T87" i="154" s="1"/>
  <c r="R87" i="154"/>
  <c r="S86" i="154"/>
  <c r="T86" i="154" s="1"/>
  <c r="R86" i="154"/>
  <c r="S85" i="154"/>
  <c r="T85" i="154" s="1"/>
  <c r="R85" i="154"/>
  <c r="S84" i="154"/>
  <c r="T84" i="154" s="1"/>
  <c r="R84" i="154"/>
  <c r="S83" i="154"/>
  <c r="T83" i="154" s="1"/>
  <c r="R83" i="154"/>
  <c r="S82" i="154"/>
  <c r="T82" i="154" s="1"/>
  <c r="R82" i="154"/>
  <c r="S81" i="154"/>
  <c r="T81" i="154" s="1"/>
  <c r="R81" i="154"/>
  <c r="S80" i="154"/>
  <c r="T80" i="154" s="1"/>
  <c r="R80" i="154"/>
  <c r="S79" i="154"/>
  <c r="T79" i="154" s="1"/>
  <c r="R79" i="154"/>
  <c r="S78" i="154"/>
  <c r="T78" i="154" s="1"/>
  <c r="R78" i="154"/>
  <c r="S77" i="154"/>
  <c r="T77" i="154" s="1"/>
  <c r="R77" i="154"/>
  <c r="S76" i="154"/>
  <c r="T76" i="154" s="1"/>
  <c r="R76" i="154"/>
  <c r="S75" i="154"/>
  <c r="T75" i="154" s="1"/>
  <c r="R75" i="154"/>
  <c r="S74" i="154"/>
  <c r="T74" i="154" s="1"/>
  <c r="R74" i="154"/>
  <c r="S73" i="154"/>
  <c r="T73" i="154" s="1"/>
  <c r="R73" i="154"/>
  <c r="S72" i="154"/>
  <c r="T72" i="154" s="1"/>
  <c r="R72" i="154"/>
  <c r="S71" i="154"/>
  <c r="T71" i="154" s="1"/>
  <c r="R71" i="154"/>
  <c r="S70" i="154"/>
  <c r="T70" i="154" s="1"/>
  <c r="R70" i="154"/>
  <c r="S69" i="154"/>
  <c r="T69" i="154" s="1"/>
  <c r="R69" i="154"/>
  <c r="S68" i="154"/>
  <c r="T68" i="154" s="1"/>
  <c r="R68" i="154"/>
  <c r="S67" i="154"/>
  <c r="T67" i="154" s="1"/>
  <c r="R67" i="154"/>
  <c r="S66" i="154"/>
  <c r="T66" i="154" s="1"/>
  <c r="R66" i="154"/>
  <c r="S65" i="154"/>
  <c r="T65" i="154" s="1"/>
  <c r="R65" i="154"/>
  <c r="S64" i="154"/>
  <c r="T64" i="154" s="1"/>
  <c r="R64" i="154"/>
  <c r="S63" i="154"/>
  <c r="T63" i="154" s="1"/>
  <c r="R63" i="154"/>
  <c r="S62" i="154"/>
  <c r="T62" i="154" s="1"/>
  <c r="R62" i="154"/>
  <c r="S61" i="154"/>
  <c r="T61" i="154" s="1"/>
  <c r="R61" i="154"/>
  <c r="S60" i="154"/>
  <c r="T60" i="154" s="1"/>
  <c r="R60" i="154"/>
  <c r="S59" i="154"/>
  <c r="T59" i="154" s="1"/>
  <c r="R59" i="154"/>
  <c r="S58" i="154"/>
  <c r="T58" i="154" s="1"/>
  <c r="R58" i="154"/>
  <c r="S57" i="154"/>
  <c r="T57" i="154" s="1"/>
  <c r="R57" i="154"/>
  <c r="S56" i="154"/>
  <c r="T56" i="154" s="1"/>
  <c r="R56" i="154"/>
  <c r="S55" i="154"/>
  <c r="T55" i="154" s="1"/>
  <c r="R55" i="154"/>
  <c r="S54" i="154"/>
  <c r="T54" i="154" s="1"/>
  <c r="R54" i="154"/>
  <c r="S53" i="154"/>
  <c r="T53" i="154" s="1"/>
  <c r="R53" i="154"/>
  <c r="S52" i="154"/>
  <c r="T52" i="154" s="1"/>
  <c r="R52" i="154"/>
  <c r="S51" i="154"/>
  <c r="T51" i="154" s="1"/>
  <c r="R51" i="154"/>
  <c r="S50" i="154"/>
  <c r="T50" i="154" s="1"/>
  <c r="R50" i="154"/>
  <c r="S49" i="154"/>
  <c r="T49" i="154" s="1"/>
  <c r="R49" i="154"/>
  <c r="S48" i="154"/>
  <c r="T48" i="154" s="1"/>
  <c r="R48" i="154"/>
  <c r="S47" i="154"/>
  <c r="T47" i="154" s="1"/>
  <c r="R47" i="154"/>
  <c r="S46" i="154"/>
  <c r="T46" i="154" s="1"/>
  <c r="R46" i="154"/>
  <c r="S45" i="154"/>
  <c r="T45" i="154" s="1"/>
  <c r="R45" i="154"/>
  <c r="S44" i="154"/>
  <c r="T44" i="154" s="1"/>
  <c r="R44" i="154"/>
  <c r="S43" i="154"/>
  <c r="T43" i="154" s="1"/>
  <c r="R43" i="154"/>
  <c r="S42" i="154"/>
  <c r="T42" i="154" s="1"/>
  <c r="R42" i="154"/>
  <c r="S41" i="154"/>
  <c r="T41" i="154" s="1"/>
  <c r="R41" i="154"/>
  <c r="S40" i="154"/>
  <c r="T40" i="154" s="1"/>
  <c r="R40" i="154"/>
  <c r="S39" i="154"/>
  <c r="T39" i="154" s="1"/>
  <c r="R39" i="154"/>
  <c r="S38" i="154"/>
  <c r="T38" i="154" s="1"/>
  <c r="R38" i="154"/>
  <c r="S37" i="154"/>
  <c r="T37" i="154" s="1"/>
  <c r="R37" i="154"/>
  <c r="S36" i="154"/>
  <c r="T36" i="154" s="1"/>
  <c r="R36" i="154"/>
  <c r="S35" i="154"/>
  <c r="T35" i="154" s="1"/>
  <c r="R35" i="154"/>
  <c r="S34" i="154"/>
  <c r="T34" i="154" s="1"/>
  <c r="R34" i="154"/>
  <c r="S33" i="154"/>
  <c r="T33" i="154" s="1"/>
  <c r="R33" i="154"/>
  <c r="S32" i="154"/>
  <c r="T32" i="154" s="1"/>
  <c r="R32" i="154"/>
  <c r="S31" i="154"/>
  <c r="T31" i="154" s="1"/>
  <c r="R31" i="154"/>
  <c r="S30" i="154"/>
  <c r="T30" i="154" s="1"/>
  <c r="R30" i="154"/>
  <c r="S29" i="154"/>
  <c r="T29" i="154" s="1"/>
  <c r="R29" i="154"/>
  <c r="S28" i="154"/>
  <c r="T28" i="154" s="1"/>
  <c r="R28" i="154"/>
  <c r="S27" i="154"/>
  <c r="T27" i="154" s="1"/>
  <c r="R27" i="154"/>
  <c r="S26" i="154"/>
  <c r="T26" i="154" s="1"/>
  <c r="R26" i="154"/>
  <c r="S25" i="154"/>
  <c r="T25" i="154" s="1"/>
  <c r="R25" i="154"/>
  <c r="S24" i="154"/>
  <c r="T24" i="154" s="1"/>
  <c r="R24" i="154"/>
  <c r="S23" i="154"/>
  <c r="T23" i="154" s="1"/>
  <c r="R23" i="154"/>
  <c r="S22" i="154"/>
  <c r="T22" i="154" s="1"/>
  <c r="R22" i="154"/>
  <c r="S21" i="154"/>
  <c r="T21" i="154" s="1"/>
  <c r="R21" i="154"/>
  <c r="S20" i="154"/>
  <c r="T20" i="154" s="1"/>
  <c r="R20" i="154"/>
  <c r="S19" i="154"/>
  <c r="T19" i="154" s="1"/>
  <c r="R19" i="154"/>
  <c r="S18" i="154"/>
  <c r="T18" i="154" s="1"/>
  <c r="R18" i="154"/>
  <c r="S17" i="154"/>
  <c r="T17" i="154" s="1"/>
  <c r="R17" i="154"/>
  <c r="S16" i="154"/>
  <c r="T16" i="154" s="1"/>
  <c r="R16" i="154"/>
  <c r="S15" i="154"/>
  <c r="T15" i="154" s="1"/>
  <c r="R15" i="154"/>
  <c r="S14" i="154"/>
  <c r="T14" i="154" s="1"/>
  <c r="R14" i="154"/>
  <c r="S13" i="154"/>
  <c r="T13" i="154" s="1"/>
  <c r="R13" i="154"/>
  <c r="S12" i="154"/>
  <c r="T12" i="154" s="1"/>
  <c r="R12" i="154"/>
  <c r="S11" i="154"/>
  <c r="T11" i="154" s="1"/>
  <c r="R11" i="154"/>
  <c r="S10" i="154"/>
  <c r="T10" i="154" s="1"/>
  <c r="R10" i="154"/>
  <c r="S9" i="154"/>
  <c r="T9" i="154" s="1"/>
  <c r="R9" i="154"/>
  <c r="S8" i="154"/>
  <c r="T8" i="154" s="1"/>
  <c r="R8" i="154"/>
  <c r="S7" i="154"/>
  <c r="T7" i="154" s="1"/>
  <c r="R7" i="154"/>
  <c r="S6" i="154"/>
  <c r="T6" i="154" s="1"/>
  <c r="R6" i="154"/>
  <c r="S5" i="154"/>
  <c r="T5" i="154" s="1"/>
  <c r="R5" i="154"/>
  <c r="S4" i="154"/>
  <c r="T4" i="154" s="1"/>
  <c r="R4" i="154"/>
  <c r="F2" i="154"/>
  <c r="F1" i="154"/>
  <c r="Q514" i="151" a="1"/>
  <c r="Q514" i="151"/>
  <c r="P514" i="151" a="1"/>
  <c r="P514" i="151"/>
  <c r="O514" i="151" a="1"/>
  <c r="O514" i="151"/>
  <c r="N514" i="151" a="1"/>
  <c r="N514" i="151"/>
  <c r="M514" i="151" a="1"/>
  <c r="M514" i="151"/>
  <c r="L514" i="151" a="1"/>
  <c r="L514" i="151"/>
  <c r="I511" i="151"/>
  <c r="I510" i="151"/>
  <c r="I509" i="151"/>
  <c r="I508" i="151"/>
  <c r="I507" i="151"/>
  <c r="I506" i="151"/>
  <c r="I505" i="151"/>
  <c r="I504" i="151"/>
  <c r="I503" i="151"/>
  <c r="I502" i="151"/>
  <c r="I501" i="151"/>
  <c r="I500" i="151"/>
  <c r="I499" i="151"/>
  <c r="Z495" i="151"/>
  <c r="Y495" i="151"/>
  <c r="X495" i="151"/>
  <c r="W495" i="151"/>
  <c r="V495" i="151"/>
  <c r="U495" i="151"/>
  <c r="P495" i="151"/>
  <c r="M495" i="151"/>
  <c r="S494" i="151"/>
  <c r="T494" i="151" s="1"/>
  <c r="R494" i="151"/>
  <c r="S493" i="151"/>
  <c r="T493" i="151" s="1"/>
  <c r="R493" i="151"/>
  <c r="S492" i="151"/>
  <c r="T492" i="151" s="1"/>
  <c r="R492" i="151"/>
  <c r="S491" i="151"/>
  <c r="T491" i="151" s="1"/>
  <c r="R491" i="151"/>
  <c r="S490" i="151"/>
  <c r="T490" i="151" s="1"/>
  <c r="R490" i="151"/>
  <c r="S489" i="151"/>
  <c r="T489" i="151" s="1"/>
  <c r="R489" i="151"/>
  <c r="S488" i="151"/>
  <c r="T488" i="151" s="1"/>
  <c r="R488" i="151"/>
  <c r="S487" i="151"/>
  <c r="T487" i="151" s="1"/>
  <c r="R487" i="151"/>
  <c r="S486" i="151"/>
  <c r="T486" i="151" s="1"/>
  <c r="R486" i="151"/>
  <c r="S485" i="151"/>
  <c r="T485" i="151" s="1"/>
  <c r="R485" i="151"/>
  <c r="S484" i="151"/>
  <c r="T484" i="151" s="1"/>
  <c r="R484" i="151"/>
  <c r="S483" i="151"/>
  <c r="T483" i="151" s="1"/>
  <c r="R483" i="151"/>
  <c r="S482" i="151"/>
  <c r="T482" i="151" s="1"/>
  <c r="R482" i="151"/>
  <c r="S481" i="151"/>
  <c r="T481" i="151" s="1"/>
  <c r="R481" i="151"/>
  <c r="S480" i="151"/>
  <c r="T480" i="151" s="1"/>
  <c r="R480" i="151"/>
  <c r="S479" i="151"/>
  <c r="T479" i="151" s="1"/>
  <c r="R479" i="151"/>
  <c r="S478" i="151"/>
  <c r="T478" i="151" s="1"/>
  <c r="R478" i="151"/>
  <c r="S477" i="151"/>
  <c r="T477" i="151" s="1"/>
  <c r="R477" i="151"/>
  <c r="S476" i="151"/>
  <c r="T476" i="151" s="1"/>
  <c r="R476" i="151"/>
  <c r="S475" i="151"/>
  <c r="T475" i="151" s="1"/>
  <c r="R475" i="151"/>
  <c r="S474" i="151"/>
  <c r="T474" i="151" s="1"/>
  <c r="R474" i="151"/>
  <c r="S473" i="151"/>
  <c r="T473" i="151" s="1"/>
  <c r="R473" i="151"/>
  <c r="S472" i="151"/>
  <c r="T472" i="151" s="1"/>
  <c r="R472" i="151"/>
  <c r="S471" i="151"/>
  <c r="T471" i="151" s="1"/>
  <c r="R471" i="151"/>
  <c r="S470" i="151"/>
  <c r="T470" i="151" s="1"/>
  <c r="R470" i="151"/>
  <c r="S469" i="151"/>
  <c r="T469" i="151" s="1"/>
  <c r="R469" i="151"/>
  <c r="S468" i="151"/>
  <c r="T468" i="151" s="1"/>
  <c r="R468" i="151"/>
  <c r="S467" i="151"/>
  <c r="T467" i="151" s="1"/>
  <c r="R467" i="151"/>
  <c r="S466" i="151"/>
  <c r="T466" i="151" s="1"/>
  <c r="R466" i="151"/>
  <c r="S465" i="151"/>
  <c r="T465" i="151" s="1"/>
  <c r="R465" i="151"/>
  <c r="S464" i="151"/>
  <c r="T464" i="151" s="1"/>
  <c r="R464" i="151"/>
  <c r="S463" i="151"/>
  <c r="T463" i="151" s="1"/>
  <c r="R463" i="151"/>
  <c r="S462" i="151"/>
  <c r="T462" i="151" s="1"/>
  <c r="R462" i="151"/>
  <c r="S461" i="151"/>
  <c r="T461" i="151" s="1"/>
  <c r="R461" i="151"/>
  <c r="S460" i="151"/>
  <c r="T460" i="151" s="1"/>
  <c r="R460" i="151"/>
  <c r="S459" i="151"/>
  <c r="T459" i="151" s="1"/>
  <c r="R459" i="151"/>
  <c r="S458" i="151"/>
  <c r="T458" i="151" s="1"/>
  <c r="R458" i="151"/>
  <c r="S457" i="151"/>
  <c r="T457" i="151" s="1"/>
  <c r="R457" i="151"/>
  <c r="S456" i="151"/>
  <c r="T456" i="151" s="1"/>
  <c r="R456" i="151"/>
  <c r="S455" i="151"/>
  <c r="T455" i="151" s="1"/>
  <c r="R455" i="151"/>
  <c r="S454" i="151"/>
  <c r="T454" i="151" s="1"/>
  <c r="R454" i="151"/>
  <c r="S453" i="151"/>
  <c r="T453" i="151" s="1"/>
  <c r="R453" i="151"/>
  <c r="S452" i="151"/>
  <c r="T452" i="151" s="1"/>
  <c r="R452" i="151"/>
  <c r="S451" i="151"/>
  <c r="T451" i="151" s="1"/>
  <c r="R451" i="151"/>
  <c r="S450" i="151"/>
  <c r="T450" i="151" s="1"/>
  <c r="R450" i="151"/>
  <c r="S449" i="151"/>
  <c r="T449" i="151" s="1"/>
  <c r="R449" i="151"/>
  <c r="S448" i="151"/>
  <c r="T448" i="151" s="1"/>
  <c r="R448" i="151"/>
  <c r="S447" i="151"/>
  <c r="T447" i="151" s="1"/>
  <c r="R447" i="151"/>
  <c r="S446" i="151"/>
  <c r="T446" i="151" s="1"/>
  <c r="R446" i="151"/>
  <c r="S445" i="151"/>
  <c r="T445" i="151" s="1"/>
  <c r="R445" i="151"/>
  <c r="S444" i="151"/>
  <c r="T444" i="151" s="1"/>
  <c r="R444" i="151"/>
  <c r="S443" i="151"/>
  <c r="T443" i="151" s="1"/>
  <c r="R443" i="151"/>
  <c r="S442" i="151"/>
  <c r="T442" i="151" s="1"/>
  <c r="R442" i="151"/>
  <c r="S441" i="151"/>
  <c r="T441" i="151" s="1"/>
  <c r="R441" i="151"/>
  <c r="S440" i="151"/>
  <c r="T440" i="151" s="1"/>
  <c r="R440" i="151"/>
  <c r="S439" i="151"/>
  <c r="T439" i="151" s="1"/>
  <c r="R439" i="151"/>
  <c r="S438" i="151"/>
  <c r="T438" i="151" s="1"/>
  <c r="R438" i="151"/>
  <c r="S437" i="151"/>
  <c r="T437" i="151" s="1"/>
  <c r="R437" i="151"/>
  <c r="S436" i="151"/>
  <c r="T436" i="151" s="1"/>
  <c r="R436" i="151"/>
  <c r="S435" i="151"/>
  <c r="T435" i="151" s="1"/>
  <c r="R435" i="151"/>
  <c r="S434" i="151"/>
  <c r="T434" i="151" s="1"/>
  <c r="R434" i="151"/>
  <c r="S433" i="151"/>
  <c r="T433" i="151" s="1"/>
  <c r="R433" i="151"/>
  <c r="S432" i="151"/>
  <c r="T432" i="151" s="1"/>
  <c r="R432" i="151"/>
  <c r="S431" i="151"/>
  <c r="T431" i="151" s="1"/>
  <c r="R431" i="151"/>
  <c r="S430" i="151"/>
  <c r="T430" i="151" s="1"/>
  <c r="R430" i="151"/>
  <c r="S429" i="151"/>
  <c r="T429" i="151" s="1"/>
  <c r="R429" i="151"/>
  <c r="S428" i="151"/>
  <c r="T428" i="151" s="1"/>
  <c r="R428" i="151"/>
  <c r="S427" i="151"/>
  <c r="T427" i="151" s="1"/>
  <c r="R427" i="151"/>
  <c r="S426" i="151"/>
  <c r="T426" i="151" s="1"/>
  <c r="R426" i="151"/>
  <c r="S425" i="151"/>
  <c r="T425" i="151" s="1"/>
  <c r="R425" i="151"/>
  <c r="S424" i="151"/>
  <c r="T424" i="151" s="1"/>
  <c r="R424" i="151"/>
  <c r="S423" i="151"/>
  <c r="T423" i="151" s="1"/>
  <c r="R423" i="151"/>
  <c r="S422" i="151"/>
  <c r="T422" i="151" s="1"/>
  <c r="R422" i="151"/>
  <c r="S421" i="151"/>
  <c r="T421" i="151" s="1"/>
  <c r="R421" i="151"/>
  <c r="S420" i="151"/>
  <c r="T420" i="151" s="1"/>
  <c r="R420" i="151"/>
  <c r="S419" i="151"/>
  <c r="T419" i="151" s="1"/>
  <c r="R419" i="151"/>
  <c r="S418" i="151"/>
  <c r="T418" i="151" s="1"/>
  <c r="R418" i="151"/>
  <c r="S417" i="151"/>
  <c r="T417" i="151" s="1"/>
  <c r="R417" i="151"/>
  <c r="S416" i="151"/>
  <c r="T416" i="151" s="1"/>
  <c r="R416" i="151"/>
  <c r="S415" i="151"/>
  <c r="T415" i="151" s="1"/>
  <c r="R415" i="151"/>
  <c r="S414" i="151"/>
  <c r="T414" i="151" s="1"/>
  <c r="R414" i="151"/>
  <c r="S413" i="151"/>
  <c r="T413" i="151" s="1"/>
  <c r="R413" i="151"/>
  <c r="S412" i="151"/>
  <c r="T412" i="151" s="1"/>
  <c r="R412" i="151"/>
  <c r="S411" i="151"/>
  <c r="T411" i="151" s="1"/>
  <c r="R411" i="151"/>
  <c r="S410" i="151"/>
  <c r="T410" i="151" s="1"/>
  <c r="R410" i="151"/>
  <c r="S409" i="151"/>
  <c r="T409" i="151" s="1"/>
  <c r="R409" i="151"/>
  <c r="S408" i="151"/>
  <c r="T408" i="151" s="1"/>
  <c r="R408" i="151"/>
  <c r="S407" i="151"/>
  <c r="T407" i="151" s="1"/>
  <c r="R407" i="151"/>
  <c r="S406" i="151"/>
  <c r="T406" i="151" s="1"/>
  <c r="R406" i="151"/>
  <c r="S405" i="151"/>
  <c r="T405" i="151" s="1"/>
  <c r="R405" i="151"/>
  <c r="S404" i="151"/>
  <c r="T404" i="151" s="1"/>
  <c r="R404" i="151"/>
  <c r="S403" i="151"/>
  <c r="T403" i="151" s="1"/>
  <c r="R403" i="151"/>
  <c r="S402" i="151"/>
  <c r="T402" i="151" s="1"/>
  <c r="R402" i="151"/>
  <c r="S401" i="151"/>
  <c r="T401" i="151" s="1"/>
  <c r="R401" i="151"/>
  <c r="S400" i="151"/>
  <c r="T400" i="151" s="1"/>
  <c r="R400" i="151"/>
  <c r="S399" i="151"/>
  <c r="T399" i="151" s="1"/>
  <c r="R399" i="151"/>
  <c r="S398" i="151"/>
  <c r="T398" i="151" s="1"/>
  <c r="R398" i="151"/>
  <c r="S397" i="151"/>
  <c r="T397" i="151" s="1"/>
  <c r="R397" i="151"/>
  <c r="S396" i="151"/>
  <c r="T396" i="151" s="1"/>
  <c r="R396" i="151"/>
  <c r="S395" i="151"/>
  <c r="T395" i="151" s="1"/>
  <c r="R395" i="151"/>
  <c r="S394" i="151"/>
  <c r="T394" i="151" s="1"/>
  <c r="R394" i="151"/>
  <c r="S393" i="151"/>
  <c r="T393" i="151" s="1"/>
  <c r="R393" i="151"/>
  <c r="S392" i="151"/>
  <c r="T392" i="151" s="1"/>
  <c r="R392" i="151"/>
  <c r="S391" i="151"/>
  <c r="T391" i="151" s="1"/>
  <c r="R391" i="151"/>
  <c r="S390" i="151"/>
  <c r="T390" i="151" s="1"/>
  <c r="R390" i="151"/>
  <c r="S389" i="151"/>
  <c r="T389" i="151" s="1"/>
  <c r="R389" i="151"/>
  <c r="S388" i="151"/>
  <c r="T388" i="151" s="1"/>
  <c r="R388" i="151"/>
  <c r="S387" i="151"/>
  <c r="T387" i="151" s="1"/>
  <c r="R387" i="151"/>
  <c r="S386" i="151"/>
  <c r="T386" i="151" s="1"/>
  <c r="R386" i="151"/>
  <c r="S385" i="151"/>
  <c r="T385" i="151" s="1"/>
  <c r="R385" i="151"/>
  <c r="S384" i="151"/>
  <c r="T384" i="151" s="1"/>
  <c r="R384" i="151"/>
  <c r="S383" i="151"/>
  <c r="T383" i="151" s="1"/>
  <c r="R383" i="151"/>
  <c r="S382" i="151"/>
  <c r="T382" i="151" s="1"/>
  <c r="R382" i="151"/>
  <c r="S381" i="151"/>
  <c r="T381" i="151" s="1"/>
  <c r="R381" i="151"/>
  <c r="S380" i="151"/>
  <c r="T380" i="151" s="1"/>
  <c r="R380" i="151"/>
  <c r="S379" i="151"/>
  <c r="T379" i="151" s="1"/>
  <c r="R379" i="151"/>
  <c r="S378" i="151"/>
  <c r="T378" i="151" s="1"/>
  <c r="R378" i="151"/>
  <c r="S377" i="151"/>
  <c r="T377" i="151" s="1"/>
  <c r="R377" i="151"/>
  <c r="S376" i="151"/>
  <c r="T376" i="151" s="1"/>
  <c r="R376" i="151"/>
  <c r="S375" i="151"/>
  <c r="T375" i="151" s="1"/>
  <c r="R375" i="151"/>
  <c r="S374" i="151"/>
  <c r="T374" i="151" s="1"/>
  <c r="R374" i="151"/>
  <c r="S373" i="151"/>
  <c r="T373" i="151" s="1"/>
  <c r="R373" i="151"/>
  <c r="S372" i="151"/>
  <c r="T372" i="151" s="1"/>
  <c r="R372" i="151"/>
  <c r="S371" i="151"/>
  <c r="T371" i="151" s="1"/>
  <c r="R371" i="151"/>
  <c r="S370" i="151"/>
  <c r="T370" i="151" s="1"/>
  <c r="R370" i="151"/>
  <c r="S369" i="151"/>
  <c r="T369" i="151" s="1"/>
  <c r="R369" i="151"/>
  <c r="S368" i="151"/>
  <c r="T368" i="151" s="1"/>
  <c r="R368" i="151"/>
  <c r="S367" i="151"/>
  <c r="T367" i="151" s="1"/>
  <c r="R367" i="151"/>
  <c r="S366" i="151"/>
  <c r="T366" i="151" s="1"/>
  <c r="R366" i="151"/>
  <c r="S365" i="151"/>
  <c r="T365" i="151" s="1"/>
  <c r="R365" i="151"/>
  <c r="S364" i="151"/>
  <c r="T364" i="151" s="1"/>
  <c r="R364" i="151"/>
  <c r="S363" i="151"/>
  <c r="T363" i="151" s="1"/>
  <c r="R363" i="151"/>
  <c r="S362" i="151"/>
  <c r="T362" i="151" s="1"/>
  <c r="R362" i="151"/>
  <c r="S361" i="151"/>
  <c r="T361" i="151" s="1"/>
  <c r="R361" i="151"/>
  <c r="S360" i="151"/>
  <c r="T360" i="151" s="1"/>
  <c r="R360" i="151"/>
  <c r="S359" i="151"/>
  <c r="T359" i="151" s="1"/>
  <c r="R359" i="151"/>
  <c r="S358" i="151"/>
  <c r="T358" i="151" s="1"/>
  <c r="R358" i="151"/>
  <c r="S357" i="151"/>
  <c r="T357" i="151" s="1"/>
  <c r="R357" i="151"/>
  <c r="S356" i="151"/>
  <c r="T356" i="151" s="1"/>
  <c r="R356" i="151"/>
  <c r="S355" i="151"/>
  <c r="T355" i="151" s="1"/>
  <c r="R355" i="151"/>
  <c r="S354" i="151"/>
  <c r="T354" i="151" s="1"/>
  <c r="R354" i="151"/>
  <c r="S353" i="151"/>
  <c r="T353" i="151" s="1"/>
  <c r="R353" i="151"/>
  <c r="S352" i="151"/>
  <c r="T352" i="151" s="1"/>
  <c r="R352" i="151"/>
  <c r="S351" i="151"/>
  <c r="T351" i="151" s="1"/>
  <c r="R351" i="151"/>
  <c r="S350" i="151"/>
  <c r="T350" i="151" s="1"/>
  <c r="R350" i="151"/>
  <c r="S349" i="151"/>
  <c r="T349" i="151" s="1"/>
  <c r="R349" i="151"/>
  <c r="S348" i="151"/>
  <c r="T348" i="151" s="1"/>
  <c r="R348" i="151"/>
  <c r="S347" i="151"/>
  <c r="T347" i="151" s="1"/>
  <c r="R347" i="151"/>
  <c r="S346" i="151"/>
  <c r="T346" i="151" s="1"/>
  <c r="R346" i="151"/>
  <c r="S345" i="151"/>
  <c r="T345" i="151" s="1"/>
  <c r="R345" i="151"/>
  <c r="S344" i="151"/>
  <c r="T344" i="151" s="1"/>
  <c r="R344" i="151"/>
  <c r="S343" i="151"/>
  <c r="T343" i="151" s="1"/>
  <c r="R343" i="151"/>
  <c r="S342" i="151"/>
  <c r="T342" i="151" s="1"/>
  <c r="R342" i="151"/>
  <c r="S341" i="151"/>
  <c r="T341" i="151" s="1"/>
  <c r="R341" i="151"/>
  <c r="S340" i="151"/>
  <c r="T340" i="151" s="1"/>
  <c r="R340" i="151"/>
  <c r="S339" i="151"/>
  <c r="T339" i="151" s="1"/>
  <c r="R339" i="151"/>
  <c r="S338" i="151"/>
  <c r="T338" i="151" s="1"/>
  <c r="R338" i="151"/>
  <c r="S337" i="151"/>
  <c r="T337" i="151" s="1"/>
  <c r="R337" i="151"/>
  <c r="S336" i="151"/>
  <c r="T336" i="151" s="1"/>
  <c r="R336" i="151"/>
  <c r="S335" i="151"/>
  <c r="T335" i="151" s="1"/>
  <c r="R335" i="151"/>
  <c r="S334" i="151"/>
  <c r="T334" i="151" s="1"/>
  <c r="R334" i="151"/>
  <c r="S333" i="151"/>
  <c r="T333" i="151" s="1"/>
  <c r="R333" i="151"/>
  <c r="S332" i="151"/>
  <c r="T332" i="151" s="1"/>
  <c r="R332" i="151"/>
  <c r="S331" i="151"/>
  <c r="T331" i="151" s="1"/>
  <c r="R331" i="151"/>
  <c r="S330" i="151"/>
  <c r="T330" i="151" s="1"/>
  <c r="R330" i="151"/>
  <c r="S329" i="151"/>
  <c r="T329" i="151" s="1"/>
  <c r="R329" i="151"/>
  <c r="S328" i="151"/>
  <c r="T328" i="151" s="1"/>
  <c r="R328" i="151"/>
  <c r="S327" i="151"/>
  <c r="T327" i="151" s="1"/>
  <c r="R327" i="151"/>
  <c r="S326" i="151"/>
  <c r="T326" i="151" s="1"/>
  <c r="R326" i="151"/>
  <c r="S325" i="151"/>
  <c r="T325" i="151" s="1"/>
  <c r="R325" i="151"/>
  <c r="S324" i="151"/>
  <c r="T324" i="151" s="1"/>
  <c r="R324" i="151"/>
  <c r="S323" i="151"/>
  <c r="T323" i="151" s="1"/>
  <c r="R323" i="151"/>
  <c r="S322" i="151"/>
  <c r="T322" i="151" s="1"/>
  <c r="R322" i="151"/>
  <c r="S321" i="151"/>
  <c r="T321" i="151" s="1"/>
  <c r="R321" i="151"/>
  <c r="S320" i="151"/>
  <c r="T320" i="151" s="1"/>
  <c r="R320" i="151"/>
  <c r="S319" i="151"/>
  <c r="T319" i="151" s="1"/>
  <c r="R319" i="151"/>
  <c r="S318" i="151"/>
  <c r="T318" i="151" s="1"/>
  <c r="R318" i="151"/>
  <c r="S317" i="151"/>
  <c r="T317" i="151" s="1"/>
  <c r="R317" i="151"/>
  <c r="S316" i="151"/>
  <c r="T316" i="151" s="1"/>
  <c r="R316" i="151"/>
  <c r="S315" i="151"/>
  <c r="T315" i="151" s="1"/>
  <c r="R315" i="151"/>
  <c r="S314" i="151"/>
  <c r="T314" i="151" s="1"/>
  <c r="R314" i="151"/>
  <c r="S313" i="151"/>
  <c r="T313" i="151" s="1"/>
  <c r="R313" i="151"/>
  <c r="S312" i="151"/>
  <c r="T312" i="151" s="1"/>
  <c r="R312" i="151"/>
  <c r="S311" i="151"/>
  <c r="T311" i="151" s="1"/>
  <c r="R311" i="151"/>
  <c r="S310" i="151"/>
  <c r="T310" i="151" s="1"/>
  <c r="R310" i="151"/>
  <c r="S309" i="151"/>
  <c r="T309" i="151" s="1"/>
  <c r="R309" i="151"/>
  <c r="S308" i="151"/>
  <c r="T308" i="151" s="1"/>
  <c r="R308" i="151"/>
  <c r="S307" i="151"/>
  <c r="T307" i="151" s="1"/>
  <c r="R307" i="151"/>
  <c r="S306" i="151"/>
  <c r="T306" i="151" s="1"/>
  <c r="R306" i="151"/>
  <c r="S305" i="151"/>
  <c r="T305" i="151" s="1"/>
  <c r="R305" i="151"/>
  <c r="S304" i="151"/>
  <c r="T304" i="151" s="1"/>
  <c r="R304" i="151"/>
  <c r="S303" i="151"/>
  <c r="T303" i="151" s="1"/>
  <c r="R303" i="151"/>
  <c r="S302" i="151"/>
  <c r="T302" i="151" s="1"/>
  <c r="R302" i="151"/>
  <c r="S301" i="151"/>
  <c r="T301" i="151" s="1"/>
  <c r="R301" i="151"/>
  <c r="S300" i="151"/>
  <c r="T300" i="151" s="1"/>
  <c r="R300" i="151"/>
  <c r="S299" i="151"/>
  <c r="T299" i="151" s="1"/>
  <c r="R299" i="151"/>
  <c r="S298" i="151"/>
  <c r="T298" i="151" s="1"/>
  <c r="R298" i="151"/>
  <c r="S297" i="151"/>
  <c r="T297" i="151" s="1"/>
  <c r="R297" i="151"/>
  <c r="S296" i="151"/>
  <c r="T296" i="151" s="1"/>
  <c r="R296" i="151"/>
  <c r="S295" i="151"/>
  <c r="T295" i="151" s="1"/>
  <c r="R295" i="151"/>
  <c r="S294" i="151"/>
  <c r="T294" i="151" s="1"/>
  <c r="R294" i="151"/>
  <c r="S293" i="151"/>
  <c r="T293" i="151" s="1"/>
  <c r="R293" i="151"/>
  <c r="S292" i="151"/>
  <c r="T292" i="151" s="1"/>
  <c r="R292" i="151"/>
  <c r="S291" i="151"/>
  <c r="T291" i="151" s="1"/>
  <c r="R291" i="151"/>
  <c r="S290" i="151"/>
  <c r="T290" i="151" s="1"/>
  <c r="R290" i="151"/>
  <c r="S289" i="151"/>
  <c r="T289" i="151" s="1"/>
  <c r="R289" i="151"/>
  <c r="S288" i="151"/>
  <c r="T288" i="151" s="1"/>
  <c r="R288" i="151"/>
  <c r="S287" i="151"/>
  <c r="T287" i="151" s="1"/>
  <c r="R287" i="151"/>
  <c r="S286" i="151"/>
  <c r="T286" i="151" s="1"/>
  <c r="R286" i="151"/>
  <c r="S285" i="151"/>
  <c r="T285" i="151" s="1"/>
  <c r="R285" i="151"/>
  <c r="S284" i="151"/>
  <c r="T284" i="151" s="1"/>
  <c r="R284" i="151"/>
  <c r="S283" i="151"/>
  <c r="T283" i="151" s="1"/>
  <c r="R283" i="151"/>
  <c r="S282" i="151"/>
  <c r="T282" i="151" s="1"/>
  <c r="R282" i="151"/>
  <c r="S281" i="151"/>
  <c r="T281" i="151" s="1"/>
  <c r="R281" i="151"/>
  <c r="S280" i="151"/>
  <c r="T280" i="151" s="1"/>
  <c r="R280" i="151"/>
  <c r="S279" i="151"/>
  <c r="T279" i="151" s="1"/>
  <c r="R279" i="151"/>
  <c r="S278" i="151"/>
  <c r="T278" i="151" s="1"/>
  <c r="R278" i="151"/>
  <c r="S277" i="151"/>
  <c r="T277" i="151" s="1"/>
  <c r="R277" i="151"/>
  <c r="S276" i="151"/>
  <c r="T276" i="151" s="1"/>
  <c r="R276" i="151"/>
  <c r="S275" i="151"/>
  <c r="T275" i="151" s="1"/>
  <c r="R275" i="151"/>
  <c r="S274" i="151"/>
  <c r="T274" i="151" s="1"/>
  <c r="R274" i="151"/>
  <c r="S273" i="151"/>
  <c r="T273" i="151" s="1"/>
  <c r="R273" i="151"/>
  <c r="S272" i="151"/>
  <c r="T272" i="151" s="1"/>
  <c r="R272" i="151"/>
  <c r="S271" i="151"/>
  <c r="T271" i="151" s="1"/>
  <c r="R271" i="151"/>
  <c r="S270" i="151"/>
  <c r="T270" i="151" s="1"/>
  <c r="R270" i="151"/>
  <c r="S269" i="151"/>
  <c r="T269" i="151" s="1"/>
  <c r="R269" i="151"/>
  <c r="S268" i="151"/>
  <c r="T268" i="151" s="1"/>
  <c r="R268" i="151"/>
  <c r="S267" i="151"/>
  <c r="T267" i="151" s="1"/>
  <c r="R267" i="151"/>
  <c r="S266" i="151"/>
  <c r="T266" i="151" s="1"/>
  <c r="R266" i="151"/>
  <c r="S265" i="151"/>
  <c r="T265" i="151" s="1"/>
  <c r="R265" i="151"/>
  <c r="S264" i="151"/>
  <c r="T264" i="151" s="1"/>
  <c r="R264" i="151"/>
  <c r="S263" i="151"/>
  <c r="T263" i="151" s="1"/>
  <c r="R263" i="151"/>
  <c r="S262" i="151"/>
  <c r="T262" i="151" s="1"/>
  <c r="R262" i="151"/>
  <c r="S261" i="151"/>
  <c r="T261" i="151" s="1"/>
  <c r="R261" i="151"/>
  <c r="S260" i="151"/>
  <c r="T260" i="151" s="1"/>
  <c r="R260" i="151"/>
  <c r="S259" i="151"/>
  <c r="T259" i="151" s="1"/>
  <c r="R259" i="151"/>
  <c r="S258" i="151"/>
  <c r="T258" i="151" s="1"/>
  <c r="R258" i="151"/>
  <c r="S257" i="151"/>
  <c r="T257" i="151" s="1"/>
  <c r="R257" i="151"/>
  <c r="S256" i="151"/>
  <c r="T256" i="151" s="1"/>
  <c r="R256" i="151"/>
  <c r="S255" i="151"/>
  <c r="T255" i="151" s="1"/>
  <c r="R255" i="151"/>
  <c r="S254" i="151"/>
  <c r="T254" i="151" s="1"/>
  <c r="R254" i="151"/>
  <c r="S253" i="151"/>
  <c r="T253" i="151" s="1"/>
  <c r="R253" i="151"/>
  <c r="S252" i="151"/>
  <c r="T252" i="151" s="1"/>
  <c r="R252" i="151"/>
  <c r="S251" i="151"/>
  <c r="T251" i="151" s="1"/>
  <c r="R251" i="151"/>
  <c r="S250" i="151"/>
  <c r="T250" i="151" s="1"/>
  <c r="R250" i="151"/>
  <c r="S249" i="151"/>
  <c r="T249" i="151" s="1"/>
  <c r="R249" i="151"/>
  <c r="S248" i="151"/>
  <c r="T248" i="151" s="1"/>
  <c r="R248" i="151"/>
  <c r="S247" i="151"/>
  <c r="T247" i="151" s="1"/>
  <c r="R247" i="151"/>
  <c r="S246" i="151"/>
  <c r="T246" i="151" s="1"/>
  <c r="R246" i="151"/>
  <c r="S245" i="151"/>
  <c r="T245" i="151" s="1"/>
  <c r="R245" i="151"/>
  <c r="S244" i="151"/>
  <c r="T244" i="151" s="1"/>
  <c r="R244" i="151"/>
  <c r="S243" i="151"/>
  <c r="T243" i="151" s="1"/>
  <c r="R243" i="151"/>
  <c r="S242" i="151"/>
  <c r="T242" i="151" s="1"/>
  <c r="R242" i="151"/>
  <c r="S241" i="151"/>
  <c r="T241" i="151" s="1"/>
  <c r="R241" i="151"/>
  <c r="S240" i="151"/>
  <c r="T240" i="151" s="1"/>
  <c r="R240" i="151"/>
  <c r="S239" i="151"/>
  <c r="T239" i="151" s="1"/>
  <c r="R239" i="151"/>
  <c r="S238" i="151"/>
  <c r="T238" i="151" s="1"/>
  <c r="R238" i="151"/>
  <c r="S237" i="151"/>
  <c r="T237" i="151" s="1"/>
  <c r="R237" i="151"/>
  <c r="S236" i="151"/>
  <c r="T236" i="151" s="1"/>
  <c r="R236" i="151"/>
  <c r="S235" i="151"/>
  <c r="T235" i="151" s="1"/>
  <c r="R235" i="151"/>
  <c r="S234" i="151"/>
  <c r="T234" i="151" s="1"/>
  <c r="R234" i="151"/>
  <c r="S233" i="151"/>
  <c r="T233" i="151" s="1"/>
  <c r="R233" i="151"/>
  <c r="S232" i="151"/>
  <c r="T232" i="151" s="1"/>
  <c r="R232" i="151"/>
  <c r="S231" i="151"/>
  <c r="T231" i="151" s="1"/>
  <c r="R231" i="151"/>
  <c r="S230" i="151"/>
  <c r="T230" i="151" s="1"/>
  <c r="R230" i="151"/>
  <c r="S229" i="151"/>
  <c r="T229" i="151" s="1"/>
  <c r="R229" i="151"/>
  <c r="S228" i="151"/>
  <c r="T228" i="151" s="1"/>
  <c r="R228" i="151"/>
  <c r="S227" i="151"/>
  <c r="T227" i="151" s="1"/>
  <c r="R227" i="151"/>
  <c r="S226" i="151"/>
  <c r="T226" i="151" s="1"/>
  <c r="R226" i="151"/>
  <c r="S225" i="151"/>
  <c r="T225" i="151" s="1"/>
  <c r="R225" i="151"/>
  <c r="S224" i="151"/>
  <c r="T224" i="151" s="1"/>
  <c r="R224" i="151"/>
  <c r="S223" i="151"/>
  <c r="T223" i="151" s="1"/>
  <c r="R223" i="151"/>
  <c r="S222" i="151"/>
  <c r="T222" i="151" s="1"/>
  <c r="R222" i="151"/>
  <c r="S221" i="151"/>
  <c r="T221" i="151" s="1"/>
  <c r="R221" i="151"/>
  <c r="S220" i="151"/>
  <c r="T220" i="151" s="1"/>
  <c r="R220" i="151"/>
  <c r="S219" i="151"/>
  <c r="T219" i="151" s="1"/>
  <c r="R219" i="151"/>
  <c r="S218" i="151"/>
  <c r="T218" i="151" s="1"/>
  <c r="R218" i="151"/>
  <c r="S217" i="151"/>
  <c r="T217" i="151" s="1"/>
  <c r="R217" i="151"/>
  <c r="S216" i="151"/>
  <c r="T216" i="151" s="1"/>
  <c r="R216" i="151"/>
  <c r="S215" i="151"/>
  <c r="T215" i="151" s="1"/>
  <c r="R215" i="151"/>
  <c r="S214" i="151"/>
  <c r="T214" i="151" s="1"/>
  <c r="R214" i="151"/>
  <c r="S213" i="151"/>
  <c r="T213" i="151" s="1"/>
  <c r="R213" i="151"/>
  <c r="S212" i="151"/>
  <c r="T212" i="151" s="1"/>
  <c r="R212" i="151"/>
  <c r="S211" i="151"/>
  <c r="T211" i="151" s="1"/>
  <c r="R211" i="151"/>
  <c r="S210" i="151"/>
  <c r="T210" i="151" s="1"/>
  <c r="R210" i="151"/>
  <c r="S209" i="151"/>
  <c r="T209" i="151" s="1"/>
  <c r="R209" i="151"/>
  <c r="S208" i="151"/>
  <c r="T208" i="151" s="1"/>
  <c r="R208" i="151"/>
  <c r="S207" i="151"/>
  <c r="T207" i="151" s="1"/>
  <c r="R207" i="151"/>
  <c r="S206" i="151"/>
  <c r="T206" i="151" s="1"/>
  <c r="R206" i="151"/>
  <c r="S205" i="151"/>
  <c r="T205" i="151" s="1"/>
  <c r="R205" i="151"/>
  <c r="S204" i="151"/>
  <c r="T204" i="151" s="1"/>
  <c r="R204" i="151"/>
  <c r="S203" i="151"/>
  <c r="T203" i="151" s="1"/>
  <c r="R203" i="151"/>
  <c r="S202" i="151"/>
  <c r="T202" i="151" s="1"/>
  <c r="R202" i="151"/>
  <c r="S201" i="151"/>
  <c r="T201" i="151" s="1"/>
  <c r="R201" i="151"/>
  <c r="S200" i="151"/>
  <c r="T200" i="151" s="1"/>
  <c r="R200" i="151"/>
  <c r="S199" i="151"/>
  <c r="T199" i="151" s="1"/>
  <c r="R199" i="151"/>
  <c r="S198" i="151"/>
  <c r="T198" i="151" s="1"/>
  <c r="R198" i="151"/>
  <c r="S197" i="151"/>
  <c r="T197" i="151" s="1"/>
  <c r="R197" i="151"/>
  <c r="S196" i="151"/>
  <c r="T196" i="151" s="1"/>
  <c r="R196" i="151"/>
  <c r="S195" i="151"/>
  <c r="T195" i="151" s="1"/>
  <c r="R195" i="151"/>
  <c r="S194" i="151"/>
  <c r="T194" i="151" s="1"/>
  <c r="R194" i="151"/>
  <c r="S193" i="151"/>
  <c r="T193" i="151" s="1"/>
  <c r="R193" i="151"/>
  <c r="S192" i="151"/>
  <c r="T192" i="151" s="1"/>
  <c r="R192" i="151"/>
  <c r="S191" i="151"/>
  <c r="T191" i="151" s="1"/>
  <c r="R191" i="151"/>
  <c r="S190" i="151"/>
  <c r="T190" i="151" s="1"/>
  <c r="R190" i="151"/>
  <c r="S189" i="151"/>
  <c r="T189" i="151" s="1"/>
  <c r="R189" i="151"/>
  <c r="S188" i="151"/>
  <c r="T188" i="151" s="1"/>
  <c r="R188" i="151"/>
  <c r="S187" i="151"/>
  <c r="T187" i="151" s="1"/>
  <c r="R187" i="151"/>
  <c r="S186" i="151"/>
  <c r="T186" i="151" s="1"/>
  <c r="R186" i="151"/>
  <c r="S185" i="151"/>
  <c r="T185" i="151" s="1"/>
  <c r="R185" i="151"/>
  <c r="S184" i="151"/>
  <c r="T184" i="151" s="1"/>
  <c r="R184" i="151"/>
  <c r="S183" i="151"/>
  <c r="T183" i="151" s="1"/>
  <c r="R183" i="151"/>
  <c r="S182" i="151"/>
  <c r="T182" i="151" s="1"/>
  <c r="R182" i="151"/>
  <c r="S181" i="151"/>
  <c r="T181" i="151" s="1"/>
  <c r="R181" i="151"/>
  <c r="S180" i="151"/>
  <c r="T180" i="151" s="1"/>
  <c r="R180" i="151"/>
  <c r="S179" i="151"/>
  <c r="T179" i="151" s="1"/>
  <c r="R179" i="151"/>
  <c r="S178" i="151"/>
  <c r="T178" i="151" s="1"/>
  <c r="R178" i="151"/>
  <c r="S177" i="151"/>
  <c r="T177" i="151" s="1"/>
  <c r="R177" i="151"/>
  <c r="S176" i="151"/>
  <c r="T176" i="151" s="1"/>
  <c r="R176" i="151"/>
  <c r="S175" i="151"/>
  <c r="T175" i="151" s="1"/>
  <c r="R175" i="151"/>
  <c r="S174" i="151"/>
  <c r="T174" i="151" s="1"/>
  <c r="R174" i="151"/>
  <c r="S173" i="151"/>
  <c r="T173" i="151" s="1"/>
  <c r="R173" i="151"/>
  <c r="S172" i="151"/>
  <c r="T172" i="151" s="1"/>
  <c r="R172" i="151"/>
  <c r="S171" i="151"/>
  <c r="T171" i="151" s="1"/>
  <c r="R171" i="151"/>
  <c r="S170" i="151"/>
  <c r="T170" i="151" s="1"/>
  <c r="R170" i="151"/>
  <c r="S169" i="151"/>
  <c r="T169" i="151" s="1"/>
  <c r="R169" i="151"/>
  <c r="S168" i="151"/>
  <c r="T168" i="151" s="1"/>
  <c r="R168" i="151"/>
  <c r="S167" i="151"/>
  <c r="T167" i="151" s="1"/>
  <c r="R167" i="151"/>
  <c r="S166" i="151"/>
  <c r="T166" i="151" s="1"/>
  <c r="R166" i="151"/>
  <c r="S165" i="151"/>
  <c r="T165" i="151" s="1"/>
  <c r="R165" i="151"/>
  <c r="S164" i="151"/>
  <c r="T164" i="151" s="1"/>
  <c r="R164" i="151"/>
  <c r="S163" i="151"/>
  <c r="T163" i="151" s="1"/>
  <c r="R163" i="151"/>
  <c r="S162" i="151"/>
  <c r="T162" i="151" s="1"/>
  <c r="R162" i="151"/>
  <c r="S161" i="151"/>
  <c r="T161" i="151" s="1"/>
  <c r="R161" i="151"/>
  <c r="S160" i="151"/>
  <c r="T160" i="151" s="1"/>
  <c r="R160" i="151"/>
  <c r="S159" i="151"/>
  <c r="T159" i="151" s="1"/>
  <c r="R159" i="151"/>
  <c r="S158" i="151"/>
  <c r="T158" i="151" s="1"/>
  <c r="R158" i="151"/>
  <c r="S157" i="151"/>
  <c r="T157" i="151" s="1"/>
  <c r="R157" i="151"/>
  <c r="S156" i="151"/>
  <c r="T156" i="151" s="1"/>
  <c r="R156" i="151"/>
  <c r="S155" i="151"/>
  <c r="T155" i="151" s="1"/>
  <c r="R155" i="151"/>
  <c r="S154" i="151"/>
  <c r="T154" i="151" s="1"/>
  <c r="R154" i="151"/>
  <c r="S153" i="151"/>
  <c r="T153" i="151" s="1"/>
  <c r="R153" i="151"/>
  <c r="S152" i="151"/>
  <c r="T152" i="151" s="1"/>
  <c r="R152" i="151"/>
  <c r="S151" i="151"/>
  <c r="T151" i="151" s="1"/>
  <c r="R151" i="151"/>
  <c r="S150" i="151"/>
  <c r="T150" i="151" s="1"/>
  <c r="R150" i="151"/>
  <c r="S149" i="151"/>
  <c r="T149" i="151" s="1"/>
  <c r="R149" i="151"/>
  <c r="S148" i="151"/>
  <c r="T148" i="151" s="1"/>
  <c r="R148" i="151"/>
  <c r="S147" i="151"/>
  <c r="T147" i="151" s="1"/>
  <c r="R147" i="151"/>
  <c r="S146" i="151"/>
  <c r="T146" i="151" s="1"/>
  <c r="R146" i="151"/>
  <c r="S145" i="151"/>
  <c r="T145" i="151" s="1"/>
  <c r="R145" i="151"/>
  <c r="S144" i="151"/>
  <c r="T144" i="151" s="1"/>
  <c r="R144" i="151"/>
  <c r="S143" i="151"/>
  <c r="T143" i="151" s="1"/>
  <c r="R143" i="151"/>
  <c r="S142" i="151"/>
  <c r="T142" i="151" s="1"/>
  <c r="R142" i="151"/>
  <c r="S141" i="151"/>
  <c r="T141" i="151" s="1"/>
  <c r="R141" i="151"/>
  <c r="S140" i="151"/>
  <c r="T140" i="151" s="1"/>
  <c r="R140" i="151"/>
  <c r="S139" i="151"/>
  <c r="T139" i="151" s="1"/>
  <c r="R139" i="151"/>
  <c r="S138" i="151"/>
  <c r="T138" i="151" s="1"/>
  <c r="R138" i="151"/>
  <c r="S137" i="151"/>
  <c r="T137" i="151" s="1"/>
  <c r="R137" i="151"/>
  <c r="S136" i="151"/>
  <c r="T136" i="151" s="1"/>
  <c r="R136" i="151"/>
  <c r="S135" i="151"/>
  <c r="T135" i="151" s="1"/>
  <c r="R135" i="151"/>
  <c r="S134" i="151"/>
  <c r="T134" i="151" s="1"/>
  <c r="R134" i="151"/>
  <c r="S133" i="151"/>
  <c r="T133" i="151" s="1"/>
  <c r="R133" i="151"/>
  <c r="S132" i="151"/>
  <c r="T132" i="151" s="1"/>
  <c r="R132" i="151"/>
  <c r="S131" i="151"/>
  <c r="T131" i="151" s="1"/>
  <c r="R131" i="151"/>
  <c r="S130" i="151"/>
  <c r="T130" i="151" s="1"/>
  <c r="R130" i="151"/>
  <c r="S129" i="151"/>
  <c r="T129" i="151" s="1"/>
  <c r="R129" i="151"/>
  <c r="S128" i="151"/>
  <c r="T128" i="151" s="1"/>
  <c r="R128" i="151"/>
  <c r="S127" i="151"/>
  <c r="T127" i="151" s="1"/>
  <c r="R127" i="151"/>
  <c r="S126" i="151"/>
  <c r="T126" i="151" s="1"/>
  <c r="R126" i="151"/>
  <c r="S125" i="151"/>
  <c r="T125" i="151" s="1"/>
  <c r="R125" i="151"/>
  <c r="S124" i="151"/>
  <c r="T124" i="151" s="1"/>
  <c r="R124" i="151"/>
  <c r="S123" i="151"/>
  <c r="T123" i="151" s="1"/>
  <c r="R123" i="151"/>
  <c r="S122" i="151"/>
  <c r="T122" i="151" s="1"/>
  <c r="R122" i="151"/>
  <c r="S121" i="151"/>
  <c r="T121" i="151" s="1"/>
  <c r="R121" i="151"/>
  <c r="S120" i="151"/>
  <c r="T120" i="151" s="1"/>
  <c r="R120" i="151"/>
  <c r="S119" i="151"/>
  <c r="T119" i="151" s="1"/>
  <c r="R119" i="151"/>
  <c r="S118" i="151"/>
  <c r="T118" i="151" s="1"/>
  <c r="R118" i="151"/>
  <c r="S117" i="151"/>
  <c r="T117" i="151" s="1"/>
  <c r="R117" i="151"/>
  <c r="S116" i="151"/>
  <c r="T116" i="151" s="1"/>
  <c r="R116" i="151"/>
  <c r="S115" i="151"/>
  <c r="T115" i="151" s="1"/>
  <c r="R115" i="151"/>
  <c r="S114" i="151"/>
  <c r="T114" i="151" s="1"/>
  <c r="R114" i="151"/>
  <c r="S113" i="151"/>
  <c r="T113" i="151" s="1"/>
  <c r="R113" i="151"/>
  <c r="S112" i="151"/>
  <c r="T112" i="151" s="1"/>
  <c r="R112" i="151"/>
  <c r="S111" i="151"/>
  <c r="T111" i="151" s="1"/>
  <c r="R111" i="151"/>
  <c r="S110" i="151"/>
  <c r="T110" i="151" s="1"/>
  <c r="R110" i="151"/>
  <c r="S109" i="151"/>
  <c r="T109" i="151" s="1"/>
  <c r="R109" i="151"/>
  <c r="S108" i="151"/>
  <c r="T108" i="151" s="1"/>
  <c r="R108" i="151"/>
  <c r="S107" i="151"/>
  <c r="T107" i="151" s="1"/>
  <c r="R107" i="151"/>
  <c r="S106" i="151"/>
  <c r="T106" i="151" s="1"/>
  <c r="R106" i="151"/>
  <c r="S105" i="151"/>
  <c r="T105" i="151" s="1"/>
  <c r="R105" i="151"/>
  <c r="S104" i="151"/>
  <c r="T104" i="151" s="1"/>
  <c r="R104" i="151"/>
  <c r="S103" i="151"/>
  <c r="T103" i="151" s="1"/>
  <c r="R103" i="151"/>
  <c r="S102" i="151"/>
  <c r="T102" i="151" s="1"/>
  <c r="R102" i="151"/>
  <c r="S101" i="151"/>
  <c r="T101" i="151" s="1"/>
  <c r="R101" i="151"/>
  <c r="S100" i="151"/>
  <c r="T100" i="151" s="1"/>
  <c r="R100" i="151"/>
  <c r="S99" i="151"/>
  <c r="T99" i="151" s="1"/>
  <c r="R99" i="151"/>
  <c r="S98" i="151"/>
  <c r="T98" i="151" s="1"/>
  <c r="R98" i="151"/>
  <c r="S97" i="151"/>
  <c r="T97" i="151" s="1"/>
  <c r="R97" i="151"/>
  <c r="S96" i="151"/>
  <c r="T96" i="151" s="1"/>
  <c r="R96" i="151"/>
  <c r="S95" i="151"/>
  <c r="T95" i="151" s="1"/>
  <c r="R95" i="151"/>
  <c r="S94" i="151"/>
  <c r="T94" i="151" s="1"/>
  <c r="R94" i="151"/>
  <c r="S93" i="151"/>
  <c r="T93" i="151" s="1"/>
  <c r="R93" i="151"/>
  <c r="S92" i="151"/>
  <c r="T92" i="151" s="1"/>
  <c r="R92" i="151"/>
  <c r="S91" i="151"/>
  <c r="T91" i="151" s="1"/>
  <c r="R91" i="151"/>
  <c r="S90" i="151"/>
  <c r="T90" i="151" s="1"/>
  <c r="R90" i="151"/>
  <c r="S89" i="151"/>
  <c r="T89" i="151" s="1"/>
  <c r="R89" i="151"/>
  <c r="S88" i="151"/>
  <c r="T88" i="151" s="1"/>
  <c r="R88" i="151"/>
  <c r="S87" i="151"/>
  <c r="T87" i="151" s="1"/>
  <c r="R87" i="151"/>
  <c r="S86" i="151"/>
  <c r="T86" i="151" s="1"/>
  <c r="R86" i="151"/>
  <c r="S85" i="151"/>
  <c r="T85" i="151" s="1"/>
  <c r="R85" i="151"/>
  <c r="S84" i="151"/>
  <c r="T84" i="151" s="1"/>
  <c r="R84" i="151"/>
  <c r="S83" i="151"/>
  <c r="T83" i="151" s="1"/>
  <c r="R83" i="151"/>
  <c r="S82" i="151"/>
  <c r="T82" i="151" s="1"/>
  <c r="R82" i="151"/>
  <c r="S81" i="151"/>
  <c r="T81" i="151" s="1"/>
  <c r="R81" i="151"/>
  <c r="S80" i="151"/>
  <c r="T80" i="151" s="1"/>
  <c r="R80" i="151"/>
  <c r="S79" i="151"/>
  <c r="T79" i="151" s="1"/>
  <c r="R79" i="151"/>
  <c r="S78" i="151"/>
  <c r="T78" i="151" s="1"/>
  <c r="R78" i="151"/>
  <c r="S77" i="151"/>
  <c r="T77" i="151" s="1"/>
  <c r="R77" i="151"/>
  <c r="S76" i="151"/>
  <c r="T76" i="151" s="1"/>
  <c r="R76" i="151"/>
  <c r="S75" i="151"/>
  <c r="T75" i="151" s="1"/>
  <c r="R75" i="151"/>
  <c r="S74" i="151"/>
  <c r="T74" i="151" s="1"/>
  <c r="R74" i="151"/>
  <c r="S73" i="151"/>
  <c r="T73" i="151" s="1"/>
  <c r="R73" i="151"/>
  <c r="S72" i="151"/>
  <c r="T72" i="151" s="1"/>
  <c r="R72" i="151"/>
  <c r="S71" i="151"/>
  <c r="T71" i="151" s="1"/>
  <c r="R71" i="151"/>
  <c r="S70" i="151"/>
  <c r="T70" i="151" s="1"/>
  <c r="R70" i="151"/>
  <c r="S69" i="151"/>
  <c r="T69" i="151" s="1"/>
  <c r="R69" i="151"/>
  <c r="S68" i="151"/>
  <c r="T68" i="151" s="1"/>
  <c r="R68" i="151"/>
  <c r="S67" i="151"/>
  <c r="T67" i="151" s="1"/>
  <c r="R67" i="151"/>
  <c r="S66" i="151"/>
  <c r="T66" i="151" s="1"/>
  <c r="R66" i="151"/>
  <c r="S65" i="151"/>
  <c r="T65" i="151" s="1"/>
  <c r="R65" i="151"/>
  <c r="S64" i="151"/>
  <c r="T64" i="151" s="1"/>
  <c r="R64" i="151"/>
  <c r="S63" i="151"/>
  <c r="T63" i="151" s="1"/>
  <c r="R63" i="151"/>
  <c r="S62" i="151"/>
  <c r="T62" i="151" s="1"/>
  <c r="R62" i="151"/>
  <c r="S61" i="151"/>
  <c r="T61" i="151" s="1"/>
  <c r="R61" i="151"/>
  <c r="S60" i="151"/>
  <c r="T60" i="151" s="1"/>
  <c r="R60" i="151"/>
  <c r="S59" i="151"/>
  <c r="T59" i="151" s="1"/>
  <c r="R59" i="151"/>
  <c r="S58" i="151"/>
  <c r="T58" i="151" s="1"/>
  <c r="R58" i="151"/>
  <c r="S57" i="151"/>
  <c r="T57" i="151" s="1"/>
  <c r="R57" i="151"/>
  <c r="S56" i="151"/>
  <c r="T56" i="151" s="1"/>
  <c r="R56" i="151"/>
  <c r="S55" i="151"/>
  <c r="T55" i="151" s="1"/>
  <c r="R55" i="151"/>
  <c r="S54" i="151"/>
  <c r="T54" i="151" s="1"/>
  <c r="R54" i="151"/>
  <c r="S53" i="151"/>
  <c r="T53" i="151" s="1"/>
  <c r="R53" i="151"/>
  <c r="S52" i="151"/>
  <c r="T52" i="151" s="1"/>
  <c r="R52" i="151"/>
  <c r="S51" i="151"/>
  <c r="T51" i="151" s="1"/>
  <c r="R51" i="151"/>
  <c r="S50" i="151"/>
  <c r="T50" i="151" s="1"/>
  <c r="R50" i="151"/>
  <c r="S49" i="151"/>
  <c r="T49" i="151" s="1"/>
  <c r="R49" i="151"/>
  <c r="S48" i="151"/>
  <c r="T48" i="151" s="1"/>
  <c r="R48" i="151"/>
  <c r="S47" i="151"/>
  <c r="T47" i="151" s="1"/>
  <c r="R47" i="151"/>
  <c r="S46" i="151"/>
  <c r="T46" i="151" s="1"/>
  <c r="R46" i="151"/>
  <c r="S45" i="151"/>
  <c r="T45" i="151" s="1"/>
  <c r="R45" i="151"/>
  <c r="S44" i="151"/>
  <c r="T44" i="151" s="1"/>
  <c r="R44" i="151"/>
  <c r="S43" i="151"/>
  <c r="T43" i="151" s="1"/>
  <c r="R43" i="151"/>
  <c r="S42" i="151"/>
  <c r="T42" i="151" s="1"/>
  <c r="R42" i="151"/>
  <c r="S41" i="151"/>
  <c r="T41" i="151" s="1"/>
  <c r="R41" i="151"/>
  <c r="S40" i="151"/>
  <c r="T40" i="151" s="1"/>
  <c r="R40" i="151"/>
  <c r="S39" i="151"/>
  <c r="T39" i="151" s="1"/>
  <c r="R39" i="151"/>
  <c r="S38" i="151"/>
  <c r="T38" i="151" s="1"/>
  <c r="R38" i="151"/>
  <c r="S37" i="151"/>
  <c r="T37" i="151" s="1"/>
  <c r="R37" i="151"/>
  <c r="S36" i="151"/>
  <c r="T36" i="151" s="1"/>
  <c r="R36" i="151"/>
  <c r="S35" i="151"/>
  <c r="T35" i="151" s="1"/>
  <c r="R35" i="151"/>
  <c r="S34" i="151"/>
  <c r="T34" i="151" s="1"/>
  <c r="R34" i="151"/>
  <c r="S33" i="151"/>
  <c r="T33" i="151" s="1"/>
  <c r="R33" i="151"/>
  <c r="S32" i="151"/>
  <c r="T32" i="151" s="1"/>
  <c r="R32" i="151"/>
  <c r="S31" i="151"/>
  <c r="T31" i="151" s="1"/>
  <c r="R31" i="151"/>
  <c r="S30" i="151"/>
  <c r="T30" i="151" s="1"/>
  <c r="R30" i="151"/>
  <c r="S29" i="151"/>
  <c r="T29" i="151" s="1"/>
  <c r="R29" i="151"/>
  <c r="S28" i="151"/>
  <c r="T28" i="151" s="1"/>
  <c r="R28" i="151"/>
  <c r="S27" i="151"/>
  <c r="T27" i="151" s="1"/>
  <c r="R27" i="151"/>
  <c r="S26" i="151"/>
  <c r="T26" i="151" s="1"/>
  <c r="R26" i="151"/>
  <c r="S25" i="151"/>
  <c r="T25" i="151" s="1"/>
  <c r="R25" i="151"/>
  <c r="S24" i="151"/>
  <c r="T24" i="151" s="1"/>
  <c r="R24" i="151"/>
  <c r="S23" i="151"/>
  <c r="T23" i="151" s="1"/>
  <c r="R23" i="151"/>
  <c r="S22" i="151"/>
  <c r="T22" i="151" s="1"/>
  <c r="R22" i="151"/>
  <c r="S21" i="151"/>
  <c r="T21" i="151" s="1"/>
  <c r="R21" i="151"/>
  <c r="S20" i="151"/>
  <c r="T20" i="151" s="1"/>
  <c r="R20" i="151"/>
  <c r="S19" i="151"/>
  <c r="T19" i="151" s="1"/>
  <c r="R19" i="151"/>
  <c r="S18" i="151"/>
  <c r="T18" i="151" s="1"/>
  <c r="R18" i="151"/>
  <c r="S17" i="151"/>
  <c r="T17" i="151" s="1"/>
  <c r="R17" i="151"/>
  <c r="S16" i="151"/>
  <c r="T16" i="151" s="1"/>
  <c r="R16" i="151"/>
  <c r="S15" i="151"/>
  <c r="T15" i="151" s="1"/>
  <c r="R15" i="151"/>
  <c r="S14" i="151"/>
  <c r="T14" i="151" s="1"/>
  <c r="R14" i="151"/>
  <c r="S13" i="151"/>
  <c r="T13" i="151" s="1"/>
  <c r="R13" i="151"/>
  <c r="S12" i="151"/>
  <c r="T12" i="151" s="1"/>
  <c r="R12" i="151"/>
  <c r="S11" i="151"/>
  <c r="T11" i="151" s="1"/>
  <c r="R11" i="151"/>
  <c r="S10" i="151"/>
  <c r="T10" i="151" s="1"/>
  <c r="R10" i="151"/>
  <c r="S9" i="151"/>
  <c r="T9" i="151" s="1"/>
  <c r="R9" i="151"/>
  <c r="S8" i="151"/>
  <c r="T8" i="151" s="1"/>
  <c r="R8" i="151"/>
  <c r="S7" i="151"/>
  <c r="T7" i="151" s="1"/>
  <c r="R7" i="151"/>
  <c r="S6" i="151"/>
  <c r="T6" i="151" s="1"/>
  <c r="R6" i="151"/>
  <c r="S5" i="151"/>
  <c r="T5" i="151" s="1"/>
  <c r="R5" i="151"/>
  <c r="S4" i="151"/>
  <c r="T4" i="151" s="1"/>
  <c r="R4" i="151"/>
  <c r="F2" i="151"/>
  <c r="F1" i="151"/>
  <c r="Q514" i="149" a="1"/>
  <c r="Q514" i="149"/>
  <c r="P514" i="149" a="1"/>
  <c r="P514" i="149"/>
  <c r="O514" i="149" a="1"/>
  <c r="O514" i="149"/>
  <c r="N514" i="149" a="1"/>
  <c r="N514" i="149"/>
  <c r="M514" i="149" a="1"/>
  <c r="M514" i="149"/>
  <c r="L514" i="149" a="1"/>
  <c r="L514" i="149"/>
  <c r="I511" i="149"/>
  <c r="I510" i="149"/>
  <c r="I509" i="149"/>
  <c r="I508" i="149"/>
  <c r="I507" i="149"/>
  <c r="I506" i="149"/>
  <c r="I505" i="149"/>
  <c r="I504" i="149"/>
  <c r="I503" i="149"/>
  <c r="I502" i="149"/>
  <c r="I501" i="149"/>
  <c r="I500" i="149"/>
  <c r="I499" i="149"/>
  <c r="Z495" i="149"/>
  <c r="Y495" i="149"/>
  <c r="X495" i="149"/>
  <c r="W495" i="149"/>
  <c r="V495" i="149"/>
  <c r="U495" i="149"/>
  <c r="P495" i="149"/>
  <c r="M495" i="149"/>
  <c r="S494" i="149"/>
  <c r="T494" i="149" s="1"/>
  <c r="R494" i="149"/>
  <c r="S493" i="149"/>
  <c r="T493" i="149" s="1"/>
  <c r="R493" i="149"/>
  <c r="S492" i="149"/>
  <c r="T492" i="149" s="1"/>
  <c r="R492" i="149"/>
  <c r="S491" i="149"/>
  <c r="T491" i="149" s="1"/>
  <c r="R491" i="149"/>
  <c r="S490" i="149"/>
  <c r="T490" i="149" s="1"/>
  <c r="R490" i="149"/>
  <c r="S489" i="149"/>
  <c r="T489" i="149" s="1"/>
  <c r="R489" i="149"/>
  <c r="S488" i="149"/>
  <c r="T488" i="149" s="1"/>
  <c r="R488" i="149"/>
  <c r="S487" i="149"/>
  <c r="T487" i="149" s="1"/>
  <c r="R487" i="149"/>
  <c r="S486" i="149"/>
  <c r="T486" i="149" s="1"/>
  <c r="R486" i="149"/>
  <c r="S485" i="149"/>
  <c r="T485" i="149" s="1"/>
  <c r="R485" i="149"/>
  <c r="S484" i="149"/>
  <c r="T484" i="149" s="1"/>
  <c r="R484" i="149"/>
  <c r="S483" i="149"/>
  <c r="T483" i="149" s="1"/>
  <c r="R483" i="149"/>
  <c r="S482" i="149"/>
  <c r="T482" i="149" s="1"/>
  <c r="R482" i="149"/>
  <c r="S481" i="149"/>
  <c r="T481" i="149" s="1"/>
  <c r="R481" i="149"/>
  <c r="S480" i="149"/>
  <c r="T480" i="149" s="1"/>
  <c r="R480" i="149"/>
  <c r="S479" i="149"/>
  <c r="T479" i="149" s="1"/>
  <c r="R479" i="149"/>
  <c r="S478" i="149"/>
  <c r="T478" i="149" s="1"/>
  <c r="R478" i="149"/>
  <c r="S477" i="149"/>
  <c r="T477" i="149" s="1"/>
  <c r="R477" i="149"/>
  <c r="S476" i="149"/>
  <c r="T476" i="149" s="1"/>
  <c r="R476" i="149"/>
  <c r="S475" i="149"/>
  <c r="T475" i="149" s="1"/>
  <c r="R475" i="149"/>
  <c r="S474" i="149"/>
  <c r="T474" i="149" s="1"/>
  <c r="R474" i="149"/>
  <c r="S473" i="149"/>
  <c r="T473" i="149" s="1"/>
  <c r="R473" i="149"/>
  <c r="S472" i="149"/>
  <c r="T472" i="149" s="1"/>
  <c r="R472" i="149"/>
  <c r="S471" i="149"/>
  <c r="T471" i="149" s="1"/>
  <c r="R471" i="149"/>
  <c r="S470" i="149"/>
  <c r="T470" i="149" s="1"/>
  <c r="R470" i="149"/>
  <c r="S469" i="149"/>
  <c r="T469" i="149" s="1"/>
  <c r="R469" i="149"/>
  <c r="S468" i="149"/>
  <c r="T468" i="149" s="1"/>
  <c r="R468" i="149"/>
  <c r="S467" i="149"/>
  <c r="T467" i="149" s="1"/>
  <c r="R467" i="149"/>
  <c r="S466" i="149"/>
  <c r="T466" i="149" s="1"/>
  <c r="R466" i="149"/>
  <c r="S465" i="149"/>
  <c r="T465" i="149" s="1"/>
  <c r="R465" i="149"/>
  <c r="S464" i="149"/>
  <c r="T464" i="149" s="1"/>
  <c r="R464" i="149"/>
  <c r="S463" i="149"/>
  <c r="T463" i="149" s="1"/>
  <c r="R463" i="149"/>
  <c r="S462" i="149"/>
  <c r="T462" i="149" s="1"/>
  <c r="R462" i="149"/>
  <c r="S461" i="149"/>
  <c r="T461" i="149" s="1"/>
  <c r="R461" i="149"/>
  <c r="S460" i="149"/>
  <c r="T460" i="149" s="1"/>
  <c r="R460" i="149"/>
  <c r="S459" i="149"/>
  <c r="T459" i="149" s="1"/>
  <c r="R459" i="149"/>
  <c r="S458" i="149"/>
  <c r="T458" i="149" s="1"/>
  <c r="R458" i="149"/>
  <c r="S457" i="149"/>
  <c r="T457" i="149" s="1"/>
  <c r="R457" i="149"/>
  <c r="S456" i="149"/>
  <c r="T456" i="149" s="1"/>
  <c r="R456" i="149"/>
  <c r="S455" i="149"/>
  <c r="T455" i="149" s="1"/>
  <c r="R455" i="149"/>
  <c r="S454" i="149"/>
  <c r="T454" i="149" s="1"/>
  <c r="R454" i="149"/>
  <c r="S453" i="149"/>
  <c r="T453" i="149" s="1"/>
  <c r="R453" i="149"/>
  <c r="S452" i="149"/>
  <c r="T452" i="149" s="1"/>
  <c r="R452" i="149"/>
  <c r="S451" i="149"/>
  <c r="T451" i="149" s="1"/>
  <c r="R451" i="149"/>
  <c r="S450" i="149"/>
  <c r="T450" i="149" s="1"/>
  <c r="R450" i="149"/>
  <c r="S449" i="149"/>
  <c r="T449" i="149" s="1"/>
  <c r="R449" i="149"/>
  <c r="S448" i="149"/>
  <c r="T448" i="149" s="1"/>
  <c r="R448" i="149"/>
  <c r="S447" i="149"/>
  <c r="T447" i="149" s="1"/>
  <c r="R447" i="149"/>
  <c r="S446" i="149"/>
  <c r="T446" i="149" s="1"/>
  <c r="R446" i="149"/>
  <c r="S445" i="149"/>
  <c r="T445" i="149" s="1"/>
  <c r="R445" i="149"/>
  <c r="S444" i="149"/>
  <c r="T444" i="149" s="1"/>
  <c r="R444" i="149"/>
  <c r="S443" i="149"/>
  <c r="T443" i="149" s="1"/>
  <c r="R443" i="149"/>
  <c r="S442" i="149"/>
  <c r="T442" i="149" s="1"/>
  <c r="R442" i="149"/>
  <c r="S441" i="149"/>
  <c r="T441" i="149" s="1"/>
  <c r="R441" i="149"/>
  <c r="S440" i="149"/>
  <c r="T440" i="149" s="1"/>
  <c r="R440" i="149"/>
  <c r="S439" i="149"/>
  <c r="T439" i="149" s="1"/>
  <c r="R439" i="149"/>
  <c r="S438" i="149"/>
  <c r="T438" i="149" s="1"/>
  <c r="R438" i="149"/>
  <c r="S437" i="149"/>
  <c r="T437" i="149" s="1"/>
  <c r="R437" i="149"/>
  <c r="S436" i="149"/>
  <c r="T436" i="149" s="1"/>
  <c r="R436" i="149"/>
  <c r="S435" i="149"/>
  <c r="T435" i="149" s="1"/>
  <c r="R435" i="149"/>
  <c r="S434" i="149"/>
  <c r="T434" i="149" s="1"/>
  <c r="R434" i="149"/>
  <c r="S433" i="149"/>
  <c r="T433" i="149" s="1"/>
  <c r="R433" i="149"/>
  <c r="S432" i="149"/>
  <c r="T432" i="149" s="1"/>
  <c r="R432" i="149"/>
  <c r="S431" i="149"/>
  <c r="T431" i="149" s="1"/>
  <c r="R431" i="149"/>
  <c r="S430" i="149"/>
  <c r="T430" i="149" s="1"/>
  <c r="R430" i="149"/>
  <c r="S429" i="149"/>
  <c r="T429" i="149" s="1"/>
  <c r="R429" i="149"/>
  <c r="S428" i="149"/>
  <c r="T428" i="149" s="1"/>
  <c r="R428" i="149"/>
  <c r="S427" i="149"/>
  <c r="T427" i="149" s="1"/>
  <c r="R427" i="149"/>
  <c r="S426" i="149"/>
  <c r="T426" i="149" s="1"/>
  <c r="R426" i="149"/>
  <c r="S425" i="149"/>
  <c r="T425" i="149" s="1"/>
  <c r="R425" i="149"/>
  <c r="S424" i="149"/>
  <c r="T424" i="149" s="1"/>
  <c r="R424" i="149"/>
  <c r="S423" i="149"/>
  <c r="T423" i="149" s="1"/>
  <c r="R423" i="149"/>
  <c r="S422" i="149"/>
  <c r="T422" i="149" s="1"/>
  <c r="R422" i="149"/>
  <c r="S421" i="149"/>
  <c r="T421" i="149" s="1"/>
  <c r="R421" i="149"/>
  <c r="S420" i="149"/>
  <c r="T420" i="149" s="1"/>
  <c r="R420" i="149"/>
  <c r="S419" i="149"/>
  <c r="T419" i="149" s="1"/>
  <c r="R419" i="149"/>
  <c r="S418" i="149"/>
  <c r="T418" i="149" s="1"/>
  <c r="R418" i="149"/>
  <c r="S417" i="149"/>
  <c r="T417" i="149" s="1"/>
  <c r="R417" i="149"/>
  <c r="S416" i="149"/>
  <c r="T416" i="149" s="1"/>
  <c r="R416" i="149"/>
  <c r="S415" i="149"/>
  <c r="T415" i="149" s="1"/>
  <c r="R415" i="149"/>
  <c r="S414" i="149"/>
  <c r="T414" i="149" s="1"/>
  <c r="R414" i="149"/>
  <c r="S413" i="149"/>
  <c r="T413" i="149" s="1"/>
  <c r="R413" i="149"/>
  <c r="S412" i="149"/>
  <c r="T412" i="149" s="1"/>
  <c r="R412" i="149"/>
  <c r="S411" i="149"/>
  <c r="T411" i="149" s="1"/>
  <c r="R411" i="149"/>
  <c r="S410" i="149"/>
  <c r="T410" i="149" s="1"/>
  <c r="R410" i="149"/>
  <c r="S409" i="149"/>
  <c r="T409" i="149" s="1"/>
  <c r="R409" i="149"/>
  <c r="S408" i="149"/>
  <c r="T408" i="149" s="1"/>
  <c r="R408" i="149"/>
  <c r="S407" i="149"/>
  <c r="T407" i="149" s="1"/>
  <c r="R407" i="149"/>
  <c r="S406" i="149"/>
  <c r="T406" i="149" s="1"/>
  <c r="R406" i="149"/>
  <c r="S405" i="149"/>
  <c r="T405" i="149" s="1"/>
  <c r="R405" i="149"/>
  <c r="S404" i="149"/>
  <c r="T404" i="149" s="1"/>
  <c r="R404" i="149"/>
  <c r="S403" i="149"/>
  <c r="T403" i="149" s="1"/>
  <c r="R403" i="149"/>
  <c r="S402" i="149"/>
  <c r="T402" i="149" s="1"/>
  <c r="R402" i="149"/>
  <c r="S401" i="149"/>
  <c r="T401" i="149" s="1"/>
  <c r="R401" i="149"/>
  <c r="S400" i="149"/>
  <c r="T400" i="149" s="1"/>
  <c r="R400" i="149"/>
  <c r="S399" i="149"/>
  <c r="T399" i="149" s="1"/>
  <c r="R399" i="149"/>
  <c r="S398" i="149"/>
  <c r="T398" i="149" s="1"/>
  <c r="R398" i="149"/>
  <c r="S397" i="149"/>
  <c r="T397" i="149" s="1"/>
  <c r="R397" i="149"/>
  <c r="S396" i="149"/>
  <c r="T396" i="149" s="1"/>
  <c r="R396" i="149"/>
  <c r="S395" i="149"/>
  <c r="T395" i="149" s="1"/>
  <c r="R395" i="149"/>
  <c r="S394" i="149"/>
  <c r="T394" i="149" s="1"/>
  <c r="R394" i="149"/>
  <c r="S393" i="149"/>
  <c r="T393" i="149" s="1"/>
  <c r="R393" i="149"/>
  <c r="S392" i="149"/>
  <c r="T392" i="149" s="1"/>
  <c r="R392" i="149"/>
  <c r="S391" i="149"/>
  <c r="T391" i="149" s="1"/>
  <c r="R391" i="149"/>
  <c r="S390" i="149"/>
  <c r="T390" i="149" s="1"/>
  <c r="R390" i="149"/>
  <c r="S389" i="149"/>
  <c r="T389" i="149" s="1"/>
  <c r="R389" i="149"/>
  <c r="S388" i="149"/>
  <c r="T388" i="149" s="1"/>
  <c r="R388" i="149"/>
  <c r="S387" i="149"/>
  <c r="T387" i="149" s="1"/>
  <c r="R387" i="149"/>
  <c r="S386" i="149"/>
  <c r="T386" i="149" s="1"/>
  <c r="R386" i="149"/>
  <c r="S385" i="149"/>
  <c r="T385" i="149" s="1"/>
  <c r="R385" i="149"/>
  <c r="S384" i="149"/>
  <c r="T384" i="149" s="1"/>
  <c r="R384" i="149"/>
  <c r="S383" i="149"/>
  <c r="T383" i="149" s="1"/>
  <c r="R383" i="149"/>
  <c r="S382" i="149"/>
  <c r="T382" i="149" s="1"/>
  <c r="R382" i="149"/>
  <c r="S381" i="149"/>
  <c r="T381" i="149" s="1"/>
  <c r="R381" i="149"/>
  <c r="S380" i="149"/>
  <c r="T380" i="149" s="1"/>
  <c r="R380" i="149"/>
  <c r="S379" i="149"/>
  <c r="T379" i="149" s="1"/>
  <c r="R379" i="149"/>
  <c r="S378" i="149"/>
  <c r="T378" i="149" s="1"/>
  <c r="R378" i="149"/>
  <c r="S377" i="149"/>
  <c r="T377" i="149" s="1"/>
  <c r="R377" i="149"/>
  <c r="S376" i="149"/>
  <c r="T376" i="149" s="1"/>
  <c r="R376" i="149"/>
  <c r="S375" i="149"/>
  <c r="T375" i="149" s="1"/>
  <c r="R375" i="149"/>
  <c r="S374" i="149"/>
  <c r="T374" i="149" s="1"/>
  <c r="R374" i="149"/>
  <c r="S373" i="149"/>
  <c r="T373" i="149" s="1"/>
  <c r="R373" i="149"/>
  <c r="S372" i="149"/>
  <c r="T372" i="149" s="1"/>
  <c r="R372" i="149"/>
  <c r="S371" i="149"/>
  <c r="T371" i="149" s="1"/>
  <c r="R371" i="149"/>
  <c r="S370" i="149"/>
  <c r="T370" i="149" s="1"/>
  <c r="R370" i="149"/>
  <c r="S369" i="149"/>
  <c r="T369" i="149" s="1"/>
  <c r="R369" i="149"/>
  <c r="S368" i="149"/>
  <c r="T368" i="149" s="1"/>
  <c r="R368" i="149"/>
  <c r="S367" i="149"/>
  <c r="T367" i="149" s="1"/>
  <c r="R367" i="149"/>
  <c r="S366" i="149"/>
  <c r="T366" i="149" s="1"/>
  <c r="R366" i="149"/>
  <c r="S365" i="149"/>
  <c r="T365" i="149" s="1"/>
  <c r="R365" i="149"/>
  <c r="S364" i="149"/>
  <c r="T364" i="149" s="1"/>
  <c r="R364" i="149"/>
  <c r="S363" i="149"/>
  <c r="T363" i="149" s="1"/>
  <c r="R363" i="149"/>
  <c r="S362" i="149"/>
  <c r="T362" i="149" s="1"/>
  <c r="R362" i="149"/>
  <c r="S361" i="149"/>
  <c r="T361" i="149" s="1"/>
  <c r="R361" i="149"/>
  <c r="S360" i="149"/>
  <c r="T360" i="149" s="1"/>
  <c r="R360" i="149"/>
  <c r="S359" i="149"/>
  <c r="T359" i="149" s="1"/>
  <c r="R359" i="149"/>
  <c r="S358" i="149"/>
  <c r="T358" i="149" s="1"/>
  <c r="R358" i="149"/>
  <c r="S357" i="149"/>
  <c r="T357" i="149" s="1"/>
  <c r="R357" i="149"/>
  <c r="S356" i="149"/>
  <c r="T356" i="149" s="1"/>
  <c r="R356" i="149"/>
  <c r="S355" i="149"/>
  <c r="T355" i="149" s="1"/>
  <c r="R355" i="149"/>
  <c r="S354" i="149"/>
  <c r="T354" i="149" s="1"/>
  <c r="R354" i="149"/>
  <c r="S353" i="149"/>
  <c r="T353" i="149" s="1"/>
  <c r="R353" i="149"/>
  <c r="S352" i="149"/>
  <c r="T352" i="149" s="1"/>
  <c r="R352" i="149"/>
  <c r="S351" i="149"/>
  <c r="T351" i="149" s="1"/>
  <c r="R351" i="149"/>
  <c r="S350" i="149"/>
  <c r="T350" i="149" s="1"/>
  <c r="R350" i="149"/>
  <c r="S349" i="149"/>
  <c r="T349" i="149" s="1"/>
  <c r="R349" i="149"/>
  <c r="S348" i="149"/>
  <c r="T348" i="149" s="1"/>
  <c r="R348" i="149"/>
  <c r="S347" i="149"/>
  <c r="T347" i="149" s="1"/>
  <c r="R347" i="149"/>
  <c r="S346" i="149"/>
  <c r="T346" i="149" s="1"/>
  <c r="R346" i="149"/>
  <c r="S345" i="149"/>
  <c r="T345" i="149" s="1"/>
  <c r="R345" i="149"/>
  <c r="S344" i="149"/>
  <c r="T344" i="149" s="1"/>
  <c r="R344" i="149"/>
  <c r="S343" i="149"/>
  <c r="T343" i="149" s="1"/>
  <c r="R343" i="149"/>
  <c r="S342" i="149"/>
  <c r="T342" i="149" s="1"/>
  <c r="R342" i="149"/>
  <c r="S341" i="149"/>
  <c r="T341" i="149" s="1"/>
  <c r="R341" i="149"/>
  <c r="S340" i="149"/>
  <c r="T340" i="149" s="1"/>
  <c r="R340" i="149"/>
  <c r="S339" i="149"/>
  <c r="T339" i="149" s="1"/>
  <c r="R339" i="149"/>
  <c r="S338" i="149"/>
  <c r="T338" i="149" s="1"/>
  <c r="R338" i="149"/>
  <c r="S337" i="149"/>
  <c r="T337" i="149" s="1"/>
  <c r="R337" i="149"/>
  <c r="S336" i="149"/>
  <c r="T336" i="149" s="1"/>
  <c r="R336" i="149"/>
  <c r="S335" i="149"/>
  <c r="T335" i="149" s="1"/>
  <c r="R335" i="149"/>
  <c r="S334" i="149"/>
  <c r="T334" i="149" s="1"/>
  <c r="R334" i="149"/>
  <c r="S333" i="149"/>
  <c r="T333" i="149" s="1"/>
  <c r="R333" i="149"/>
  <c r="S332" i="149"/>
  <c r="T332" i="149" s="1"/>
  <c r="R332" i="149"/>
  <c r="S331" i="149"/>
  <c r="T331" i="149" s="1"/>
  <c r="R331" i="149"/>
  <c r="S330" i="149"/>
  <c r="T330" i="149" s="1"/>
  <c r="R330" i="149"/>
  <c r="S329" i="149"/>
  <c r="T329" i="149" s="1"/>
  <c r="R329" i="149"/>
  <c r="S328" i="149"/>
  <c r="T328" i="149" s="1"/>
  <c r="R328" i="149"/>
  <c r="S327" i="149"/>
  <c r="T327" i="149" s="1"/>
  <c r="R327" i="149"/>
  <c r="S326" i="149"/>
  <c r="T326" i="149" s="1"/>
  <c r="R326" i="149"/>
  <c r="S325" i="149"/>
  <c r="T325" i="149" s="1"/>
  <c r="R325" i="149"/>
  <c r="S324" i="149"/>
  <c r="T324" i="149" s="1"/>
  <c r="R324" i="149"/>
  <c r="S323" i="149"/>
  <c r="T323" i="149" s="1"/>
  <c r="R323" i="149"/>
  <c r="S322" i="149"/>
  <c r="T322" i="149" s="1"/>
  <c r="R322" i="149"/>
  <c r="S321" i="149"/>
  <c r="T321" i="149" s="1"/>
  <c r="R321" i="149"/>
  <c r="S320" i="149"/>
  <c r="T320" i="149" s="1"/>
  <c r="R320" i="149"/>
  <c r="S319" i="149"/>
  <c r="T319" i="149" s="1"/>
  <c r="R319" i="149"/>
  <c r="S318" i="149"/>
  <c r="T318" i="149" s="1"/>
  <c r="R318" i="149"/>
  <c r="S317" i="149"/>
  <c r="T317" i="149" s="1"/>
  <c r="R317" i="149"/>
  <c r="S316" i="149"/>
  <c r="T316" i="149" s="1"/>
  <c r="R316" i="149"/>
  <c r="S315" i="149"/>
  <c r="T315" i="149" s="1"/>
  <c r="R315" i="149"/>
  <c r="S314" i="149"/>
  <c r="T314" i="149" s="1"/>
  <c r="R314" i="149"/>
  <c r="S313" i="149"/>
  <c r="T313" i="149" s="1"/>
  <c r="R313" i="149"/>
  <c r="S312" i="149"/>
  <c r="T312" i="149" s="1"/>
  <c r="R312" i="149"/>
  <c r="S311" i="149"/>
  <c r="T311" i="149" s="1"/>
  <c r="R311" i="149"/>
  <c r="S310" i="149"/>
  <c r="T310" i="149" s="1"/>
  <c r="R310" i="149"/>
  <c r="S309" i="149"/>
  <c r="T309" i="149" s="1"/>
  <c r="R309" i="149"/>
  <c r="S308" i="149"/>
  <c r="T308" i="149" s="1"/>
  <c r="R308" i="149"/>
  <c r="S307" i="149"/>
  <c r="T307" i="149" s="1"/>
  <c r="R307" i="149"/>
  <c r="S306" i="149"/>
  <c r="T306" i="149" s="1"/>
  <c r="R306" i="149"/>
  <c r="S305" i="149"/>
  <c r="T305" i="149" s="1"/>
  <c r="R305" i="149"/>
  <c r="S304" i="149"/>
  <c r="T304" i="149" s="1"/>
  <c r="R304" i="149"/>
  <c r="S303" i="149"/>
  <c r="T303" i="149" s="1"/>
  <c r="R303" i="149"/>
  <c r="S302" i="149"/>
  <c r="T302" i="149" s="1"/>
  <c r="R302" i="149"/>
  <c r="S301" i="149"/>
  <c r="T301" i="149" s="1"/>
  <c r="R301" i="149"/>
  <c r="S300" i="149"/>
  <c r="T300" i="149" s="1"/>
  <c r="R300" i="149"/>
  <c r="S299" i="149"/>
  <c r="T299" i="149" s="1"/>
  <c r="R299" i="149"/>
  <c r="S298" i="149"/>
  <c r="T298" i="149" s="1"/>
  <c r="R298" i="149"/>
  <c r="S297" i="149"/>
  <c r="T297" i="149" s="1"/>
  <c r="R297" i="149"/>
  <c r="S296" i="149"/>
  <c r="T296" i="149" s="1"/>
  <c r="R296" i="149"/>
  <c r="S295" i="149"/>
  <c r="T295" i="149" s="1"/>
  <c r="R295" i="149"/>
  <c r="S294" i="149"/>
  <c r="T294" i="149" s="1"/>
  <c r="R294" i="149"/>
  <c r="S293" i="149"/>
  <c r="T293" i="149" s="1"/>
  <c r="R293" i="149"/>
  <c r="S292" i="149"/>
  <c r="T292" i="149" s="1"/>
  <c r="R292" i="149"/>
  <c r="S291" i="149"/>
  <c r="T291" i="149" s="1"/>
  <c r="R291" i="149"/>
  <c r="S290" i="149"/>
  <c r="T290" i="149" s="1"/>
  <c r="R290" i="149"/>
  <c r="S289" i="149"/>
  <c r="T289" i="149" s="1"/>
  <c r="R289" i="149"/>
  <c r="S288" i="149"/>
  <c r="T288" i="149" s="1"/>
  <c r="R288" i="149"/>
  <c r="S287" i="149"/>
  <c r="T287" i="149" s="1"/>
  <c r="R287" i="149"/>
  <c r="S286" i="149"/>
  <c r="T286" i="149" s="1"/>
  <c r="R286" i="149"/>
  <c r="S285" i="149"/>
  <c r="T285" i="149" s="1"/>
  <c r="R285" i="149"/>
  <c r="S284" i="149"/>
  <c r="T284" i="149" s="1"/>
  <c r="R284" i="149"/>
  <c r="S283" i="149"/>
  <c r="T283" i="149" s="1"/>
  <c r="R283" i="149"/>
  <c r="S282" i="149"/>
  <c r="T282" i="149" s="1"/>
  <c r="R282" i="149"/>
  <c r="S281" i="149"/>
  <c r="T281" i="149" s="1"/>
  <c r="R281" i="149"/>
  <c r="S280" i="149"/>
  <c r="T280" i="149" s="1"/>
  <c r="R280" i="149"/>
  <c r="S279" i="149"/>
  <c r="T279" i="149" s="1"/>
  <c r="R279" i="149"/>
  <c r="S278" i="149"/>
  <c r="T278" i="149" s="1"/>
  <c r="R278" i="149"/>
  <c r="S277" i="149"/>
  <c r="T277" i="149" s="1"/>
  <c r="R277" i="149"/>
  <c r="S276" i="149"/>
  <c r="T276" i="149" s="1"/>
  <c r="R276" i="149"/>
  <c r="S275" i="149"/>
  <c r="T275" i="149" s="1"/>
  <c r="R275" i="149"/>
  <c r="S274" i="149"/>
  <c r="T274" i="149" s="1"/>
  <c r="R274" i="149"/>
  <c r="S273" i="149"/>
  <c r="T273" i="149" s="1"/>
  <c r="R273" i="149"/>
  <c r="S272" i="149"/>
  <c r="T272" i="149" s="1"/>
  <c r="R272" i="149"/>
  <c r="S271" i="149"/>
  <c r="T271" i="149" s="1"/>
  <c r="R271" i="149"/>
  <c r="S270" i="149"/>
  <c r="T270" i="149" s="1"/>
  <c r="R270" i="149"/>
  <c r="S269" i="149"/>
  <c r="T269" i="149" s="1"/>
  <c r="R269" i="149"/>
  <c r="S268" i="149"/>
  <c r="T268" i="149" s="1"/>
  <c r="R268" i="149"/>
  <c r="S267" i="149"/>
  <c r="T267" i="149" s="1"/>
  <c r="R267" i="149"/>
  <c r="S266" i="149"/>
  <c r="T266" i="149" s="1"/>
  <c r="R266" i="149"/>
  <c r="S265" i="149"/>
  <c r="T265" i="149" s="1"/>
  <c r="R265" i="149"/>
  <c r="S264" i="149"/>
  <c r="T264" i="149" s="1"/>
  <c r="R264" i="149"/>
  <c r="S263" i="149"/>
  <c r="T263" i="149" s="1"/>
  <c r="R263" i="149"/>
  <c r="S262" i="149"/>
  <c r="T262" i="149" s="1"/>
  <c r="R262" i="149"/>
  <c r="S261" i="149"/>
  <c r="T261" i="149" s="1"/>
  <c r="R261" i="149"/>
  <c r="S260" i="149"/>
  <c r="T260" i="149" s="1"/>
  <c r="R260" i="149"/>
  <c r="S259" i="149"/>
  <c r="T259" i="149" s="1"/>
  <c r="R259" i="149"/>
  <c r="S258" i="149"/>
  <c r="T258" i="149" s="1"/>
  <c r="R258" i="149"/>
  <c r="S257" i="149"/>
  <c r="T257" i="149" s="1"/>
  <c r="R257" i="149"/>
  <c r="S256" i="149"/>
  <c r="T256" i="149" s="1"/>
  <c r="R256" i="149"/>
  <c r="S255" i="149"/>
  <c r="T255" i="149" s="1"/>
  <c r="R255" i="149"/>
  <c r="S254" i="149"/>
  <c r="T254" i="149" s="1"/>
  <c r="R254" i="149"/>
  <c r="S253" i="149"/>
  <c r="T253" i="149" s="1"/>
  <c r="R253" i="149"/>
  <c r="S252" i="149"/>
  <c r="T252" i="149" s="1"/>
  <c r="R252" i="149"/>
  <c r="S251" i="149"/>
  <c r="T251" i="149" s="1"/>
  <c r="R251" i="149"/>
  <c r="S250" i="149"/>
  <c r="T250" i="149" s="1"/>
  <c r="R250" i="149"/>
  <c r="S249" i="149"/>
  <c r="T249" i="149" s="1"/>
  <c r="R249" i="149"/>
  <c r="S248" i="149"/>
  <c r="T248" i="149" s="1"/>
  <c r="R248" i="149"/>
  <c r="S247" i="149"/>
  <c r="T247" i="149" s="1"/>
  <c r="R247" i="149"/>
  <c r="S246" i="149"/>
  <c r="T246" i="149" s="1"/>
  <c r="R246" i="149"/>
  <c r="S245" i="149"/>
  <c r="T245" i="149" s="1"/>
  <c r="R245" i="149"/>
  <c r="S244" i="149"/>
  <c r="T244" i="149" s="1"/>
  <c r="R244" i="149"/>
  <c r="S243" i="149"/>
  <c r="T243" i="149" s="1"/>
  <c r="R243" i="149"/>
  <c r="S242" i="149"/>
  <c r="T242" i="149" s="1"/>
  <c r="R242" i="149"/>
  <c r="S241" i="149"/>
  <c r="T241" i="149" s="1"/>
  <c r="R241" i="149"/>
  <c r="S240" i="149"/>
  <c r="T240" i="149" s="1"/>
  <c r="R240" i="149"/>
  <c r="S239" i="149"/>
  <c r="T239" i="149" s="1"/>
  <c r="R239" i="149"/>
  <c r="S238" i="149"/>
  <c r="T238" i="149" s="1"/>
  <c r="R238" i="149"/>
  <c r="S237" i="149"/>
  <c r="T237" i="149" s="1"/>
  <c r="R237" i="149"/>
  <c r="S236" i="149"/>
  <c r="T236" i="149" s="1"/>
  <c r="R236" i="149"/>
  <c r="S235" i="149"/>
  <c r="T235" i="149" s="1"/>
  <c r="R235" i="149"/>
  <c r="S234" i="149"/>
  <c r="T234" i="149" s="1"/>
  <c r="R234" i="149"/>
  <c r="S233" i="149"/>
  <c r="T233" i="149" s="1"/>
  <c r="R233" i="149"/>
  <c r="S232" i="149"/>
  <c r="T232" i="149" s="1"/>
  <c r="R232" i="149"/>
  <c r="S231" i="149"/>
  <c r="T231" i="149" s="1"/>
  <c r="R231" i="149"/>
  <c r="S230" i="149"/>
  <c r="T230" i="149" s="1"/>
  <c r="R230" i="149"/>
  <c r="S229" i="149"/>
  <c r="T229" i="149" s="1"/>
  <c r="R229" i="149"/>
  <c r="S228" i="149"/>
  <c r="T228" i="149" s="1"/>
  <c r="R228" i="149"/>
  <c r="S227" i="149"/>
  <c r="T227" i="149" s="1"/>
  <c r="R227" i="149"/>
  <c r="S226" i="149"/>
  <c r="T226" i="149" s="1"/>
  <c r="R226" i="149"/>
  <c r="S225" i="149"/>
  <c r="T225" i="149" s="1"/>
  <c r="R225" i="149"/>
  <c r="S224" i="149"/>
  <c r="T224" i="149" s="1"/>
  <c r="R224" i="149"/>
  <c r="S223" i="149"/>
  <c r="T223" i="149" s="1"/>
  <c r="R223" i="149"/>
  <c r="S222" i="149"/>
  <c r="T222" i="149" s="1"/>
  <c r="R222" i="149"/>
  <c r="S221" i="149"/>
  <c r="T221" i="149" s="1"/>
  <c r="R221" i="149"/>
  <c r="S220" i="149"/>
  <c r="T220" i="149" s="1"/>
  <c r="R220" i="149"/>
  <c r="S219" i="149"/>
  <c r="T219" i="149" s="1"/>
  <c r="R219" i="149"/>
  <c r="S218" i="149"/>
  <c r="T218" i="149" s="1"/>
  <c r="R218" i="149"/>
  <c r="S217" i="149"/>
  <c r="T217" i="149" s="1"/>
  <c r="R217" i="149"/>
  <c r="S216" i="149"/>
  <c r="T216" i="149" s="1"/>
  <c r="R216" i="149"/>
  <c r="S215" i="149"/>
  <c r="T215" i="149" s="1"/>
  <c r="R215" i="149"/>
  <c r="S214" i="149"/>
  <c r="T214" i="149" s="1"/>
  <c r="R214" i="149"/>
  <c r="S213" i="149"/>
  <c r="T213" i="149" s="1"/>
  <c r="R213" i="149"/>
  <c r="S212" i="149"/>
  <c r="T212" i="149" s="1"/>
  <c r="R212" i="149"/>
  <c r="S211" i="149"/>
  <c r="T211" i="149" s="1"/>
  <c r="R211" i="149"/>
  <c r="S210" i="149"/>
  <c r="T210" i="149" s="1"/>
  <c r="R210" i="149"/>
  <c r="S209" i="149"/>
  <c r="T209" i="149" s="1"/>
  <c r="R209" i="149"/>
  <c r="S208" i="149"/>
  <c r="T208" i="149" s="1"/>
  <c r="R208" i="149"/>
  <c r="S207" i="149"/>
  <c r="T207" i="149" s="1"/>
  <c r="R207" i="149"/>
  <c r="S206" i="149"/>
  <c r="T206" i="149" s="1"/>
  <c r="R206" i="149"/>
  <c r="S205" i="149"/>
  <c r="T205" i="149" s="1"/>
  <c r="R205" i="149"/>
  <c r="S204" i="149"/>
  <c r="T204" i="149" s="1"/>
  <c r="R204" i="149"/>
  <c r="S203" i="149"/>
  <c r="T203" i="149" s="1"/>
  <c r="R203" i="149"/>
  <c r="S202" i="149"/>
  <c r="T202" i="149" s="1"/>
  <c r="R202" i="149"/>
  <c r="S201" i="149"/>
  <c r="T201" i="149" s="1"/>
  <c r="R201" i="149"/>
  <c r="S200" i="149"/>
  <c r="T200" i="149" s="1"/>
  <c r="R200" i="149"/>
  <c r="S199" i="149"/>
  <c r="T199" i="149" s="1"/>
  <c r="R199" i="149"/>
  <c r="S198" i="149"/>
  <c r="T198" i="149" s="1"/>
  <c r="R198" i="149"/>
  <c r="S197" i="149"/>
  <c r="T197" i="149" s="1"/>
  <c r="R197" i="149"/>
  <c r="S196" i="149"/>
  <c r="T196" i="149" s="1"/>
  <c r="R196" i="149"/>
  <c r="S195" i="149"/>
  <c r="T195" i="149" s="1"/>
  <c r="R195" i="149"/>
  <c r="S194" i="149"/>
  <c r="T194" i="149" s="1"/>
  <c r="R194" i="149"/>
  <c r="S193" i="149"/>
  <c r="T193" i="149" s="1"/>
  <c r="R193" i="149"/>
  <c r="S192" i="149"/>
  <c r="T192" i="149" s="1"/>
  <c r="R192" i="149"/>
  <c r="S191" i="149"/>
  <c r="T191" i="149" s="1"/>
  <c r="R191" i="149"/>
  <c r="S190" i="149"/>
  <c r="T190" i="149" s="1"/>
  <c r="R190" i="149"/>
  <c r="S189" i="149"/>
  <c r="T189" i="149" s="1"/>
  <c r="R189" i="149"/>
  <c r="S188" i="149"/>
  <c r="T188" i="149" s="1"/>
  <c r="R188" i="149"/>
  <c r="S187" i="149"/>
  <c r="T187" i="149" s="1"/>
  <c r="R187" i="149"/>
  <c r="S186" i="149"/>
  <c r="T186" i="149" s="1"/>
  <c r="R186" i="149"/>
  <c r="S185" i="149"/>
  <c r="T185" i="149" s="1"/>
  <c r="R185" i="149"/>
  <c r="S184" i="149"/>
  <c r="T184" i="149" s="1"/>
  <c r="R184" i="149"/>
  <c r="S183" i="149"/>
  <c r="T183" i="149" s="1"/>
  <c r="R183" i="149"/>
  <c r="S182" i="149"/>
  <c r="T182" i="149" s="1"/>
  <c r="R182" i="149"/>
  <c r="S181" i="149"/>
  <c r="T181" i="149" s="1"/>
  <c r="R181" i="149"/>
  <c r="S180" i="149"/>
  <c r="T180" i="149" s="1"/>
  <c r="R180" i="149"/>
  <c r="S179" i="149"/>
  <c r="T179" i="149" s="1"/>
  <c r="R179" i="149"/>
  <c r="S178" i="149"/>
  <c r="T178" i="149" s="1"/>
  <c r="R178" i="149"/>
  <c r="S177" i="149"/>
  <c r="T177" i="149" s="1"/>
  <c r="R177" i="149"/>
  <c r="S176" i="149"/>
  <c r="T176" i="149" s="1"/>
  <c r="R176" i="149"/>
  <c r="S175" i="149"/>
  <c r="T175" i="149" s="1"/>
  <c r="R175" i="149"/>
  <c r="S174" i="149"/>
  <c r="T174" i="149" s="1"/>
  <c r="R174" i="149"/>
  <c r="S173" i="149"/>
  <c r="T173" i="149" s="1"/>
  <c r="R173" i="149"/>
  <c r="S172" i="149"/>
  <c r="T172" i="149" s="1"/>
  <c r="R172" i="149"/>
  <c r="S171" i="149"/>
  <c r="T171" i="149" s="1"/>
  <c r="R171" i="149"/>
  <c r="S170" i="149"/>
  <c r="T170" i="149" s="1"/>
  <c r="R170" i="149"/>
  <c r="S169" i="149"/>
  <c r="T169" i="149" s="1"/>
  <c r="R169" i="149"/>
  <c r="S168" i="149"/>
  <c r="T168" i="149" s="1"/>
  <c r="R168" i="149"/>
  <c r="S167" i="149"/>
  <c r="T167" i="149" s="1"/>
  <c r="R167" i="149"/>
  <c r="S166" i="149"/>
  <c r="T166" i="149" s="1"/>
  <c r="R166" i="149"/>
  <c r="S165" i="149"/>
  <c r="T165" i="149" s="1"/>
  <c r="R165" i="149"/>
  <c r="S164" i="149"/>
  <c r="T164" i="149" s="1"/>
  <c r="R164" i="149"/>
  <c r="S163" i="149"/>
  <c r="T163" i="149" s="1"/>
  <c r="R163" i="149"/>
  <c r="S162" i="149"/>
  <c r="T162" i="149" s="1"/>
  <c r="R162" i="149"/>
  <c r="S161" i="149"/>
  <c r="T161" i="149" s="1"/>
  <c r="R161" i="149"/>
  <c r="S160" i="149"/>
  <c r="T160" i="149" s="1"/>
  <c r="R160" i="149"/>
  <c r="S159" i="149"/>
  <c r="T159" i="149" s="1"/>
  <c r="R159" i="149"/>
  <c r="S158" i="149"/>
  <c r="T158" i="149" s="1"/>
  <c r="R158" i="149"/>
  <c r="S157" i="149"/>
  <c r="T157" i="149" s="1"/>
  <c r="R157" i="149"/>
  <c r="S156" i="149"/>
  <c r="T156" i="149" s="1"/>
  <c r="R156" i="149"/>
  <c r="S155" i="149"/>
  <c r="T155" i="149" s="1"/>
  <c r="R155" i="149"/>
  <c r="S154" i="149"/>
  <c r="T154" i="149" s="1"/>
  <c r="R154" i="149"/>
  <c r="S153" i="149"/>
  <c r="T153" i="149" s="1"/>
  <c r="R153" i="149"/>
  <c r="S152" i="149"/>
  <c r="T152" i="149" s="1"/>
  <c r="R152" i="149"/>
  <c r="S151" i="149"/>
  <c r="T151" i="149" s="1"/>
  <c r="R151" i="149"/>
  <c r="S150" i="149"/>
  <c r="T150" i="149" s="1"/>
  <c r="R150" i="149"/>
  <c r="S149" i="149"/>
  <c r="T149" i="149" s="1"/>
  <c r="R149" i="149"/>
  <c r="S148" i="149"/>
  <c r="T148" i="149" s="1"/>
  <c r="R148" i="149"/>
  <c r="S147" i="149"/>
  <c r="T147" i="149" s="1"/>
  <c r="R147" i="149"/>
  <c r="S146" i="149"/>
  <c r="T146" i="149" s="1"/>
  <c r="R146" i="149"/>
  <c r="S145" i="149"/>
  <c r="T145" i="149" s="1"/>
  <c r="R145" i="149"/>
  <c r="S144" i="149"/>
  <c r="T144" i="149" s="1"/>
  <c r="R144" i="149"/>
  <c r="S143" i="149"/>
  <c r="T143" i="149" s="1"/>
  <c r="R143" i="149"/>
  <c r="S142" i="149"/>
  <c r="T142" i="149" s="1"/>
  <c r="R142" i="149"/>
  <c r="S141" i="149"/>
  <c r="T141" i="149" s="1"/>
  <c r="R141" i="149"/>
  <c r="S140" i="149"/>
  <c r="T140" i="149" s="1"/>
  <c r="R140" i="149"/>
  <c r="S139" i="149"/>
  <c r="T139" i="149" s="1"/>
  <c r="R139" i="149"/>
  <c r="S138" i="149"/>
  <c r="T138" i="149" s="1"/>
  <c r="R138" i="149"/>
  <c r="S137" i="149"/>
  <c r="T137" i="149" s="1"/>
  <c r="R137" i="149"/>
  <c r="S136" i="149"/>
  <c r="T136" i="149" s="1"/>
  <c r="R136" i="149"/>
  <c r="S135" i="149"/>
  <c r="T135" i="149" s="1"/>
  <c r="R135" i="149"/>
  <c r="S134" i="149"/>
  <c r="T134" i="149" s="1"/>
  <c r="R134" i="149"/>
  <c r="S133" i="149"/>
  <c r="T133" i="149" s="1"/>
  <c r="R133" i="149"/>
  <c r="S132" i="149"/>
  <c r="T132" i="149" s="1"/>
  <c r="R132" i="149"/>
  <c r="S131" i="149"/>
  <c r="T131" i="149" s="1"/>
  <c r="R131" i="149"/>
  <c r="S130" i="149"/>
  <c r="T130" i="149" s="1"/>
  <c r="R130" i="149"/>
  <c r="S129" i="149"/>
  <c r="T129" i="149" s="1"/>
  <c r="R129" i="149"/>
  <c r="S128" i="149"/>
  <c r="T128" i="149" s="1"/>
  <c r="R128" i="149"/>
  <c r="S127" i="149"/>
  <c r="T127" i="149" s="1"/>
  <c r="R127" i="149"/>
  <c r="S126" i="149"/>
  <c r="T126" i="149" s="1"/>
  <c r="R126" i="149"/>
  <c r="S125" i="149"/>
  <c r="T125" i="149" s="1"/>
  <c r="R125" i="149"/>
  <c r="S124" i="149"/>
  <c r="T124" i="149" s="1"/>
  <c r="R124" i="149"/>
  <c r="S123" i="149"/>
  <c r="T123" i="149" s="1"/>
  <c r="R123" i="149"/>
  <c r="S122" i="149"/>
  <c r="T122" i="149" s="1"/>
  <c r="R122" i="149"/>
  <c r="S121" i="149"/>
  <c r="T121" i="149" s="1"/>
  <c r="R121" i="149"/>
  <c r="S120" i="149"/>
  <c r="T120" i="149" s="1"/>
  <c r="R120" i="149"/>
  <c r="S119" i="149"/>
  <c r="T119" i="149" s="1"/>
  <c r="R119" i="149"/>
  <c r="S118" i="149"/>
  <c r="T118" i="149" s="1"/>
  <c r="R118" i="149"/>
  <c r="S117" i="149"/>
  <c r="T117" i="149" s="1"/>
  <c r="R117" i="149"/>
  <c r="S116" i="149"/>
  <c r="T116" i="149" s="1"/>
  <c r="R116" i="149"/>
  <c r="S115" i="149"/>
  <c r="T115" i="149" s="1"/>
  <c r="R115" i="149"/>
  <c r="S114" i="149"/>
  <c r="T114" i="149" s="1"/>
  <c r="R114" i="149"/>
  <c r="S113" i="149"/>
  <c r="T113" i="149" s="1"/>
  <c r="R113" i="149"/>
  <c r="S112" i="149"/>
  <c r="T112" i="149" s="1"/>
  <c r="R112" i="149"/>
  <c r="S111" i="149"/>
  <c r="T111" i="149" s="1"/>
  <c r="R111" i="149"/>
  <c r="S110" i="149"/>
  <c r="T110" i="149" s="1"/>
  <c r="R110" i="149"/>
  <c r="S109" i="149"/>
  <c r="T109" i="149" s="1"/>
  <c r="R109" i="149"/>
  <c r="S108" i="149"/>
  <c r="T108" i="149" s="1"/>
  <c r="R108" i="149"/>
  <c r="S107" i="149"/>
  <c r="T107" i="149" s="1"/>
  <c r="R107" i="149"/>
  <c r="S106" i="149"/>
  <c r="T106" i="149" s="1"/>
  <c r="R106" i="149"/>
  <c r="S105" i="149"/>
  <c r="T105" i="149" s="1"/>
  <c r="R105" i="149"/>
  <c r="S104" i="149"/>
  <c r="T104" i="149" s="1"/>
  <c r="R104" i="149"/>
  <c r="S103" i="149"/>
  <c r="T103" i="149" s="1"/>
  <c r="R103" i="149"/>
  <c r="S102" i="149"/>
  <c r="T102" i="149" s="1"/>
  <c r="R102" i="149"/>
  <c r="S101" i="149"/>
  <c r="T101" i="149" s="1"/>
  <c r="R101" i="149"/>
  <c r="S100" i="149"/>
  <c r="T100" i="149" s="1"/>
  <c r="R100" i="149"/>
  <c r="S99" i="149"/>
  <c r="T99" i="149" s="1"/>
  <c r="R99" i="149"/>
  <c r="S98" i="149"/>
  <c r="T98" i="149" s="1"/>
  <c r="R98" i="149"/>
  <c r="S97" i="149"/>
  <c r="T97" i="149" s="1"/>
  <c r="R97" i="149"/>
  <c r="S96" i="149"/>
  <c r="T96" i="149" s="1"/>
  <c r="R96" i="149"/>
  <c r="S95" i="149"/>
  <c r="T95" i="149" s="1"/>
  <c r="R95" i="149"/>
  <c r="S94" i="149"/>
  <c r="T94" i="149" s="1"/>
  <c r="R94" i="149"/>
  <c r="S93" i="149"/>
  <c r="T93" i="149" s="1"/>
  <c r="R93" i="149"/>
  <c r="S92" i="149"/>
  <c r="T92" i="149" s="1"/>
  <c r="R92" i="149"/>
  <c r="S91" i="149"/>
  <c r="T91" i="149" s="1"/>
  <c r="R91" i="149"/>
  <c r="S90" i="149"/>
  <c r="T90" i="149" s="1"/>
  <c r="R90" i="149"/>
  <c r="S89" i="149"/>
  <c r="T89" i="149" s="1"/>
  <c r="R89" i="149"/>
  <c r="S88" i="149"/>
  <c r="T88" i="149" s="1"/>
  <c r="R88" i="149"/>
  <c r="S87" i="149"/>
  <c r="T87" i="149" s="1"/>
  <c r="R87" i="149"/>
  <c r="S86" i="149"/>
  <c r="T86" i="149" s="1"/>
  <c r="R86" i="149"/>
  <c r="S85" i="149"/>
  <c r="T85" i="149" s="1"/>
  <c r="R85" i="149"/>
  <c r="S84" i="149"/>
  <c r="T84" i="149" s="1"/>
  <c r="R84" i="149"/>
  <c r="S83" i="149"/>
  <c r="T83" i="149" s="1"/>
  <c r="R83" i="149"/>
  <c r="S82" i="149"/>
  <c r="T82" i="149" s="1"/>
  <c r="R82" i="149"/>
  <c r="S81" i="149"/>
  <c r="T81" i="149" s="1"/>
  <c r="R81" i="149"/>
  <c r="S80" i="149"/>
  <c r="T80" i="149" s="1"/>
  <c r="R80" i="149"/>
  <c r="S79" i="149"/>
  <c r="T79" i="149" s="1"/>
  <c r="R79" i="149"/>
  <c r="S78" i="149"/>
  <c r="T78" i="149" s="1"/>
  <c r="R78" i="149"/>
  <c r="S77" i="149"/>
  <c r="T77" i="149" s="1"/>
  <c r="R77" i="149"/>
  <c r="S76" i="149"/>
  <c r="T76" i="149" s="1"/>
  <c r="R76" i="149"/>
  <c r="S75" i="149"/>
  <c r="T75" i="149" s="1"/>
  <c r="R75" i="149"/>
  <c r="S74" i="149"/>
  <c r="T74" i="149" s="1"/>
  <c r="R74" i="149"/>
  <c r="S73" i="149"/>
  <c r="T73" i="149" s="1"/>
  <c r="R73" i="149"/>
  <c r="S72" i="149"/>
  <c r="T72" i="149" s="1"/>
  <c r="R72" i="149"/>
  <c r="S71" i="149"/>
  <c r="T71" i="149" s="1"/>
  <c r="R71" i="149"/>
  <c r="S70" i="149"/>
  <c r="T70" i="149" s="1"/>
  <c r="R70" i="149"/>
  <c r="S69" i="149"/>
  <c r="T69" i="149" s="1"/>
  <c r="R69" i="149"/>
  <c r="S68" i="149"/>
  <c r="T68" i="149" s="1"/>
  <c r="R68" i="149"/>
  <c r="S67" i="149"/>
  <c r="T67" i="149" s="1"/>
  <c r="R67" i="149"/>
  <c r="S66" i="149"/>
  <c r="T66" i="149" s="1"/>
  <c r="R66" i="149"/>
  <c r="S65" i="149"/>
  <c r="T65" i="149" s="1"/>
  <c r="R65" i="149"/>
  <c r="S64" i="149"/>
  <c r="T64" i="149" s="1"/>
  <c r="R64" i="149"/>
  <c r="S63" i="149"/>
  <c r="T63" i="149" s="1"/>
  <c r="R63" i="149"/>
  <c r="S62" i="149"/>
  <c r="T62" i="149" s="1"/>
  <c r="R62" i="149"/>
  <c r="S61" i="149"/>
  <c r="T61" i="149" s="1"/>
  <c r="R61" i="149"/>
  <c r="S60" i="149"/>
  <c r="T60" i="149" s="1"/>
  <c r="R60" i="149"/>
  <c r="S59" i="149"/>
  <c r="T59" i="149" s="1"/>
  <c r="R59" i="149"/>
  <c r="S58" i="149"/>
  <c r="T58" i="149" s="1"/>
  <c r="R58" i="149"/>
  <c r="S57" i="149"/>
  <c r="T57" i="149" s="1"/>
  <c r="R57" i="149"/>
  <c r="S56" i="149"/>
  <c r="T56" i="149" s="1"/>
  <c r="R56" i="149"/>
  <c r="S55" i="149"/>
  <c r="T55" i="149" s="1"/>
  <c r="R55" i="149"/>
  <c r="S54" i="149"/>
  <c r="T54" i="149" s="1"/>
  <c r="R54" i="149"/>
  <c r="S53" i="149"/>
  <c r="T53" i="149" s="1"/>
  <c r="R53" i="149"/>
  <c r="S52" i="149"/>
  <c r="T52" i="149" s="1"/>
  <c r="R52" i="149"/>
  <c r="S51" i="149"/>
  <c r="T51" i="149" s="1"/>
  <c r="R51" i="149"/>
  <c r="S50" i="149"/>
  <c r="T50" i="149" s="1"/>
  <c r="R50" i="149"/>
  <c r="S49" i="149"/>
  <c r="T49" i="149" s="1"/>
  <c r="R49" i="149"/>
  <c r="S48" i="149"/>
  <c r="T48" i="149" s="1"/>
  <c r="R48" i="149"/>
  <c r="S47" i="149"/>
  <c r="T47" i="149" s="1"/>
  <c r="R47" i="149"/>
  <c r="S46" i="149"/>
  <c r="T46" i="149" s="1"/>
  <c r="R46" i="149"/>
  <c r="S45" i="149"/>
  <c r="T45" i="149" s="1"/>
  <c r="R45" i="149"/>
  <c r="S44" i="149"/>
  <c r="T44" i="149" s="1"/>
  <c r="R44" i="149"/>
  <c r="S43" i="149"/>
  <c r="T43" i="149" s="1"/>
  <c r="R43" i="149"/>
  <c r="S42" i="149"/>
  <c r="T42" i="149" s="1"/>
  <c r="R42" i="149"/>
  <c r="S41" i="149"/>
  <c r="T41" i="149" s="1"/>
  <c r="R41" i="149"/>
  <c r="S40" i="149"/>
  <c r="T40" i="149" s="1"/>
  <c r="R40" i="149"/>
  <c r="S39" i="149"/>
  <c r="T39" i="149" s="1"/>
  <c r="R39" i="149"/>
  <c r="S38" i="149"/>
  <c r="T38" i="149" s="1"/>
  <c r="R38" i="149"/>
  <c r="S37" i="149"/>
  <c r="T37" i="149" s="1"/>
  <c r="R37" i="149"/>
  <c r="S36" i="149"/>
  <c r="T36" i="149" s="1"/>
  <c r="R36" i="149"/>
  <c r="S35" i="149"/>
  <c r="T35" i="149" s="1"/>
  <c r="R35" i="149"/>
  <c r="S34" i="149"/>
  <c r="T34" i="149" s="1"/>
  <c r="R34" i="149"/>
  <c r="S33" i="149"/>
  <c r="T33" i="149" s="1"/>
  <c r="R33" i="149"/>
  <c r="S32" i="149"/>
  <c r="T32" i="149" s="1"/>
  <c r="R32" i="149"/>
  <c r="S31" i="149"/>
  <c r="T31" i="149" s="1"/>
  <c r="R31" i="149"/>
  <c r="S30" i="149"/>
  <c r="T30" i="149" s="1"/>
  <c r="R30" i="149"/>
  <c r="S29" i="149"/>
  <c r="T29" i="149" s="1"/>
  <c r="R29" i="149"/>
  <c r="S28" i="149"/>
  <c r="T28" i="149" s="1"/>
  <c r="R28" i="149"/>
  <c r="S27" i="149"/>
  <c r="T27" i="149" s="1"/>
  <c r="R27" i="149"/>
  <c r="S26" i="149"/>
  <c r="T26" i="149" s="1"/>
  <c r="R26" i="149"/>
  <c r="S25" i="149"/>
  <c r="T25" i="149" s="1"/>
  <c r="R25" i="149"/>
  <c r="S24" i="149"/>
  <c r="T24" i="149" s="1"/>
  <c r="R24" i="149"/>
  <c r="S23" i="149"/>
  <c r="T23" i="149" s="1"/>
  <c r="R23" i="149"/>
  <c r="S22" i="149"/>
  <c r="T22" i="149" s="1"/>
  <c r="R22" i="149"/>
  <c r="S21" i="149"/>
  <c r="T21" i="149" s="1"/>
  <c r="R21" i="149"/>
  <c r="S20" i="149"/>
  <c r="T20" i="149" s="1"/>
  <c r="R20" i="149"/>
  <c r="S19" i="149"/>
  <c r="T19" i="149" s="1"/>
  <c r="R19" i="149"/>
  <c r="S18" i="149"/>
  <c r="T18" i="149" s="1"/>
  <c r="R18" i="149"/>
  <c r="S17" i="149"/>
  <c r="T17" i="149" s="1"/>
  <c r="R17" i="149"/>
  <c r="S16" i="149"/>
  <c r="T16" i="149" s="1"/>
  <c r="R16" i="149"/>
  <c r="S15" i="149"/>
  <c r="T15" i="149" s="1"/>
  <c r="R15" i="149"/>
  <c r="S14" i="149"/>
  <c r="T14" i="149" s="1"/>
  <c r="R14" i="149"/>
  <c r="S13" i="149"/>
  <c r="T13" i="149" s="1"/>
  <c r="R13" i="149"/>
  <c r="S12" i="149"/>
  <c r="T12" i="149" s="1"/>
  <c r="R12" i="149"/>
  <c r="S11" i="149"/>
  <c r="T11" i="149" s="1"/>
  <c r="R11" i="149"/>
  <c r="S10" i="149"/>
  <c r="T10" i="149" s="1"/>
  <c r="R10" i="149"/>
  <c r="S9" i="149"/>
  <c r="T9" i="149" s="1"/>
  <c r="R9" i="149"/>
  <c r="S8" i="149"/>
  <c r="T8" i="149" s="1"/>
  <c r="R8" i="149"/>
  <c r="S7" i="149"/>
  <c r="T7" i="149" s="1"/>
  <c r="R7" i="149"/>
  <c r="S6" i="149"/>
  <c r="T6" i="149" s="1"/>
  <c r="R6" i="149"/>
  <c r="S5" i="149"/>
  <c r="T5" i="149" s="1"/>
  <c r="R5" i="149"/>
  <c r="S4" i="149"/>
  <c r="T4" i="149" s="1"/>
  <c r="R4" i="149"/>
  <c r="F2" i="149"/>
  <c r="F1" i="149"/>
  <c r="Q514" i="147" a="1"/>
  <c r="Q514" i="147"/>
  <c r="P514" i="147" a="1"/>
  <c r="P514" i="147"/>
  <c r="O514" i="147" a="1"/>
  <c r="O514" i="147"/>
  <c r="N514" i="147" a="1"/>
  <c r="N514" i="147"/>
  <c r="M514" i="147" a="1"/>
  <c r="M514" i="147"/>
  <c r="L514" i="147" a="1"/>
  <c r="L514" i="147"/>
  <c r="I511" i="147"/>
  <c r="L511" i="147" s="1" a="1"/>
  <c r="L511" i="147" s="1"/>
  <c r="I510" i="147"/>
  <c r="I509" i="147"/>
  <c r="I508" i="147"/>
  <c r="I507" i="147"/>
  <c r="I506" i="147"/>
  <c r="I505" i="147"/>
  <c r="I504" i="147"/>
  <c r="I503" i="147"/>
  <c r="I502" i="147"/>
  <c r="I501" i="147"/>
  <c r="I500" i="147"/>
  <c r="I499" i="147"/>
  <c r="Z495" i="147"/>
  <c r="Y495" i="147"/>
  <c r="X495" i="147"/>
  <c r="W495" i="147"/>
  <c r="V495" i="147"/>
  <c r="U495" i="147"/>
  <c r="P495" i="147"/>
  <c r="M495" i="147"/>
  <c r="S494" i="147"/>
  <c r="T494" i="147" s="1"/>
  <c r="R494" i="147"/>
  <c r="S493" i="147"/>
  <c r="T493" i="147" s="1"/>
  <c r="R493" i="147"/>
  <c r="S492" i="147"/>
  <c r="T492" i="147" s="1"/>
  <c r="R492" i="147"/>
  <c r="S491" i="147"/>
  <c r="T491" i="147" s="1"/>
  <c r="R491" i="147"/>
  <c r="S490" i="147"/>
  <c r="T490" i="147" s="1"/>
  <c r="R490" i="147"/>
  <c r="S489" i="147"/>
  <c r="T489" i="147" s="1"/>
  <c r="R489" i="147"/>
  <c r="S488" i="147"/>
  <c r="T488" i="147" s="1"/>
  <c r="R488" i="147"/>
  <c r="S487" i="147"/>
  <c r="T487" i="147" s="1"/>
  <c r="R487" i="147"/>
  <c r="S486" i="147"/>
  <c r="T486" i="147" s="1"/>
  <c r="R486" i="147"/>
  <c r="S485" i="147"/>
  <c r="T485" i="147" s="1"/>
  <c r="R485" i="147"/>
  <c r="S484" i="147"/>
  <c r="T484" i="147" s="1"/>
  <c r="R484" i="147"/>
  <c r="S483" i="147"/>
  <c r="T483" i="147" s="1"/>
  <c r="R483" i="147"/>
  <c r="S482" i="147"/>
  <c r="T482" i="147" s="1"/>
  <c r="R482" i="147"/>
  <c r="S481" i="147"/>
  <c r="T481" i="147" s="1"/>
  <c r="R481" i="147"/>
  <c r="S480" i="147"/>
  <c r="T480" i="147" s="1"/>
  <c r="R480" i="147"/>
  <c r="S479" i="147"/>
  <c r="T479" i="147" s="1"/>
  <c r="R479" i="147"/>
  <c r="S478" i="147"/>
  <c r="T478" i="147" s="1"/>
  <c r="R478" i="147"/>
  <c r="S477" i="147"/>
  <c r="T477" i="147" s="1"/>
  <c r="R477" i="147"/>
  <c r="S476" i="147"/>
  <c r="T476" i="147" s="1"/>
  <c r="R476" i="147"/>
  <c r="S475" i="147"/>
  <c r="T475" i="147" s="1"/>
  <c r="R475" i="147"/>
  <c r="S474" i="147"/>
  <c r="T474" i="147" s="1"/>
  <c r="R474" i="147"/>
  <c r="S473" i="147"/>
  <c r="T473" i="147" s="1"/>
  <c r="R473" i="147"/>
  <c r="S472" i="147"/>
  <c r="T472" i="147" s="1"/>
  <c r="R472" i="147"/>
  <c r="S471" i="147"/>
  <c r="T471" i="147" s="1"/>
  <c r="R471" i="147"/>
  <c r="S470" i="147"/>
  <c r="T470" i="147" s="1"/>
  <c r="R470" i="147"/>
  <c r="S469" i="147"/>
  <c r="T469" i="147" s="1"/>
  <c r="R469" i="147"/>
  <c r="S468" i="147"/>
  <c r="T468" i="147" s="1"/>
  <c r="R468" i="147"/>
  <c r="S467" i="147"/>
  <c r="T467" i="147" s="1"/>
  <c r="R467" i="147"/>
  <c r="S466" i="147"/>
  <c r="T466" i="147" s="1"/>
  <c r="R466" i="147"/>
  <c r="S465" i="147"/>
  <c r="T465" i="147" s="1"/>
  <c r="R465" i="147"/>
  <c r="S464" i="147"/>
  <c r="T464" i="147" s="1"/>
  <c r="R464" i="147"/>
  <c r="S463" i="147"/>
  <c r="T463" i="147" s="1"/>
  <c r="R463" i="147"/>
  <c r="S462" i="147"/>
  <c r="T462" i="147" s="1"/>
  <c r="R462" i="147"/>
  <c r="S461" i="147"/>
  <c r="T461" i="147" s="1"/>
  <c r="R461" i="147"/>
  <c r="S460" i="147"/>
  <c r="T460" i="147" s="1"/>
  <c r="R460" i="147"/>
  <c r="S459" i="147"/>
  <c r="T459" i="147" s="1"/>
  <c r="R459" i="147"/>
  <c r="S458" i="147"/>
  <c r="T458" i="147" s="1"/>
  <c r="R458" i="147"/>
  <c r="S457" i="147"/>
  <c r="T457" i="147" s="1"/>
  <c r="R457" i="147"/>
  <c r="S456" i="147"/>
  <c r="T456" i="147" s="1"/>
  <c r="R456" i="147"/>
  <c r="S455" i="147"/>
  <c r="T455" i="147" s="1"/>
  <c r="R455" i="147"/>
  <c r="S454" i="147"/>
  <c r="T454" i="147" s="1"/>
  <c r="R454" i="147"/>
  <c r="S453" i="147"/>
  <c r="T453" i="147" s="1"/>
  <c r="R453" i="147"/>
  <c r="S452" i="147"/>
  <c r="T452" i="147" s="1"/>
  <c r="R452" i="147"/>
  <c r="S451" i="147"/>
  <c r="T451" i="147" s="1"/>
  <c r="R451" i="147"/>
  <c r="S450" i="147"/>
  <c r="T450" i="147" s="1"/>
  <c r="R450" i="147"/>
  <c r="S449" i="147"/>
  <c r="T449" i="147" s="1"/>
  <c r="R449" i="147"/>
  <c r="S448" i="147"/>
  <c r="T448" i="147" s="1"/>
  <c r="R448" i="147"/>
  <c r="S447" i="147"/>
  <c r="T447" i="147" s="1"/>
  <c r="R447" i="147"/>
  <c r="S446" i="147"/>
  <c r="T446" i="147" s="1"/>
  <c r="R446" i="147"/>
  <c r="S445" i="147"/>
  <c r="T445" i="147" s="1"/>
  <c r="R445" i="147"/>
  <c r="S444" i="147"/>
  <c r="T444" i="147" s="1"/>
  <c r="R444" i="147"/>
  <c r="S443" i="147"/>
  <c r="T443" i="147" s="1"/>
  <c r="R443" i="147"/>
  <c r="S442" i="147"/>
  <c r="T442" i="147" s="1"/>
  <c r="R442" i="147"/>
  <c r="S441" i="147"/>
  <c r="T441" i="147" s="1"/>
  <c r="R441" i="147"/>
  <c r="S440" i="147"/>
  <c r="T440" i="147" s="1"/>
  <c r="R440" i="147"/>
  <c r="S439" i="147"/>
  <c r="T439" i="147" s="1"/>
  <c r="R439" i="147"/>
  <c r="S438" i="147"/>
  <c r="T438" i="147" s="1"/>
  <c r="R438" i="147"/>
  <c r="S437" i="147"/>
  <c r="T437" i="147" s="1"/>
  <c r="R437" i="147"/>
  <c r="S436" i="147"/>
  <c r="T436" i="147" s="1"/>
  <c r="R436" i="147"/>
  <c r="S435" i="147"/>
  <c r="T435" i="147" s="1"/>
  <c r="R435" i="147"/>
  <c r="S434" i="147"/>
  <c r="T434" i="147" s="1"/>
  <c r="R434" i="147"/>
  <c r="S433" i="147"/>
  <c r="T433" i="147" s="1"/>
  <c r="R433" i="147"/>
  <c r="S432" i="147"/>
  <c r="T432" i="147" s="1"/>
  <c r="R432" i="147"/>
  <c r="S431" i="147"/>
  <c r="T431" i="147" s="1"/>
  <c r="R431" i="147"/>
  <c r="S430" i="147"/>
  <c r="T430" i="147" s="1"/>
  <c r="R430" i="147"/>
  <c r="S429" i="147"/>
  <c r="T429" i="147" s="1"/>
  <c r="R429" i="147"/>
  <c r="S428" i="147"/>
  <c r="T428" i="147" s="1"/>
  <c r="R428" i="147"/>
  <c r="S427" i="147"/>
  <c r="T427" i="147" s="1"/>
  <c r="R427" i="147"/>
  <c r="S426" i="147"/>
  <c r="T426" i="147" s="1"/>
  <c r="R426" i="147"/>
  <c r="S425" i="147"/>
  <c r="T425" i="147" s="1"/>
  <c r="R425" i="147"/>
  <c r="S424" i="147"/>
  <c r="T424" i="147" s="1"/>
  <c r="R424" i="147"/>
  <c r="S423" i="147"/>
  <c r="T423" i="147" s="1"/>
  <c r="R423" i="147"/>
  <c r="S422" i="147"/>
  <c r="T422" i="147" s="1"/>
  <c r="R422" i="147"/>
  <c r="S421" i="147"/>
  <c r="T421" i="147" s="1"/>
  <c r="R421" i="147"/>
  <c r="S420" i="147"/>
  <c r="T420" i="147" s="1"/>
  <c r="R420" i="147"/>
  <c r="S419" i="147"/>
  <c r="T419" i="147" s="1"/>
  <c r="R419" i="147"/>
  <c r="S418" i="147"/>
  <c r="T418" i="147" s="1"/>
  <c r="R418" i="147"/>
  <c r="S417" i="147"/>
  <c r="T417" i="147" s="1"/>
  <c r="R417" i="147"/>
  <c r="S416" i="147"/>
  <c r="T416" i="147" s="1"/>
  <c r="R416" i="147"/>
  <c r="S415" i="147"/>
  <c r="T415" i="147" s="1"/>
  <c r="R415" i="147"/>
  <c r="S414" i="147"/>
  <c r="T414" i="147" s="1"/>
  <c r="R414" i="147"/>
  <c r="S413" i="147"/>
  <c r="T413" i="147" s="1"/>
  <c r="R413" i="147"/>
  <c r="S412" i="147"/>
  <c r="T412" i="147" s="1"/>
  <c r="R412" i="147"/>
  <c r="S411" i="147"/>
  <c r="T411" i="147" s="1"/>
  <c r="R411" i="147"/>
  <c r="S410" i="147"/>
  <c r="T410" i="147" s="1"/>
  <c r="R410" i="147"/>
  <c r="S409" i="147"/>
  <c r="T409" i="147" s="1"/>
  <c r="R409" i="147"/>
  <c r="S408" i="147"/>
  <c r="T408" i="147" s="1"/>
  <c r="R408" i="147"/>
  <c r="S407" i="147"/>
  <c r="T407" i="147" s="1"/>
  <c r="R407" i="147"/>
  <c r="S406" i="147"/>
  <c r="T406" i="147" s="1"/>
  <c r="R406" i="147"/>
  <c r="S405" i="147"/>
  <c r="T405" i="147" s="1"/>
  <c r="R405" i="147"/>
  <c r="S404" i="147"/>
  <c r="T404" i="147" s="1"/>
  <c r="R404" i="147"/>
  <c r="S403" i="147"/>
  <c r="T403" i="147" s="1"/>
  <c r="R403" i="147"/>
  <c r="S402" i="147"/>
  <c r="T402" i="147" s="1"/>
  <c r="R402" i="147"/>
  <c r="S401" i="147"/>
  <c r="T401" i="147" s="1"/>
  <c r="R401" i="147"/>
  <c r="S400" i="147"/>
  <c r="T400" i="147" s="1"/>
  <c r="R400" i="147"/>
  <c r="S399" i="147"/>
  <c r="T399" i="147" s="1"/>
  <c r="R399" i="147"/>
  <c r="S398" i="147"/>
  <c r="T398" i="147" s="1"/>
  <c r="R398" i="147"/>
  <c r="S397" i="147"/>
  <c r="T397" i="147" s="1"/>
  <c r="R397" i="147"/>
  <c r="S396" i="147"/>
  <c r="T396" i="147" s="1"/>
  <c r="R396" i="147"/>
  <c r="S395" i="147"/>
  <c r="T395" i="147" s="1"/>
  <c r="R395" i="147"/>
  <c r="S394" i="147"/>
  <c r="T394" i="147" s="1"/>
  <c r="R394" i="147"/>
  <c r="S393" i="147"/>
  <c r="T393" i="147" s="1"/>
  <c r="R393" i="147"/>
  <c r="S392" i="147"/>
  <c r="T392" i="147" s="1"/>
  <c r="R392" i="147"/>
  <c r="S391" i="147"/>
  <c r="T391" i="147" s="1"/>
  <c r="R391" i="147"/>
  <c r="S390" i="147"/>
  <c r="T390" i="147" s="1"/>
  <c r="R390" i="147"/>
  <c r="S389" i="147"/>
  <c r="T389" i="147" s="1"/>
  <c r="R389" i="147"/>
  <c r="S388" i="147"/>
  <c r="T388" i="147" s="1"/>
  <c r="R388" i="147"/>
  <c r="S387" i="147"/>
  <c r="T387" i="147" s="1"/>
  <c r="R387" i="147"/>
  <c r="S386" i="147"/>
  <c r="T386" i="147" s="1"/>
  <c r="R386" i="147"/>
  <c r="S385" i="147"/>
  <c r="T385" i="147" s="1"/>
  <c r="R385" i="147"/>
  <c r="S384" i="147"/>
  <c r="T384" i="147" s="1"/>
  <c r="R384" i="147"/>
  <c r="S383" i="147"/>
  <c r="T383" i="147" s="1"/>
  <c r="R383" i="147"/>
  <c r="S382" i="147"/>
  <c r="T382" i="147" s="1"/>
  <c r="R382" i="147"/>
  <c r="S381" i="147"/>
  <c r="T381" i="147" s="1"/>
  <c r="R381" i="147"/>
  <c r="S380" i="147"/>
  <c r="T380" i="147" s="1"/>
  <c r="R380" i="147"/>
  <c r="S379" i="147"/>
  <c r="T379" i="147" s="1"/>
  <c r="R379" i="147"/>
  <c r="S378" i="147"/>
  <c r="T378" i="147" s="1"/>
  <c r="R378" i="147"/>
  <c r="S377" i="147"/>
  <c r="T377" i="147" s="1"/>
  <c r="R377" i="147"/>
  <c r="S376" i="147"/>
  <c r="T376" i="147" s="1"/>
  <c r="R376" i="147"/>
  <c r="S375" i="147"/>
  <c r="T375" i="147" s="1"/>
  <c r="R375" i="147"/>
  <c r="S374" i="147"/>
  <c r="T374" i="147" s="1"/>
  <c r="R374" i="147"/>
  <c r="S373" i="147"/>
  <c r="T373" i="147" s="1"/>
  <c r="R373" i="147"/>
  <c r="S372" i="147"/>
  <c r="T372" i="147" s="1"/>
  <c r="R372" i="147"/>
  <c r="S371" i="147"/>
  <c r="T371" i="147" s="1"/>
  <c r="R371" i="147"/>
  <c r="S370" i="147"/>
  <c r="T370" i="147" s="1"/>
  <c r="R370" i="147"/>
  <c r="S369" i="147"/>
  <c r="T369" i="147" s="1"/>
  <c r="R369" i="147"/>
  <c r="S368" i="147"/>
  <c r="T368" i="147" s="1"/>
  <c r="R368" i="147"/>
  <c r="S367" i="147"/>
  <c r="T367" i="147" s="1"/>
  <c r="R367" i="147"/>
  <c r="S366" i="147"/>
  <c r="T366" i="147" s="1"/>
  <c r="R366" i="147"/>
  <c r="S365" i="147"/>
  <c r="T365" i="147" s="1"/>
  <c r="R365" i="147"/>
  <c r="S364" i="147"/>
  <c r="T364" i="147" s="1"/>
  <c r="R364" i="147"/>
  <c r="S363" i="147"/>
  <c r="T363" i="147" s="1"/>
  <c r="R363" i="147"/>
  <c r="S362" i="147"/>
  <c r="T362" i="147" s="1"/>
  <c r="R362" i="147"/>
  <c r="S361" i="147"/>
  <c r="T361" i="147" s="1"/>
  <c r="R361" i="147"/>
  <c r="S360" i="147"/>
  <c r="T360" i="147" s="1"/>
  <c r="R360" i="147"/>
  <c r="S359" i="147"/>
  <c r="T359" i="147" s="1"/>
  <c r="R359" i="147"/>
  <c r="S358" i="147"/>
  <c r="T358" i="147" s="1"/>
  <c r="R358" i="147"/>
  <c r="S357" i="147"/>
  <c r="T357" i="147" s="1"/>
  <c r="R357" i="147"/>
  <c r="S356" i="147"/>
  <c r="T356" i="147" s="1"/>
  <c r="R356" i="147"/>
  <c r="S355" i="147"/>
  <c r="T355" i="147" s="1"/>
  <c r="R355" i="147"/>
  <c r="S354" i="147"/>
  <c r="T354" i="147" s="1"/>
  <c r="R354" i="147"/>
  <c r="S353" i="147"/>
  <c r="T353" i="147" s="1"/>
  <c r="R353" i="147"/>
  <c r="S352" i="147"/>
  <c r="T352" i="147" s="1"/>
  <c r="R352" i="147"/>
  <c r="S351" i="147"/>
  <c r="T351" i="147" s="1"/>
  <c r="R351" i="147"/>
  <c r="S350" i="147"/>
  <c r="T350" i="147" s="1"/>
  <c r="R350" i="147"/>
  <c r="S349" i="147"/>
  <c r="T349" i="147" s="1"/>
  <c r="R349" i="147"/>
  <c r="S348" i="147"/>
  <c r="T348" i="147" s="1"/>
  <c r="R348" i="147"/>
  <c r="S347" i="147"/>
  <c r="T347" i="147" s="1"/>
  <c r="R347" i="147"/>
  <c r="S346" i="147"/>
  <c r="T346" i="147" s="1"/>
  <c r="R346" i="147"/>
  <c r="S345" i="147"/>
  <c r="T345" i="147" s="1"/>
  <c r="R345" i="147"/>
  <c r="S344" i="147"/>
  <c r="T344" i="147" s="1"/>
  <c r="R344" i="147"/>
  <c r="S343" i="147"/>
  <c r="T343" i="147" s="1"/>
  <c r="R343" i="147"/>
  <c r="S342" i="147"/>
  <c r="T342" i="147" s="1"/>
  <c r="R342" i="147"/>
  <c r="S341" i="147"/>
  <c r="T341" i="147" s="1"/>
  <c r="R341" i="147"/>
  <c r="S340" i="147"/>
  <c r="T340" i="147" s="1"/>
  <c r="R340" i="147"/>
  <c r="S339" i="147"/>
  <c r="T339" i="147" s="1"/>
  <c r="R339" i="147"/>
  <c r="S338" i="147"/>
  <c r="T338" i="147" s="1"/>
  <c r="R338" i="147"/>
  <c r="S337" i="147"/>
  <c r="T337" i="147" s="1"/>
  <c r="R337" i="147"/>
  <c r="S336" i="147"/>
  <c r="T336" i="147" s="1"/>
  <c r="R336" i="147"/>
  <c r="S335" i="147"/>
  <c r="T335" i="147" s="1"/>
  <c r="R335" i="147"/>
  <c r="S334" i="147"/>
  <c r="T334" i="147" s="1"/>
  <c r="R334" i="147"/>
  <c r="S333" i="147"/>
  <c r="T333" i="147" s="1"/>
  <c r="R333" i="147"/>
  <c r="S332" i="147"/>
  <c r="T332" i="147" s="1"/>
  <c r="R332" i="147"/>
  <c r="S331" i="147"/>
  <c r="T331" i="147" s="1"/>
  <c r="R331" i="147"/>
  <c r="S330" i="147"/>
  <c r="T330" i="147" s="1"/>
  <c r="R330" i="147"/>
  <c r="S329" i="147"/>
  <c r="T329" i="147" s="1"/>
  <c r="R329" i="147"/>
  <c r="S328" i="147"/>
  <c r="T328" i="147" s="1"/>
  <c r="R328" i="147"/>
  <c r="S327" i="147"/>
  <c r="T327" i="147" s="1"/>
  <c r="R327" i="147"/>
  <c r="S326" i="147"/>
  <c r="T326" i="147" s="1"/>
  <c r="R326" i="147"/>
  <c r="S325" i="147"/>
  <c r="T325" i="147" s="1"/>
  <c r="R325" i="147"/>
  <c r="S324" i="147"/>
  <c r="T324" i="147" s="1"/>
  <c r="R324" i="147"/>
  <c r="S323" i="147"/>
  <c r="T323" i="147" s="1"/>
  <c r="R323" i="147"/>
  <c r="S322" i="147"/>
  <c r="T322" i="147" s="1"/>
  <c r="R322" i="147"/>
  <c r="S321" i="147"/>
  <c r="T321" i="147" s="1"/>
  <c r="R321" i="147"/>
  <c r="S320" i="147"/>
  <c r="T320" i="147" s="1"/>
  <c r="R320" i="147"/>
  <c r="S319" i="147"/>
  <c r="T319" i="147" s="1"/>
  <c r="R319" i="147"/>
  <c r="S318" i="147"/>
  <c r="T318" i="147" s="1"/>
  <c r="R318" i="147"/>
  <c r="S317" i="147"/>
  <c r="T317" i="147" s="1"/>
  <c r="R317" i="147"/>
  <c r="S316" i="147"/>
  <c r="T316" i="147" s="1"/>
  <c r="R316" i="147"/>
  <c r="S315" i="147"/>
  <c r="T315" i="147" s="1"/>
  <c r="R315" i="147"/>
  <c r="S314" i="147"/>
  <c r="T314" i="147" s="1"/>
  <c r="R314" i="147"/>
  <c r="S313" i="147"/>
  <c r="T313" i="147" s="1"/>
  <c r="R313" i="147"/>
  <c r="S312" i="147"/>
  <c r="T312" i="147" s="1"/>
  <c r="R312" i="147"/>
  <c r="S311" i="147"/>
  <c r="T311" i="147" s="1"/>
  <c r="R311" i="147"/>
  <c r="S310" i="147"/>
  <c r="T310" i="147" s="1"/>
  <c r="R310" i="147"/>
  <c r="S309" i="147"/>
  <c r="T309" i="147" s="1"/>
  <c r="R309" i="147"/>
  <c r="S308" i="147"/>
  <c r="T308" i="147" s="1"/>
  <c r="R308" i="147"/>
  <c r="S307" i="147"/>
  <c r="T307" i="147" s="1"/>
  <c r="R307" i="147"/>
  <c r="S306" i="147"/>
  <c r="T306" i="147" s="1"/>
  <c r="R306" i="147"/>
  <c r="S305" i="147"/>
  <c r="T305" i="147" s="1"/>
  <c r="R305" i="147"/>
  <c r="S304" i="147"/>
  <c r="T304" i="147" s="1"/>
  <c r="R304" i="147"/>
  <c r="S303" i="147"/>
  <c r="T303" i="147" s="1"/>
  <c r="R303" i="147"/>
  <c r="S302" i="147"/>
  <c r="T302" i="147" s="1"/>
  <c r="R302" i="147"/>
  <c r="S301" i="147"/>
  <c r="T301" i="147" s="1"/>
  <c r="R301" i="147"/>
  <c r="S300" i="147"/>
  <c r="T300" i="147" s="1"/>
  <c r="R300" i="147"/>
  <c r="S299" i="147"/>
  <c r="T299" i="147" s="1"/>
  <c r="R299" i="147"/>
  <c r="S298" i="147"/>
  <c r="T298" i="147" s="1"/>
  <c r="R298" i="147"/>
  <c r="S297" i="147"/>
  <c r="T297" i="147" s="1"/>
  <c r="R297" i="147"/>
  <c r="S296" i="147"/>
  <c r="T296" i="147" s="1"/>
  <c r="R296" i="147"/>
  <c r="S295" i="147"/>
  <c r="T295" i="147" s="1"/>
  <c r="R295" i="147"/>
  <c r="S294" i="147"/>
  <c r="T294" i="147" s="1"/>
  <c r="R294" i="147"/>
  <c r="S293" i="147"/>
  <c r="T293" i="147" s="1"/>
  <c r="R293" i="147"/>
  <c r="S292" i="147"/>
  <c r="T292" i="147" s="1"/>
  <c r="R292" i="147"/>
  <c r="S291" i="147"/>
  <c r="T291" i="147" s="1"/>
  <c r="R291" i="147"/>
  <c r="S290" i="147"/>
  <c r="T290" i="147" s="1"/>
  <c r="R290" i="147"/>
  <c r="S289" i="147"/>
  <c r="T289" i="147" s="1"/>
  <c r="R289" i="147"/>
  <c r="S288" i="147"/>
  <c r="T288" i="147" s="1"/>
  <c r="R288" i="147"/>
  <c r="S287" i="147"/>
  <c r="T287" i="147" s="1"/>
  <c r="R287" i="147"/>
  <c r="S286" i="147"/>
  <c r="T286" i="147" s="1"/>
  <c r="R286" i="147"/>
  <c r="S285" i="147"/>
  <c r="T285" i="147" s="1"/>
  <c r="R285" i="147"/>
  <c r="S284" i="147"/>
  <c r="T284" i="147" s="1"/>
  <c r="R284" i="147"/>
  <c r="S283" i="147"/>
  <c r="T283" i="147" s="1"/>
  <c r="R283" i="147"/>
  <c r="S282" i="147"/>
  <c r="T282" i="147" s="1"/>
  <c r="R282" i="147"/>
  <c r="S281" i="147"/>
  <c r="T281" i="147" s="1"/>
  <c r="R281" i="147"/>
  <c r="S280" i="147"/>
  <c r="T280" i="147" s="1"/>
  <c r="R280" i="147"/>
  <c r="S279" i="147"/>
  <c r="T279" i="147" s="1"/>
  <c r="R279" i="147"/>
  <c r="S278" i="147"/>
  <c r="T278" i="147" s="1"/>
  <c r="R278" i="147"/>
  <c r="S277" i="147"/>
  <c r="T277" i="147" s="1"/>
  <c r="R277" i="147"/>
  <c r="S276" i="147"/>
  <c r="T276" i="147" s="1"/>
  <c r="R276" i="147"/>
  <c r="S275" i="147"/>
  <c r="T275" i="147" s="1"/>
  <c r="R275" i="147"/>
  <c r="S274" i="147"/>
  <c r="T274" i="147" s="1"/>
  <c r="R274" i="147"/>
  <c r="S273" i="147"/>
  <c r="T273" i="147" s="1"/>
  <c r="R273" i="147"/>
  <c r="S272" i="147"/>
  <c r="T272" i="147" s="1"/>
  <c r="R272" i="147"/>
  <c r="S271" i="147"/>
  <c r="T271" i="147" s="1"/>
  <c r="R271" i="147"/>
  <c r="S270" i="147"/>
  <c r="T270" i="147" s="1"/>
  <c r="R270" i="147"/>
  <c r="S269" i="147"/>
  <c r="T269" i="147" s="1"/>
  <c r="R269" i="147"/>
  <c r="S268" i="147"/>
  <c r="T268" i="147" s="1"/>
  <c r="R268" i="147"/>
  <c r="S267" i="147"/>
  <c r="T267" i="147" s="1"/>
  <c r="R267" i="147"/>
  <c r="S266" i="147"/>
  <c r="T266" i="147" s="1"/>
  <c r="R266" i="147"/>
  <c r="S265" i="147"/>
  <c r="T265" i="147" s="1"/>
  <c r="R265" i="147"/>
  <c r="S264" i="147"/>
  <c r="T264" i="147" s="1"/>
  <c r="R264" i="147"/>
  <c r="S263" i="147"/>
  <c r="T263" i="147" s="1"/>
  <c r="R263" i="147"/>
  <c r="S262" i="147"/>
  <c r="T262" i="147" s="1"/>
  <c r="R262" i="147"/>
  <c r="S261" i="147"/>
  <c r="T261" i="147" s="1"/>
  <c r="R261" i="147"/>
  <c r="S260" i="147"/>
  <c r="T260" i="147" s="1"/>
  <c r="R260" i="147"/>
  <c r="S259" i="147"/>
  <c r="T259" i="147" s="1"/>
  <c r="R259" i="147"/>
  <c r="S258" i="147"/>
  <c r="T258" i="147" s="1"/>
  <c r="R258" i="147"/>
  <c r="S257" i="147"/>
  <c r="T257" i="147" s="1"/>
  <c r="R257" i="147"/>
  <c r="S256" i="147"/>
  <c r="T256" i="147" s="1"/>
  <c r="R256" i="147"/>
  <c r="S255" i="147"/>
  <c r="T255" i="147" s="1"/>
  <c r="R255" i="147"/>
  <c r="S254" i="147"/>
  <c r="T254" i="147" s="1"/>
  <c r="R254" i="147"/>
  <c r="S253" i="147"/>
  <c r="T253" i="147" s="1"/>
  <c r="R253" i="147"/>
  <c r="S252" i="147"/>
  <c r="T252" i="147" s="1"/>
  <c r="R252" i="147"/>
  <c r="S251" i="147"/>
  <c r="T251" i="147" s="1"/>
  <c r="R251" i="147"/>
  <c r="S250" i="147"/>
  <c r="T250" i="147" s="1"/>
  <c r="R250" i="147"/>
  <c r="S249" i="147"/>
  <c r="T249" i="147" s="1"/>
  <c r="R249" i="147"/>
  <c r="S248" i="147"/>
  <c r="T248" i="147" s="1"/>
  <c r="R248" i="147"/>
  <c r="S247" i="147"/>
  <c r="T247" i="147" s="1"/>
  <c r="R247" i="147"/>
  <c r="S246" i="147"/>
  <c r="T246" i="147" s="1"/>
  <c r="R246" i="147"/>
  <c r="S245" i="147"/>
  <c r="T245" i="147" s="1"/>
  <c r="R245" i="147"/>
  <c r="S244" i="147"/>
  <c r="T244" i="147" s="1"/>
  <c r="R244" i="147"/>
  <c r="S243" i="147"/>
  <c r="T243" i="147" s="1"/>
  <c r="R243" i="147"/>
  <c r="S242" i="147"/>
  <c r="T242" i="147" s="1"/>
  <c r="R242" i="147"/>
  <c r="S241" i="147"/>
  <c r="T241" i="147" s="1"/>
  <c r="R241" i="147"/>
  <c r="S240" i="147"/>
  <c r="T240" i="147" s="1"/>
  <c r="R240" i="147"/>
  <c r="S239" i="147"/>
  <c r="T239" i="147" s="1"/>
  <c r="R239" i="147"/>
  <c r="S238" i="147"/>
  <c r="T238" i="147" s="1"/>
  <c r="R238" i="147"/>
  <c r="S237" i="147"/>
  <c r="T237" i="147" s="1"/>
  <c r="R237" i="147"/>
  <c r="S236" i="147"/>
  <c r="T236" i="147" s="1"/>
  <c r="R236" i="147"/>
  <c r="S235" i="147"/>
  <c r="T235" i="147" s="1"/>
  <c r="R235" i="147"/>
  <c r="S234" i="147"/>
  <c r="T234" i="147" s="1"/>
  <c r="R234" i="147"/>
  <c r="S233" i="147"/>
  <c r="T233" i="147" s="1"/>
  <c r="R233" i="147"/>
  <c r="S232" i="147"/>
  <c r="T232" i="147" s="1"/>
  <c r="R232" i="147"/>
  <c r="S231" i="147"/>
  <c r="T231" i="147" s="1"/>
  <c r="R231" i="147"/>
  <c r="S230" i="147"/>
  <c r="T230" i="147" s="1"/>
  <c r="R230" i="147"/>
  <c r="S229" i="147"/>
  <c r="T229" i="147" s="1"/>
  <c r="R229" i="147"/>
  <c r="S228" i="147"/>
  <c r="T228" i="147" s="1"/>
  <c r="R228" i="147"/>
  <c r="S227" i="147"/>
  <c r="T227" i="147" s="1"/>
  <c r="R227" i="147"/>
  <c r="S226" i="147"/>
  <c r="T226" i="147" s="1"/>
  <c r="R226" i="147"/>
  <c r="S225" i="147"/>
  <c r="T225" i="147" s="1"/>
  <c r="R225" i="147"/>
  <c r="S224" i="147"/>
  <c r="T224" i="147" s="1"/>
  <c r="R224" i="147"/>
  <c r="S223" i="147"/>
  <c r="T223" i="147" s="1"/>
  <c r="R223" i="147"/>
  <c r="S222" i="147"/>
  <c r="T222" i="147" s="1"/>
  <c r="R222" i="147"/>
  <c r="S221" i="147"/>
  <c r="T221" i="147" s="1"/>
  <c r="R221" i="147"/>
  <c r="S220" i="147"/>
  <c r="T220" i="147" s="1"/>
  <c r="R220" i="147"/>
  <c r="S219" i="147"/>
  <c r="T219" i="147" s="1"/>
  <c r="R219" i="147"/>
  <c r="S218" i="147"/>
  <c r="T218" i="147" s="1"/>
  <c r="R218" i="147"/>
  <c r="S217" i="147"/>
  <c r="T217" i="147" s="1"/>
  <c r="R217" i="147"/>
  <c r="S216" i="147"/>
  <c r="T216" i="147" s="1"/>
  <c r="R216" i="147"/>
  <c r="S215" i="147"/>
  <c r="T215" i="147" s="1"/>
  <c r="R215" i="147"/>
  <c r="S214" i="147"/>
  <c r="T214" i="147" s="1"/>
  <c r="R214" i="147"/>
  <c r="S213" i="147"/>
  <c r="T213" i="147" s="1"/>
  <c r="R213" i="147"/>
  <c r="S212" i="147"/>
  <c r="T212" i="147" s="1"/>
  <c r="R212" i="147"/>
  <c r="S211" i="147"/>
  <c r="T211" i="147" s="1"/>
  <c r="R211" i="147"/>
  <c r="S210" i="147"/>
  <c r="T210" i="147" s="1"/>
  <c r="R210" i="147"/>
  <c r="S209" i="147"/>
  <c r="T209" i="147" s="1"/>
  <c r="R209" i="147"/>
  <c r="S208" i="147"/>
  <c r="T208" i="147" s="1"/>
  <c r="R208" i="147"/>
  <c r="S207" i="147"/>
  <c r="T207" i="147" s="1"/>
  <c r="R207" i="147"/>
  <c r="S206" i="147"/>
  <c r="T206" i="147" s="1"/>
  <c r="R206" i="147"/>
  <c r="S205" i="147"/>
  <c r="T205" i="147" s="1"/>
  <c r="R205" i="147"/>
  <c r="S204" i="147"/>
  <c r="T204" i="147" s="1"/>
  <c r="R204" i="147"/>
  <c r="S203" i="147"/>
  <c r="T203" i="147" s="1"/>
  <c r="R203" i="147"/>
  <c r="S202" i="147"/>
  <c r="T202" i="147" s="1"/>
  <c r="R202" i="147"/>
  <c r="S201" i="147"/>
  <c r="T201" i="147" s="1"/>
  <c r="R201" i="147"/>
  <c r="S200" i="147"/>
  <c r="T200" i="147" s="1"/>
  <c r="R200" i="147"/>
  <c r="S199" i="147"/>
  <c r="T199" i="147" s="1"/>
  <c r="R199" i="147"/>
  <c r="S198" i="147"/>
  <c r="T198" i="147" s="1"/>
  <c r="R198" i="147"/>
  <c r="S197" i="147"/>
  <c r="T197" i="147" s="1"/>
  <c r="R197" i="147"/>
  <c r="S196" i="147"/>
  <c r="T196" i="147" s="1"/>
  <c r="R196" i="147"/>
  <c r="S195" i="147"/>
  <c r="T195" i="147" s="1"/>
  <c r="R195" i="147"/>
  <c r="S194" i="147"/>
  <c r="T194" i="147" s="1"/>
  <c r="R194" i="147"/>
  <c r="S193" i="147"/>
  <c r="T193" i="147" s="1"/>
  <c r="R193" i="147"/>
  <c r="S192" i="147"/>
  <c r="T192" i="147" s="1"/>
  <c r="R192" i="147"/>
  <c r="S191" i="147"/>
  <c r="T191" i="147" s="1"/>
  <c r="R191" i="147"/>
  <c r="S190" i="147"/>
  <c r="T190" i="147" s="1"/>
  <c r="R190" i="147"/>
  <c r="S189" i="147"/>
  <c r="T189" i="147" s="1"/>
  <c r="R189" i="147"/>
  <c r="S188" i="147"/>
  <c r="T188" i="147" s="1"/>
  <c r="R188" i="147"/>
  <c r="S187" i="147"/>
  <c r="T187" i="147" s="1"/>
  <c r="R187" i="147"/>
  <c r="S186" i="147"/>
  <c r="T186" i="147" s="1"/>
  <c r="R186" i="147"/>
  <c r="S185" i="147"/>
  <c r="T185" i="147" s="1"/>
  <c r="R185" i="147"/>
  <c r="S184" i="147"/>
  <c r="T184" i="147" s="1"/>
  <c r="R184" i="147"/>
  <c r="S183" i="147"/>
  <c r="T183" i="147" s="1"/>
  <c r="R183" i="147"/>
  <c r="S182" i="147"/>
  <c r="T182" i="147" s="1"/>
  <c r="R182" i="147"/>
  <c r="S181" i="147"/>
  <c r="T181" i="147" s="1"/>
  <c r="R181" i="147"/>
  <c r="S180" i="147"/>
  <c r="T180" i="147" s="1"/>
  <c r="R180" i="147"/>
  <c r="S179" i="147"/>
  <c r="T179" i="147" s="1"/>
  <c r="R179" i="147"/>
  <c r="S178" i="147"/>
  <c r="T178" i="147" s="1"/>
  <c r="R178" i="147"/>
  <c r="S177" i="147"/>
  <c r="T177" i="147" s="1"/>
  <c r="R177" i="147"/>
  <c r="S176" i="147"/>
  <c r="T176" i="147" s="1"/>
  <c r="R176" i="147"/>
  <c r="S175" i="147"/>
  <c r="T175" i="147" s="1"/>
  <c r="R175" i="147"/>
  <c r="S174" i="147"/>
  <c r="T174" i="147" s="1"/>
  <c r="R174" i="147"/>
  <c r="S173" i="147"/>
  <c r="T173" i="147" s="1"/>
  <c r="R173" i="147"/>
  <c r="S172" i="147"/>
  <c r="T172" i="147" s="1"/>
  <c r="R172" i="147"/>
  <c r="S171" i="147"/>
  <c r="T171" i="147" s="1"/>
  <c r="R171" i="147"/>
  <c r="S170" i="147"/>
  <c r="T170" i="147" s="1"/>
  <c r="R170" i="147"/>
  <c r="S169" i="147"/>
  <c r="T169" i="147" s="1"/>
  <c r="R169" i="147"/>
  <c r="S168" i="147"/>
  <c r="T168" i="147" s="1"/>
  <c r="R168" i="147"/>
  <c r="S167" i="147"/>
  <c r="T167" i="147" s="1"/>
  <c r="R167" i="147"/>
  <c r="S166" i="147"/>
  <c r="T166" i="147" s="1"/>
  <c r="R166" i="147"/>
  <c r="S165" i="147"/>
  <c r="T165" i="147" s="1"/>
  <c r="R165" i="147"/>
  <c r="S164" i="147"/>
  <c r="T164" i="147" s="1"/>
  <c r="R164" i="147"/>
  <c r="S163" i="147"/>
  <c r="T163" i="147" s="1"/>
  <c r="R163" i="147"/>
  <c r="S162" i="147"/>
  <c r="T162" i="147" s="1"/>
  <c r="R162" i="147"/>
  <c r="S161" i="147"/>
  <c r="T161" i="147" s="1"/>
  <c r="R161" i="147"/>
  <c r="S160" i="147"/>
  <c r="T160" i="147" s="1"/>
  <c r="R160" i="147"/>
  <c r="S159" i="147"/>
  <c r="T159" i="147" s="1"/>
  <c r="R159" i="147"/>
  <c r="S158" i="147"/>
  <c r="T158" i="147" s="1"/>
  <c r="R158" i="147"/>
  <c r="S157" i="147"/>
  <c r="T157" i="147" s="1"/>
  <c r="R157" i="147"/>
  <c r="S156" i="147"/>
  <c r="T156" i="147" s="1"/>
  <c r="R156" i="147"/>
  <c r="S155" i="147"/>
  <c r="T155" i="147" s="1"/>
  <c r="R155" i="147"/>
  <c r="S154" i="147"/>
  <c r="T154" i="147" s="1"/>
  <c r="R154" i="147"/>
  <c r="S153" i="147"/>
  <c r="T153" i="147" s="1"/>
  <c r="R153" i="147"/>
  <c r="S152" i="147"/>
  <c r="T152" i="147" s="1"/>
  <c r="R152" i="147"/>
  <c r="S151" i="147"/>
  <c r="T151" i="147" s="1"/>
  <c r="R151" i="147"/>
  <c r="S150" i="147"/>
  <c r="T150" i="147" s="1"/>
  <c r="R150" i="147"/>
  <c r="S149" i="147"/>
  <c r="T149" i="147" s="1"/>
  <c r="R149" i="147"/>
  <c r="S148" i="147"/>
  <c r="T148" i="147" s="1"/>
  <c r="R148" i="147"/>
  <c r="S147" i="147"/>
  <c r="T147" i="147" s="1"/>
  <c r="R147" i="147"/>
  <c r="S146" i="147"/>
  <c r="T146" i="147" s="1"/>
  <c r="R146" i="147"/>
  <c r="S145" i="147"/>
  <c r="T145" i="147" s="1"/>
  <c r="R145" i="147"/>
  <c r="S144" i="147"/>
  <c r="T144" i="147" s="1"/>
  <c r="R144" i="147"/>
  <c r="S143" i="147"/>
  <c r="T143" i="147" s="1"/>
  <c r="R143" i="147"/>
  <c r="S142" i="147"/>
  <c r="T142" i="147" s="1"/>
  <c r="R142" i="147"/>
  <c r="S141" i="147"/>
  <c r="T141" i="147" s="1"/>
  <c r="R141" i="147"/>
  <c r="S140" i="147"/>
  <c r="T140" i="147" s="1"/>
  <c r="R140" i="147"/>
  <c r="S139" i="147"/>
  <c r="T139" i="147" s="1"/>
  <c r="R139" i="147"/>
  <c r="S138" i="147"/>
  <c r="T138" i="147" s="1"/>
  <c r="R138" i="147"/>
  <c r="S137" i="147"/>
  <c r="T137" i="147" s="1"/>
  <c r="R137" i="147"/>
  <c r="S136" i="147"/>
  <c r="T136" i="147" s="1"/>
  <c r="R136" i="147"/>
  <c r="S135" i="147"/>
  <c r="T135" i="147" s="1"/>
  <c r="R135" i="147"/>
  <c r="S134" i="147"/>
  <c r="T134" i="147" s="1"/>
  <c r="R134" i="147"/>
  <c r="S133" i="147"/>
  <c r="T133" i="147" s="1"/>
  <c r="R133" i="147"/>
  <c r="S132" i="147"/>
  <c r="T132" i="147" s="1"/>
  <c r="R132" i="147"/>
  <c r="S131" i="147"/>
  <c r="T131" i="147" s="1"/>
  <c r="R131" i="147"/>
  <c r="S130" i="147"/>
  <c r="T130" i="147" s="1"/>
  <c r="R130" i="147"/>
  <c r="S129" i="147"/>
  <c r="T129" i="147" s="1"/>
  <c r="R129" i="147"/>
  <c r="S128" i="147"/>
  <c r="T128" i="147" s="1"/>
  <c r="R128" i="147"/>
  <c r="S127" i="147"/>
  <c r="T127" i="147" s="1"/>
  <c r="R127" i="147"/>
  <c r="S126" i="147"/>
  <c r="T126" i="147" s="1"/>
  <c r="R126" i="147"/>
  <c r="S125" i="147"/>
  <c r="T125" i="147" s="1"/>
  <c r="R125" i="147"/>
  <c r="S124" i="147"/>
  <c r="T124" i="147" s="1"/>
  <c r="R124" i="147"/>
  <c r="S123" i="147"/>
  <c r="T123" i="147" s="1"/>
  <c r="R123" i="147"/>
  <c r="S122" i="147"/>
  <c r="T122" i="147" s="1"/>
  <c r="R122" i="147"/>
  <c r="S121" i="147"/>
  <c r="T121" i="147" s="1"/>
  <c r="R121" i="147"/>
  <c r="S120" i="147"/>
  <c r="T120" i="147" s="1"/>
  <c r="R120" i="147"/>
  <c r="S119" i="147"/>
  <c r="T119" i="147" s="1"/>
  <c r="R119" i="147"/>
  <c r="S118" i="147"/>
  <c r="T118" i="147" s="1"/>
  <c r="R118" i="147"/>
  <c r="S117" i="147"/>
  <c r="T117" i="147" s="1"/>
  <c r="R117" i="147"/>
  <c r="S116" i="147"/>
  <c r="T116" i="147" s="1"/>
  <c r="R116" i="147"/>
  <c r="S115" i="147"/>
  <c r="T115" i="147" s="1"/>
  <c r="R115" i="147"/>
  <c r="S114" i="147"/>
  <c r="T114" i="147" s="1"/>
  <c r="R114" i="147"/>
  <c r="S113" i="147"/>
  <c r="T113" i="147" s="1"/>
  <c r="R113" i="147"/>
  <c r="S112" i="147"/>
  <c r="T112" i="147" s="1"/>
  <c r="R112" i="147"/>
  <c r="S111" i="147"/>
  <c r="T111" i="147" s="1"/>
  <c r="R111" i="147"/>
  <c r="S110" i="147"/>
  <c r="T110" i="147" s="1"/>
  <c r="R110" i="147"/>
  <c r="S109" i="147"/>
  <c r="T109" i="147" s="1"/>
  <c r="R109" i="147"/>
  <c r="S108" i="147"/>
  <c r="T108" i="147" s="1"/>
  <c r="R108" i="147"/>
  <c r="S107" i="147"/>
  <c r="T107" i="147" s="1"/>
  <c r="R107" i="147"/>
  <c r="S106" i="147"/>
  <c r="T106" i="147" s="1"/>
  <c r="R106" i="147"/>
  <c r="S105" i="147"/>
  <c r="T105" i="147" s="1"/>
  <c r="R105" i="147"/>
  <c r="S104" i="147"/>
  <c r="T104" i="147" s="1"/>
  <c r="R104" i="147"/>
  <c r="S103" i="147"/>
  <c r="T103" i="147" s="1"/>
  <c r="R103" i="147"/>
  <c r="S102" i="147"/>
  <c r="T102" i="147" s="1"/>
  <c r="R102" i="147"/>
  <c r="S101" i="147"/>
  <c r="T101" i="147" s="1"/>
  <c r="R101" i="147"/>
  <c r="S100" i="147"/>
  <c r="T100" i="147" s="1"/>
  <c r="R100" i="147"/>
  <c r="S99" i="147"/>
  <c r="T99" i="147" s="1"/>
  <c r="R99" i="147"/>
  <c r="S98" i="147"/>
  <c r="T98" i="147" s="1"/>
  <c r="R98" i="147"/>
  <c r="S97" i="147"/>
  <c r="T97" i="147" s="1"/>
  <c r="R97" i="147"/>
  <c r="S96" i="147"/>
  <c r="T96" i="147" s="1"/>
  <c r="R96" i="147"/>
  <c r="S95" i="147"/>
  <c r="T95" i="147" s="1"/>
  <c r="R95" i="147"/>
  <c r="S94" i="147"/>
  <c r="T94" i="147" s="1"/>
  <c r="R94" i="147"/>
  <c r="S93" i="147"/>
  <c r="T93" i="147" s="1"/>
  <c r="R93" i="147"/>
  <c r="S92" i="147"/>
  <c r="T92" i="147" s="1"/>
  <c r="R92" i="147"/>
  <c r="S91" i="147"/>
  <c r="T91" i="147" s="1"/>
  <c r="R91" i="147"/>
  <c r="S90" i="147"/>
  <c r="T90" i="147" s="1"/>
  <c r="R90" i="147"/>
  <c r="S89" i="147"/>
  <c r="T89" i="147" s="1"/>
  <c r="R89" i="147"/>
  <c r="S88" i="147"/>
  <c r="T88" i="147" s="1"/>
  <c r="R88" i="147"/>
  <c r="S87" i="147"/>
  <c r="T87" i="147" s="1"/>
  <c r="R87" i="147"/>
  <c r="S86" i="147"/>
  <c r="T86" i="147" s="1"/>
  <c r="R86" i="147"/>
  <c r="S85" i="147"/>
  <c r="T85" i="147" s="1"/>
  <c r="R85" i="147"/>
  <c r="S84" i="147"/>
  <c r="T84" i="147" s="1"/>
  <c r="R84" i="147"/>
  <c r="S83" i="147"/>
  <c r="T83" i="147" s="1"/>
  <c r="R83" i="147"/>
  <c r="S82" i="147"/>
  <c r="T82" i="147" s="1"/>
  <c r="R82" i="147"/>
  <c r="S81" i="147"/>
  <c r="T81" i="147" s="1"/>
  <c r="R81" i="147"/>
  <c r="S80" i="147"/>
  <c r="T80" i="147" s="1"/>
  <c r="R80" i="147"/>
  <c r="S79" i="147"/>
  <c r="T79" i="147" s="1"/>
  <c r="R79" i="147"/>
  <c r="S78" i="147"/>
  <c r="T78" i="147" s="1"/>
  <c r="R78" i="147"/>
  <c r="S77" i="147"/>
  <c r="T77" i="147" s="1"/>
  <c r="R77" i="147"/>
  <c r="S76" i="147"/>
  <c r="T76" i="147" s="1"/>
  <c r="R76" i="147"/>
  <c r="S75" i="147"/>
  <c r="T75" i="147" s="1"/>
  <c r="R75" i="147"/>
  <c r="S74" i="147"/>
  <c r="T74" i="147" s="1"/>
  <c r="R74" i="147"/>
  <c r="S73" i="147"/>
  <c r="T73" i="147" s="1"/>
  <c r="R73" i="147"/>
  <c r="S72" i="147"/>
  <c r="T72" i="147" s="1"/>
  <c r="R72" i="147"/>
  <c r="S71" i="147"/>
  <c r="T71" i="147" s="1"/>
  <c r="R71" i="147"/>
  <c r="S70" i="147"/>
  <c r="T70" i="147" s="1"/>
  <c r="R70" i="147"/>
  <c r="S69" i="147"/>
  <c r="T69" i="147" s="1"/>
  <c r="R69" i="147"/>
  <c r="S68" i="147"/>
  <c r="T68" i="147" s="1"/>
  <c r="R68" i="147"/>
  <c r="S67" i="147"/>
  <c r="T67" i="147" s="1"/>
  <c r="R67" i="147"/>
  <c r="S66" i="147"/>
  <c r="T66" i="147" s="1"/>
  <c r="R66" i="147"/>
  <c r="S65" i="147"/>
  <c r="T65" i="147" s="1"/>
  <c r="R65" i="147"/>
  <c r="S64" i="147"/>
  <c r="T64" i="147" s="1"/>
  <c r="R64" i="147"/>
  <c r="S63" i="147"/>
  <c r="T63" i="147" s="1"/>
  <c r="R63" i="147"/>
  <c r="S62" i="147"/>
  <c r="T62" i="147" s="1"/>
  <c r="R62" i="147"/>
  <c r="S61" i="147"/>
  <c r="T61" i="147" s="1"/>
  <c r="R61" i="147"/>
  <c r="S60" i="147"/>
  <c r="T60" i="147" s="1"/>
  <c r="R60" i="147"/>
  <c r="S59" i="147"/>
  <c r="T59" i="147" s="1"/>
  <c r="R59" i="147"/>
  <c r="S58" i="147"/>
  <c r="T58" i="147" s="1"/>
  <c r="R58" i="147"/>
  <c r="S57" i="147"/>
  <c r="T57" i="147" s="1"/>
  <c r="R57" i="147"/>
  <c r="S56" i="147"/>
  <c r="T56" i="147" s="1"/>
  <c r="R56" i="147"/>
  <c r="S55" i="147"/>
  <c r="T55" i="147" s="1"/>
  <c r="R55" i="147"/>
  <c r="S54" i="147"/>
  <c r="T54" i="147" s="1"/>
  <c r="R54" i="147"/>
  <c r="S53" i="147"/>
  <c r="T53" i="147" s="1"/>
  <c r="R53" i="147"/>
  <c r="S52" i="147"/>
  <c r="T52" i="147" s="1"/>
  <c r="R52" i="147"/>
  <c r="S51" i="147"/>
  <c r="T51" i="147" s="1"/>
  <c r="R51" i="147"/>
  <c r="S50" i="147"/>
  <c r="T50" i="147" s="1"/>
  <c r="R50" i="147"/>
  <c r="S49" i="147"/>
  <c r="T49" i="147" s="1"/>
  <c r="R49" i="147"/>
  <c r="S48" i="147"/>
  <c r="T48" i="147" s="1"/>
  <c r="R48" i="147"/>
  <c r="S47" i="147"/>
  <c r="T47" i="147" s="1"/>
  <c r="R47" i="147"/>
  <c r="S46" i="147"/>
  <c r="T46" i="147" s="1"/>
  <c r="R46" i="147"/>
  <c r="S45" i="147"/>
  <c r="T45" i="147" s="1"/>
  <c r="R45" i="147"/>
  <c r="S44" i="147"/>
  <c r="T44" i="147" s="1"/>
  <c r="R44" i="147"/>
  <c r="S43" i="147"/>
  <c r="T43" i="147" s="1"/>
  <c r="R43" i="147"/>
  <c r="S42" i="147"/>
  <c r="T42" i="147" s="1"/>
  <c r="R42" i="147"/>
  <c r="S41" i="147"/>
  <c r="T41" i="147" s="1"/>
  <c r="R41" i="147"/>
  <c r="S40" i="147"/>
  <c r="T40" i="147" s="1"/>
  <c r="R40" i="147"/>
  <c r="S39" i="147"/>
  <c r="T39" i="147" s="1"/>
  <c r="R39" i="147"/>
  <c r="S38" i="147"/>
  <c r="T38" i="147" s="1"/>
  <c r="R38" i="147"/>
  <c r="S37" i="147"/>
  <c r="T37" i="147" s="1"/>
  <c r="R37" i="147"/>
  <c r="S36" i="147"/>
  <c r="T36" i="147" s="1"/>
  <c r="R36" i="147"/>
  <c r="S35" i="147"/>
  <c r="T35" i="147" s="1"/>
  <c r="R35" i="147"/>
  <c r="S34" i="147"/>
  <c r="T34" i="147" s="1"/>
  <c r="R34" i="147"/>
  <c r="S33" i="147"/>
  <c r="T33" i="147" s="1"/>
  <c r="R33" i="147"/>
  <c r="S32" i="147"/>
  <c r="T32" i="147" s="1"/>
  <c r="R32" i="147"/>
  <c r="S31" i="147"/>
  <c r="T31" i="147" s="1"/>
  <c r="R31" i="147"/>
  <c r="S30" i="147"/>
  <c r="T30" i="147" s="1"/>
  <c r="R30" i="147"/>
  <c r="S29" i="147"/>
  <c r="T29" i="147" s="1"/>
  <c r="R29" i="147"/>
  <c r="S28" i="147"/>
  <c r="T28" i="147" s="1"/>
  <c r="R28" i="147"/>
  <c r="S27" i="147"/>
  <c r="T27" i="147" s="1"/>
  <c r="R27" i="147"/>
  <c r="S26" i="147"/>
  <c r="T26" i="147" s="1"/>
  <c r="R26" i="147"/>
  <c r="S25" i="147"/>
  <c r="T25" i="147" s="1"/>
  <c r="R25" i="147"/>
  <c r="S24" i="147"/>
  <c r="T24" i="147" s="1"/>
  <c r="R24" i="147"/>
  <c r="S23" i="147"/>
  <c r="T23" i="147" s="1"/>
  <c r="R23" i="147"/>
  <c r="S22" i="147"/>
  <c r="T22" i="147" s="1"/>
  <c r="R22" i="147"/>
  <c r="S21" i="147"/>
  <c r="T21" i="147" s="1"/>
  <c r="R21" i="147"/>
  <c r="S20" i="147"/>
  <c r="T20" i="147" s="1"/>
  <c r="R20" i="147"/>
  <c r="S19" i="147"/>
  <c r="T19" i="147" s="1"/>
  <c r="R19" i="147"/>
  <c r="S18" i="147"/>
  <c r="T18" i="147" s="1"/>
  <c r="R18" i="147"/>
  <c r="S17" i="147"/>
  <c r="T17" i="147" s="1"/>
  <c r="R17" i="147"/>
  <c r="S16" i="147"/>
  <c r="T16" i="147" s="1"/>
  <c r="R16" i="147"/>
  <c r="S15" i="147"/>
  <c r="T15" i="147" s="1"/>
  <c r="R15" i="147"/>
  <c r="S14" i="147"/>
  <c r="T14" i="147" s="1"/>
  <c r="R14" i="147"/>
  <c r="S13" i="147"/>
  <c r="T13" i="147" s="1"/>
  <c r="R13" i="147"/>
  <c r="S12" i="147"/>
  <c r="T12" i="147" s="1"/>
  <c r="R12" i="147"/>
  <c r="S11" i="147"/>
  <c r="T11" i="147" s="1"/>
  <c r="R11" i="147"/>
  <c r="S10" i="147"/>
  <c r="T10" i="147" s="1"/>
  <c r="R10" i="147"/>
  <c r="S9" i="147"/>
  <c r="T9" i="147" s="1"/>
  <c r="R9" i="147"/>
  <c r="S8" i="147"/>
  <c r="T8" i="147" s="1"/>
  <c r="R8" i="147"/>
  <c r="S7" i="147"/>
  <c r="T7" i="147" s="1"/>
  <c r="R7" i="147"/>
  <c r="S6" i="147"/>
  <c r="T6" i="147" s="1"/>
  <c r="R6" i="147"/>
  <c r="S5" i="147"/>
  <c r="T5" i="147" s="1"/>
  <c r="R5" i="147"/>
  <c r="S4" i="147"/>
  <c r="T4" i="147" s="1"/>
  <c r="R4" i="147"/>
  <c r="F2" i="147"/>
  <c r="F1" i="147"/>
  <c r="Q514" i="145" a="1"/>
  <c r="Q514" i="145"/>
  <c r="P514" i="145" a="1"/>
  <c r="P514" i="145"/>
  <c r="O514" i="145" a="1"/>
  <c r="O514" i="145"/>
  <c r="N514" i="145" a="1"/>
  <c r="N514" i="145"/>
  <c r="M514" i="145" a="1"/>
  <c r="M514" i="145"/>
  <c r="L514" i="145" a="1"/>
  <c r="L514" i="145"/>
  <c r="I511" i="145"/>
  <c r="I510" i="145"/>
  <c r="L510" i="145" s="1" a="1"/>
  <c r="L510" i="145" s="1"/>
  <c r="I509" i="145"/>
  <c r="L509" i="145" s="1" a="1"/>
  <c r="L509" i="145" s="1"/>
  <c r="I508" i="145"/>
  <c r="I507" i="145"/>
  <c r="I506" i="145"/>
  <c r="I505" i="145"/>
  <c r="I504" i="145"/>
  <c r="I503" i="145"/>
  <c r="I502" i="145"/>
  <c r="I501" i="145"/>
  <c r="I500" i="145"/>
  <c r="I499" i="145"/>
  <c r="Z495" i="145"/>
  <c r="Y495" i="145"/>
  <c r="X495" i="145"/>
  <c r="W495" i="145"/>
  <c r="V495" i="145"/>
  <c r="U495" i="145"/>
  <c r="P495" i="145"/>
  <c r="M495" i="145"/>
  <c r="S494" i="145"/>
  <c r="T494" i="145" s="1"/>
  <c r="R494" i="145"/>
  <c r="S493" i="145"/>
  <c r="T493" i="145" s="1"/>
  <c r="R493" i="145"/>
  <c r="S492" i="145"/>
  <c r="T492" i="145" s="1"/>
  <c r="R492" i="145"/>
  <c r="S491" i="145"/>
  <c r="T491" i="145" s="1"/>
  <c r="R491" i="145"/>
  <c r="S490" i="145"/>
  <c r="T490" i="145" s="1"/>
  <c r="R490" i="145"/>
  <c r="S489" i="145"/>
  <c r="T489" i="145" s="1"/>
  <c r="R489" i="145"/>
  <c r="S488" i="145"/>
  <c r="T488" i="145" s="1"/>
  <c r="R488" i="145"/>
  <c r="S487" i="145"/>
  <c r="T487" i="145" s="1"/>
  <c r="R487" i="145"/>
  <c r="S486" i="145"/>
  <c r="T486" i="145" s="1"/>
  <c r="R486" i="145"/>
  <c r="S485" i="145"/>
  <c r="T485" i="145" s="1"/>
  <c r="R485" i="145"/>
  <c r="S484" i="145"/>
  <c r="T484" i="145" s="1"/>
  <c r="R484" i="145"/>
  <c r="S483" i="145"/>
  <c r="T483" i="145" s="1"/>
  <c r="R483" i="145"/>
  <c r="S482" i="145"/>
  <c r="T482" i="145" s="1"/>
  <c r="R482" i="145"/>
  <c r="S481" i="145"/>
  <c r="T481" i="145" s="1"/>
  <c r="R481" i="145"/>
  <c r="S480" i="145"/>
  <c r="T480" i="145" s="1"/>
  <c r="R480" i="145"/>
  <c r="S479" i="145"/>
  <c r="T479" i="145" s="1"/>
  <c r="R479" i="145"/>
  <c r="S478" i="145"/>
  <c r="T478" i="145" s="1"/>
  <c r="R478" i="145"/>
  <c r="S477" i="145"/>
  <c r="T477" i="145" s="1"/>
  <c r="R477" i="145"/>
  <c r="S476" i="145"/>
  <c r="T476" i="145" s="1"/>
  <c r="R476" i="145"/>
  <c r="S475" i="145"/>
  <c r="T475" i="145" s="1"/>
  <c r="R475" i="145"/>
  <c r="S474" i="145"/>
  <c r="T474" i="145" s="1"/>
  <c r="R474" i="145"/>
  <c r="S473" i="145"/>
  <c r="T473" i="145" s="1"/>
  <c r="R473" i="145"/>
  <c r="S472" i="145"/>
  <c r="T472" i="145" s="1"/>
  <c r="R472" i="145"/>
  <c r="S471" i="145"/>
  <c r="T471" i="145" s="1"/>
  <c r="R471" i="145"/>
  <c r="S470" i="145"/>
  <c r="T470" i="145" s="1"/>
  <c r="R470" i="145"/>
  <c r="S469" i="145"/>
  <c r="T469" i="145" s="1"/>
  <c r="R469" i="145"/>
  <c r="S468" i="145"/>
  <c r="T468" i="145" s="1"/>
  <c r="R468" i="145"/>
  <c r="S467" i="145"/>
  <c r="T467" i="145" s="1"/>
  <c r="R467" i="145"/>
  <c r="S466" i="145"/>
  <c r="T466" i="145" s="1"/>
  <c r="R466" i="145"/>
  <c r="S465" i="145"/>
  <c r="T465" i="145" s="1"/>
  <c r="R465" i="145"/>
  <c r="S464" i="145"/>
  <c r="T464" i="145" s="1"/>
  <c r="R464" i="145"/>
  <c r="S463" i="145"/>
  <c r="T463" i="145" s="1"/>
  <c r="R463" i="145"/>
  <c r="S462" i="145"/>
  <c r="T462" i="145" s="1"/>
  <c r="R462" i="145"/>
  <c r="S461" i="145"/>
  <c r="T461" i="145" s="1"/>
  <c r="R461" i="145"/>
  <c r="S460" i="145"/>
  <c r="T460" i="145" s="1"/>
  <c r="R460" i="145"/>
  <c r="S459" i="145"/>
  <c r="T459" i="145" s="1"/>
  <c r="R459" i="145"/>
  <c r="S458" i="145"/>
  <c r="T458" i="145" s="1"/>
  <c r="R458" i="145"/>
  <c r="S457" i="145"/>
  <c r="T457" i="145" s="1"/>
  <c r="R457" i="145"/>
  <c r="S456" i="145"/>
  <c r="T456" i="145" s="1"/>
  <c r="R456" i="145"/>
  <c r="S455" i="145"/>
  <c r="T455" i="145" s="1"/>
  <c r="R455" i="145"/>
  <c r="S454" i="145"/>
  <c r="T454" i="145" s="1"/>
  <c r="R454" i="145"/>
  <c r="S453" i="145"/>
  <c r="T453" i="145" s="1"/>
  <c r="R453" i="145"/>
  <c r="S452" i="145"/>
  <c r="T452" i="145" s="1"/>
  <c r="R452" i="145"/>
  <c r="S451" i="145"/>
  <c r="T451" i="145" s="1"/>
  <c r="R451" i="145"/>
  <c r="S450" i="145"/>
  <c r="T450" i="145" s="1"/>
  <c r="R450" i="145"/>
  <c r="S449" i="145"/>
  <c r="T449" i="145" s="1"/>
  <c r="R449" i="145"/>
  <c r="S448" i="145"/>
  <c r="T448" i="145" s="1"/>
  <c r="R448" i="145"/>
  <c r="S447" i="145"/>
  <c r="T447" i="145" s="1"/>
  <c r="R447" i="145"/>
  <c r="S446" i="145"/>
  <c r="T446" i="145" s="1"/>
  <c r="R446" i="145"/>
  <c r="S445" i="145"/>
  <c r="T445" i="145" s="1"/>
  <c r="R445" i="145"/>
  <c r="S444" i="145"/>
  <c r="T444" i="145" s="1"/>
  <c r="R444" i="145"/>
  <c r="S443" i="145"/>
  <c r="T443" i="145" s="1"/>
  <c r="R443" i="145"/>
  <c r="S442" i="145"/>
  <c r="T442" i="145" s="1"/>
  <c r="R442" i="145"/>
  <c r="S441" i="145"/>
  <c r="T441" i="145" s="1"/>
  <c r="R441" i="145"/>
  <c r="S440" i="145"/>
  <c r="T440" i="145" s="1"/>
  <c r="R440" i="145"/>
  <c r="S439" i="145"/>
  <c r="T439" i="145" s="1"/>
  <c r="R439" i="145"/>
  <c r="S438" i="145"/>
  <c r="T438" i="145" s="1"/>
  <c r="R438" i="145"/>
  <c r="S437" i="145"/>
  <c r="T437" i="145" s="1"/>
  <c r="R437" i="145"/>
  <c r="S436" i="145"/>
  <c r="T436" i="145" s="1"/>
  <c r="R436" i="145"/>
  <c r="S435" i="145"/>
  <c r="T435" i="145" s="1"/>
  <c r="R435" i="145"/>
  <c r="S434" i="145"/>
  <c r="T434" i="145" s="1"/>
  <c r="R434" i="145"/>
  <c r="S433" i="145"/>
  <c r="T433" i="145" s="1"/>
  <c r="R433" i="145"/>
  <c r="S432" i="145"/>
  <c r="T432" i="145" s="1"/>
  <c r="R432" i="145"/>
  <c r="S431" i="145"/>
  <c r="T431" i="145" s="1"/>
  <c r="R431" i="145"/>
  <c r="S430" i="145"/>
  <c r="T430" i="145" s="1"/>
  <c r="R430" i="145"/>
  <c r="S429" i="145"/>
  <c r="T429" i="145" s="1"/>
  <c r="R429" i="145"/>
  <c r="S428" i="145"/>
  <c r="T428" i="145" s="1"/>
  <c r="R428" i="145"/>
  <c r="S427" i="145"/>
  <c r="T427" i="145" s="1"/>
  <c r="R427" i="145"/>
  <c r="S426" i="145"/>
  <c r="T426" i="145" s="1"/>
  <c r="R426" i="145"/>
  <c r="S425" i="145"/>
  <c r="T425" i="145" s="1"/>
  <c r="R425" i="145"/>
  <c r="S424" i="145"/>
  <c r="T424" i="145" s="1"/>
  <c r="R424" i="145"/>
  <c r="S423" i="145"/>
  <c r="T423" i="145" s="1"/>
  <c r="R423" i="145"/>
  <c r="S422" i="145"/>
  <c r="T422" i="145" s="1"/>
  <c r="R422" i="145"/>
  <c r="S421" i="145"/>
  <c r="T421" i="145" s="1"/>
  <c r="R421" i="145"/>
  <c r="S420" i="145"/>
  <c r="T420" i="145" s="1"/>
  <c r="R420" i="145"/>
  <c r="S419" i="145"/>
  <c r="T419" i="145" s="1"/>
  <c r="R419" i="145"/>
  <c r="S418" i="145"/>
  <c r="T418" i="145" s="1"/>
  <c r="R418" i="145"/>
  <c r="S417" i="145"/>
  <c r="T417" i="145" s="1"/>
  <c r="R417" i="145"/>
  <c r="S416" i="145"/>
  <c r="T416" i="145" s="1"/>
  <c r="R416" i="145"/>
  <c r="S415" i="145"/>
  <c r="T415" i="145" s="1"/>
  <c r="R415" i="145"/>
  <c r="S414" i="145"/>
  <c r="T414" i="145" s="1"/>
  <c r="R414" i="145"/>
  <c r="S413" i="145"/>
  <c r="T413" i="145" s="1"/>
  <c r="R413" i="145"/>
  <c r="S412" i="145"/>
  <c r="T412" i="145" s="1"/>
  <c r="R412" i="145"/>
  <c r="S411" i="145"/>
  <c r="T411" i="145" s="1"/>
  <c r="R411" i="145"/>
  <c r="S410" i="145"/>
  <c r="T410" i="145" s="1"/>
  <c r="R410" i="145"/>
  <c r="S409" i="145"/>
  <c r="T409" i="145" s="1"/>
  <c r="R409" i="145"/>
  <c r="S408" i="145"/>
  <c r="T408" i="145" s="1"/>
  <c r="R408" i="145"/>
  <c r="S407" i="145"/>
  <c r="T407" i="145" s="1"/>
  <c r="R407" i="145"/>
  <c r="S406" i="145"/>
  <c r="T406" i="145" s="1"/>
  <c r="R406" i="145"/>
  <c r="S405" i="145"/>
  <c r="T405" i="145" s="1"/>
  <c r="R405" i="145"/>
  <c r="S404" i="145"/>
  <c r="T404" i="145" s="1"/>
  <c r="R404" i="145"/>
  <c r="S403" i="145"/>
  <c r="T403" i="145" s="1"/>
  <c r="R403" i="145"/>
  <c r="S402" i="145"/>
  <c r="T402" i="145" s="1"/>
  <c r="R402" i="145"/>
  <c r="S401" i="145"/>
  <c r="T401" i="145" s="1"/>
  <c r="R401" i="145"/>
  <c r="S400" i="145"/>
  <c r="T400" i="145" s="1"/>
  <c r="R400" i="145"/>
  <c r="S399" i="145"/>
  <c r="T399" i="145" s="1"/>
  <c r="R399" i="145"/>
  <c r="S398" i="145"/>
  <c r="T398" i="145" s="1"/>
  <c r="R398" i="145"/>
  <c r="S397" i="145"/>
  <c r="T397" i="145" s="1"/>
  <c r="R397" i="145"/>
  <c r="S396" i="145"/>
  <c r="T396" i="145" s="1"/>
  <c r="R396" i="145"/>
  <c r="S395" i="145"/>
  <c r="T395" i="145" s="1"/>
  <c r="R395" i="145"/>
  <c r="S394" i="145"/>
  <c r="T394" i="145" s="1"/>
  <c r="R394" i="145"/>
  <c r="S393" i="145"/>
  <c r="T393" i="145" s="1"/>
  <c r="R393" i="145"/>
  <c r="S392" i="145"/>
  <c r="T392" i="145" s="1"/>
  <c r="R392" i="145"/>
  <c r="S391" i="145"/>
  <c r="T391" i="145" s="1"/>
  <c r="R391" i="145"/>
  <c r="S390" i="145"/>
  <c r="T390" i="145" s="1"/>
  <c r="R390" i="145"/>
  <c r="S389" i="145"/>
  <c r="T389" i="145" s="1"/>
  <c r="R389" i="145"/>
  <c r="S388" i="145"/>
  <c r="T388" i="145" s="1"/>
  <c r="R388" i="145"/>
  <c r="S387" i="145"/>
  <c r="T387" i="145" s="1"/>
  <c r="R387" i="145"/>
  <c r="S386" i="145"/>
  <c r="T386" i="145" s="1"/>
  <c r="R386" i="145"/>
  <c r="S385" i="145"/>
  <c r="T385" i="145" s="1"/>
  <c r="R385" i="145"/>
  <c r="S384" i="145"/>
  <c r="T384" i="145" s="1"/>
  <c r="R384" i="145"/>
  <c r="S383" i="145"/>
  <c r="T383" i="145" s="1"/>
  <c r="R383" i="145"/>
  <c r="S382" i="145"/>
  <c r="T382" i="145" s="1"/>
  <c r="R382" i="145"/>
  <c r="S381" i="145"/>
  <c r="T381" i="145" s="1"/>
  <c r="R381" i="145"/>
  <c r="S380" i="145"/>
  <c r="T380" i="145" s="1"/>
  <c r="R380" i="145"/>
  <c r="S379" i="145"/>
  <c r="T379" i="145" s="1"/>
  <c r="R379" i="145"/>
  <c r="S378" i="145"/>
  <c r="T378" i="145" s="1"/>
  <c r="R378" i="145"/>
  <c r="S377" i="145"/>
  <c r="T377" i="145" s="1"/>
  <c r="R377" i="145"/>
  <c r="S376" i="145"/>
  <c r="T376" i="145" s="1"/>
  <c r="R376" i="145"/>
  <c r="S375" i="145"/>
  <c r="T375" i="145" s="1"/>
  <c r="R375" i="145"/>
  <c r="S374" i="145"/>
  <c r="T374" i="145" s="1"/>
  <c r="R374" i="145"/>
  <c r="S373" i="145"/>
  <c r="T373" i="145" s="1"/>
  <c r="R373" i="145"/>
  <c r="S372" i="145"/>
  <c r="T372" i="145" s="1"/>
  <c r="R372" i="145"/>
  <c r="S371" i="145"/>
  <c r="T371" i="145" s="1"/>
  <c r="R371" i="145"/>
  <c r="S370" i="145"/>
  <c r="T370" i="145" s="1"/>
  <c r="R370" i="145"/>
  <c r="S369" i="145"/>
  <c r="T369" i="145" s="1"/>
  <c r="R369" i="145"/>
  <c r="S368" i="145"/>
  <c r="T368" i="145" s="1"/>
  <c r="R368" i="145"/>
  <c r="S367" i="145"/>
  <c r="T367" i="145" s="1"/>
  <c r="R367" i="145"/>
  <c r="S366" i="145"/>
  <c r="T366" i="145" s="1"/>
  <c r="R366" i="145"/>
  <c r="S365" i="145"/>
  <c r="T365" i="145" s="1"/>
  <c r="R365" i="145"/>
  <c r="S364" i="145"/>
  <c r="T364" i="145" s="1"/>
  <c r="R364" i="145"/>
  <c r="S363" i="145"/>
  <c r="T363" i="145" s="1"/>
  <c r="R363" i="145"/>
  <c r="S362" i="145"/>
  <c r="T362" i="145" s="1"/>
  <c r="R362" i="145"/>
  <c r="S361" i="145"/>
  <c r="T361" i="145" s="1"/>
  <c r="R361" i="145"/>
  <c r="S360" i="145"/>
  <c r="T360" i="145" s="1"/>
  <c r="R360" i="145"/>
  <c r="S359" i="145"/>
  <c r="T359" i="145" s="1"/>
  <c r="R359" i="145"/>
  <c r="S358" i="145"/>
  <c r="T358" i="145" s="1"/>
  <c r="R358" i="145"/>
  <c r="S357" i="145"/>
  <c r="T357" i="145" s="1"/>
  <c r="R357" i="145"/>
  <c r="S356" i="145"/>
  <c r="T356" i="145" s="1"/>
  <c r="R356" i="145"/>
  <c r="S355" i="145"/>
  <c r="T355" i="145" s="1"/>
  <c r="R355" i="145"/>
  <c r="S354" i="145"/>
  <c r="T354" i="145" s="1"/>
  <c r="R354" i="145"/>
  <c r="S353" i="145"/>
  <c r="T353" i="145" s="1"/>
  <c r="R353" i="145"/>
  <c r="S352" i="145"/>
  <c r="T352" i="145" s="1"/>
  <c r="R352" i="145"/>
  <c r="S351" i="145"/>
  <c r="T351" i="145" s="1"/>
  <c r="R351" i="145"/>
  <c r="S350" i="145"/>
  <c r="T350" i="145" s="1"/>
  <c r="R350" i="145"/>
  <c r="S349" i="145"/>
  <c r="T349" i="145" s="1"/>
  <c r="R349" i="145"/>
  <c r="S348" i="145"/>
  <c r="T348" i="145" s="1"/>
  <c r="R348" i="145"/>
  <c r="S347" i="145"/>
  <c r="T347" i="145" s="1"/>
  <c r="R347" i="145"/>
  <c r="S346" i="145"/>
  <c r="T346" i="145" s="1"/>
  <c r="R346" i="145"/>
  <c r="S345" i="145"/>
  <c r="T345" i="145" s="1"/>
  <c r="R345" i="145"/>
  <c r="S344" i="145"/>
  <c r="T344" i="145" s="1"/>
  <c r="R344" i="145"/>
  <c r="S343" i="145"/>
  <c r="T343" i="145" s="1"/>
  <c r="R343" i="145"/>
  <c r="S342" i="145"/>
  <c r="T342" i="145" s="1"/>
  <c r="R342" i="145"/>
  <c r="S341" i="145"/>
  <c r="T341" i="145" s="1"/>
  <c r="R341" i="145"/>
  <c r="S340" i="145"/>
  <c r="T340" i="145" s="1"/>
  <c r="R340" i="145"/>
  <c r="S339" i="145"/>
  <c r="T339" i="145" s="1"/>
  <c r="R339" i="145"/>
  <c r="S338" i="145"/>
  <c r="T338" i="145" s="1"/>
  <c r="R338" i="145"/>
  <c r="S337" i="145"/>
  <c r="T337" i="145" s="1"/>
  <c r="R337" i="145"/>
  <c r="S336" i="145"/>
  <c r="T336" i="145" s="1"/>
  <c r="R336" i="145"/>
  <c r="S335" i="145"/>
  <c r="T335" i="145" s="1"/>
  <c r="R335" i="145"/>
  <c r="S334" i="145"/>
  <c r="T334" i="145" s="1"/>
  <c r="R334" i="145"/>
  <c r="S333" i="145"/>
  <c r="T333" i="145" s="1"/>
  <c r="R333" i="145"/>
  <c r="S332" i="145"/>
  <c r="T332" i="145" s="1"/>
  <c r="R332" i="145"/>
  <c r="S331" i="145"/>
  <c r="T331" i="145" s="1"/>
  <c r="R331" i="145"/>
  <c r="S330" i="145"/>
  <c r="T330" i="145" s="1"/>
  <c r="R330" i="145"/>
  <c r="S329" i="145"/>
  <c r="T329" i="145" s="1"/>
  <c r="R329" i="145"/>
  <c r="S328" i="145"/>
  <c r="T328" i="145" s="1"/>
  <c r="R328" i="145"/>
  <c r="S327" i="145"/>
  <c r="T327" i="145" s="1"/>
  <c r="R327" i="145"/>
  <c r="S326" i="145"/>
  <c r="T326" i="145" s="1"/>
  <c r="R326" i="145"/>
  <c r="S325" i="145"/>
  <c r="T325" i="145" s="1"/>
  <c r="R325" i="145"/>
  <c r="S324" i="145"/>
  <c r="T324" i="145" s="1"/>
  <c r="R324" i="145"/>
  <c r="S323" i="145"/>
  <c r="T323" i="145" s="1"/>
  <c r="R323" i="145"/>
  <c r="S322" i="145"/>
  <c r="T322" i="145" s="1"/>
  <c r="R322" i="145"/>
  <c r="S321" i="145"/>
  <c r="T321" i="145" s="1"/>
  <c r="R321" i="145"/>
  <c r="S320" i="145"/>
  <c r="T320" i="145" s="1"/>
  <c r="R320" i="145"/>
  <c r="S319" i="145"/>
  <c r="T319" i="145" s="1"/>
  <c r="R319" i="145"/>
  <c r="S318" i="145"/>
  <c r="T318" i="145" s="1"/>
  <c r="R318" i="145"/>
  <c r="S317" i="145"/>
  <c r="T317" i="145" s="1"/>
  <c r="R317" i="145"/>
  <c r="S316" i="145"/>
  <c r="T316" i="145" s="1"/>
  <c r="R316" i="145"/>
  <c r="S315" i="145"/>
  <c r="T315" i="145" s="1"/>
  <c r="R315" i="145"/>
  <c r="S314" i="145"/>
  <c r="T314" i="145" s="1"/>
  <c r="R314" i="145"/>
  <c r="S313" i="145"/>
  <c r="T313" i="145" s="1"/>
  <c r="R313" i="145"/>
  <c r="S312" i="145"/>
  <c r="T312" i="145" s="1"/>
  <c r="R312" i="145"/>
  <c r="S311" i="145"/>
  <c r="T311" i="145" s="1"/>
  <c r="R311" i="145"/>
  <c r="S310" i="145"/>
  <c r="T310" i="145" s="1"/>
  <c r="R310" i="145"/>
  <c r="S309" i="145"/>
  <c r="T309" i="145" s="1"/>
  <c r="R309" i="145"/>
  <c r="S308" i="145"/>
  <c r="T308" i="145" s="1"/>
  <c r="R308" i="145"/>
  <c r="S307" i="145"/>
  <c r="T307" i="145" s="1"/>
  <c r="R307" i="145"/>
  <c r="S306" i="145"/>
  <c r="T306" i="145" s="1"/>
  <c r="R306" i="145"/>
  <c r="S305" i="145"/>
  <c r="T305" i="145" s="1"/>
  <c r="R305" i="145"/>
  <c r="S304" i="145"/>
  <c r="T304" i="145" s="1"/>
  <c r="R304" i="145"/>
  <c r="S303" i="145"/>
  <c r="T303" i="145" s="1"/>
  <c r="R303" i="145"/>
  <c r="S302" i="145"/>
  <c r="T302" i="145" s="1"/>
  <c r="R302" i="145"/>
  <c r="S301" i="145"/>
  <c r="T301" i="145" s="1"/>
  <c r="R301" i="145"/>
  <c r="S300" i="145"/>
  <c r="T300" i="145" s="1"/>
  <c r="R300" i="145"/>
  <c r="S299" i="145"/>
  <c r="T299" i="145" s="1"/>
  <c r="R299" i="145"/>
  <c r="S298" i="145"/>
  <c r="T298" i="145" s="1"/>
  <c r="R298" i="145"/>
  <c r="S297" i="145"/>
  <c r="T297" i="145" s="1"/>
  <c r="R297" i="145"/>
  <c r="S296" i="145"/>
  <c r="T296" i="145" s="1"/>
  <c r="R296" i="145"/>
  <c r="S295" i="145"/>
  <c r="T295" i="145" s="1"/>
  <c r="R295" i="145"/>
  <c r="S294" i="145"/>
  <c r="T294" i="145" s="1"/>
  <c r="R294" i="145"/>
  <c r="S293" i="145"/>
  <c r="T293" i="145" s="1"/>
  <c r="R293" i="145"/>
  <c r="S292" i="145"/>
  <c r="T292" i="145" s="1"/>
  <c r="R292" i="145"/>
  <c r="S291" i="145"/>
  <c r="T291" i="145" s="1"/>
  <c r="R291" i="145"/>
  <c r="S290" i="145"/>
  <c r="T290" i="145" s="1"/>
  <c r="R290" i="145"/>
  <c r="S289" i="145"/>
  <c r="T289" i="145" s="1"/>
  <c r="R289" i="145"/>
  <c r="S288" i="145"/>
  <c r="T288" i="145" s="1"/>
  <c r="R288" i="145"/>
  <c r="S287" i="145"/>
  <c r="T287" i="145" s="1"/>
  <c r="R287" i="145"/>
  <c r="S286" i="145"/>
  <c r="T286" i="145" s="1"/>
  <c r="R286" i="145"/>
  <c r="S285" i="145"/>
  <c r="T285" i="145" s="1"/>
  <c r="R285" i="145"/>
  <c r="S284" i="145"/>
  <c r="T284" i="145" s="1"/>
  <c r="R284" i="145"/>
  <c r="S283" i="145"/>
  <c r="T283" i="145" s="1"/>
  <c r="R283" i="145"/>
  <c r="S282" i="145"/>
  <c r="T282" i="145" s="1"/>
  <c r="R282" i="145"/>
  <c r="S281" i="145"/>
  <c r="T281" i="145" s="1"/>
  <c r="R281" i="145"/>
  <c r="S280" i="145"/>
  <c r="T280" i="145" s="1"/>
  <c r="R280" i="145"/>
  <c r="S279" i="145"/>
  <c r="T279" i="145" s="1"/>
  <c r="R279" i="145"/>
  <c r="S278" i="145"/>
  <c r="T278" i="145" s="1"/>
  <c r="R278" i="145"/>
  <c r="S277" i="145"/>
  <c r="T277" i="145" s="1"/>
  <c r="R277" i="145"/>
  <c r="S276" i="145"/>
  <c r="T276" i="145" s="1"/>
  <c r="R276" i="145"/>
  <c r="S275" i="145"/>
  <c r="T275" i="145" s="1"/>
  <c r="R275" i="145"/>
  <c r="S274" i="145"/>
  <c r="T274" i="145" s="1"/>
  <c r="R274" i="145"/>
  <c r="S273" i="145"/>
  <c r="T273" i="145" s="1"/>
  <c r="R273" i="145"/>
  <c r="S272" i="145"/>
  <c r="T272" i="145" s="1"/>
  <c r="R272" i="145"/>
  <c r="S271" i="145"/>
  <c r="T271" i="145" s="1"/>
  <c r="R271" i="145"/>
  <c r="S270" i="145"/>
  <c r="T270" i="145" s="1"/>
  <c r="R270" i="145"/>
  <c r="S269" i="145"/>
  <c r="T269" i="145" s="1"/>
  <c r="R269" i="145"/>
  <c r="S268" i="145"/>
  <c r="T268" i="145" s="1"/>
  <c r="R268" i="145"/>
  <c r="S267" i="145"/>
  <c r="T267" i="145" s="1"/>
  <c r="R267" i="145"/>
  <c r="S266" i="145"/>
  <c r="T266" i="145" s="1"/>
  <c r="R266" i="145"/>
  <c r="S265" i="145"/>
  <c r="T265" i="145" s="1"/>
  <c r="R265" i="145"/>
  <c r="S264" i="145"/>
  <c r="T264" i="145" s="1"/>
  <c r="R264" i="145"/>
  <c r="S263" i="145"/>
  <c r="T263" i="145" s="1"/>
  <c r="R263" i="145"/>
  <c r="S262" i="145"/>
  <c r="T262" i="145" s="1"/>
  <c r="R262" i="145"/>
  <c r="S261" i="145"/>
  <c r="T261" i="145" s="1"/>
  <c r="R261" i="145"/>
  <c r="S260" i="145"/>
  <c r="T260" i="145" s="1"/>
  <c r="R260" i="145"/>
  <c r="S259" i="145"/>
  <c r="T259" i="145" s="1"/>
  <c r="R259" i="145"/>
  <c r="S258" i="145"/>
  <c r="T258" i="145" s="1"/>
  <c r="R258" i="145"/>
  <c r="S257" i="145"/>
  <c r="T257" i="145" s="1"/>
  <c r="R257" i="145"/>
  <c r="S256" i="145"/>
  <c r="T256" i="145" s="1"/>
  <c r="R256" i="145"/>
  <c r="S255" i="145"/>
  <c r="T255" i="145" s="1"/>
  <c r="R255" i="145"/>
  <c r="S254" i="145"/>
  <c r="T254" i="145" s="1"/>
  <c r="R254" i="145"/>
  <c r="S253" i="145"/>
  <c r="T253" i="145" s="1"/>
  <c r="R253" i="145"/>
  <c r="S252" i="145"/>
  <c r="T252" i="145" s="1"/>
  <c r="R252" i="145"/>
  <c r="S251" i="145"/>
  <c r="T251" i="145" s="1"/>
  <c r="R251" i="145"/>
  <c r="S250" i="145"/>
  <c r="T250" i="145" s="1"/>
  <c r="R250" i="145"/>
  <c r="S249" i="145"/>
  <c r="T249" i="145" s="1"/>
  <c r="R249" i="145"/>
  <c r="S248" i="145"/>
  <c r="T248" i="145" s="1"/>
  <c r="R248" i="145"/>
  <c r="S247" i="145"/>
  <c r="T247" i="145" s="1"/>
  <c r="R247" i="145"/>
  <c r="S246" i="145"/>
  <c r="T246" i="145" s="1"/>
  <c r="R246" i="145"/>
  <c r="S245" i="145"/>
  <c r="T245" i="145" s="1"/>
  <c r="R245" i="145"/>
  <c r="S244" i="145"/>
  <c r="T244" i="145" s="1"/>
  <c r="R244" i="145"/>
  <c r="S243" i="145"/>
  <c r="T243" i="145" s="1"/>
  <c r="R243" i="145"/>
  <c r="S242" i="145"/>
  <c r="T242" i="145" s="1"/>
  <c r="R242" i="145"/>
  <c r="S241" i="145"/>
  <c r="T241" i="145" s="1"/>
  <c r="R241" i="145"/>
  <c r="S240" i="145"/>
  <c r="T240" i="145" s="1"/>
  <c r="R240" i="145"/>
  <c r="S239" i="145"/>
  <c r="T239" i="145" s="1"/>
  <c r="R239" i="145"/>
  <c r="S238" i="145"/>
  <c r="T238" i="145" s="1"/>
  <c r="R238" i="145"/>
  <c r="S237" i="145"/>
  <c r="T237" i="145" s="1"/>
  <c r="R237" i="145"/>
  <c r="S236" i="145"/>
  <c r="T236" i="145" s="1"/>
  <c r="R236" i="145"/>
  <c r="S235" i="145"/>
  <c r="T235" i="145" s="1"/>
  <c r="R235" i="145"/>
  <c r="S234" i="145"/>
  <c r="T234" i="145" s="1"/>
  <c r="R234" i="145"/>
  <c r="S233" i="145"/>
  <c r="T233" i="145" s="1"/>
  <c r="R233" i="145"/>
  <c r="S232" i="145"/>
  <c r="T232" i="145" s="1"/>
  <c r="R232" i="145"/>
  <c r="S231" i="145"/>
  <c r="T231" i="145" s="1"/>
  <c r="R231" i="145"/>
  <c r="S230" i="145"/>
  <c r="T230" i="145" s="1"/>
  <c r="R230" i="145"/>
  <c r="S229" i="145"/>
  <c r="T229" i="145" s="1"/>
  <c r="R229" i="145"/>
  <c r="S228" i="145"/>
  <c r="T228" i="145" s="1"/>
  <c r="R228" i="145"/>
  <c r="S227" i="145"/>
  <c r="T227" i="145" s="1"/>
  <c r="R227" i="145"/>
  <c r="S226" i="145"/>
  <c r="T226" i="145" s="1"/>
  <c r="R226" i="145"/>
  <c r="S225" i="145"/>
  <c r="T225" i="145" s="1"/>
  <c r="R225" i="145"/>
  <c r="S224" i="145"/>
  <c r="T224" i="145" s="1"/>
  <c r="R224" i="145"/>
  <c r="S223" i="145"/>
  <c r="T223" i="145" s="1"/>
  <c r="R223" i="145"/>
  <c r="S222" i="145"/>
  <c r="T222" i="145" s="1"/>
  <c r="R222" i="145"/>
  <c r="S221" i="145"/>
  <c r="T221" i="145" s="1"/>
  <c r="R221" i="145"/>
  <c r="S220" i="145"/>
  <c r="T220" i="145" s="1"/>
  <c r="R220" i="145"/>
  <c r="S219" i="145"/>
  <c r="T219" i="145" s="1"/>
  <c r="R219" i="145"/>
  <c r="S218" i="145"/>
  <c r="T218" i="145" s="1"/>
  <c r="R218" i="145"/>
  <c r="S217" i="145"/>
  <c r="T217" i="145" s="1"/>
  <c r="R217" i="145"/>
  <c r="S216" i="145"/>
  <c r="T216" i="145" s="1"/>
  <c r="R216" i="145"/>
  <c r="S215" i="145"/>
  <c r="T215" i="145" s="1"/>
  <c r="R215" i="145"/>
  <c r="S214" i="145"/>
  <c r="T214" i="145" s="1"/>
  <c r="R214" i="145"/>
  <c r="S213" i="145"/>
  <c r="T213" i="145" s="1"/>
  <c r="R213" i="145"/>
  <c r="S212" i="145"/>
  <c r="T212" i="145" s="1"/>
  <c r="R212" i="145"/>
  <c r="S211" i="145"/>
  <c r="T211" i="145" s="1"/>
  <c r="R211" i="145"/>
  <c r="S210" i="145"/>
  <c r="T210" i="145" s="1"/>
  <c r="R210" i="145"/>
  <c r="S209" i="145"/>
  <c r="T209" i="145" s="1"/>
  <c r="R209" i="145"/>
  <c r="S208" i="145"/>
  <c r="T208" i="145" s="1"/>
  <c r="R208" i="145"/>
  <c r="S207" i="145"/>
  <c r="T207" i="145" s="1"/>
  <c r="R207" i="145"/>
  <c r="S206" i="145"/>
  <c r="T206" i="145" s="1"/>
  <c r="R206" i="145"/>
  <c r="S205" i="145"/>
  <c r="T205" i="145" s="1"/>
  <c r="R205" i="145"/>
  <c r="S204" i="145"/>
  <c r="T204" i="145" s="1"/>
  <c r="R204" i="145"/>
  <c r="S203" i="145"/>
  <c r="T203" i="145" s="1"/>
  <c r="R203" i="145"/>
  <c r="S202" i="145"/>
  <c r="T202" i="145" s="1"/>
  <c r="R202" i="145"/>
  <c r="S201" i="145"/>
  <c r="T201" i="145" s="1"/>
  <c r="R201" i="145"/>
  <c r="S200" i="145"/>
  <c r="T200" i="145" s="1"/>
  <c r="R200" i="145"/>
  <c r="S199" i="145"/>
  <c r="T199" i="145" s="1"/>
  <c r="R199" i="145"/>
  <c r="S198" i="145"/>
  <c r="T198" i="145" s="1"/>
  <c r="R198" i="145"/>
  <c r="S197" i="145"/>
  <c r="T197" i="145" s="1"/>
  <c r="R197" i="145"/>
  <c r="S196" i="145"/>
  <c r="T196" i="145" s="1"/>
  <c r="R196" i="145"/>
  <c r="S195" i="145"/>
  <c r="T195" i="145" s="1"/>
  <c r="R195" i="145"/>
  <c r="S194" i="145"/>
  <c r="T194" i="145" s="1"/>
  <c r="R194" i="145"/>
  <c r="S193" i="145"/>
  <c r="T193" i="145" s="1"/>
  <c r="R193" i="145"/>
  <c r="S192" i="145"/>
  <c r="T192" i="145" s="1"/>
  <c r="R192" i="145"/>
  <c r="S191" i="145"/>
  <c r="T191" i="145" s="1"/>
  <c r="R191" i="145"/>
  <c r="S190" i="145"/>
  <c r="T190" i="145" s="1"/>
  <c r="R190" i="145"/>
  <c r="S189" i="145"/>
  <c r="T189" i="145" s="1"/>
  <c r="R189" i="145"/>
  <c r="S188" i="145"/>
  <c r="T188" i="145" s="1"/>
  <c r="R188" i="145"/>
  <c r="S187" i="145"/>
  <c r="T187" i="145" s="1"/>
  <c r="R187" i="145"/>
  <c r="S186" i="145"/>
  <c r="T186" i="145" s="1"/>
  <c r="R186" i="145"/>
  <c r="S185" i="145"/>
  <c r="T185" i="145" s="1"/>
  <c r="R185" i="145"/>
  <c r="S184" i="145"/>
  <c r="T184" i="145" s="1"/>
  <c r="R184" i="145"/>
  <c r="S183" i="145"/>
  <c r="T183" i="145" s="1"/>
  <c r="R183" i="145"/>
  <c r="S182" i="145"/>
  <c r="T182" i="145" s="1"/>
  <c r="R182" i="145"/>
  <c r="S181" i="145"/>
  <c r="T181" i="145" s="1"/>
  <c r="R181" i="145"/>
  <c r="S180" i="145"/>
  <c r="T180" i="145" s="1"/>
  <c r="R180" i="145"/>
  <c r="S179" i="145"/>
  <c r="T179" i="145" s="1"/>
  <c r="R179" i="145"/>
  <c r="S178" i="145"/>
  <c r="T178" i="145" s="1"/>
  <c r="R178" i="145"/>
  <c r="S177" i="145"/>
  <c r="T177" i="145" s="1"/>
  <c r="R177" i="145"/>
  <c r="S176" i="145"/>
  <c r="T176" i="145" s="1"/>
  <c r="R176" i="145"/>
  <c r="S175" i="145"/>
  <c r="T175" i="145" s="1"/>
  <c r="R175" i="145"/>
  <c r="S174" i="145"/>
  <c r="T174" i="145" s="1"/>
  <c r="R174" i="145"/>
  <c r="S173" i="145"/>
  <c r="T173" i="145" s="1"/>
  <c r="R173" i="145"/>
  <c r="S172" i="145"/>
  <c r="T172" i="145" s="1"/>
  <c r="R172" i="145"/>
  <c r="S171" i="145"/>
  <c r="T171" i="145" s="1"/>
  <c r="R171" i="145"/>
  <c r="S170" i="145"/>
  <c r="T170" i="145" s="1"/>
  <c r="R170" i="145"/>
  <c r="S169" i="145"/>
  <c r="T169" i="145" s="1"/>
  <c r="R169" i="145"/>
  <c r="S168" i="145"/>
  <c r="T168" i="145" s="1"/>
  <c r="R168" i="145"/>
  <c r="S167" i="145"/>
  <c r="T167" i="145" s="1"/>
  <c r="R167" i="145"/>
  <c r="S166" i="145"/>
  <c r="T166" i="145" s="1"/>
  <c r="R166" i="145"/>
  <c r="S165" i="145"/>
  <c r="T165" i="145" s="1"/>
  <c r="R165" i="145"/>
  <c r="S164" i="145"/>
  <c r="T164" i="145" s="1"/>
  <c r="R164" i="145"/>
  <c r="S163" i="145"/>
  <c r="T163" i="145" s="1"/>
  <c r="R163" i="145"/>
  <c r="S162" i="145"/>
  <c r="T162" i="145" s="1"/>
  <c r="R162" i="145"/>
  <c r="S161" i="145"/>
  <c r="T161" i="145" s="1"/>
  <c r="R161" i="145"/>
  <c r="S160" i="145"/>
  <c r="T160" i="145" s="1"/>
  <c r="R160" i="145"/>
  <c r="S159" i="145"/>
  <c r="T159" i="145" s="1"/>
  <c r="R159" i="145"/>
  <c r="S158" i="145"/>
  <c r="T158" i="145" s="1"/>
  <c r="R158" i="145"/>
  <c r="S157" i="145"/>
  <c r="T157" i="145" s="1"/>
  <c r="R157" i="145"/>
  <c r="S156" i="145"/>
  <c r="T156" i="145" s="1"/>
  <c r="R156" i="145"/>
  <c r="S155" i="145"/>
  <c r="T155" i="145" s="1"/>
  <c r="R155" i="145"/>
  <c r="S154" i="145"/>
  <c r="T154" i="145" s="1"/>
  <c r="R154" i="145"/>
  <c r="S153" i="145"/>
  <c r="T153" i="145" s="1"/>
  <c r="R153" i="145"/>
  <c r="S152" i="145"/>
  <c r="T152" i="145" s="1"/>
  <c r="R152" i="145"/>
  <c r="S151" i="145"/>
  <c r="T151" i="145" s="1"/>
  <c r="R151" i="145"/>
  <c r="S150" i="145"/>
  <c r="T150" i="145" s="1"/>
  <c r="R150" i="145"/>
  <c r="S149" i="145"/>
  <c r="T149" i="145" s="1"/>
  <c r="R149" i="145"/>
  <c r="S148" i="145"/>
  <c r="T148" i="145" s="1"/>
  <c r="R148" i="145"/>
  <c r="S147" i="145"/>
  <c r="T147" i="145" s="1"/>
  <c r="R147" i="145"/>
  <c r="S146" i="145"/>
  <c r="T146" i="145" s="1"/>
  <c r="R146" i="145"/>
  <c r="S145" i="145"/>
  <c r="T145" i="145" s="1"/>
  <c r="R145" i="145"/>
  <c r="S144" i="145"/>
  <c r="T144" i="145" s="1"/>
  <c r="R144" i="145"/>
  <c r="S143" i="145"/>
  <c r="T143" i="145" s="1"/>
  <c r="R143" i="145"/>
  <c r="S142" i="145"/>
  <c r="T142" i="145" s="1"/>
  <c r="R142" i="145"/>
  <c r="S141" i="145"/>
  <c r="T141" i="145" s="1"/>
  <c r="R141" i="145"/>
  <c r="S140" i="145"/>
  <c r="T140" i="145" s="1"/>
  <c r="R140" i="145"/>
  <c r="S139" i="145"/>
  <c r="T139" i="145" s="1"/>
  <c r="R139" i="145"/>
  <c r="S138" i="145"/>
  <c r="T138" i="145" s="1"/>
  <c r="R138" i="145"/>
  <c r="S137" i="145"/>
  <c r="T137" i="145" s="1"/>
  <c r="R137" i="145"/>
  <c r="S136" i="145"/>
  <c r="T136" i="145" s="1"/>
  <c r="R136" i="145"/>
  <c r="S135" i="145"/>
  <c r="T135" i="145" s="1"/>
  <c r="R135" i="145"/>
  <c r="S134" i="145"/>
  <c r="T134" i="145" s="1"/>
  <c r="R134" i="145"/>
  <c r="S133" i="145"/>
  <c r="T133" i="145" s="1"/>
  <c r="R133" i="145"/>
  <c r="S132" i="145"/>
  <c r="T132" i="145" s="1"/>
  <c r="R132" i="145"/>
  <c r="S131" i="145"/>
  <c r="T131" i="145" s="1"/>
  <c r="R131" i="145"/>
  <c r="S130" i="145"/>
  <c r="T130" i="145" s="1"/>
  <c r="R130" i="145"/>
  <c r="S129" i="145"/>
  <c r="T129" i="145" s="1"/>
  <c r="R129" i="145"/>
  <c r="S128" i="145"/>
  <c r="T128" i="145" s="1"/>
  <c r="R128" i="145"/>
  <c r="S127" i="145"/>
  <c r="T127" i="145" s="1"/>
  <c r="R127" i="145"/>
  <c r="S126" i="145"/>
  <c r="T126" i="145" s="1"/>
  <c r="R126" i="145"/>
  <c r="S125" i="145"/>
  <c r="T125" i="145" s="1"/>
  <c r="R125" i="145"/>
  <c r="S124" i="145"/>
  <c r="T124" i="145" s="1"/>
  <c r="R124" i="145"/>
  <c r="S123" i="145"/>
  <c r="T123" i="145" s="1"/>
  <c r="R123" i="145"/>
  <c r="S122" i="145"/>
  <c r="T122" i="145" s="1"/>
  <c r="R122" i="145"/>
  <c r="S121" i="145"/>
  <c r="T121" i="145" s="1"/>
  <c r="R121" i="145"/>
  <c r="S120" i="145"/>
  <c r="T120" i="145" s="1"/>
  <c r="R120" i="145"/>
  <c r="S119" i="145"/>
  <c r="T119" i="145" s="1"/>
  <c r="R119" i="145"/>
  <c r="S118" i="145"/>
  <c r="T118" i="145" s="1"/>
  <c r="R118" i="145"/>
  <c r="S117" i="145"/>
  <c r="T117" i="145" s="1"/>
  <c r="R117" i="145"/>
  <c r="S116" i="145"/>
  <c r="T116" i="145" s="1"/>
  <c r="R116" i="145"/>
  <c r="S115" i="145"/>
  <c r="T115" i="145" s="1"/>
  <c r="R115" i="145"/>
  <c r="S114" i="145"/>
  <c r="T114" i="145" s="1"/>
  <c r="R114" i="145"/>
  <c r="S113" i="145"/>
  <c r="T113" i="145" s="1"/>
  <c r="R113" i="145"/>
  <c r="S112" i="145"/>
  <c r="T112" i="145" s="1"/>
  <c r="R112" i="145"/>
  <c r="S111" i="145"/>
  <c r="T111" i="145" s="1"/>
  <c r="R111" i="145"/>
  <c r="S110" i="145"/>
  <c r="T110" i="145" s="1"/>
  <c r="R110" i="145"/>
  <c r="S109" i="145"/>
  <c r="T109" i="145" s="1"/>
  <c r="R109" i="145"/>
  <c r="S108" i="145"/>
  <c r="T108" i="145" s="1"/>
  <c r="R108" i="145"/>
  <c r="S107" i="145"/>
  <c r="T107" i="145" s="1"/>
  <c r="R107" i="145"/>
  <c r="S106" i="145"/>
  <c r="T106" i="145" s="1"/>
  <c r="R106" i="145"/>
  <c r="S105" i="145"/>
  <c r="T105" i="145" s="1"/>
  <c r="R105" i="145"/>
  <c r="S104" i="145"/>
  <c r="T104" i="145" s="1"/>
  <c r="R104" i="145"/>
  <c r="S103" i="145"/>
  <c r="T103" i="145" s="1"/>
  <c r="R103" i="145"/>
  <c r="S102" i="145"/>
  <c r="T102" i="145" s="1"/>
  <c r="R102" i="145"/>
  <c r="S101" i="145"/>
  <c r="T101" i="145" s="1"/>
  <c r="R101" i="145"/>
  <c r="S100" i="145"/>
  <c r="T100" i="145" s="1"/>
  <c r="R100" i="145"/>
  <c r="S99" i="145"/>
  <c r="T99" i="145" s="1"/>
  <c r="R99" i="145"/>
  <c r="S98" i="145"/>
  <c r="T98" i="145" s="1"/>
  <c r="R98" i="145"/>
  <c r="S97" i="145"/>
  <c r="T97" i="145" s="1"/>
  <c r="R97" i="145"/>
  <c r="S96" i="145"/>
  <c r="T96" i="145" s="1"/>
  <c r="R96" i="145"/>
  <c r="S95" i="145"/>
  <c r="T95" i="145" s="1"/>
  <c r="R95" i="145"/>
  <c r="S94" i="145"/>
  <c r="T94" i="145" s="1"/>
  <c r="R94" i="145"/>
  <c r="S93" i="145"/>
  <c r="T93" i="145" s="1"/>
  <c r="R93" i="145"/>
  <c r="S92" i="145"/>
  <c r="T92" i="145" s="1"/>
  <c r="R92" i="145"/>
  <c r="S91" i="145"/>
  <c r="T91" i="145" s="1"/>
  <c r="R91" i="145"/>
  <c r="S90" i="145"/>
  <c r="T90" i="145" s="1"/>
  <c r="R90" i="145"/>
  <c r="S89" i="145"/>
  <c r="T89" i="145" s="1"/>
  <c r="R89" i="145"/>
  <c r="S88" i="145"/>
  <c r="T88" i="145" s="1"/>
  <c r="R88" i="145"/>
  <c r="S87" i="145"/>
  <c r="T87" i="145" s="1"/>
  <c r="R87" i="145"/>
  <c r="S86" i="145"/>
  <c r="T86" i="145" s="1"/>
  <c r="R86" i="145"/>
  <c r="S85" i="145"/>
  <c r="T85" i="145" s="1"/>
  <c r="R85" i="145"/>
  <c r="S84" i="145"/>
  <c r="T84" i="145" s="1"/>
  <c r="R84" i="145"/>
  <c r="S83" i="145"/>
  <c r="T83" i="145" s="1"/>
  <c r="R83" i="145"/>
  <c r="S82" i="145"/>
  <c r="T82" i="145" s="1"/>
  <c r="R82" i="145"/>
  <c r="S81" i="145"/>
  <c r="T81" i="145" s="1"/>
  <c r="R81" i="145"/>
  <c r="S80" i="145"/>
  <c r="T80" i="145" s="1"/>
  <c r="R80" i="145"/>
  <c r="S79" i="145"/>
  <c r="T79" i="145" s="1"/>
  <c r="R79" i="145"/>
  <c r="S78" i="145"/>
  <c r="T78" i="145" s="1"/>
  <c r="R78" i="145"/>
  <c r="S77" i="145"/>
  <c r="T77" i="145" s="1"/>
  <c r="R77" i="145"/>
  <c r="S76" i="145"/>
  <c r="T76" i="145" s="1"/>
  <c r="R76" i="145"/>
  <c r="S75" i="145"/>
  <c r="T75" i="145" s="1"/>
  <c r="R75" i="145"/>
  <c r="S74" i="145"/>
  <c r="T74" i="145" s="1"/>
  <c r="R74" i="145"/>
  <c r="S73" i="145"/>
  <c r="T73" i="145" s="1"/>
  <c r="R73" i="145"/>
  <c r="S72" i="145"/>
  <c r="T72" i="145" s="1"/>
  <c r="R72" i="145"/>
  <c r="S71" i="145"/>
  <c r="T71" i="145" s="1"/>
  <c r="R71" i="145"/>
  <c r="S70" i="145"/>
  <c r="T70" i="145" s="1"/>
  <c r="R70" i="145"/>
  <c r="S69" i="145"/>
  <c r="T69" i="145" s="1"/>
  <c r="R69" i="145"/>
  <c r="S68" i="145"/>
  <c r="T68" i="145" s="1"/>
  <c r="R68" i="145"/>
  <c r="S67" i="145"/>
  <c r="T67" i="145" s="1"/>
  <c r="R67" i="145"/>
  <c r="S66" i="145"/>
  <c r="T66" i="145" s="1"/>
  <c r="R66" i="145"/>
  <c r="S65" i="145"/>
  <c r="T65" i="145" s="1"/>
  <c r="R65" i="145"/>
  <c r="S64" i="145"/>
  <c r="T64" i="145" s="1"/>
  <c r="R64" i="145"/>
  <c r="S63" i="145"/>
  <c r="T63" i="145" s="1"/>
  <c r="R63" i="145"/>
  <c r="S62" i="145"/>
  <c r="T62" i="145" s="1"/>
  <c r="R62" i="145"/>
  <c r="S61" i="145"/>
  <c r="T61" i="145" s="1"/>
  <c r="R61" i="145"/>
  <c r="S60" i="145"/>
  <c r="T60" i="145" s="1"/>
  <c r="R60" i="145"/>
  <c r="S59" i="145"/>
  <c r="T59" i="145" s="1"/>
  <c r="R59" i="145"/>
  <c r="S58" i="145"/>
  <c r="T58" i="145" s="1"/>
  <c r="R58" i="145"/>
  <c r="S57" i="145"/>
  <c r="T57" i="145" s="1"/>
  <c r="R57" i="145"/>
  <c r="S56" i="145"/>
  <c r="T56" i="145" s="1"/>
  <c r="R56" i="145"/>
  <c r="S55" i="145"/>
  <c r="T55" i="145" s="1"/>
  <c r="R55" i="145"/>
  <c r="S54" i="145"/>
  <c r="T54" i="145" s="1"/>
  <c r="R54" i="145"/>
  <c r="S53" i="145"/>
  <c r="T53" i="145" s="1"/>
  <c r="R53" i="145"/>
  <c r="S52" i="145"/>
  <c r="T52" i="145" s="1"/>
  <c r="R52" i="145"/>
  <c r="S51" i="145"/>
  <c r="T51" i="145" s="1"/>
  <c r="R51" i="145"/>
  <c r="S50" i="145"/>
  <c r="T50" i="145" s="1"/>
  <c r="R50" i="145"/>
  <c r="S49" i="145"/>
  <c r="T49" i="145" s="1"/>
  <c r="R49" i="145"/>
  <c r="S48" i="145"/>
  <c r="T48" i="145" s="1"/>
  <c r="R48" i="145"/>
  <c r="S47" i="145"/>
  <c r="T47" i="145" s="1"/>
  <c r="R47" i="145"/>
  <c r="S46" i="145"/>
  <c r="T46" i="145" s="1"/>
  <c r="R46" i="145"/>
  <c r="S45" i="145"/>
  <c r="T45" i="145" s="1"/>
  <c r="R45" i="145"/>
  <c r="S44" i="145"/>
  <c r="T44" i="145" s="1"/>
  <c r="R44" i="145"/>
  <c r="S43" i="145"/>
  <c r="T43" i="145" s="1"/>
  <c r="R43" i="145"/>
  <c r="S42" i="145"/>
  <c r="T42" i="145" s="1"/>
  <c r="R42" i="145"/>
  <c r="S41" i="145"/>
  <c r="T41" i="145" s="1"/>
  <c r="R41" i="145"/>
  <c r="S40" i="145"/>
  <c r="T40" i="145" s="1"/>
  <c r="R40" i="145"/>
  <c r="S39" i="145"/>
  <c r="T39" i="145" s="1"/>
  <c r="R39" i="145"/>
  <c r="S38" i="145"/>
  <c r="T38" i="145" s="1"/>
  <c r="R38" i="145"/>
  <c r="S37" i="145"/>
  <c r="T37" i="145" s="1"/>
  <c r="R37" i="145"/>
  <c r="S36" i="145"/>
  <c r="T36" i="145" s="1"/>
  <c r="R36" i="145"/>
  <c r="S35" i="145"/>
  <c r="T35" i="145" s="1"/>
  <c r="R35" i="145"/>
  <c r="S34" i="145"/>
  <c r="T34" i="145" s="1"/>
  <c r="R34" i="145"/>
  <c r="S33" i="145"/>
  <c r="T33" i="145" s="1"/>
  <c r="R33" i="145"/>
  <c r="S32" i="145"/>
  <c r="T32" i="145" s="1"/>
  <c r="R32" i="145"/>
  <c r="S31" i="145"/>
  <c r="T31" i="145" s="1"/>
  <c r="R31" i="145"/>
  <c r="S30" i="145"/>
  <c r="T30" i="145" s="1"/>
  <c r="R30" i="145"/>
  <c r="S29" i="145"/>
  <c r="T29" i="145" s="1"/>
  <c r="R29" i="145"/>
  <c r="S28" i="145"/>
  <c r="T28" i="145" s="1"/>
  <c r="R28" i="145"/>
  <c r="S27" i="145"/>
  <c r="T27" i="145" s="1"/>
  <c r="R27" i="145"/>
  <c r="S26" i="145"/>
  <c r="T26" i="145" s="1"/>
  <c r="R26" i="145"/>
  <c r="S25" i="145"/>
  <c r="T25" i="145" s="1"/>
  <c r="R25" i="145"/>
  <c r="S24" i="145"/>
  <c r="T24" i="145" s="1"/>
  <c r="R24" i="145"/>
  <c r="S23" i="145"/>
  <c r="T23" i="145" s="1"/>
  <c r="R23" i="145"/>
  <c r="S22" i="145"/>
  <c r="T22" i="145" s="1"/>
  <c r="R22" i="145"/>
  <c r="S21" i="145"/>
  <c r="T21" i="145" s="1"/>
  <c r="R21" i="145"/>
  <c r="S20" i="145"/>
  <c r="T20" i="145" s="1"/>
  <c r="R20" i="145"/>
  <c r="S19" i="145"/>
  <c r="T19" i="145" s="1"/>
  <c r="R19" i="145"/>
  <c r="S18" i="145"/>
  <c r="T18" i="145" s="1"/>
  <c r="R18" i="145"/>
  <c r="S17" i="145"/>
  <c r="T17" i="145" s="1"/>
  <c r="R17" i="145"/>
  <c r="S16" i="145"/>
  <c r="T16" i="145" s="1"/>
  <c r="R16" i="145"/>
  <c r="S15" i="145"/>
  <c r="T15" i="145" s="1"/>
  <c r="R15" i="145"/>
  <c r="S14" i="145"/>
  <c r="T14" i="145" s="1"/>
  <c r="R14" i="145"/>
  <c r="S13" i="145"/>
  <c r="T13" i="145" s="1"/>
  <c r="R13" i="145"/>
  <c r="S12" i="145"/>
  <c r="T12" i="145" s="1"/>
  <c r="R12" i="145"/>
  <c r="S11" i="145"/>
  <c r="T11" i="145" s="1"/>
  <c r="R11" i="145"/>
  <c r="S10" i="145"/>
  <c r="T10" i="145" s="1"/>
  <c r="R10" i="145"/>
  <c r="S9" i="145"/>
  <c r="T9" i="145" s="1"/>
  <c r="R9" i="145"/>
  <c r="S8" i="145"/>
  <c r="T8" i="145" s="1"/>
  <c r="R8" i="145"/>
  <c r="S7" i="145"/>
  <c r="T7" i="145" s="1"/>
  <c r="R7" i="145"/>
  <c r="S6" i="145"/>
  <c r="T6" i="145" s="1"/>
  <c r="R6" i="145"/>
  <c r="S5" i="145"/>
  <c r="T5" i="145" s="1"/>
  <c r="R5" i="145"/>
  <c r="S4" i="145"/>
  <c r="T4" i="145" s="1"/>
  <c r="R4" i="145"/>
  <c r="F2" i="145"/>
  <c r="F1" i="145"/>
  <c r="Q514" i="143" a="1"/>
  <c r="Q514" i="143"/>
  <c r="P514" i="143" a="1"/>
  <c r="P514" i="143"/>
  <c r="O514" i="143" a="1"/>
  <c r="O514" i="143"/>
  <c r="N514" i="143" a="1"/>
  <c r="N514" i="143"/>
  <c r="M514" i="143" a="1"/>
  <c r="M514" i="143"/>
  <c r="L514" i="143" a="1"/>
  <c r="L514" i="143"/>
  <c r="I511" i="143"/>
  <c r="I510" i="143"/>
  <c r="L510" i="143" s="1" a="1"/>
  <c r="L510" i="143" s="1"/>
  <c r="I509" i="143"/>
  <c r="L509" i="143" s="1" a="1"/>
  <c r="L509" i="143" s="1"/>
  <c r="I508" i="143"/>
  <c r="I507" i="143"/>
  <c r="L507" i="143" s="1" a="1"/>
  <c r="L507" i="143" s="1"/>
  <c r="I506" i="143"/>
  <c r="L506" i="143" s="1" a="1"/>
  <c r="L506" i="143" s="1"/>
  <c r="I505" i="143"/>
  <c r="I504" i="143"/>
  <c r="L504" i="143" s="1" a="1"/>
  <c r="L504" i="143" s="1"/>
  <c r="I503" i="143"/>
  <c r="I502" i="143"/>
  <c r="L502" i="143" s="1" a="1"/>
  <c r="L502" i="143" s="1"/>
  <c r="I501" i="143"/>
  <c r="L501" i="143" s="1" a="1"/>
  <c r="L501" i="143" s="1"/>
  <c r="I500" i="143"/>
  <c r="I499" i="143"/>
  <c r="L499" i="143" s="1" a="1"/>
  <c r="L499" i="143" s="1"/>
  <c r="Z495" i="143"/>
  <c r="Y495" i="143"/>
  <c r="X495" i="143"/>
  <c r="W495" i="143"/>
  <c r="V495" i="143"/>
  <c r="U495" i="143"/>
  <c r="P495" i="143"/>
  <c r="M495" i="143"/>
  <c r="S494" i="143"/>
  <c r="T494" i="143" s="1"/>
  <c r="R494" i="143"/>
  <c r="S493" i="143"/>
  <c r="T493" i="143" s="1"/>
  <c r="R493" i="143"/>
  <c r="S492" i="143"/>
  <c r="T492" i="143" s="1"/>
  <c r="R492" i="143"/>
  <c r="S491" i="143"/>
  <c r="T491" i="143" s="1"/>
  <c r="R491" i="143"/>
  <c r="S490" i="143"/>
  <c r="T490" i="143" s="1"/>
  <c r="R490" i="143"/>
  <c r="S489" i="143"/>
  <c r="T489" i="143" s="1"/>
  <c r="R489" i="143"/>
  <c r="S488" i="143"/>
  <c r="T488" i="143" s="1"/>
  <c r="R488" i="143"/>
  <c r="S487" i="143"/>
  <c r="T487" i="143" s="1"/>
  <c r="R487" i="143"/>
  <c r="S486" i="143"/>
  <c r="T486" i="143" s="1"/>
  <c r="R486" i="143"/>
  <c r="S485" i="143"/>
  <c r="T485" i="143" s="1"/>
  <c r="R485" i="143"/>
  <c r="S484" i="143"/>
  <c r="T484" i="143" s="1"/>
  <c r="R484" i="143"/>
  <c r="S483" i="143"/>
  <c r="T483" i="143" s="1"/>
  <c r="R483" i="143"/>
  <c r="S482" i="143"/>
  <c r="T482" i="143" s="1"/>
  <c r="R482" i="143"/>
  <c r="S481" i="143"/>
  <c r="T481" i="143" s="1"/>
  <c r="R481" i="143"/>
  <c r="S480" i="143"/>
  <c r="T480" i="143" s="1"/>
  <c r="R480" i="143"/>
  <c r="S479" i="143"/>
  <c r="T479" i="143" s="1"/>
  <c r="R479" i="143"/>
  <c r="S478" i="143"/>
  <c r="T478" i="143" s="1"/>
  <c r="R478" i="143"/>
  <c r="S477" i="143"/>
  <c r="T477" i="143" s="1"/>
  <c r="R477" i="143"/>
  <c r="S476" i="143"/>
  <c r="T476" i="143" s="1"/>
  <c r="R476" i="143"/>
  <c r="S475" i="143"/>
  <c r="T475" i="143" s="1"/>
  <c r="R475" i="143"/>
  <c r="S474" i="143"/>
  <c r="T474" i="143" s="1"/>
  <c r="R474" i="143"/>
  <c r="S473" i="143"/>
  <c r="T473" i="143" s="1"/>
  <c r="R473" i="143"/>
  <c r="S472" i="143"/>
  <c r="T472" i="143" s="1"/>
  <c r="R472" i="143"/>
  <c r="S471" i="143"/>
  <c r="T471" i="143" s="1"/>
  <c r="R471" i="143"/>
  <c r="S470" i="143"/>
  <c r="T470" i="143" s="1"/>
  <c r="R470" i="143"/>
  <c r="S469" i="143"/>
  <c r="T469" i="143" s="1"/>
  <c r="R469" i="143"/>
  <c r="S468" i="143"/>
  <c r="T468" i="143" s="1"/>
  <c r="R468" i="143"/>
  <c r="S467" i="143"/>
  <c r="T467" i="143" s="1"/>
  <c r="R467" i="143"/>
  <c r="S466" i="143"/>
  <c r="T466" i="143" s="1"/>
  <c r="R466" i="143"/>
  <c r="S465" i="143"/>
  <c r="T465" i="143" s="1"/>
  <c r="R465" i="143"/>
  <c r="S464" i="143"/>
  <c r="T464" i="143" s="1"/>
  <c r="R464" i="143"/>
  <c r="S463" i="143"/>
  <c r="T463" i="143" s="1"/>
  <c r="R463" i="143"/>
  <c r="S462" i="143"/>
  <c r="T462" i="143" s="1"/>
  <c r="R462" i="143"/>
  <c r="S461" i="143"/>
  <c r="T461" i="143" s="1"/>
  <c r="R461" i="143"/>
  <c r="S460" i="143"/>
  <c r="T460" i="143" s="1"/>
  <c r="R460" i="143"/>
  <c r="S459" i="143"/>
  <c r="T459" i="143" s="1"/>
  <c r="R459" i="143"/>
  <c r="S458" i="143"/>
  <c r="T458" i="143" s="1"/>
  <c r="R458" i="143"/>
  <c r="S457" i="143"/>
  <c r="T457" i="143" s="1"/>
  <c r="R457" i="143"/>
  <c r="S456" i="143"/>
  <c r="T456" i="143" s="1"/>
  <c r="R456" i="143"/>
  <c r="S455" i="143"/>
  <c r="T455" i="143" s="1"/>
  <c r="R455" i="143"/>
  <c r="S454" i="143"/>
  <c r="T454" i="143" s="1"/>
  <c r="R454" i="143"/>
  <c r="S453" i="143"/>
  <c r="T453" i="143" s="1"/>
  <c r="R453" i="143"/>
  <c r="S452" i="143"/>
  <c r="T452" i="143" s="1"/>
  <c r="R452" i="143"/>
  <c r="S451" i="143"/>
  <c r="T451" i="143" s="1"/>
  <c r="R451" i="143"/>
  <c r="S450" i="143"/>
  <c r="T450" i="143" s="1"/>
  <c r="R450" i="143"/>
  <c r="S449" i="143"/>
  <c r="T449" i="143" s="1"/>
  <c r="R449" i="143"/>
  <c r="S448" i="143"/>
  <c r="T448" i="143" s="1"/>
  <c r="R448" i="143"/>
  <c r="S447" i="143"/>
  <c r="T447" i="143" s="1"/>
  <c r="R447" i="143"/>
  <c r="S446" i="143"/>
  <c r="T446" i="143" s="1"/>
  <c r="R446" i="143"/>
  <c r="S445" i="143"/>
  <c r="T445" i="143" s="1"/>
  <c r="R445" i="143"/>
  <c r="S444" i="143"/>
  <c r="T444" i="143" s="1"/>
  <c r="R444" i="143"/>
  <c r="S443" i="143"/>
  <c r="T443" i="143" s="1"/>
  <c r="R443" i="143"/>
  <c r="S442" i="143"/>
  <c r="T442" i="143" s="1"/>
  <c r="R442" i="143"/>
  <c r="S441" i="143"/>
  <c r="T441" i="143" s="1"/>
  <c r="R441" i="143"/>
  <c r="S440" i="143"/>
  <c r="T440" i="143" s="1"/>
  <c r="R440" i="143"/>
  <c r="S439" i="143"/>
  <c r="T439" i="143" s="1"/>
  <c r="R439" i="143"/>
  <c r="S438" i="143"/>
  <c r="T438" i="143" s="1"/>
  <c r="R438" i="143"/>
  <c r="S437" i="143"/>
  <c r="T437" i="143" s="1"/>
  <c r="R437" i="143"/>
  <c r="S436" i="143"/>
  <c r="T436" i="143" s="1"/>
  <c r="R436" i="143"/>
  <c r="S435" i="143"/>
  <c r="T435" i="143" s="1"/>
  <c r="R435" i="143"/>
  <c r="S434" i="143"/>
  <c r="T434" i="143" s="1"/>
  <c r="R434" i="143"/>
  <c r="S433" i="143"/>
  <c r="T433" i="143" s="1"/>
  <c r="R433" i="143"/>
  <c r="S432" i="143"/>
  <c r="T432" i="143" s="1"/>
  <c r="R432" i="143"/>
  <c r="S431" i="143"/>
  <c r="T431" i="143" s="1"/>
  <c r="R431" i="143"/>
  <c r="S430" i="143"/>
  <c r="T430" i="143" s="1"/>
  <c r="R430" i="143"/>
  <c r="S429" i="143"/>
  <c r="T429" i="143" s="1"/>
  <c r="R429" i="143"/>
  <c r="S428" i="143"/>
  <c r="T428" i="143" s="1"/>
  <c r="R428" i="143"/>
  <c r="S427" i="143"/>
  <c r="T427" i="143" s="1"/>
  <c r="R427" i="143"/>
  <c r="S426" i="143"/>
  <c r="T426" i="143" s="1"/>
  <c r="R426" i="143"/>
  <c r="S425" i="143"/>
  <c r="T425" i="143" s="1"/>
  <c r="R425" i="143"/>
  <c r="S424" i="143"/>
  <c r="T424" i="143" s="1"/>
  <c r="R424" i="143"/>
  <c r="S423" i="143"/>
  <c r="T423" i="143" s="1"/>
  <c r="R423" i="143"/>
  <c r="S422" i="143"/>
  <c r="T422" i="143" s="1"/>
  <c r="R422" i="143"/>
  <c r="S421" i="143"/>
  <c r="T421" i="143" s="1"/>
  <c r="R421" i="143"/>
  <c r="S420" i="143"/>
  <c r="T420" i="143" s="1"/>
  <c r="R420" i="143"/>
  <c r="S419" i="143"/>
  <c r="T419" i="143" s="1"/>
  <c r="R419" i="143"/>
  <c r="S418" i="143"/>
  <c r="T418" i="143" s="1"/>
  <c r="R418" i="143"/>
  <c r="S417" i="143"/>
  <c r="T417" i="143" s="1"/>
  <c r="R417" i="143"/>
  <c r="S416" i="143"/>
  <c r="T416" i="143" s="1"/>
  <c r="R416" i="143"/>
  <c r="S415" i="143"/>
  <c r="T415" i="143" s="1"/>
  <c r="R415" i="143"/>
  <c r="S414" i="143"/>
  <c r="T414" i="143" s="1"/>
  <c r="R414" i="143"/>
  <c r="S413" i="143"/>
  <c r="T413" i="143" s="1"/>
  <c r="R413" i="143"/>
  <c r="S412" i="143"/>
  <c r="T412" i="143" s="1"/>
  <c r="R412" i="143"/>
  <c r="S411" i="143"/>
  <c r="T411" i="143" s="1"/>
  <c r="R411" i="143"/>
  <c r="S410" i="143"/>
  <c r="T410" i="143" s="1"/>
  <c r="R410" i="143"/>
  <c r="S409" i="143"/>
  <c r="T409" i="143" s="1"/>
  <c r="R409" i="143"/>
  <c r="S408" i="143"/>
  <c r="T408" i="143" s="1"/>
  <c r="R408" i="143"/>
  <c r="S407" i="143"/>
  <c r="T407" i="143" s="1"/>
  <c r="R407" i="143"/>
  <c r="S406" i="143"/>
  <c r="T406" i="143" s="1"/>
  <c r="R406" i="143"/>
  <c r="S405" i="143"/>
  <c r="T405" i="143" s="1"/>
  <c r="R405" i="143"/>
  <c r="S404" i="143"/>
  <c r="T404" i="143" s="1"/>
  <c r="R404" i="143"/>
  <c r="S403" i="143"/>
  <c r="T403" i="143" s="1"/>
  <c r="R403" i="143"/>
  <c r="S402" i="143"/>
  <c r="T402" i="143" s="1"/>
  <c r="R402" i="143"/>
  <c r="S401" i="143"/>
  <c r="T401" i="143" s="1"/>
  <c r="R401" i="143"/>
  <c r="S400" i="143"/>
  <c r="T400" i="143" s="1"/>
  <c r="R400" i="143"/>
  <c r="S399" i="143"/>
  <c r="T399" i="143" s="1"/>
  <c r="R399" i="143"/>
  <c r="S398" i="143"/>
  <c r="T398" i="143" s="1"/>
  <c r="R398" i="143"/>
  <c r="S397" i="143"/>
  <c r="T397" i="143" s="1"/>
  <c r="R397" i="143"/>
  <c r="S396" i="143"/>
  <c r="T396" i="143" s="1"/>
  <c r="R396" i="143"/>
  <c r="S395" i="143"/>
  <c r="T395" i="143" s="1"/>
  <c r="R395" i="143"/>
  <c r="S394" i="143"/>
  <c r="T394" i="143" s="1"/>
  <c r="R394" i="143"/>
  <c r="S393" i="143"/>
  <c r="T393" i="143" s="1"/>
  <c r="R393" i="143"/>
  <c r="S392" i="143"/>
  <c r="T392" i="143" s="1"/>
  <c r="R392" i="143"/>
  <c r="S391" i="143"/>
  <c r="T391" i="143" s="1"/>
  <c r="R391" i="143"/>
  <c r="S390" i="143"/>
  <c r="T390" i="143" s="1"/>
  <c r="R390" i="143"/>
  <c r="S389" i="143"/>
  <c r="T389" i="143" s="1"/>
  <c r="R389" i="143"/>
  <c r="S388" i="143"/>
  <c r="T388" i="143" s="1"/>
  <c r="R388" i="143"/>
  <c r="S387" i="143"/>
  <c r="T387" i="143" s="1"/>
  <c r="R387" i="143"/>
  <c r="S386" i="143"/>
  <c r="T386" i="143" s="1"/>
  <c r="R386" i="143"/>
  <c r="S385" i="143"/>
  <c r="T385" i="143" s="1"/>
  <c r="R385" i="143"/>
  <c r="S384" i="143"/>
  <c r="T384" i="143" s="1"/>
  <c r="R384" i="143"/>
  <c r="S383" i="143"/>
  <c r="T383" i="143" s="1"/>
  <c r="R383" i="143"/>
  <c r="S382" i="143"/>
  <c r="T382" i="143" s="1"/>
  <c r="R382" i="143"/>
  <c r="S381" i="143"/>
  <c r="T381" i="143" s="1"/>
  <c r="R381" i="143"/>
  <c r="S380" i="143"/>
  <c r="T380" i="143" s="1"/>
  <c r="R380" i="143"/>
  <c r="S379" i="143"/>
  <c r="T379" i="143" s="1"/>
  <c r="R379" i="143"/>
  <c r="S378" i="143"/>
  <c r="T378" i="143" s="1"/>
  <c r="R378" i="143"/>
  <c r="S377" i="143"/>
  <c r="T377" i="143" s="1"/>
  <c r="R377" i="143"/>
  <c r="S376" i="143"/>
  <c r="T376" i="143" s="1"/>
  <c r="R376" i="143"/>
  <c r="S375" i="143"/>
  <c r="T375" i="143" s="1"/>
  <c r="R375" i="143"/>
  <c r="S374" i="143"/>
  <c r="T374" i="143" s="1"/>
  <c r="R374" i="143"/>
  <c r="S373" i="143"/>
  <c r="T373" i="143" s="1"/>
  <c r="R373" i="143"/>
  <c r="S372" i="143"/>
  <c r="T372" i="143" s="1"/>
  <c r="R372" i="143"/>
  <c r="S371" i="143"/>
  <c r="T371" i="143" s="1"/>
  <c r="R371" i="143"/>
  <c r="S370" i="143"/>
  <c r="T370" i="143" s="1"/>
  <c r="R370" i="143"/>
  <c r="S369" i="143"/>
  <c r="T369" i="143" s="1"/>
  <c r="R369" i="143"/>
  <c r="S368" i="143"/>
  <c r="T368" i="143" s="1"/>
  <c r="R368" i="143"/>
  <c r="S367" i="143"/>
  <c r="T367" i="143" s="1"/>
  <c r="R367" i="143"/>
  <c r="S366" i="143"/>
  <c r="T366" i="143" s="1"/>
  <c r="R366" i="143"/>
  <c r="S365" i="143"/>
  <c r="T365" i="143" s="1"/>
  <c r="R365" i="143"/>
  <c r="S364" i="143"/>
  <c r="T364" i="143" s="1"/>
  <c r="R364" i="143"/>
  <c r="S363" i="143"/>
  <c r="T363" i="143" s="1"/>
  <c r="R363" i="143"/>
  <c r="S362" i="143"/>
  <c r="T362" i="143" s="1"/>
  <c r="R362" i="143"/>
  <c r="S361" i="143"/>
  <c r="T361" i="143" s="1"/>
  <c r="R361" i="143"/>
  <c r="S360" i="143"/>
  <c r="T360" i="143" s="1"/>
  <c r="R360" i="143"/>
  <c r="S359" i="143"/>
  <c r="T359" i="143" s="1"/>
  <c r="R359" i="143"/>
  <c r="S358" i="143"/>
  <c r="T358" i="143" s="1"/>
  <c r="R358" i="143"/>
  <c r="S357" i="143"/>
  <c r="T357" i="143" s="1"/>
  <c r="R357" i="143"/>
  <c r="S356" i="143"/>
  <c r="T356" i="143" s="1"/>
  <c r="R356" i="143"/>
  <c r="S355" i="143"/>
  <c r="T355" i="143" s="1"/>
  <c r="R355" i="143"/>
  <c r="S354" i="143"/>
  <c r="T354" i="143" s="1"/>
  <c r="R354" i="143"/>
  <c r="S353" i="143"/>
  <c r="T353" i="143" s="1"/>
  <c r="R353" i="143"/>
  <c r="S352" i="143"/>
  <c r="T352" i="143" s="1"/>
  <c r="R352" i="143"/>
  <c r="S351" i="143"/>
  <c r="T351" i="143" s="1"/>
  <c r="R351" i="143"/>
  <c r="S350" i="143"/>
  <c r="T350" i="143" s="1"/>
  <c r="R350" i="143"/>
  <c r="S349" i="143"/>
  <c r="T349" i="143" s="1"/>
  <c r="R349" i="143"/>
  <c r="S348" i="143"/>
  <c r="T348" i="143" s="1"/>
  <c r="R348" i="143"/>
  <c r="S347" i="143"/>
  <c r="T347" i="143" s="1"/>
  <c r="R347" i="143"/>
  <c r="S346" i="143"/>
  <c r="T346" i="143" s="1"/>
  <c r="R346" i="143"/>
  <c r="S345" i="143"/>
  <c r="T345" i="143" s="1"/>
  <c r="R345" i="143"/>
  <c r="S344" i="143"/>
  <c r="T344" i="143" s="1"/>
  <c r="R344" i="143"/>
  <c r="S343" i="143"/>
  <c r="T343" i="143" s="1"/>
  <c r="R343" i="143"/>
  <c r="S342" i="143"/>
  <c r="T342" i="143" s="1"/>
  <c r="R342" i="143"/>
  <c r="S341" i="143"/>
  <c r="T341" i="143" s="1"/>
  <c r="R341" i="143"/>
  <c r="S340" i="143"/>
  <c r="T340" i="143" s="1"/>
  <c r="R340" i="143"/>
  <c r="S339" i="143"/>
  <c r="T339" i="143" s="1"/>
  <c r="R339" i="143"/>
  <c r="S338" i="143"/>
  <c r="T338" i="143" s="1"/>
  <c r="R338" i="143"/>
  <c r="S337" i="143"/>
  <c r="T337" i="143" s="1"/>
  <c r="R337" i="143"/>
  <c r="S336" i="143"/>
  <c r="T336" i="143" s="1"/>
  <c r="R336" i="143"/>
  <c r="S335" i="143"/>
  <c r="T335" i="143" s="1"/>
  <c r="R335" i="143"/>
  <c r="S334" i="143"/>
  <c r="T334" i="143" s="1"/>
  <c r="R334" i="143"/>
  <c r="S333" i="143"/>
  <c r="T333" i="143" s="1"/>
  <c r="R333" i="143"/>
  <c r="S332" i="143"/>
  <c r="T332" i="143" s="1"/>
  <c r="R332" i="143"/>
  <c r="S331" i="143"/>
  <c r="T331" i="143" s="1"/>
  <c r="R331" i="143"/>
  <c r="S330" i="143"/>
  <c r="T330" i="143" s="1"/>
  <c r="R330" i="143"/>
  <c r="S329" i="143"/>
  <c r="T329" i="143" s="1"/>
  <c r="R329" i="143"/>
  <c r="S328" i="143"/>
  <c r="T328" i="143" s="1"/>
  <c r="R328" i="143"/>
  <c r="S327" i="143"/>
  <c r="T327" i="143" s="1"/>
  <c r="R327" i="143"/>
  <c r="S326" i="143"/>
  <c r="T326" i="143" s="1"/>
  <c r="R326" i="143"/>
  <c r="S325" i="143"/>
  <c r="T325" i="143" s="1"/>
  <c r="R325" i="143"/>
  <c r="S324" i="143"/>
  <c r="T324" i="143" s="1"/>
  <c r="R324" i="143"/>
  <c r="S323" i="143"/>
  <c r="T323" i="143" s="1"/>
  <c r="R323" i="143"/>
  <c r="S322" i="143"/>
  <c r="T322" i="143" s="1"/>
  <c r="R322" i="143"/>
  <c r="S321" i="143"/>
  <c r="T321" i="143" s="1"/>
  <c r="R321" i="143"/>
  <c r="S320" i="143"/>
  <c r="T320" i="143" s="1"/>
  <c r="R320" i="143"/>
  <c r="S319" i="143"/>
  <c r="T319" i="143" s="1"/>
  <c r="R319" i="143"/>
  <c r="S318" i="143"/>
  <c r="T318" i="143" s="1"/>
  <c r="R318" i="143"/>
  <c r="S317" i="143"/>
  <c r="T317" i="143" s="1"/>
  <c r="R317" i="143"/>
  <c r="S316" i="143"/>
  <c r="T316" i="143" s="1"/>
  <c r="R316" i="143"/>
  <c r="S315" i="143"/>
  <c r="T315" i="143" s="1"/>
  <c r="R315" i="143"/>
  <c r="S314" i="143"/>
  <c r="T314" i="143" s="1"/>
  <c r="R314" i="143"/>
  <c r="S313" i="143"/>
  <c r="T313" i="143" s="1"/>
  <c r="R313" i="143"/>
  <c r="S312" i="143"/>
  <c r="T312" i="143" s="1"/>
  <c r="R312" i="143"/>
  <c r="S311" i="143"/>
  <c r="T311" i="143" s="1"/>
  <c r="R311" i="143"/>
  <c r="S310" i="143"/>
  <c r="T310" i="143" s="1"/>
  <c r="R310" i="143"/>
  <c r="S309" i="143"/>
  <c r="T309" i="143" s="1"/>
  <c r="R309" i="143"/>
  <c r="S308" i="143"/>
  <c r="T308" i="143" s="1"/>
  <c r="R308" i="143"/>
  <c r="S307" i="143"/>
  <c r="T307" i="143" s="1"/>
  <c r="R307" i="143"/>
  <c r="S306" i="143"/>
  <c r="T306" i="143" s="1"/>
  <c r="R306" i="143"/>
  <c r="S305" i="143"/>
  <c r="T305" i="143" s="1"/>
  <c r="R305" i="143"/>
  <c r="S304" i="143"/>
  <c r="T304" i="143" s="1"/>
  <c r="R304" i="143"/>
  <c r="S303" i="143"/>
  <c r="T303" i="143" s="1"/>
  <c r="R303" i="143"/>
  <c r="S302" i="143"/>
  <c r="T302" i="143" s="1"/>
  <c r="R302" i="143"/>
  <c r="S301" i="143"/>
  <c r="T301" i="143" s="1"/>
  <c r="R301" i="143"/>
  <c r="S300" i="143"/>
  <c r="T300" i="143" s="1"/>
  <c r="R300" i="143"/>
  <c r="S299" i="143"/>
  <c r="T299" i="143" s="1"/>
  <c r="R299" i="143"/>
  <c r="S298" i="143"/>
  <c r="T298" i="143" s="1"/>
  <c r="R298" i="143"/>
  <c r="S297" i="143"/>
  <c r="T297" i="143" s="1"/>
  <c r="R297" i="143"/>
  <c r="S296" i="143"/>
  <c r="T296" i="143" s="1"/>
  <c r="R296" i="143"/>
  <c r="S295" i="143"/>
  <c r="T295" i="143" s="1"/>
  <c r="R295" i="143"/>
  <c r="S294" i="143"/>
  <c r="T294" i="143" s="1"/>
  <c r="R294" i="143"/>
  <c r="S293" i="143"/>
  <c r="T293" i="143" s="1"/>
  <c r="R293" i="143"/>
  <c r="S292" i="143"/>
  <c r="T292" i="143" s="1"/>
  <c r="R292" i="143"/>
  <c r="S291" i="143"/>
  <c r="T291" i="143" s="1"/>
  <c r="R291" i="143"/>
  <c r="S290" i="143"/>
  <c r="T290" i="143" s="1"/>
  <c r="R290" i="143"/>
  <c r="S289" i="143"/>
  <c r="T289" i="143" s="1"/>
  <c r="R289" i="143"/>
  <c r="S288" i="143"/>
  <c r="T288" i="143" s="1"/>
  <c r="R288" i="143"/>
  <c r="S287" i="143"/>
  <c r="T287" i="143" s="1"/>
  <c r="R287" i="143"/>
  <c r="S286" i="143"/>
  <c r="T286" i="143" s="1"/>
  <c r="R286" i="143"/>
  <c r="S285" i="143"/>
  <c r="T285" i="143" s="1"/>
  <c r="R285" i="143"/>
  <c r="S284" i="143"/>
  <c r="T284" i="143" s="1"/>
  <c r="R284" i="143"/>
  <c r="S283" i="143"/>
  <c r="T283" i="143" s="1"/>
  <c r="R283" i="143"/>
  <c r="S282" i="143"/>
  <c r="T282" i="143" s="1"/>
  <c r="R282" i="143"/>
  <c r="S281" i="143"/>
  <c r="T281" i="143" s="1"/>
  <c r="R281" i="143"/>
  <c r="S280" i="143"/>
  <c r="T280" i="143" s="1"/>
  <c r="R280" i="143"/>
  <c r="S279" i="143"/>
  <c r="T279" i="143" s="1"/>
  <c r="R279" i="143"/>
  <c r="S278" i="143"/>
  <c r="T278" i="143" s="1"/>
  <c r="R278" i="143"/>
  <c r="S277" i="143"/>
  <c r="T277" i="143" s="1"/>
  <c r="R277" i="143"/>
  <c r="S276" i="143"/>
  <c r="T276" i="143" s="1"/>
  <c r="R276" i="143"/>
  <c r="S275" i="143"/>
  <c r="T275" i="143" s="1"/>
  <c r="R275" i="143"/>
  <c r="S274" i="143"/>
  <c r="T274" i="143" s="1"/>
  <c r="R274" i="143"/>
  <c r="S273" i="143"/>
  <c r="T273" i="143" s="1"/>
  <c r="R273" i="143"/>
  <c r="S272" i="143"/>
  <c r="T272" i="143" s="1"/>
  <c r="R272" i="143"/>
  <c r="S271" i="143"/>
  <c r="T271" i="143" s="1"/>
  <c r="R271" i="143"/>
  <c r="S270" i="143"/>
  <c r="T270" i="143" s="1"/>
  <c r="R270" i="143"/>
  <c r="S269" i="143"/>
  <c r="T269" i="143" s="1"/>
  <c r="R269" i="143"/>
  <c r="S268" i="143"/>
  <c r="T268" i="143" s="1"/>
  <c r="R268" i="143"/>
  <c r="S267" i="143"/>
  <c r="T267" i="143" s="1"/>
  <c r="R267" i="143"/>
  <c r="S266" i="143"/>
  <c r="T266" i="143" s="1"/>
  <c r="R266" i="143"/>
  <c r="S265" i="143"/>
  <c r="T265" i="143" s="1"/>
  <c r="R265" i="143"/>
  <c r="S264" i="143"/>
  <c r="T264" i="143" s="1"/>
  <c r="R264" i="143"/>
  <c r="S263" i="143"/>
  <c r="T263" i="143" s="1"/>
  <c r="R263" i="143"/>
  <c r="S262" i="143"/>
  <c r="T262" i="143" s="1"/>
  <c r="R262" i="143"/>
  <c r="S261" i="143"/>
  <c r="T261" i="143" s="1"/>
  <c r="R261" i="143"/>
  <c r="S260" i="143"/>
  <c r="T260" i="143" s="1"/>
  <c r="R260" i="143"/>
  <c r="S259" i="143"/>
  <c r="T259" i="143" s="1"/>
  <c r="R259" i="143"/>
  <c r="S258" i="143"/>
  <c r="T258" i="143" s="1"/>
  <c r="R258" i="143"/>
  <c r="S257" i="143"/>
  <c r="T257" i="143" s="1"/>
  <c r="R257" i="143"/>
  <c r="S256" i="143"/>
  <c r="T256" i="143" s="1"/>
  <c r="R256" i="143"/>
  <c r="S255" i="143"/>
  <c r="T255" i="143" s="1"/>
  <c r="R255" i="143"/>
  <c r="S254" i="143"/>
  <c r="T254" i="143" s="1"/>
  <c r="R254" i="143"/>
  <c r="S253" i="143"/>
  <c r="T253" i="143" s="1"/>
  <c r="R253" i="143"/>
  <c r="S252" i="143"/>
  <c r="T252" i="143" s="1"/>
  <c r="R252" i="143"/>
  <c r="S251" i="143"/>
  <c r="T251" i="143" s="1"/>
  <c r="R251" i="143"/>
  <c r="S250" i="143"/>
  <c r="T250" i="143" s="1"/>
  <c r="R250" i="143"/>
  <c r="S249" i="143"/>
  <c r="T249" i="143" s="1"/>
  <c r="R249" i="143"/>
  <c r="S248" i="143"/>
  <c r="T248" i="143" s="1"/>
  <c r="R248" i="143"/>
  <c r="S247" i="143"/>
  <c r="T247" i="143" s="1"/>
  <c r="R247" i="143"/>
  <c r="S246" i="143"/>
  <c r="T246" i="143" s="1"/>
  <c r="R246" i="143"/>
  <c r="S245" i="143"/>
  <c r="T245" i="143" s="1"/>
  <c r="R245" i="143"/>
  <c r="S244" i="143"/>
  <c r="T244" i="143" s="1"/>
  <c r="R244" i="143"/>
  <c r="S243" i="143"/>
  <c r="T243" i="143" s="1"/>
  <c r="R243" i="143"/>
  <c r="S242" i="143"/>
  <c r="T242" i="143" s="1"/>
  <c r="R242" i="143"/>
  <c r="S241" i="143"/>
  <c r="T241" i="143" s="1"/>
  <c r="R241" i="143"/>
  <c r="S240" i="143"/>
  <c r="T240" i="143" s="1"/>
  <c r="R240" i="143"/>
  <c r="S239" i="143"/>
  <c r="T239" i="143" s="1"/>
  <c r="R239" i="143"/>
  <c r="S238" i="143"/>
  <c r="T238" i="143" s="1"/>
  <c r="R238" i="143"/>
  <c r="S237" i="143"/>
  <c r="T237" i="143" s="1"/>
  <c r="R237" i="143"/>
  <c r="S236" i="143"/>
  <c r="T236" i="143" s="1"/>
  <c r="R236" i="143"/>
  <c r="S235" i="143"/>
  <c r="T235" i="143" s="1"/>
  <c r="R235" i="143"/>
  <c r="S234" i="143"/>
  <c r="T234" i="143" s="1"/>
  <c r="R234" i="143"/>
  <c r="S233" i="143"/>
  <c r="T233" i="143" s="1"/>
  <c r="R233" i="143"/>
  <c r="S232" i="143"/>
  <c r="T232" i="143" s="1"/>
  <c r="R232" i="143"/>
  <c r="S231" i="143"/>
  <c r="T231" i="143" s="1"/>
  <c r="R231" i="143"/>
  <c r="S230" i="143"/>
  <c r="T230" i="143" s="1"/>
  <c r="R230" i="143"/>
  <c r="S229" i="143"/>
  <c r="T229" i="143" s="1"/>
  <c r="R229" i="143"/>
  <c r="S228" i="143"/>
  <c r="T228" i="143" s="1"/>
  <c r="R228" i="143"/>
  <c r="S227" i="143"/>
  <c r="T227" i="143" s="1"/>
  <c r="R227" i="143"/>
  <c r="S226" i="143"/>
  <c r="T226" i="143" s="1"/>
  <c r="R226" i="143"/>
  <c r="S225" i="143"/>
  <c r="T225" i="143" s="1"/>
  <c r="R225" i="143"/>
  <c r="S224" i="143"/>
  <c r="T224" i="143" s="1"/>
  <c r="R224" i="143"/>
  <c r="S223" i="143"/>
  <c r="T223" i="143" s="1"/>
  <c r="R223" i="143"/>
  <c r="S222" i="143"/>
  <c r="T222" i="143" s="1"/>
  <c r="R222" i="143"/>
  <c r="S221" i="143"/>
  <c r="T221" i="143" s="1"/>
  <c r="R221" i="143"/>
  <c r="S220" i="143"/>
  <c r="T220" i="143" s="1"/>
  <c r="R220" i="143"/>
  <c r="S219" i="143"/>
  <c r="T219" i="143" s="1"/>
  <c r="R219" i="143"/>
  <c r="S218" i="143"/>
  <c r="T218" i="143" s="1"/>
  <c r="R218" i="143"/>
  <c r="S217" i="143"/>
  <c r="T217" i="143" s="1"/>
  <c r="R217" i="143"/>
  <c r="S216" i="143"/>
  <c r="T216" i="143" s="1"/>
  <c r="R216" i="143"/>
  <c r="S215" i="143"/>
  <c r="T215" i="143" s="1"/>
  <c r="R215" i="143"/>
  <c r="S214" i="143"/>
  <c r="T214" i="143" s="1"/>
  <c r="R214" i="143"/>
  <c r="S213" i="143"/>
  <c r="T213" i="143" s="1"/>
  <c r="R213" i="143"/>
  <c r="S212" i="143"/>
  <c r="T212" i="143" s="1"/>
  <c r="R212" i="143"/>
  <c r="S211" i="143"/>
  <c r="T211" i="143" s="1"/>
  <c r="R211" i="143"/>
  <c r="S210" i="143"/>
  <c r="T210" i="143" s="1"/>
  <c r="R210" i="143"/>
  <c r="S209" i="143"/>
  <c r="T209" i="143" s="1"/>
  <c r="R209" i="143"/>
  <c r="S208" i="143"/>
  <c r="T208" i="143" s="1"/>
  <c r="R208" i="143"/>
  <c r="S207" i="143"/>
  <c r="T207" i="143" s="1"/>
  <c r="R207" i="143"/>
  <c r="S206" i="143"/>
  <c r="T206" i="143" s="1"/>
  <c r="R206" i="143"/>
  <c r="S205" i="143"/>
  <c r="T205" i="143" s="1"/>
  <c r="R205" i="143"/>
  <c r="S204" i="143"/>
  <c r="T204" i="143" s="1"/>
  <c r="R204" i="143"/>
  <c r="S203" i="143"/>
  <c r="T203" i="143" s="1"/>
  <c r="R203" i="143"/>
  <c r="S202" i="143"/>
  <c r="T202" i="143" s="1"/>
  <c r="R202" i="143"/>
  <c r="S201" i="143"/>
  <c r="T201" i="143" s="1"/>
  <c r="R201" i="143"/>
  <c r="S200" i="143"/>
  <c r="T200" i="143" s="1"/>
  <c r="R200" i="143"/>
  <c r="S199" i="143"/>
  <c r="T199" i="143" s="1"/>
  <c r="R199" i="143"/>
  <c r="S198" i="143"/>
  <c r="T198" i="143" s="1"/>
  <c r="R198" i="143"/>
  <c r="S197" i="143"/>
  <c r="T197" i="143" s="1"/>
  <c r="R197" i="143"/>
  <c r="S196" i="143"/>
  <c r="T196" i="143" s="1"/>
  <c r="R196" i="143"/>
  <c r="S195" i="143"/>
  <c r="T195" i="143" s="1"/>
  <c r="R195" i="143"/>
  <c r="S194" i="143"/>
  <c r="T194" i="143" s="1"/>
  <c r="R194" i="143"/>
  <c r="S193" i="143"/>
  <c r="T193" i="143" s="1"/>
  <c r="R193" i="143"/>
  <c r="S192" i="143"/>
  <c r="T192" i="143" s="1"/>
  <c r="R192" i="143"/>
  <c r="S191" i="143"/>
  <c r="T191" i="143" s="1"/>
  <c r="R191" i="143"/>
  <c r="S190" i="143"/>
  <c r="T190" i="143" s="1"/>
  <c r="R190" i="143"/>
  <c r="S189" i="143"/>
  <c r="T189" i="143" s="1"/>
  <c r="R189" i="143"/>
  <c r="S188" i="143"/>
  <c r="T188" i="143" s="1"/>
  <c r="R188" i="143"/>
  <c r="S187" i="143"/>
  <c r="T187" i="143" s="1"/>
  <c r="R187" i="143"/>
  <c r="S186" i="143"/>
  <c r="T186" i="143" s="1"/>
  <c r="R186" i="143"/>
  <c r="S185" i="143"/>
  <c r="T185" i="143" s="1"/>
  <c r="R185" i="143"/>
  <c r="S184" i="143"/>
  <c r="T184" i="143" s="1"/>
  <c r="R184" i="143"/>
  <c r="S183" i="143"/>
  <c r="T183" i="143" s="1"/>
  <c r="R183" i="143"/>
  <c r="S182" i="143"/>
  <c r="T182" i="143" s="1"/>
  <c r="R182" i="143"/>
  <c r="S181" i="143"/>
  <c r="T181" i="143" s="1"/>
  <c r="R181" i="143"/>
  <c r="S180" i="143"/>
  <c r="T180" i="143" s="1"/>
  <c r="R180" i="143"/>
  <c r="S179" i="143"/>
  <c r="T179" i="143" s="1"/>
  <c r="R179" i="143"/>
  <c r="S178" i="143"/>
  <c r="T178" i="143" s="1"/>
  <c r="R178" i="143"/>
  <c r="S177" i="143"/>
  <c r="T177" i="143" s="1"/>
  <c r="R177" i="143"/>
  <c r="S176" i="143"/>
  <c r="T176" i="143" s="1"/>
  <c r="R176" i="143"/>
  <c r="S175" i="143"/>
  <c r="T175" i="143" s="1"/>
  <c r="R175" i="143"/>
  <c r="S174" i="143"/>
  <c r="T174" i="143" s="1"/>
  <c r="R174" i="143"/>
  <c r="S173" i="143"/>
  <c r="T173" i="143" s="1"/>
  <c r="R173" i="143"/>
  <c r="S172" i="143"/>
  <c r="T172" i="143" s="1"/>
  <c r="R172" i="143"/>
  <c r="S171" i="143"/>
  <c r="T171" i="143" s="1"/>
  <c r="R171" i="143"/>
  <c r="S170" i="143"/>
  <c r="T170" i="143" s="1"/>
  <c r="R170" i="143"/>
  <c r="S169" i="143"/>
  <c r="T169" i="143" s="1"/>
  <c r="R169" i="143"/>
  <c r="S168" i="143"/>
  <c r="T168" i="143" s="1"/>
  <c r="R168" i="143"/>
  <c r="S167" i="143"/>
  <c r="T167" i="143" s="1"/>
  <c r="R167" i="143"/>
  <c r="S166" i="143"/>
  <c r="T166" i="143" s="1"/>
  <c r="R166" i="143"/>
  <c r="S165" i="143"/>
  <c r="T165" i="143" s="1"/>
  <c r="R165" i="143"/>
  <c r="S164" i="143"/>
  <c r="T164" i="143" s="1"/>
  <c r="R164" i="143"/>
  <c r="S163" i="143"/>
  <c r="T163" i="143" s="1"/>
  <c r="R163" i="143"/>
  <c r="S162" i="143"/>
  <c r="T162" i="143" s="1"/>
  <c r="R162" i="143"/>
  <c r="S161" i="143"/>
  <c r="T161" i="143" s="1"/>
  <c r="R161" i="143"/>
  <c r="S160" i="143"/>
  <c r="T160" i="143" s="1"/>
  <c r="R160" i="143"/>
  <c r="S159" i="143"/>
  <c r="T159" i="143" s="1"/>
  <c r="R159" i="143"/>
  <c r="S158" i="143"/>
  <c r="T158" i="143" s="1"/>
  <c r="R158" i="143"/>
  <c r="S157" i="143"/>
  <c r="T157" i="143" s="1"/>
  <c r="R157" i="143"/>
  <c r="S156" i="143"/>
  <c r="T156" i="143" s="1"/>
  <c r="R156" i="143"/>
  <c r="S155" i="143"/>
  <c r="T155" i="143" s="1"/>
  <c r="R155" i="143"/>
  <c r="S154" i="143"/>
  <c r="T154" i="143" s="1"/>
  <c r="R154" i="143"/>
  <c r="S153" i="143"/>
  <c r="T153" i="143" s="1"/>
  <c r="R153" i="143"/>
  <c r="S152" i="143"/>
  <c r="T152" i="143" s="1"/>
  <c r="R152" i="143"/>
  <c r="S151" i="143"/>
  <c r="T151" i="143" s="1"/>
  <c r="R151" i="143"/>
  <c r="S150" i="143"/>
  <c r="T150" i="143" s="1"/>
  <c r="R150" i="143"/>
  <c r="S149" i="143"/>
  <c r="T149" i="143" s="1"/>
  <c r="R149" i="143"/>
  <c r="S148" i="143"/>
  <c r="T148" i="143" s="1"/>
  <c r="R148" i="143"/>
  <c r="S147" i="143"/>
  <c r="T147" i="143" s="1"/>
  <c r="R147" i="143"/>
  <c r="S146" i="143"/>
  <c r="T146" i="143" s="1"/>
  <c r="R146" i="143"/>
  <c r="S145" i="143"/>
  <c r="T145" i="143" s="1"/>
  <c r="R145" i="143"/>
  <c r="S144" i="143"/>
  <c r="T144" i="143" s="1"/>
  <c r="R144" i="143"/>
  <c r="S143" i="143"/>
  <c r="T143" i="143" s="1"/>
  <c r="R143" i="143"/>
  <c r="S142" i="143"/>
  <c r="T142" i="143" s="1"/>
  <c r="R142" i="143"/>
  <c r="S141" i="143"/>
  <c r="T141" i="143" s="1"/>
  <c r="R141" i="143"/>
  <c r="S140" i="143"/>
  <c r="T140" i="143" s="1"/>
  <c r="R140" i="143"/>
  <c r="S139" i="143"/>
  <c r="T139" i="143" s="1"/>
  <c r="R139" i="143"/>
  <c r="S138" i="143"/>
  <c r="T138" i="143" s="1"/>
  <c r="R138" i="143"/>
  <c r="S137" i="143"/>
  <c r="T137" i="143" s="1"/>
  <c r="R137" i="143"/>
  <c r="S136" i="143"/>
  <c r="T136" i="143" s="1"/>
  <c r="R136" i="143"/>
  <c r="S135" i="143"/>
  <c r="T135" i="143" s="1"/>
  <c r="R135" i="143"/>
  <c r="S134" i="143"/>
  <c r="T134" i="143" s="1"/>
  <c r="R134" i="143"/>
  <c r="S133" i="143"/>
  <c r="T133" i="143" s="1"/>
  <c r="R133" i="143"/>
  <c r="S132" i="143"/>
  <c r="T132" i="143" s="1"/>
  <c r="R132" i="143"/>
  <c r="S131" i="143"/>
  <c r="T131" i="143" s="1"/>
  <c r="R131" i="143"/>
  <c r="S130" i="143"/>
  <c r="T130" i="143" s="1"/>
  <c r="R130" i="143"/>
  <c r="S129" i="143"/>
  <c r="T129" i="143" s="1"/>
  <c r="R129" i="143"/>
  <c r="S128" i="143"/>
  <c r="T128" i="143" s="1"/>
  <c r="R128" i="143"/>
  <c r="S127" i="143"/>
  <c r="T127" i="143" s="1"/>
  <c r="R127" i="143"/>
  <c r="S126" i="143"/>
  <c r="T126" i="143" s="1"/>
  <c r="R126" i="143"/>
  <c r="S125" i="143"/>
  <c r="T125" i="143" s="1"/>
  <c r="R125" i="143"/>
  <c r="S124" i="143"/>
  <c r="T124" i="143" s="1"/>
  <c r="R124" i="143"/>
  <c r="S123" i="143"/>
  <c r="T123" i="143" s="1"/>
  <c r="R123" i="143"/>
  <c r="S122" i="143"/>
  <c r="T122" i="143" s="1"/>
  <c r="R122" i="143"/>
  <c r="S121" i="143"/>
  <c r="T121" i="143" s="1"/>
  <c r="R121" i="143"/>
  <c r="S120" i="143"/>
  <c r="T120" i="143" s="1"/>
  <c r="R120" i="143"/>
  <c r="S119" i="143"/>
  <c r="T119" i="143" s="1"/>
  <c r="R119" i="143"/>
  <c r="S118" i="143"/>
  <c r="T118" i="143" s="1"/>
  <c r="R118" i="143"/>
  <c r="S117" i="143"/>
  <c r="T117" i="143" s="1"/>
  <c r="R117" i="143"/>
  <c r="S116" i="143"/>
  <c r="T116" i="143" s="1"/>
  <c r="R116" i="143"/>
  <c r="S115" i="143"/>
  <c r="T115" i="143" s="1"/>
  <c r="R115" i="143"/>
  <c r="S114" i="143"/>
  <c r="T114" i="143" s="1"/>
  <c r="R114" i="143"/>
  <c r="S113" i="143"/>
  <c r="T113" i="143" s="1"/>
  <c r="R113" i="143"/>
  <c r="S112" i="143"/>
  <c r="T112" i="143" s="1"/>
  <c r="R112" i="143"/>
  <c r="S111" i="143"/>
  <c r="T111" i="143" s="1"/>
  <c r="R111" i="143"/>
  <c r="S110" i="143"/>
  <c r="T110" i="143" s="1"/>
  <c r="R110" i="143"/>
  <c r="S109" i="143"/>
  <c r="T109" i="143" s="1"/>
  <c r="R109" i="143"/>
  <c r="S108" i="143"/>
  <c r="T108" i="143" s="1"/>
  <c r="R108" i="143"/>
  <c r="S107" i="143"/>
  <c r="T107" i="143" s="1"/>
  <c r="R107" i="143"/>
  <c r="S106" i="143"/>
  <c r="T106" i="143" s="1"/>
  <c r="R106" i="143"/>
  <c r="S105" i="143"/>
  <c r="T105" i="143" s="1"/>
  <c r="R105" i="143"/>
  <c r="S104" i="143"/>
  <c r="T104" i="143" s="1"/>
  <c r="R104" i="143"/>
  <c r="S103" i="143"/>
  <c r="T103" i="143" s="1"/>
  <c r="R103" i="143"/>
  <c r="S102" i="143"/>
  <c r="T102" i="143" s="1"/>
  <c r="R102" i="143"/>
  <c r="S101" i="143"/>
  <c r="T101" i="143" s="1"/>
  <c r="R101" i="143"/>
  <c r="S100" i="143"/>
  <c r="T100" i="143" s="1"/>
  <c r="R100" i="143"/>
  <c r="S99" i="143"/>
  <c r="T99" i="143" s="1"/>
  <c r="R99" i="143"/>
  <c r="S98" i="143"/>
  <c r="T98" i="143" s="1"/>
  <c r="R98" i="143"/>
  <c r="S97" i="143"/>
  <c r="T97" i="143" s="1"/>
  <c r="R97" i="143"/>
  <c r="S96" i="143"/>
  <c r="T96" i="143" s="1"/>
  <c r="R96" i="143"/>
  <c r="S95" i="143"/>
  <c r="T95" i="143" s="1"/>
  <c r="R95" i="143"/>
  <c r="S94" i="143"/>
  <c r="T94" i="143" s="1"/>
  <c r="R94" i="143"/>
  <c r="S93" i="143"/>
  <c r="T93" i="143" s="1"/>
  <c r="R93" i="143"/>
  <c r="S92" i="143"/>
  <c r="T92" i="143" s="1"/>
  <c r="R92" i="143"/>
  <c r="S91" i="143"/>
  <c r="T91" i="143" s="1"/>
  <c r="R91" i="143"/>
  <c r="S90" i="143"/>
  <c r="T90" i="143" s="1"/>
  <c r="R90" i="143"/>
  <c r="S89" i="143"/>
  <c r="T89" i="143" s="1"/>
  <c r="R89" i="143"/>
  <c r="S88" i="143"/>
  <c r="T88" i="143" s="1"/>
  <c r="R88" i="143"/>
  <c r="S87" i="143"/>
  <c r="T87" i="143" s="1"/>
  <c r="R87" i="143"/>
  <c r="S86" i="143"/>
  <c r="T86" i="143" s="1"/>
  <c r="R86" i="143"/>
  <c r="S85" i="143"/>
  <c r="T85" i="143" s="1"/>
  <c r="R85" i="143"/>
  <c r="S84" i="143"/>
  <c r="T84" i="143" s="1"/>
  <c r="R84" i="143"/>
  <c r="S83" i="143"/>
  <c r="T83" i="143" s="1"/>
  <c r="R83" i="143"/>
  <c r="S82" i="143"/>
  <c r="T82" i="143" s="1"/>
  <c r="R82" i="143"/>
  <c r="S81" i="143"/>
  <c r="T81" i="143" s="1"/>
  <c r="R81" i="143"/>
  <c r="S80" i="143"/>
  <c r="T80" i="143" s="1"/>
  <c r="R80" i="143"/>
  <c r="S79" i="143"/>
  <c r="T79" i="143" s="1"/>
  <c r="R79" i="143"/>
  <c r="S78" i="143"/>
  <c r="T78" i="143" s="1"/>
  <c r="R78" i="143"/>
  <c r="S77" i="143"/>
  <c r="T77" i="143" s="1"/>
  <c r="R77" i="143"/>
  <c r="S76" i="143"/>
  <c r="T76" i="143" s="1"/>
  <c r="R76" i="143"/>
  <c r="S75" i="143"/>
  <c r="T75" i="143" s="1"/>
  <c r="R75" i="143"/>
  <c r="S74" i="143"/>
  <c r="T74" i="143" s="1"/>
  <c r="R74" i="143"/>
  <c r="S73" i="143"/>
  <c r="T73" i="143" s="1"/>
  <c r="R73" i="143"/>
  <c r="S72" i="143"/>
  <c r="T72" i="143" s="1"/>
  <c r="R72" i="143"/>
  <c r="S71" i="143"/>
  <c r="T71" i="143" s="1"/>
  <c r="R71" i="143"/>
  <c r="S70" i="143"/>
  <c r="T70" i="143" s="1"/>
  <c r="R70" i="143"/>
  <c r="S69" i="143"/>
  <c r="T69" i="143" s="1"/>
  <c r="R69" i="143"/>
  <c r="S68" i="143"/>
  <c r="T68" i="143" s="1"/>
  <c r="R68" i="143"/>
  <c r="S67" i="143"/>
  <c r="T67" i="143" s="1"/>
  <c r="R67" i="143"/>
  <c r="S66" i="143"/>
  <c r="T66" i="143" s="1"/>
  <c r="R66" i="143"/>
  <c r="S65" i="143"/>
  <c r="T65" i="143" s="1"/>
  <c r="R65" i="143"/>
  <c r="S64" i="143"/>
  <c r="T64" i="143" s="1"/>
  <c r="R64" i="143"/>
  <c r="S63" i="143"/>
  <c r="T63" i="143" s="1"/>
  <c r="R63" i="143"/>
  <c r="S62" i="143"/>
  <c r="T62" i="143" s="1"/>
  <c r="R62" i="143"/>
  <c r="S61" i="143"/>
  <c r="T61" i="143" s="1"/>
  <c r="R61" i="143"/>
  <c r="S60" i="143"/>
  <c r="T60" i="143" s="1"/>
  <c r="R60" i="143"/>
  <c r="S59" i="143"/>
  <c r="T59" i="143" s="1"/>
  <c r="R59" i="143"/>
  <c r="S58" i="143"/>
  <c r="T58" i="143" s="1"/>
  <c r="R58" i="143"/>
  <c r="S57" i="143"/>
  <c r="T57" i="143" s="1"/>
  <c r="R57" i="143"/>
  <c r="S56" i="143"/>
  <c r="T56" i="143" s="1"/>
  <c r="R56" i="143"/>
  <c r="S55" i="143"/>
  <c r="T55" i="143" s="1"/>
  <c r="R55" i="143"/>
  <c r="S54" i="143"/>
  <c r="T54" i="143" s="1"/>
  <c r="R54" i="143"/>
  <c r="S53" i="143"/>
  <c r="T53" i="143" s="1"/>
  <c r="R53" i="143"/>
  <c r="S52" i="143"/>
  <c r="T52" i="143" s="1"/>
  <c r="R52" i="143"/>
  <c r="S51" i="143"/>
  <c r="T51" i="143" s="1"/>
  <c r="R51" i="143"/>
  <c r="S50" i="143"/>
  <c r="T50" i="143" s="1"/>
  <c r="R50" i="143"/>
  <c r="S49" i="143"/>
  <c r="T49" i="143" s="1"/>
  <c r="R49" i="143"/>
  <c r="S48" i="143"/>
  <c r="T48" i="143" s="1"/>
  <c r="R48" i="143"/>
  <c r="S47" i="143"/>
  <c r="T47" i="143" s="1"/>
  <c r="R47" i="143"/>
  <c r="S46" i="143"/>
  <c r="T46" i="143" s="1"/>
  <c r="R46" i="143"/>
  <c r="S45" i="143"/>
  <c r="T45" i="143" s="1"/>
  <c r="R45" i="143"/>
  <c r="S44" i="143"/>
  <c r="T44" i="143" s="1"/>
  <c r="R44" i="143"/>
  <c r="S43" i="143"/>
  <c r="T43" i="143" s="1"/>
  <c r="R43" i="143"/>
  <c r="S42" i="143"/>
  <c r="T42" i="143" s="1"/>
  <c r="R42" i="143"/>
  <c r="S41" i="143"/>
  <c r="T41" i="143" s="1"/>
  <c r="R41" i="143"/>
  <c r="S40" i="143"/>
  <c r="T40" i="143" s="1"/>
  <c r="R40" i="143"/>
  <c r="S39" i="143"/>
  <c r="T39" i="143" s="1"/>
  <c r="R39" i="143"/>
  <c r="S38" i="143"/>
  <c r="T38" i="143" s="1"/>
  <c r="R38" i="143"/>
  <c r="S37" i="143"/>
  <c r="T37" i="143" s="1"/>
  <c r="R37" i="143"/>
  <c r="S36" i="143"/>
  <c r="T36" i="143" s="1"/>
  <c r="R36" i="143"/>
  <c r="S35" i="143"/>
  <c r="T35" i="143" s="1"/>
  <c r="R35" i="143"/>
  <c r="S34" i="143"/>
  <c r="T34" i="143" s="1"/>
  <c r="R34" i="143"/>
  <c r="S33" i="143"/>
  <c r="T33" i="143" s="1"/>
  <c r="R33" i="143"/>
  <c r="S32" i="143"/>
  <c r="T32" i="143" s="1"/>
  <c r="R32" i="143"/>
  <c r="S31" i="143"/>
  <c r="T31" i="143" s="1"/>
  <c r="R31" i="143"/>
  <c r="S30" i="143"/>
  <c r="T30" i="143" s="1"/>
  <c r="R30" i="143"/>
  <c r="S29" i="143"/>
  <c r="T29" i="143" s="1"/>
  <c r="R29" i="143"/>
  <c r="S28" i="143"/>
  <c r="T28" i="143" s="1"/>
  <c r="R28" i="143"/>
  <c r="S27" i="143"/>
  <c r="T27" i="143" s="1"/>
  <c r="R27" i="143"/>
  <c r="S26" i="143"/>
  <c r="T26" i="143" s="1"/>
  <c r="R26" i="143"/>
  <c r="S25" i="143"/>
  <c r="T25" i="143" s="1"/>
  <c r="R25" i="143"/>
  <c r="S24" i="143"/>
  <c r="T24" i="143" s="1"/>
  <c r="R24" i="143"/>
  <c r="S23" i="143"/>
  <c r="T23" i="143" s="1"/>
  <c r="R23" i="143"/>
  <c r="S22" i="143"/>
  <c r="T22" i="143" s="1"/>
  <c r="R22" i="143"/>
  <c r="S21" i="143"/>
  <c r="T21" i="143" s="1"/>
  <c r="R21" i="143"/>
  <c r="S20" i="143"/>
  <c r="T20" i="143" s="1"/>
  <c r="R20" i="143"/>
  <c r="S19" i="143"/>
  <c r="T19" i="143" s="1"/>
  <c r="R19" i="143"/>
  <c r="S18" i="143"/>
  <c r="T18" i="143" s="1"/>
  <c r="R18" i="143"/>
  <c r="S17" i="143"/>
  <c r="T17" i="143" s="1"/>
  <c r="R17" i="143"/>
  <c r="S16" i="143"/>
  <c r="T16" i="143" s="1"/>
  <c r="R16" i="143"/>
  <c r="S15" i="143"/>
  <c r="T15" i="143" s="1"/>
  <c r="R15" i="143"/>
  <c r="S14" i="143"/>
  <c r="T14" i="143" s="1"/>
  <c r="R14" i="143"/>
  <c r="S13" i="143"/>
  <c r="T13" i="143" s="1"/>
  <c r="R13" i="143"/>
  <c r="S12" i="143"/>
  <c r="T12" i="143" s="1"/>
  <c r="R12" i="143"/>
  <c r="S11" i="143"/>
  <c r="T11" i="143" s="1"/>
  <c r="R11" i="143"/>
  <c r="S10" i="143"/>
  <c r="T10" i="143" s="1"/>
  <c r="R10" i="143"/>
  <c r="S9" i="143"/>
  <c r="T9" i="143" s="1"/>
  <c r="R9" i="143"/>
  <c r="S8" i="143"/>
  <c r="T8" i="143" s="1"/>
  <c r="R8" i="143"/>
  <c r="S7" i="143"/>
  <c r="T7" i="143" s="1"/>
  <c r="R7" i="143"/>
  <c r="S6" i="143"/>
  <c r="T6" i="143" s="1"/>
  <c r="R6" i="143"/>
  <c r="S5" i="143"/>
  <c r="T5" i="143" s="1"/>
  <c r="R5" i="143"/>
  <c r="S4" i="143"/>
  <c r="T4" i="143" s="1"/>
  <c r="R4" i="143"/>
  <c r="F2" i="143"/>
  <c r="F1" i="143"/>
  <c r="Q514" i="141" a="1"/>
  <c r="Q514" i="141"/>
  <c r="P514" i="141" a="1"/>
  <c r="P514" i="141"/>
  <c r="O514" i="141" a="1"/>
  <c r="O514" i="141"/>
  <c r="N514" i="141" a="1"/>
  <c r="N514" i="141"/>
  <c r="M514" i="141" a="1"/>
  <c r="M514" i="141"/>
  <c r="L514" i="141" a="1"/>
  <c r="L514" i="141"/>
  <c r="I511" i="141"/>
  <c r="I510" i="141"/>
  <c r="I509" i="141"/>
  <c r="I508" i="141"/>
  <c r="I507" i="141"/>
  <c r="I506" i="141"/>
  <c r="M506" i="141" s="1" a="1"/>
  <c r="M506" i="141" s="1"/>
  <c r="I505" i="141"/>
  <c r="I504" i="141"/>
  <c r="I503" i="141"/>
  <c r="I502" i="141"/>
  <c r="I501" i="141"/>
  <c r="I500" i="141"/>
  <c r="L500" i="141" s="1" a="1"/>
  <c r="L500" i="141" s="1"/>
  <c r="I499" i="141"/>
  <c r="Z495" i="141"/>
  <c r="Y495" i="141"/>
  <c r="X495" i="141"/>
  <c r="W495" i="141"/>
  <c r="V495" i="141"/>
  <c r="U495" i="141"/>
  <c r="P495" i="141"/>
  <c r="M495" i="141"/>
  <c r="S494" i="141"/>
  <c r="T494" i="141" s="1"/>
  <c r="R494" i="141"/>
  <c r="S493" i="141"/>
  <c r="T493" i="141" s="1"/>
  <c r="R493" i="141"/>
  <c r="S492" i="141"/>
  <c r="T492" i="141" s="1"/>
  <c r="R492" i="141"/>
  <c r="S491" i="141"/>
  <c r="T491" i="141" s="1"/>
  <c r="R491" i="141"/>
  <c r="S490" i="141"/>
  <c r="T490" i="141" s="1"/>
  <c r="R490" i="141"/>
  <c r="S489" i="141"/>
  <c r="T489" i="141" s="1"/>
  <c r="R489" i="141"/>
  <c r="S488" i="141"/>
  <c r="T488" i="141" s="1"/>
  <c r="R488" i="141"/>
  <c r="S487" i="141"/>
  <c r="T487" i="141" s="1"/>
  <c r="R487" i="141"/>
  <c r="S486" i="141"/>
  <c r="T486" i="141" s="1"/>
  <c r="R486" i="141"/>
  <c r="S485" i="141"/>
  <c r="T485" i="141" s="1"/>
  <c r="R485" i="141"/>
  <c r="S484" i="141"/>
  <c r="T484" i="141" s="1"/>
  <c r="R484" i="141"/>
  <c r="S483" i="141"/>
  <c r="T483" i="141" s="1"/>
  <c r="R483" i="141"/>
  <c r="S482" i="141"/>
  <c r="T482" i="141" s="1"/>
  <c r="R482" i="141"/>
  <c r="S481" i="141"/>
  <c r="T481" i="141" s="1"/>
  <c r="R481" i="141"/>
  <c r="S480" i="141"/>
  <c r="T480" i="141" s="1"/>
  <c r="R480" i="141"/>
  <c r="S479" i="141"/>
  <c r="T479" i="141" s="1"/>
  <c r="R479" i="141"/>
  <c r="S478" i="141"/>
  <c r="T478" i="141" s="1"/>
  <c r="R478" i="141"/>
  <c r="S477" i="141"/>
  <c r="T477" i="141" s="1"/>
  <c r="R477" i="141"/>
  <c r="S476" i="141"/>
  <c r="T476" i="141" s="1"/>
  <c r="R476" i="141"/>
  <c r="S475" i="141"/>
  <c r="T475" i="141" s="1"/>
  <c r="R475" i="141"/>
  <c r="S474" i="141"/>
  <c r="T474" i="141" s="1"/>
  <c r="R474" i="141"/>
  <c r="S473" i="141"/>
  <c r="T473" i="141" s="1"/>
  <c r="R473" i="141"/>
  <c r="S472" i="141"/>
  <c r="T472" i="141" s="1"/>
  <c r="R472" i="141"/>
  <c r="S471" i="141"/>
  <c r="T471" i="141" s="1"/>
  <c r="R471" i="141"/>
  <c r="S470" i="141"/>
  <c r="T470" i="141" s="1"/>
  <c r="R470" i="141"/>
  <c r="S469" i="141"/>
  <c r="T469" i="141" s="1"/>
  <c r="R469" i="141"/>
  <c r="S468" i="141"/>
  <c r="T468" i="141" s="1"/>
  <c r="R468" i="141"/>
  <c r="S467" i="141"/>
  <c r="T467" i="141" s="1"/>
  <c r="R467" i="141"/>
  <c r="S466" i="141"/>
  <c r="T466" i="141" s="1"/>
  <c r="R466" i="141"/>
  <c r="S465" i="141"/>
  <c r="T465" i="141" s="1"/>
  <c r="R465" i="141"/>
  <c r="S464" i="141"/>
  <c r="T464" i="141" s="1"/>
  <c r="R464" i="141"/>
  <c r="S463" i="141"/>
  <c r="T463" i="141" s="1"/>
  <c r="R463" i="141"/>
  <c r="S462" i="141"/>
  <c r="T462" i="141" s="1"/>
  <c r="R462" i="141"/>
  <c r="S461" i="141"/>
  <c r="T461" i="141" s="1"/>
  <c r="R461" i="141"/>
  <c r="S460" i="141"/>
  <c r="T460" i="141" s="1"/>
  <c r="R460" i="141"/>
  <c r="S459" i="141"/>
  <c r="T459" i="141" s="1"/>
  <c r="R459" i="141"/>
  <c r="S458" i="141"/>
  <c r="T458" i="141" s="1"/>
  <c r="R458" i="141"/>
  <c r="S457" i="141"/>
  <c r="T457" i="141" s="1"/>
  <c r="R457" i="141"/>
  <c r="S456" i="141"/>
  <c r="T456" i="141" s="1"/>
  <c r="R456" i="141"/>
  <c r="S455" i="141"/>
  <c r="T455" i="141" s="1"/>
  <c r="R455" i="141"/>
  <c r="S454" i="141"/>
  <c r="T454" i="141" s="1"/>
  <c r="R454" i="141"/>
  <c r="S453" i="141"/>
  <c r="T453" i="141" s="1"/>
  <c r="R453" i="141"/>
  <c r="S452" i="141"/>
  <c r="T452" i="141" s="1"/>
  <c r="R452" i="141"/>
  <c r="S451" i="141"/>
  <c r="T451" i="141" s="1"/>
  <c r="R451" i="141"/>
  <c r="S450" i="141"/>
  <c r="T450" i="141" s="1"/>
  <c r="R450" i="141"/>
  <c r="S449" i="141"/>
  <c r="T449" i="141" s="1"/>
  <c r="R449" i="141"/>
  <c r="S448" i="141"/>
  <c r="T448" i="141" s="1"/>
  <c r="R448" i="141"/>
  <c r="S447" i="141"/>
  <c r="T447" i="141" s="1"/>
  <c r="R447" i="141"/>
  <c r="S446" i="141"/>
  <c r="T446" i="141" s="1"/>
  <c r="R446" i="141"/>
  <c r="S445" i="141"/>
  <c r="T445" i="141" s="1"/>
  <c r="R445" i="141"/>
  <c r="S444" i="141"/>
  <c r="T444" i="141" s="1"/>
  <c r="R444" i="141"/>
  <c r="S443" i="141"/>
  <c r="T443" i="141" s="1"/>
  <c r="R443" i="141"/>
  <c r="S442" i="141"/>
  <c r="T442" i="141" s="1"/>
  <c r="R442" i="141"/>
  <c r="S441" i="141"/>
  <c r="T441" i="141" s="1"/>
  <c r="R441" i="141"/>
  <c r="S440" i="141"/>
  <c r="T440" i="141" s="1"/>
  <c r="R440" i="141"/>
  <c r="S439" i="141"/>
  <c r="T439" i="141" s="1"/>
  <c r="R439" i="141"/>
  <c r="S438" i="141"/>
  <c r="T438" i="141" s="1"/>
  <c r="R438" i="141"/>
  <c r="S437" i="141"/>
  <c r="T437" i="141" s="1"/>
  <c r="R437" i="141"/>
  <c r="S436" i="141"/>
  <c r="T436" i="141" s="1"/>
  <c r="R436" i="141"/>
  <c r="S435" i="141"/>
  <c r="T435" i="141" s="1"/>
  <c r="R435" i="141"/>
  <c r="S434" i="141"/>
  <c r="T434" i="141" s="1"/>
  <c r="R434" i="141"/>
  <c r="S433" i="141"/>
  <c r="T433" i="141" s="1"/>
  <c r="R433" i="141"/>
  <c r="S432" i="141"/>
  <c r="T432" i="141" s="1"/>
  <c r="R432" i="141"/>
  <c r="S431" i="141"/>
  <c r="T431" i="141" s="1"/>
  <c r="R431" i="141"/>
  <c r="S430" i="141"/>
  <c r="T430" i="141" s="1"/>
  <c r="R430" i="141"/>
  <c r="S429" i="141"/>
  <c r="T429" i="141" s="1"/>
  <c r="R429" i="141"/>
  <c r="S428" i="141"/>
  <c r="T428" i="141" s="1"/>
  <c r="R428" i="141"/>
  <c r="S427" i="141"/>
  <c r="T427" i="141" s="1"/>
  <c r="R427" i="141"/>
  <c r="S426" i="141"/>
  <c r="T426" i="141" s="1"/>
  <c r="R426" i="141"/>
  <c r="S425" i="141"/>
  <c r="T425" i="141" s="1"/>
  <c r="R425" i="141"/>
  <c r="S424" i="141"/>
  <c r="T424" i="141" s="1"/>
  <c r="R424" i="141"/>
  <c r="S423" i="141"/>
  <c r="T423" i="141" s="1"/>
  <c r="R423" i="141"/>
  <c r="S422" i="141"/>
  <c r="T422" i="141" s="1"/>
  <c r="R422" i="141"/>
  <c r="S421" i="141"/>
  <c r="T421" i="141" s="1"/>
  <c r="R421" i="141"/>
  <c r="S420" i="141"/>
  <c r="T420" i="141" s="1"/>
  <c r="R420" i="141"/>
  <c r="S419" i="141"/>
  <c r="T419" i="141" s="1"/>
  <c r="R419" i="141"/>
  <c r="S418" i="141"/>
  <c r="T418" i="141" s="1"/>
  <c r="R418" i="141"/>
  <c r="S417" i="141"/>
  <c r="T417" i="141" s="1"/>
  <c r="R417" i="141"/>
  <c r="S416" i="141"/>
  <c r="T416" i="141" s="1"/>
  <c r="R416" i="141"/>
  <c r="S415" i="141"/>
  <c r="T415" i="141" s="1"/>
  <c r="R415" i="141"/>
  <c r="S414" i="141"/>
  <c r="T414" i="141" s="1"/>
  <c r="R414" i="141"/>
  <c r="S413" i="141"/>
  <c r="T413" i="141" s="1"/>
  <c r="R413" i="141"/>
  <c r="S412" i="141"/>
  <c r="T412" i="141" s="1"/>
  <c r="R412" i="141"/>
  <c r="S411" i="141"/>
  <c r="T411" i="141" s="1"/>
  <c r="R411" i="141"/>
  <c r="S410" i="141"/>
  <c r="T410" i="141" s="1"/>
  <c r="R410" i="141"/>
  <c r="S409" i="141"/>
  <c r="T409" i="141" s="1"/>
  <c r="R409" i="141"/>
  <c r="S408" i="141"/>
  <c r="T408" i="141" s="1"/>
  <c r="R408" i="141"/>
  <c r="S407" i="141"/>
  <c r="T407" i="141" s="1"/>
  <c r="R407" i="141"/>
  <c r="S406" i="141"/>
  <c r="T406" i="141" s="1"/>
  <c r="R406" i="141"/>
  <c r="S405" i="141"/>
  <c r="T405" i="141" s="1"/>
  <c r="R405" i="141"/>
  <c r="S404" i="141"/>
  <c r="T404" i="141" s="1"/>
  <c r="R404" i="141"/>
  <c r="S403" i="141"/>
  <c r="T403" i="141" s="1"/>
  <c r="R403" i="141"/>
  <c r="S402" i="141"/>
  <c r="T402" i="141" s="1"/>
  <c r="R402" i="141"/>
  <c r="S401" i="141"/>
  <c r="T401" i="141" s="1"/>
  <c r="R401" i="141"/>
  <c r="S400" i="141"/>
  <c r="T400" i="141" s="1"/>
  <c r="R400" i="141"/>
  <c r="S399" i="141"/>
  <c r="T399" i="141" s="1"/>
  <c r="R399" i="141"/>
  <c r="S398" i="141"/>
  <c r="T398" i="141" s="1"/>
  <c r="R398" i="141"/>
  <c r="S397" i="141"/>
  <c r="T397" i="141" s="1"/>
  <c r="R397" i="141"/>
  <c r="S396" i="141"/>
  <c r="T396" i="141" s="1"/>
  <c r="R396" i="141"/>
  <c r="S395" i="141"/>
  <c r="T395" i="141" s="1"/>
  <c r="R395" i="141"/>
  <c r="S394" i="141"/>
  <c r="T394" i="141" s="1"/>
  <c r="R394" i="141"/>
  <c r="S393" i="141"/>
  <c r="T393" i="141" s="1"/>
  <c r="R393" i="141"/>
  <c r="S392" i="141"/>
  <c r="T392" i="141" s="1"/>
  <c r="R392" i="141"/>
  <c r="S391" i="141"/>
  <c r="T391" i="141" s="1"/>
  <c r="R391" i="141"/>
  <c r="S390" i="141"/>
  <c r="T390" i="141" s="1"/>
  <c r="R390" i="141"/>
  <c r="S389" i="141"/>
  <c r="T389" i="141" s="1"/>
  <c r="R389" i="141"/>
  <c r="S388" i="141"/>
  <c r="T388" i="141" s="1"/>
  <c r="R388" i="141"/>
  <c r="S387" i="141"/>
  <c r="T387" i="141" s="1"/>
  <c r="R387" i="141"/>
  <c r="S386" i="141"/>
  <c r="T386" i="141" s="1"/>
  <c r="R386" i="141"/>
  <c r="S385" i="141"/>
  <c r="T385" i="141" s="1"/>
  <c r="R385" i="141"/>
  <c r="S384" i="141"/>
  <c r="T384" i="141" s="1"/>
  <c r="R384" i="141"/>
  <c r="S383" i="141"/>
  <c r="T383" i="141" s="1"/>
  <c r="R383" i="141"/>
  <c r="S382" i="141"/>
  <c r="T382" i="141" s="1"/>
  <c r="R382" i="141"/>
  <c r="S381" i="141"/>
  <c r="T381" i="141" s="1"/>
  <c r="R381" i="141"/>
  <c r="S380" i="141"/>
  <c r="T380" i="141" s="1"/>
  <c r="R380" i="141"/>
  <c r="S379" i="141"/>
  <c r="T379" i="141" s="1"/>
  <c r="R379" i="141"/>
  <c r="S378" i="141"/>
  <c r="T378" i="141" s="1"/>
  <c r="R378" i="141"/>
  <c r="S377" i="141"/>
  <c r="T377" i="141" s="1"/>
  <c r="R377" i="141"/>
  <c r="S376" i="141"/>
  <c r="T376" i="141" s="1"/>
  <c r="R376" i="141"/>
  <c r="S375" i="141"/>
  <c r="T375" i="141" s="1"/>
  <c r="R375" i="141"/>
  <c r="S374" i="141"/>
  <c r="T374" i="141" s="1"/>
  <c r="R374" i="141"/>
  <c r="S373" i="141"/>
  <c r="T373" i="141" s="1"/>
  <c r="R373" i="141"/>
  <c r="S372" i="141"/>
  <c r="T372" i="141" s="1"/>
  <c r="R372" i="141"/>
  <c r="S371" i="141"/>
  <c r="T371" i="141" s="1"/>
  <c r="R371" i="141"/>
  <c r="S370" i="141"/>
  <c r="T370" i="141" s="1"/>
  <c r="R370" i="141"/>
  <c r="S369" i="141"/>
  <c r="T369" i="141" s="1"/>
  <c r="R369" i="141"/>
  <c r="S368" i="141"/>
  <c r="T368" i="141" s="1"/>
  <c r="R368" i="141"/>
  <c r="S367" i="141"/>
  <c r="T367" i="141" s="1"/>
  <c r="R367" i="141"/>
  <c r="S366" i="141"/>
  <c r="T366" i="141" s="1"/>
  <c r="R366" i="141"/>
  <c r="S365" i="141"/>
  <c r="T365" i="141" s="1"/>
  <c r="R365" i="141"/>
  <c r="S364" i="141"/>
  <c r="T364" i="141" s="1"/>
  <c r="R364" i="141"/>
  <c r="S363" i="141"/>
  <c r="T363" i="141" s="1"/>
  <c r="R363" i="141"/>
  <c r="S362" i="141"/>
  <c r="T362" i="141" s="1"/>
  <c r="R362" i="141"/>
  <c r="S361" i="141"/>
  <c r="T361" i="141" s="1"/>
  <c r="R361" i="141"/>
  <c r="S360" i="141"/>
  <c r="T360" i="141" s="1"/>
  <c r="R360" i="141"/>
  <c r="S359" i="141"/>
  <c r="T359" i="141" s="1"/>
  <c r="R359" i="141"/>
  <c r="S358" i="141"/>
  <c r="T358" i="141" s="1"/>
  <c r="R358" i="141"/>
  <c r="S357" i="141"/>
  <c r="T357" i="141" s="1"/>
  <c r="R357" i="141"/>
  <c r="S356" i="141"/>
  <c r="T356" i="141" s="1"/>
  <c r="R356" i="141"/>
  <c r="S355" i="141"/>
  <c r="T355" i="141" s="1"/>
  <c r="R355" i="141"/>
  <c r="S354" i="141"/>
  <c r="T354" i="141" s="1"/>
  <c r="R354" i="141"/>
  <c r="S353" i="141"/>
  <c r="T353" i="141" s="1"/>
  <c r="R353" i="141"/>
  <c r="S352" i="141"/>
  <c r="T352" i="141" s="1"/>
  <c r="R352" i="141"/>
  <c r="S351" i="141"/>
  <c r="T351" i="141" s="1"/>
  <c r="R351" i="141"/>
  <c r="S350" i="141"/>
  <c r="T350" i="141" s="1"/>
  <c r="R350" i="141"/>
  <c r="S349" i="141"/>
  <c r="T349" i="141" s="1"/>
  <c r="R349" i="141"/>
  <c r="S348" i="141"/>
  <c r="T348" i="141" s="1"/>
  <c r="R348" i="141"/>
  <c r="S347" i="141"/>
  <c r="T347" i="141" s="1"/>
  <c r="R347" i="141"/>
  <c r="S346" i="141"/>
  <c r="T346" i="141" s="1"/>
  <c r="R346" i="141"/>
  <c r="S345" i="141"/>
  <c r="T345" i="141" s="1"/>
  <c r="R345" i="141"/>
  <c r="S344" i="141"/>
  <c r="T344" i="141" s="1"/>
  <c r="R344" i="141"/>
  <c r="S343" i="141"/>
  <c r="T343" i="141" s="1"/>
  <c r="R343" i="141"/>
  <c r="S342" i="141"/>
  <c r="T342" i="141" s="1"/>
  <c r="R342" i="141"/>
  <c r="S341" i="141"/>
  <c r="T341" i="141" s="1"/>
  <c r="R341" i="141"/>
  <c r="S340" i="141"/>
  <c r="T340" i="141" s="1"/>
  <c r="R340" i="141"/>
  <c r="S339" i="141"/>
  <c r="T339" i="141" s="1"/>
  <c r="R339" i="141"/>
  <c r="S338" i="141"/>
  <c r="T338" i="141" s="1"/>
  <c r="R338" i="141"/>
  <c r="S337" i="141"/>
  <c r="T337" i="141" s="1"/>
  <c r="R337" i="141"/>
  <c r="S336" i="141"/>
  <c r="T336" i="141" s="1"/>
  <c r="R336" i="141"/>
  <c r="S335" i="141"/>
  <c r="T335" i="141" s="1"/>
  <c r="R335" i="141"/>
  <c r="S334" i="141"/>
  <c r="T334" i="141" s="1"/>
  <c r="R334" i="141"/>
  <c r="S333" i="141"/>
  <c r="T333" i="141" s="1"/>
  <c r="R333" i="141"/>
  <c r="S332" i="141"/>
  <c r="T332" i="141" s="1"/>
  <c r="R332" i="141"/>
  <c r="S331" i="141"/>
  <c r="T331" i="141" s="1"/>
  <c r="R331" i="141"/>
  <c r="S330" i="141"/>
  <c r="T330" i="141" s="1"/>
  <c r="R330" i="141"/>
  <c r="S329" i="141"/>
  <c r="T329" i="141" s="1"/>
  <c r="R329" i="141"/>
  <c r="S328" i="141"/>
  <c r="T328" i="141" s="1"/>
  <c r="R328" i="141"/>
  <c r="S327" i="141"/>
  <c r="T327" i="141" s="1"/>
  <c r="R327" i="141"/>
  <c r="S326" i="141"/>
  <c r="T326" i="141" s="1"/>
  <c r="R326" i="141"/>
  <c r="S325" i="141"/>
  <c r="T325" i="141" s="1"/>
  <c r="R325" i="141"/>
  <c r="S324" i="141"/>
  <c r="T324" i="141" s="1"/>
  <c r="R324" i="141"/>
  <c r="S323" i="141"/>
  <c r="T323" i="141" s="1"/>
  <c r="R323" i="141"/>
  <c r="S322" i="141"/>
  <c r="T322" i="141" s="1"/>
  <c r="R322" i="141"/>
  <c r="S321" i="141"/>
  <c r="T321" i="141" s="1"/>
  <c r="R321" i="141"/>
  <c r="S320" i="141"/>
  <c r="T320" i="141" s="1"/>
  <c r="R320" i="141"/>
  <c r="S319" i="141"/>
  <c r="T319" i="141" s="1"/>
  <c r="R319" i="141"/>
  <c r="S318" i="141"/>
  <c r="T318" i="141" s="1"/>
  <c r="R318" i="141"/>
  <c r="S317" i="141"/>
  <c r="T317" i="141" s="1"/>
  <c r="R317" i="141"/>
  <c r="S316" i="141"/>
  <c r="T316" i="141" s="1"/>
  <c r="R316" i="141"/>
  <c r="S315" i="141"/>
  <c r="T315" i="141" s="1"/>
  <c r="R315" i="141"/>
  <c r="S314" i="141"/>
  <c r="T314" i="141" s="1"/>
  <c r="R314" i="141"/>
  <c r="S313" i="141"/>
  <c r="T313" i="141" s="1"/>
  <c r="R313" i="141"/>
  <c r="S312" i="141"/>
  <c r="T312" i="141" s="1"/>
  <c r="R312" i="141"/>
  <c r="S311" i="141"/>
  <c r="T311" i="141" s="1"/>
  <c r="R311" i="141"/>
  <c r="S310" i="141"/>
  <c r="T310" i="141" s="1"/>
  <c r="R310" i="141"/>
  <c r="S309" i="141"/>
  <c r="T309" i="141" s="1"/>
  <c r="R309" i="141"/>
  <c r="S308" i="141"/>
  <c r="T308" i="141" s="1"/>
  <c r="R308" i="141"/>
  <c r="S307" i="141"/>
  <c r="T307" i="141" s="1"/>
  <c r="R307" i="141"/>
  <c r="S306" i="141"/>
  <c r="T306" i="141" s="1"/>
  <c r="R306" i="141"/>
  <c r="S305" i="141"/>
  <c r="T305" i="141" s="1"/>
  <c r="R305" i="141"/>
  <c r="S304" i="141"/>
  <c r="T304" i="141" s="1"/>
  <c r="R304" i="141"/>
  <c r="S303" i="141"/>
  <c r="T303" i="141" s="1"/>
  <c r="R303" i="141"/>
  <c r="S302" i="141"/>
  <c r="T302" i="141" s="1"/>
  <c r="R302" i="141"/>
  <c r="S301" i="141"/>
  <c r="T301" i="141" s="1"/>
  <c r="R301" i="141"/>
  <c r="S300" i="141"/>
  <c r="T300" i="141" s="1"/>
  <c r="R300" i="141"/>
  <c r="S299" i="141"/>
  <c r="T299" i="141" s="1"/>
  <c r="R299" i="141"/>
  <c r="S298" i="141"/>
  <c r="T298" i="141" s="1"/>
  <c r="R298" i="141"/>
  <c r="S297" i="141"/>
  <c r="T297" i="141" s="1"/>
  <c r="R297" i="141"/>
  <c r="S296" i="141"/>
  <c r="T296" i="141" s="1"/>
  <c r="R296" i="141"/>
  <c r="S295" i="141"/>
  <c r="T295" i="141" s="1"/>
  <c r="R295" i="141"/>
  <c r="S294" i="141"/>
  <c r="T294" i="141" s="1"/>
  <c r="R294" i="141"/>
  <c r="S293" i="141"/>
  <c r="T293" i="141" s="1"/>
  <c r="R293" i="141"/>
  <c r="S292" i="141"/>
  <c r="T292" i="141" s="1"/>
  <c r="R292" i="141"/>
  <c r="S291" i="141"/>
  <c r="T291" i="141" s="1"/>
  <c r="R291" i="141"/>
  <c r="S290" i="141"/>
  <c r="T290" i="141" s="1"/>
  <c r="R290" i="141"/>
  <c r="S289" i="141"/>
  <c r="T289" i="141" s="1"/>
  <c r="R289" i="141"/>
  <c r="S288" i="141"/>
  <c r="T288" i="141" s="1"/>
  <c r="R288" i="141"/>
  <c r="S287" i="141"/>
  <c r="T287" i="141" s="1"/>
  <c r="R287" i="141"/>
  <c r="S286" i="141"/>
  <c r="T286" i="141" s="1"/>
  <c r="R286" i="141"/>
  <c r="S285" i="141"/>
  <c r="T285" i="141" s="1"/>
  <c r="R285" i="141"/>
  <c r="S284" i="141"/>
  <c r="T284" i="141" s="1"/>
  <c r="R284" i="141"/>
  <c r="S283" i="141"/>
  <c r="T283" i="141" s="1"/>
  <c r="R283" i="141"/>
  <c r="S282" i="141"/>
  <c r="T282" i="141" s="1"/>
  <c r="R282" i="141"/>
  <c r="S281" i="141"/>
  <c r="T281" i="141" s="1"/>
  <c r="R281" i="141"/>
  <c r="S280" i="141"/>
  <c r="T280" i="141" s="1"/>
  <c r="R280" i="141"/>
  <c r="S279" i="141"/>
  <c r="T279" i="141" s="1"/>
  <c r="R279" i="141"/>
  <c r="S278" i="141"/>
  <c r="T278" i="141" s="1"/>
  <c r="R278" i="141"/>
  <c r="S277" i="141"/>
  <c r="T277" i="141" s="1"/>
  <c r="R277" i="141"/>
  <c r="S276" i="141"/>
  <c r="T276" i="141" s="1"/>
  <c r="R276" i="141"/>
  <c r="S275" i="141"/>
  <c r="T275" i="141" s="1"/>
  <c r="R275" i="141"/>
  <c r="S274" i="141"/>
  <c r="T274" i="141" s="1"/>
  <c r="R274" i="141"/>
  <c r="S273" i="141"/>
  <c r="T273" i="141" s="1"/>
  <c r="R273" i="141"/>
  <c r="S272" i="141"/>
  <c r="T272" i="141" s="1"/>
  <c r="R272" i="141"/>
  <c r="S271" i="141"/>
  <c r="T271" i="141" s="1"/>
  <c r="R271" i="141"/>
  <c r="S270" i="141"/>
  <c r="T270" i="141" s="1"/>
  <c r="R270" i="141"/>
  <c r="S269" i="141"/>
  <c r="T269" i="141" s="1"/>
  <c r="R269" i="141"/>
  <c r="S268" i="141"/>
  <c r="T268" i="141" s="1"/>
  <c r="R268" i="141"/>
  <c r="S267" i="141"/>
  <c r="T267" i="141" s="1"/>
  <c r="R267" i="141"/>
  <c r="S266" i="141"/>
  <c r="T266" i="141" s="1"/>
  <c r="R266" i="141"/>
  <c r="S265" i="141"/>
  <c r="T265" i="141" s="1"/>
  <c r="R265" i="141"/>
  <c r="S264" i="141"/>
  <c r="T264" i="141" s="1"/>
  <c r="R264" i="141"/>
  <c r="S263" i="141"/>
  <c r="T263" i="141" s="1"/>
  <c r="R263" i="141"/>
  <c r="S262" i="141"/>
  <c r="T262" i="141" s="1"/>
  <c r="R262" i="141"/>
  <c r="S261" i="141"/>
  <c r="T261" i="141" s="1"/>
  <c r="R261" i="141"/>
  <c r="S260" i="141"/>
  <c r="T260" i="141" s="1"/>
  <c r="R260" i="141"/>
  <c r="S259" i="141"/>
  <c r="T259" i="141" s="1"/>
  <c r="R259" i="141"/>
  <c r="S258" i="141"/>
  <c r="T258" i="141" s="1"/>
  <c r="R258" i="141"/>
  <c r="S257" i="141"/>
  <c r="T257" i="141" s="1"/>
  <c r="R257" i="141"/>
  <c r="S256" i="141"/>
  <c r="T256" i="141" s="1"/>
  <c r="R256" i="141"/>
  <c r="S255" i="141"/>
  <c r="T255" i="141" s="1"/>
  <c r="R255" i="141"/>
  <c r="S254" i="141"/>
  <c r="T254" i="141" s="1"/>
  <c r="R254" i="141"/>
  <c r="S253" i="141"/>
  <c r="T253" i="141" s="1"/>
  <c r="R253" i="141"/>
  <c r="S252" i="141"/>
  <c r="T252" i="141" s="1"/>
  <c r="R252" i="141"/>
  <c r="S251" i="141"/>
  <c r="T251" i="141" s="1"/>
  <c r="R251" i="141"/>
  <c r="S250" i="141"/>
  <c r="T250" i="141" s="1"/>
  <c r="R250" i="141"/>
  <c r="S249" i="141"/>
  <c r="T249" i="141" s="1"/>
  <c r="R249" i="141"/>
  <c r="S248" i="141"/>
  <c r="T248" i="141" s="1"/>
  <c r="R248" i="141"/>
  <c r="S247" i="141"/>
  <c r="T247" i="141" s="1"/>
  <c r="R247" i="141"/>
  <c r="S246" i="141"/>
  <c r="T246" i="141" s="1"/>
  <c r="R246" i="141"/>
  <c r="S245" i="141"/>
  <c r="T245" i="141" s="1"/>
  <c r="R245" i="141"/>
  <c r="S244" i="141"/>
  <c r="T244" i="141" s="1"/>
  <c r="R244" i="141"/>
  <c r="S243" i="141"/>
  <c r="T243" i="141" s="1"/>
  <c r="R243" i="141"/>
  <c r="S242" i="141"/>
  <c r="T242" i="141" s="1"/>
  <c r="R242" i="141"/>
  <c r="S241" i="141"/>
  <c r="T241" i="141" s="1"/>
  <c r="R241" i="141"/>
  <c r="S240" i="141"/>
  <c r="T240" i="141" s="1"/>
  <c r="R240" i="141"/>
  <c r="S239" i="141"/>
  <c r="T239" i="141" s="1"/>
  <c r="R239" i="141"/>
  <c r="S238" i="141"/>
  <c r="T238" i="141" s="1"/>
  <c r="R238" i="141"/>
  <c r="S237" i="141"/>
  <c r="T237" i="141" s="1"/>
  <c r="R237" i="141"/>
  <c r="S236" i="141"/>
  <c r="T236" i="141" s="1"/>
  <c r="R236" i="141"/>
  <c r="S235" i="141"/>
  <c r="T235" i="141" s="1"/>
  <c r="R235" i="141"/>
  <c r="S234" i="141"/>
  <c r="T234" i="141" s="1"/>
  <c r="R234" i="141"/>
  <c r="S233" i="141"/>
  <c r="T233" i="141" s="1"/>
  <c r="R233" i="141"/>
  <c r="S232" i="141"/>
  <c r="T232" i="141" s="1"/>
  <c r="R232" i="141"/>
  <c r="S231" i="141"/>
  <c r="T231" i="141" s="1"/>
  <c r="R231" i="141"/>
  <c r="S230" i="141"/>
  <c r="T230" i="141" s="1"/>
  <c r="R230" i="141"/>
  <c r="S229" i="141"/>
  <c r="T229" i="141" s="1"/>
  <c r="R229" i="141"/>
  <c r="S228" i="141"/>
  <c r="T228" i="141" s="1"/>
  <c r="R228" i="141"/>
  <c r="S227" i="141"/>
  <c r="T227" i="141" s="1"/>
  <c r="R227" i="141"/>
  <c r="S226" i="141"/>
  <c r="T226" i="141" s="1"/>
  <c r="R226" i="141"/>
  <c r="S225" i="141"/>
  <c r="T225" i="141" s="1"/>
  <c r="R225" i="141"/>
  <c r="S224" i="141"/>
  <c r="T224" i="141" s="1"/>
  <c r="R224" i="141"/>
  <c r="S223" i="141"/>
  <c r="T223" i="141" s="1"/>
  <c r="R223" i="141"/>
  <c r="S222" i="141"/>
  <c r="T222" i="141" s="1"/>
  <c r="R222" i="141"/>
  <c r="S221" i="141"/>
  <c r="T221" i="141" s="1"/>
  <c r="R221" i="141"/>
  <c r="S220" i="141"/>
  <c r="T220" i="141" s="1"/>
  <c r="R220" i="141"/>
  <c r="S219" i="141"/>
  <c r="T219" i="141" s="1"/>
  <c r="R219" i="141"/>
  <c r="S218" i="141"/>
  <c r="T218" i="141" s="1"/>
  <c r="R218" i="141"/>
  <c r="S217" i="141"/>
  <c r="T217" i="141" s="1"/>
  <c r="R217" i="141"/>
  <c r="S216" i="141"/>
  <c r="T216" i="141" s="1"/>
  <c r="R216" i="141"/>
  <c r="S215" i="141"/>
  <c r="T215" i="141" s="1"/>
  <c r="R215" i="141"/>
  <c r="S214" i="141"/>
  <c r="T214" i="141" s="1"/>
  <c r="R214" i="141"/>
  <c r="S213" i="141"/>
  <c r="T213" i="141" s="1"/>
  <c r="R213" i="141"/>
  <c r="S212" i="141"/>
  <c r="T212" i="141" s="1"/>
  <c r="R212" i="141"/>
  <c r="S211" i="141"/>
  <c r="T211" i="141" s="1"/>
  <c r="R211" i="141"/>
  <c r="S210" i="141"/>
  <c r="T210" i="141" s="1"/>
  <c r="R210" i="141"/>
  <c r="S209" i="141"/>
  <c r="T209" i="141" s="1"/>
  <c r="R209" i="141"/>
  <c r="S208" i="141"/>
  <c r="T208" i="141" s="1"/>
  <c r="R208" i="141"/>
  <c r="S207" i="141"/>
  <c r="T207" i="141" s="1"/>
  <c r="R207" i="141"/>
  <c r="S206" i="141"/>
  <c r="T206" i="141" s="1"/>
  <c r="R206" i="141"/>
  <c r="S205" i="141"/>
  <c r="T205" i="141" s="1"/>
  <c r="R205" i="141"/>
  <c r="S204" i="141"/>
  <c r="T204" i="141" s="1"/>
  <c r="R204" i="141"/>
  <c r="S203" i="141"/>
  <c r="T203" i="141" s="1"/>
  <c r="R203" i="141"/>
  <c r="S202" i="141"/>
  <c r="T202" i="141" s="1"/>
  <c r="R202" i="141"/>
  <c r="S201" i="141"/>
  <c r="T201" i="141" s="1"/>
  <c r="R201" i="141"/>
  <c r="S200" i="141"/>
  <c r="T200" i="141" s="1"/>
  <c r="R200" i="141"/>
  <c r="S199" i="141"/>
  <c r="T199" i="141" s="1"/>
  <c r="R199" i="141"/>
  <c r="S198" i="141"/>
  <c r="T198" i="141" s="1"/>
  <c r="R198" i="141"/>
  <c r="S197" i="141"/>
  <c r="T197" i="141" s="1"/>
  <c r="R197" i="141"/>
  <c r="S196" i="141"/>
  <c r="T196" i="141" s="1"/>
  <c r="R196" i="141"/>
  <c r="S195" i="141"/>
  <c r="T195" i="141" s="1"/>
  <c r="R195" i="141"/>
  <c r="S194" i="141"/>
  <c r="T194" i="141" s="1"/>
  <c r="R194" i="141"/>
  <c r="S193" i="141"/>
  <c r="T193" i="141" s="1"/>
  <c r="R193" i="141"/>
  <c r="S192" i="141"/>
  <c r="T192" i="141" s="1"/>
  <c r="R192" i="141"/>
  <c r="S191" i="141"/>
  <c r="T191" i="141" s="1"/>
  <c r="R191" i="141"/>
  <c r="S190" i="141"/>
  <c r="T190" i="141" s="1"/>
  <c r="R190" i="141"/>
  <c r="S189" i="141"/>
  <c r="T189" i="141" s="1"/>
  <c r="R189" i="141"/>
  <c r="S188" i="141"/>
  <c r="T188" i="141" s="1"/>
  <c r="R188" i="141"/>
  <c r="S187" i="141"/>
  <c r="T187" i="141" s="1"/>
  <c r="R187" i="141"/>
  <c r="S186" i="141"/>
  <c r="T186" i="141" s="1"/>
  <c r="R186" i="141"/>
  <c r="S185" i="141"/>
  <c r="T185" i="141" s="1"/>
  <c r="R185" i="141"/>
  <c r="S184" i="141"/>
  <c r="T184" i="141" s="1"/>
  <c r="R184" i="141"/>
  <c r="S183" i="141"/>
  <c r="T183" i="141" s="1"/>
  <c r="R183" i="141"/>
  <c r="S182" i="141"/>
  <c r="T182" i="141" s="1"/>
  <c r="R182" i="141"/>
  <c r="S181" i="141"/>
  <c r="T181" i="141" s="1"/>
  <c r="R181" i="141"/>
  <c r="S180" i="141"/>
  <c r="T180" i="141" s="1"/>
  <c r="R180" i="141"/>
  <c r="S179" i="141"/>
  <c r="T179" i="141" s="1"/>
  <c r="R179" i="141"/>
  <c r="S178" i="141"/>
  <c r="T178" i="141" s="1"/>
  <c r="R178" i="141"/>
  <c r="S177" i="141"/>
  <c r="T177" i="141" s="1"/>
  <c r="R177" i="141"/>
  <c r="S176" i="141"/>
  <c r="T176" i="141" s="1"/>
  <c r="R176" i="141"/>
  <c r="S175" i="141"/>
  <c r="T175" i="141" s="1"/>
  <c r="R175" i="141"/>
  <c r="S174" i="141"/>
  <c r="T174" i="141" s="1"/>
  <c r="R174" i="141"/>
  <c r="S173" i="141"/>
  <c r="T173" i="141" s="1"/>
  <c r="R173" i="141"/>
  <c r="S172" i="141"/>
  <c r="T172" i="141" s="1"/>
  <c r="R172" i="141"/>
  <c r="S171" i="141"/>
  <c r="T171" i="141" s="1"/>
  <c r="R171" i="141"/>
  <c r="S170" i="141"/>
  <c r="T170" i="141" s="1"/>
  <c r="R170" i="141"/>
  <c r="S169" i="141"/>
  <c r="T169" i="141" s="1"/>
  <c r="R169" i="141"/>
  <c r="S168" i="141"/>
  <c r="T168" i="141" s="1"/>
  <c r="R168" i="141"/>
  <c r="S167" i="141"/>
  <c r="T167" i="141" s="1"/>
  <c r="R167" i="141"/>
  <c r="S166" i="141"/>
  <c r="T166" i="141" s="1"/>
  <c r="R166" i="141"/>
  <c r="S165" i="141"/>
  <c r="T165" i="141" s="1"/>
  <c r="R165" i="141"/>
  <c r="S164" i="141"/>
  <c r="T164" i="141" s="1"/>
  <c r="R164" i="141"/>
  <c r="S163" i="141"/>
  <c r="T163" i="141" s="1"/>
  <c r="R163" i="141"/>
  <c r="S162" i="141"/>
  <c r="T162" i="141" s="1"/>
  <c r="R162" i="141"/>
  <c r="S161" i="141"/>
  <c r="T161" i="141" s="1"/>
  <c r="R161" i="141"/>
  <c r="S160" i="141"/>
  <c r="T160" i="141" s="1"/>
  <c r="R160" i="141"/>
  <c r="S159" i="141"/>
  <c r="T159" i="141" s="1"/>
  <c r="R159" i="141"/>
  <c r="S158" i="141"/>
  <c r="T158" i="141" s="1"/>
  <c r="R158" i="141"/>
  <c r="S157" i="141"/>
  <c r="T157" i="141" s="1"/>
  <c r="R157" i="141"/>
  <c r="S156" i="141"/>
  <c r="T156" i="141" s="1"/>
  <c r="R156" i="141"/>
  <c r="S155" i="141"/>
  <c r="T155" i="141" s="1"/>
  <c r="R155" i="141"/>
  <c r="S154" i="141"/>
  <c r="T154" i="141" s="1"/>
  <c r="R154" i="141"/>
  <c r="S153" i="141"/>
  <c r="T153" i="141" s="1"/>
  <c r="R153" i="141"/>
  <c r="S152" i="141"/>
  <c r="T152" i="141" s="1"/>
  <c r="R152" i="141"/>
  <c r="S151" i="141"/>
  <c r="T151" i="141" s="1"/>
  <c r="R151" i="141"/>
  <c r="S150" i="141"/>
  <c r="T150" i="141" s="1"/>
  <c r="R150" i="141"/>
  <c r="S149" i="141"/>
  <c r="T149" i="141" s="1"/>
  <c r="R149" i="141"/>
  <c r="S148" i="141"/>
  <c r="T148" i="141" s="1"/>
  <c r="R148" i="141"/>
  <c r="S147" i="141"/>
  <c r="T147" i="141" s="1"/>
  <c r="R147" i="141"/>
  <c r="S146" i="141"/>
  <c r="T146" i="141" s="1"/>
  <c r="R146" i="141"/>
  <c r="S145" i="141"/>
  <c r="T145" i="141" s="1"/>
  <c r="R145" i="141"/>
  <c r="S144" i="141"/>
  <c r="T144" i="141" s="1"/>
  <c r="R144" i="141"/>
  <c r="S143" i="141"/>
  <c r="T143" i="141" s="1"/>
  <c r="R143" i="141"/>
  <c r="S142" i="141"/>
  <c r="T142" i="141" s="1"/>
  <c r="R142" i="141"/>
  <c r="S141" i="141"/>
  <c r="T141" i="141" s="1"/>
  <c r="R141" i="141"/>
  <c r="S140" i="141"/>
  <c r="T140" i="141" s="1"/>
  <c r="R140" i="141"/>
  <c r="S139" i="141"/>
  <c r="T139" i="141" s="1"/>
  <c r="R139" i="141"/>
  <c r="S138" i="141"/>
  <c r="T138" i="141" s="1"/>
  <c r="R138" i="141"/>
  <c r="S137" i="141"/>
  <c r="T137" i="141" s="1"/>
  <c r="R137" i="141"/>
  <c r="S136" i="141"/>
  <c r="T136" i="141" s="1"/>
  <c r="R136" i="141"/>
  <c r="S135" i="141"/>
  <c r="T135" i="141" s="1"/>
  <c r="R135" i="141"/>
  <c r="S134" i="141"/>
  <c r="T134" i="141" s="1"/>
  <c r="R134" i="141"/>
  <c r="S133" i="141"/>
  <c r="T133" i="141" s="1"/>
  <c r="R133" i="141"/>
  <c r="S132" i="141"/>
  <c r="T132" i="141" s="1"/>
  <c r="R132" i="141"/>
  <c r="S131" i="141"/>
  <c r="T131" i="141" s="1"/>
  <c r="R131" i="141"/>
  <c r="S130" i="141"/>
  <c r="T130" i="141" s="1"/>
  <c r="R130" i="141"/>
  <c r="S129" i="141"/>
  <c r="T129" i="141" s="1"/>
  <c r="R129" i="141"/>
  <c r="S128" i="141"/>
  <c r="T128" i="141" s="1"/>
  <c r="R128" i="141"/>
  <c r="S127" i="141"/>
  <c r="T127" i="141" s="1"/>
  <c r="R127" i="141"/>
  <c r="S126" i="141"/>
  <c r="T126" i="141" s="1"/>
  <c r="R126" i="141"/>
  <c r="S125" i="141"/>
  <c r="T125" i="141" s="1"/>
  <c r="R125" i="141"/>
  <c r="S124" i="141"/>
  <c r="T124" i="141" s="1"/>
  <c r="R124" i="141"/>
  <c r="S123" i="141"/>
  <c r="T123" i="141" s="1"/>
  <c r="R123" i="141"/>
  <c r="S122" i="141"/>
  <c r="T122" i="141" s="1"/>
  <c r="R122" i="141"/>
  <c r="S121" i="141"/>
  <c r="T121" i="141" s="1"/>
  <c r="R121" i="141"/>
  <c r="S120" i="141"/>
  <c r="T120" i="141" s="1"/>
  <c r="R120" i="141"/>
  <c r="S119" i="141"/>
  <c r="T119" i="141" s="1"/>
  <c r="R119" i="141"/>
  <c r="S118" i="141"/>
  <c r="T118" i="141" s="1"/>
  <c r="R118" i="141"/>
  <c r="S117" i="141"/>
  <c r="T117" i="141" s="1"/>
  <c r="R117" i="141"/>
  <c r="S116" i="141"/>
  <c r="T116" i="141" s="1"/>
  <c r="R116" i="141"/>
  <c r="S115" i="141"/>
  <c r="T115" i="141" s="1"/>
  <c r="R115" i="141"/>
  <c r="S114" i="141"/>
  <c r="T114" i="141" s="1"/>
  <c r="R114" i="141"/>
  <c r="S113" i="141"/>
  <c r="T113" i="141" s="1"/>
  <c r="R113" i="141"/>
  <c r="S112" i="141"/>
  <c r="T112" i="141" s="1"/>
  <c r="R112" i="141"/>
  <c r="S111" i="141"/>
  <c r="T111" i="141" s="1"/>
  <c r="R111" i="141"/>
  <c r="S110" i="141"/>
  <c r="T110" i="141" s="1"/>
  <c r="R110" i="141"/>
  <c r="S109" i="141"/>
  <c r="T109" i="141" s="1"/>
  <c r="R109" i="141"/>
  <c r="S108" i="141"/>
  <c r="T108" i="141" s="1"/>
  <c r="R108" i="141"/>
  <c r="S107" i="141"/>
  <c r="T107" i="141" s="1"/>
  <c r="R107" i="141"/>
  <c r="S106" i="141"/>
  <c r="T106" i="141" s="1"/>
  <c r="R106" i="141"/>
  <c r="S105" i="141"/>
  <c r="T105" i="141" s="1"/>
  <c r="R105" i="141"/>
  <c r="S104" i="141"/>
  <c r="T104" i="141" s="1"/>
  <c r="R104" i="141"/>
  <c r="S103" i="141"/>
  <c r="T103" i="141" s="1"/>
  <c r="R103" i="141"/>
  <c r="S102" i="141"/>
  <c r="T102" i="141" s="1"/>
  <c r="R102" i="141"/>
  <c r="S101" i="141"/>
  <c r="T101" i="141" s="1"/>
  <c r="R101" i="141"/>
  <c r="S100" i="141"/>
  <c r="T100" i="141" s="1"/>
  <c r="R100" i="141"/>
  <c r="S99" i="141"/>
  <c r="T99" i="141" s="1"/>
  <c r="R99" i="141"/>
  <c r="S98" i="141"/>
  <c r="T98" i="141" s="1"/>
  <c r="R98" i="141"/>
  <c r="S97" i="141"/>
  <c r="T97" i="141" s="1"/>
  <c r="R97" i="141"/>
  <c r="S96" i="141"/>
  <c r="T96" i="141" s="1"/>
  <c r="R96" i="141"/>
  <c r="S95" i="141"/>
  <c r="T95" i="141" s="1"/>
  <c r="R95" i="141"/>
  <c r="S94" i="141"/>
  <c r="T94" i="141" s="1"/>
  <c r="R94" i="141"/>
  <c r="S93" i="141"/>
  <c r="T93" i="141" s="1"/>
  <c r="R93" i="141"/>
  <c r="S92" i="141"/>
  <c r="T92" i="141" s="1"/>
  <c r="R92" i="141"/>
  <c r="S91" i="141"/>
  <c r="T91" i="141" s="1"/>
  <c r="R91" i="141"/>
  <c r="S90" i="141"/>
  <c r="T90" i="141" s="1"/>
  <c r="R90" i="141"/>
  <c r="S89" i="141"/>
  <c r="T89" i="141" s="1"/>
  <c r="R89" i="141"/>
  <c r="S88" i="141"/>
  <c r="T88" i="141" s="1"/>
  <c r="R88" i="141"/>
  <c r="S87" i="141"/>
  <c r="T87" i="141" s="1"/>
  <c r="R87" i="141"/>
  <c r="S86" i="141"/>
  <c r="T86" i="141" s="1"/>
  <c r="R86" i="141"/>
  <c r="S85" i="141"/>
  <c r="T85" i="141" s="1"/>
  <c r="R85" i="141"/>
  <c r="S84" i="141"/>
  <c r="T84" i="141" s="1"/>
  <c r="R84" i="141"/>
  <c r="S83" i="141"/>
  <c r="T83" i="141" s="1"/>
  <c r="R83" i="141"/>
  <c r="S82" i="141"/>
  <c r="T82" i="141" s="1"/>
  <c r="R82" i="141"/>
  <c r="S81" i="141"/>
  <c r="T81" i="141" s="1"/>
  <c r="R81" i="141"/>
  <c r="S80" i="141"/>
  <c r="T80" i="141" s="1"/>
  <c r="R80" i="141"/>
  <c r="S79" i="141"/>
  <c r="T79" i="141" s="1"/>
  <c r="R79" i="141"/>
  <c r="S78" i="141"/>
  <c r="T78" i="141" s="1"/>
  <c r="R78" i="141"/>
  <c r="S77" i="141"/>
  <c r="T77" i="141" s="1"/>
  <c r="R77" i="141"/>
  <c r="S76" i="141"/>
  <c r="T76" i="141" s="1"/>
  <c r="R76" i="141"/>
  <c r="S75" i="141"/>
  <c r="T75" i="141" s="1"/>
  <c r="R75" i="141"/>
  <c r="S74" i="141"/>
  <c r="T74" i="141" s="1"/>
  <c r="R74" i="141"/>
  <c r="S73" i="141"/>
  <c r="T73" i="141" s="1"/>
  <c r="R73" i="141"/>
  <c r="S72" i="141"/>
  <c r="T72" i="141" s="1"/>
  <c r="R72" i="141"/>
  <c r="S71" i="141"/>
  <c r="T71" i="141" s="1"/>
  <c r="R71" i="141"/>
  <c r="S70" i="141"/>
  <c r="T70" i="141" s="1"/>
  <c r="R70" i="141"/>
  <c r="S69" i="141"/>
  <c r="T69" i="141" s="1"/>
  <c r="R69" i="141"/>
  <c r="S68" i="141"/>
  <c r="T68" i="141" s="1"/>
  <c r="R68" i="141"/>
  <c r="S67" i="141"/>
  <c r="T67" i="141" s="1"/>
  <c r="R67" i="141"/>
  <c r="S66" i="141"/>
  <c r="T66" i="141" s="1"/>
  <c r="R66" i="141"/>
  <c r="S65" i="141"/>
  <c r="T65" i="141" s="1"/>
  <c r="R65" i="141"/>
  <c r="S64" i="141"/>
  <c r="T64" i="141" s="1"/>
  <c r="R64" i="141"/>
  <c r="S63" i="141"/>
  <c r="T63" i="141" s="1"/>
  <c r="R63" i="141"/>
  <c r="S62" i="141"/>
  <c r="T62" i="141" s="1"/>
  <c r="R62" i="141"/>
  <c r="S61" i="141"/>
  <c r="T61" i="141" s="1"/>
  <c r="R61" i="141"/>
  <c r="S60" i="141"/>
  <c r="T60" i="141" s="1"/>
  <c r="R60" i="141"/>
  <c r="S59" i="141"/>
  <c r="T59" i="141" s="1"/>
  <c r="R59" i="141"/>
  <c r="S58" i="141"/>
  <c r="T58" i="141" s="1"/>
  <c r="R58" i="141"/>
  <c r="S57" i="141"/>
  <c r="T57" i="141" s="1"/>
  <c r="R57" i="141"/>
  <c r="S56" i="141"/>
  <c r="T56" i="141" s="1"/>
  <c r="R56" i="141"/>
  <c r="S55" i="141"/>
  <c r="T55" i="141" s="1"/>
  <c r="R55" i="141"/>
  <c r="S54" i="141"/>
  <c r="T54" i="141" s="1"/>
  <c r="R54" i="141"/>
  <c r="S53" i="141"/>
  <c r="T53" i="141" s="1"/>
  <c r="R53" i="141"/>
  <c r="S52" i="141"/>
  <c r="T52" i="141" s="1"/>
  <c r="R52" i="141"/>
  <c r="S51" i="141"/>
  <c r="T51" i="141" s="1"/>
  <c r="R51" i="141"/>
  <c r="S50" i="141"/>
  <c r="T50" i="141" s="1"/>
  <c r="R50" i="141"/>
  <c r="S49" i="141"/>
  <c r="T49" i="141" s="1"/>
  <c r="R49" i="141"/>
  <c r="S48" i="141"/>
  <c r="T48" i="141" s="1"/>
  <c r="R48" i="141"/>
  <c r="S47" i="141"/>
  <c r="T47" i="141" s="1"/>
  <c r="R47" i="141"/>
  <c r="S46" i="141"/>
  <c r="T46" i="141" s="1"/>
  <c r="R46" i="141"/>
  <c r="S45" i="141"/>
  <c r="T45" i="141" s="1"/>
  <c r="R45" i="141"/>
  <c r="S44" i="141"/>
  <c r="T44" i="141" s="1"/>
  <c r="R44" i="141"/>
  <c r="S43" i="141"/>
  <c r="T43" i="141" s="1"/>
  <c r="R43" i="141"/>
  <c r="S42" i="141"/>
  <c r="T42" i="141" s="1"/>
  <c r="R42" i="141"/>
  <c r="S41" i="141"/>
  <c r="T41" i="141" s="1"/>
  <c r="R41" i="141"/>
  <c r="S40" i="141"/>
  <c r="T40" i="141" s="1"/>
  <c r="R40" i="141"/>
  <c r="S39" i="141"/>
  <c r="T39" i="141" s="1"/>
  <c r="R39" i="141"/>
  <c r="S38" i="141"/>
  <c r="T38" i="141" s="1"/>
  <c r="R38" i="141"/>
  <c r="S37" i="141"/>
  <c r="T37" i="141" s="1"/>
  <c r="R37" i="141"/>
  <c r="S36" i="141"/>
  <c r="T36" i="141" s="1"/>
  <c r="R36" i="141"/>
  <c r="S35" i="141"/>
  <c r="T35" i="141" s="1"/>
  <c r="R35" i="141"/>
  <c r="S34" i="141"/>
  <c r="T34" i="141" s="1"/>
  <c r="R34" i="141"/>
  <c r="S33" i="141"/>
  <c r="T33" i="141" s="1"/>
  <c r="R33" i="141"/>
  <c r="S32" i="141"/>
  <c r="T32" i="141" s="1"/>
  <c r="R32" i="141"/>
  <c r="S31" i="141"/>
  <c r="T31" i="141" s="1"/>
  <c r="R31" i="141"/>
  <c r="S30" i="141"/>
  <c r="T30" i="141" s="1"/>
  <c r="R30" i="141"/>
  <c r="S29" i="141"/>
  <c r="T29" i="141" s="1"/>
  <c r="R29" i="141"/>
  <c r="S28" i="141"/>
  <c r="T28" i="141" s="1"/>
  <c r="R28" i="141"/>
  <c r="S27" i="141"/>
  <c r="T27" i="141" s="1"/>
  <c r="R27" i="141"/>
  <c r="S26" i="141"/>
  <c r="T26" i="141" s="1"/>
  <c r="R26" i="141"/>
  <c r="S25" i="141"/>
  <c r="T25" i="141" s="1"/>
  <c r="R25" i="141"/>
  <c r="S24" i="141"/>
  <c r="T24" i="141" s="1"/>
  <c r="R24" i="141"/>
  <c r="S23" i="141"/>
  <c r="T23" i="141" s="1"/>
  <c r="R23" i="141"/>
  <c r="S22" i="141"/>
  <c r="T22" i="141" s="1"/>
  <c r="R22" i="141"/>
  <c r="S21" i="141"/>
  <c r="T21" i="141" s="1"/>
  <c r="R21" i="141"/>
  <c r="S20" i="141"/>
  <c r="T20" i="141" s="1"/>
  <c r="R20" i="141"/>
  <c r="S19" i="141"/>
  <c r="T19" i="141" s="1"/>
  <c r="R19" i="141"/>
  <c r="S18" i="141"/>
  <c r="T18" i="141" s="1"/>
  <c r="R18" i="141"/>
  <c r="S17" i="141"/>
  <c r="T17" i="141" s="1"/>
  <c r="R17" i="141"/>
  <c r="S16" i="141"/>
  <c r="T16" i="141" s="1"/>
  <c r="R16" i="141"/>
  <c r="S15" i="141"/>
  <c r="T15" i="141" s="1"/>
  <c r="R15" i="141"/>
  <c r="S14" i="141"/>
  <c r="T14" i="141" s="1"/>
  <c r="R14" i="141"/>
  <c r="S13" i="141"/>
  <c r="T13" i="141" s="1"/>
  <c r="R13" i="141"/>
  <c r="S12" i="141"/>
  <c r="T12" i="141" s="1"/>
  <c r="R12" i="141"/>
  <c r="S11" i="141"/>
  <c r="T11" i="141" s="1"/>
  <c r="R11" i="141"/>
  <c r="S10" i="141"/>
  <c r="T10" i="141" s="1"/>
  <c r="R10" i="141"/>
  <c r="S9" i="141"/>
  <c r="T9" i="141" s="1"/>
  <c r="R9" i="141"/>
  <c r="S8" i="141"/>
  <c r="T8" i="141" s="1"/>
  <c r="R8" i="141"/>
  <c r="S7" i="141"/>
  <c r="T7" i="141" s="1"/>
  <c r="R7" i="141"/>
  <c r="S6" i="141"/>
  <c r="T6" i="141" s="1"/>
  <c r="R6" i="141"/>
  <c r="S5" i="141"/>
  <c r="T5" i="141" s="1"/>
  <c r="R5" i="141"/>
  <c r="S4" i="141"/>
  <c r="T4" i="141" s="1"/>
  <c r="R4" i="141"/>
  <c r="F2" i="141"/>
  <c r="F1" i="141"/>
  <c r="Q514" i="139" a="1"/>
  <c r="Q514" i="139"/>
  <c r="P514" i="139" a="1"/>
  <c r="P514" i="139"/>
  <c r="O514" i="139" a="1"/>
  <c r="O514" i="139"/>
  <c r="N514" i="139" a="1"/>
  <c r="N514" i="139"/>
  <c r="M514" i="139" a="1"/>
  <c r="M514" i="139"/>
  <c r="L514" i="139" a="1"/>
  <c r="L514" i="139"/>
  <c r="I511" i="139"/>
  <c r="I510" i="139"/>
  <c r="L510" i="139" s="1" a="1"/>
  <c r="L510" i="139" s="1"/>
  <c r="I509" i="139"/>
  <c r="L509" i="139" s="1" a="1"/>
  <c r="L509" i="139" s="1"/>
  <c r="I508" i="139"/>
  <c r="I507" i="139"/>
  <c r="L507" i="139" s="1" a="1"/>
  <c r="L507" i="139" s="1"/>
  <c r="I506" i="139"/>
  <c r="I505" i="139"/>
  <c r="L505" i="139" s="1" a="1"/>
  <c r="L505" i="139" s="1"/>
  <c r="I504" i="139"/>
  <c r="L504" i="139" s="1" a="1"/>
  <c r="L504" i="139" s="1"/>
  <c r="I503" i="139"/>
  <c r="I502" i="139"/>
  <c r="L502" i="139" s="1" a="1"/>
  <c r="L502" i="139" s="1"/>
  <c r="I501" i="139"/>
  <c r="L501" i="139" s="1" a="1"/>
  <c r="L501" i="139" s="1"/>
  <c r="I500" i="139"/>
  <c r="I499" i="139"/>
  <c r="L499" i="139" s="1" a="1"/>
  <c r="L499" i="139" s="1"/>
  <c r="Z495" i="139"/>
  <c r="Y495" i="139"/>
  <c r="X495" i="139"/>
  <c r="W495" i="139"/>
  <c r="V495" i="139"/>
  <c r="U495" i="139"/>
  <c r="P495" i="139"/>
  <c r="M495" i="139"/>
  <c r="S494" i="139"/>
  <c r="T494" i="139" s="1"/>
  <c r="R494" i="139"/>
  <c r="S493" i="139"/>
  <c r="T493" i="139" s="1"/>
  <c r="R493" i="139"/>
  <c r="S492" i="139"/>
  <c r="T492" i="139" s="1"/>
  <c r="R492" i="139"/>
  <c r="S491" i="139"/>
  <c r="T491" i="139" s="1"/>
  <c r="R491" i="139"/>
  <c r="S490" i="139"/>
  <c r="T490" i="139" s="1"/>
  <c r="R490" i="139"/>
  <c r="S489" i="139"/>
  <c r="T489" i="139" s="1"/>
  <c r="R489" i="139"/>
  <c r="S488" i="139"/>
  <c r="T488" i="139" s="1"/>
  <c r="R488" i="139"/>
  <c r="S487" i="139"/>
  <c r="T487" i="139" s="1"/>
  <c r="R487" i="139"/>
  <c r="S486" i="139"/>
  <c r="T486" i="139" s="1"/>
  <c r="R486" i="139"/>
  <c r="S485" i="139"/>
  <c r="T485" i="139" s="1"/>
  <c r="R485" i="139"/>
  <c r="S484" i="139"/>
  <c r="T484" i="139" s="1"/>
  <c r="R484" i="139"/>
  <c r="S483" i="139"/>
  <c r="T483" i="139" s="1"/>
  <c r="R483" i="139"/>
  <c r="S482" i="139"/>
  <c r="T482" i="139" s="1"/>
  <c r="R482" i="139"/>
  <c r="S481" i="139"/>
  <c r="T481" i="139" s="1"/>
  <c r="R481" i="139"/>
  <c r="S480" i="139"/>
  <c r="T480" i="139" s="1"/>
  <c r="R480" i="139"/>
  <c r="S479" i="139"/>
  <c r="T479" i="139" s="1"/>
  <c r="R479" i="139"/>
  <c r="S478" i="139"/>
  <c r="T478" i="139" s="1"/>
  <c r="R478" i="139"/>
  <c r="S477" i="139"/>
  <c r="T477" i="139" s="1"/>
  <c r="R477" i="139"/>
  <c r="S476" i="139"/>
  <c r="T476" i="139" s="1"/>
  <c r="R476" i="139"/>
  <c r="S475" i="139"/>
  <c r="T475" i="139" s="1"/>
  <c r="R475" i="139"/>
  <c r="S474" i="139"/>
  <c r="T474" i="139" s="1"/>
  <c r="R474" i="139"/>
  <c r="S473" i="139"/>
  <c r="T473" i="139" s="1"/>
  <c r="R473" i="139"/>
  <c r="S472" i="139"/>
  <c r="T472" i="139" s="1"/>
  <c r="R472" i="139"/>
  <c r="S471" i="139"/>
  <c r="T471" i="139" s="1"/>
  <c r="R471" i="139"/>
  <c r="S470" i="139"/>
  <c r="T470" i="139" s="1"/>
  <c r="R470" i="139"/>
  <c r="S469" i="139"/>
  <c r="T469" i="139" s="1"/>
  <c r="R469" i="139"/>
  <c r="S468" i="139"/>
  <c r="T468" i="139" s="1"/>
  <c r="R468" i="139"/>
  <c r="S467" i="139"/>
  <c r="T467" i="139" s="1"/>
  <c r="R467" i="139"/>
  <c r="S466" i="139"/>
  <c r="T466" i="139" s="1"/>
  <c r="R466" i="139"/>
  <c r="S465" i="139"/>
  <c r="T465" i="139" s="1"/>
  <c r="R465" i="139"/>
  <c r="S464" i="139"/>
  <c r="T464" i="139" s="1"/>
  <c r="R464" i="139"/>
  <c r="S463" i="139"/>
  <c r="T463" i="139" s="1"/>
  <c r="R463" i="139"/>
  <c r="S462" i="139"/>
  <c r="T462" i="139" s="1"/>
  <c r="R462" i="139"/>
  <c r="S461" i="139"/>
  <c r="T461" i="139" s="1"/>
  <c r="R461" i="139"/>
  <c r="S460" i="139"/>
  <c r="T460" i="139" s="1"/>
  <c r="R460" i="139"/>
  <c r="S459" i="139"/>
  <c r="T459" i="139" s="1"/>
  <c r="R459" i="139"/>
  <c r="S458" i="139"/>
  <c r="T458" i="139" s="1"/>
  <c r="R458" i="139"/>
  <c r="S457" i="139"/>
  <c r="T457" i="139" s="1"/>
  <c r="R457" i="139"/>
  <c r="S456" i="139"/>
  <c r="T456" i="139" s="1"/>
  <c r="R456" i="139"/>
  <c r="S455" i="139"/>
  <c r="T455" i="139" s="1"/>
  <c r="R455" i="139"/>
  <c r="S454" i="139"/>
  <c r="T454" i="139" s="1"/>
  <c r="R454" i="139"/>
  <c r="S453" i="139"/>
  <c r="T453" i="139" s="1"/>
  <c r="R453" i="139"/>
  <c r="S452" i="139"/>
  <c r="T452" i="139" s="1"/>
  <c r="R452" i="139"/>
  <c r="S451" i="139"/>
  <c r="T451" i="139" s="1"/>
  <c r="R451" i="139"/>
  <c r="S450" i="139"/>
  <c r="T450" i="139" s="1"/>
  <c r="R450" i="139"/>
  <c r="S449" i="139"/>
  <c r="T449" i="139" s="1"/>
  <c r="R449" i="139"/>
  <c r="S448" i="139"/>
  <c r="T448" i="139" s="1"/>
  <c r="R448" i="139"/>
  <c r="S447" i="139"/>
  <c r="T447" i="139" s="1"/>
  <c r="R447" i="139"/>
  <c r="S446" i="139"/>
  <c r="T446" i="139" s="1"/>
  <c r="R446" i="139"/>
  <c r="S445" i="139"/>
  <c r="T445" i="139" s="1"/>
  <c r="R445" i="139"/>
  <c r="S444" i="139"/>
  <c r="T444" i="139" s="1"/>
  <c r="R444" i="139"/>
  <c r="S443" i="139"/>
  <c r="T443" i="139" s="1"/>
  <c r="R443" i="139"/>
  <c r="S442" i="139"/>
  <c r="T442" i="139" s="1"/>
  <c r="R442" i="139"/>
  <c r="S441" i="139"/>
  <c r="T441" i="139" s="1"/>
  <c r="R441" i="139"/>
  <c r="S440" i="139"/>
  <c r="T440" i="139" s="1"/>
  <c r="R440" i="139"/>
  <c r="S439" i="139"/>
  <c r="T439" i="139" s="1"/>
  <c r="R439" i="139"/>
  <c r="S438" i="139"/>
  <c r="T438" i="139" s="1"/>
  <c r="R438" i="139"/>
  <c r="S437" i="139"/>
  <c r="T437" i="139" s="1"/>
  <c r="R437" i="139"/>
  <c r="S436" i="139"/>
  <c r="T436" i="139" s="1"/>
  <c r="R436" i="139"/>
  <c r="S435" i="139"/>
  <c r="T435" i="139" s="1"/>
  <c r="R435" i="139"/>
  <c r="S434" i="139"/>
  <c r="T434" i="139" s="1"/>
  <c r="R434" i="139"/>
  <c r="S433" i="139"/>
  <c r="T433" i="139" s="1"/>
  <c r="R433" i="139"/>
  <c r="S432" i="139"/>
  <c r="T432" i="139" s="1"/>
  <c r="R432" i="139"/>
  <c r="S431" i="139"/>
  <c r="T431" i="139" s="1"/>
  <c r="R431" i="139"/>
  <c r="S430" i="139"/>
  <c r="T430" i="139" s="1"/>
  <c r="R430" i="139"/>
  <c r="S429" i="139"/>
  <c r="T429" i="139" s="1"/>
  <c r="R429" i="139"/>
  <c r="S428" i="139"/>
  <c r="T428" i="139" s="1"/>
  <c r="R428" i="139"/>
  <c r="S427" i="139"/>
  <c r="T427" i="139" s="1"/>
  <c r="R427" i="139"/>
  <c r="S426" i="139"/>
  <c r="T426" i="139" s="1"/>
  <c r="R426" i="139"/>
  <c r="S425" i="139"/>
  <c r="T425" i="139" s="1"/>
  <c r="R425" i="139"/>
  <c r="S424" i="139"/>
  <c r="T424" i="139" s="1"/>
  <c r="R424" i="139"/>
  <c r="S423" i="139"/>
  <c r="T423" i="139" s="1"/>
  <c r="R423" i="139"/>
  <c r="S422" i="139"/>
  <c r="T422" i="139" s="1"/>
  <c r="R422" i="139"/>
  <c r="S421" i="139"/>
  <c r="T421" i="139" s="1"/>
  <c r="R421" i="139"/>
  <c r="S420" i="139"/>
  <c r="T420" i="139" s="1"/>
  <c r="R420" i="139"/>
  <c r="S419" i="139"/>
  <c r="T419" i="139" s="1"/>
  <c r="R419" i="139"/>
  <c r="S418" i="139"/>
  <c r="T418" i="139" s="1"/>
  <c r="R418" i="139"/>
  <c r="S417" i="139"/>
  <c r="T417" i="139" s="1"/>
  <c r="R417" i="139"/>
  <c r="S416" i="139"/>
  <c r="T416" i="139" s="1"/>
  <c r="R416" i="139"/>
  <c r="S415" i="139"/>
  <c r="T415" i="139" s="1"/>
  <c r="R415" i="139"/>
  <c r="S414" i="139"/>
  <c r="T414" i="139" s="1"/>
  <c r="R414" i="139"/>
  <c r="S413" i="139"/>
  <c r="T413" i="139" s="1"/>
  <c r="R413" i="139"/>
  <c r="S412" i="139"/>
  <c r="T412" i="139" s="1"/>
  <c r="R412" i="139"/>
  <c r="S411" i="139"/>
  <c r="T411" i="139" s="1"/>
  <c r="R411" i="139"/>
  <c r="S410" i="139"/>
  <c r="T410" i="139" s="1"/>
  <c r="R410" i="139"/>
  <c r="S409" i="139"/>
  <c r="T409" i="139" s="1"/>
  <c r="R409" i="139"/>
  <c r="S408" i="139"/>
  <c r="T408" i="139" s="1"/>
  <c r="R408" i="139"/>
  <c r="S407" i="139"/>
  <c r="T407" i="139" s="1"/>
  <c r="R407" i="139"/>
  <c r="S406" i="139"/>
  <c r="T406" i="139" s="1"/>
  <c r="R406" i="139"/>
  <c r="S405" i="139"/>
  <c r="T405" i="139" s="1"/>
  <c r="R405" i="139"/>
  <c r="S404" i="139"/>
  <c r="T404" i="139" s="1"/>
  <c r="R404" i="139"/>
  <c r="S403" i="139"/>
  <c r="T403" i="139" s="1"/>
  <c r="R403" i="139"/>
  <c r="S402" i="139"/>
  <c r="T402" i="139" s="1"/>
  <c r="R402" i="139"/>
  <c r="S401" i="139"/>
  <c r="T401" i="139" s="1"/>
  <c r="R401" i="139"/>
  <c r="S400" i="139"/>
  <c r="T400" i="139" s="1"/>
  <c r="R400" i="139"/>
  <c r="S399" i="139"/>
  <c r="T399" i="139" s="1"/>
  <c r="R399" i="139"/>
  <c r="S398" i="139"/>
  <c r="T398" i="139" s="1"/>
  <c r="R398" i="139"/>
  <c r="S397" i="139"/>
  <c r="T397" i="139" s="1"/>
  <c r="R397" i="139"/>
  <c r="S396" i="139"/>
  <c r="T396" i="139" s="1"/>
  <c r="R396" i="139"/>
  <c r="S395" i="139"/>
  <c r="T395" i="139" s="1"/>
  <c r="R395" i="139"/>
  <c r="S394" i="139"/>
  <c r="T394" i="139" s="1"/>
  <c r="R394" i="139"/>
  <c r="S393" i="139"/>
  <c r="T393" i="139" s="1"/>
  <c r="R393" i="139"/>
  <c r="S392" i="139"/>
  <c r="T392" i="139" s="1"/>
  <c r="R392" i="139"/>
  <c r="S391" i="139"/>
  <c r="T391" i="139" s="1"/>
  <c r="R391" i="139"/>
  <c r="S390" i="139"/>
  <c r="T390" i="139" s="1"/>
  <c r="R390" i="139"/>
  <c r="S389" i="139"/>
  <c r="T389" i="139" s="1"/>
  <c r="R389" i="139"/>
  <c r="S388" i="139"/>
  <c r="T388" i="139" s="1"/>
  <c r="R388" i="139"/>
  <c r="S387" i="139"/>
  <c r="T387" i="139" s="1"/>
  <c r="R387" i="139"/>
  <c r="S386" i="139"/>
  <c r="T386" i="139" s="1"/>
  <c r="R386" i="139"/>
  <c r="S385" i="139"/>
  <c r="T385" i="139" s="1"/>
  <c r="R385" i="139"/>
  <c r="S384" i="139"/>
  <c r="T384" i="139" s="1"/>
  <c r="R384" i="139"/>
  <c r="S383" i="139"/>
  <c r="T383" i="139" s="1"/>
  <c r="R383" i="139"/>
  <c r="S382" i="139"/>
  <c r="T382" i="139" s="1"/>
  <c r="R382" i="139"/>
  <c r="S381" i="139"/>
  <c r="T381" i="139" s="1"/>
  <c r="R381" i="139"/>
  <c r="S380" i="139"/>
  <c r="T380" i="139" s="1"/>
  <c r="R380" i="139"/>
  <c r="S379" i="139"/>
  <c r="T379" i="139" s="1"/>
  <c r="R379" i="139"/>
  <c r="S378" i="139"/>
  <c r="T378" i="139" s="1"/>
  <c r="R378" i="139"/>
  <c r="S377" i="139"/>
  <c r="T377" i="139" s="1"/>
  <c r="R377" i="139"/>
  <c r="S376" i="139"/>
  <c r="T376" i="139" s="1"/>
  <c r="R376" i="139"/>
  <c r="S375" i="139"/>
  <c r="T375" i="139" s="1"/>
  <c r="R375" i="139"/>
  <c r="S374" i="139"/>
  <c r="T374" i="139" s="1"/>
  <c r="R374" i="139"/>
  <c r="S373" i="139"/>
  <c r="T373" i="139" s="1"/>
  <c r="R373" i="139"/>
  <c r="S372" i="139"/>
  <c r="T372" i="139" s="1"/>
  <c r="R372" i="139"/>
  <c r="S371" i="139"/>
  <c r="T371" i="139" s="1"/>
  <c r="R371" i="139"/>
  <c r="S370" i="139"/>
  <c r="T370" i="139" s="1"/>
  <c r="R370" i="139"/>
  <c r="S369" i="139"/>
  <c r="T369" i="139" s="1"/>
  <c r="R369" i="139"/>
  <c r="S368" i="139"/>
  <c r="T368" i="139" s="1"/>
  <c r="R368" i="139"/>
  <c r="S367" i="139"/>
  <c r="T367" i="139" s="1"/>
  <c r="R367" i="139"/>
  <c r="S366" i="139"/>
  <c r="T366" i="139" s="1"/>
  <c r="R366" i="139"/>
  <c r="S365" i="139"/>
  <c r="T365" i="139" s="1"/>
  <c r="R365" i="139"/>
  <c r="S364" i="139"/>
  <c r="T364" i="139" s="1"/>
  <c r="R364" i="139"/>
  <c r="S363" i="139"/>
  <c r="T363" i="139" s="1"/>
  <c r="R363" i="139"/>
  <c r="S362" i="139"/>
  <c r="T362" i="139" s="1"/>
  <c r="R362" i="139"/>
  <c r="S361" i="139"/>
  <c r="T361" i="139" s="1"/>
  <c r="R361" i="139"/>
  <c r="S360" i="139"/>
  <c r="T360" i="139" s="1"/>
  <c r="R360" i="139"/>
  <c r="S359" i="139"/>
  <c r="T359" i="139" s="1"/>
  <c r="R359" i="139"/>
  <c r="S358" i="139"/>
  <c r="T358" i="139" s="1"/>
  <c r="R358" i="139"/>
  <c r="S357" i="139"/>
  <c r="T357" i="139" s="1"/>
  <c r="R357" i="139"/>
  <c r="S356" i="139"/>
  <c r="T356" i="139" s="1"/>
  <c r="R356" i="139"/>
  <c r="S355" i="139"/>
  <c r="T355" i="139" s="1"/>
  <c r="R355" i="139"/>
  <c r="S354" i="139"/>
  <c r="T354" i="139" s="1"/>
  <c r="R354" i="139"/>
  <c r="S353" i="139"/>
  <c r="T353" i="139" s="1"/>
  <c r="R353" i="139"/>
  <c r="S352" i="139"/>
  <c r="T352" i="139" s="1"/>
  <c r="R352" i="139"/>
  <c r="S351" i="139"/>
  <c r="T351" i="139" s="1"/>
  <c r="R351" i="139"/>
  <c r="S350" i="139"/>
  <c r="T350" i="139" s="1"/>
  <c r="R350" i="139"/>
  <c r="S349" i="139"/>
  <c r="T349" i="139" s="1"/>
  <c r="R349" i="139"/>
  <c r="S348" i="139"/>
  <c r="T348" i="139" s="1"/>
  <c r="R348" i="139"/>
  <c r="S347" i="139"/>
  <c r="T347" i="139" s="1"/>
  <c r="R347" i="139"/>
  <c r="S346" i="139"/>
  <c r="T346" i="139" s="1"/>
  <c r="R346" i="139"/>
  <c r="S345" i="139"/>
  <c r="T345" i="139" s="1"/>
  <c r="R345" i="139"/>
  <c r="S344" i="139"/>
  <c r="T344" i="139" s="1"/>
  <c r="R344" i="139"/>
  <c r="S343" i="139"/>
  <c r="T343" i="139" s="1"/>
  <c r="R343" i="139"/>
  <c r="S342" i="139"/>
  <c r="T342" i="139" s="1"/>
  <c r="R342" i="139"/>
  <c r="S341" i="139"/>
  <c r="T341" i="139" s="1"/>
  <c r="R341" i="139"/>
  <c r="S340" i="139"/>
  <c r="T340" i="139" s="1"/>
  <c r="R340" i="139"/>
  <c r="S339" i="139"/>
  <c r="T339" i="139" s="1"/>
  <c r="R339" i="139"/>
  <c r="S338" i="139"/>
  <c r="T338" i="139" s="1"/>
  <c r="R338" i="139"/>
  <c r="S337" i="139"/>
  <c r="T337" i="139" s="1"/>
  <c r="R337" i="139"/>
  <c r="S336" i="139"/>
  <c r="T336" i="139" s="1"/>
  <c r="R336" i="139"/>
  <c r="S335" i="139"/>
  <c r="T335" i="139" s="1"/>
  <c r="R335" i="139"/>
  <c r="S334" i="139"/>
  <c r="T334" i="139" s="1"/>
  <c r="R334" i="139"/>
  <c r="S333" i="139"/>
  <c r="T333" i="139" s="1"/>
  <c r="R333" i="139"/>
  <c r="S332" i="139"/>
  <c r="T332" i="139" s="1"/>
  <c r="R332" i="139"/>
  <c r="S331" i="139"/>
  <c r="T331" i="139" s="1"/>
  <c r="R331" i="139"/>
  <c r="S330" i="139"/>
  <c r="T330" i="139" s="1"/>
  <c r="R330" i="139"/>
  <c r="S329" i="139"/>
  <c r="T329" i="139" s="1"/>
  <c r="R329" i="139"/>
  <c r="S328" i="139"/>
  <c r="T328" i="139" s="1"/>
  <c r="R328" i="139"/>
  <c r="S327" i="139"/>
  <c r="T327" i="139" s="1"/>
  <c r="R327" i="139"/>
  <c r="S326" i="139"/>
  <c r="T326" i="139" s="1"/>
  <c r="R326" i="139"/>
  <c r="S325" i="139"/>
  <c r="T325" i="139" s="1"/>
  <c r="R325" i="139"/>
  <c r="S324" i="139"/>
  <c r="T324" i="139" s="1"/>
  <c r="R324" i="139"/>
  <c r="S323" i="139"/>
  <c r="T323" i="139" s="1"/>
  <c r="R323" i="139"/>
  <c r="S322" i="139"/>
  <c r="T322" i="139" s="1"/>
  <c r="R322" i="139"/>
  <c r="S321" i="139"/>
  <c r="T321" i="139" s="1"/>
  <c r="R321" i="139"/>
  <c r="S320" i="139"/>
  <c r="T320" i="139" s="1"/>
  <c r="R320" i="139"/>
  <c r="S319" i="139"/>
  <c r="T319" i="139" s="1"/>
  <c r="R319" i="139"/>
  <c r="S318" i="139"/>
  <c r="T318" i="139" s="1"/>
  <c r="R318" i="139"/>
  <c r="S317" i="139"/>
  <c r="T317" i="139" s="1"/>
  <c r="R317" i="139"/>
  <c r="S316" i="139"/>
  <c r="T316" i="139" s="1"/>
  <c r="R316" i="139"/>
  <c r="S315" i="139"/>
  <c r="T315" i="139" s="1"/>
  <c r="R315" i="139"/>
  <c r="S314" i="139"/>
  <c r="T314" i="139" s="1"/>
  <c r="R314" i="139"/>
  <c r="S313" i="139"/>
  <c r="T313" i="139" s="1"/>
  <c r="R313" i="139"/>
  <c r="S312" i="139"/>
  <c r="T312" i="139" s="1"/>
  <c r="R312" i="139"/>
  <c r="S311" i="139"/>
  <c r="T311" i="139" s="1"/>
  <c r="R311" i="139"/>
  <c r="S310" i="139"/>
  <c r="T310" i="139" s="1"/>
  <c r="R310" i="139"/>
  <c r="S309" i="139"/>
  <c r="T309" i="139" s="1"/>
  <c r="R309" i="139"/>
  <c r="S308" i="139"/>
  <c r="T308" i="139" s="1"/>
  <c r="R308" i="139"/>
  <c r="S307" i="139"/>
  <c r="T307" i="139" s="1"/>
  <c r="R307" i="139"/>
  <c r="S306" i="139"/>
  <c r="T306" i="139" s="1"/>
  <c r="R306" i="139"/>
  <c r="S305" i="139"/>
  <c r="T305" i="139" s="1"/>
  <c r="R305" i="139"/>
  <c r="S304" i="139"/>
  <c r="T304" i="139" s="1"/>
  <c r="R304" i="139"/>
  <c r="S303" i="139"/>
  <c r="T303" i="139" s="1"/>
  <c r="R303" i="139"/>
  <c r="S302" i="139"/>
  <c r="T302" i="139" s="1"/>
  <c r="R302" i="139"/>
  <c r="S301" i="139"/>
  <c r="T301" i="139" s="1"/>
  <c r="R301" i="139"/>
  <c r="S300" i="139"/>
  <c r="T300" i="139" s="1"/>
  <c r="R300" i="139"/>
  <c r="S299" i="139"/>
  <c r="T299" i="139" s="1"/>
  <c r="R299" i="139"/>
  <c r="S298" i="139"/>
  <c r="T298" i="139" s="1"/>
  <c r="R298" i="139"/>
  <c r="S297" i="139"/>
  <c r="T297" i="139" s="1"/>
  <c r="R297" i="139"/>
  <c r="S296" i="139"/>
  <c r="T296" i="139" s="1"/>
  <c r="R296" i="139"/>
  <c r="S295" i="139"/>
  <c r="T295" i="139" s="1"/>
  <c r="R295" i="139"/>
  <c r="S294" i="139"/>
  <c r="T294" i="139" s="1"/>
  <c r="R294" i="139"/>
  <c r="S293" i="139"/>
  <c r="T293" i="139" s="1"/>
  <c r="R293" i="139"/>
  <c r="S292" i="139"/>
  <c r="T292" i="139" s="1"/>
  <c r="R292" i="139"/>
  <c r="S291" i="139"/>
  <c r="T291" i="139" s="1"/>
  <c r="R291" i="139"/>
  <c r="S290" i="139"/>
  <c r="T290" i="139" s="1"/>
  <c r="R290" i="139"/>
  <c r="S289" i="139"/>
  <c r="T289" i="139" s="1"/>
  <c r="R289" i="139"/>
  <c r="S288" i="139"/>
  <c r="T288" i="139" s="1"/>
  <c r="R288" i="139"/>
  <c r="S287" i="139"/>
  <c r="T287" i="139" s="1"/>
  <c r="R287" i="139"/>
  <c r="S286" i="139"/>
  <c r="T286" i="139" s="1"/>
  <c r="R286" i="139"/>
  <c r="S285" i="139"/>
  <c r="T285" i="139" s="1"/>
  <c r="R285" i="139"/>
  <c r="S284" i="139"/>
  <c r="T284" i="139" s="1"/>
  <c r="R284" i="139"/>
  <c r="S283" i="139"/>
  <c r="T283" i="139" s="1"/>
  <c r="R283" i="139"/>
  <c r="S282" i="139"/>
  <c r="T282" i="139" s="1"/>
  <c r="R282" i="139"/>
  <c r="S281" i="139"/>
  <c r="T281" i="139" s="1"/>
  <c r="R281" i="139"/>
  <c r="S280" i="139"/>
  <c r="T280" i="139" s="1"/>
  <c r="R280" i="139"/>
  <c r="S279" i="139"/>
  <c r="T279" i="139" s="1"/>
  <c r="R279" i="139"/>
  <c r="S278" i="139"/>
  <c r="T278" i="139" s="1"/>
  <c r="R278" i="139"/>
  <c r="S277" i="139"/>
  <c r="T277" i="139" s="1"/>
  <c r="R277" i="139"/>
  <c r="S276" i="139"/>
  <c r="T276" i="139" s="1"/>
  <c r="R276" i="139"/>
  <c r="S275" i="139"/>
  <c r="T275" i="139" s="1"/>
  <c r="R275" i="139"/>
  <c r="S274" i="139"/>
  <c r="T274" i="139" s="1"/>
  <c r="R274" i="139"/>
  <c r="S273" i="139"/>
  <c r="T273" i="139" s="1"/>
  <c r="R273" i="139"/>
  <c r="S272" i="139"/>
  <c r="T272" i="139" s="1"/>
  <c r="R272" i="139"/>
  <c r="S271" i="139"/>
  <c r="T271" i="139" s="1"/>
  <c r="R271" i="139"/>
  <c r="S270" i="139"/>
  <c r="T270" i="139" s="1"/>
  <c r="R270" i="139"/>
  <c r="S269" i="139"/>
  <c r="T269" i="139" s="1"/>
  <c r="R269" i="139"/>
  <c r="S268" i="139"/>
  <c r="T268" i="139" s="1"/>
  <c r="R268" i="139"/>
  <c r="S267" i="139"/>
  <c r="T267" i="139" s="1"/>
  <c r="R267" i="139"/>
  <c r="S266" i="139"/>
  <c r="T266" i="139" s="1"/>
  <c r="R266" i="139"/>
  <c r="S265" i="139"/>
  <c r="T265" i="139" s="1"/>
  <c r="R265" i="139"/>
  <c r="S264" i="139"/>
  <c r="T264" i="139" s="1"/>
  <c r="R264" i="139"/>
  <c r="S263" i="139"/>
  <c r="T263" i="139" s="1"/>
  <c r="R263" i="139"/>
  <c r="S262" i="139"/>
  <c r="T262" i="139" s="1"/>
  <c r="R262" i="139"/>
  <c r="S261" i="139"/>
  <c r="T261" i="139" s="1"/>
  <c r="R261" i="139"/>
  <c r="S260" i="139"/>
  <c r="T260" i="139" s="1"/>
  <c r="R260" i="139"/>
  <c r="S259" i="139"/>
  <c r="T259" i="139" s="1"/>
  <c r="R259" i="139"/>
  <c r="S258" i="139"/>
  <c r="T258" i="139" s="1"/>
  <c r="R258" i="139"/>
  <c r="S257" i="139"/>
  <c r="T257" i="139" s="1"/>
  <c r="R257" i="139"/>
  <c r="S256" i="139"/>
  <c r="T256" i="139" s="1"/>
  <c r="R256" i="139"/>
  <c r="S255" i="139"/>
  <c r="T255" i="139" s="1"/>
  <c r="R255" i="139"/>
  <c r="S254" i="139"/>
  <c r="T254" i="139" s="1"/>
  <c r="R254" i="139"/>
  <c r="S253" i="139"/>
  <c r="T253" i="139" s="1"/>
  <c r="R253" i="139"/>
  <c r="S252" i="139"/>
  <c r="T252" i="139" s="1"/>
  <c r="R252" i="139"/>
  <c r="S251" i="139"/>
  <c r="T251" i="139" s="1"/>
  <c r="R251" i="139"/>
  <c r="S250" i="139"/>
  <c r="T250" i="139" s="1"/>
  <c r="R250" i="139"/>
  <c r="S249" i="139"/>
  <c r="T249" i="139" s="1"/>
  <c r="R249" i="139"/>
  <c r="S248" i="139"/>
  <c r="T248" i="139" s="1"/>
  <c r="R248" i="139"/>
  <c r="S247" i="139"/>
  <c r="T247" i="139" s="1"/>
  <c r="R247" i="139"/>
  <c r="S246" i="139"/>
  <c r="T246" i="139" s="1"/>
  <c r="R246" i="139"/>
  <c r="S245" i="139"/>
  <c r="T245" i="139" s="1"/>
  <c r="R245" i="139"/>
  <c r="S244" i="139"/>
  <c r="T244" i="139" s="1"/>
  <c r="R244" i="139"/>
  <c r="S243" i="139"/>
  <c r="T243" i="139" s="1"/>
  <c r="R243" i="139"/>
  <c r="S242" i="139"/>
  <c r="T242" i="139" s="1"/>
  <c r="R242" i="139"/>
  <c r="S241" i="139"/>
  <c r="T241" i="139" s="1"/>
  <c r="R241" i="139"/>
  <c r="S240" i="139"/>
  <c r="T240" i="139" s="1"/>
  <c r="R240" i="139"/>
  <c r="S239" i="139"/>
  <c r="T239" i="139" s="1"/>
  <c r="R239" i="139"/>
  <c r="S238" i="139"/>
  <c r="T238" i="139" s="1"/>
  <c r="R238" i="139"/>
  <c r="S237" i="139"/>
  <c r="T237" i="139" s="1"/>
  <c r="R237" i="139"/>
  <c r="S236" i="139"/>
  <c r="T236" i="139" s="1"/>
  <c r="R236" i="139"/>
  <c r="S235" i="139"/>
  <c r="T235" i="139" s="1"/>
  <c r="R235" i="139"/>
  <c r="S234" i="139"/>
  <c r="T234" i="139" s="1"/>
  <c r="R234" i="139"/>
  <c r="S233" i="139"/>
  <c r="T233" i="139" s="1"/>
  <c r="R233" i="139"/>
  <c r="S232" i="139"/>
  <c r="T232" i="139" s="1"/>
  <c r="R232" i="139"/>
  <c r="S231" i="139"/>
  <c r="T231" i="139" s="1"/>
  <c r="R231" i="139"/>
  <c r="S230" i="139"/>
  <c r="T230" i="139" s="1"/>
  <c r="R230" i="139"/>
  <c r="S229" i="139"/>
  <c r="T229" i="139" s="1"/>
  <c r="R229" i="139"/>
  <c r="S228" i="139"/>
  <c r="T228" i="139" s="1"/>
  <c r="R228" i="139"/>
  <c r="S227" i="139"/>
  <c r="T227" i="139" s="1"/>
  <c r="R227" i="139"/>
  <c r="S226" i="139"/>
  <c r="T226" i="139" s="1"/>
  <c r="R226" i="139"/>
  <c r="S225" i="139"/>
  <c r="T225" i="139" s="1"/>
  <c r="R225" i="139"/>
  <c r="S224" i="139"/>
  <c r="T224" i="139" s="1"/>
  <c r="R224" i="139"/>
  <c r="S223" i="139"/>
  <c r="T223" i="139" s="1"/>
  <c r="R223" i="139"/>
  <c r="S222" i="139"/>
  <c r="T222" i="139" s="1"/>
  <c r="R222" i="139"/>
  <c r="S221" i="139"/>
  <c r="T221" i="139" s="1"/>
  <c r="R221" i="139"/>
  <c r="S220" i="139"/>
  <c r="T220" i="139" s="1"/>
  <c r="R220" i="139"/>
  <c r="S219" i="139"/>
  <c r="T219" i="139" s="1"/>
  <c r="R219" i="139"/>
  <c r="S218" i="139"/>
  <c r="T218" i="139" s="1"/>
  <c r="R218" i="139"/>
  <c r="S217" i="139"/>
  <c r="T217" i="139" s="1"/>
  <c r="R217" i="139"/>
  <c r="S216" i="139"/>
  <c r="T216" i="139" s="1"/>
  <c r="R216" i="139"/>
  <c r="S215" i="139"/>
  <c r="T215" i="139" s="1"/>
  <c r="R215" i="139"/>
  <c r="S214" i="139"/>
  <c r="T214" i="139" s="1"/>
  <c r="R214" i="139"/>
  <c r="S213" i="139"/>
  <c r="T213" i="139" s="1"/>
  <c r="R213" i="139"/>
  <c r="S212" i="139"/>
  <c r="T212" i="139" s="1"/>
  <c r="R212" i="139"/>
  <c r="S211" i="139"/>
  <c r="T211" i="139" s="1"/>
  <c r="R211" i="139"/>
  <c r="S210" i="139"/>
  <c r="T210" i="139" s="1"/>
  <c r="R210" i="139"/>
  <c r="S209" i="139"/>
  <c r="T209" i="139" s="1"/>
  <c r="R209" i="139"/>
  <c r="S208" i="139"/>
  <c r="T208" i="139" s="1"/>
  <c r="R208" i="139"/>
  <c r="S207" i="139"/>
  <c r="T207" i="139" s="1"/>
  <c r="R207" i="139"/>
  <c r="S206" i="139"/>
  <c r="T206" i="139" s="1"/>
  <c r="R206" i="139"/>
  <c r="S205" i="139"/>
  <c r="T205" i="139" s="1"/>
  <c r="R205" i="139"/>
  <c r="S204" i="139"/>
  <c r="T204" i="139" s="1"/>
  <c r="R204" i="139"/>
  <c r="S203" i="139"/>
  <c r="T203" i="139" s="1"/>
  <c r="R203" i="139"/>
  <c r="S202" i="139"/>
  <c r="T202" i="139" s="1"/>
  <c r="R202" i="139"/>
  <c r="S201" i="139"/>
  <c r="T201" i="139" s="1"/>
  <c r="R201" i="139"/>
  <c r="S200" i="139"/>
  <c r="T200" i="139" s="1"/>
  <c r="R200" i="139"/>
  <c r="S199" i="139"/>
  <c r="T199" i="139" s="1"/>
  <c r="R199" i="139"/>
  <c r="S198" i="139"/>
  <c r="T198" i="139" s="1"/>
  <c r="R198" i="139"/>
  <c r="S197" i="139"/>
  <c r="T197" i="139" s="1"/>
  <c r="R197" i="139"/>
  <c r="S196" i="139"/>
  <c r="T196" i="139" s="1"/>
  <c r="R196" i="139"/>
  <c r="S195" i="139"/>
  <c r="T195" i="139" s="1"/>
  <c r="R195" i="139"/>
  <c r="S194" i="139"/>
  <c r="T194" i="139" s="1"/>
  <c r="R194" i="139"/>
  <c r="S193" i="139"/>
  <c r="T193" i="139" s="1"/>
  <c r="R193" i="139"/>
  <c r="S192" i="139"/>
  <c r="T192" i="139" s="1"/>
  <c r="R192" i="139"/>
  <c r="S191" i="139"/>
  <c r="T191" i="139" s="1"/>
  <c r="R191" i="139"/>
  <c r="S190" i="139"/>
  <c r="T190" i="139" s="1"/>
  <c r="R190" i="139"/>
  <c r="S189" i="139"/>
  <c r="T189" i="139" s="1"/>
  <c r="R189" i="139"/>
  <c r="S188" i="139"/>
  <c r="T188" i="139" s="1"/>
  <c r="R188" i="139"/>
  <c r="S187" i="139"/>
  <c r="T187" i="139" s="1"/>
  <c r="R187" i="139"/>
  <c r="S186" i="139"/>
  <c r="T186" i="139" s="1"/>
  <c r="R186" i="139"/>
  <c r="S185" i="139"/>
  <c r="T185" i="139" s="1"/>
  <c r="R185" i="139"/>
  <c r="S184" i="139"/>
  <c r="T184" i="139" s="1"/>
  <c r="R184" i="139"/>
  <c r="S183" i="139"/>
  <c r="T183" i="139" s="1"/>
  <c r="R183" i="139"/>
  <c r="S182" i="139"/>
  <c r="T182" i="139" s="1"/>
  <c r="R182" i="139"/>
  <c r="S181" i="139"/>
  <c r="T181" i="139" s="1"/>
  <c r="R181" i="139"/>
  <c r="S180" i="139"/>
  <c r="T180" i="139" s="1"/>
  <c r="R180" i="139"/>
  <c r="S179" i="139"/>
  <c r="T179" i="139" s="1"/>
  <c r="R179" i="139"/>
  <c r="S178" i="139"/>
  <c r="T178" i="139" s="1"/>
  <c r="R178" i="139"/>
  <c r="S177" i="139"/>
  <c r="T177" i="139" s="1"/>
  <c r="R177" i="139"/>
  <c r="S176" i="139"/>
  <c r="T176" i="139" s="1"/>
  <c r="R176" i="139"/>
  <c r="S175" i="139"/>
  <c r="T175" i="139" s="1"/>
  <c r="R175" i="139"/>
  <c r="S174" i="139"/>
  <c r="T174" i="139" s="1"/>
  <c r="R174" i="139"/>
  <c r="S173" i="139"/>
  <c r="T173" i="139" s="1"/>
  <c r="R173" i="139"/>
  <c r="S172" i="139"/>
  <c r="T172" i="139" s="1"/>
  <c r="R172" i="139"/>
  <c r="S171" i="139"/>
  <c r="T171" i="139" s="1"/>
  <c r="R171" i="139"/>
  <c r="S170" i="139"/>
  <c r="T170" i="139" s="1"/>
  <c r="R170" i="139"/>
  <c r="S169" i="139"/>
  <c r="T169" i="139" s="1"/>
  <c r="R169" i="139"/>
  <c r="S168" i="139"/>
  <c r="T168" i="139" s="1"/>
  <c r="R168" i="139"/>
  <c r="S167" i="139"/>
  <c r="T167" i="139" s="1"/>
  <c r="R167" i="139"/>
  <c r="S166" i="139"/>
  <c r="T166" i="139" s="1"/>
  <c r="R166" i="139"/>
  <c r="S165" i="139"/>
  <c r="T165" i="139" s="1"/>
  <c r="R165" i="139"/>
  <c r="S164" i="139"/>
  <c r="T164" i="139" s="1"/>
  <c r="R164" i="139"/>
  <c r="S163" i="139"/>
  <c r="T163" i="139" s="1"/>
  <c r="R163" i="139"/>
  <c r="S162" i="139"/>
  <c r="T162" i="139" s="1"/>
  <c r="R162" i="139"/>
  <c r="S161" i="139"/>
  <c r="T161" i="139" s="1"/>
  <c r="R161" i="139"/>
  <c r="S160" i="139"/>
  <c r="T160" i="139" s="1"/>
  <c r="R160" i="139"/>
  <c r="S159" i="139"/>
  <c r="T159" i="139" s="1"/>
  <c r="R159" i="139"/>
  <c r="S158" i="139"/>
  <c r="T158" i="139" s="1"/>
  <c r="R158" i="139"/>
  <c r="S157" i="139"/>
  <c r="T157" i="139" s="1"/>
  <c r="R157" i="139"/>
  <c r="S156" i="139"/>
  <c r="T156" i="139" s="1"/>
  <c r="R156" i="139"/>
  <c r="S155" i="139"/>
  <c r="T155" i="139" s="1"/>
  <c r="R155" i="139"/>
  <c r="S154" i="139"/>
  <c r="T154" i="139" s="1"/>
  <c r="R154" i="139"/>
  <c r="S153" i="139"/>
  <c r="T153" i="139" s="1"/>
  <c r="R153" i="139"/>
  <c r="S152" i="139"/>
  <c r="T152" i="139" s="1"/>
  <c r="R152" i="139"/>
  <c r="S151" i="139"/>
  <c r="T151" i="139" s="1"/>
  <c r="R151" i="139"/>
  <c r="S150" i="139"/>
  <c r="T150" i="139" s="1"/>
  <c r="R150" i="139"/>
  <c r="S149" i="139"/>
  <c r="T149" i="139" s="1"/>
  <c r="R149" i="139"/>
  <c r="S148" i="139"/>
  <c r="T148" i="139" s="1"/>
  <c r="R148" i="139"/>
  <c r="S147" i="139"/>
  <c r="T147" i="139" s="1"/>
  <c r="R147" i="139"/>
  <c r="S146" i="139"/>
  <c r="T146" i="139" s="1"/>
  <c r="R146" i="139"/>
  <c r="S145" i="139"/>
  <c r="T145" i="139" s="1"/>
  <c r="R145" i="139"/>
  <c r="S144" i="139"/>
  <c r="T144" i="139" s="1"/>
  <c r="R144" i="139"/>
  <c r="S143" i="139"/>
  <c r="T143" i="139" s="1"/>
  <c r="R143" i="139"/>
  <c r="S142" i="139"/>
  <c r="T142" i="139" s="1"/>
  <c r="R142" i="139"/>
  <c r="S141" i="139"/>
  <c r="T141" i="139" s="1"/>
  <c r="R141" i="139"/>
  <c r="S140" i="139"/>
  <c r="T140" i="139" s="1"/>
  <c r="R140" i="139"/>
  <c r="S139" i="139"/>
  <c r="T139" i="139" s="1"/>
  <c r="R139" i="139"/>
  <c r="S138" i="139"/>
  <c r="T138" i="139" s="1"/>
  <c r="R138" i="139"/>
  <c r="S137" i="139"/>
  <c r="T137" i="139" s="1"/>
  <c r="R137" i="139"/>
  <c r="S136" i="139"/>
  <c r="T136" i="139" s="1"/>
  <c r="R136" i="139"/>
  <c r="S135" i="139"/>
  <c r="T135" i="139" s="1"/>
  <c r="R135" i="139"/>
  <c r="S134" i="139"/>
  <c r="T134" i="139" s="1"/>
  <c r="R134" i="139"/>
  <c r="S133" i="139"/>
  <c r="T133" i="139" s="1"/>
  <c r="R133" i="139"/>
  <c r="S132" i="139"/>
  <c r="T132" i="139" s="1"/>
  <c r="R132" i="139"/>
  <c r="S131" i="139"/>
  <c r="T131" i="139" s="1"/>
  <c r="R131" i="139"/>
  <c r="S130" i="139"/>
  <c r="T130" i="139" s="1"/>
  <c r="R130" i="139"/>
  <c r="S129" i="139"/>
  <c r="T129" i="139" s="1"/>
  <c r="R129" i="139"/>
  <c r="S128" i="139"/>
  <c r="T128" i="139" s="1"/>
  <c r="R128" i="139"/>
  <c r="S127" i="139"/>
  <c r="T127" i="139" s="1"/>
  <c r="R127" i="139"/>
  <c r="S126" i="139"/>
  <c r="T126" i="139" s="1"/>
  <c r="R126" i="139"/>
  <c r="S125" i="139"/>
  <c r="T125" i="139" s="1"/>
  <c r="R125" i="139"/>
  <c r="S124" i="139"/>
  <c r="T124" i="139" s="1"/>
  <c r="R124" i="139"/>
  <c r="S123" i="139"/>
  <c r="T123" i="139" s="1"/>
  <c r="R123" i="139"/>
  <c r="S122" i="139"/>
  <c r="T122" i="139" s="1"/>
  <c r="R122" i="139"/>
  <c r="S121" i="139"/>
  <c r="T121" i="139" s="1"/>
  <c r="R121" i="139"/>
  <c r="S120" i="139"/>
  <c r="T120" i="139" s="1"/>
  <c r="R120" i="139"/>
  <c r="S119" i="139"/>
  <c r="T119" i="139" s="1"/>
  <c r="R119" i="139"/>
  <c r="S118" i="139"/>
  <c r="T118" i="139" s="1"/>
  <c r="R118" i="139"/>
  <c r="S117" i="139"/>
  <c r="T117" i="139" s="1"/>
  <c r="R117" i="139"/>
  <c r="S116" i="139"/>
  <c r="T116" i="139" s="1"/>
  <c r="R116" i="139"/>
  <c r="S115" i="139"/>
  <c r="T115" i="139" s="1"/>
  <c r="R115" i="139"/>
  <c r="S114" i="139"/>
  <c r="T114" i="139" s="1"/>
  <c r="R114" i="139"/>
  <c r="S113" i="139"/>
  <c r="T113" i="139" s="1"/>
  <c r="R113" i="139"/>
  <c r="S112" i="139"/>
  <c r="T112" i="139" s="1"/>
  <c r="R112" i="139"/>
  <c r="S111" i="139"/>
  <c r="T111" i="139" s="1"/>
  <c r="R111" i="139"/>
  <c r="S110" i="139"/>
  <c r="T110" i="139" s="1"/>
  <c r="R110" i="139"/>
  <c r="S109" i="139"/>
  <c r="T109" i="139" s="1"/>
  <c r="R109" i="139"/>
  <c r="S108" i="139"/>
  <c r="T108" i="139" s="1"/>
  <c r="R108" i="139"/>
  <c r="S107" i="139"/>
  <c r="T107" i="139" s="1"/>
  <c r="R107" i="139"/>
  <c r="S106" i="139"/>
  <c r="T106" i="139" s="1"/>
  <c r="R106" i="139"/>
  <c r="S105" i="139"/>
  <c r="T105" i="139" s="1"/>
  <c r="R105" i="139"/>
  <c r="S104" i="139"/>
  <c r="T104" i="139" s="1"/>
  <c r="R104" i="139"/>
  <c r="S103" i="139"/>
  <c r="T103" i="139" s="1"/>
  <c r="R103" i="139"/>
  <c r="S102" i="139"/>
  <c r="T102" i="139" s="1"/>
  <c r="R102" i="139"/>
  <c r="S101" i="139"/>
  <c r="T101" i="139" s="1"/>
  <c r="R101" i="139"/>
  <c r="S100" i="139"/>
  <c r="T100" i="139" s="1"/>
  <c r="R100" i="139"/>
  <c r="S99" i="139"/>
  <c r="T99" i="139" s="1"/>
  <c r="R99" i="139"/>
  <c r="S98" i="139"/>
  <c r="T98" i="139" s="1"/>
  <c r="R98" i="139"/>
  <c r="S97" i="139"/>
  <c r="T97" i="139" s="1"/>
  <c r="R97" i="139"/>
  <c r="S96" i="139"/>
  <c r="T96" i="139" s="1"/>
  <c r="R96" i="139"/>
  <c r="S95" i="139"/>
  <c r="T95" i="139" s="1"/>
  <c r="R95" i="139"/>
  <c r="S94" i="139"/>
  <c r="T94" i="139" s="1"/>
  <c r="R94" i="139"/>
  <c r="S93" i="139"/>
  <c r="T93" i="139" s="1"/>
  <c r="R93" i="139"/>
  <c r="S92" i="139"/>
  <c r="T92" i="139" s="1"/>
  <c r="R92" i="139"/>
  <c r="S91" i="139"/>
  <c r="T91" i="139" s="1"/>
  <c r="R91" i="139"/>
  <c r="S90" i="139"/>
  <c r="T90" i="139" s="1"/>
  <c r="R90" i="139"/>
  <c r="S89" i="139"/>
  <c r="T89" i="139" s="1"/>
  <c r="R89" i="139"/>
  <c r="S88" i="139"/>
  <c r="T88" i="139" s="1"/>
  <c r="R88" i="139"/>
  <c r="S87" i="139"/>
  <c r="T87" i="139" s="1"/>
  <c r="R87" i="139"/>
  <c r="S86" i="139"/>
  <c r="T86" i="139" s="1"/>
  <c r="R86" i="139"/>
  <c r="S85" i="139"/>
  <c r="T85" i="139" s="1"/>
  <c r="R85" i="139"/>
  <c r="S84" i="139"/>
  <c r="T84" i="139" s="1"/>
  <c r="R84" i="139"/>
  <c r="S83" i="139"/>
  <c r="T83" i="139" s="1"/>
  <c r="R83" i="139"/>
  <c r="S82" i="139"/>
  <c r="T82" i="139" s="1"/>
  <c r="R82" i="139"/>
  <c r="S81" i="139"/>
  <c r="T81" i="139" s="1"/>
  <c r="R81" i="139"/>
  <c r="S80" i="139"/>
  <c r="T80" i="139" s="1"/>
  <c r="R80" i="139"/>
  <c r="S79" i="139"/>
  <c r="T79" i="139" s="1"/>
  <c r="R79" i="139"/>
  <c r="S78" i="139"/>
  <c r="T78" i="139" s="1"/>
  <c r="R78" i="139"/>
  <c r="S77" i="139"/>
  <c r="T77" i="139" s="1"/>
  <c r="R77" i="139"/>
  <c r="S76" i="139"/>
  <c r="T76" i="139" s="1"/>
  <c r="R76" i="139"/>
  <c r="S75" i="139"/>
  <c r="T75" i="139" s="1"/>
  <c r="R75" i="139"/>
  <c r="S74" i="139"/>
  <c r="T74" i="139" s="1"/>
  <c r="R74" i="139"/>
  <c r="S73" i="139"/>
  <c r="T73" i="139" s="1"/>
  <c r="R73" i="139"/>
  <c r="S72" i="139"/>
  <c r="T72" i="139" s="1"/>
  <c r="R72" i="139"/>
  <c r="S71" i="139"/>
  <c r="T71" i="139" s="1"/>
  <c r="R71" i="139"/>
  <c r="S70" i="139"/>
  <c r="T70" i="139" s="1"/>
  <c r="R70" i="139"/>
  <c r="S69" i="139"/>
  <c r="T69" i="139" s="1"/>
  <c r="R69" i="139"/>
  <c r="S68" i="139"/>
  <c r="T68" i="139" s="1"/>
  <c r="R68" i="139"/>
  <c r="S67" i="139"/>
  <c r="T67" i="139" s="1"/>
  <c r="R67" i="139"/>
  <c r="S66" i="139"/>
  <c r="T66" i="139" s="1"/>
  <c r="R66" i="139"/>
  <c r="S65" i="139"/>
  <c r="T65" i="139" s="1"/>
  <c r="R65" i="139"/>
  <c r="S64" i="139"/>
  <c r="T64" i="139" s="1"/>
  <c r="R64" i="139"/>
  <c r="S63" i="139"/>
  <c r="T63" i="139" s="1"/>
  <c r="R63" i="139"/>
  <c r="S62" i="139"/>
  <c r="T62" i="139" s="1"/>
  <c r="R62" i="139"/>
  <c r="S61" i="139"/>
  <c r="T61" i="139" s="1"/>
  <c r="R61" i="139"/>
  <c r="S60" i="139"/>
  <c r="T60" i="139" s="1"/>
  <c r="R60" i="139"/>
  <c r="S59" i="139"/>
  <c r="T59" i="139" s="1"/>
  <c r="R59" i="139"/>
  <c r="S58" i="139"/>
  <c r="T58" i="139" s="1"/>
  <c r="R58" i="139"/>
  <c r="S57" i="139"/>
  <c r="T57" i="139" s="1"/>
  <c r="R57" i="139"/>
  <c r="S56" i="139"/>
  <c r="T56" i="139" s="1"/>
  <c r="R56" i="139"/>
  <c r="S55" i="139"/>
  <c r="T55" i="139" s="1"/>
  <c r="R55" i="139"/>
  <c r="S54" i="139"/>
  <c r="T54" i="139" s="1"/>
  <c r="R54" i="139"/>
  <c r="S53" i="139"/>
  <c r="T53" i="139" s="1"/>
  <c r="R53" i="139"/>
  <c r="S52" i="139"/>
  <c r="T52" i="139" s="1"/>
  <c r="R52" i="139"/>
  <c r="S51" i="139"/>
  <c r="T51" i="139" s="1"/>
  <c r="R51" i="139"/>
  <c r="S50" i="139"/>
  <c r="T50" i="139" s="1"/>
  <c r="R50" i="139"/>
  <c r="S49" i="139"/>
  <c r="T49" i="139" s="1"/>
  <c r="R49" i="139"/>
  <c r="S48" i="139"/>
  <c r="T48" i="139" s="1"/>
  <c r="R48" i="139"/>
  <c r="S47" i="139"/>
  <c r="T47" i="139" s="1"/>
  <c r="R47" i="139"/>
  <c r="S46" i="139"/>
  <c r="T46" i="139" s="1"/>
  <c r="R46" i="139"/>
  <c r="S45" i="139"/>
  <c r="T45" i="139" s="1"/>
  <c r="R45" i="139"/>
  <c r="S44" i="139"/>
  <c r="T44" i="139" s="1"/>
  <c r="R44" i="139"/>
  <c r="S43" i="139"/>
  <c r="T43" i="139" s="1"/>
  <c r="R43" i="139"/>
  <c r="S42" i="139"/>
  <c r="T42" i="139" s="1"/>
  <c r="R42" i="139"/>
  <c r="S41" i="139"/>
  <c r="T41" i="139" s="1"/>
  <c r="R41" i="139"/>
  <c r="S40" i="139"/>
  <c r="T40" i="139" s="1"/>
  <c r="R40" i="139"/>
  <c r="S39" i="139"/>
  <c r="T39" i="139" s="1"/>
  <c r="R39" i="139"/>
  <c r="S38" i="139"/>
  <c r="T38" i="139" s="1"/>
  <c r="R38" i="139"/>
  <c r="S37" i="139"/>
  <c r="T37" i="139" s="1"/>
  <c r="R37" i="139"/>
  <c r="S36" i="139"/>
  <c r="T36" i="139" s="1"/>
  <c r="R36" i="139"/>
  <c r="S35" i="139"/>
  <c r="T35" i="139" s="1"/>
  <c r="R35" i="139"/>
  <c r="S34" i="139"/>
  <c r="T34" i="139" s="1"/>
  <c r="R34" i="139"/>
  <c r="S33" i="139"/>
  <c r="T33" i="139" s="1"/>
  <c r="R33" i="139"/>
  <c r="S32" i="139"/>
  <c r="T32" i="139" s="1"/>
  <c r="R32" i="139"/>
  <c r="S31" i="139"/>
  <c r="T31" i="139" s="1"/>
  <c r="R31" i="139"/>
  <c r="S30" i="139"/>
  <c r="T30" i="139" s="1"/>
  <c r="R30" i="139"/>
  <c r="S29" i="139"/>
  <c r="T29" i="139" s="1"/>
  <c r="R29" i="139"/>
  <c r="S28" i="139"/>
  <c r="T28" i="139" s="1"/>
  <c r="R28" i="139"/>
  <c r="S27" i="139"/>
  <c r="T27" i="139" s="1"/>
  <c r="R27" i="139"/>
  <c r="S26" i="139"/>
  <c r="T26" i="139" s="1"/>
  <c r="R26" i="139"/>
  <c r="S25" i="139"/>
  <c r="T25" i="139" s="1"/>
  <c r="R25" i="139"/>
  <c r="S24" i="139"/>
  <c r="T24" i="139" s="1"/>
  <c r="R24" i="139"/>
  <c r="S23" i="139"/>
  <c r="T23" i="139" s="1"/>
  <c r="R23" i="139"/>
  <c r="S22" i="139"/>
  <c r="T22" i="139" s="1"/>
  <c r="R22" i="139"/>
  <c r="S21" i="139"/>
  <c r="T21" i="139" s="1"/>
  <c r="R21" i="139"/>
  <c r="S20" i="139"/>
  <c r="T20" i="139" s="1"/>
  <c r="R20" i="139"/>
  <c r="S19" i="139"/>
  <c r="T19" i="139" s="1"/>
  <c r="R19" i="139"/>
  <c r="S18" i="139"/>
  <c r="T18" i="139" s="1"/>
  <c r="R18" i="139"/>
  <c r="S17" i="139"/>
  <c r="T17" i="139" s="1"/>
  <c r="R17" i="139"/>
  <c r="S16" i="139"/>
  <c r="T16" i="139" s="1"/>
  <c r="R16" i="139"/>
  <c r="S15" i="139"/>
  <c r="T15" i="139" s="1"/>
  <c r="R15" i="139"/>
  <c r="S14" i="139"/>
  <c r="T14" i="139" s="1"/>
  <c r="R14" i="139"/>
  <c r="S13" i="139"/>
  <c r="T13" i="139" s="1"/>
  <c r="R13" i="139"/>
  <c r="S12" i="139"/>
  <c r="T12" i="139" s="1"/>
  <c r="R12" i="139"/>
  <c r="S11" i="139"/>
  <c r="T11" i="139" s="1"/>
  <c r="R11" i="139"/>
  <c r="S10" i="139"/>
  <c r="T10" i="139" s="1"/>
  <c r="R10" i="139"/>
  <c r="S9" i="139"/>
  <c r="T9" i="139" s="1"/>
  <c r="R9" i="139"/>
  <c r="S8" i="139"/>
  <c r="T8" i="139" s="1"/>
  <c r="R8" i="139"/>
  <c r="S7" i="139"/>
  <c r="T7" i="139" s="1"/>
  <c r="R7" i="139"/>
  <c r="S6" i="139"/>
  <c r="T6" i="139" s="1"/>
  <c r="R6" i="139"/>
  <c r="S5" i="139"/>
  <c r="T5" i="139" s="1"/>
  <c r="R5" i="139"/>
  <c r="S4" i="139"/>
  <c r="T4" i="139" s="1"/>
  <c r="R4" i="139"/>
  <c r="F2" i="139"/>
  <c r="F1" i="139"/>
  <c r="Q514" i="137" a="1"/>
  <c r="Q514" i="137"/>
  <c r="P514" i="137" a="1"/>
  <c r="P514" i="137"/>
  <c r="O514" i="137" a="1"/>
  <c r="O514" i="137"/>
  <c r="N514" i="137" a="1"/>
  <c r="N514" i="137"/>
  <c r="M514" i="137" a="1"/>
  <c r="M514" i="137"/>
  <c r="L514" i="137" a="1"/>
  <c r="L514" i="137"/>
  <c r="I511" i="137"/>
  <c r="I510" i="137"/>
  <c r="L510" i="137" s="1" a="1"/>
  <c r="L510" i="137" s="1"/>
  <c r="I509" i="137"/>
  <c r="I508" i="137"/>
  <c r="I507" i="137"/>
  <c r="I506" i="137"/>
  <c r="I505" i="137"/>
  <c r="L505" i="137" s="1" a="1"/>
  <c r="L505" i="137" s="1"/>
  <c r="I504" i="137"/>
  <c r="L504" i="137" s="1" a="1"/>
  <c r="L504" i="137" s="1"/>
  <c r="I503" i="137"/>
  <c r="I502" i="137"/>
  <c r="L502" i="137" s="1" a="1"/>
  <c r="L502" i="137" s="1"/>
  <c r="I501" i="137"/>
  <c r="L501" i="137" s="1" a="1"/>
  <c r="L501" i="137" s="1"/>
  <c r="I500" i="137"/>
  <c r="I499" i="137"/>
  <c r="L499" i="137" s="1" a="1"/>
  <c r="L499" i="137" s="1"/>
  <c r="Z495" i="137"/>
  <c r="Y495" i="137"/>
  <c r="X495" i="137"/>
  <c r="W495" i="137"/>
  <c r="V495" i="137"/>
  <c r="U495" i="137"/>
  <c r="P495" i="137"/>
  <c r="M495" i="137"/>
  <c r="S494" i="137"/>
  <c r="T494" i="137" s="1"/>
  <c r="R494" i="137"/>
  <c r="S493" i="137"/>
  <c r="T493" i="137" s="1"/>
  <c r="R493" i="137"/>
  <c r="S492" i="137"/>
  <c r="T492" i="137" s="1"/>
  <c r="R492" i="137"/>
  <c r="S491" i="137"/>
  <c r="T491" i="137" s="1"/>
  <c r="R491" i="137"/>
  <c r="S490" i="137"/>
  <c r="T490" i="137" s="1"/>
  <c r="R490" i="137"/>
  <c r="S489" i="137"/>
  <c r="T489" i="137" s="1"/>
  <c r="R489" i="137"/>
  <c r="S488" i="137"/>
  <c r="T488" i="137" s="1"/>
  <c r="R488" i="137"/>
  <c r="S487" i="137"/>
  <c r="T487" i="137" s="1"/>
  <c r="R487" i="137"/>
  <c r="S486" i="137"/>
  <c r="T486" i="137" s="1"/>
  <c r="R486" i="137"/>
  <c r="S485" i="137"/>
  <c r="T485" i="137" s="1"/>
  <c r="R485" i="137"/>
  <c r="S484" i="137"/>
  <c r="T484" i="137" s="1"/>
  <c r="R484" i="137"/>
  <c r="S483" i="137"/>
  <c r="T483" i="137" s="1"/>
  <c r="R483" i="137"/>
  <c r="S482" i="137"/>
  <c r="T482" i="137" s="1"/>
  <c r="R482" i="137"/>
  <c r="S481" i="137"/>
  <c r="T481" i="137" s="1"/>
  <c r="R481" i="137"/>
  <c r="S480" i="137"/>
  <c r="T480" i="137" s="1"/>
  <c r="R480" i="137"/>
  <c r="S479" i="137"/>
  <c r="T479" i="137" s="1"/>
  <c r="R479" i="137"/>
  <c r="S478" i="137"/>
  <c r="T478" i="137" s="1"/>
  <c r="R478" i="137"/>
  <c r="S477" i="137"/>
  <c r="T477" i="137" s="1"/>
  <c r="R477" i="137"/>
  <c r="S476" i="137"/>
  <c r="T476" i="137" s="1"/>
  <c r="R476" i="137"/>
  <c r="S475" i="137"/>
  <c r="T475" i="137" s="1"/>
  <c r="R475" i="137"/>
  <c r="S474" i="137"/>
  <c r="T474" i="137" s="1"/>
  <c r="R474" i="137"/>
  <c r="S473" i="137"/>
  <c r="T473" i="137" s="1"/>
  <c r="R473" i="137"/>
  <c r="S472" i="137"/>
  <c r="T472" i="137" s="1"/>
  <c r="R472" i="137"/>
  <c r="S471" i="137"/>
  <c r="T471" i="137" s="1"/>
  <c r="R471" i="137"/>
  <c r="S470" i="137"/>
  <c r="T470" i="137" s="1"/>
  <c r="R470" i="137"/>
  <c r="S469" i="137"/>
  <c r="T469" i="137" s="1"/>
  <c r="R469" i="137"/>
  <c r="S468" i="137"/>
  <c r="T468" i="137" s="1"/>
  <c r="R468" i="137"/>
  <c r="S467" i="137"/>
  <c r="T467" i="137" s="1"/>
  <c r="R467" i="137"/>
  <c r="S466" i="137"/>
  <c r="T466" i="137" s="1"/>
  <c r="R466" i="137"/>
  <c r="S465" i="137"/>
  <c r="T465" i="137" s="1"/>
  <c r="R465" i="137"/>
  <c r="S464" i="137"/>
  <c r="T464" i="137" s="1"/>
  <c r="R464" i="137"/>
  <c r="S463" i="137"/>
  <c r="T463" i="137" s="1"/>
  <c r="R463" i="137"/>
  <c r="S462" i="137"/>
  <c r="T462" i="137" s="1"/>
  <c r="R462" i="137"/>
  <c r="S461" i="137"/>
  <c r="T461" i="137" s="1"/>
  <c r="R461" i="137"/>
  <c r="S460" i="137"/>
  <c r="T460" i="137" s="1"/>
  <c r="R460" i="137"/>
  <c r="S459" i="137"/>
  <c r="T459" i="137" s="1"/>
  <c r="R459" i="137"/>
  <c r="S458" i="137"/>
  <c r="T458" i="137" s="1"/>
  <c r="R458" i="137"/>
  <c r="S457" i="137"/>
  <c r="T457" i="137" s="1"/>
  <c r="R457" i="137"/>
  <c r="S456" i="137"/>
  <c r="T456" i="137" s="1"/>
  <c r="R456" i="137"/>
  <c r="S455" i="137"/>
  <c r="T455" i="137" s="1"/>
  <c r="R455" i="137"/>
  <c r="S454" i="137"/>
  <c r="T454" i="137" s="1"/>
  <c r="R454" i="137"/>
  <c r="S453" i="137"/>
  <c r="T453" i="137" s="1"/>
  <c r="R453" i="137"/>
  <c r="S452" i="137"/>
  <c r="T452" i="137" s="1"/>
  <c r="R452" i="137"/>
  <c r="S451" i="137"/>
  <c r="T451" i="137" s="1"/>
  <c r="R451" i="137"/>
  <c r="S450" i="137"/>
  <c r="T450" i="137" s="1"/>
  <c r="R450" i="137"/>
  <c r="S449" i="137"/>
  <c r="T449" i="137" s="1"/>
  <c r="R449" i="137"/>
  <c r="S448" i="137"/>
  <c r="T448" i="137" s="1"/>
  <c r="R448" i="137"/>
  <c r="S447" i="137"/>
  <c r="T447" i="137" s="1"/>
  <c r="R447" i="137"/>
  <c r="S446" i="137"/>
  <c r="T446" i="137" s="1"/>
  <c r="R446" i="137"/>
  <c r="S445" i="137"/>
  <c r="T445" i="137" s="1"/>
  <c r="R445" i="137"/>
  <c r="S444" i="137"/>
  <c r="T444" i="137" s="1"/>
  <c r="R444" i="137"/>
  <c r="S443" i="137"/>
  <c r="T443" i="137" s="1"/>
  <c r="R443" i="137"/>
  <c r="S442" i="137"/>
  <c r="T442" i="137" s="1"/>
  <c r="R442" i="137"/>
  <c r="S441" i="137"/>
  <c r="T441" i="137" s="1"/>
  <c r="R441" i="137"/>
  <c r="S440" i="137"/>
  <c r="T440" i="137" s="1"/>
  <c r="R440" i="137"/>
  <c r="S439" i="137"/>
  <c r="T439" i="137" s="1"/>
  <c r="R439" i="137"/>
  <c r="S438" i="137"/>
  <c r="T438" i="137" s="1"/>
  <c r="R438" i="137"/>
  <c r="S437" i="137"/>
  <c r="T437" i="137" s="1"/>
  <c r="R437" i="137"/>
  <c r="S436" i="137"/>
  <c r="T436" i="137" s="1"/>
  <c r="R436" i="137"/>
  <c r="S435" i="137"/>
  <c r="T435" i="137" s="1"/>
  <c r="R435" i="137"/>
  <c r="S434" i="137"/>
  <c r="T434" i="137" s="1"/>
  <c r="R434" i="137"/>
  <c r="S433" i="137"/>
  <c r="T433" i="137" s="1"/>
  <c r="R433" i="137"/>
  <c r="S432" i="137"/>
  <c r="T432" i="137" s="1"/>
  <c r="R432" i="137"/>
  <c r="S431" i="137"/>
  <c r="T431" i="137" s="1"/>
  <c r="R431" i="137"/>
  <c r="S430" i="137"/>
  <c r="T430" i="137" s="1"/>
  <c r="R430" i="137"/>
  <c r="S429" i="137"/>
  <c r="T429" i="137" s="1"/>
  <c r="R429" i="137"/>
  <c r="S428" i="137"/>
  <c r="T428" i="137" s="1"/>
  <c r="R428" i="137"/>
  <c r="S427" i="137"/>
  <c r="T427" i="137" s="1"/>
  <c r="R427" i="137"/>
  <c r="S426" i="137"/>
  <c r="T426" i="137" s="1"/>
  <c r="R426" i="137"/>
  <c r="S425" i="137"/>
  <c r="T425" i="137" s="1"/>
  <c r="R425" i="137"/>
  <c r="S424" i="137"/>
  <c r="T424" i="137" s="1"/>
  <c r="R424" i="137"/>
  <c r="S423" i="137"/>
  <c r="T423" i="137" s="1"/>
  <c r="R423" i="137"/>
  <c r="S422" i="137"/>
  <c r="T422" i="137" s="1"/>
  <c r="R422" i="137"/>
  <c r="S421" i="137"/>
  <c r="T421" i="137" s="1"/>
  <c r="R421" i="137"/>
  <c r="S420" i="137"/>
  <c r="T420" i="137" s="1"/>
  <c r="R420" i="137"/>
  <c r="S419" i="137"/>
  <c r="T419" i="137" s="1"/>
  <c r="R419" i="137"/>
  <c r="S418" i="137"/>
  <c r="T418" i="137" s="1"/>
  <c r="R418" i="137"/>
  <c r="S417" i="137"/>
  <c r="T417" i="137" s="1"/>
  <c r="R417" i="137"/>
  <c r="S416" i="137"/>
  <c r="T416" i="137" s="1"/>
  <c r="R416" i="137"/>
  <c r="S415" i="137"/>
  <c r="T415" i="137" s="1"/>
  <c r="R415" i="137"/>
  <c r="S414" i="137"/>
  <c r="T414" i="137" s="1"/>
  <c r="R414" i="137"/>
  <c r="S413" i="137"/>
  <c r="T413" i="137" s="1"/>
  <c r="R413" i="137"/>
  <c r="S412" i="137"/>
  <c r="T412" i="137" s="1"/>
  <c r="R412" i="137"/>
  <c r="S411" i="137"/>
  <c r="T411" i="137" s="1"/>
  <c r="R411" i="137"/>
  <c r="S410" i="137"/>
  <c r="T410" i="137" s="1"/>
  <c r="R410" i="137"/>
  <c r="S409" i="137"/>
  <c r="T409" i="137" s="1"/>
  <c r="R409" i="137"/>
  <c r="S408" i="137"/>
  <c r="T408" i="137" s="1"/>
  <c r="R408" i="137"/>
  <c r="S407" i="137"/>
  <c r="T407" i="137" s="1"/>
  <c r="R407" i="137"/>
  <c r="S406" i="137"/>
  <c r="T406" i="137" s="1"/>
  <c r="R406" i="137"/>
  <c r="S405" i="137"/>
  <c r="T405" i="137" s="1"/>
  <c r="R405" i="137"/>
  <c r="S404" i="137"/>
  <c r="T404" i="137" s="1"/>
  <c r="R404" i="137"/>
  <c r="S403" i="137"/>
  <c r="T403" i="137" s="1"/>
  <c r="R403" i="137"/>
  <c r="S402" i="137"/>
  <c r="T402" i="137" s="1"/>
  <c r="R402" i="137"/>
  <c r="S401" i="137"/>
  <c r="T401" i="137" s="1"/>
  <c r="R401" i="137"/>
  <c r="S400" i="137"/>
  <c r="T400" i="137" s="1"/>
  <c r="R400" i="137"/>
  <c r="S399" i="137"/>
  <c r="T399" i="137" s="1"/>
  <c r="R399" i="137"/>
  <c r="S398" i="137"/>
  <c r="T398" i="137" s="1"/>
  <c r="R398" i="137"/>
  <c r="S397" i="137"/>
  <c r="T397" i="137" s="1"/>
  <c r="R397" i="137"/>
  <c r="S396" i="137"/>
  <c r="T396" i="137" s="1"/>
  <c r="R396" i="137"/>
  <c r="S395" i="137"/>
  <c r="T395" i="137" s="1"/>
  <c r="R395" i="137"/>
  <c r="S394" i="137"/>
  <c r="T394" i="137" s="1"/>
  <c r="R394" i="137"/>
  <c r="S393" i="137"/>
  <c r="T393" i="137" s="1"/>
  <c r="R393" i="137"/>
  <c r="S392" i="137"/>
  <c r="T392" i="137" s="1"/>
  <c r="R392" i="137"/>
  <c r="S391" i="137"/>
  <c r="T391" i="137" s="1"/>
  <c r="R391" i="137"/>
  <c r="S390" i="137"/>
  <c r="T390" i="137" s="1"/>
  <c r="R390" i="137"/>
  <c r="S389" i="137"/>
  <c r="T389" i="137" s="1"/>
  <c r="R389" i="137"/>
  <c r="S388" i="137"/>
  <c r="T388" i="137" s="1"/>
  <c r="R388" i="137"/>
  <c r="S387" i="137"/>
  <c r="T387" i="137" s="1"/>
  <c r="R387" i="137"/>
  <c r="S386" i="137"/>
  <c r="T386" i="137" s="1"/>
  <c r="R386" i="137"/>
  <c r="S385" i="137"/>
  <c r="T385" i="137" s="1"/>
  <c r="R385" i="137"/>
  <c r="S384" i="137"/>
  <c r="T384" i="137" s="1"/>
  <c r="R384" i="137"/>
  <c r="S383" i="137"/>
  <c r="T383" i="137" s="1"/>
  <c r="R383" i="137"/>
  <c r="S382" i="137"/>
  <c r="T382" i="137" s="1"/>
  <c r="R382" i="137"/>
  <c r="S381" i="137"/>
  <c r="T381" i="137" s="1"/>
  <c r="R381" i="137"/>
  <c r="S380" i="137"/>
  <c r="T380" i="137" s="1"/>
  <c r="R380" i="137"/>
  <c r="S379" i="137"/>
  <c r="T379" i="137" s="1"/>
  <c r="R379" i="137"/>
  <c r="S378" i="137"/>
  <c r="T378" i="137" s="1"/>
  <c r="R378" i="137"/>
  <c r="S377" i="137"/>
  <c r="T377" i="137" s="1"/>
  <c r="R377" i="137"/>
  <c r="S376" i="137"/>
  <c r="T376" i="137" s="1"/>
  <c r="R376" i="137"/>
  <c r="S375" i="137"/>
  <c r="T375" i="137" s="1"/>
  <c r="R375" i="137"/>
  <c r="S374" i="137"/>
  <c r="T374" i="137" s="1"/>
  <c r="R374" i="137"/>
  <c r="S373" i="137"/>
  <c r="T373" i="137" s="1"/>
  <c r="R373" i="137"/>
  <c r="S372" i="137"/>
  <c r="T372" i="137" s="1"/>
  <c r="R372" i="137"/>
  <c r="S371" i="137"/>
  <c r="T371" i="137" s="1"/>
  <c r="R371" i="137"/>
  <c r="S370" i="137"/>
  <c r="T370" i="137" s="1"/>
  <c r="R370" i="137"/>
  <c r="S369" i="137"/>
  <c r="T369" i="137" s="1"/>
  <c r="R369" i="137"/>
  <c r="S368" i="137"/>
  <c r="T368" i="137" s="1"/>
  <c r="R368" i="137"/>
  <c r="S367" i="137"/>
  <c r="T367" i="137" s="1"/>
  <c r="R367" i="137"/>
  <c r="S366" i="137"/>
  <c r="T366" i="137" s="1"/>
  <c r="R366" i="137"/>
  <c r="S365" i="137"/>
  <c r="T365" i="137" s="1"/>
  <c r="R365" i="137"/>
  <c r="S364" i="137"/>
  <c r="T364" i="137" s="1"/>
  <c r="R364" i="137"/>
  <c r="S363" i="137"/>
  <c r="T363" i="137" s="1"/>
  <c r="R363" i="137"/>
  <c r="S362" i="137"/>
  <c r="T362" i="137" s="1"/>
  <c r="R362" i="137"/>
  <c r="S361" i="137"/>
  <c r="T361" i="137" s="1"/>
  <c r="R361" i="137"/>
  <c r="S360" i="137"/>
  <c r="T360" i="137" s="1"/>
  <c r="R360" i="137"/>
  <c r="S359" i="137"/>
  <c r="T359" i="137" s="1"/>
  <c r="R359" i="137"/>
  <c r="S358" i="137"/>
  <c r="T358" i="137" s="1"/>
  <c r="R358" i="137"/>
  <c r="S357" i="137"/>
  <c r="T357" i="137" s="1"/>
  <c r="R357" i="137"/>
  <c r="S356" i="137"/>
  <c r="T356" i="137" s="1"/>
  <c r="R356" i="137"/>
  <c r="S355" i="137"/>
  <c r="T355" i="137" s="1"/>
  <c r="R355" i="137"/>
  <c r="S354" i="137"/>
  <c r="T354" i="137" s="1"/>
  <c r="R354" i="137"/>
  <c r="S353" i="137"/>
  <c r="T353" i="137" s="1"/>
  <c r="R353" i="137"/>
  <c r="S352" i="137"/>
  <c r="T352" i="137" s="1"/>
  <c r="R352" i="137"/>
  <c r="S351" i="137"/>
  <c r="T351" i="137" s="1"/>
  <c r="R351" i="137"/>
  <c r="S350" i="137"/>
  <c r="T350" i="137" s="1"/>
  <c r="R350" i="137"/>
  <c r="S349" i="137"/>
  <c r="T349" i="137" s="1"/>
  <c r="R349" i="137"/>
  <c r="S348" i="137"/>
  <c r="T348" i="137" s="1"/>
  <c r="R348" i="137"/>
  <c r="S347" i="137"/>
  <c r="T347" i="137" s="1"/>
  <c r="R347" i="137"/>
  <c r="S346" i="137"/>
  <c r="T346" i="137" s="1"/>
  <c r="R346" i="137"/>
  <c r="S345" i="137"/>
  <c r="T345" i="137" s="1"/>
  <c r="R345" i="137"/>
  <c r="S344" i="137"/>
  <c r="T344" i="137" s="1"/>
  <c r="R344" i="137"/>
  <c r="S343" i="137"/>
  <c r="T343" i="137" s="1"/>
  <c r="R343" i="137"/>
  <c r="S342" i="137"/>
  <c r="T342" i="137" s="1"/>
  <c r="R342" i="137"/>
  <c r="S341" i="137"/>
  <c r="T341" i="137" s="1"/>
  <c r="R341" i="137"/>
  <c r="S340" i="137"/>
  <c r="T340" i="137" s="1"/>
  <c r="R340" i="137"/>
  <c r="S339" i="137"/>
  <c r="T339" i="137" s="1"/>
  <c r="R339" i="137"/>
  <c r="S338" i="137"/>
  <c r="T338" i="137" s="1"/>
  <c r="R338" i="137"/>
  <c r="S337" i="137"/>
  <c r="T337" i="137" s="1"/>
  <c r="R337" i="137"/>
  <c r="S336" i="137"/>
  <c r="T336" i="137" s="1"/>
  <c r="R336" i="137"/>
  <c r="S335" i="137"/>
  <c r="T335" i="137" s="1"/>
  <c r="R335" i="137"/>
  <c r="S334" i="137"/>
  <c r="T334" i="137" s="1"/>
  <c r="R334" i="137"/>
  <c r="S333" i="137"/>
  <c r="T333" i="137" s="1"/>
  <c r="R333" i="137"/>
  <c r="S332" i="137"/>
  <c r="T332" i="137" s="1"/>
  <c r="R332" i="137"/>
  <c r="S331" i="137"/>
  <c r="T331" i="137" s="1"/>
  <c r="R331" i="137"/>
  <c r="S330" i="137"/>
  <c r="T330" i="137" s="1"/>
  <c r="R330" i="137"/>
  <c r="S329" i="137"/>
  <c r="T329" i="137" s="1"/>
  <c r="R329" i="137"/>
  <c r="S328" i="137"/>
  <c r="T328" i="137" s="1"/>
  <c r="R328" i="137"/>
  <c r="S327" i="137"/>
  <c r="T327" i="137" s="1"/>
  <c r="R327" i="137"/>
  <c r="S326" i="137"/>
  <c r="T326" i="137" s="1"/>
  <c r="R326" i="137"/>
  <c r="S325" i="137"/>
  <c r="T325" i="137" s="1"/>
  <c r="R325" i="137"/>
  <c r="S324" i="137"/>
  <c r="T324" i="137" s="1"/>
  <c r="R324" i="137"/>
  <c r="S323" i="137"/>
  <c r="T323" i="137" s="1"/>
  <c r="R323" i="137"/>
  <c r="S322" i="137"/>
  <c r="T322" i="137" s="1"/>
  <c r="R322" i="137"/>
  <c r="S321" i="137"/>
  <c r="T321" i="137" s="1"/>
  <c r="R321" i="137"/>
  <c r="S320" i="137"/>
  <c r="T320" i="137" s="1"/>
  <c r="R320" i="137"/>
  <c r="S319" i="137"/>
  <c r="T319" i="137" s="1"/>
  <c r="R319" i="137"/>
  <c r="S318" i="137"/>
  <c r="T318" i="137" s="1"/>
  <c r="R318" i="137"/>
  <c r="S317" i="137"/>
  <c r="T317" i="137" s="1"/>
  <c r="R317" i="137"/>
  <c r="S316" i="137"/>
  <c r="T316" i="137" s="1"/>
  <c r="R316" i="137"/>
  <c r="S315" i="137"/>
  <c r="T315" i="137" s="1"/>
  <c r="R315" i="137"/>
  <c r="S314" i="137"/>
  <c r="T314" i="137" s="1"/>
  <c r="R314" i="137"/>
  <c r="S313" i="137"/>
  <c r="T313" i="137" s="1"/>
  <c r="R313" i="137"/>
  <c r="S312" i="137"/>
  <c r="T312" i="137" s="1"/>
  <c r="R312" i="137"/>
  <c r="S311" i="137"/>
  <c r="T311" i="137" s="1"/>
  <c r="R311" i="137"/>
  <c r="S310" i="137"/>
  <c r="T310" i="137" s="1"/>
  <c r="R310" i="137"/>
  <c r="S309" i="137"/>
  <c r="T309" i="137" s="1"/>
  <c r="R309" i="137"/>
  <c r="S308" i="137"/>
  <c r="T308" i="137" s="1"/>
  <c r="R308" i="137"/>
  <c r="S307" i="137"/>
  <c r="T307" i="137" s="1"/>
  <c r="R307" i="137"/>
  <c r="S306" i="137"/>
  <c r="T306" i="137" s="1"/>
  <c r="R306" i="137"/>
  <c r="S305" i="137"/>
  <c r="T305" i="137" s="1"/>
  <c r="R305" i="137"/>
  <c r="S304" i="137"/>
  <c r="T304" i="137" s="1"/>
  <c r="R304" i="137"/>
  <c r="S303" i="137"/>
  <c r="T303" i="137" s="1"/>
  <c r="R303" i="137"/>
  <c r="S302" i="137"/>
  <c r="T302" i="137" s="1"/>
  <c r="R302" i="137"/>
  <c r="S301" i="137"/>
  <c r="T301" i="137" s="1"/>
  <c r="R301" i="137"/>
  <c r="S300" i="137"/>
  <c r="T300" i="137" s="1"/>
  <c r="R300" i="137"/>
  <c r="S299" i="137"/>
  <c r="T299" i="137" s="1"/>
  <c r="R299" i="137"/>
  <c r="S298" i="137"/>
  <c r="T298" i="137" s="1"/>
  <c r="R298" i="137"/>
  <c r="S297" i="137"/>
  <c r="T297" i="137" s="1"/>
  <c r="R297" i="137"/>
  <c r="S296" i="137"/>
  <c r="T296" i="137" s="1"/>
  <c r="R296" i="137"/>
  <c r="S295" i="137"/>
  <c r="T295" i="137" s="1"/>
  <c r="R295" i="137"/>
  <c r="S294" i="137"/>
  <c r="T294" i="137" s="1"/>
  <c r="R294" i="137"/>
  <c r="S293" i="137"/>
  <c r="T293" i="137" s="1"/>
  <c r="R293" i="137"/>
  <c r="S292" i="137"/>
  <c r="T292" i="137" s="1"/>
  <c r="R292" i="137"/>
  <c r="S291" i="137"/>
  <c r="T291" i="137" s="1"/>
  <c r="R291" i="137"/>
  <c r="S290" i="137"/>
  <c r="T290" i="137" s="1"/>
  <c r="R290" i="137"/>
  <c r="S289" i="137"/>
  <c r="T289" i="137" s="1"/>
  <c r="R289" i="137"/>
  <c r="S288" i="137"/>
  <c r="T288" i="137" s="1"/>
  <c r="R288" i="137"/>
  <c r="S287" i="137"/>
  <c r="T287" i="137" s="1"/>
  <c r="R287" i="137"/>
  <c r="S286" i="137"/>
  <c r="T286" i="137" s="1"/>
  <c r="R286" i="137"/>
  <c r="S285" i="137"/>
  <c r="T285" i="137" s="1"/>
  <c r="R285" i="137"/>
  <c r="S284" i="137"/>
  <c r="T284" i="137" s="1"/>
  <c r="R284" i="137"/>
  <c r="S283" i="137"/>
  <c r="T283" i="137" s="1"/>
  <c r="R283" i="137"/>
  <c r="S282" i="137"/>
  <c r="T282" i="137" s="1"/>
  <c r="R282" i="137"/>
  <c r="S281" i="137"/>
  <c r="T281" i="137" s="1"/>
  <c r="R281" i="137"/>
  <c r="S280" i="137"/>
  <c r="T280" i="137" s="1"/>
  <c r="R280" i="137"/>
  <c r="S279" i="137"/>
  <c r="T279" i="137" s="1"/>
  <c r="R279" i="137"/>
  <c r="S278" i="137"/>
  <c r="T278" i="137" s="1"/>
  <c r="R278" i="137"/>
  <c r="S277" i="137"/>
  <c r="T277" i="137" s="1"/>
  <c r="R277" i="137"/>
  <c r="S276" i="137"/>
  <c r="T276" i="137" s="1"/>
  <c r="R276" i="137"/>
  <c r="S275" i="137"/>
  <c r="T275" i="137" s="1"/>
  <c r="R275" i="137"/>
  <c r="S274" i="137"/>
  <c r="T274" i="137" s="1"/>
  <c r="R274" i="137"/>
  <c r="S273" i="137"/>
  <c r="T273" i="137" s="1"/>
  <c r="R273" i="137"/>
  <c r="S272" i="137"/>
  <c r="T272" i="137" s="1"/>
  <c r="R272" i="137"/>
  <c r="S271" i="137"/>
  <c r="T271" i="137" s="1"/>
  <c r="R271" i="137"/>
  <c r="S270" i="137"/>
  <c r="T270" i="137" s="1"/>
  <c r="R270" i="137"/>
  <c r="S269" i="137"/>
  <c r="T269" i="137" s="1"/>
  <c r="R269" i="137"/>
  <c r="S268" i="137"/>
  <c r="T268" i="137" s="1"/>
  <c r="R268" i="137"/>
  <c r="S267" i="137"/>
  <c r="T267" i="137" s="1"/>
  <c r="R267" i="137"/>
  <c r="S266" i="137"/>
  <c r="T266" i="137" s="1"/>
  <c r="R266" i="137"/>
  <c r="S265" i="137"/>
  <c r="T265" i="137" s="1"/>
  <c r="R265" i="137"/>
  <c r="S264" i="137"/>
  <c r="T264" i="137" s="1"/>
  <c r="R264" i="137"/>
  <c r="S263" i="137"/>
  <c r="T263" i="137" s="1"/>
  <c r="R263" i="137"/>
  <c r="S262" i="137"/>
  <c r="T262" i="137" s="1"/>
  <c r="R262" i="137"/>
  <c r="S261" i="137"/>
  <c r="T261" i="137" s="1"/>
  <c r="R261" i="137"/>
  <c r="S260" i="137"/>
  <c r="T260" i="137" s="1"/>
  <c r="R260" i="137"/>
  <c r="S259" i="137"/>
  <c r="T259" i="137" s="1"/>
  <c r="R259" i="137"/>
  <c r="S258" i="137"/>
  <c r="T258" i="137" s="1"/>
  <c r="R258" i="137"/>
  <c r="S257" i="137"/>
  <c r="T257" i="137" s="1"/>
  <c r="R257" i="137"/>
  <c r="S256" i="137"/>
  <c r="T256" i="137" s="1"/>
  <c r="R256" i="137"/>
  <c r="S255" i="137"/>
  <c r="T255" i="137" s="1"/>
  <c r="R255" i="137"/>
  <c r="S254" i="137"/>
  <c r="T254" i="137" s="1"/>
  <c r="R254" i="137"/>
  <c r="S253" i="137"/>
  <c r="T253" i="137" s="1"/>
  <c r="R253" i="137"/>
  <c r="S252" i="137"/>
  <c r="T252" i="137" s="1"/>
  <c r="R252" i="137"/>
  <c r="S251" i="137"/>
  <c r="T251" i="137" s="1"/>
  <c r="R251" i="137"/>
  <c r="S250" i="137"/>
  <c r="T250" i="137" s="1"/>
  <c r="R250" i="137"/>
  <c r="S249" i="137"/>
  <c r="T249" i="137" s="1"/>
  <c r="R249" i="137"/>
  <c r="S248" i="137"/>
  <c r="T248" i="137" s="1"/>
  <c r="R248" i="137"/>
  <c r="S247" i="137"/>
  <c r="T247" i="137" s="1"/>
  <c r="R247" i="137"/>
  <c r="S246" i="137"/>
  <c r="T246" i="137" s="1"/>
  <c r="R246" i="137"/>
  <c r="S245" i="137"/>
  <c r="T245" i="137" s="1"/>
  <c r="R245" i="137"/>
  <c r="S244" i="137"/>
  <c r="T244" i="137" s="1"/>
  <c r="R244" i="137"/>
  <c r="S243" i="137"/>
  <c r="T243" i="137" s="1"/>
  <c r="R243" i="137"/>
  <c r="S242" i="137"/>
  <c r="T242" i="137" s="1"/>
  <c r="R242" i="137"/>
  <c r="S241" i="137"/>
  <c r="T241" i="137" s="1"/>
  <c r="R241" i="137"/>
  <c r="S240" i="137"/>
  <c r="T240" i="137" s="1"/>
  <c r="R240" i="137"/>
  <c r="S239" i="137"/>
  <c r="T239" i="137" s="1"/>
  <c r="R239" i="137"/>
  <c r="S238" i="137"/>
  <c r="T238" i="137" s="1"/>
  <c r="R238" i="137"/>
  <c r="S237" i="137"/>
  <c r="T237" i="137" s="1"/>
  <c r="R237" i="137"/>
  <c r="S236" i="137"/>
  <c r="T236" i="137" s="1"/>
  <c r="R236" i="137"/>
  <c r="S235" i="137"/>
  <c r="T235" i="137" s="1"/>
  <c r="R235" i="137"/>
  <c r="S234" i="137"/>
  <c r="T234" i="137" s="1"/>
  <c r="R234" i="137"/>
  <c r="S233" i="137"/>
  <c r="T233" i="137" s="1"/>
  <c r="R233" i="137"/>
  <c r="S232" i="137"/>
  <c r="T232" i="137" s="1"/>
  <c r="R232" i="137"/>
  <c r="S231" i="137"/>
  <c r="T231" i="137" s="1"/>
  <c r="R231" i="137"/>
  <c r="S230" i="137"/>
  <c r="T230" i="137" s="1"/>
  <c r="R230" i="137"/>
  <c r="S229" i="137"/>
  <c r="T229" i="137" s="1"/>
  <c r="R229" i="137"/>
  <c r="S228" i="137"/>
  <c r="T228" i="137" s="1"/>
  <c r="R228" i="137"/>
  <c r="S227" i="137"/>
  <c r="T227" i="137" s="1"/>
  <c r="R227" i="137"/>
  <c r="S226" i="137"/>
  <c r="T226" i="137" s="1"/>
  <c r="R226" i="137"/>
  <c r="S225" i="137"/>
  <c r="T225" i="137" s="1"/>
  <c r="R225" i="137"/>
  <c r="S224" i="137"/>
  <c r="T224" i="137" s="1"/>
  <c r="R224" i="137"/>
  <c r="S223" i="137"/>
  <c r="T223" i="137" s="1"/>
  <c r="R223" i="137"/>
  <c r="S222" i="137"/>
  <c r="T222" i="137" s="1"/>
  <c r="R222" i="137"/>
  <c r="S221" i="137"/>
  <c r="T221" i="137" s="1"/>
  <c r="R221" i="137"/>
  <c r="S220" i="137"/>
  <c r="T220" i="137" s="1"/>
  <c r="R220" i="137"/>
  <c r="S219" i="137"/>
  <c r="T219" i="137" s="1"/>
  <c r="R219" i="137"/>
  <c r="S218" i="137"/>
  <c r="T218" i="137" s="1"/>
  <c r="R218" i="137"/>
  <c r="S217" i="137"/>
  <c r="T217" i="137" s="1"/>
  <c r="R217" i="137"/>
  <c r="S216" i="137"/>
  <c r="T216" i="137" s="1"/>
  <c r="R216" i="137"/>
  <c r="S215" i="137"/>
  <c r="T215" i="137" s="1"/>
  <c r="R215" i="137"/>
  <c r="S214" i="137"/>
  <c r="T214" i="137" s="1"/>
  <c r="R214" i="137"/>
  <c r="S213" i="137"/>
  <c r="T213" i="137" s="1"/>
  <c r="R213" i="137"/>
  <c r="S212" i="137"/>
  <c r="T212" i="137" s="1"/>
  <c r="R212" i="137"/>
  <c r="S211" i="137"/>
  <c r="T211" i="137" s="1"/>
  <c r="R211" i="137"/>
  <c r="S210" i="137"/>
  <c r="T210" i="137" s="1"/>
  <c r="R210" i="137"/>
  <c r="S209" i="137"/>
  <c r="T209" i="137" s="1"/>
  <c r="R209" i="137"/>
  <c r="S208" i="137"/>
  <c r="T208" i="137" s="1"/>
  <c r="R208" i="137"/>
  <c r="S207" i="137"/>
  <c r="T207" i="137" s="1"/>
  <c r="R207" i="137"/>
  <c r="S206" i="137"/>
  <c r="T206" i="137" s="1"/>
  <c r="R206" i="137"/>
  <c r="S205" i="137"/>
  <c r="T205" i="137" s="1"/>
  <c r="R205" i="137"/>
  <c r="S204" i="137"/>
  <c r="T204" i="137" s="1"/>
  <c r="R204" i="137"/>
  <c r="S203" i="137"/>
  <c r="T203" i="137" s="1"/>
  <c r="R203" i="137"/>
  <c r="S202" i="137"/>
  <c r="T202" i="137" s="1"/>
  <c r="R202" i="137"/>
  <c r="S201" i="137"/>
  <c r="T201" i="137" s="1"/>
  <c r="R201" i="137"/>
  <c r="S200" i="137"/>
  <c r="T200" i="137" s="1"/>
  <c r="R200" i="137"/>
  <c r="S199" i="137"/>
  <c r="T199" i="137" s="1"/>
  <c r="R199" i="137"/>
  <c r="S198" i="137"/>
  <c r="T198" i="137" s="1"/>
  <c r="R198" i="137"/>
  <c r="S197" i="137"/>
  <c r="T197" i="137" s="1"/>
  <c r="R197" i="137"/>
  <c r="S196" i="137"/>
  <c r="T196" i="137" s="1"/>
  <c r="R196" i="137"/>
  <c r="S195" i="137"/>
  <c r="T195" i="137" s="1"/>
  <c r="R195" i="137"/>
  <c r="S194" i="137"/>
  <c r="T194" i="137" s="1"/>
  <c r="R194" i="137"/>
  <c r="S193" i="137"/>
  <c r="T193" i="137" s="1"/>
  <c r="R193" i="137"/>
  <c r="S192" i="137"/>
  <c r="T192" i="137" s="1"/>
  <c r="R192" i="137"/>
  <c r="S191" i="137"/>
  <c r="T191" i="137" s="1"/>
  <c r="R191" i="137"/>
  <c r="S190" i="137"/>
  <c r="T190" i="137" s="1"/>
  <c r="R190" i="137"/>
  <c r="S189" i="137"/>
  <c r="T189" i="137" s="1"/>
  <c r="R189" i="137"/>
  <c r="S188" i="137"/>
  <c r="T188" i="137" s="1"/>
  <c r="R188" i="137"/>
  <c r="S187" i="137"/>
  <c r="T187" i="137" s="1"/>
  <c r="R187" i="137"/>
  <c r="S186" i="137"/>
  <c r="T186" i="137" s="1"/>
  <c r="R186" i="137"/>
  <c r="S185" i="137"/>
  <c r="T185" i="137" s="1"/>
  <c r="R185" i="137"/>
  <c r="S184" i="137"/>
  <c r="T184" i="137" s="1"/>
  <c r="R184" i="137"/>
  <c r="S183" i="137"/>
  <c r="T183" i="137" s="1"/>
  <c r="R183" i="137"/>
  <c r="S182" i="137"/>
  <c r="T182" i="137" s="1"/>
  <c r="R182" i="137"/>
  <c r="S181" i="137"/>
  <c r="T181" i="137" s="1"/>
  <c r="R181" i="137"/>
  <c r="S180" i="137"/>
  <c r="T180" i="137" s="1"/>
  <c r="R180" i="137"/>
  <c r="S179" i="137"/>
  <c r="T179" i="137" s="1"/>
  <c r="R179" i="137"/>
  <c r="S178" i="137"/>
  <c r="T178" i="137" s="1"/>
  <c r="R178" i="137"/>
  <c r="S177" i="137"/>
  <c r="T177" i="137" s="1"/>
  <c r="R177" i="137"/>
  <c r="S176" i="137"/>
  <c r="T176" i="137" s="1"/>
  <c r="R176" i="137"/>
  <c r="S175" i="137"/>
  <c r="T175" i="137" s="1"/>
  <c r="R175" i="137"/>
  <c r="S174" i="137"/>
  <c r="T174" i="137" s="1"/>
  <c r="R174" i="137"/>
  <c r="S173" i="137"/>
  <c r="T173" i="137" s="1"/>
  <c r="R173" i="137"/>
  <c r="S172" i="137"/>
  <c r="T172" i="137" s="1"/>
  <c r="R172" i="137"/>
  <c r="S171" i="137"/>
  <c r="T171" i="137" s="1"/>
  <c r="R171" i="137"/>
  <c r="S170" i="137"/>
  <c r="T170" i="137" s="1"/>
  <c r="R170" i="137"/>
  <c r="S169" i="137"/>
  <c r="T169" i="137" s="1"/>
  <c r="R169" i="137"/>
  <c r="S168" i="137"/>
  <c r="T168" i="137" s="1"/>
  <c r="R168" i="137"/>
  <c r="S167" i="137"/>
  <c r="T167" i="137" s="1"/>
  <c r="R167" i="137"/>
  <c r="S166" i="137"/>
  <c r="T166" i="137" s="1"/>
  <c r="R166" i="137"/>
  <c r="S165" i="137"/>
  <c r="T165" i="137" s="1"/>
  <c r="R165" i="137"/>
  <c r="S164" i="137"/>
  <c r="T164" i="137" s="1"/>
  <c r="R164" i="137"/>
  <c r="S163" i="137"/>
  <c r="T163" i="137" s="1"/>
  <c r="R163" i="137"/>
  <c r="S162" i="137"/>
  <c r="T162" i="137" s="1"/>
  <c r="R162" i="137"/>
  <c r="S161" i="137"/>
  <c r="T161" i="137" s="1"/>
  <c r="R161" i="137"/>
  <c r="S160" i="137"/>
  <c r="T160" i="137" s="1"/>
  <c r="R160" i="137"/>
  <c r="S159" i="137"/>
  <c r="T159" i="137" s="1"/>
  <c r="R159" i="137"/>
  <c r="S158" i="137"/>
  <c r="T158" i="137" s="1"/>
  <c r="R158" i="137"/>
  <c r="S157" i="137"/>
  <c r="T157" i="137" s="1"/>
  <c r="R157" i="137"/>
  <c r="S156" i="137"/>
  <c r="T156" i="137" s="1"/>
  <c r="R156" i="137"/>
  <c r="S155" i="137"/>
  <c r="T155" i="137" s="1"/>
  <c r="R155" i="137"/>
  <c r="S154" i="137"/>
  <c r="T154" i="137" s="1"/>
  <c r="R154" i="137"/>
  <c r="S153" i="137"/>
  <c r="T153" i="137" s="1"/>
  <c r="R153" i="137"/>
  <c r="S152" i="137"/>
  <c r="T152" i="137" s="1"/>
  <c r="R152" i="137"/>
  <c r="S151" i="137"/>
  <c r="T151" i="137" s="1"/>
  <c r="R151" i="137"/>
  <c r="S150" i="137"/>
  <c r="T150" i="137" s="1"/>
  <c r="R150" i="137"/>
  <c r="S149" i="137"/>
  <c r="T149" i="137" s="1"/>
  <c r="R149" i="137"/>
  <c r="S148" i="137"/>
  <c r="T148" i="137" s="1"/>
  <c r="R148" i="137"/>
  <c r="S147" i="137"/>
  <c r="T147" i="137" s="1"/>
  <c r="R147" i="137"/>
  <c r="S146" i="137"/>
  <c r="T146" i="137" s="1"/>
  <c r="R146" i="137"/>
  <c r="S145" i="137"/>
  <c r="T145" i="137" s="1"/>
  <c r="R145" i="137"/>
  <c r="S144" i="137"/>
  <c r="T144" i="137" s="1"/>
  <c r="R144" i="137"/>
  <c r="S143" i="137"/>
  <c r="T143" i="137" s="1"/>
  <c r="R143" i="137"/>
  <c r="S142" i="137"/>
  <c r="T142" i="137" s="1"/>
  <c r="R142" i="137"/>
  <c r="S141" i="137"/>
  <c r="T141" i="137" s="1"/>
  <c r="R141" i="137"/>
  <c r="S140" i="137"/>
  <c r="T140" i="137" s="1"/>
  <c r="R140" i="137"/>
  <c r="S139" i="137"/>
  <c r="T139" i="137" s="1"/>
  <c r="R139" i="137"/>
  <c r="S138" i="137"/>
  <c r="T138" i="137" s="1"/>
  <c r="R138" i="137"/>
  <c r="S137" i="137"/>
  <c r="T137" i="137" s="1"/>
  <c r="R137" i="137"/>
  <c r="S136" i="137"/>
  <c r="T136" i="137" s="1"/>
  <c r="R136" i="137"/>
  <c r="S135" i="137"/>
  <c r="T135" i="137" s="1"/>
  <c r="R135" i="137"/>
  <c r="S134" i="137"/>
  <c r="T134" i="137" s="1"/>
  <c r="R134" i="137"/>
  <c r="S133" i="137"/>
  <c r="T133" i="137" s="1"/>
  <c r="R133" i="137"/>
  <c r="S132" i="137"/>
  <c r="T132" i="137" s="1"/>
  <c r="R132" i="137"/>
  <c r="S131" i="137"/>
  <c r="T131" i="137" s="1"/>
  <c r="R131" i="137"/>
  <c r="S130" i="137"/>
  <c r="T130" i="137" s="1"/>
  <c r="R130" i="137"/>
  <c r="S129" i="137"/>
  <c r="T129" i="137" s="1"/>
  <c r="R129" i="137"/>
  <c r="S128" i="137"/>
  <c r="T128" i="137" s="1"/>
  <c r="R128" i="137"/>
  <c r="S127" i="137"/>
  <c r="T127" i="137" s="1"/>
  <c r="R127" i="137"/>
  <c r="S126" i="137"/>
  <c r="T126" i="137" s="1"/>
  <c r="R126" i="137"/>
  <c r="S125" i="137"/>
  <c r="T125" i="137" s="1"/>
  <c r="R125" i="137"/>
  <c r="S124" i="137"/>
  <c r="T124" i="137" s="1"/>
  <c r="R124" i="137"/>
  <c r="S123" i="137"/>
  <c r="T123" i="137" s="1"/>
  <c r="R123" i="137"/>
  <c r="S122" i="137"/>
  <c r="T122" i="137" s="1"/>
  <c r="R122" i="137"/>
  <c r="S121" i="137"/>
  <c r="T121" i="137" s="1"/>
  <c r="R121" i="137"/>
  <c r="S120" i="137"/>
  <c r="T120" i="137" s="1"/>
  <c r="R120" i="137"/>
  <c r="S119" i="137"/>
  <c r="T119" i="137" s="1"/>
  <c r="R119" i="137"/>
  <c r="S118" i="137"/>
  <c r="T118" i="137" s="1"/>
  <c r="R118" i="137"/>
  <c r="S117" i="137"/>
  <c r="T117" i="137" s="1"/>
  <c r="R117" i="137"/>
  <c r="S116" i="137"/>
  <c r="T116" i="137" s="1"/>
  <c r="R116" i="137"/>
  <c r="S115" i="137"/>
  <c r="T115" i="137" s="1"/>
  <c r="R115" i="137"/>
  <c r="S114" i="137"/>
  <c r="T114" i="137" s="1"/>
  <c r="R114" i="137"/>
  <c r="S113" i="137"/>
  <c r="T113" i="137" s="1"/>
  <c r="R113" i="137"/>
  <c r="S112" i="137"/>
  <c r="T112" i="137" s="1"/>
  <c r="R112" i="137"/>
  <c r="S111" i="137"/>
  <c r="T111" i="137" s="1"/>
  <c r="R111" i="137"/>
  <c r="S110" i="137"/>
  <c r="T110" i="137" s="1"/>
  <c r="R110" i="137"/>
  <c r="S109" i="137"/>
  <c r="T109" i="137" s="1"/>
  <c r="R109" i="137"/>
  <c r="S108" i="137"/>
  <c r="T108" i="137" s="1"/>
  <c r="R108" i="137"/>
  <c r="S107" i="137"/>
  <c r="T107" i="137" s="1"/>
  <c r="R107" i="137"/>
  <c r="S106" i="137"/>
  <c r="T106" i="137" s="1"/>
  <c r="R106" i="137"/>
  <c r="S105" i="137"/>
  <c r="T105" i="137" s="1"/>
  <c r="R105" i="137"/>
  <c r="S104" i="137"/>
  <c r="T104" i="137" s="1"/>
  <c r="R104" i="137"/>
  <c r="S103" i="137"/>
  <c r="T103" i="137" s="1"/>
  <c r="R103" i="137"/>
  <c r="S102" i="137"/>
  <c r="T102" i="137" s="1"/>
  <c r="R102" i="137"/>
  <c r="S101" i="137"/>
  <c r="T101" i="137" s="1"/>
  <c r="R101" i="137"/>
  <c r="S100" i="137"/>
  <c r="T100" i="137" s="1"/>
  <c r="R100" i="137"/>
  <c r="S99" i="137"/>
  <c r="T99" i="137" s="1"/>
  <c r="R99" i="137"/>
  <c r="S98" i="137"/>
  <c r="T98" i="137" s="1"/>
  <c r="R98" i="137"/>
  <c r="S97" i="137"/>
  <c r="T97" i="137" s="1"/>
  <c r="R97" i="137"/>
  <c r="S96" i="137"/>
  <c r="T96" i="137" s="1"/>
  <c r="R96" i="137"/>
  <c r="S95" i="137"/>
  <c r="T95" i="137" s="1"/>
  <c r="R95" i="137"/>
  <c r="S94" i="137"/>
  <c r="T94" i="137" s="1"/>
  <c r="R94" i="137"/>
  <c r="S93" i="137"/>
  <c r="T93" i="137" s="1"/>
  <c r="R93" i="137"/>
  <c r="S92" i="137"/>
  <c r="T92" i="137" s="1"/>
  <c r="R92" i="137"/>
  <c r="S91" i="137"/>
  <c r="T91" i="137" s="1"/>
  <c r="R91" i="137"/>
  <c r="S90" i="137"/>
  <c r="T90" i="137" s="1"/>
  <c r="R90" i="137"/>
  <c r="S89" i="137"/>
  <c r="T89" i="137" s="1"/>
  <c r="R89" i="137"/>
  <c r="S88" i="137"/>
  <c r="T88" i="137" s="1"/>
  <c r="R88" i="137"/>
  <c r="S87" i="137"/>
  <c r="T87" i="137" s="1"/>
  <c r="R87" i="137"/>
  <c r="S86" i="137"/>
  <c r="T86" i="137" s="1"/>
  <c r="R86" i="137"/>
  <c r="S85" i="137"/>
  <c r="T85" i="137" s="1"/>
  <c r="R85" i="137"/>
  <c r="S84" i="137"/>
  <c r="T84" i="137" s="1"/>
  <c r="R84" i="137"/>
  <c r="S83" i="137"/>
  <c r="T83" i="137" s="1"/>
  <c r="R83" i="137"/>
  <c r="S82" i="137"/>
  <c r="T82" i="137" s="1"/>
  <c r="R82" i="137"/>
  <c r="S81" i="137"/>
  <c r="T81" i="137" s="1"/>
  <c r="R81" i="137"/>
  <c r="S80" i="137"/>
  <c r="T80" i="137" s="1"/>
  <c r="R80" i="137"/>
  <c r="S79" i="137"/>
  <c r="T79" i="137" s="1"/>
  <c r="R79" i="137"/>
  <c r="S78" i="137"/>
  <c r="T78" i="137" s="1"/>
  <c r="R78" i="137"/>
  <c r="S77" i="137"/>
  <c r="T77" i="137" s="1"/>
  <c r="R77" i="137"/>
  <c r="S76" i="137"/>
  <c r="T76" i="137" s="1"/>
  <c r="R76" i="137"/>
  <c r="S75" i="137"/>
  <c r="T75" i="137" s="1"/>
  <c r="R75" i="137"/>
  <c r="S74" i="137"/>
  <c r="T74" i="137" s="1"/>
  <c r="R74" i="137"/>
  <c r="S73" i="137"/>
  <c r="T73" i="137" s="1"/>
  <c r="R73" i="137"/>
  <c r="S72" i="137"/>
  <c r="T72" i="137" s="1"/>
  <c r="R72" i="137"/>
  <c r="S71" i="137"/>
  <c r="T71" i="137" s="1"/>
  <c r="R71" i="137"/>
  <c r="S70" i="137"/>
  <c r="T70" i="137" s="1"/>
  <c r="R70" i="137"/>
  <c r="S69" i="137"/>
  <c r="T69" i="137" s="1"/>
  <c r="R69" i="137"/>
  <c r="S68" i="137"/>
  <c r="T68" i="137" s="1"/>
  <c r="R68" i="137"/>
  <c r="S67" i="137"/>
  <c r="T67" i="137" s="1"/>
  <c r="R67" i="137"/>
  <c r="S66" i="137"/>
  <c r="T66" i="137" s="1"/>
  <c r="R66" i="137"/>
  <c r="S65" i="137"/>
  <c r="T65" i="137" s="1"/>
  <c r="R65" i="137"/>
  <c r="S64" i="137"/>
  <c r="T64" i="137" s="1"/>
  <c r="R64" i="137"/>
  <c r="S63" i="137"/>
  <c r="T63" i="137" s="1"/>
  <c r="R63" i="137"/>
  <c r="S62" i="137"/>
  <c r="T62" i="137" s="1"/>
  <c r="R62" i="137"/>
  <c r="S61" i="137"/>
  <c r="T61" i="137" s="1"/>
  <c r="R61" i="137"/>
  <c r="S60" i="137"/>
  <c r="T60" i="137" s="1"/>
  <c r="R60" i="137"/>
  <c r="S59" i="137"/>
  <c r="T59" i="137" s="1"/>
  <c r="R59" i="137"/>
  <c r="S58" i="137"/>
  <c r="T58" i="137" s="1"/>
  <c r="R58" i="137"/>
  <c r="S57" i="137"/>
  <c r="T57" i="137" s="1"/>
  <c r="R57" i="137"/>
  <c r="S56" i="137"/>
  <c r="T56" i="137" s="1"/>
  <c r="R56" i="137"/>
  <c r="S55" i="137"/>
  <c r="T55" i="137" s="1"/>
  <c r="R55" i="137"/>
  <c r="S54" i="137"/>
  <c r="T54" i="137" s="1"/>
  <c r="R54" i="137"/>
  <c r="S53" i="137"/>
  <c r="T53" i="137" s="1"/>
  <c r="R53" i="137"/>
  <c r="S52" i="137"/>
  <c r="T52" i="137" s="1"/>
  <c r="R52" i="137"/>
  <c r="S51" i="137"/>
  <c r="T51" i="137" s="1"/>
  <c r="R51" i="137"/>
  <c r="S50" i="137"/>
  <c r="T50" i="137" s="1"/>
  <c r="R50" i="137"/>
  <c r="S49" i="137"/>
  <c r="T49" i="137" s="1"/>
  <c r="R49" i="137"/>
  <c r="S48" i="137"/>
  <c r="T48" i="137" s="1"/>
  <c r="R48" i="137"/>
  <c r="S47" i="137"/>
  <c r="T47" i="137" s="1"/>
  <c r="R47" i="137"/>
  <c r="S46" i="137"/>
  <c r="T46" i="137" s="1"/>
  <c r="R46" i="137"/>
  <c r="S45" i="137"/>
  <c r="T45" i="137" s="1"/>
  <c r="R45" i="137"/>
  <c r="S44" i="137"/>
  <c r="T44" i="137" s="1"/>
  <c r="R44" i="137"/>
  <c r="S43" i="137"/>
  <c r="T43" i="137" s="1"/>
  <c r="R43" i="137"/>
  <c r="S42" i="137"/>
  <c r="T42" i="137" s="1"/>
  <c r="R42" i="137"/>
  <c r="S41" i="137"/>
  <c r="T41" i="137" s="1"/>
  <c r="R41" i="137"/>
  <c r="S40" i="137"/>
  <c r="T40" i="137" s="1"/>
  <c r="R40" i="137"/>
  <c r="S39" i="137"/>
  <c r="T39" i="137" s="1"/>
  <c r="R39" i="137"/>
  <c r="S38" i="137"/>
  <c r="T38" i="137" s="1"/>
  <c r="R38" i="137"/>
  <c r="S37" i="137"/>
  <c r="T37" i="137" s="1"/>
  <c r="R37" i="137"/>
  <c r="S36" i="137"/>
  <c r="T36" i="137" s="1"/>
  <c r="R36" i="137"/>
  <c r="S35" i="137"/>
  <c r="T35" i="137" s="1"/>
  <c r="R35" i="137"/>
  <c r="S34" i="137"/>
  <c r="T34" i="137" s="1"/>
  <c r="R34" i="137"/>
  <c r="S33" i="137"/>
  <c r="T33" i="137" s="1"/>
  <c r="R33" i="137"/>
  <c r="S32" i="137"/>
  <c r="T32" i="137" s="1"/>
  <c r="R32" i="137"/>
  <c r="S31" i="137"/>
  <c r="T31" i="137" s="1"/>
  <c r="R31" i="137"/>
  <c r="S30" i="137"/>
  <c r="T30" i="137" s="1"/>
  <c r="R30" i="137"/>
  <c r="S29" i="137"/>
  <c r="T29" i="137" s="1"/>
  <c r="R29" i="137"/>
  <c r="S28" i="137"/>
  <c r="T28" i="137" s="1"/>
  <c r="R28" i="137"/>
  <c r="S27" i="137"/>
  <c r="T27" i="137" s="1"/>
  <c r="R27" i="137"/>
  <c r="S26" i="137"/>
  <c r="T26" i="137" s="1"/>
  <c r="R26" i="137"/>
  <c r="S25" i="137"/>
  <c r="T25" i="137" s="1"/>
  <c r="R25" i="137"/>
  <c r="S24" i="137"/>
  <c r="T24" i="137" s="1"/>
  <c r="R24" i="137"/>
  <c r="S23" i="137"/>
  <c r="T23" i="137" s="1"/>
  <c r="R23" i="137"/>
  <c r="S22" i="137"/>
  <c r="T22" i="137" s="1"/>
  <c r="R22" i="137"/>
  <c r="S21" i="137"/>
  <c r="T21" i="137" s="1"/>
  <c r="R21" i="137"/>
  <c r="S20" i="137"/>
  <c r="T20" i="137" s="1"/>
  <c r="R20" i="137"/>
  <c r="S19" i="137"/>
  <c r="T19" i="137" s="1"/>
  <c r="R19" i="137"/>
  <c r="S18" i="137"/>
  <c r="T18" i="137" s="1"/>
  <c r="R18" i="137"/>
  <c r="S17" i="137"/>
  <c r="T17" i="137" s="1"/>
  <c r="R17" i="137"/>
  <c r="S16" i="137"/>
  <c r="T16" i="137" s="1"/>
  <c r="R16" i="137"/>
  <c r="S15" i="137"/>
  <c r="T15" i="137" s="1"/>
  <c r="R15" i="137"/>
  <c r="S14" i="137"/>
  <c r="T14" i="137" s="1"/>
  <c r="R14" i="137"/>
  <c r="S13" i="137"/>
  <c r="T13" i="137" s="1"/>
  <c r="R13" i="137"/>
  <c r="S12" i="137"/>
  <c r="T12" i="137" s="1"/>
  <c r="R12" i="137"/>
  <c r="S11" i="137"/>
  <c r="T11" i="137" s="1"/>
  <c r="R11" i="137"/>
  <c r="S10" i="137"/>
  <c r="T10" i="137" s="1"/>
  <c r="R10" i="137"/>
  <c r="S9" i="137"/>
  <c r="T9" i="137" s="1"/>
  <c r="R9" i="137"/>
  <c r="S8" i="137"/>
  <c r="T8" i="137" s="1"/>
  <c r="R8" i="137"/>
  <c r="S7" i="137"/>
  <c r="T7" i="137" s="1"/>
  <c r="R7" i="137"/>
  <c r="S6" i="137"/>
  <c r="T6" i="137" s="1"/>
  <c r="R6" i="137"/>
  <c r="S5" i="137"/>
  <c r="T5" i="137" s="1"/>
  <c r="R5" i="137"/>
  <c r="S4" i="137"/>
  <c r="T4" i="137" s="1"/>
  <c r="R4" i="137"/>
  <c r="F2" i="137"/>
  <c r="F1" i="137"/>
  <c r="Q514" i="135" a="1"/>
  <c r="Q514" i="135"/>
  <c r="P514" i="135" a="1"/>
  <c r="P514" i="135"/>
  <c r="O514" i="135" a="1"/>
  <c r="O514" i="135"/>
  <c r="N514" i="135" a="1"/>
  <c r="N514" i="135"/>
  <c r="M514" i="135" a="1"/>
  <c r="M514" i="135"/>
  <c r="L514" i="135" a="1"/>
  <c r="L514" i="135"/>
  <c r="I511" i="135"/>
  <c r="L511" i="135" s="1" a="1"/>
  <c r="L511" i="135" s="1"/>
  <c r="I510" i="135"/>
  <c r="I509" i="135"/>
  <c r="L509" i="135" s="1" a="1"/>
  <c r="L509" i="135" s="1"/>
  <c r="I508" i="135"/>
  <c r="I507" i="135"/>
  <c r="I506" i="135"/>
  <c r="L506" i="135" s="1" a="1"/>
  <c r="L506" i="135" s="1"/>
  <c r="I505" i="135"/>
  <c r="I504" i="135"/>
  <c r="I503" i="135"/>
  <c r="L503" i="135" s="1" a="1"/>
  <c r="L503" i="135" s="1"/>
  <c r="I502" i="135"/>
  <c r="M502" i="135" s="1" a="1"/>
  <c r="M502" i="135" s="1"/>
  <c r="I501" i="135"/>
  <c r="I500" i="135"/>
  <c r="I499" i="135"/>
  <c r="Z495" i="135"/>
  <c r="Y495" i="135"/>
  <c r="X495" i="135"/>
  <c r="W495" i="135"/>
  <c r="V495" i="135"/>
  <c r="U495" i="135"/>
  <c r="P495" i="135"/>
  <c r="M495" i="135"/>
  <c r="S494" i="135"/>
  <c r="T494" i="135" s="1"/>
  <c r="R494" i="135"/>
  <c r="S493" i="135"/>
  <c r="T493" i="135" s="1"/>
  <c r="R493" i="135"/>
  <c r="S492" i="135"/>
  <c r="T492" i="135" s="1"/>
  <c r="R492" i="135"/>
  <c r="S491" i="135"/>
  <c r="T491" i="135" s="1"/>
  <c r="R491" i="135"/>
  <c r="S490" i="135"/>
  <c r="T490" i="135" s="1"/>
  <c r="R490" i="135"/>
  <c r="S489" i="135"/>
  <c r="T489" i="135" s="1"/>
  <c r="R489" i="135"/>
  <c r="S488" i="135"/>
  <c r="T488" i="135" s="1"/>
  <c r="R488" i="135"/>
  <c r="S487" i="135"/>
  <c r="T487" i="135" s="1"/>
  <c r="R487" i="135"/>
  <c r="S486" i="135"/>
  <c r="T486" i="135" s="1"/>
  <c r="R486" i="135"/>
  <c r="S485" i="135"/>
  <c r="T485" i="135" s="1"/>
  <c r="R485" i="135"/>
  <c r="S484" i="135"/>
  <c r="T484" i="135" s="1"/>
  <c r="R484" i="135"/>
  <c r="S483" i="135"/>
  <c r="T483" i="135" s="1"/>
  <c r="R483" i="135"/>
  <c r="S482" i="135"/>
  <c r="T482" i="135" s="1"/>
  <c r="R482" i="135"/>
  <c r="S481" i="135"/>
  <c r="T481" i="135" s="1"/>
  <c r="R481" i="135"/>
  <c r="S480" i="135"/>
  <c r="T480" i="135" s="1"/>
  <c r="R480" i="135"/>
  <c r="S479" i="135"/>
  <c r="T479" i="135" s="1"/>
  <c r="R479" i="135"/>
  <c r="S478" i="135"/>
  <c r="T478" i="135" s="1"/>
  <c r="R478" i="135"/>
  <c r="S477" i="135"/>
  <c r="T477" i="135" s="1"/>
  <c r="R477" i="135"/>
  <c r="S476" i="135"/>
  <c r="T476" i="135" s="1"/>
  <c r="R476" i="135"/>
  <c r="S475" i="135"/>
  <c r="T475" i="135" s="1"/>
  <c r="R475" i="135"/>
  <c r="S474" i="135"/>
  <c r="T474" i="135" s="1"/>
  <c r="R474" i="135"/>
  <c r="S473" i="135"/>
  <c r="T473" i="135" s="1"/>
  <c r="R473" i="135"/>
  <c r="S472" i="135"/>
  <c r="T472" i="135" s="1"/>
  <c r="R472" i="135"/>
  <c r="S471" i="135"/>
  <c r="T471" i="135" s="1"/>
  <c r="R471" i="135"/>
  <c r="S470" i="135"/>
  <c r="T470" i="135" s="1"/>
  <c r="R470" i="135"/>
  <c r="S469" i="135"/>
  <c r="T469" i="135" s="1"/>
  <c r="R469" i="135"/>
  <c r="S468" i="135"/>
  <c r="T468" i="135" s="1"/>
  <c r="R468" i="135"/>
  <c r="S467" i="135"/>
  <c r="T467" i="135" s="1"/>
  <c r="R467" i="135"/>
  <c r="S466" i="135"/>
  <c r="T466" i="135" s="1"/>
  <c r="R466" i="135"/>
  <c r="S465" i="135"/>
  <c r="T465" i="135" s="1"/>
  <c r="R465" i="135"/>
  <c r="S464" i="135"/>
  <c r="T464" i="135" s="1"/>
  <c r="R464" i="135"/>
  <c r="S463" i="135"/>
  <c r="T463" i="135" s="1"/>
  <c r="R463" i="135"/>
  <c r="S462" i="135"/>
  <c r="T462" i="135" s="1"/>
  <c r="R462" i="135"/>
  <c r="S461" i="135"/>
  <c r="T461" i="135" s="1"/>
  <c r="R461" i="135"/>
  <c r="S460" i="135"/>
  <c r="T460" i="135" s="1"/>
  <c r="R460" i="135"/>
  <c r="S459" i="135"/>
  <c r="T459" i="135" s="1"/>
  <c r="R459" i="135"/>
  <c r="S458" i="135"/>
  <c r="T458" i="135" s="1"/>
  <c r="R458" i="135"/>
  <c r="S457" i="135"/>
  <c r="T457" i="135" s="1"/>
  <c r="R457" i="135"/>
  <c r="S456" i="135"/>
  <c r="T456" i="135" s="1"/>
  <c r="R456" i="135"/>
  <c r="S455" i="135"/>
  <c r="T455" i="135" s="1"/>
  <c r="R455" i="135"/>
  <c r="S454" i="135"/>
  <c r="T454" i="135" s="1"/>
  <c r="R454" i="135"/>
  <c r="S453" i="135"/>
  <c r="T453" i="135" s="1"/>
  <c r="R453" i="135"/>
  <c r="S452" i="135"/>
  <c r="T452" i="135" s="1"/>
  <c r="R452" i="135"/>
  <c r="S451" i="135"/>
  <c r="T451" i="135" s="1"/>
  <c r="R451" i="135"/>
  <c r="S450" i="135"/>
  <c r="T450" i="135" s="1"/>
  <c r="R450" i="135"/>
  <c r="S449" i="135"/>
  <c r="T449" i="135" s="1"/>
  <c r="R449" i="135"/>
  <c r="S448" i="135"/>
  <c r="T448" i="135" s="1"/>
  <c r="R448" i="135"/>
  <c r="S447" i="135"/>
  <c r="T447" i="135" s="1"/>
  <c r="R447" i="135"/>
  <c r="S446" i="135"/>
  <c r="T446" i="135" s="1"/>
  <c r="R446" i="135"/>
  <c r="S445" i="135"/>
  <c r="T445" i="135" s="1"/>
  <c r="R445" i="135"/>
  <c r="S444" i="135"/>
  <c r="T444" i="135" s="1"/>
  <c r="R444" i="135"/>
  <c r="S443" i="135"/>
  <c r="T443" i="135" s="1"/>
  <c r="R443" i="135"/>
  <c r="S442" i="135"/>
  <c r="T442" i="135" s="1"/>
  <c r="R442" i="135"/>
  <c r="S441" i="135"/>
  <c r="T441" i="135" s="1"/>
  <c r="R441" i="135"/>
  <c r="S440" i="135"/>
  <c r="T440" i="135" s="1"/>
  <c r="R440" i="135"/>
  <c r="S439" i="135"/>
  <c r="T439" i="135" s="1"/>
  <c r="R439" i="135"/>
  <c r="S438" i="135"/>
  <c r="T438" i="135" s="1"/>
  <c r="R438" i="135"/>
  <c r="S437" i="135"/>
  <c r="T437" i="135" s="1"/>
  <c r="R437" i="135"/>
  <c r="S436" i="135"/>
  <c r="T436" i="135" s="1"/>
  <c r="R436" i="135"/>
  <c r="S435" i="135"/>
  <c r="T435" i="135" s="1"/>
  <c r="R435" i="135"/>
  <c r="S434" i="135"/>
  <c r="T434" i="135" s="1"/>
  <c r="R434" i="135"/>
  <c r="S433" i="135"/>
  <c r="T433" i="135" s="1"/>
  <c r="R433" i="135"/>
  <c r="S432" i="135"/>
  <c r="T432" i="135" s="1"/>
  <c r="R432" i="135"/>
  <c r="S431" i="135"/>
  <c r="T431" i="135" s="1"/>
  <c r="R431" i="135"/>
  <c r="S430" i="135"/>
  <c r="T430" i="135" s="1"/>
  <c r="R430" i="135"/>
  <c r="S429" i="135"/>
  <c r="T429" i="135" s="1"/>
  <c r="R429" i="135"/>
  <c r="S428" i="135"/>
  <c r="T428" i="135" s="1"/>
  <c r="R428" i="135"/>
  <c r="S427" i="135"/>
  <c r="T427" i="135" s="1"/>
  <c r="R427" i="135"/>
  <c r="S426" i="135"/>
  <c r="T426" i="135" s="1"/>
  <c r="R426" i="135"/>
  <c r="S425" i="135"/>
  <c r="T425" i="135" s="1"/>
  <c r="R425" i="135"/>
  <c r="S424" i="135"/>
  <c r="T424" i="135" s="1"/>
  <c r="R424" i="135"/>
  <c r="S423" i="135"/>
  <c r="T423" i="135" s="1"/>
  <c r="R423" i="135"/>
  <c r="S422" i="135"/>
  <c r="T422" i="135" s="1"/>
  <c r="R422" i="135"/>
  <c r="S421" i="135"/>
  <c r="T421" i="135" s="1"/>
  <c r="R421" i="135"/>
  <c r="S420" i="135"/>
  <c r="T420" i="135" s="1"/>
  <c r="R420" i="135"/>
  <c r="S419" i="135"/>
  <c r="T419" i="135" s="1"/>
  <c r="R419" i="135"/>
  <c r="S418" i="135"/>
  <c r="T418" i="135" s="1"/>
  <c r="R418" i="135"/>
  <c r="S417" i="135"/>
  <c r="T417" i="135" s="1"/>
  <c r="R417" i="135"/>
  <c r="S416" i="135"/>
  <c r="T416" i="135" s="1"/>
  <c r="R416" i="135"/>
  <c r="S415" i="135"/>
  <c r="T415" i="135" s="1"/>
  <c r="R415" i="135"/>
  <c r="S414" i="135"/>
  <c r="T414" i="135" s="1"/>
  <c r="R414" i="135"/>
  <c r="S413" i="135"/>
  <c r="T413" i="135" s="1"/>
  <c r="R413" i="135"/>
  <c r="S412" i="135"/>
  <c r="T412" i="135" s="1"/>
  <c r="R412" i="135"/>
  <c r="S411" i="135"/>
  <c r="T411" i="135" s="1"/>
  <c r="R411" i="135"/>
  <c r="S410" i="135"/>
  <c r="T410" i="135" s="1"/>
  <c r="R410" i="135"/>
  <c r="S409" i="135"/>
  <c r="T409" i="135" s="1"/>
  <c r="R409" i="135"/>
  <c r="S408" i="135"/>
  <c r="T408" i="135" s="1"/>
  <c r="R408" i="135"/>
  <c r="S407" i="135"/>
  <c r="T407" i="135" s="1"/>
  <c r="R407" i="135"/>
  <c r="S406" i="135"/>
  <c r="T406" i="135" s="1"/>
  <c r="R406" i="135"/>
  <c r="S405" i="135"/>
  <c r="T405" i="135" s="1"/>
  <c r="R405" i="135"/>
  <c r="S404" i="135"/>
  <c r="T404" i="135" s="1"/>
  <c r="R404" i="135"/>
  <c r="S403" i="135"/>
  <c r="T403" i="135" s="1"/>
  <c r="R403" i="135"/>
  <c r="S402" i="135"/>
  <c r="T402" i="135" s="1"/>
  <c r="R402" i="135"/>
  <c r="S401" i="135"/>
  <c r="T401" i="135" s="1"/>
  <c r="R401" i="135"/>
  <c r="S400" i="135"/>
  <c r="T400" i="135" s="1"/>
  <c r="R400" i="135"/>
  <c r="S399" i="135"/>
  <c r="T399" i="135" s="1"/>
  <c r="R399" i="135"/>
  <c r="S398" i="135"/>
  <c r="T398" i="135" s="1"/>
  <c r="R398" i="135"/>
  <c r="S397" i="135"/>
  <c r="T397" i="135" s="1"/>
  <c r="R397" i="135"/>
  <c r="S396" i="135"/>
  <c r="T396" i="135" s="1"/>
  <c r="R396" i="135"/>
  <c r="S395" i="135"/>
  <c r="T395" i="135" s="1"/>
  <c r="R395" i="135"/>
  <c r="S394" i="135"/>
  <c r="T394" i="135" s="1"/>
  <c r="R394" i="135"/>
  <c r="S393" i="135"/>
  <c r="T393" i="135" s="1"/>
  <c r="R393" i="135"/>
  <c r="S392" i="135"/>
  <c r="T392" i="135" s="1"/>
  <c r="R392" i="135"/>
  <c r="S391" i="135"/>
  <c r="T391" i="135" s="1"/>
  <c r="R391" i="135"/>
  <c r="S390" i="135"/>
  <c r="T390" i="135" s="1"/>
  <c r="R390" i="135"/>
  <c r="S389" i="135"/>
  <c r="T389" i="135" s="1"/>
  <c r="R389" i="135"/>
  <c r="S388" i="135"/>
  <c r="T388" i="135" s="1"/>
  <c r="R388" i="135"/>
  <c r="S387" i="135"/>
  <c r="T387" i="135" s="1"/>
  <c r="R387" i="135"/>
  <c r="S386" i="135"/>
  <c r="T386" i="135" s="1"/>
  <c r="R386" i="135"/>
  <c r="S385" i="135"/>
  <c r="T385" i="135" s="1"/>
  <c r="R385" i="135"/>
  <c r="S384" i="135"/>
  <c r="T384" i="135" s="1"/>
  <c r="R384" i="135"/>
  <c r="S383" i="135"/>
  <c r="T383" i="135" s="1"/>
  <c r="R383" i="135"/>
  <c r="S382" i="135"/>
  <c r="T382" i="135" s="1"/>
  <c r="R382" i="135"/>
  <c r="S381" i="135"/>
  <c r="T381" i="135" s="1"/>
  <c r="R381" i="135"/>
  <c r="S380" i="135"/>
  <c r="T380" i="135" s="1"/>
  <c r="R380" i="135"/>
  <c r="S379" i="135"/>
  <c r="T379" i="135" s="1"/>
  <c r="R379" i="135"/>
  <c r="S378" i="135"/>
  <c r="T378" i="135" s="1"/>
  <c r="R378" i="135"/>
  <c r="S377" i="135"/>
  <c r="T377" i="135" s="1"/>
  <c r="R377" i="135"/>
  <c r="S376" i="135"/>
  <c r="T376" i="135" s="1"/>
  <c r="R376" i="135"/>
  <c r="S375" i="135"/>
  <c r="T375" i="135" s="1"/>
  <c r="R375" i="135"/>
  <c r="S374" i="135"/>
  <c r="T374" i="135" s="1"/>
  <c r="R374" i="135"/>
  <c r="S373" i="135"/>
  <c r="T373" i="135" s="1"/>
  <c r="R373" i="135"/>
  <c r="S372" i="135"/>
  <c r="T372" i="135" s="1"/>
  <c r="R372" i="135"/>
  <c r="S371" i="135"/>
  <c r="T371" i="135" s="1"/>
  <c r="R371" i="135"/>
  <c r="S370" i="135"/>
  <c r="T370" i="135" s="1"/>
  <c r="R370" i="135"/>
  <c r="S369" i="135"/>
  <c r="T369" i="135" s="1"/>
  <c r="R369" i="135"/>
  <c r="S368" i="135"/>
  <c r="T368" i="135" s="1"/>
  <c r="R368" i="135"/>
  <c r="S367" i="135"/>
  <c r="T367" i="135" s="1"/>
  <c r="R367" i="135"/>
  <c r="S366" i="135"/>
  <c r="T366" i="135" s="1"/>
  <c r="R366" i="135"/>
  <c r="S365" i="135"/>
  <c r="T365" i="135" s="1"/>
  <c r="R365" i="135"/>
  <c r="S364" i="135"/>
  <c r="T364" i="135" s="1"/>
  <c r="R364" i="135"/>
  <c r="S363" i="135"/>
  <c r="T363" i="135" s="1"/>
  <c r="R363" i="135"/>
  <c r="S362" i="135"/>
  <c r="T362" i="135" s="1"/>
  <c r="R362" i="135"/>
  <c r="S361" i="135"/>
  <c r="T361" i="135" s="1"/>
  <c r="R361" i="135"/>
  <c r="S360" i="135"/>
  <c r="T360" i="135" s="1"/>
  <c r="R360" i="135"/>
  <c r="S359" i="135"/>
  <c r="T359" i="135" s="1"/>
  <c r="R359" i="135"/>
  <c r="S358" i="135"/>
  <c r="T358" i="135" s="1"/>
  <c r="R358" i="135"/>
  <c r="S357" i="135"/>
  <c r="T357" i="135" s="1"/>
  <c r="R357" i="135"/>
  <c r="S356" i="135"/>
  <c r="T356" i="135" s="1"/>
  <c r="R356" i="135"/>
  <c r="S355" i="135"/>
  <c r="T355" i="135" s="1"/>
  <c r="R355" i="135"/>
  <c r="S354" i="135"/>
  <c r="T354" i="135" s="1"/>
  <c r="R354" i="135"/>
  <c r="S353" i="135"/>
  <c r="T353" i="135" s="1"/>
  <c r="R353" i="135"/>
  <c r="S352" i="135"/>
  <c r="T352" i="135" s="1"/>
  <c r="R352" i="135"/>
  <c r="S351" i="135"/>
  <c r="T351" i="135" s="1"/>
  <c r="R351" i="135"/>
  <c r="S350" i="135"/>
  <c r="T350" i="135" s="1"/>
  <c r="R350" i="135"/>
  <c r="S349" i="135"/>
  <c r="T349" i="135" s="1"/>
  <c r="R349" i="135"/>
  <c r="S348" i="135"/>
  <c r="T348" i="135" s="1"/>
  <c r="R348" i="135"/>
  <c r="S347" i="135"/>
  <c r="T347" i="135" s="1"/>
  <c r="R347" i="135"/>
  <c r="S346" i="135"/>
  <c r="T346" i="135" s="1"/>
  <c r="R346" i="135"/>
  <c r="S345" i="135"/>
  <c r="T345" i="135" s="1"/>
  <c r="R345" i="135"/>
  <c r="S344" i="135"/>
  <c r="T344" i="135" s="1"/>
  <c r="R344" i="135"/>
  <c r="S343" i="135"/>
  <c r="T343" i="135" s="1"/>
  <c r="R343" i="135"/>
  <c r="S342" i="135"/>
  <c r="T342" i="135" s="1"/>
  <c r="R342" i="135"/>
  <c r="S341" i="135"/>
  <c r="T341" i="135" s="1"/>
  <c r="R341" i="135"/>
  <c r="S340" i="135"/>
  <c r="T340" i="135" s="1"/>
  <c r="R340" i="135"/>
  <c r="S339" i="135"/>
  <c r="T339" i="135" s="1"/>
  <c r="R339" i="135"/>
  <c r="S338" i="135"/>
  <c r="T338" i="135" s="1"/>
  <c r="R338" i="135"/>
  <c r="S337" i="135"/>
  <c r="T337" i="135" s="1"/>
  <c r="R337" i="135"/>
  <c r="S336" i="135"/>
  <c r="T336" i="135" s="1"/>
  <c r="R336" i="135"/>
  <c r="S335" i="135"/>
  <c r="T335" i="135" s="1"/>
  <c r="R335" i="135"/>
  <c r="S334" i="135"/>
  <c r="T334" i="135" s="1"/>
  <c r="R334" i="135"/>
  <c r="S333" i="135"/>
  <c r="T333" i="135" s="1"/>
  <c r="R333" i="135"/>
  <c r="S332" i="135"/>
  <c r="T332" i="135" s="1"/>
  <c r="R332" i="135"/>
  <c r="S331" i="135"/>
  <c r="T331" i="135" s="1"/>
  <c r="R331" i="135"/>
  <c r="S330" i="135"/>
  <c r="T330" i="135" s="1"/>
  <c r="R330" i="135"/>
  <c r="S329" i="135"/>
  <c r="T329" i="135" s="1"/>
  <c r="R329" i="135"/>
  <c r="S328" i="135"/>
  <c r="T328" i="135" s="1"/>
  <c r="R328" i="135"/>
  <c r="S327" i="135"/>
  <c r="T327" i="135" s="1"/>
  <c r="R327" i="135"/>
  <c r="S326" i="135"/>
  <c r="T326" i="135" s="1"/>
  <c r="R326" i="135"/>
  <c r="S325" i="135"/>
  <c r="T325" i="135" s="1"/>
  <c r="R325" i="135"/>
  <c r="S324" i="135"/>
  <c r="T324" i="135" s="1"/>
  <c r="R324" i="135"/>
  <c r="S323" i="135"/>
  <c r="T323" i="135" s="1"/>
  <c r="R323" i="135"/>
  <c r="S322" i="135"/>
  <c r="T322" i="135" s="1"/>
  <c r="R322" i="135"/>
  <c r="S321" i="135"/>
  <c r="T321" i="135" s="1"/>
  <c r="R321" i="135"/>
  <c r="S320" i="135"/>
  <c r="T320" i="135" s="1"/>
  <c r="R320" i="135"/>
  <c r="S319" i="135"/>
  <c r="T319" i="135" s="1"/>
  <c r="R319" i="135"/>
  <c r="S318" i="135"/>
  <c r="T318" i="135" s="1"/>
  <c r="R318" i="135"/>
  <c r="S317" i="135"/>
  <c r="T317" i="135" s="1"/>
  <c r="R317" i="135"/>
  <c r="S316" i="135"/>
  <c r="T316" i="135" s="1"/>
  <c r="R316" i="135"/>
  <c r="S315" i="135"/>
  <c r="T315" i="135" s="1"/>
  <c r="R315" i="135"/>
  <c r="S314" i="135"/>
  <c r="T314" i="135" s="1"/>
  <c r="R314" i="135"/>
  <c r="S313" i="135"/>
  <c r="T313" i="135" s="1"/>
  <c r="R313" i="135"/>
  <c r="S312" i="135"/>
  <c r="T312" i="135" s="1"/>
  <c r="R312" i="135"/>
  <c r="S311" i="135"/>
  <c r="T311" i="135" s="1"/>
  <c r="R311" i="135"/>
  <c r="S310" i="135"/>
  <c r="T310" i="135" s="1"/>
  <c r="R310" i="135"/>
  <c r="S309" i="135"/>
  <c r="T309" i="135" s="1"/>
  <c r="R309" i="135"/>
  <c r="S308" i="135"/>
  <c r="T308" i="135" s="1"/>
  <c r="R308" i="135"/>
  <c r="S307" i="135"/>
  <c r="T307" i="135" s="1"/>
  <c r="R307" i="135"/>
  <c r="S306" i="135"/>
  <c r="T306" i="135" s="1"/>
  <c r="R306" i="135"/>
  <c r="S305" i="135"/>
  <c r="T305" i="135" s="1"/>
  <c r="R305" i="135"/>
  <c r="S304" i="135"/>
  <c r="T304" i="135" s="1"/>
  <c r="R304" i="135"/>
  <c r="S303" i="135"/>
  <c r="T303" i="135" s="1"/>
  <c r="R303" i="135"/>
  <c r="S302" i="135"/>
  <c r="T302" i="135" s="1"/>
  <c r="R302" i="135"/>
  <c r="S301" i="135"/>
  <c r="T301" i="135" s="1"/>
  <c r="R301" i="135"/>
  <c r="S300" i="135"/>
  <c r="T300" i="135" s="1"/>
  <c r="R300" i="135"/>
  <c r="S299" i="135"/>
  <c r="T299" i="135" s="1"/>
  <c r="R299" i="135"/>
  <c r="S298" i="135"/>
  <c r="T298" i="135" s="1"/>
  <c r="R298" i="135"/>
  <c r="S297" i="135"/>
  <c r="T297" i="135" s="1"/>
  <c r="R297" i="135"/>
  <c r="S296" i="135"/>
  <c r="T296" i="135" s="1"/>
  <c r="R296" i="135"/>
  <c r="S295" i="135"/>
  <c r="T295" i="135" s="1"/>
  <c r="R295" i="135"/>
  <c r="S294" i="135"/>
  <c r="T294" i="135" s="1"/>
  <c r="R294" i="135"/>
  <c r="S293" i="135"/>
  <c r="T293" i="135" s="1"/>
  <c r="R293" i="135"/>
  <c r="S292" i="135"/>
  <c r="T292" i="135" s="1"/>
  <c r="R292" i="135"/>
  <c r="S291" i="135"/>
  <c r="T291" i="135" s="1"/>
  <c r="R291" i="135"/>
  <c r="S290" i="135"/>
  <c r="T290" i="135" s="1"/>
  <c r="R290" i="135"/>
  <c r="S289" i="135"/>
  <c r="T289" i="135" s="1"/>
  <c r="R289" i="135"/>
  <c r="S288" i="135"/>
  <c r="T288" i="135" s="1"/>
  <c r="R288" i="135"/>
  <c r="S287" i="135"/>
  <c r="T287" i="135" s="1"/>
  <c r="R287" i="135"/>
  <c r="S286" i="135"/>
  <c r="T286" i="135" s="1"/>
  <c r="R286" i="135"/>
  <c r="S285" i="135"/>
  <c r="T285" i="135" s="1"/>
  <c r="R285" i="135"/>
  <c r="S284" i="135"/>
  <c r="T284" i="135" s="1"/>
  <c r="R284" i="135"/>
  <c r="S283" i="135"/>
  <c r="T283" i="135" s="1"/>
  <c r="R283" i="135"/>
  <c r="S282" i="135"/>
  <c r="T282" i="135" s="1"/>
  <c r="R282" i="135"/>
  <c r="S281" i="135"/>
  <c r="T281" i="135" s="1"/>
  <c r="R281" i="135"/>
  <c r="S280" i="135"/>
  <c r="T280" i="135" s="1"/>
  <c r="R280" i="135"/>
  <c r="S279" i="135"/>
  <c r="T279" i="135" s="1"/>
  <c r="R279" i="135"/>
  <c r="S278" i="135"/>
  <c r="T278" i="135" s="1"/>
  <c r="R278" i="135"/>
  <c r="S277" i="135"/>
  <c r="T277" i="135" s="1"/>
  <c r="R277" i="135"/>
  <c r="S276" i="135"/>
  <c r="T276" i="135" s="1"/>
  <c r="R276" i="135"/>
  <c r="S275" i="135"/>
  <c r="T275" i="135" s="1"/>
  <c r="R275" i="135"/>
  <c r="S274" i="135"/>
  <c r="T274" i="135" s="1"/>
  <c r="R274" i="135"/>
  <c r="S273" i="135"/>
  <c r="T273" i="135" s="1"/>
  <c r="R273" i="135"/>
  <c r="S272" i="135"/>
  <c r="T272" i="135" s="1"/>
  <c r="R272" i="135"/>
  <c r="S271" i="135"/>
  <c r="T271" i="135" s="1"/>
  <c r="R271" i="135"/>
  <c r="S270" i="135"/>
  <c r="T270" i="135" s="1"/>
  <c r="R270" i="135"/>
  <c r="S269" i="135"/>
  <c r="T269" i="135" s="1"/>
  <c r="R269" i="135"/>
  <c r="S268" i="135"/>
  <c r="T268" i="135" s="1"/>
  <c r="R268" i="135"/>
  <c r="S267" i="135"/>
  <c r="T267" i="135" s="1"/>
  <c r="R267" i="135"/>
  <c r="S266" i="135"/>
  <c r="T266" i="135" s="1"/>
  <c r="R266" i="135"/>
  <c r="S265" i="135"/>
  <c r="T265" i="135" s="1"/>
  <c r="R265" i="135"/>
  <c r="S264" i="135"/>
  <c r="T264" i="135" s="1"/>
  <c r="R264" i="135"/>
  <c r="S263" i="135"/>
  <c r="T263" i="135" s="1"/>
  <c r="R263" i="135"/>
  <c r="S262" i="135"/>
  <c r="T262" i="135" s="1"/>
  <c r="R262" i="135"/>
  <c r="S261" i="135"/>
  <c r="T261" i="135" s="1"/>
  <c r="R261" i="135"/>
  <c r="S260" i="135"/>
  <c r="T260" i="135" s="1"/>
  <c r="R260" i="135"/>
  <c r="S259" i="135"/>
  <c r="T259" i="135" s="1"/>
  <c r="R259" i="135"/>
  <c r="S258" i="135"/>
  <c r="T258" i="135" s="1"/>
  <c r="R258" i="135"/>
  <c r="S257" i="135"/>
  <c r="T257" i="135" s="1"/>
  <c r="R257" i="135"/>
  <c r="S256" i="135"/>
  <c r="T256" i="135" s="1"/>
  <c r="R256" i="135"/>
  <c r="S255" i="135"/>
  <c r="T255" i="135" s="1"/>
  <c r="R255" i="135"/>
  <c r="S254" i="135"/>
  <c r="T254" i="135" s="1"/>
  <c r="R254" i="135"/>
  <c r="S253" i="135"/>
  <c r="T253" i="135" s="1"/>
  <c r="R253" i="135"/>
  <c r="S252" i="135"/>
  <c r="T252" i="135" s="1"/>
  <c r="R252" i="135"/>
  <c r="S251" i="135"/>
  <c r="T251" i="135" s="1"/>
  <c r="R251" i="135"/>
  <c r="S250" i="135"/>
  <c r="T250" i="135" s="1"/>
  <c r="R250" i="135"/>
  <c r="S249" i="135"/>
  <c r="T249" i="135" s="1"/>
  <c r="R249" i="135"/>
  <c r="S248" i="135"/>
  <c r="T248" i="135" s="1"/>
  <c r="R248" i="135"/>
  <c r="S247" i="135"/>
  <c r="T247" i="135" s="1"/>
  <c r="R247" i="135"/>
  <c r="S246" i="135"/>
  <c r="T246" i="135" s="1"/>
  <c r="R246" i="135"/>
  <c r="S245" i="135"/>
  <c r="T245" i="135" s="1"/>
  <c r="R245" i="135"/>
  <c r="S244" i="135"/>
  <c r="T244" i="135" s="1"/>
  <c r="R244" i="135"/>
  <c r="S243" i="135"/>
  <c r="T243" i="135" s="1"/>
  <c r="R243" i="135"/>
  <c r="S242" i="135"/>
  <c r="T242" i="135" s="1"/>
  <c r="R242" i="135"/>
  <c r="S241" i="135"/>
  <c r="T241" i="135" s="1"/>
  <c r="R241" i="135"/>
  <c r="S240" i="135"/>
  <c r="T240" i="135" s="1"/>
  <c r="R240" i="135"/>
  <c r="S239" i="135"/>
  <c r="T239" i="135" s="1"/>
  <c r="R239" i="135"/>
  <c r="S238" i="135"/>
  <c r="T238" i="135" s="1"/>
  <c r="R238" i="135"/>
  <c r="S237" i="135"/>
  <c r="T237" i="135" s="1"/>
  <c r="R237" i="135"/>
  <c r="S236" i="135"/>
  <c r="T236" i="135" s="1"/>
  <c r="R236" i="135"/>
  <c r="S235" i="135"/>
  <c r="T235" i="135" s="1"/>
  <c r="R235" i="135"/>
  <c r="S234" i="135"/>
  <c r="T234" i="135" s="1"/>
  <c r="R234" i="135"/>
  <c r="S233" i="135"/>
  <c r="T233" i="135" s="1"/>
  <c r="R233" i="135"/>
  <c r="S232" i="135"/>
  <c r="T232" i="135" s="1"/>
  <c r="R232" i="135"/>
  <c r="S231" i="135"/>
  <c r="T231" i="135" s="1"/>
  <c r="R231" i="135"/>
  <c r="S230" i="135"/>
  <c r="T230" i="135" s="1"/>
  <c r="R230" i="135"/>
  <c r="S229" i="135"/>
  <c r="T229" i="135" s="1"/>
  <c r="R229" i="135"/>
  <c r="S228" i="135"/>
  <c r="T228" i="135" s="1"/>
  <c r="R228" i="135"/>
  <c r="S227" i="135"/>
  <c r="T227" i="135" s="1"/>
  <c r="R227" i="135"/>
  <c r="S226" i="135"/>
  <c r="T226" i="135" s="1"/>
  <c r="R226" i="135"/>
  <c r="S225" i="135"/>
  <c r="T225" i="135" s="1"/>
  <c r="R225" i="135"/>
  <c r="S224" i="135"/>
  <c r="T224" i="135" s="1"/>
  <c r="R224" i="135"/>
  <c r="S223" i="135"/>
  <c r="T223" i="135" s="1"/>
  <c r="R223" i="135"/>
  <c r="S222" i="135"/>
  <c r="T222" i="135" s="1"/>
  <c r="R222" i="135"/>
  <c r="S221" i="135"/>
  <c r="T221" i="135" s="1"/>
  <c r="R221" i="135"/>
  <c r="S220" i="135"/>
  <c r="T220" i="135" s="1"/>
  <c r="R220" i="135"/>
  <c r="S219" i="135"/>
  <c r="T219" i="135" s="1"/>
  <c r="R219" i="135"/>
  <c r="S218" i="135"/>
  <c r="T218" i="135" s="1"/>
  <c r="R218" i="135"/>
  <c r="S217" i="135"/>
  <c r="T217" i="135" s="1"/>
  <c r="R217" i="135"/>
  <c r="S216" i="135"/>
  <c r="T216" i="135" s="1"/>
  <c r="R216" i="135"/>
  <c r="S215" i="135"/>
  <c r="T215" i="135" s="1"/>
  <c r="R215" i="135"/>
  <c r="S214" i="135"/>
  <c r="T214" i="135" s="1"/>
  <c r="R214" i="135"/>
  <c r="S213" i="135"/>
  <c r="T213" i="135" s="1"/>
  <c r="R213" i="135"/>
  <c r="S212" i="135"/>
  <c r="T212" i="135" s="1"/>
  <c r="R212" i="135"/>
  <c r="S211" i="135"/>
  <c r="T211" i="135" s="1"/>
  <c r="R211" i="135"/>
  <c r="S210" i="135"/>
  <c r="T210" i="135" s="1"/>
  <c r="R210" i="135"/>
  <c r="S209" i="135"/>
  <c r="T209" i="135" s="1"/>
  <c r="R209" i="135"/>
  <c r="S208" i="135"/>
  <c r="T208" i="135" s="1"/>
  <c r="R208" i="135"/>
  <c r="S207" i="135"/>
  <c r="T207" i="135" s="1"/>
  <c r="R207" i="135"/>
  <c r="S206" i="135"/>
  <c r="T206" i="135" s="1"/>
  <c r="R206" i="135"/>
  <c r="S205" i="135"/>
  <c r="T205" i="135" s="1"/>
  <c r="R205" i="135"/>
  <c r="S204" i="135"/>
  <c r="T204" i="135" s="1"/>
  <c r="R204" i="135"/>
  <c r="S203" i="135"/>
  <c r="T203" i="135" s="1"/>
  <c r="R203" i="135"/>
  <c r="S202" i="135"/>
  <c r="T202" i="135" s="1"/>
  <c r="R202" i="135"/>
  <c r="S201" i="135"/>
  <c r="T201" i="135" s="1"/>
  <c r="R201" i="135"/>
  <c r="S200" i="135"/>
  <c r="T200" i="135" s="1"/>
  <c r="R200" i="135"/>
  <c r="S199" i="135"/>
  <c r="T199" i="135" s="1"/>
  <c r="R199" i="135"/>
  <c r="S198" i="135"/>
  <c r="T198" i="135" s="1"/>
  <c r="R198" i="135"/>
  <c r="S197" i="135"/>
  <c r="T197" i="135" s="1"/>
  <c r="R197" i="135"/>
  <c r="S196" i="135"/>
  <c r="T196" i="135" s="1"/>
  <c r="R196" i="135"/>
  <c r="S195" i="135"/>
  <c r="T195" i="135" s="1"/>
  <c r="R195" i="135"/>
  <c r="S194" i="135"/>
  <c r="T194" i="135" s="1"/>
  <c r="R194" i="135"/>
  <c r="S193" i="135"/>
  <c r="T193" i="135" s="1"/>
  <c r="R193" i="135"/>
  <c r="S192" i="135"/>
  <c r="T192" i="135" s="1"/>
  <c r="R192" i="135"/>
  <c r="S191" i="135"/>
  <c r="T191" i="135" s="1"/>
  <c r="R191" i="135"/>
  <c r="S190" i="135"/>
  <c r="T190" i="135" s="1"/>
  <c r="R190" i="135"/>
  <c r="S189" i="135"/>
  <c r="T189" i="135" s="1"/>
  <c r="R189" i="135"/>
  <c r="S188" i="135"/>
  <c r="T188" i="135" s="1"/>
  <c r="R188" i="135"/>
  <c r="S187" i="135"/>
  <c r="T187" i="135" s="1"/>
  <c r="R187" i="135"/>
  <c r="S186" i="135"/>
  <c r="T186" i="135" s="1"/>
  <c r="R186" i="135"/>
  <c r="S185" i="135"/>
  <c r="T185" i="135" s="1"/>
  <c r="R185" i="135"/>
  <c r="S184" i="135"/>
  <c r="T184" i="135" s="1"/>
  <c r="R184" i="135"/>
  <c r="S183" i="135"/>
  <c r="T183" i="135" s="1"/>
  <c r="R183" i="135"/>
  <c r="S182" i="135"/>
  <c r="T182" i="135" s="1"/>
  <c r="R182" i="135"/>
  <c r="S181" i="135"/>
  <c r="T181" i="135" s="1"/>
  <c r="R181" i="135"/>
  <c r="S180" i="135"/>
  <c r="T180" i="135" s="1"/>
  <c r="R180" i="135"/>
  <c r="S179" i="135"/>
  <c r="T179" i="135" s="1"/>
  <c r="R179" i="135"/>
  <c r="S178" i="135"/>
  <c r="T178" i="135" s="1"/>
  <c r="R178" i="135"/>
  <c r="S177" i="135"/>
  <c r="T177" i="135" s="1"/>
  <c r="R177" i="135"/>
  <c r="S176" i="135"/>
  <c r="T176" i="135" s="1"/>
  <c r="R176" i="135"/>
  <c r="S175" i="135"/>
  <c r="T175" i="135" s="1"/>
  <c r="R175" i="135"/>
  <c r="S174" i="135"/>
  <c r="T174" i="135" s="1"/>
  <c r="R174" i="135"/>
  <c r="S173" i="135"/>
  <c r="T173" i="135" s="1"/>
  <c r="R173" i="135"/>
  <c r="S172" i="135"/>
  <c r="T172" i="135" s="1"/>
  <c r="R172" i="135"/>
  <c r="S171" i="135"/>
  <c r="T171" i="135" s="1"/>
  <c r="R171" i="135"/>
  <c r="S170" i="135"/>
  <c r="T170" i="135" s="1"/>
  <c r="R170" i="135"/>
  <c r="S169" i="135"/>
  <c r="T169" i="135" s="1"/>
  <c r="R169" i="135"/>
  <c r="S168" i="135"/>
  <c r="T168" i="135" s="1"/>
  <c r="R168" i="135"/>
  <c r="S167" i="135"/>
  <c r="T167" i="135" s="1"/>
  <c r="R167" i="135"/>
  <c r="S166" i="135"/>
  <c r="T166" i="135" s="1"/>
  <c r="R166" i="135"/>
  <c r="S165" i="135"/>
  <c r="T165" i="135" s="1"/>
  <c r="R165" i="135"/>
  <c r="S164" i="135"/>
  <c r="T164" i="135" s="1"/>
  <c r="R164" i="135"/>
  <c r="S163" i="135"/>
  <c r="T163" i="135" s="1"/>
  <c r="R163" i="135"/>
  <c r="S162" i="135"/>
  <c r="T162" i="135" s="1"/>
  <c r="R162" i="135"/>
  <c r="S161" i="135"/>
  <c r="T161" i="135" s="1"/>
  <c r="R161" i="135"/>
  <c r="S160" i="135"/>
  <c r="T160" i="135" s="1"/>
  <c r="R160" i="135"/>
  <c r="S159" i="135"/>
  <c r="T159" i="135" s="1"/>
  <c r="R159" i="135"/>
  <c r="S158" i="135"/>
  <c r="T158" i="135" s="1"/>
  <c r="R158" i="135"/>
  <c r="S157" i="135"/>
  <c r="T157" i="135" s="1"/>
  <c r="R157" i="135"/>
  <c r="S156" i="135"/>
  <c r="T156" i="135" s="1"/>
  <c r="R156" i="135"/>
  <c r="S155" i="135"/>
  <c r="T155" i="135" s="1"/>
  <c r="R155" i="135"/>
  <c r="S154" i="135"/>
  <c r="T154" i="135" s="1"/>
  <c r="R154" i="135"/>
  <c r="S153" i="135"/>
  <c r="T153" i="135" s="1"/>
  <c r="R153" i="135"/>
  <c r="S152" i="135"/>
  <c r="T152" i="135" s="1"/>
  <c r="R152" i="135"/>
  <c r="S151" i="135"/>
  <c r="T151" i="135" s="1"/>
  <c r="R151" i="135"/>
  <c r="S150" i="135"/>
  <c r="T150" i="135" s="1"/>
  <c r="R150" i="135"/>
  <c r="S149" i="135"/>
  <c r="T149" i="135" s="1"/>
  <c r="R149" i="135"/>
  <c r="S148" i="135"/>
  <c r="T148" i="135" s="1"/>
  <c r="R148" i="135"/>
  <c r="S147" i="135"/>
  <c r="T147" i="135" s="1"/>
  <c r="R147" i="135"/>
  <c r="S146" i="135"/>
  <c r="T146" i="135" s="1"/>
  <c r="R146" i="135"/>
  <c r="S145" i="135"/>
  <c r="T145" i="135" s="1"/>
  <c r="R145" i="135"/>
  <c r="S144" i="135"/>
  <c r="T144" i="135" s="1"/>
  <c r="R144" i="135"/>
  <c r="S143" i="135"/>
  <c r="T143" i="135" s="1"/>
  <c r="R143" i="135"/>
  <c r="S142" i="135"/>
  <c r="T142" i="135" s="1"/>
  <c r="R142" i="135"/>
  <c r="S141" i="135"/>
  <c r="T141" i="135" s="1"/>
  <c r="R141" i="135"/>
  <c r="S140" i="135"/>
  <c r="T140" i="135" s="1"/>
  <c r="R140" i="135"/>
  <c r="S139" i="135"/>
  <c r="T139" i="135" s="1"/>
  <c r="R139" i="135"/>
  <c r="S138" i="135"/>
  <c r="T138" i="135" s="1"/>
  <c r="R138" i="135"/>
  <c r="S137" i="135"/>
  <c r="T137" i="135" s="1"/>
  <c r="R137" i="135"/>
  <c r="S136" i="135"/>
  <c r="T136" i="135" s="1"/>
  <c r="R136" i="135"/>
  <c r="S135" i="135"/>
  <c r="T135" i="135" s="1"/>
  <c r="R135" i="135"/>
  <c r="S134" i="135"/>
  <c r="T134" i="135" s="1"/>
  <c r="R134" i="135"/>
  <c r="S133" i="135"/>
  <c r="T133" i="135" s="1"/>
  <c r="R133" i="135"/>
  <c r="S132" i="135"/>
  <c r="T132" i="135" s="1"/>
  <c r="R132" i="135"/>
  <c r="S131" i="135"/>
  <c r="T131" i="135" s="1"/>
  <c r="R131" i="135"/>
  <c r="S130" i="135"/>
  <c r="T130" i="135" s="1"/>
  <c r="R130" i="135"/>
  <c r="S129" i="135"/>
  <c r="T129" i="135" s="1"/>
  <c r="R129" i="135"/>
  <c r="S128" i="135"/>
  <c r="T128" i="135" s="1"/>
  <c r="R128" i="135"/>
  <c r="S127" i="135"/>
  <c r="T127" i="135" s="1"/>
  <c r="R127" i="135"/>
  <c r="S126" i="135"/>
  <c r="T126" i="135" s="1"/>
  <c r="R126" i="135"/>
  <c r="S125" i="135"/>
  <c r="T125" i="135" s="1"/>
  <c r="R125" i="135"/>
  <c r="S124" i="135"/>
  <c r="T124" i="135" s="1"/>
  <c r="R124" i="135"/>
  <c r="S123" i="135"/>
  <c r="T123" i="135" s="1"/>
  <c r="R123" i="135"/>
  <c r="S122" i="135"/>
  <c r="T122" i="135" s="1"/>
  <c r="R122" i="135"/>
  <c r="S121" i="135"/>
  <c r="T121" i="135" s="1"/>
  <c r="R121" i="135"/>
  <c r="S120" i="135"/>
  <c r="T120" i="135" s="1"/>
  <c r="R120" i="135"/>
  <c r="S119" i="135"/>
  <c r="T119" i="135" s="1"/>
  <c r="R119" i="135"/>
  <c r="S118" i="135"/>
  <c r="T118" i="135" s="1"/>
  <c r="R118" i="135"/>
  <c r="S117" i="135"/>
  <c r="T117" i="135" s="1"/>
  <c r="R117" i="135"/>
  <c r="S116" i="135"/>
  <c r="T116" i="135" s="1"/>
  <c r="R116" i="135"/>
  <c r="S115" i="135"/>
  <c r="T115" i="135" s="1"/>
  <c r="R115" i="135"/>
  <c r="S114" i="135"/>
  <c r="T114" i="135" s="1"/>
  <c r="R114" i="135"/>
  <c r="S113" i="135"/>
  <c r="T113" i="135" s="1"/>
  <c r="R113" i="135"/>
  <c r="S112" i="135"/>
  <c r="T112" i="135" s="1"/>
  <c r="R112" i="135"/>
  <c r="S111" i="135"/>
  <c r="T111" i="135" s="1"/>
  <c r="R111" i="135"/>
  <c r="S110" i="135"/>
  <c r="T110" i="135" s="1"/>
  <c r="R110" i="135"/>
  <c r="S109" i="135"/>
  <c r="T109" i="135" s="1"/>
  <c r="R109" i="135"/>
  <c r="S108" i="135"/>
  <c r="T108" i="135" s="1"/>
  <c r="R108" i="135"/>
  <c r="S107" i="135"/>
  <c r="T107" i="135" s="1"/>
  <c r="R107" i="135"/>
  <c r="S106" i="135"/>
  <c r="T106" i="135" s="1"/>
  <c r="R106" i="135"/>
  <c r="S105" i="135"/>
  <c r="T105" i="135" s="1"/>
  <c r="R105" i="135"/>
  <c r="S104" i="135"/>
  <c r="T104" i="135" s="1"/>
  <c r="R104" i="135"/>
  <c r="S103" i="135"/>
  <c r="T103" i="135" s="1"/>
  <c r="R103" i="135"/>
  <c r="S102" i="135"/>
  <c r="T102" i="135" s="1"/>
  <c r="R102" i="135"/>
  <c r="S101" i="135"/>
  <c r="T101" i="135" s="1"/>
  <c r="R101" i="135"/>
  <c r="S100" i="135"/>
  <c r="T100" i="135" s="1"/>
  <c r="R100" i="135"/>
  <c r="S99" i="135"/>
  <c r="T99" i="135" s="1"/>
  <c r="R99" i="135"/>
  <c r="S98" i="135"/>
  <c r="T98" i="135" s="1"/>
  <c r="R98" i="135"/>
  <c r="S97" i="135"/>
  <c r="T97" i="135" s="1"/>
  <c r="R97" i="135"/>
  <c r="S96" i="135"/>
  <c r="T96" i="135" s="1"/>
  <c r="R96" i="135"/>
  <c r="S95" i="135"/>
  <c r="T95" i="135" s="1"/>
  <c r="R95" i="135"/>
  <c r="S94" i="135"/>
  <c r="T94" i="135" s="1"/>
  <c r="R94" i="135"/>
  <c r="S93" i="135"/>
  <c r="T93" i="135" s="1"/>
  <c r="R93" i="135"/>
  <c r="S92" i="135"/>
  <c r="T92" i="135" s="1"/>
  <c r="R92" i="135"/>
  <c r="S91" i="135"/>
  <c r="T91" i="135" s="1"/>
  <c r="R91" i="135"/>
  <c r="S90" i="135"/>
  <c r="T90" i="135" s="1"/>
  <c r="R90" i="135"/>
  <c r="S89" i="135"/>
  <c r="T89" i="135" s="1"/>
  <c r="R89" i="135"/>
  <c r="S88" i="135"/>
  <c r="T88" i="135" s="1"/>
  <c r="R88" i="135"/>
  <c r="S87" i="135"/>
  <c r="T87" i="135" s="1"/>
  <c r="R87" i="135"/>
  <c r="S86" i="135"/>
  <c r="T86" i="135" s="1"/>
  <c r="R86" i="135"/>
  <c r="S85" i="135"/>
  <c r="T85" i="135" s="1"/>
  <c r="R85" i="135"/>
  <c r="S84" i="135"/>
  <c r="T84" i="135" s="1"/>
  <c r="R84" i="135"/>
  <c r="S83" i="135"/>
  <c r="T83" i="135" s="1"/>
  <c r="R83" i="135"/>
  <c r="S82" i="135"/>
  <c r="T82" i="135" s="1"/>
  <c r="R82" i="135"/>
  <c r="S81" i="135"/>
  <c r="T81" i="135" s="1"/>
  <c r="R81" i="135"/>
  <c r="S80" i="135"/>
  <c r="T80" i="135" s="1"/>
  <c r="R80" i="135"/>
  <c r="S79" i="135"/>
  <c r="T79" i="135" s="1"/>
  <c r="R79" i="135"/>
  <c r="S78" i="135"/>
  <c r="T78" i="135" s="1"/>
  <c r="R78" i="135"/>
  <c r="S77" i="135"/>
  <c r="T77" i="135" s="1"/>
  <c r="R77" i="135"/>
  <c r="S76" i="135"/>
  <c r="T76" i="135" s="1"/>
  <c r="R76" i="135"/>
  <c r="S75" i="135"/>
  <c r="T75" i="135" s="1"/>
  <c r="R75" i="135"/>
  <c r="S74" i="135"/>
  <c r="T74" i="135" s="1"/>
  <c r="R74" i="135"/>
  <c r="S73" i="135"/>
  <c r="T73" i="135" s="1"/>
  <c r="R73" i="135"/>
  <c r="S72" i="135"/>
  <c r="T72" i="135" s="1"/>
  <c r="R72" i="135"/>
  <c r="S71" i="135"/>
  <c r="T71" i="135" s="1"/>
  <c r="R71" i="135"/>
  <c r="S70" i="135"/>
  <c r="T70" i="135" s="1"/>
  <c r="R70" i="135"/>
  <c r="S69" i="135"/>
  <c r="T69" i="135" s="1"/>
  <c r="R69" i="135"/>
  <c r="S68" i="135"/>
  <c r="T68" i="135" s="1"/>
  <c r="R68" i="135"/>
  <c r="S67" i="135"/>
  <c r="T67" i="135" s="1"/>
  <c r="R67" i="135"/>
  <c r="S66" i="135"/>
  <c r="T66" i="135" s="1"/>
  <c r="R66" i="135"/>
  <c r="S65" i="135"/>
  <c r="T65" i="135" s="1"/>
  <c r="R65" i="135"/>
  <c r="S64" i="135"/>
  <c r="T64" i="135" s="1"/>
  <c r="R64" i="135"/>
  <c r="S63" i="135"/>
  <c r="T63" i="135" s="1"/>
  <c r="R63" i="135"/>
  <c r="S62" i="135"/>
  <c r="T62" i="135" s="1"/>
  <c r="R62" i="135"/>
  <c r="S61" i="135"/>
  <c r="T61" i="135" s="1"/>
  <c r="R61" i="135"/>
  <c r="S60" i="135"/>
  <c r="T60" i="135" s="1"/>
  <c r="R60" i="135"/>
  <c r="S59" i="135"/>
  <c r="T59" i="135" s="1"/>
  <c r="R59" i="135"/>
  <c r="S58" i="135"/>
  <c r="T58" i="135" s="1"/>
  <c r="R58" i="135"/>
  <c r="S57" i="135"/>
  <c r="T57" i="135" s="1"/>
  <c r="R57" i="135"/>
  <c r="S56" i="135"/>
  <c r="T56" i="135" s="1"/>
  <c r="R56" i="135"/>
  <c r="S55" i="135"/>
  <c r="T55" i="135" s="1"/>
  <c r="R55" i="135"/>
  <c r="S54" i="135"/>
  <c r="T54" i="135" s="1"/>
  <c r="R54" i="135"/>
  <c r="S53" i="135"/>
  <c r="T53" i="135" s="1"/>
  <c r="R53" i="135"/>
  <c r="S52" i="135"/>
  <c r="T52" i="135" s="1"/>
  <c r="R52" i="135"/>
  <c r="S51" i="135"/>
  <c r="T51" i="135" s="1"/>
  <c r="R51" i="135"/>
  <c r="S50" i="135"/>
  <c r="T50" i="135" s="1"/>
  <c r="R50" i="135"/>
  <c r="S49" i="135"/>
  <c r="T49" i="135" s="1"/>
  <c r="R49" i="135"/>
  <c r="S48" i="135"/>
  <c r="T48" i="135" s="1"/>
  <c r="R48" i="135"/>
  <c r="S47" i="135"/>
  <c r="T47" i="135" s="1"/>
  <c r="R47" i="135"/>
  <c r="S46" i="135"/>
  <c r="T46" i="135" s="1"/>
  <c r="R46" i="135"/>
  <c r="S45" i="135"/>
  <c r="T45" i="135" s="1"/>
  <c r="R45" i="135"/>
  <c r="S44" i="135"/>
  <c r="T44" i="135" s="1"/>
  <c r="R44" i="135"/>
  <c r="S43" i="135"/>
  <c r="T43" i="135" s="1"/>
  <c r="R43" i="135"/>
  <c r="S42" i="135"/>
  <c r="T42" i="135" s="1"/>
  <c r="R42" i="135"/>
  <c r="S41" i="135"/>
  <c r="T41" i="135" s="1"/>
  <c r="R41" i="135"/>
  <c r="S40" i="135"/>
  <c r="T40" i="135" s="1"/>
  <c r="R40" i="135"/>
  <c r="S39" i="135"/>
  <c r="T39" i="135" s="1"/>
  <c r="R39" i="135"/>
  <c r="S38" i="135"/>
  <c r="T38" i="135" s="1"/>
  <c r="R38" i="135"/>
  <c r="S37" i="135"/>
  <c r="T37" i="135" s="1"/>
  <c r="R37" i="135"/>
  <c r="S36" i="135"/>
  <c r="T36" i="135" s="1"/>
  <c r="R36" i="135"/>
  <c r="S35" i="135"/>
  <c r="T35" i="135" s="1"/>
  <c r="R35" i="135"/>
  <c r="S34" i="135"/>
  <c r="T34" i="135" s="1"/>
  <c r="R34" i="135"/>
  <c r="S33" i="135"/>
  <c r="T33" i="135" s="1"/>
  <c r="R33" i="135"/>
  <c r="S32" i="135"/>
  <c r="T32" i="135" s="1"/>
  <c r="R32" i="135"/>
  <c r="S31" i="135"/>
  <c r="T31" i="135" s="1"/>
  <c r="R31" i="135"/>
  <c r="S30" i="135"/>
  <c r="T30" i="135" s="1"/>
  <c r="R30" i="135"/>
  <c r="S29" i="135"/>
  <c r="T29" i="135" s="1"/>
  <c r="R29" i="135"/>
  <c r="S28" i="135"/>
  <c r="T28" i="135" s="1"/>
  <c r="R28" i="135"/>
  <c r="S27" i="135"/>
  <c r="T27" i="135" s="1"/>
  <c r="R27" i="135"/>
  <c r="S26" i="135"/>
  <c r="T26" i="135" s="1"/>
  <c r="R26" i="135"/>
  <c r="S25" i="135"/>
  <c r="T25" i="135" s="1"/>
  <c r="R25" i="135"/>
  <c r="S24" i="135"/>
  <c r="T24" i="135" s="1"/>
  <c r="R24" i="135"/>
  <c r="S23" i="135"/>
  <c r="T23" i="135" s="1"/>
  <c r="R23" i="135"/>
  <c r="S22" i="135"/>
  <c r="T22" i="135" s="1"/>
  <c r="R22" i="135"/>
  <c r="S21" i="135"/>
  <c r="T21" i="135" s="1"/>
  <c r="R21" i="135"/>
  <c r="S20" i="135"/>
  <c r="T20" i="135" s="1"/>
  <c r="R20" i="135"/>
  <c r="S19" i="135"/>
  <c r="T19" i="135" s="1"/>
  <c r="R19" i="135"/>
  <c r="S18" i="135"/>
  <c r="T18" i="135" s="1"/>
  <c r="R18" i="135"/>
  <c r="S17" i="135"/>
  <c r="T17" i="135" s="1"/>
  <c r="R17" i="135"/>
  <c r="S16" i="135"/>
  <c r="T16" i="135" s="1"/>
  <c r="R16" i="135"/>
  <c r="S15" i="135"/>
  <c r="T15" i="135" s="1"/>
  <c r="R15" i="135"/>
  <c r="S14" i="135"/>
  <c r="T14" i="135" s="1"/>
  <c r="R14" i="135"/>
  <c r="S13" i="135"/>
  <c r="T13" i="135" s="1"/>
  <c r="R13" i="135"/>
  <c r="S12" i="135"/>
  <c r="T12" i="135" s="1"/>
  <c r="R12" i="135"/>
  <c r="S11" i="135"/>
  <c r="T11" i="135" s="1"/>
  <c r="R11" i="135"/>
  <c r="S10" i="135"/>
  <c r="T10" i="135" s="1"/>
  <c r="R10" i="135"/>
  <c r="S9" i="135"/>
  <c r="T9" i="135" s="1"/>
  <c r="R9" i="135"/>
  <c r="S8" i="135"/>
  <c r="T8" i="135" s="1"/>
  <c r="R8" i="135"/>
  <c r="S7" i="135"/>
  <c r="T7" i="135" s="1"/>
  <c r="R7" i="135"/>
  <c r="S6" i="135"/>
  <c r="T6" i="135" s="1"/>
  <c r="R6" i="135"/>
  <c r="S5" i="135"/>
  <c r="T5" i="135" s="1"/>
  <c r="R5" i="135"/>
  <c r="S4" i="135"/>
  <c r="T4" i="135" s="1"/>
  <c r="R4" i="135"/>
  <c r="F2" i="135"/>
  <c r="F1" i="135"/>
  <c r="AB500" i="129"/>
  <c r="E34" i="152" s="1"/>
  <c r="G34" i="152" s="1"/>
  <c r="I34" i="152" s="1"/>
  <c r="AA500" i="129"/>
  <c r="E33" i="152" s="1"/>
  <c r="G33" i="152" s="1"/>
  <c r="I33" i="152" s="1"/>
  <c r="Z500" i="129"/>
  <c r="E32" i="152" s="1"/>
  <c r="G32" i="152" s="1"/>
  <c r="I32" i="152" s="1"/>
  <c r="Y500" i="129"/>
  <c r="E31" i="152" s="1"/>
  <c r="X500" i="129"/>
  <c r="E30" i="152" s="1"/>
  <c r="W500" i="129"/>
  <c r="E29" i="152" s="1"/>
  <c r="G29" i="152" s="1"/>
  <c r="I29" i="152" s="1"/>
  <c r="P500" i="129"/>
  <c r="M500" i="129"/>
  <c r="R29" i="129"/>
  <c r="R28" i="129"/>
  <c r="R27" i="129"/>
  <c r="R26" i="129"/>
  <c r="R25" i="129"/>
  <c r="R24" i="129"/>
  <c r="R23" i="129"/>
  <c r="R22" i="129"/>
  <c r="R21" i="129"/>
  <c r="R20" i="129"/>
  <c r="R19" i="129"/>
  <c r="R18" i="129"/>
  <c r="R17" i="129"/>
  <c r="R16" i="129"/>
  <c r="R15" i="129"/>
  <c r="R14" i="129"/>
  <c r="R13" i="129"/>
  <c r="R12" i="129"/>
  <c r="R11" i="129"/>
  <c r="R10" i="129"/>
  <c r="R9" i="129"/>
  <c r="R8" i="129"/>
  <c r="R7" i="129"/>
  <c r="R6" i="129"/>
  <c r="R5" i="129"/>
  <c r="R4" i="129"/>
  <c r="AB500" i="128"/>
  <c r="E34" i="127" s="1"/>
  <c r="G34" i="127" s="1"/>
  <c r="I34" i="127" s="1"/>
  <c r="AA500" i="128"/>
  <c r="E33" i="127" s="1"/>
  <c r="G33" i="127" s="1"/>
  <c r="I33" i="127" s="1"/>
  <c r="Z500" i="128"/>
  <c r="E32" i="127" s="1"/>
  <c r="G32" i="127" s="1"/>
  <c r="I32" i="127" s="1"/>
  <c r="Y500" i="128"/>
  <c r="E31" i="127" s="1"/>
  <c r="X500" i="128"/>
  <c r="E30" i="127" s="1"/>
  <c r="W500" i="128"/>
  <c r="E29" i="127" s="1"/>
  <c r="G29" i="127" s="1"/>
  <c r="I29" i="127" s="1"/>
  <c r="P500" i="128"/>
  <c r="M500" i="128"/>
  <c r="R12" i="128"/>
  <c r="R11" i="128"/>
  <c r="R10" i="128"/>
  <c r="R9" i="128"/>
  <c r="R8" i="128"/>
  <c r="R7" i="128"/>
  <c r="R6" i="128"/>
  <c r="R5" i="128"/>
  <c r="R4" i="128"/>
  <c r="AB500" i="126"/>
  <c r="E34" i="125" s="1"/>
  <c r="AA500" i="126"/>
  <c r="E33" i="125" s="1"/>
  <c r="Z500" i="126"/>
  <c r="E32" i="125" s="1"/>
  <c r="Y500" i="126"/>
  <c r="E31" i="125" s="1"/>
  <c r="X500" i="126"/>
  <c r="E30" i="125" s="1"/>
  <c r="W500" i="126"/>
  <c r="E29" i="125" s="1"/>
  <c r="G29" i="125" s="1"/>
  <c r="I29" i="125" s="1"/>
  <c r="P500" i="126"/>
  <c r="M500" i="126"/>
  <c r="R179" i="126"/>
  <c r="R178" i="126"/>
  <c r="R177" i="126"/>
  <c r="R176" i="126"/>
  <c r="R175" i="126"/>
  <c r="R174" i="126"/>
  <c r="R173" i="126"/>
  <c r="R172" i="126"/>
  <c r="R171" i="126"/>
  <c r="R170" i="126"/>
  <c r="R169" i="126"/>
  <c r="R168" i="126"/>
  <c r="R167" i="126"/>
  <c r="R166" i="126"/>
  <c r="R165" i="126"/>
  <c r="R164" i="126"/>
  <c r="R163" i="126"/>
  <c r="R162" i="126"/>
  <c r="R161" i="126"/>
  <c r="R152" i="126"/>
  <c r="R151" i="126"/>
  <c r="R150" i="126"/>
  <c r="R149" i="126"/>
  <c r="R148" i="126"/>
  <c r="R147" i="126"/>
  <c r="R146" i="126"/>
  <c r="R145" i="126"/>
  <c r="R144" i="126"/>
  <c r="R143" i="126"/>
  <c r="R142" i="126"/>
  <c r="R141" i="126"/>
  <c r="R140" i="126"/>
  <c r="R139" i="126"/>
  <c r="R138" i="126"/>
  <c r="R137" i="126"/>
  <c r="R136" i="126"/>
  <c r="R135" i="126"/>
  <c r="R134" i="126"/>
  <c r="R133" i="126"/>
  <c r="R132" i="126"/>
  <c r="R131" i="126"/>
  <c r="R130" i="126"/>
  <c r="R129" i="126"/>
  <c r="R128" i="126"/>
  <c r="R127" i="126"/>
  <c r="R126" i="126"/>
  <c r="R125" i="126"/>
  <c r="R124" i="126"/>
  <c r="R123" i="126"/>
  <c r="R122" i="126"/>
  <c r="R121" i="126"/>
  <c r="R120" i="126"/>
  <c r="R119" i="126"/>
  <c r="R118" i="126"/>
  <c r="R117" i="126"/>
  <c r="R116" i="126"/>
  <c r="R115" i="126"/>
  <c r="R114" i="126"/>
  <c r="R113" i="126"/>
  <c r="R112" i="126"/>
  <c r="R111" i="126"/>
  <c r="R110" i="126"/>
  <c r="R109" i="126"/>
  <c r="R108" i="126"/>
  <c r="R107" i="126"/>
  <c r="R106" i="126"/>
  <c r="R105" i="126"/>
  <c r="R104" i="126"/>
  <c r="R103" i="126"/>
  <c r="R102" i="126"/>
  <c r="R101" i="126"/>
  <c r="R100" i="126"/>
  <c r="R99" i="126"/>
  <c r="R98" i="126"/>
  <c r="R97" i="126"/>
  <c r="R96" i="126"/>
  <c r="R95" i="126"/>
  <c r="R94" i="126"/>
  <c r="R93" i="126"/>
  <c r="R92" i="126"/>
  <c r="R91" i="126"/>
  <c r="R90" i="126"/>
  <c r="R89" i="126"/>
  <c r="R88" i="126"/>
  <c r="R87" i="126"/>
  <c r="R86" i="126"/>
  <c r="R85" i="126"/>
  <c r="R84" i="126"/>
  <c r="R83" i="126"/>
  <c r="R82" i="126"/>
  <c r="R81" i="126"/>
  <c r="R80" i="126"/>
  <c r="R79" i="126"/>
  <c r="R78" i="126"/>
  <c r="R77" i="126"/>
  <c r="R76" i="126"/>
  <c r="R75" i="126"/>
  <c r="R74" i="126"/>
  <c r="R73" i="126"/>
  <c r="R72" i="126"/>
  <c r="R71" i="126"/>
  <c r="R70" i="126"/>
  <c r="R69" i="126"/>
  <c r="R68" i="126"/>
  <c r="R67" i="126"/>
  <c r="R66" i="126"/>
  <c r="R65" i="126"/>
  <c r="R64" i="126"/>
  <c r="R63" i="126"/>
  <c r="R62" i="126"/>
  <c r="R61" i="126"/>
  <c r="R60" i="126"/>
  <c r="R59" i="126"/>
  <c r="R58" i="126"/>
  <c r="R57" i="126"/>
  <c r="R56" i="126"/>
  <c r="R55" i="126"/>
  <c r="R54" i="126"/>
  <c r="R53" i="126"/>
  <c r="R52" i="126"/>
  <c r="R51" i="126"/>
  <c r="R50" i="126"/>
  <c r="R49" i="126"/>
  <c r="R48" i="126"/>
  <c r="R47" i="126"/>
  <c r="R46" i="126"/>
  <c r="R45" i="126"/>
  <c r="R44" i="126"/>
  <c r="R43" i="126"/>
  <c r="R42" i="126"/>
  <c r="R41" i="126"/>
  <c r="R40" i="126"/>
  <c r="R39" i="126"/>
  <c r="R38" i="126"/>
  <c r="R37" i="126"/>
  <c r="R36" i="126"/>
  <c r="R35" i="126"/>
  <c r="R34" i="126"/>
  <c r="R33" i="126"/>
  <c r="R32" i="126"/>
  <c r="R31" i="126"/>
  <c r="R30" i="126"/>
  <c r="R29" i="126"/>
  <c r="R28" i="126"/>
  <c r="R27" i="126"/>
  <c r="R26" i="126"/>
  <c r="R25" i="126"/>
  <c r="R24" i="126"/>
  <c r="R23" i="126"/>
  <c r="R22" i="126"/>
  <c r="R21" i="126"/>
  <c r="R20" i="126"/>
  <c r="R19" i="126"/>
  <c r="R18" i="126"/>
  <c r="R17" i="126"/>
  <c r="R16" i="126"/>
  <c r="R15" i="126"/>
  <c r="R14" i="126"/>
  <c r="R13" i="126"/>
  <c r="R12" i="126"/>
  <c r="R11" i="126"/>
  <c r="R10" i="126"/>
  <c r="R9" i="126"/>
  <c r="R8" i="126"/>
  <c r="R7" i="126"/>
  <c r="R6" i="126"/>
  <c r="R5" i="126"/>
  <c r="R4" i="126"/>
  <c r="F13" i="125" s="1"/>
  <c r="F13" i="2" s="1"/>
  <c r="AB500" i="124"/>
  <c r="E34" i="123" s="1"/>
  <c r="AA500" i="124"/>
  <c r="E33" i="123" s="1"/>
  <c r="G33" i="123" s="1"/>
  <c r="I33" i="123" s="1"/>
  <c r="Z500" i="124"/>
  <c r="E32" i="123" s="1"/>
  <c r="Y500" i="124"/>
  <c r="E31" i="123" s="1"/>
  <c r="X500" i="124"/>
  <c r="E30" i="123" s="1"/>
  <c r="W500" i="124"/>
  <c r="E29" i="123" s="1"/>
  <c r="G29" i="123" s="1"/>
  <c r="I29" i="123" s="1"/>
  <c r="P500" i="124"/>
  <c r="M500" i="124"/>
  <c r="R269" i="124"/>
  <c r="R500" i="124" s="1"/>
  <c r="R268" i="124"/>
  <c r="R267" i="124"/>
  <c r="R266" i="124"/>
  <c r="R265" i="124"/>
  <c r="R264" i="124"/>
  <c r="R263" i="124"/>
  <c r="R262" i="124"/>
  <c r="R261" i="124"/>
  <c r="R260" i="124"/>
  <c r="R259" i="124"/>
  <c r="R258" i="124"/>
  <c r="R257" i="124"/>
  <c r="R256" i="124"/>
  <c r="R255" i="124"/>
  <c r="R254" i="124"/>
  <c r="R253" i="124"/>
  <c r="R252" i="124"/>
  <c r="R251" i="124"/>
  <c r="R250" i="124"/>
  <c r="R249" i="124"/>
  <c r="R248" i="124"/>
  <c r="R247" i="124"/>
  <c r="R246" i="124"/>
  <c r="R245" i="124"/>
  <c r="R244" i="124"/>
  <c r="R243" i="124"/>
  <c r="R242" i="124"/>
  <c r="R241" i="124"/>
  <c r="R240" i="124"/>
  <c r="R239" i="124"/>
  <c r="R238" i="124"/>
  <c r="R237" i="124"/>
  <c r="R236" i="124"/>
  <c r="R235" i="124"/>
  <c r="R234" i="124"/>
  <c r="R233" i="124"/>
  <c r="R232" i="124"/>
  <c r="R231" i="124"/>
  <c r="R230" i="124"/>
  <c r="R229" i="124"/>
  <c r="R228" i="124"/>
  <c r="R227" i="124"/>
  <c r="R226" i="124"/>
  <c r="R225" i="124"/>
  <c r="R224" i="124"/>
  <c r="R223" i="124"/>
  <c r="R222" i="124"/>
  <c r="R221" i="124"/>
  <c r="R220" i="124"/>
  <c r="R219" i="124"/>
  <c r="R218" i="124"/>
  <c r="R217" i="124"/>
  <c r="R216" i="124"/>
  <c r="R215" i="124"/>
  <c r="R214" i="124"/>
  <c r="R213" i="124"/>
  <c r="R212" i="124"/>
  <c r="R211" i="124"/>
  <c r="R210" i="124"/>
  <c r="R209" i="124"/>
  <c r="R208" i="124"/>
  <c r="R207" i="124"/>
  <c r="R206" i="124"/>
  <c r="R205" i="124"/>
  <c r="R204" i="124"/>
  <c r="R203" i="124"/>
  <c r="R202" i="124"/>
  <c r="R201" i="124"/>
  <c r="R200" i="124"/>
  <c r="R199" i="124"/>
  <c r="R198" i="124"/>
  <c r="R197" i="124"/>
  <c r="R196" i="124"/>
  <c r="R195" i="124"/>
  <c r="R194" i="124"/>
  <c r="R193" i="124"/>
  <c r="R192" i="124"/>
  <c r="R191" i="124"/>
  <c r="R190" i="124"/>
  <c r="R189" i="124"/>
  <c r="R188" i="124"/>
  <c r="R187" i="124"/>
  <c r="R186" i="124"/>
  <c r="R185" i="124"/>
  <c r="R184" i="124"/>
  <c r="R183" i="124"/>
  <c r="R182" i="124"/>
  <c r="R181" i="124"/>
  <c r="R180" i="124"/>
  <c r="R179" i="124"/>
  <c r="R178" i="124"/>
  <c r="R177" i="124"/>
  <c r="R176" i="124"/>
  <c r="R175" i="124"/>
  <c r="R174" i="124"/>
  <c r="R173" i="124"/>
  <c r="R172" i="124"/>
  <c r="R171" i="124"/>
  <c r="R170" i="124"/>
  <c r="R169" i="124"/>
  <c r="R168" i="124"/>
  <c r="R167" i="124"/>
  <c r="R166" i="124"/>
  <c r="R165" i="124"/>
  <c r="R164" i="124"/>
  <c r="R163" i="124"/>
  <c r="R162" i="124"/>
  <c r="R161" i="124"/>
  <c r="R160" i="124"/>
  <c r="R159" i="124"/>
  <c r="R158" i="124"/>
  <c r="R157" i="124"/>
  <c r="R156" i="124"/>
  <c r="R155" i="124"/>
  <c r="R154" i="124"/>
  <c r="R153" i="124"/>
  <c r="R152" i="124"/>
  <c r="R151" i="124"/>
  <c r="R150" i="124"/>
  <c r="R149" i="124"/>
  <c r="R148" i="124"/>
  <c r="R147" i="124"/>
  <c r="R146" i="124"/>
  <c r="R145" i="124"/>
  <c r="R144" i="124"/>
  <c r="R143" i="124"/>
  <c r="R142" i="124"/>
  <c r="R141" i="124"/>
  <c r="R140" i="124"/>
  <c r="R139" i="124"/>
  <c r="R138" i="124"/>
  <c r="R137" i="124"/>
  <c r="R136" i="124"/>
  <c r="R135" i="124"/>
  <c r="R134" i="124"/>
  <c r="R133" i="124"/>
  <c r="R132" i="124"/>
  <c r="R131" i="124"/>
  <c r="R130" i="124"/>
  <c r="R129" i="124"/>
  <c r="R128" i="124"/>
  <c r="R127" i="124"/>
  <c r="R126" i="124"/>
  <c r="R125" i="124"/>
  <c r="R124" i="124"/>
  <c r="R123" i="124"/>
  <c r="R122" i="124"/>
  <c r="R121" i="124"/>
  <c r="R120" i="124"/>
  <c r="R119" i="124"/>
  <c r="R118" i="124"/>
  <c r="R117" i="124"/>
  <c r="R116" i="124"/>
  <c r="R115" i="124"/>
  <c r="R114" i="124"/>
  <c r="R113" i="124"/>
  <c r="R112" i="124"/>
  <c r="R111" i="124"/>
  <c r="R110" i="124"/>
  <c r="R109" i="124"/>
  <c r="R108" i="124"/>
  <c r="R107" i="124"/>
  <c r="R106" i="124"/>
  <c r="R105" i="124"/>
  <c r="R104" i="124"/>
  <c r="R103" i="124"/>
  <c r="R102" i="124"/>
  <c r="R101" i="124"/>
  <c r="R100" i="124"/>
  <c r="R99" i="124"/>
  <c r="R98" i="124"/>
  <c r="R97" i="124"/>
  <c r="R96" i="124"/>
  <c r="R95" i="124"/>
  <c r="R94" i="124"/>
  <c r="R93" i="124"/>
  <c r="R92" i="124"/>
  <c r="R91" i="124"/>
  <c r="R90" i="124"/>
  <c r="R89" i="124"/>
  <c r="R88" i="124"/>
  <c r="R87" i="124"/>
  <c r="R86" i="124"/>
  <c r="R85" i="124"/>
  <c r="R84" i="124"/>
  <c r="R83" i="124"/>
  <c r="R82" i="124"/>
  <c r="R81" i="124"/>
  <c r="R80" i="124"/>
  <c r="R79" i="124"/>
  <c r="R78" i="124"/>
  <c r="R77" i="124"/>
  <c r="R76" i="124"/>
  <c r="R75" i="124"/>
  <c r="R74" i="124"/>
  <c r="R73" i="124"/>
  <c r="R72" i="124"/>
  <c r="R71" i="124"/>
  <c r="R70" i="124"/>
  <c r="F13" i="123" s="1"/>
  <c r="F12" i="2" s="1"/>
  <c r="R69" i="124"/>
  <c r="R68" i="124"/>
  <c r="R67" i="124"/>
  <c r="R66" i="124"/>
  <c r="R65" i="124"/>
  <c r="R64" i="124"/>
  <c r="R63" i="124"/>
  <c r="R62" i="124"/>
  <c r="R61" i="124"/>
  <c r="R60" i="124"/>
  <c r="R59" i="124"/>
  <c r="R58" i="124"/>
  <c r="R57" i="124"/>
  <c r="R56" i="124"/>
  <c r="R55" i="124"/>
  <c r="R54" i="124"/>
  <c r="R53" i="124"/>
  <c r="R52" i="124"/>
  <c r="R51" i="124"/>
  <c r="R50" i="124"/>
  <c r="R49" i="124"/>
  <c r="R48" i="124"/>
  <c r="R47" i="124"/>
  <c r="R46" i="124"/>
  <c r="R45" i="124"/>
  <c r="R44" i="124"/>
  <c r="R43" i="124"/>
  <c r="R42" i="124"/>
  <c r="R41" i="124"/>
  <c r="R40" i="124"/>
  <c r="R39" i="124"/>
  <c r="R38" i="124"/>
  <c r="R37" i="124"/>
  <c r="R36" i="124"/>
  <c r="R35" i="124"/>
  <c r="R34" i="124"/>
  <c r="R33" i="124"/>
  <c r="R32" i="124"/>
  <c r="R31" i="124"/>
  <c r="R30" i="124"/>
  <c r="R29" i="124"/>
  <c r="R28" i="124"/>
  <c r="R27" i="124"/>
  <c r="R26" i="124"/>
  <c r="R25" i="124"/>
  <c r="R24" i="124"/>
  <c r="R23" i="124"/>
  <c r="R22" i="124"/>
  <c r="R21" i="124"/>
  <c r="R20" i="124"/>
  <c r="R19" i="124"/>
  <c r="R18" i="124"/>
  <c r="R17" i="124"/>
  <c r="R16" i="124"/>
  <c r="R15" i="124"/>
  <c r="R14" i="124"/>
  <c r="R13" i="124"/>
  <c r="R12" i="124"/>
  <c r="R11" i="124"/>
  <c r="R10" i="124"/>
  <c r="R9" i="124"/>
  <c r="R8" i="124"/>
  <c r="R7" i="124"/>
  <c r="R6" i="124"/>
  <c r="R5" i="124"/>
  <c r="R4" i="124"/>
  <c r="AB500" i="122"/>
  <c r="E34" i="121" s="1"/>
  <c r="G34" i="121" s="1"/>
  <c r="I34" i="121" s="1"/>
  <c r="AA500" i="122"/>
  <c r="E33" i="121" s="1"/>
  <c r="G33" i="121" s="1"/>
  <c r="I33" i="121" s="1"/>
  <c r="Z500" i="122"/>
  <c r="E32" i="121" s="1"/>
  <c r="G32" i="121" s="1"/>
  <c r="I32" i="121" s="1"/>
  <c r="Y500" i="122"/>
  <c r="E31" i="121" s="1"/>
  <c r="X500" i="122"/>
  <c r="E30" i="121" s="1"/>
  <c r="G30" i="121" s="1"/>
  <c r="I30" i="121" s="1"/>
  <c r="W500" i="122"/>
  <c r="E29" i="121" s="1"/>
  <c r="G29" i="121" s="1"/>
  <c r="I29" i="121" s="1"/>
  <c r="M500" i="122"/>
  <c r="R20" i="122"/>
  <c r="R19" i="122"/>
  <c r="R18" i="122"/>
  <c r="R17" i="122"/>
  <c r="R16" i="122"/>
  <c r="R15" i="122"/>
  <c r="R14" i="122"/>
  <c r="R13" i="122"/>
  <c r="R12" i="122"/>
  <c r="R11" i="122"/>
  <c r="R10" i="122"/>
  <c r="R9" i="122"/>
  <c r="R8" i="122"/>
  <c r="R7" i="122"/>
  <c r="R6" i="122"/>
  <c r="R5" i="122"/>
  <c r="R4" i="122"/>
  <c r="AB500" i="120"/>
  <c r="E34" i="119" s="1"/>
  <c r="G34" i="119" s="1"/>
  <c r="I34" i="119" s="1"/>
  <c r="AA500" i="120"/>
  <c r="E33" i="119" s="1"/>
  <c r="G33" i="119" s="1"/>
  <c r="I33" i="119" s="1"/>
  <c r="Z500" i="120"/>
  <c r="E32" i="119" s="1"/>
  <c r="G32" i="119" s="1"/>
  <c r="I32" i="119" s="1"/>
  <c r="Y500" i="120"/>
  <c r="E31" i="119" s="1"/>
  <c r="X500" i="120"/>
  <c r="E30" i="119" s="1"/>
  <c r="W500" i="120"/>
  <c r="E29" i="119" s="1"/>
  <c r="G29" i="119" s="1"/>
  <c r="I29" i="119" s="1"/>
  <c r="R80" i="120"/>
  <c r="R79" i="120"/>
  <c r="R78" i="120"/>
  <c r="R77" i="120"/>
  <c r="R76" i="120"/>
  <c r="R75" i="120"/>
  <c r="R74" i="120"/>
  <c r="R73" i="120"/>
  <c r="R72" i="120"/>
  <c r="R71" i="120"/>
  <c r="R70" i="120"/>
  <c r="R69" i="120"/>
  <c r="R68" i="120"/>
  <c r="R67" i="120"/>
  <c r="R66" i="120"/>
  <c r="R65" i="120"/>
  <c r="R64" i="120"/>
  <c r="R63" i="120"/>
  <c r="R62" i="120"/>
  <c r="R61" i="120"/>
  <c r="R60" i="120"/>
  <c r="R59" i="120"/>
  <c r="R58" i="120"/>
  <c r="R57" i="120"/>
  <c r="R56" i="120"/>
  <c r="R55" i="120"/>
  <c r="R54" i="120"/>
  <c r="R53" i="120"/>
  <c r="R52" i="120"/>
  <c r="R51" i="120"/>
  <c r="R50" i="120"/>
  <c r="R49" i="120"/>
  <c r="R48" i="120"/>
  <c r="R47" i="120"/>
  <c r="R46" i="120"/>
  <c r="R45" i="120"/>
  <c r="R44" i="120"/>
  <c r="R43" i="120"/>
  <c r="R42" i="120"/>
  <c r="R41" i="120"/>
  <c r="R40" i="120"/>
  <c r="R39" i="120"/>
  <c r="R38" i="120"/>
  <c r="R37" i="120"/>
  <c r="R36" i="120"/>
  <c r="R35" i="120"/>
  <c r="R34" i="120"/>
  <c r="R33" i="120"/>
  <c r="R32" i="120"/>
  <c r="R31" i="120"/>
  <c r="R30" i="120"/>
  <c r="R29" i="120"/>
  <c r="R28" i="120"/>
  <c r="R27" i="120"/>
  <c r="R26" i="120"/>
  <c r="R25" i="120"/>
  <c r="R24" i="120"/>
  <c r="R23" i="120"/>
  <c r="R22" i="120"/>
  <c r="R21" i="120"/>
  <c r="R20" i="120"/>
  <c r="R19" i="120"/>
  <c r="R18" i="120"/>
  <c r="R17" i="120"/>
  <c r="R16" i="120"/>
  <c r="R15" i="120"/>
  <c r="R14" i="120"/>
  <c r="R13" i="120"/>
  <c r="F13" i="119" s="1"/>
  <c r="R12" i="120"/>
  <c r="R11" i="120"/>
  <c r="R10" i="120"/>
  <c r="R9" i="120"/>
  <c r="R8" i="120"/>
  <c r="R7" i="120"/>
  <c r="R6" i="120"/>
  <c r="R5" i="120"/>
  <c r="R4" i="120"/>
  <c r="AB500" i="118"/>
  <c r="E34" i="117" s="1"/>
  <c r="G34" i="117" s="1"/>
  <c r="I34" i="117" s="1"/>
  <c r="AA500" i="118"/>
  <c r="E33" i="117" s="1"/>
  <c r="G33" i="117" s="1"/>
  <c r="I33" i="117" s="1"/>
  <c r="Z500" i="118"/>
  <c r="E32" i="117" s="1"/>
  <c r="G32" i="117" s="1"/>
  <c r="I32" i="117" s="1"/>
  <c r="Y500" i="118"/>
  <c r="E31" i="117" s="1"/>
  <c r="X500" i="118"/>
  <c r="E30" i="117" s="1"/>
  <c r="W500" i="118"/>
  <c r="E29" i="117" s="1"/>
  <c r="G29" i="117" s="1"/>
  <c r="I29" i="117" s="1"/>
  <c r="P500" i="118"/>
  <c r="M500" i="118"/>
  <c r="R62" i="118"/>
  <c r="R61" i="118"/>
  <c r="R60" i="118"/>
  <c r="R59" i="118"/>
  <c r="R58" i="118"/>
  <c r="R57" i="118"/>
  <c r="R56" i="118"/>
  <c r="R55" i="118"/>
  <c r="R54" i="118"/>
  <c r="R53" i="118"/>
  <c r="R52" i="118"/>
  <c r="R51" i="118"/>
  <c r="R50" i="118"/>
  <c r="R48" i="118"/>
  <c r="R47" i="118"/>
  <c r="R46" i="118"/>
  <c r="R45" i="118"/>
  <c r="R44" i="118"/>
  <c r="R43" i="118"/>
  <c r="R42" i="118"/>
  <c r="R41" i="118"/>
  <c r="R40" i="118"/>
  <c r="R39" i="118"/>
  <c r="R38" i="118"/>
  <c r="R37" i="118"/>
  <c r="R36" i="118"/>
  <c r="R35" i="118"/>
  <c r="R34" i="118"/>
  <c r="R33" i="118"/>
  <c r="R32" i="118"/>
  <c r="R31" i="118"/>
  <c r="R30" i="118"/>
  <c r="R29" i="118"/>
  <c r="R28" i="118"/>
  <c r="R27" i="118"/>
  <c r="R26" i="118"/>
  <c r="E36" i="117"/>
  <c r="G36" i="117" s="1"/>
  <c r="I36" i="117" s="1"/>
  <c r="R22" i="118"/>
  <c r="R21" i="118"/>
  <c r="R20" i="118"/>
  <c r="R19" i="118"/>
  <c r="R18" i="118"/>
  <c r="R17" i="118"/>
  <c r="R16" i="118"/>
  <c r="R15" i="118"/>
  <c r="R14" i="118"/>
  <c r="R13" i="118"/>
  <c r="R12" i="118"/>
  <c r="E27" i="117" s="1"/>
  <c r="G27" i="117" s="1"/>
  <c r="I27" i="117" s="1"/>
  <c r="R11" i="118"/>
  <c r="R10" i="118"/>
  <c r="R9" i="118"/>
  <c r="R8" i="118"/>
  <c r="R7" i="118"/>
  <c r="R6" i="118"/>
  <c r="R5" i="118"/>
  <c r="E22" i="117" s="1"/>
  <c r="G22" i="117" s="1"/>
  <c r="I22" i="117" s="1"/>
  <c r="R4" i="118"/>
  <c r="AB464" i="116"/>
  <c r="AA464" i="116"/>
  <c r="Z500" i="116"/>
  <c r="E32" i="115" s="1"/>
  <c r="Y500" i="116"/>
  <c r="E31" i="115" s="1"/>
  <c r="X500" i="116"/>
  <c r="E30" i="115" s="1"/>
  <c r="W500" i="116"/>
  <c r="E29" i="115" s="1"/>
  <c r="G29" i="115" s="1"/>
  <c r="I29" i="115" s="1"/>
  <c r="R152" i="116"/>
  <c r="R151" i="116"/>
  <c r="R150" i="116"/>
  <c r="R149" i="116"/>
  <c r="R148" i="116"/>
  <c r="R147" i="116"/>
  <c r="R146" i="116"/>
  <c r="R145" i="116"/>
  <c r="R144" i="116"/>
  <c r="R143" i="116"/>
  <c r="R142" i="116"/>
  <c r="R141" i="116"/>
  <c r="R140" i="116"/>
  <c r="R139" i="116"/>
  <c r="R137" i="116"/>
  <c r="R136" i="116"/>
  <c r="R135" i="116"/>
  <c r="R134" i="116"/>
  <c r="R133" i="116"/>
  <c r="R132" i="116"/>
  <c r="R131" i="116"/>
  <c r="R130" i="116"/>
  <c r="R129" i="116"/>
  <c r="R128" i="116"/>
  <c r="R127" i="116"/>
  <c r="R126" i="116"/>
  <c r="R125" i="116"/>
  <c r="R124" i="116"/>
  <c r="R123" i="116"/>
  <c r="R122" i="116"/>
  <c r="R121" i="116"/>
  <c r="R120" i="116"/>
  <c r="R119" i="116"/>
  <c r="R118" i="116"/>
  <c r="R117" i="116"/>
  <c r="R116" i="116"/>
  <c r="R115" i="116"/>
  <c r="R114" i="116"/>
  <c r="R113" i="116"/>
  <c r="R112" i="116"/>
  <c r="R111" i="116"/>
  <c r="R110" i="116"/>
  <c r="R109" i="116"/>
  <c r="R108" i="116"/>
  <c r="R107" i="116"/>
  <c r="R106" i="116"/>
  <c r="R105" i="116"/>
  <c r="R104" i="116"/>
  <c r="R103" i="116"/>
  <c r="R102" i="116"/>
  <c r="R101" i="116"/>
  <c r="R100" i="116"/>
  <c r="R99" i="116"/>
  <c r="R98" i="116"/>
  <c r="R97" i="116"/>
  <c r="R96" i="116"/>
  <c r="R95" i="116"/>
  <c r="R94" i="116"/>
  <c r="R93" i="116"/>
  <c r="R92" i="116"/>
  <c r="R91" i="116"/>
  <c r="R90" i="116"/>
  <c r="R89" i="116"/>
  <c r="R88" i="116"/>
  <c r="R87" i="116"/>
  <c r="R86" i="116"/>
  <c r="R85" i="116"/>
  <c r="R84" i="116"/>
  <c r="R83" i="116"/>
  <c r="R82" i="116"/>
  <c r="R81" i="116"/>
  <c r="R80" i="116"/>
  <c r="R79" i="116"/>
  <c r="R78" i="116"/>
  <c r="R77" i="116"/>
  <c r="R76" i="116"/>
  <c r="R75" i="116"/>
  <c r="R74" i="116"/>
  <c r="R73" i="116"/>
  <c r="R72" i="116"/>
  <c r="R71" i="116"/>
  <c r="R70" i="116"/>
  <c r="R69" i="116"/>
  <c r="R68" i="116"/>
  <c r="R67" i="116"/>
  <c r="R66" i="116"/>
  <c r="R65" i="116"/>
  <c r="R64" i="116"/>
  <c r="R63" i="116"/>
  <c r="R62" i="116"/>
  <c r="R61" i="116"/>
  <c r="R60" i="116"/>
  <c r="R59" i="116"/>
  <c r="R58" i="116"/>
  <c r="R57" i="116"/>
  <c r="R56" i="116"/>
  <c r="R55" i="116"/>
  <c r="R54" i="116"/>
  <c r="R53" i="116"/>
  <c r="R52" i="116"/>
  <c r="R51" i="116"/>
  <c r="R50" i="116"/>
  <c r="R49" i="116"/>
  <c r="R48" i="116"/>
  <c r="R47" i="116"/>
  <c r="R46" i="116"/>
  <c r="R45" i="116"/>
  <c r="R44" i="116"/>
  <c r="R43" i="116"/>
  <c r="R42" i="116"/>
  <c r="R41" i="116"/>
  <c r="R40" i="116"/>
  <c r="R39" i="116"/>
  <c r="R38" i="116"/>
  <c r="R37" i="116"/>
  <c r="R36" i="116"/>
  <c r="R35" i="116"/>
  <c r="R34" i="116"/>
  <c r="R33" i="116"/>
  <c r="R32" i="116"/>
  <c r="R31" i="116"/>
  <c r="R30" i="116"/>
  <c r="R29" i="116"/>
  <c r="R28" i="116"/>
  <c r="R27" i="116"/>
  <c r="R26" i="116"/>
  <c r="R25" i="116"/>
  <c r="R24" i="116"/>
  <c r="R23" i="116"/>
  <c r="R22" i="116"/>
  <c r="R21" i="116"/>
  <c r="R20" i="116"/>
  <c r="R19" i="116"/>
  <c r="R18" i="116"/>
  <c r="R17" i="116"/>
  <c r="E36" i="115" s="1"/>
  <c r="G36" i="115" s="1"/>
  <c r="I36" i="115" s="1"/>
  <c r="R16" i="116"/>
  <c r="R15" i="116"/>
  <c r="R14" i="116"/>
  <c r="R13" i="116"/>
  <c r="R12" i="116"/>
  <c r="R11" i="116"/>
  <c r="R10" i="116"/>
  <c r="R9" i="116"/>
  <c r="R8" i="116"/>
  <c r="R7" i="116"/>
  <c r="R6" i="116"/>
  <c r="E26" i="115" s="1"/>
  <c r="G26" i="115" s="1"/>
  <c r="I26" i="115" s="1"/>
  <c r="R5" i="116"/>
  <c r="R4" i="116"/>
  <c r="AB500" i="114"/>
  <c r="E34" i="113" s="1"/>
  <c r="G34" i="113" s="1"/>
  <c r="I34" i="113" s="1"/>
  <c r="AA500" i="114"/>
  <c r="E33" i="113" s="1"/>
  <c r="G33" i="113" s="1"/>
  <c r="I33" i="113" s="1"/>
  <c r="Z500" i="114"/>
  <c r="E32" i="113" s="1"/>
  <c r="G32" i="113" s="1"/>
  <c r="I32" i="113" s="1"/>
  <c r="Y500" i="114"/>
  <c r="E31" i="113" s="1"/>
  <c r="X500" i="114"/>
  <c r="E30" i="113" s="1"/>
  <c r="W500" i="114"/>
  <c r="E29" i="113" s="1"/>
  <c r="G29" i="113" s="1"/>
  <c r="I29" i="113" s="1"/>
  <c r="P500" i="114"/>
  <c r="M500" i="114"/>
  <c r="R68" i="114"/>
  <c r="R67" i="114"/>
  <c r="R66" i="114"/>
  <c r="R65" i="114"/>
  <c r="R64" i="114"/>
  <c r="R63" i="114"/>
  <c r="R62" i="114"/>
  <c r="R61" i="114"/>
  <c r="R60" i="114"/>
  <c r="R59" i="114"/>
  <c r="R58" i="114"/>
  <c r="R57" i="114"/>
  <c r="R56" i="114"/>
  <c r="R55" i="114"/>
  <c r="R54" i="114"/>
  <c r="R53" i="114"/>
  <c r="R52" i="114"/>
  <c r="R51" i="114"/>
  <c r="R50" i="114"/>
  <c r="R49" i="114"/>
  <c r="R48" i="114"/>
  <c r="R47" i="114"/>
  <c r="R46" i="114"/>
  <c r="R45" i="114"/>
  <c r="R44" i="114"/>
  <c r="R43" i="114"/>
  <c r="R42" i="114"/>
  <c r="R41" i="114"/>
  <c r="R40" i="114"/>
  <c r="R39" i="114"/>
  <c r="R38" i="114"/>
  <c r="R37" i="114"/>
  <c r="R36" i="114"/>
  <c r="R35" i="114"/>
  <c r="R34" i="114"/>
  <c r="R33" i="114"/>
  <c r="R32" i="114"/>
  <c r="R31" i="114"/>
  <c r="R30" i="114"/>
  <c r="R29" i="114"/>
  <c r="R28" i="114"/>
  <c r="R27" i="114"/>
  <c r="R26" i="114"/>
  <c r="R25" i="114"/>
  <c r="R24" i="114"/>
  <c r="R23" i="114"/>
  <c r="R22" i="114"/>
  <c r="R21" i="114"/>
  <c r="R20" i="114"/>
  <c r="R19" i="114"/>
  <c r="R18" i="114"/>
  <c r="R17" i="114"/>
  <c r="R16" i="114"/>
  <c r="R15" i="114"/>
  <c r="R14" i="114"/>
  <c r="R13" i="114"/>
  <c r="R12" i="114"/>
  <c r="R11" i="114"/>
  <c r="R10" i="114"/>
  <c r="R9" i="114"/>
  <c r="R8" i="114"/>
  <c r="R7" i="114"/>
  <c r="R6" i="114"/>
  <c r="R5" i="114"/>
  <c r="R4" i="114"/>
  <c r="E26" i="113" s="1"/>
  <c r="G26" i="113" s="1"/>
  <c r="I26" i="113" s="1"/>
  <c r="AB500" i="112"/>
  <c r="E34" i="111" s="1"/>
  <c r="G34" i="111" s="1"/>
  <c r="I34" i="111" s="1"/>
  <c r="AA500" i="112"/>
  <c r="E33" i="111" s="1"/>
  <c r="G33" i="111" s="1"/>
  <c r="I33" i="111" s="1"/>
  <c r="Z500" i="112"/>
  <c r="E32" i="111" s="1"/>
  <c r="G32" i="111" s="1"/>
  <c r="I32" i="111" s="1"/>
  <c r="Y500" i="112"/>
  <c r="X500" i="112"/>
  <c r="E30" i="111" s="1"/>
  <c r="W500" i="112"/>
  <c r="E29" i="111" s="1"/>
  <c r="G29" i="111" s="1"/>
  <c r="I29" i="111" s="1"/>
  <c r="P500" i="112"/>
  <c r="M500" i="112"/>
  <c r="R106" i="112"/>
  <c r="R105" i="112"/>
  <c r="R104" i="112"/>
  <c r="R103" i="112"/>
  <c r="R102" i="112"/>
  <c r="R101" i="112"/>
  <c r="R100" i="112"/>
  <c r="R99" i="112"/>
  <c r="R98" i="112"/>
  <c r="R97" i="112"/>
  <c r="R96" i="112"/>
  <c r="R95" i="112"/>
  <c r="R94" i="112"/>
  <c r="R93" i="112"/>
  <c r="R92" i="112"/>
  <c r="R91" i="112"/>
  <c r="R90" i="112"/>
  <c r="R89" i="112"/>
  <c r="R88" i="112"/>
  <c r="R87" i="112"/>
  <c r="R86" i="112"/>
  <c r="R85" i="112"/>
  <c r="R84" i="112"/>
  <c r="R83" i="112"/>
  <c r="R82" i="112"/>
  <c r="R81" i="112"/>
  <c r="R80" i="112"/>
  <c r="R79" i="112"/>
  <c r="R78" i="112"/>
  <c r="R77" i="112"/>
  <c r="R76" i="112"/>
  <c r="R75" i="112"/>
  <c r="R74" i="112"/>
  <c r="R73" i="112"/>
  <c r="R72" i="112"/>
  <c r="R71" i="112"/>
  <c r="R70" i="112"/>
  <c r="R69" i="112"/>
  <c r="R68" i="112"/>
  <c r="R67" i="112"/>
  <c r="R66" i="112"/>
  <c r="R65" i="112"/>
  <c r="R64" i="112"/>
  <c r="R63" i="112"/>
  <c r="R62" i="112"/>
  <c r="R61" i="112"/>
  <c r="R60" i="112"/>
  <c r="R59" i="112"/>
  <c r="R58" i="112"/>
  <c r="R57" i="112"/>
  <c r="R56" i="112"/>
  <c r="R55" i="112"/>
  <c r="R54" i="112"/>
  <c r="R53" i="112"/>
  <c r="R52" i="112"/>
  <c r="R51" i="112"/>
  <c r="R50" i="112"/>
  <c r="R49" i="112"/>
  <c r="R48" i="112"/>
  <c r="R47" i="112"/>
  <c r="R46" i="112"/>
  <c r="R45" i="112"/>
  <c r="R44" i="112"/>
  <c r="R43" i="112"/>
  <c r="R42" i="112"/>
  <c r="R41" i="112"/>
  <c r="R40" i="112"/>
  <c r="R39" i="112"/>
  <c r="R38" i="112"/>
  <c r="R37" i="112"/>
  <c r="R36" i="112"/>
  <c r="R35" i="112"/>
  <c r="R34" i="112"/>
  <c r="R33" i="112"/>
  <c r="R32" i="112"/>
  <c r="R31" i="112"/>
  <c r="R30" i="112"/>
  <c r="R29" i="112"/>
  <c r="R28" i="112"/>
  <c r="R27" i="112"/>
  <c r="R26" i="112"/>
  <c r="R17" i="112"/>
  <c r="R16" i="112"/>
  <c r="R15" i="112"/>
  <c r="R14" i="112"/>
  <c r="R13" i="112"/>
  <c r="R12" i="112"/>
  <c r="R11" i="112"/>
  <c r="R10" i="112"/>
  <c r="R9" i="112"/>
  <c r="R8" i="112"/>
  <c r="R7" i="112"/>
  <c r="E36" i="111" s="1"/>
  <c r="G36" i="111" s="1"/>
  <c r="I36" i="111" s="1"/>
  <c r="R6" i="112"/>
  <c r="R5" i="112"/>
  <c r="R4" i="112"/>
  <c r="E26" i="111" s="1"/>
  <c r="G26" i="111" s="1"/>
  <c r="I26" i="111" s="1"/>
  <c r="AB500" i="110"/>
  <c r="E34" i="109" s="1"/>
  <c r="G34" i="109" s="1"/>
  <c r="I34" i="109" s="1"/>
  <c r="AA500" i="110"/>
  <c r="E33" i="109" s="1"/>
  <c r="G33" i="109" s="1"/>
  <c r="I33" i="109" s="1"/>
  <c r="Z500" i="110"/>
  <c r="E32" i="109" s="1"/>
  <c r="G32" i="109" s="1"/>
  <c r="I32" i="109" s="1"/>
  <c r="Y500" i="110"/>
  <c r="X500" i="110"/>
  <c r="E30" i="109" s="1"/>
  <c r="W500" i="110"/>
  <c r="E29" i="109" s="1"/>
  <c r="G29" i="109" s="1"/>
  <c r="I29" i="109" s="1"/>
  <c r="M500" i="110"/>
  <c r="R95" i="110"/>
  <c r="R94" i="110"/>
  <c r="R93" i="110"/>
  <c r="R92" i="110"/>
  <c r="R91" i="110"/>
  <c r="R90" i="110"/>
  <c r="R89" i="110"/>
  <c r="R88" i="110"/>
  <c r="R87" i="110"/>
  <c r="R86" i="110"/>
  <c r="R85" i="110"/>
  <c r="R84" i="110"/>
  <c r="R83" i="110"/>
  <c r="R82" i="110"/>
  <c r="R81" i="110"/>
  <c r="R80" i="110"/>
  <c r="R79" i="110"/>
  <c r="R78" i="110"/>
  <c r="R77" i="110"/>
  <c r="R76" i="110"/>
  <c r="R75" i="110"/>
  <c r="R74" i="110"/>
  <c r="R73" i="110"/>
  <c r="R72" i="110"/>
  <c r="R71" i="110"/>
  <c r="R70" i="110"/>
  <c r="R69" i="110"/>
  <c r="R68" i="110"/>
  <c r="R67" i="110"/>
  <c r="R66" i="110"/>
  <c r="R65" i="110"/>
  <c r="R64" i="110"/>
  <c r="R63" i="110"/>
  <c r="R62" i="110"/>
  <c r="R61" i="110"/>
  <c r="R60" i="110"/>
  <c r="R59" i="110"/>
  <c r="R58" i="110"/>
  <c r="R57" i="110"/>
  <c r="R56" i="110"/>
  <c r="R55" i="110"/>
  <c r="R54" i="110"/>
  <c r="R53" i="110"/>
  <c r="R52" i="110"/>
  <c r="R51" i="110"/>
  <c r="R50" i="110"/>
  <c r="R49" i="110"/>
  <c r="R48" i="110"/>
  <c r="R47" i="110"/>
  <c r="R46" i="110"/>
  <c r="R45" i="110"/>
  <c r="R44" i="110"/>
  <c r="R43" i="110"/>
  <c r="R42" i="110"/>
  <c r="R41" i="110"/>
  <c r="R40" i="110"/>
  <c r="R39" i="110"/>
  <c r="R38" i="110"/>
  <c r="R37" i="110"/>
  <c r="R36" i="110"/>
  <c r="R35" i="110"/>
  <c r="R34" i="110"/>
  <c r="R33" i="110"/>
  <c r="R32" i="110"/>
  <c r="R31" i="110"/>
  <c r="R30" i="110"/>
  <c r="R29" i="110"/>
  <c r="R28" i="110"/>
  <c r="R27" i="110"/>
  <c r="R26" i="110"/>
  <c r="R25" i="110"/>
  <c r="R24" i="110"/>
  <c r="R23" i="110"/>
  <c r="R22" i="110"/>
  <c r="R21" i="110"/>
  <c r="R20" i="110"/>
  <c r="R19" i="110"/>
  <c r="R18" i="110"/>
  <c r="R17" i="110"/>
  <c r="R16" i="110"/>
  <c r="R15" i="110"/>
  <c r="R14" i="110"/>
  <c r="E27" i="109" s="1"/>
  <c r="G27" i="109" s="1"/>
  <c r="I27" i="109" s="1"/>
  <c r="R13" i="110"/>
  <c r="R12" i="110"/>
  <c r="R11" i="110"/>
  <c r="R10" i="110"/>
  <c r="R9" i="110"/>
  <c r="R8" i="110"/>
  <c r="R6" i="110"/>
  <c r="R5" i="110"/>
  <c r="AB500" i="108"/>
  <c r="E34" i="107" s="1"/>
  <c r="G34" i="107" s="1"/>
  <c r="I34" i="107" s="1"/>
  <c r="AA500" i="108"/>
  <c r="E33" i="107" s="1"/>
  <c r="G33" i="107" s="1"/>
  <c r="I33" i="107" s="1"/>
  <c r="Z500" i="108"/>
  <c r="G32" i="107" s="1"/>
  <c r="I32" i="107" s="1"/>
  <c r="Y500" i="108"/>
  <c r="E31" i="107" s="1"/>
  <c r="G31" i="107" s="1"/>
  <c r="I31" i="107" s="1"/>
  <c r="X500" i="108"/>
  <c r="E30" i="107" s="1"/>
  <c r="G30" i="107" s="1"/>
  <c r="I30" i="107" s="1"/>
  <c r="W500" i="108"/>
  <c r="E29" i="107" s="1"/>
  <c r="G29" i="107" s="1"/>
  <c r="I29" i="107" s="1"/>
  <c r="M500" i="108"/>
  <c r="R41" i="108"/>
  <c r="R40" i="108"/>
  <c r="R39" i="108"/>
  <c r="R38" i="108"/>
  <c r="R35" i="108"/>
  <c r="R34" i="108"/>
  <c r="R33" i="108"/>
  <c r="R32" i="108"/>
  <c r="R31" i="108"/>
  <c r="R30" i="108"/>
  <c r="R29" i="108"/>
  <c r="R28" i="108"/>
  <c r="R27" i="108"/>
  <c r="R26" i="108"/>
  <c r="R25" i="108"/>
  <c r="R24" i="108"/>
  <c r="R23" i="108"/>
  <c r="R22" i="108"/>
  <c r="R21" i="108"/>
  <c r="R20" i="108"/>
  <c r="R19" i="108"/>
  <c r="R18" i="108"/>
  <c r="R17" i="108"/>
  <c r="R16" i="108"/>
  <c r="R15" i="108"/>
  <c r="R14" i="108"/>
  <c r="R13" i="108"/>
  <c r="R12" i="108"/>
  <c r="R11" i="108"/>
  <c r="R10" i="108"/>
  <c r="R9" i="108"/>
  <c r="E36" i="107" s="1"/>
  <c r="G36" i="107" s="1"/>
  <c r="I36" i="107" s="1"/>
  <c r="R8" i="108"/>
  <c r="R7" i="108"/>
  <c r="R6" i="108"/>
  <c r="R5" i="108"/>
  <c r="R4" i="4"/>
  <c r="I530" i="204"/>
  <c r="N511" i="204" a="1"/>
  <c r="N511" i="204" s="1"/>
  <c r="O511" i="204" a="1"/>
  <c r="O511" i="204" s="1"/>
  <c r="M511" i="204" a="1"/>
  <c r="M511" i="204" s="1"/>
  <c r="Q511" i="204" a="1"/>
  <c r="Q511" i="204" s="1"/>
  <c r="P511" i="204" a="1"/>
  <c r="P511" i="204" s="1"/>
  <c r="I529" i="204"/>
  <c r="Q510" i="204" a="1"/>
  <c r="Q510" i="204" s="1"/>
  <c r="O510" i="204" a="1"/>
  <c r="O510" i="204" s="1"/>
  <c r="N510" i="204" a="1"/>
  <c r="N510" i="204" s="1"/>
  <c r="M510" i="204" a="1"/>
  <c r="M510" i="204" s="1"/>
  <c r="L510" i="204" a="1"/>
  <c r="L510" i="204" s="1"/>
  <c r="P510" i="204" a="1"/>
  <c r="P510" i="204" s="1"/>
  <c r="I528" i="204"/>
  <c r="M509" i="204" a="1"/>
  <c r="M509" i="204" s="1"/>
  <c r="L509" i="204" a="1"/>
  <c r="L509" i="204" s="1"/>
  <c r="Q509" i="204" a="1"/>
  <c r="Q509" i="204" s="1"/>
  <c r="P509" i="204" a="1"/>
  <c r="P509" i="204" s="1"/>
  <c r="N13" i="203" s="1"/>
  <c r="O509" i="204" a="1"/>
  <c r="O509" i="204" s="1"/>
  <c r="N509" i="204" a="1"/>
  <c r="N509" i="204" s="1"/>
  <c r="I527" i="204"/>
  <c r="Q508" i="204" a="1"/>
  <c r="Q508" i="204" s="1"/>
  <c r="O508" i="204" a="1"/>
  <c r="O508" i="204" s="1"/>
  <c r="M508" i="204" a="1"/>
  <c r="M508" i="204" s="1"/>
  <c r="P508" i="204" a="1"/>
  <c r="P508" i="204" s="1"/>
  <c r="N12" i="203" s="1"/>
  <c r="N508" i="204" a="1"/>
  <c r="N508" i="204" s="1"/>
  <c r="I526" i="204"/>
  <c r="Q507" i="204" a="1"/>
  <c r="Q507" i="204" s="1"/>
  <c r="P507" i="204" a="1"/>
  <c r="P507" i="204" s="1"/>
  <c r="N11" i="203" s="1"/>
  <c r="O507" i="204" a="1"/>
  <c r="O507" i="204" s="1"/>
  <c r="N507" i="204" a="1"/>
  <c r="N507" i="204" s="1"/>
  <c r="M507" i="204" a="1"/>
  <c r="M507" i="204" s="1"/>
  <c r="L507" i="204" a="1"/>
  <c r="L507" i="204" s="1"/>
  <c r="R507" i="204" s="1"/>
  <c r="I525" i="204"/>
  <c r="Q506" i="204" a="1"/>
  <c r="Q506" i="204" s="1"/>
  <c r="P506" i="204" a="1"/>
  <c r="P506" i="204" s="1"/>
  <c r="N10" i="203" s="1"/>
  <c r="O506" i="204" a="1"/>
  <c r="O506" i="204" s="1"/>
  <c r="M506" i="204" a="1"/>
  <c r="M506" i="204" s="1"/>
  <c r="N506" i="204" a="1"/>
  <c r="N506" i="204" s="1"/>
  <c r="L506" i="204" a="1"/>
  <c r="L506" i="204" s="1"/>
  <c r="R506" i="204" s="1"/>
  <c r="Q505" i="204" a="1"/>
  <c r="Q505" i="204" s="1"/>
  <c r="O505" i="204" a="1"/>
  <c r="O505" i="204" s="1"/>
  <c r="M505" i="204" a="1"/>
  <c r="M505" i="204" s="1"/>
  <c r="I524" i="204"/>
  <c r="P505" i="204" a="1"/>
  <c r="P505" i="204" s="1"/>
  <c r="N9" i="203" s="1"/>
  <c r="N505" i="204" a="1"/>
  <c r="N505" i="204" s="1"/>
  <c r="E41" i="203" s="1"/>
  <c r="G41" i="203" s="1"/>
  <c r="Q504" i="204" a="1"/>
  <c r="Q504" i="204" s="1"/>
  <c r="P504" i="204" a="1"/>
  <c r="P504" i="204" s="1"/>
  <c r="N8" i="203" s="1"/>
  <c r="O504" i="204" a="1"/>
  <c r="O504" i="204" s="1"/>
  <c r="N504" i="204" a="1"/>
  <c r="N504" i="204" s="1"/>
  <c r="L504" i="204" a="1"/>
  <c r="L504" i="204" s="1"/>
  <c r="I523" i="204"/>
  <c r="M504" i="204" a="1"/>
  <c r="M504" i="204" s="1"/>
  <c r="P503" i="204" a="1"/>
  <c r="P503" i="204" s="1"/>
  <c r="N7" i="203" s="1"/>
  <c r="M503" i="204" a="1"/>
  <c r="M503" i="204" s="1"/>
  <c r="Q503" i="204" a="1"/>
  <c r="Q503" i="204" s="1"/>
  <c r="N503" i="204" a="1"/>
  <c r="N503" i="204" s="1"/>
  <c r="O503" i="204" a="1"/>
  <c r="O503" i="204" s="1"/>
  <c r="L503" i="204" a="1"/>
  <c r="L503" i="204" s="1"/>
  <c r="R503" i="204" s="1"/>
  <c r="I522" i="204"/>
  <c r="M502" i="204" a="1"/>
  <c r="M502" i="204" s="1"/>
  <c r="Q502" i="204" a="1"/>
  <c r="Q502" i="204" s="1"/>
  <c r="N502" i="204" a="1"/>
  <c r="N502" i="204" s="1"/>
  <c r="P502" i="204" a="1"/>
  <c r="P502" i="204" s="1"/>
  <c r="N6" i="203" s="1"/>
  <c r="I521" i="204"/>
  <c r="O502" i="204" a="1"/>
  <c r="O502" i="204" s="1"/>
  <c r="Q501" i="204" a="1"/>
  <c r="Q501" i="204" s="1"/>
  <c r="L501" i="204" a="1"/>
  <c r="L501" i="204" s="1"/>
  <c r="M501" i="204" a="1"/>
  <c r="M501" i="204" s="1"/>
  <c r="N501" i="204" a="1"/>
  <c r="N501" i="204" s="1"/>
  <c r="O501" i="204" a="1"/>
  <c r="O501" i="204" s="1"/>
  <c r="I520" i="204"/>
  <c r="P501" i="204" a="1"/>
  <c r="P501" i="204" s="1"/>
  <c r="N5" i="203" s="1"/>
  <c r="Q500" i="204" a="1"/>
  <c r="Q500" i="204" s="1"/>
  <c r="I519" i="204"/>
  <c r="N500" i="204" a="1"/>
  <c r="N500" i="204" s="1"/>
  <c r="P500" i="204" a="1"/>
  <c r="P500" i="204" s="1"/>
  <c r="N4" i="203" s="1"/>
  <c r="M500" i="204" a="1"/>
  <c r="M500" i="204" s="1"/>
  <c r="O500" i="204" a="1"/>
  <c r="O500" i="204" s="1"/>
  <c r="I518" i="204"/>
  <c r="L499" i="204" a="1"/>
  <c r="L499" i="204" s="1"/>
  <c r="M499" i="204" a="1"/>
  <c r="M499" i="204" s="1"/>
  <c r="N499" i="204" a="1"/>
  <c r="N499" i="204" s="1"/>
  <c r="O499" i="204" a="1"/>
  <c r="O499" i="204" s="1"/>
  <c r="O512" i="204" s="1"/>
  <c r="P499" i="204" a="1"/>
  <c r="P499" i="204" s="1"/>
  <c r="N3" i="203" s="1"/>
  <c r="Q499" i="204" a="1"/>
  <c r="Q499" i="204" s="1"/>
  <c r="I530" i="202"/>
  <c r="L511" i="202" a="1"/>
  <c r="L511" i="202" s="1"/>
  <c r="Q511" i="202" a="1"/>
  <c r="Q511" i="202" s="1"/>
  <c r="O511" i="202" a="1"/>
  <c r="O511" i="202" s="1"/>
  <c r="M511" i="202" a="1"/>
  <c r="M511" i="202" s="1"/>
  <c r="N511" i="202" a="1"/>
  <c r="N511" i="202" s="1"/>
  <c r="P511" i="202" a="1"/>
  <c r="P511" i="202" s="1"/>
  <c r="I529" i="202"/>
  <c r="P510" i="202" a="1"/>
  <c r="P510" i="202" s="1"/>
  <c r="Q510" i="202" a="1"/>
  <c r="Q510" i="202" s="1"/>
  <c r="O510" i="202" a="1"/>
  <c r="O510" i="202" s="1"/>
  <c r="L510" i="202" a="1"/>
  <c r="L510" i="202" s="1"/>
  <c r="N510" i="202" a="1"/>
  <c r="N510" i="202" s="1"/>
  <c r="M510" i="202" a="1"/>
  <c r="M510" i="202" s="1"/>
  <c r="I528" i="202"/>
  <c r="Q509" i="202" a="1"/>
  <c r="Q509" i="202" s="1"/>
  <c r="O509" i="202" a="1"/>
  <c r="O509" i="202" s="1"/>
  <c r="L509" i="202" a="1"/>
  <c r="L509" i="202" s="1"/>
  <c r="M509" i="202" a="1"/>
  <c r="M509" i="202" s="1"/>
  <c r="P509" i="202" a="1"/>
  <c r="P509" i="202" s="1"/>
  <c r="N13" i="201" s="1"/>
  <c r="N509" i="202" a="1"/>
  <c r="N509" i="202" s="1"/>
  <c r="Q508" i="202" a="1"/>
  <c r="Q508" i="202" s="1"/>
  <c r="N508" i="202" a="1"/>
  <c r="N508" i="202" s="1"/>
  <c r="I527" i="202"/>
  <c r="P508" i="202" a="1"/>
  <c r="P508" i="202" s="1"/>
  <c r="N12" i="201" s="1"/>
  <c r="O508" i="202" a="1"/>
  <c r="O508" i="202" s="1"/>
  <c r="Q507" i="202" a="1"/>
  <c r="Q507" i="202" s="1"/>
  <c r="P507" i="202" a="1"/>
  <c r="P507" i="202" s="1"/>
  <c r="N11" i="201" s="1"/>
  <c r="O507" i="202" a="1"/>
  <c r="O507" i="202" s="1"/>
  <c r="N507" i="202" a="1"/>
  <c r="N507" i="202"/>
  <c r="M507" i="202" a="1"/>
  <c r="M507" i="202" s="1"/>
  <c r="L507" i="202" a="1"/>
  <c r="L507" i="202" s="1"/>
  <c r="R507" i="202" s="1"/>
  <c r="I526" i="202"/>
  <c r="I525" i="202"/>
  <c r="L506" i="202" a="1"/>
  <c r="L506" i="202" s="1"/>
  <c r="M506" i="202" a="1"/>
  <c r="M506" i="202" s="1"/>
  <c r="O506" i="202" a="1"/>
  <c r="O506" i="202" s="1"/>
  <c r="Q506" i="202" a="1"/>
  <c r="Q506" i="202" s="1"/>
  <c r="P506" i="202" a="1"/>
  <c r="P506" i="202" s="1"/>
  <c r="N10" i="201" s="1"/>
  <c r="N506" i="202" a="1"/>
  <c r="N506" i="202" s="1"/>
  <c r="I524" i="202"/>
  <c r="O505" i="202" a="1"/>
  <c r="O505" i="202" s="1"/>
  <c r="Q505" i="202" a="1"/>
  <c r="Q505" i="202" s="1"/>
  <c r="N505" i="202" a="1"/>
  <c r="N505" i="202" s="1"/>
  <c r="E41" i="201" s="1"/>
  <c r="G41" i="201" s="1"/>
  <c r="P505" i="202" a="1"/>
  <c r="P505" i="202" s="1"/>
  <c r="N9" i="201" s="1"/>
  <c r="I523" i="202"/>
  <c r="M504" i="202" a="1"/>
  <c r="M504" i="202" s="1"/>
  <c r="Q504" i="202" a="1"/>
  <c r="Q504" i="202" s="1"/>
  <c r="P504" i="202" a="1"/>
  <c r="P504" i="202" s="1"/>
  <c r="N8" i="201" s="1"/>
  <c r="O504" i="202" a="1"/>
  <c r="O504" i="202" s="1"/>
  <c r="N504" i="202" a="1"/>
  <c r="N504" i="202" s="1"/>
  <c r="L504" i="202" a="1"/>
  <c r="L504" i="202" s="1"/>
  <c r="R504" i="202" s="1"/>
  <c r="I522" i="202"/>
  <c r="P503" i="202" a="1"/>
  <c r="P503" i="202" s="1"/>
  <c r="N7" i="201" s="1"/>
  <c r="Q503" i="202" a="1"/>
  <c r="Q503" i="202" s="1"/>
  <c r="L503" i="202" a="1"/>
  <c r="L503" i="202" s="1"/>
  <c r="M503" i="202" a="1"/>
  <c r="M503" i="202" s="1"/>
  <c r="O503" i="202" a="1"/>
  <c r="O503" i="202" s="1"/>
  <c r="N503" i="202" a="1"/>
  <c r="N503" i="202" s="1"/>
  <c r="O502" i="202" a="1"/>
  <c r="O502" i="202" s="1"/>
  <c r="N502" i="202" a="1"/>
  <c r="N502" i="202" s="1"/>
  <c r="M502" i="202" a="1"/>
  <c r="M502" i="202" s="1"/>
  <c r="Q502" i="202" a="1"/>
  <c r="Q502" i="202" s="1"/>
  <c r="P502" i="202" a="1"/>
  <c r="P502" i="202" s="1"/>
  <c r="N6" i="201" s="1"/>
  <c r="I521" i="202"/>
  <c r="L501" i="202" a="1"/>
  <c r="L501" i="202" s="1"/>
  <c r="Q501" i="202" a="1"/>
  <c r="Q501" i="202" s="1"/>
  <c r="O501" i="202" a="1"/>
  <c r="O501" i="202" s="1"/>
  <c r="M501" i="202" a="1"/>
  <c r="M501" i="202" s="1"/>
  <c r="P501" i="202" a="1"/>
  <c r="P501" i="202" s="1"/>
  <c r="N5" i="201" s="1"/>
  <c r="N501" i="202" a="1"/>
  <c r="N501" i="202" s="1"/>
  <c r="I520" i="202"/>
  <c r="N500" i="202" a="1"/>
  <c r="N500" i="202" s="1"/>
  <c r="P500" i="202" a="1"/>
  <c r="P500" i="202" s="1"/>
  <c r="N4" i="201" s="1"/>
  <c r="Q500" i="202" a="1"/>
  <c r="Q500" i="202" s="1"/>
  <c r="I519" i="202"/>
  <c r="M500" i="202" a="1"/>
  <c r="M500" i="202" s="1"/>
  <c r="O500" i="202" a="1"/>
  <c r="O500" i="202" s="1"/>
  <c r="Q499" i="202" a="1"/>
  <c r="Q499" i="202" s="1"/>
  <c r="O499" i="202" a="1"/>
  <c r="O499" i="202" s="1"/>
  <c r="O512" i="202" s="1"/>
  <c r="N499" i="202" a="1"/>
  <c r="N499" i="202" s="1"/>
  <c r="L499" i="202" a="1"/>
  <c r="L499" i="202" s="1"/>
  <c r="M499" i="202" a="1"/>
  <c r="M499" i="202" s="1"/>
  <c r="P499" i="202" a="1"/>
  <c r="P499" i="202" s="1"/>
  <c r="I518" i="202"/>
  <c r="I530" i="200"/>
  <c r="Q511" i="200" a="1"/>
  <c r="Q511" i="200" s="1"/>
  <c r="P511" i="200" a="1"/>
  <c r="P511" i="200" s="1"/>
  <c r="O511" i="200" a="1"/>
  <c r="O511" i="200" s="1"/>
  <c r="N511" i="200" a="1"/>
  <c r="N511" i="200" s="1"/>
  <c r="M511" i="200" a="1"/>
  <c r="M511" i="200" s="1"/>
  <c r="L511" i="200" a="1"/>
  <c r="L511" i="200" s="1"/>
  <c r="I529" i="200"/>
  <c r="N510" i="200" a="1"/>
  <c r="N510" i="200" s="1"/>
  <c r="M510" i="200" a="1"/>
  <c r="M510" i="200" s="1"/>
  <c r="L510" i="200" a="1"/>
  <c r="L510" i="200" s="1"/>
  <c r="Q510" i="200" a="1"/>
  <c r="Q510" i="200" s="1"/>
  <c r="P510" i="200" a="1"/>
  <c r="P510" i="200" s="1"/>
  <c r="O510" i="200" a="1"/>
  <c r="O510" i="200" s="1"/>
  <c r="I528" i="200"/>
  <c r="Q509" i="200" a="1"/>
  <c r="Q509" i="200" s="1"/>
  <c r="P509" i="200" a="1"/>
  <c r="P509" i="200" s="1"/>
  <c r="N13" i="199" s="1"/>
  <c r="O509" i="200" a="1"/>
  <c r="O509" i="200" s="1"/>
  <c r="N509" i="200" a="1"/>
  <c r="N509" i="200" s="1"/>
  <c r="M509" i="200" a="1"/>
  <c r="M509" i="200" s="1"/>
  <c r="L509" i="200" a="1"/>
  <c r="L509" i="200" s="1"/>
  <c r="R509" i="200" s="1"/>
  <c r="I527" i="200"/>
  <c r="M508" i="200" a="1"/>
  <c r="M508" i="200" s="1"/>
  <c r="L508" i="200" a="1"/>
  <c r="L508" i="200" s="1"/>
  <c r="Q508" i="200" a="1"/>
  <c r="Q508" i="200" s="1"/>
  <c r="P508" i="200" a="1"/>
  <c r="P508" i="200" s="1"/>
  <c r="N12" i="199" s="1"/>
  <c r="O508" i="200" a="1"/>
  <c r="O508" i="200" s="1"/>
  <c r="N508" i="200" a="1"/>
  <c r="N508" i="200" s="1"/>
  <c r="I526" i="200"/>
  <c r="O507" i="200" a="1"/>
  <c r="O507" i="200" s="1"/>
  <c r="Q507" i="200" a="1"/>
  <c r="Q507" i="200" s="1"/>
  <c r="P507" i="200" a="1"/>
  <c r="P507" i="200" s="1"/>
  <c r="N11" i="199" s="1"/>
  <c r="N507" i="200" a="1"/>
  <c r="N507" i="200" s="1"/>
  <c r="M507" i="200" a="1"/>
  <c r="M507" i="200" s="1"/>
  <c r="L507" i="200" a="1"/>
  <c r="L507" i="200" s="1"/>
  <c r="I525" i="200"/>
  <c r="Q506" i="200" a="1"/>
  <c r="Q506" i="200" s="1"/>
  <c r="P506" i="200" a="1"/>
  <c r="P506" i="200" s="1"/>
  <c r="N10" i="199" s="1"/>
  <c r="O506" i="200" a="1"/>
  <c r="O506" i="200" s="1"/>
  <c r="N506" i="200" a="1"/>
  <c r="N506" i="200" s="1"/>
  <c r="M506" i="200" a="1"/>
  <c r="M506" i="200" s="1"/>
  <c r="L506" i="200" a="1"/>
  <c r="L506" i="200" s="1"/>
  <c r="I524" i="200"/>
  <c r="Q505" i="200" a="1"/>
  <c r="Q505" i="200" s="1"/>
  <c r="P505" i="200" a="1"/>
  <c r="P505" i="200" s="1"/>
  <c r="N9" i="199" s="1"/>
  <c r="O505" i="200" a="1"/>
  <c r="O505" i="200" s="1"/>
  <c r="N505" i="200" a="1"/>
  <c r="N505" i="200" s="1"/>
  <c r="E41" i="199" s="1"/>
  <c r="G41" i="199" s="1"/>
  <c r="M505" i="200" a="1"/>
  <c r="M505" i="200" s="1"/>
  <c r="L505" i="200" a="1"/>
  <c r="L505" i="200" s="1"/>
  <c r="I523" i="200"/>
  <c r="Q504" i="200" a="1"/>
  <c r="Q504" i="200" s="1"/>
  <c r="P504" i="200" a="1"/>
  <c r="P504" i="200" s="1"/>
  <c r="N8" i="199" s="1"/>
  <c r="O504" i="200" a="1"/>
  <c r="O504" i="200" s="1"/>
  <c r="N504" i="200" a="1"/>
  <c r="N504" i="200" s="1"/>
  <c r="M504" i="200" a="1"/>
  <c r="M504" i="200" s="1"/>
  <c r="L504" i="200" a="1"/>
  <c r="L504" i="200" s="1"/>
  <c r="R504" i="200" s="1"/>
  <c r="I522" i="200"/>
  <c r="Q503" i="200" a="1"/>
  <c r="Q503" i="200" s="1"/>
  <c r="P503" i="200" a="1"/>
  <c r="P503" i="200" s="1"/>
  <c r="N7" i="199" s="1"/>
  <c r="O503" i="200" a="1"/>
  <c r="O503" i="200" s="1"/>
  <c r="N503" i="200" a="1"/>
  <c r="N503" i="200" s="1"/>
  <c r="M503" i="200" a="1"/>
  <c r="M503" i="200" s="1"/>
  <c r="L503" i="200" a="1"/>
  <c r="L503" i="200" s="1"/>
  <c r="R503" i="200" s="1"/>
  <c r="I521" i="200"/>
  <c r="L502" i="200" a="1"/>
  <c r="L502" i="200" s="1"/>
  <c r="N502" i="200" a="1"/>
  <c r="N502" i="200" s="1"/>
  <c r="M502" i="200" a="1"/>
  <c r="M502" i="200" s="1"/>
  <c r="Q502" i="200" a="1"/>
  <c r="Q502" i="200" s="1"/>
  <c r="P502" i="200" a="1"/>
  <c r="P502" i="200" s="1"/>
  <c r="N6" i="199" s="1"/>
  <c r="O502" i="200" a="1"/>
  <c r="O502" i="200" s="1"/>
  <c r="I520" i="200"/>
  <c r="M501" i="200" a="1"/>
  <c r="M501" i="200" s="1"/>
  <c r="L501" i="200" a="1"/>
  <c r="L501" i="200" s="1"/>
  <c r="Q501" i="200" a="1"/>
  <c r="Q501" i="200" s="1"/>
  <c r="P501" i="200" a="1"/>
  <c r="P501" i="200" s="1"/>
  <c r="N5" i="199" s="1"/>
  <c r="O501" i="200" a="1"/>
  <c r="O501" i="200" s="1"/>
  <c r="N501" i="200" a="1"/>
  <c r="N501" i="200" s="1"/>
  <c r="I519" i="200"/>
  <c r="Q500" i="200" a="1"/>
  <c r="Q500" i="200" s="1"/>
  <c r="P500" i="200" a="1"/>
  <c r="P500" i="200" s="1"/>
  <c r="N4" i="199" s="1"/>
  <c r="O500" i="200" a="1"/>
  <c r="O500" i="200" s="1"/>
  <c r="N500" i="200" a="1"/>
  <c r="N500" i="200" s="1"/>
  <c r="M500" i="200" a="1"/>
  <c r="M500" i="200" s="1"/>
  <c r="L500" i="200" a="1"/>
  <c r="L500" i="200" s="1"/>
  <c r="I518" i="200"/>
  <c r="Q499" i="200" a="1"/>
  <c r="Q499" i="200" s="1"/>
  <c r="P499" i="200" a="1"/>
  <c r="P499" i="200" s="1"/>
  <c r="O499" i="200" a="1"/>
  <c r="O499" i="200" s="1"/>
  <c r="N499" i="200" a="1"/>
  <c r="N499" i="200" s="1"/>
  <c r="M499" i="200" a="1"/>
  <c r="M499" i="200" s="1"/>
  <c r="L499" i="200" a="1"/>
  <c r="L499" i="200" s="1"/>
  <c r="P511" i="198" a="1"/>
  <c r="P511" i="198" s="1"/>
  <c r="I530" i="198"/>
  <c r="L511" i="198" a="1"/>
  <c r="L511" i="198" s="1"/>
  <c r="N511" i="198" a="1"/>
  <c r="N511" i="198" s="1"/>
  <c r="Q511" i="198" a="1"/>
  <c r="Q511" i="198" s="1"/>
  <c r="M511" i="198" a="1"/>
  <c r="M511" i="198" s="1"/>
  <c r="O511" i="198" a="1"/>
  <c r="O511" i="198" s="1"/>
  <c r="I529" i="198"/>
  <c r="P510" i="198" a="1"/>
  <c r="P510" i="198" s="1"/>
  <c r="N510" i="198" a="1"/>
  <c r="N510" i="198" s="1"/>
  <c r="M510" i="198" a="1"/>
  <c r="M510" i="198" s="1"/>
  <c r="O510" i="198" a="1"/>
  <c r="O510" i="198" s="1"/>
  <c r="Q510" i="198" a="1"/>
  <c r="Q510" i="198" s="1"/>
  <c r="I528" i="198"/>
  <c r="N509" i="198" a="1"/>
  <c r="N509" i="198" s="1"/>
  <c r="O509" i="198" a="1"/>
  <c r="O509" i="198" s="1"/>
  <c r="Q509" i="198" a="1"/>
  <c r="Q509" i="198" s="1"/>
  <c r="M509" i="198" a="1"/>
  <c r="M509" i="198" s="1"/>
  <c r="P509" i="198" a="1"/>
  <c r="P509" i="198" s="1"/>
  <c r="N13" i="197" s="1"/>
  <c r="I527" i="198"/>
  <c r="N508" i="198" a="1"/>
  <c r="N508" i="198" s="1"/>
  <c r="Q508" i="198" a="1"/>
  <c r="Q508" i="198" s="1"/>
  <c r="M508" i="198" a="1"/>
  <c r="M508" i="198" s="1"/>
  <c r="L508" i="198" a="1"/>
  <c r="L508" i="198" s="1"/>
  <c r="P508" i="198" a="1"/>
  <c r="P508" i="198" s="1"/>
  <c r="N12" i="197" s="1"/>
  <c r="O508" i="198" a="1"/>
  <c r="O508" i="198" s="1"/>
  <c r="Q507" i="198" a="1"/>
  <c r="Q507" i="198" s="1"/>
  <c r="O507" i="198" a="1"/>
  <c r="O507" i="198" s="1"/>
  <c r="N507" i="198" a="1"/>
  <c r="N507" i="198" s="1"/>
  <c r="M507" i="198" a="1"/>
  <c r="M507" i="198" s="1"/>
  <c r="I526" i="198"/>
  <c r="Q506" i="198" a="1"/>
  <c r="Q506" i="198" s="1"/>
  <c r="P506" i="198" a="1"/>
  <c r="P506" i="198" s="1"/>
  <c r="N10" i="197" s="1"/>
  <c r="L506" i="198" a="1"/>
  <c r="L506" i="198" s="1"/>
  <c r="M506" i="198" a="1"/>
  <c r="M506" i="198" s="1"/>
  <c r="I525" i="198"/>
  <c r="N506" i="198" a="1"/>
  <c r="N506" i="198" s="1"/>
  <c r="O506" i="198" a="1"/>
  <c r="O506" i="198" s="1"/>
  <c r="O505" i="198" a="1"/>
  <c r="O505" i="198" s="1"/>
  <c r="Q505" i="198" a="1"/>
  <c r="Q505" i="198" s="1"/>
  <c r="P505" i="198" a="1"/>
  <c r="P505" i="198" s="1"/>
  <c r="N9" i="197" s="1"/>
  <c r="I524" i="198"/>
  <c r="L505" i="198" a="1"/>
  <c r="L505" i="198" s="1"/>
  <c r="M505" i="198" a="1"/>
  <c r="M505" i="198" s="1"/>
  <c r="N505" i="198" a="1"/>
  <c r="N505" i="198" s="1"/>
  <c r="E41" i="197" s="1"/>
  <c r="G41" i="197" s="1"/>
  <c r="O504" i="198" a="1"/>
  <c r="O504" i="198" s="1"/>
  <c r="Q504" i="198" a="1"/>
  <c r="Q504" i="198" s="1"/>
  <c r="I523" i="198"/>
  <c r="P504" i="198" a="1"/>
  <c r="P504" i="198" s="1"/>
  <c r="N8" i="197" s="1"/>
  <c r="N504" i="198" a="1"/>
  <c r="N504" i="198" s="1"/>
  <c r="M504" i="198" a="1"/>
  <c r="M504" i="198" s="1"/>
  <c r="Q503" i="198" a="1"/>
  <c r="Q503" i="198" s="1"/>
  <c r="N503" i="198" a="1"/>
  <c r="N503" i="198" s="1"/>
  <c r="O503" i="198" a="1"/>
  <c r="O503" i="198" s="1"/>
  <c r="M503" i="198" a="1"/>
  <c r="M503" i="198" s="1"/>
  <c r="I522" i="198"/>
  <c r="P503" i="198" a="1"/>
  <c r="P503" i="198" s="1"/>
  <c r="N7" i="197" s="1"/>
  <c r="Q502" i="198" a="1"/>
  <c r="Q502" i="198" s="1"/>
  <c r="P502" i="198" a="1"/>
  <c r="P502" i="198" s="1"/>
  <c r="N6" i="197" s="1"/>
  <c r="I521" i="198"/>
  <c r="L502" i="198" a="1"/>
  <c r="L502" i="198" s="1"/>
  <c r="M502" i="198" a="1"/>
  <c r="M502" i="198" s="1"/>
  <c r="N502" i="198" a="1"/>
  <c r="N502" i="198" s="1"/>
  <c r="O502" i="198" a="1"/>
  <c r="O502" i="198" s="1"/>
  <c r="I520" i="198"/>
  <c r="N501" i="198" a="1"/>
  <c r="N501" i="198" s="1"/>
  <c r="M501" i="198" a="1"/>
  <c r="M501" i="198" s="1"/>
  <c r="O501" i="198" a="1"/>
  <c r="O501" i="198" s="1"/>
  <c r="Q501" i="198" a="1"/>
  <c r="Q501" i="198" s="1"/>
  <c r="P501" i="198" a="1"/>
  <c r="P501" i="198" s="1"/>
  <c r="N5" i="197" s="1"/>
  <c r="I519" i="198"/>
  <c r="P500" i="198" a="1"/>
  <c r="P500" i="198" s="1"/>
  <c r="N4" i="197" s="1"/>
  <c r="N500" i="198" a="1"/>
  <c r="N500" i="198" s="1"/>
  <c r="Q500" i="198" a="1"/>
  <c r="Q500" i="198" s="1"/>
  <c r="O500" i="198" a="1"/>
  <c r="O500" i="198" s="1"/>
  <c r="M500" i="198" a="1"/>
  <c r="M500" i="198" s="1"/>
  <c r="I518" i="198"/>
  <c r="Q499" i="198" a="1"/>
  <c r="Q499" i="198" s="1"/>
  <c r="O499" i="198" a="1"/>
  <c r="O499" i="198" s="1"/>
  <c r="O512" i="198" s="1"/>
  <c r="P499" i="198" a="1"/>
  <c r="P499" i="198" s="1"/>
  <c r="N499" i="198" a="1"/>
  <c r="N499" i="198" s="1"/>
  <c r="N512" i="198" s="1"/>
  <c r="F13" i="197" s="1"/>
  <c r="H13" i="197" s="1"/>
  <c r="M499" i="198" a="1"/>
  <c r="M499" i="198" s="1"/>
  <c r="L499" i="198" a="1"/>
  <c r="L499" i="198" s="1"/>
  <c r="R499" i="198" s="1"/>
  <c r="I530" i="196"/>
  <c r="O511" i="196" a="1"/>
  <c r="O511" i="196" s="1"/>
  <c r="P511" i="196" a="1"/>
  <c r="P511" i="196" s="1"/>
  <c r="M511" i="196" a="1"/>
  <c r="M511" i="196" s="1"/>
  <c r="N511" i="196" a="1"/>
  <c r="N511" i="196" s="1"/>
  <c r="Q511" i="196" a="1"/>
  <c r="Q511" i="196" s="1"/>
  <c r="I529" i="196"/>
  <c r="O510" i="196" a="1"/>
  <c r="O510" i="196" s="1"/>
  <c r="N510" i="196" a="1"/>
  <c r="N510" i="196" s="1"/>
  <c r="M510" i="196" a="1"/>
  <c r="M510" i="196" s="1"/>
  <c r="L510" i="196" a="1"/>
  <c r="L510" i="196" s="1"/>
  <c r="P510" i="196" a="1"/>
  <c r="P510" i="196" s="1"/>
  <c r="Q510" i="196" a="1"/>
  <c r="Q510" i="196" s="1"/>
  <c r="I528" i="196"/>
  <c r="M509" i="196" a="1"/>
  <c r="M509" i="196" s="1"/>
  <c r="O509" i="196" a="1"/>
  <c r="O509" i="196" s="1"/>
  <c r="P509" i="196" a="1"/>
  <c r="P509" i="196" s="1"/>
  <c r="N13" i="195" s="1"/>
  <c r="Q509" i="196" a="1"/>
  <c r="Q509" i="196" s="1"/>
  <c r="N509" i="196" a="1"/>
  <c r="N509" i="196" s="1"/>
  <c r="L509" i="196" a="1"/>
  <c r="L509" i="196" s="1"/>
  <c r="I527" i="196"/>
  <c r="N508" i="196" a="1"/>
  <c r="N508" i="196" s="1"/>
  <c r="O508" i="196" a="1"/>
  <c r="O508" i="196" s="1"/>
  <c r="P508" i="196" a="1"/>
  <c r="P508" i="196" s="1"/>
  <c r="N12" i="195" s="1"/>
  <c r="Q508" i="196" a="1"/>
  <c r="Q508" i="196" s="1"/>
  <c r="M508" i="196" a="1"/>
  <c r="M508" i="196" s="1"/>
  <c r="L508" i="196" a="1"/>
  <c r="L508" i="196" s="1"/>
  <c r="I526" i="196"/>
  <c r="L507" i="196" a="1"/>
  <c r="L507" i="196" s="1"/>
  <c r="M507" i="196" a="1"/>
  <c r="M507" i="196" s="1"/>
  <c r="N507" i="196" a="1"/>
  <c r="N507" i="196" s="1"/>
  <c r="O507" i="196" a="1"/>
  <c r="O507" i="196" s="1"/>
  <c r="P507" i="196" a="1"/>
  <c r="P507" i="196" s="1"/>
  <c r="N11" i="195" s="1"/>
  <c r="Q507" i="196" a="1"/>
  <c r="Q507" i="196" s="1"/>
  <c r="I525" i="196"/>
  <c r="M506" i="196" a="1"/>
  <c r="M506" i="196" s="1"/>
  <c r="P506" i="196" a="1"/>
  <c r="P506" i="196" s="1"/>
  <c r="N10" i="195" s="1"/>
  <c r="Q506" i="196" a="1"/>
  <c r="Q506" i="196" s="1"/>
  <c r="L506" i="196" a="1"/>
  <c r="L506" i="196" s="1"/>
  <c r="N506" i="196" a="1"/>
  <c r="N506" i="196" s="1"/>
  <c r="O506" i="196" a="1"/>
  <c r="O506" i="196" s="1"/>
  <c r="I524" i="196"/>
  <c r="Q505" i="196" a="1"/>
  <c r="Q505" i="196" s="1"/>
  <c r="O505" i="196" a="1"/>
  <c r="O505" i="196" s="1"/>
  <c r="M505" i="196" a="1"/>
  <c r="M505" i="196" s="1"/>
  <c r="L505" i="196" a="1"/>
  <c r="L505" i="196" s="1"/>
  <c r="N505" i="196" a="1"/>
  <c r="N505" i="196" s="1"/>
  <c r="E41" i="195" s="1"/>
  <c r="G41" i="195" s="1"/>
  <c r="P505" i="196" a="1"/>
  <c r="P505" i="196" s="1"/>
  <c r="N9" i="195" s="1"/>
  <c r="Q504" i="196" a="1"/>
  <c r="Q504" i="196" s="1"/>
  <c r="O504" i="196" a="1"/>
  <c r="O504" i="196" s="1"/>
  <c r="M504" i="196" a="1"/>
  <c r="M504" i="196" s="1"/>
  <c r="I523" i="196"/>
  <c r="P504" i="196" a="1"/>
  <c r="P504" i="196" s="1"/>
  <c r="N8" i="195" s="1"/>
  <c r="N504" i="196" a="1"/>
  <c r="N504" i="196" s="1"/>
  <c r="N503" i="196" a="1"/>
  <c r="N503" i="196" s="1"/>
  <c r="L503" i="196" a="1"/>
  <c r="L503" i="196" s="1"/>
  <c r="M503" i="196" a="1"/>
  <c r="M503" i="196" s="1"/>
  <c r="I522" i="196"/>
  <c r="Q503" i="196" a="1"/>
  <c r="Q503" i="196" s="1"/>
  <c r="P503" i="196" a="1"/>
  <c r="P503" i="196" s="1"/>
  <c r="N7" i="195" s="1"/>
  <c r="O503" i="196" a="1"/>
  <c r="O503" i="196" s="1"/>
  <c r="I521" i="196"/>
  <c r="Q502" i="196" a="1"/>
  <c r="Q502" i="196" s="1"/>
  <c r="P502" i="196" a="1"/>
  <c r="P502" i="196" s="1"/>
  <c r="N6" i="195" s="1"/>
  <c r="O502" i="196" a="1"/>
  <c r="O502" i="196" s="1"/>
  <c r="M502" i="196" a="1"/>
  <c r="M502" i="196" s="1"/>
  <c r="N502" i="196" a="1"/>
  <c r="N502" i="196" s="1"/>
  <c r="L502" i="196" a="1"/>
  <c r="L502" i="196" s="1"/>
  <c r="R502" i="196" s="1"/>
  <c r="I520" i="196"/>
  <c r="Q501" i="196" a="1"/>
  <c r="Q501" i="196" s="1"/>
  <c r="P501" i="196" a="1"/>
  <c r="P501" i="196" s="1"/>
  <c r="N5" i="195" s="1"/>
  <c r="O501" i="196" a="1"/>
  <c r="O501" i="196" s="1"/>
  <c r="N501" i="196" a="1"/>
  <c r="N501" i="196" s="1"/>
  <c r="M501" i="196" a="1"/>
  <c r="M501" i="196" s="1"/>
  <c r="I519" i="196"/>
  <c r="O500" i="196" a="1"/>
  <c r="O500" i="196" s="1"/>
  <c r="Q500" i="196" a="1"/>
  <c r="Q500" i="196" s="1"/>
  <c r="N500" i="196" a="1"/>
  <c r="N500" i="196" s="1"/>
  <c r="P500" i="196" a="1"/>
  <c r="P500" i="196" s="1"/>
  <c r="N4" i="195" s="1"/>
  <c r="M500" i="196" a="1"/>
  <c r="M500" i="196" s="1"/>
  <c r="I518" i="196"/>
  <c r="P499" i="196" a="1"/>
  <c r="P499" i="196" s="1"/>
  <c r="O499" i="196" a="1"/>
  <c r="O499" i="196" s="1"/>
  <c r="L499" i="196" a="1"/>
  <c r="L499" i="196" s="1"/>
  <c r="Q499" i="196" a="1"/>
  <c r="Q499" i="196" s="1"/>
  <c r="M499" i="196" a="1"/>
  <c r="M499" i="196" s="1"/>
  <c r="M512" i="196" s="1"/>
  <c r="N499" i="196" a="1"/>
  <c r="N499" i="196" s="1"/>
  <c r="I530" i="194"/>
  <c r="M511" i="194" a="1"/>
  <c r="M511" i="194" s="1"/>
  <c r="Q511" i="194" a="1"/>
  <c r="Q511" i="194" s="1"/>
  <c r="P511" i="194" a="1"/>
  <c r="P511" i="194" s="1"/>
  <c r="N511" i="194" a="1"/>
  <c r="N511" i="194" s="1"/>
  <c r="O511" i="194" a="1"/>
  <c r="O511" i="194" s="1"/>
  <c r="I529" i="194"/>
  <c r="Q510" i="194" a="1"/>
  <c r="Q510" i="194" s="1"/>
  <c r="P510" i="194" a="1"/>
  <c r="P510" i="194" s="1"/>
  <c r="O510" i="194" a="1"/>
  <c r="O510" i="194" s="1"/>
  <c r="N510" i="194" a="1"/>
  <c r="N510" i="194" s="1"/>
  <c r="M510" i="194" a="1"/>
  <c r="M510" i="194" s="1"/>
  <c r="L510" i="194" a="1"/>
  <c r="L510" i="194" s="1"/>
  <c r="I528" i="194"/>
  <c r="N509" i="194" a="1"/>
  <c r="N509" i="194" s="1"/>
  <c r="M509" i="194" a="1"/>
  <c r="M509" i="194" s="1"/>
  <c r="L509" i="194" a="1"/>
  <c r="L509" i="194" s="1"/>
  <c r="Q509" i="194" a="1"/>
  <c r="Q509" i="194" s="1"/>
  <c r="P509" i="194" a="1"/>
  <c r="P509" i="194" s="1"/>
  <c r="N13" i="193" s="1"/>
  <c r="O509" i="194" a="1"/>
  <c r="O509" i="194" s="1"/>
  <c r="I527" i="194"/>
  <c r="N508" i="194" a="1"/>
  <c r="N508" i="194" s="1"/>
  <c r="Q508" i="194" a="1"/>
  <c r="Q508" i="194" s="1"/>
  <c r="O508" i="194" a="1"/>
  <c r="O508" i="194" s="1"/>
  <c r="M508" i="194" a="1"/>
  <c r="M508" i="194" s="1"/>
  <c r="P508" i="194" a="1"/>
  <c r="P508" i="194" s="1"/>
  <c r="N12" i="193" s="1"/>
  <c r="I526" i="194"/>
  <c r="N507" i="194" a="1"/>
  <c r="N507" i="194" s="1"/>
  <c r="M507" i="194" a="1"/>
  <c r="M507" i="194" s="1"/>
  <c r="L507" i="194" a="1"/>
  <c r="L507" i="194" s="1"/>
  <c r="O507" i="194" a="1"/>
  <c r="O507" i="194" s="1"/>
  <c r="P507" i="194" a="1"/>
  <c r="P507" i="194" s="1"/>
  <c r="N11" i="193" s="1"/>
  <c r="Q507" i="194" a="1"/>
  <c r="Q507" i="194" s="1"/>
  <c r="I525" i="194"/>
  <c r="Q506" i="194" a="1"/>
  <c r="Q506" i="194" s="1"/>
  <c r="L506" i="194" a="1"/>
  <c r="L506" i="194" s="1"/>
  <c r="P506" i="194" a="1"/>
  <c r="P506" i="194" s="1"/>
  <c r="N10" i="193" s="1"/>
  <c r="O506" i="194" a="1"/>
  <c r="O506" i="194" s="1"/>
  <c r="N506" i="194" a="1"/>
  <c r="N506" i="194" s="1"/>
  <c r="M506" i="194" a="1"/>
  <c r="M506" i="194" s="1"/>
  <c r="Q505" i="194" a="1"/>
  <c r="Q505" i="194" s="1"/>
  <c r="O505" i="194" a="1"/>
  <c r="O505" i="194" s="1"/>
  <c r="M505" i="194" a="1"/>
  <c r="M505" i="194" s="1"/>
  <c r="I524" i="194"/>
  <c r="N505" i="194" a="1"/>
  <c r="N505" i="194" s="1"/>
  <c r="E41" i="193" s="1"/>
  <c r="G41" i="193" s="1"/>
  <c r="P505" i="194" a="1"/>
  <c r="P505" i="194" s="1"/>
  <c r="N9" i="193" s="1"/>
  <c r="L504" i="194" a="1"/>
  <c r="L504" i="194" s="1"/>
  <c r="M504" i="194" a="1"/>
  <c r="M504" i="194" s="1"/>
  <c r="N504" i="194" a="1"/>
  <c r="N504" i="194" s="1"/>
  <c r="O504" i="194" a="1"/>
  <c r="O504" i="194" s="1"/>
  <c r="P504" i="194" a="1"/>
  <c r="P504" i="194" s="1"/>
  <c r="N8" i="193" s="1"/>
  <c r="Q504" i="194" a="1"/>
  <c r="Q504" i="194" s="1"/>
  <c r="I523" i="194"/>
  <c r="N503" i="194" a="1"/>
  <c r="N503" i="194" s="1"/>
  <c r="L503" i="194" a="1"/>
  <c r="L503" i="194" s="1"/>
  <c r="M503" i="194" a="1"/>
  <c r="M503" i="194" s="1"/>
  <c r="I522" i="194"/>
  <c r="Q503" i="194" a="1"/>
  <c r="Q503" i="194" s="1"/>
  <c r="P503" i="194" a="1"/>
  <c r="P503" i="194" s="1"/>
  <c r="N7" i="193" s="1"/>
  <c r="O503" i="194" a="1"/>
  <c r="O503" i="194" s="1"/>
  <c r="Q502" i="194" a="1"/>
  <c r="Q502" i="194" s="1"/>
  <c r="M502" i="194" a="1"/>
  <c r="M502" i="194" s="1"/>
  <c r="N502" i="194" a="1"/>
  <c r="N502" i="194" s="1"/>
  <c r="P502" i="194" a="1"/>
  <c r="P502" i="194" s="1"/>
  <c r="N6" i="193" s="1"/>
  <c r="I521" i="194"/>
  <c r="O502" i="194" a="1"/>
  <c r="O502" i="194" s="1"/>
  <c r="M501" i="194" a="1"/>
  <c r="M501" i="194" s="1"/>
  <c r="L501" i="194" a="1"/>
  <c r="L501" i="194" s="1"/>
  <c r="I520" i="194"/>
  <c r="Q501" i="194" a="1"/>
  <c r="Q501" i="194" s="1"/>
  <c r="P501" i="194" a="1"/>
  <c r="P501" i="194" s="1"/>
  <c r="N5" i="193" s="1"/>
  <c r="O501" i="194" a="1"/>
  <c r="O501" i="194" s="1"/>
  <c r="N501" i="194" a="1"/>
  <c r="N501" i="194" s="1"/>
  <c r="I519" i="194"/>
  <c r="Q500" i="194" a="1"/>
  <c r="Q500" i="194" s="1"/>
  <c r="P500" i="194" a="1"/>
  <c r="P500" i="194" s="1"/>
  <c r="N4" i="193" s="1"/>
  <c r="O500" i="194" a="1"/>
  <c r="O500" i="194" s="1"/>
  <c r="N500" i="194" a="1"/>
  <c r="N500" i="194" s="1"/>
  <c r="M500" i="194" a="1"/>
  <c r="M500" i="194" s="1"/>
  <c r="L500" i="194" a="1"/>
  <c r="L500" i="194" s="1"/>
  <c r="R500" i="194" s="1"/>
  <c r="N499" i="194" a="1"/>
  <c r="N499" i="194" s="1"/>
  <c r="N512" i="194" s="1"/>
  <c r="F13" i="193" s="1"/>
  <c r="H13" i="193" s="1"/>
  <c r="P499" i="194" a="1"/>
  <c r="P499" i="194" s="1"/>
  <c r="N3" i="193" s="1"/>
  <c r="I518" i="194"/>
  <c r="Q499" i="194" a="1"/>
  <c r="Q499" i="194" s="1"/>
  <c r="O499" i="194" a="1"/>
  <c r="O499" i="194" s="1"/>
  <c r="M499" i="194" a="1"/>
  <c r="M499" i="194" s="1"/>
  <c r="P511" i="192" a="1"/>
  <c r="P511" i="192" s="1"/>
  <c r="M511" i="192" a="1"/>
  <c r="M511" i="192" s="1"/>
  <c r="N511" i="192" a="1"/>
  <c r="N511" i="192" s="1"/>
  <c r="Q511" i="192" a="1"/>
  <c r="Q511" i="192" s="1"/>
  <c r="I530" i="192"/>
  <c r="O511" i="192" a="1"/>
  <c r="O511" i="192" s="1"/>
  <c r="L511" i="192" a="1"/>
  <c r="L511" i="192" s="1"/>
  <c r="R511" i="192" s="1"/>
  <c r="I529" i="192"/>
  <c r="Q510" i="192" a="1"/>
  <c r="Q510" i="192" s="1"/>
  <c r="N510" i="192" a="1"/>
  <c r="N510" i="192" s="1"/>
  <c r="P510" i="192" a="1"/>
  <c r="P510" i="192" s="1"/>
  <c r="M510" i="192" a="1"/>
  <c r="M510" i="192" s="1"/>
  <c r="O510" i="192" a="1"/>
  <c r="O510" i="192" s="1"/>
  <c r="I528" i="192"/>
  <c r="P509" i="192" a="1"/>
  <c r="P509" i="192" s="1"/>
  <c r="N13" i="191" s="1"/>
  <c r="Q509" i="192" a="1"/>
  <c r="Q509" i="192" s="1"/>
  <c r="O509" i="192" a="1"/>
  <c r="O509" i="192" s="1"/>
  <c r="M509" i="192" a="1"/>
  <c r="M509" i="192" s="1"/>
  <c r="N509" i="192" a="1"/>
  <c r="N509" i="192" s="1"/>
  <c r="L509" i="192" a="1"/>
  <c r="L509" i="192" s="1"/>
  <c r="I527" i="192"/>
  <c r="L508" i="192" a="1"/>
  <c r="L508" i="192" s="1"/>
  <c r="N508" i="192" a="1"/>
  <c r="N508" i="192" s="1"/>
  <c r="P508" i="192" a="1"/>
  <c r="P508" i="192" s="1"/>
  <c r="N12" i="191" s="1"/>
  <c r="Q508" i="192" a="1"/>
  <c r="Q508" i="192" s="1"/>
  <c r="O508" i="192" a="1"/>
  <c r="O508" i="192" s="1"/>
  <c r="M508" i="192" a="1"/>
  <c r="M508" i="192" s="1"/>
  <c r="M507" i="192" a="1"/>
  <c r="M507" i="192" s="1"/>
  <c r="O507" i="192" a="1"/>
  <c r="O507" i="192" s="1"/>
  <c r="I526" i="192"/>
  <c r="Q507" i="192" a="1"/>
  <c r="Q507" i="192" s="1"/>
  <c r="P507" i="192" a="1"/>
  <c r="P507" i="192" s="1"/>
  <c r="N11" i="191" s="1"/>
  <c r="N507" i="192" a="1"/>
  <c r="N507" i="192" s="1"/>
  <c r="Q506" i="192" a="1"/>
  <c r="Q506" i="192" s="1"/>
  <c r="P506" i="192" a="1"/>
  <c r="P506" i="192" s="1"/>
  <c r="N10" i="191" s="1"/>
  <c r="N506" i="192" a="1"/>
  <c r="N506" i="192" s="1"/>
  <c r="L506" i="192" a="1"/>
  <c r="L506" i="192" s="1"/>
  <c r="M506" i="192" a="1"/>
  <c r="M506" i="192" s="1"/>
  <c r="O506" i="192" a="1"/>
  <c r="O506" i="192" s="1"/>
  <c r="I525" i="192"/>
  <c r="P505" i="192" a="1"/>
  <c r="P505" i="192" s="1"/>
  <c r="N9" i="191" s="1"/>
  <c r="Q505" i="192" a="1"/>
  <c r="Q505" i="192" s="1"/>
  <c r="N505" i="192" a="1"/>
  <c r="N505" i="192" s="1"/>
  <c r="E41" i="191" s="1"/>
  <c r="G41" i="191" s="1"/>
  <c r="I524" i="192"/>
  <c r="O505" i="192" a="1"/>
  <c r="O505" i="192" s="1"/>
  <c r="M505" i="192" a="1"/>
  <c r="M505" i="192" s="1"/>
  <c r="I523" i="192"/>
  <c r="O504" i="192" a="1"/>
  <c r="O504" i="192" s="1"/>
  <c r="M504" i="192" a="1"/>
  <c r="M504" i="192" s="1"/>
  <c r="Q504" i="192" a="1"/>
  <c r="Q504" i="192" s="1"/>
  <c r="P504" i="192" a="1"/>
  <c r="P504" i="192" s="1"/>
  <c r="N8" i="191" s="1"/>
  <c r="N504" i="192" a="1"/>
  <c r="N504" i="192" s="1"/>
  <c r="L504" i="192" a="1"/>
  <c r="L504" i="192" s="1"/>
  <c r="N503" i="192" a="1"/>
  <c r="N503" i="192" s="1"/>
  <c r="P503" i="192" a="1"/>
  <c r="P503" i="192" s="1"/>
  <c r="N7" i="191" s="1"/>
  <c r="I522" i="192"/>
  <c r="Q503" i="192" a="1"/>
  <c r="Q503" i="192" s="1"/>
  <c r="O503" i="192" a="1"/>
  <c r="O503" i="192" s="1"/>
  <c r="M503" i="192" a="1"/>
  <c r="M503" i="192" s="1"/>
  <c r="I521" i="192"/>
  <c r="N502" i="192" a="1"/>
  <c r="N502" i="192" s="1"/>
  <c r="Q502" i="192" a="1"/>
  <c r="Q502" i="192" s="1"/>
  <c r="P502" i="192" a="1"/>
  <c r="P502" i="192" s="1"/>
  <c r="N6" i="191" s="1"/>
  <c r="O502" i="192" a="1"/>
  <c r="O502" i="192" s="1"/>
  <c r="M502" i="192" a="1"/>
  <c r="M502" i="192" s="1"/>
  <c r="I520" i="192"/>
  <c r="M501" i="192" a="1"/>
  <c r="M501" i="192" s="1"/>
  <c r="N501" i="192" a="1"/>
  <c r="N501" i="192" s="1"/>
  <c r="O501" i="192" a="1"/>
  <c r="O501" i="192" s="1"/>
  <c r="P501" i="192" a="1"/>
  <c r="P501" i="192" s="1"/>
  <c r="N5" i="191" s="1"/>
  <c r="Q501" i="192" a="1"/>
  <c r="Q501" i="192" s="1"/>
  <c r="Q500" i="192" a="1"/>
  <c r="Q500" i="192" s="1"/>
  <c r="M500" i="192" a="1"/>
  <c r="M500" i="192" s="1"/>
  <c r="N500" i="192" a="1"/>
  <c r="N500" i="192" s="1"/>
  <c r="O500" i="192" a="1"/>
  <c r="O500" i="192" s="1"/>
  <c r="P500" i="192" a="1"/>
  <c r="P500" i="192" s="1"/>
  <c r="N4" i="191" s="1"/>
  <c r="I519" i="192"/>
  <c r="I518" i="192"/>
  <c r="O499" i="192" a="1"/>
  <c r="O499" i="192" s="1"/>
  <c r="P499" i="192" a="1"/>
  <c r="P499" i="192" s="1"/>
  <c r="N3" i="191" s="1"/>
  <c r="Q499" i="192" a="1"/>
  <c r="Q499" i="192" s="1"/>
  <c r="M499" i="192" a="1"/>
  <c r="M499" i="192" s="1"/>
  <c r="N499" i="192" a="1"/>
  <c r="N499" i="192" s="1"/>
  <c r="I530" i="190"/>
  <c r="M511" i="190" a="1"/>
  <c r="M511" i="190" s="1"/>
  <c r="P511" i="190" a="1"/>
  <c r="P511" i="190" s="1"/>
  <c r="Q511" i="190" a="1"/>
  <c r="Q511" i="190" s="1"/>
  <c r="N511" i="190" a="1"/>
  <c r="N511" i="190" s="1"/>
  <c r="O511" i="190" a="1"/>
  <c r="O511" i="190" s="1"/>
  <c r="I529" i="190"/>
  <c r="N510" i="190" a="1"/>
  <c r="N510" i="190" s="1"/>
  <c r="Q510" i="190" a="1"/>
  <c r="Q510" i="190" s="1"/>
  <c r="M510" i="190" a="1"/>
  <c r="M510" i="190" s="1"/>
  <c r="O510" i="190" a="1"/>
  <c r="O510" i="190" s="1"/>
  <c r="P510" i="190" a="1"/>
  <c r="P510" i="190" s="1"/>
  <c r="I528" i="190"/>
  <c r="N509" i="190" a="1"/>
  <c r="N509" i="190" s="1"/>
  <c r="L509" i="190" a="1"/>
  <c r="L509" i="190" s="1"/>
  <c r="M509" i="190" a="1"/>
  <c r="M509" i="190" s="1"/>
  <c r="O509" i="190" a="1"/>
  <c r="O509" i="190" s="1"/>
  <c r="P509" i="190" a="1"/>
  <c r="P509" i="190" s="1"/>
  <c r="N13" i="189" s="1"/>
  <c r="Q509" i="190" a="1"/>
  <c r="Q509" i="190" s="1"/>
  <c r="I527" i="190"/>
  <c r="O508" i="190" a="1"/>
  <c r="O508" i="190" s="1"/>
  <c r="N508" i="190" a="1"/>
  <c r="N508" i="190" s="1"/>
  <c r="M508" i="190" a="1"/>
  <c r="M508" i="190" s="1"/>
  <c r="P508" i="190" a="1"/>
  <c r="P508" i="190" s="1"/>
  <c r="N12" i="189" s="1"/>
  <c r="Q508" i="190" a="1"/>
  <c r="Q508" i="190" s="1"/>
  <c r="I526" i="190"/>
  <c r="Q507" i="190" a="1"/>
  <c r="Q507" i="190" s="1"/>
  <c r="N507" i="190" a="1"/>
  <c r="N507" i="190" s="1"/>
  <c r="M507" i="190" a="1"/>
  <c r="M507" i="190" s="1"/>
  <c r="P507" i="190" a="1"/>
  <c r="P507" i="190" s="1"/>
  <c r="N11" i="189" s="1"/>
  <c r="O507" i="190" a="1"/>
  <c r="O507" i="190" s="1"/>
  <c r="I525" i="190"/>
  <c r="Q506" i="190" a="1"/>
  <c r="Q506" i="190" s="1"/>
  <c r="O506" i="190" a="1"/>
  <c r="O506" i="190" s="1"/>
  <c r="L506" i="190" a="1"/>
  <c r="L506" i="190" s="1"/>
  <c r="M506" i="190" a="1"/>
  <c r="M506" i="190" s="1"/>
  <c r="N506" i="190" a="1"/>
  <c r="N506" i="190" s="1"/>
  <c r="P506" i="190" a="1"/>
  <c r="P506" i="190" s="1"/>
  <c r="N10" i="189" s="1"/>
  <c r="Q505" i="190" a="1"/>
  <c r="Q505" i="190" s="1"/>
  <c r="P505" i="190" a="1"/>
  <c r="P505" i="190" s="1"/>
  <c r="N9" i="189" s="1"/>
  <c r="M505" i="190" a="1"/>
  <c r="M505" i="190" s="1"/>
  <c r="I524" i="190"/>
  <c r="L505" i="190" a="1"/>
  <c r="L505" i="190" s="1"/>
  <c r="N505" i="190" a="1"/>
  <c r="N505" i="190" s="1"/>
  <c r="E41" i="189" s="1"/>
  <c r="G41" i="189" s="1"/>
  <c r="O505" i="190" a="1"/>
  <c r="O505" i="190" s="1"/>
  <c r="N504" i="190" a="1"/>
  <c r="N504" i="190" s="1"/>
  <c r="I523" i="190"/>
  <c r="O504" i="190" a="1"/>
  <c r="O504" i="190" s="1"/>
  <c r="Q504" i="190" a="1"/>
  <c r="Q504" i="190" s="1"/>
  <c r="P504" i="190" a="1"/>
  <c r="P504" i="190" s="1"/>
  <c r="N8" i="189" s="1"/>
  <c r="N503" i="190" a="1"/>
  <c r="N503" i="190" s="1"/>
  <c r="M503" i="190" a="1"/>
  <c r="M503" i="190" s="1"/>
  <c r="L503" i="190" a="1"/>
  <c r="L503" i="190" s="1"/>
  <c r="Q503" i="190" a="1"/>
  <c r="Q503" i="190" s="1"/>
  <c r="I522" i="190"/>
  <c r="P503" i="190" a="1"/>
  <c r="P503" i="190" s="1"/>
  <c r="N7" i="189" s="1"/>
  <c r="O503" i="190" a="1"/>
  <c r="O503" i="190" s="1"/>
  <c r="I521" i="190"/>
  <c r="L502" i="190" a="1"/>
  <c r="L502" i="190" s="1"/>
  <c r="M502" i="190" a="1"/>
  <c r="M502" i="190" s="1"/>
  <c r="O502" i="190" a="1"/>
  <c r="O502" i="190" s="1"/>
  <c r="P502" i="190" a="1"/>
  <c r="P502" i="190" s="1"/>
  <c r="N6" i="189" s="1"/>
  <c r="N502" i="190" a="1"/>
  <c r="N502" i="190" s="1"/>
  <c r="Q502" i="190" a="1"/>
  <c r="Q502" i="190" s="1"/>
  <c r="N501" i="190" a="1"/>
  <c r="N501" i="190" s="1"/>
  <c r="P501" i="190" a="1"/>
  <c r="P501" i="190" s="1"/>
  <c r="N5" i="189" s="1"/>
  <c r="O501" i="190" a="1"/>
  <c r="O501" i="190" s="1"/>
  <c r="M501" i="190" a="1"/>
  <c r="M501" i="190" s="1"/>
  <c r="Q501" i="190" a="1"/>
  <c r="Q501" i="190" s="1"/>
  <c r="I520" i="190"/>
  <c r="I519" i="190"/>
  <c r="P500" i="190" a="1"/>
  <c r="P500" i="190" s="1"/>
  <c r="N4" i="189" s="1"/>
  <c r="N500" i="190" a="1"/>
  <c r="N500" i="190" s="1"/>
  <c r="M500" i="190" a="1"/>
  <c r="M500" i="190" s="1"/>
  <c r="O500" i="190" a="1"/>
  <c r="O500" i="190" s="1"/>
  <c r="Q500" i="190" a="1"/>
  <c r="Q500" i="190" s="1"/>
  <c r="O499" i="190" a="1"/>
  <c r="O499" i="190" s="1"/>
  <c r="I518" i="190"/>
  <c r="Q499" i="190" a="1"/>
  <c r="Q499" i="190" s="1"/>
  <c r="L499" i="190" a="1"/>
  <c r="L499" i="190" s="1"/>
  <c r="N499" i="190" a="1"/>
  <c r="N499" i="190" s="1"/>
  <c r="P499" i="190" a="1"/>
  <c r="P499" i="190" s="1"/>
  <c r="M499" i="190" a="1"/>
  <c r="M499" i="190" s="1"/>
  <c r="I530" i="188"/>
  <c r="Q511" i="188" a="1"/>
  <c r="Q511" i="188" s="1"/>
  <c r="P511" i="188" a="1"/>
  <c r="P511" i="188" s="1"/>
  <c r="M511" i="188" a="1"/>
  <c r="M511" i="188" s="1"/>
  <c r="O511" i="188" a="1"/>
  <c r="O511" i="188" s="1"/>
  <c r="L511" i="188" a="1"/>
  <c r="L511" i="188" s="1"/>
  <c r="N511" i="188" a="1"/>
  <c r="N511" i="188" s="1"/>
  <c r="I529" i="188"/>
  <c r="P510" i="188" a="1"/>
  <c r="P510" i="188" s="1"/>
  <c r="O510" i="188" a="1"/>
  <c r="O510" i="188" s="1"/>
  <c r="Q510" i="188" a="1"/>
  <c r="Q510" i="188" s="1"/>
  <c r="N510" i="188" a="1"/>
  <c r="N510" i="188" s="1"/>
  <c r="I528" i="188"/>
  <c r="O509" i="188" a="1"/>
  <c r="O509" i="188" s="1"/>
  <c r="N509" i="188" a="1"/>
  <c r="N509" i="188" s="1"/>
  <c r="M509" i="188" a="1"/>
  <c r="M509" i="188" s="1"/>
  <c r="L509" i="188" a="1"/>
  <c r="L509" i="188" s="1"/>
  <c r="Q509" i="188" a="1"/>
  <c r="Q509" i="188" s="1"/>
  <c r="P509" i="188" a="1"/>
  <c r="P509" i="188" s="1"/>
  <c r="N13" i="187" s="1"/>
  <c r="I527" i="188"/>
  <c r="Q508" i="188" a="1"/>
  <c r="Q508" i="188" s="1"/>
  <c r="P508" i="188" a="1"/>
  <c r="P508" i="188" s="1"/>
  <c r="N12" i="187" s="1"/>
  <c r="O508" i="188" a="1"/>
  <c r="O508" i="188" s="1"/>
  <c r="N508" i="188" a="1"/>
  <c r="N508" i="188" s="1"/>
  <c r="M508" i="188" a="1"/>
  <c r="M508" i="188" s="1"/>
  <c r="Q507" i="188" a="1"/>
  <c r="Q507" i="188" s="1"/>
  <c r="I526" i="188"/>
  <c r="M507" i="188" a="1"/>
  <c r="M507" i="188" s="1"/>
  <c r="O507" i="188" a="1"/>
  <c r="O507" i="188" s="1"/>
  <c r="P507" i="188" a="1"/>
  <c r="P507" i="188" s="1"/>
  <c r="N11" i="187" s="1"/>
  <c r="N507" i="188" a="1"/>
  <c r="N507" i="188" s="1"/>
  <c r="P506" i="188" a="1"/>
  <c r="P506" i="188" s="1"/>
  <c r="N10" i="187" s="1"/>
  <c r="I525" i="188"/>
  <c r="L506" i="188" a="1"/>
  <c r="L506" i="188" s="1"/>
  <c r="M506" i="188" a="1"/>
  <c r="M506" i="188" s="1"/>
  <c r="O506" i="188" a="1"/>
  <c r="O506" i="188" s="1"/>
  <c r="N506" i="188" a="1"/>
  <c r="N506" i="188" s="1"/>
  <c r="Q506" i="188" a="1"/>
  <c r="Q506" i="188" s="1"/>
  <c r="O505" i="188" a="1"/>
  <c r="O505" i="188" s="1"/>
  <c r="I524" i="188"/>
  <c r="Q505" i="188" a="1"/>
  <c r="Q505" i="188" s="1"/>
  <c r="P505" i="188" a="1"/>
  <c r="P505" i="188" s="1"/>
  <c r="N9" i="187" s="1"/>
  <c r="N505" i="188" a="1"/>
  <c r="N505" i="188" s="1"/>
  <c r="E41" i="187" s="1"/>
  <c r="G41" i="187" s="1"/>
  <c r="M505" i="188" a="1"/>
  <c r="M505" i="188" s="1"/>
  <c r="I523" i="188"/>
  <c r="M504" i="188" a="1"/>
  <c r="M504" i="188" s="1"/>
  <c r="O504" i="188" a="1"/>
  <c r="O504" i="188" s="1"/>
  <c r="P504" i="188" a="1"/>
  <c r="P504" i="188" s="1"/>
  <c r="N8" i="187" s="1"/>
  <c r="N504" i="188" a="1"/>
  <c r="N504" i="188" s="1"/>
  <c r="Q504" i="188" a="1"/>
  <c r="Q504" i="188" s="1"/>
  <c r="I522" i="188"/>
  <c r="N503" i="188" a="1"/>
  <c r="N503" i="188" s="1"/>
  <c r="O503" i="188" a="1"/>
  <c r="O503" i="188" s="1"/>
  <c r="L503" i="188" a="1"/>
  <c r="L503" i="188" s="1"/>
  <c r="M503" i="188" a="1"/>
  <c r="M503" i="188" s="1"/>
  <c r="Q503" i="188" a="1"/>
  <c r="Q503" i="188" s="1"/>
  <c r="P503" i="188" a="1"/>
  <c r="P503" i="188" s="1"/>
  <c r="N7" i="187" s="1"/>
  <c r="O502" i="188" a="1"/>
  <c r="O502" i="188" s="1"/>
  <c r="P502" i="188" a="1"/>
  <c r="P502" i="188" s="1"/>
  <c r="N6" i="187" s="1"/>
  <c r="N502" i="188" a="1"/>
  <c r="N502" i="188" s="1"/>
  <c r="I521" i="188"/>
  <c r="Q502" i="188" a="1"/>
  <c r="Q502" i="188" s="1"/>
  <c r="M502" i="188" a="1"/>
  <c r="M502" i="188" s="1"/>
  <c r="M501" i="188" a="1"/>
  <c r="M501" i="188" s="1"/>
  <c r="O501" i="188" a="1"/>
  <c r="O501" i="188" s="1"/>
  <c r="Q501" i="188" a="1"/>
  <c r="Q501" i="188" s="1"/>
  <c r="N501" i="188" a="1"/>
  <c r="N501" i="188" s="1"/>
  <c r="P501" i="188" a="1"/>
  <c r="P501" i="188" s="1"/>
  <c r="N5" i="187" s="1"/>
  <c r="I520" i="188"/>
  <c r="L500" i="188" a="1"/>
  <c r="L500" i="188" s="1"/>
  <c r="M500" i="188" a="1"/>
  <c r="M500" i="188" s="1"/>
  <c r="N500" i="188" a="1"/>
  <c r="N500" i="188" s="1"/>
  <c r="O500" i="188" a="1"/>
  <c r="O500" i="188" s="1"/>
  <c r="P500" i="188" a="1"/>
  <c r="P500" i="188" s="1"/>
  <c r="N4" i="187" s="1"/>
  <c r="Q500" i="188" a="1"/>
  <c r="Q500" i="188" s="1"/>
  <c r="I519" i="188"/>
  <c r="Q499" i="188" a="1"/>
  <c r="Q499" i="188" s="1"/>
  <c r="P499" i="188" a="1"/>
  <c r="P499" i="188" s="1"/>
  <c r="N3" i="187" s="1"/>
  <c r="I518" i="188"/>
  <c r="L499" i="188" a="1"/>
  <c r="L499" i="188" s="1"/>
  <c r="N499" i="188" a="1"/>
  <c r="N499" i="188" s="1"/>
  <c r="M499" i="188" a="1"/>
  <c r="M499" i="188" s="1"/>
  <c r="O499" i="188" a="1"/>
  <c r="O499" i="188" s="1"/>
  <c r="L511" i="186" a="1"/>
  <c r="L511" i="186" s="1"/>
  <c r="O511" i="186" a="1"/>
  <c r="O511" i="186" s="1"/>
  <c r="I530" i="186"/>
  <c r="P511" i="186" a="1"/>
  <c r="P511" i="186" s="1"/>
  <c r="M511" i="186" a="1"/>
  <c r="M511" i="186" s="1"/>
  <c r="Q511" i="186" a="1"/>
  <c r="Q511" i="186" s="1"/>
  <c r="N511" i="186" a="1"/>
  <c r="N511" i="186" s="1"/>
  <c r="I529" i="186"/>
  <c r="P510" i="186" a="1"/>
  <c r="P510" i="186" s="1"/>
  <c r="O510" i="186" a="1"/>
  <c r="O510" i="186" s="1"/>
  <c r="L510" i="186" a="1"/>
  <c r="L510" i="186" s="1"/>
  <c r="M510" i="186" a="1"/>
  <c r="M510" i="186" s="1"/>
  <c r="Q510" i="186" a="1"/>
  <c r="Q510" i="186" s="1"/>
  <c r="N510" i="186" a="1"/>
  <c r="N510" i="186" s="1"/>
  <c r="I528" i="186"/>
  <c r="M509" i="186" a="1"/>
  <c r="M509" i="186" s="1"/>
  <c r="O509" i="186" a="1"/>
  <c r="O509" i="186" s="1"/>
  <c r="Q509" i="186" a="1"/>
  <c r="Q509" i="186" s="1"/>
  <c r="N509" i="186" a="1"/>
  <c r="N509" i="186" s="1"/>
  <c r="P509" i="186" a="1"/>
  <c r="P509" i="186" s="1"/>
  <c r="N13" i="185" s="1"/>
  <c r="I527" i="186"/>
  <c r="Q508" i="186" a="1"/>
  <c r="Q508" i="186" s="1"/>
  <c r="O508" i="186" a="1"/>
  <c r="O508" i="186" s="1"/>
  <c r="P508" i="186" a="1"/>
  <c r="P508" i="186" s="1"/>
  <c r="N12" i="185" s="1"/>
  <c r="N508" i="186" a="1"/>
  <c r="N508" i="186" s="1"/>
  <c r="M508" i="186" a="1"/>
  <c r="M508" i="186" s="1"/>
  <c r="I526" i="186"/>
  <c r="Q507" i="186" a="1"/>
  <c r="Q507" i="186" s="1"/>
  <c r="P507" i="186" a="1"/>
  <c r="P507" i="186" s="1"/>
  <c r="N11" i="185" s="1"/>
  <c r="O507" i="186" a="1"/>
  <c r="O507" i="186" s="1"/>
  <c r="N507" i="186" a="1"/>
  <c r="N507" i="186" s="1"/>
  <c r="M507" i="186" a="1"/>
  <c r="M507" i="186" s="1"/>
  <c r="L507" i="186" a="1"/>
  <c r="L507" i="186" s="1"/>
  <c r="R507" i="186" s="1"/>
  <c r="I525" i="186"/>
  <c r="Q506" i="186" a="1"/>
  <c r="Q506" i="186" s="1"/>
  <c r="M506" i="186" a="1"/>
  <c r="M506" i="186" s="1"/>
  <c r="O506" i="186" a="1"/>
  <c r="O506" i="186" s="1"/>
  <c r="N506" i="186" a="1"/>
  <c r="N506" i="186" s="1"/>
  <c r="P506" i="186" a="1"/>
  <c r="P506" i="186" s="1"/>
  <c r="N10" i="185" s="1"/>
  <c r="I524" i="186"/>
  <c r="N505" i="186" a="1"/>
  <c r="N505" i="186" s="1"/>
  <c r="E41" i="185" s="1"/>
  <c r="G41" i="185" s="1"/>
  <c r="Q505" i="186" a="1"/>
  <c r="Q505" i="186" s="1"/>
  <c r="O505" i="186" a="1"/>
  <c r="O505" i="186" s="1"/>
  <c r="M505" i="186" a="1"/>
  <c r="M505" i="186" s="1"/>
  <c r="P505" i="186" a="1"/>
  <c r="P505" i="186" s="1"/>
  <c r="N9" i="185" s="1"/>
  <c r="L504" i="186" a="1"/>
  <c r="L504" i="186" s="1"/>
  <c r="M504" i="186" a="1"/>
  <c r="M504" i="186" s="1"/>
  <c r="I523" i="186"/>
  <c r="Q504" i="186" a="1"/>
  <c r="Q504" i="186" s="1"/>
  <c r="P504" i="186" a="1"/>
  <c r="P504" i="186" s="1"/>
  <c r="N8" i="185" s="1"/>
  <c r="O504" i="186" a="1"/>
  <c r="O504" i="186" s="1"/>
  <c r="N503" i="186" a="1"/>
  <c r="N503" i="186" s="1"/>
  <c r="P503" i="186" a="1"/>
  <c r="P503" i="186" s="1"/>
  <c r="N7" i="185" s="1"/>
  <c r="Q503" i="186" a="1"/>
  <c r="Q503" i="186" s="1"/>
  <c r="O503" i="186" a="1"/>
  <c r="O503" i="186" s="1"/>
  <c r="M503" i="186" a="1"/>
  <c r="M503" i="186" s="1"/>
  <c r="I522" i="186"/>
  <c r="N502" i="186" a="1"/>
  <c r="N502" i="186" s="1"/>
  <c r="I521" i="186"/>
  <c r="Q502" i="186" a="1"/>
  <c r="Q502" i="186" s="1"/>
  <c r="P502" i="186" a="1"/>
  <c r="P502" i="186" s="1"/>
  <c r="N6" i="185" s="1"/>
  <c r="O502" i="186" a="1"/>
  <c r="O502" i="186" s="1"/>
  <c r="M502" i="186" a="1"/>
  <c r="M502" i="186" s="1"/>
  <c r="L502" i="186" a="1"/>
  <c r="L502" i="186" s="1"/>
  <c r="O501" i="186" a="1"/>
  <c r="O501" i="186" s="1"/>
  <c r="N501" i="186" a="1"/>
  <c r="N501" i="186" s="1"/>
  <c r="Q501" i="186" a="1"/>
  <c r="Q501" i="186" s="1"/>
  <c r="P501" i="186" a="1"/>
  <c r="P501" i="186" s="1"/>
  <c r="N5" i="185" s="1"/>
  <c r="I520" i="186"/>
  <c r="M501" i="186" a="1"/>
  <c r="M501" i="186" s="1"/>
  <c r="I519" i="186"/>
  <c r="Q500" i="186" a="1"/>
  <c r="Q500" i="186" s="1"/>
  <c r="O500" i="186" a="1"/>
  <c r="O500" i="186" s="1"/>
  <c r="M500" i="186" a="1"/>
  <c r="M500" i="186" s="1"/>
  <c r="P500" i="186" a="1"/>
  <c r="P500" i="186" s="1"/>
  <c r="N4" i="185" s="1"/>
  <c r="N500" i="186" a="1"/>
  <c r="N500" i="186" s="1"/>
  <c r="I518" i="186"/>
  <c r="M499" i="186" a="1"/>
  <c r="M499" i="186" s="1"/>
  <c r="L499" i="186" a="1"/>
  <c r="L499" i="186" s="1"/>
  <c r="O499" i="186" a="1"/>
  <c r="O499" i="186" s="1"/>
  <c r="N499" i="186" a="1"/>
  <c r="N499" i="186" s="1"/>
  <c r="Q499" i="186" a="1"/>
  <c r="Q499" i="186" s="1"/>
  <c r="P499" i="186" a="1"/>
  <c r="P499" i="186" s="1"/>
  <c r="N3" i="185" s="1"/>
  <c r="L511" i="184" a="1"/>
  <c r="L511" i="184" s="1"/>
  <c r="I530" i="184"/>
  <c r="P511" i="184" a="1"/>
  <c r="P511" i="184" s="1"/>
  <c r="M511" i="184" a="1"/>
  <c r="M511" i="184" s="1"/>
  <c r="N511" i="184" a="1"/>
  <c r="N511" i="184" s="1"/>
  <c r="Q511" i="184" a="1"/>
  <c r="Q511" i="184" s="1"/>
  <c r="O511" i="184" a="1"/>
  <c r="O511" i="184" s="1"/>
  <c r="I529" i="184"/>
  <c r="Q510" i="184" a="1"/>
  <c r="Q510" i="184" s="1"/>
  <c r="O510" i="184" a="1"/>
  <c r="O510" i="184" s="1"/>
  <c r="M510" i="184" a="1"/>
  <c r="M510" i="184" s="1"/>
  <c r="P510" i="184" a="1"/>
  <c r="P510" i="184" s="1"/>
  <c r="N510" i="184" a="1"/>
  <c r="N510" i="184" s="1"/>
  <c r="I528" i="184"/>
  <c r="N509" i="184" a="1"/>
  <c r="N509" i="184" s="1"/>
  <c r="P509" i="184" a="1"/>
  <c r="P509" i="184" s="1"/>
  <c r="N13" i="183" s="1"/>
  <c r="M509" i="184" a="1"/>
  <c r="M509" i="184" s="1"/>
  <c r="Q509" i="184" a="1"/>
  <c r="Q509" i="184" s="1"/>
  <c r="O509" i="184" a="1"/>
  <c r="O509" i="184" s="1"/>
  <c r="Q508" i="184" a="1"/>
  <c r="Q508" i="184" s="1"/>
  <c r="P508" i="184" a="1"/>
  <c r="P508" i="184" s="1"/>
  <c r="N12" i="183" s="1"/>
  <c r="N508" i="184" a="1"/>
  <c r="N508" i="184" s="1"/>
  <c r="M508" i="184" a="1"/>
  <c r="M508" i="184" s="1"/>
  <c r="L508" i="184" a="1"/>
  <c r="L508" i="184" s="1"/>
  <c r="O508" i="184" a="1"/>
  <c r="O508" i="184" s="1"/>
  <c r="I527" i="184"/>
  <c r="I526" i="184"/>
  <c r="O507" i="184" a="1"/>
  <c r="O507" i="184" s="1"/>
  <c r="M507" i="184" a="1"/>
  <c r="M507" i="184" s="1"/>
  <c r="Q507" i="184" a="1"/>
  <c r="Q507" i="184" s="1"/>
  <c r="P507" i="184" a="1"/>
  <c r="P507" i="184" s="1"/>
  <c r="N11" i="183" s="1"/>
  <c r="N507" i="184" a="1"/>
  <c r="N507" i="184" s="1"/>
  <c r="L507" i="184" a="1"/>
  <c r="L507" i="184" s="1"/>
  <c r="R507" i="184" s="1"/>
  <c r="M506" i="184" a="1"/>
  <c r="M506" i="184" s="1"/>
  <c r="L506" i="184" a="1"/>
  <c r="L506" i="184" s="1"/>
  <c r="O506" i="184" a="1"/>
  <c r="O506" i="184" s="1"/>
  <c r="I525" i="184"/>
  <c r="N506" i="184" a="1"/>
  <c r="N506" i="184" s="1"/>
  <c r="Q506" i="184" a="1"/>
  <c r="Q506" i="184" s="1"/>
  <c r="P506" i="184" a="1"/>
  <c r="P506" i="184" s="1"/>
  <c r="N10" i="183" s="1"/>
  <c r="P505" i="184" a="1"/>
  <c r="P505" i="184" s="1"/>
  <c r="N9" i="183" s="1"/>
  <c r="O505" i="184" a="1"/>
  <c r="O505" i="184" s="1"/>
  <c r="M505" i="184" a="1"/>
  <c r="M505" i="184" s="1"/>
  <c r="N505" i="184" a="1"/>
  <c r="N505" i="184" s="1"/>
  <c r="E41" i="183" s="1"/>
  <c r="G41" i="183" s="1"/>
  <c r="Q505" i="184" a="1"/>
  <c r="Q505" i="184" s="1"/>
  <c r="I524" i="184"/>
  <c r="M504" i="184" a="1"/>
  <c r="M504" i="184" s="1"/>
  <c r="I523" i="184"/>
  <c r="O504" i="184" a="1"/>
  <c r="O504" i="184" s="1"/>
  <c r="P504" i="184" a="1"/>
  <c r="P504" i="184" s="1"/>
  <c r="N8" i="183" s="1"/>
  <c r="N504" i="184" a="1"/>
  <c r="N504" i="184" s="1"/>
  <c r="Q504" i="184" a="1"/>
  <c r="Q504" i="184" s="1"/>
  <c r="L503" i="184" a="1"/>
  <c r="L503" i="184" s="1"/>
  <c r="M503" i="184" a="1"/>
  <c r="M503" i="184" s="1"/>
  <c r="N503" i="184" a="1"/>
  <c r="N503" i="184" s="1"/>
  <c r="O503" i="184" a="1"/>
  <c r="O503" i="184" s="1"/>
  <c r="I522" i="184"/>
  <c r="P503" i="184" a="1"/>
  <c r="P503" i="184" s="1"/>
  <c r="N7" i="183" s="1"/>
  <c r="Q503" i="184" a="1"/>
  <c r="Q503" i="184" s="1"/>
  <c r="I521" i="184"/>
  <c r="P502" i="184" a="1"/>
  <c r="P502" i="184" s="1"/>
  <c r="N6" i="183" s="1"/>
  <c r="N502" i="184" a="1"/>
  <c r="N502" i="184" s="1"/>
  <c r="M502" i="184" a="1"/>
  <c r="M502" i="184" s="1"/>
  <c r="Q502" i="184" a="1"/>
  <c r="Q502" i="184" s="1"/>
  <c r="L502" i="184" a="1"/>
  <c r="L502" i="184" s="1"/>
  <c r="O502" i="184" a="1"/>
  <c r="O502" i="184" s="1"/>
  <c r="P501" i="184" a="1"/>
  <c r="P501" i="184" s="1"/>
  <c r="N5" i="183" s="1"/>
  <c r="N501" i="184" a="1"/>
  <c r="N501" i="184" s="1"/>
  <c r="Q501" i="184" a="1"/>
  <c r="Q501" i="184" s="1"/>
  <c r="M501" i="184" a="1"/>
  <c r="M501" i="184" s="1"/>
  <c r="I520" i="184"/>
  <c r="L501" i="184" a="1"/>
  <c r="L501" i="184" s="1"/>
  <c r="O501" i="184" a="1"/>
  <c r="O501" i="184" s="1"/>
  <c r="O500" i="184" a="1"/>
  <c r="O500" i="184" s="1"/>
  <c r="I519" i="184"/>
  <c r="Q500" i="184" a="1"/>
  <c r="Q500" i="184" s="1"/>
  <c r="M500" i="184" a="1"/>
  <c r="M500" i="184" s="1"/>
  <c r="N500" i="184" a="1"/>
  <c r="N500" i="184" s="1"/>
  <c r="P500" i="184" a="1"/>
  <c r="P500" i="184" s="1"/>
  <c r="N4" i="183" s="1"/>
  <c r="P499" i="184" a="1"/>
  <c r="P499" i="184" s="1"/>
  <c r="N3" i="183" s="1"/>
  <c r="N499" i="184" a="1"/>
  <c r="N499" i="184" s="1"/>
  <c r="N512" i="184" s="1"/>
  <c r="F13" i="183" s="1"/>
  <c r="H13" i="183" s="1"/>
  <c r="L499" i="184" a="1"/>
  <c r="L499" i="184" s="1"/>
  <c r="I518" i="184"/>
  <c r="Q499" i="184" a="1"/>
  <c r="Q499" i="184" s="1"/>
  <c r="O499" i="184" a="1"/>
  <c r="O499" i="184" s="1"/>
  <c r="M499" i="184" a="1"/>
  <c r="M499" i="184" s="1"/>
  <c r="O511" i="182" a="1"/>
  <c r="O511" i="182" s="1"/>
  <c r="N511" i="182" a="1"/>
  <c r="N511" i="182" s="1"/>
  <c r="M511" i="182" a="1"/>
  <c r="M511" i="182" s="1"/>
  <c r="L511" i="182" a="1"/>
  <c r="L511" i="182" s="1"/>
  <c r="I530" i="182"/>
  <c r="Q511" i="182" a="1"/>
  <c r="Q511" i="182" s="1"/>
  <c r="P511" i="182" a="1"/>
  <c r="P511" i="182" s="1"/>
  <c r="I529" i="182"/>
  <c r="Q510" i="182" a="1"/>
  <c r="Q510" i="182" s="1"/>
  <c r="P510" i="182" a="1"/>
  <c r="P510" i="182" s="1"/>
  <c r="O510" i="182" a="1"/>
  <c r="O510" i="182" s="1"/>
  <c r="N510" i="182" a="1"/>
  <c r="N510" i="182" s="1"/>
  <c r="M510" i="182" a="1"/>
  <c r="M510" i="182" s="1"/>
  <c r="L510" i="182" a="1"/>
  <c r="L510" i="182" s="1"/>
  <c r="I528" i="182"/>
  <c r="N509" i="182" a="1"/>
  <c r="N509" i="182" s="1"/>
  <c r="M509" i="182" a="1"/>
  <c r="M509" i="182" s="1"/>
  <c r="L509" i="182" a="1"/>
  <c r="L509" i="182" s="1"/>
  <c r="Q509" i="182" a="1"/>
  <c r="Q509" i="182" s="1"/>
  <c r="P509" i="182" a="1"/>
  <c r="P509" i="182" s="1"/>
  <c r="N13" i="181" s="1"/>
  <c r="O509" i="182" a="1"/>
  <c r="O509" i="182" s="1"/>
  <c r="I527" i="182"/>
  <c r="L508" i="182" a="1"/>
  <c r="L508" i="182" s="1"/>
  <c r="P508" i="182" a="1"/>
  <c r="P508" i="182" s="1"/>
  <c r="N12" i="181" s="1"/>
  <c r="Q508" i="182" a="1"/>
  <c r="Q508" i="182" s="1"/>
  <c r="O508" i="182" a="1"/>
  <c r="O508" i="182" s="1"/>
  <c r="N508" i="182" a="1"/>
  <c r="N508" i="182" s="1"/>
  <c r="M508" i="182" a="1"/>
  <c r="M508" i="182" s="1"/>
  <c r="I526" i="182"/>
  <c r="Q507" i="182" a="1"/>
  <c r="Q507" i="182" s="1"/>
  <c r="P507" i="182" a="1"/>
  <c r="P507" i="182" s="1"/>
  <c r="O507" i="182" a="1"/>
  <c r="O507" i="182" s="1"/>
  <c r="N507" i="182" a="1"/>
  <c r="N507" i="182" s="1"/>
  <c r="M507" i="182" a="1"/>
  <c r="M507" i="182" s="1"/>
  <c r="L507" i="182" a="1"/>
  <c r="L507" i="182" s="1"/>
  <c r="I525" i="182"/>
  <c r="Q506" i="182" a="1"/>
  <c r="Q506" i="182" s="1"/>
  <c r="P506" i="182" a="1"/>
  <c r="P506" i="182" s="1"/>
  <c r="N10" i="181" s="1"/>
  <c r="O506" i="182" a="1"/>
  <c r="O506" i="182" s="1"/>
  <c r="N506" i="182" a="1"/>
  <c r="N506" i="182" s="1"/>
  <c r="M506" i="182" a="1"/>
  <c r="M506" i="182" s="1"/>
  <c r="L506" i="182" a="1"/>
  <c r="L506" i="182" s="1"/>
  <c r="R506" i="182" s="1"/>
  <c r="I524" i="182"/>
  <c r="Q505" i="182" a="1"/>
  <c r="Q505" i="182" s="1"/>
  <c r="P505" i="182" a="1"/>
  <c r="P505" i="182" s="1"/>
  <c r="N9" i="181" s="1"/>
  <c r="O505" i="182" a="1"/>
  <c r="O505" i="182" s="1"/>
  <c r="N505" i="182" a="1"/>
  <c r="N505" i="182" s="1"/>
  <c r="E41" i="181" s="1"/>
  <c r="G41" i="181" s="1"/>
  <c r="M505" i="182" a="1"/>
  <c r="M505" i="182" s="1"/>
  <c r="L505" i="182" a="1"/>
  <c r="L505" i="182" s="1"/>
  <c r="R505" i="182" s="1"/>
  <c r="I523" i="182"/>
  <c r="Q504" i="182" a="1"/>
  <c r="Q504" i="182" s="1"/>
  <c r="P504" i="182" a="1"/>
  <c r="P504" i="182" s="1"/>
  <c r="N8" i="181" s="1"/>
  <c r="O504" i="182" a="1"/>
  <c r="O504" i="182" s="1"/>
  <c r="N504" i="182" a="1"/>
  <c r="N504" i="182" s="1"/>
  <c r="M504" i="182" a="1"/>
  <c r="M504" i="182" s="1"/>
  <c r="L504" i="182" a="1"/>
  <c r="L504" i="182" s="1"/>
  <c r="R504" i="182" s="1"/>
  <c r="I522" i="182"/>
  <c r="M503" i="182" a="1"/>
  <c r="M503" i="182" s="1"/>
  <c r="L503" i="182" a="1"/>
  <c r="L503" i="182" s="1"/>
  <c r="O503" i="182" a="1"/>
  <c r="O503" i="182" s="1"/>
  <c r="N503" i="182" a="1"/>
  <c r="N503" i="182" s="1"/>
  <c r="Q503" i="182" a="1"/>
  <c r="Q503" i="182" s="1"/>
  <c r="P503" i="182" a="1"/>
  <c r="P503" i="182" s="1"/>
  <c r="N7" i="181" s="1"/>
  <c r="I521" i="182"/>
  <c r="N502" i="182" a="1"/>
  <c r="N502" i="182" s="1"/>
  <c r="M502" i="182" a="1"/>
  <c r="M502" i="182" s="1"/>
  <c r="L502" i="182" a="1"/>
  <c r="L502" i="182" s="1"/>
  <c r="Q502" i="182" a="1"/>
  <c r="Q502" i="182" s="1"/>
  <c r="P502" i="182" a="1"/>
  <c r="P502" i="182" s="1"/>
  <c r="N6" i="181" s="1"/>
  <c r="O502" i="182" a="1"/>
  <c r="O502" i="182" s="1"/>
  <c r="I520" i="182"/>
  <c r="Q501" i="182" a="1"/>
  <c r="Q501" i="182" s="1"/>
  <c r="O501" i="182" a="1"/>
  <c r="O501" i="182" s="1"/>
  <c r="N501" i="182" a="1"/>
  <c r="N501" i="182" s="1"/>
  <c r="M501" i="182" a="1"/>
  <c r="M501" i="182" s="1"/>
  <c r="L501" i="182" a="1"/>
  <c r="L501" i="182" s="1"/>
  <c r="I519" i="182"/>
  <c r="Q500" i="182" a="1"/>
  <c r="Q500" i="182" s="1"/>
  <c r="P500" i="182" a="1"/>
  <c r="P500" i="182" s="1"/>
  <c r="N4" i="181" s="1"/>
  <c r="O500" i="182" a="1"/>
  <c r="O500" i="182" s="1"/>
  <c r="N500" i="182" a="1"/>
  <c r="N500" i="182" s="1"/>
  <c r="M500" i="182" a="1"/>
  <c r="M500" i="182" s="1"/>
  <c r="L500" i="182" a="1"/>
  <c r="L500" i="182" s="1"/>
  <c r="R500" i="182" s="1"/>
  <c r="I518" i="182"/>
  <c r="Q499" i="182" a="1"/>
  <c r="Q499" i="182" s="1"/>
  <c r="P499" i="182" a="1"/>
  <c r="P499" i="182" s="1"/>
  <c r="N3" i="181" s="1"/>
  <c r="O499" i="182" a="1"/>
  <c r="O499" i="182" s="1"/>
  <c r="M499" i="182" a="1"/>
  <c r="M499" i="182" s="1"/>
  <c r="N499" i="182" a="1"/>
  <c r="N499" i="182" s="1"/>
  <c r="L499" i="182" a="1"/>
  <c r="L499" i="182" s="1"/>
  <c r="Q511" i="180" a="1"/>
  <c r="Q511" i="180" s="1"/>
  <c r="O511" i="180" a="1"/>
  <c r="O511" i="180" s="1"/>
  <c r="N511" i="180" a="1"/>
  <c r="N511" i="180" s="1"/>
  <c r="L511" i="180" a="1"/>
  <c r="L511" i="180" s="1"/>
  <c r="I530" i="180"/>
  <c r="M511" i="180" a="1"/>
  <c r="M511" i="180" s="1"/>
  <c r="P511" i="180" a="1"/>
  <c r="P511" i="180" s="1"/>
  <c r="I529" i="180"/>
  <c r="Q510" i="180" a="1"/>
  <c r="Q510" i="180" s="1"/>
  <c r="M510" i="180" a="1"/>
  <c r="M510" i="180" s="1"/>
  <c r="N510" i="180" a="1"/>
  <c r="N510" i="180" s="1"/>
  <c r="P510" i="180" a="1"/>
  <c r="P510" i="180" s="1"/>
  <c r="O510" i="180" a="1"/>
  <c r="O510" i="180" s="1"/>
  <c r="I528" i="180"/>
  <c r="Q509" i="180" a="1"/>
  <c r="Q509" i="180" s="1"/>
  <c r="P509" i="180" a="1"/>
  <c r="P509" i="180" s="1"/>
  <c r="O509" i="180" a="1"/>
  <c r="O509" i="180" s="1"/>
  <c r="N509" i="180" a="1"/>
  <c r="N509" i="180" s="1"/>
  <c r="M509" i="180" a="1"/>
  <c r="M509" i="180" s="1"/>
  <c r="L509" i="180" a="1"/>
  <c r="L509" i="180" s="1"/>
  <c r="I527" i="180"/>
  <c r="L508" i="180" a="1"/>
  <c r="L508" i="180" s="1"/>
  <c r="Q508" i="180" a="1"/>
  <c r="Q508" i="180" s="1"/>
  <c r="P508" i="180" a="1"/>
  <c r="P508" i="180" s="1"/>
  <c r="O508" i="180" a="1"/>
  <c r="O508" i="180" s="1"/>
  <c r="N508" i="180" a="1"/>
  <c r="N508" i="180" s="1"/>
  <c r="M508" i="180" a="1"/>
  <c r="M508" i="180" s="1"/>
  <c r="O507" i="180" a="1"/>
  <c r="O507" i="180" s="1"/>
  <c r="P507" i="180" a="1"/>
  <c r="P507" i="180" s="1"/>
  <c r="N507" i="180" a="1"/>
  <c r="N507" i="180" s="1"/>
  <c r="M507" i="180" a="1"/>
  <c r="M507" i="180" s="1"/>
  <c r="I526" i="180"/>
  <c r="Q507" i="180" a="1"/>
  <c r="Q507" i="180" s="1"/>
  <c r="I525" i="180"/>
  <c r="Q506" i="180" a="1"/>
  <c r="Q506" i="180" s="1"/>
  <c r="P506" i="180" a="1"/>
  <c r="P506" i="180" s="1"/>
  <c r="O506" i="180" a="1"/>
  <c r="O506" i="180" s="1"/>
  <c r="N506" i="180" a="1"/>
  <c r="N506" i="180" s="1"/>
  <c r="M506" i="180" a="1"/>
  <c r="M506" i="180" s="1"/>
  <c r="L506" i="180" a="1"/>
  <c r="L506" i="180" s="1"/>
  <c r="R506" i="180" s="1"/>
  <c r="P505" i="180" a="1"/>
  <c r="P505" i="180" s="1"/>
  <c r="O505" i="180" a="1"/>
  <c r="O505" i="180" s="1"/>
  <c r="M505" i="180" a="1"/>
  <c r="M505" i="180" s="1"/>
  <c r="I524" i="180"/>
  <c r="N505" i="180" a="1"/>
  <c r="N505" i="180" s="1"/>
  <c r="Q505" i="180" a="1"/>
  <c r="Q505" i="180" s="1"/>
  <c r="Q504" i="180" a="1"/>
  <c r="Q504" i="180" s="1"/>
  <c r="P504" i="180" a="1"/>
  <c r="P504" i="180" s="1"/>
  <c r="O504" i="180" a="1"/>
  <c r="O504" i="180" s="1"/>
  <c r="I523" i="180"/>
  <c r="M504" i="180" a="1"/>
  <c r="M504" i="180" s="1"/>
  <c r="L504" i="180" a="1"/>
  <c r="L504" i="180" s="1"/>
  <c r="N504" i="180" a="1"/>
  <c r="N504" i="180" s="1"/>
  <c r="O503" i="180" a="1"/>
  <c r="O503" i="180" s="1"/>
  <c r="Q503" i="180" a="1"/>
  <c r="Q503" i="180" s="1"/>
  <c r="P503" i="180" a="1"/>
  <c r="P503" i="180" s="1"/>
  <c r="N503" i="180" a="1"/>
  <c r="N503" i="180" s="1"/>
  <c r="M503" i="180" a="1"/>
  <c r="M503" i="180" s="1"/>
  <c r="I522" i="180"/>
  <c r="L503" i="180" a="1"/>
  <c r="L503" i="180" s="1"/>
  <c r="R503" i="180" s="1"/>
  <c r="N502" i="180" a="1"/>
  <c r="N502" i="180" s="1"/>
  <c r="Q502" i="180" a="1"/>
  <c r="Q502" i="180" s="1"/>
  <c r="O502" i="180" a="1"/>
  <c r="O502" i="180" s="1"/>
  <c r="M502" i="180" a="1"/>
  <c r="M502" i="180" s="1"/>
  <c r="I521" i="180"/>
  <c r="P502" i="180" a="1"/>
  <c r="P502" i="180" s="1"/>
  <c r="Q501" i="180" a="1"/>
  <c r="Q501" i="180" s="1"/>
  <c r="P501" i="180" a="1"/>
  <c r="P501" i="180" s="1"/>
  <c r="M501" i="180" a="1"/>
  <c r="M501" i="180" s="1"/>
  <c r="L501" i="180" a="1"/>
  <c r="L501" i="180" s="1"/>
  <c r="O501" i="180" a="1"/>
  <c r="O501" i="180" s="1"/>
  <c r="I520" i="180"/>
  <c r="N501" i="180" a="1"/>
  <c r="N501" i="180" s="1"/>
  <c r="N500" i="180" a="1"/>
  <c r="N500" i="180" s="1"/>
  <c r="I519" i="180"/>
  <c r="Q500" i="180" a="1"/>
  <c r="Q500" i="180" s="1"/>
  <c r="O500" i="180" a="1"/>
  <c r="O500" i="180" s="1"/>
  <c r="M500" i="180" a="1"/>
  <c r="M500" i="180" s="1"/>
  <c r="P500" i="180" a="1"/>
  <c r="P500" i="180" s="1"/>
  <c r="L499" i="180" a="1"/>
  <c r="L499" i="180" s="1"/>
  <c r="Q499" i="180" a="1"/>
  <c r="Q499" i="180" s="1"/>
  <c r="P499" i="180" a="1"/>
  <c r="P499" i="180" s="1"/>
  <c r="P512" i="180" s="1"/>
  <c r="O499" i="180" a="1"/>
  <c r="O499" i="180" s="1"/>
  <c r="O512" i="180" s="1"/>
  <c r="N499" i="180" a="1"/>
  <c r="N499" i="180" s="1"/>
  <c r="M499" i="180" a="1"/>
  <c r="M499" i="180" s="1"/>
  <c r="I518" i="180"/>
  <c r="I530" i="178"/>
  <c r="N511" i="178" a="1"/>
  <c r="N511" i="178" s="1"/>
  <c r="O511" i="178" a="1"/>
  <c r="O511" i="178" s="1"/>
  <c r="M511" i="178" a="1"/>
  <c r="M511" i="178" s="1"/>
  <c r="P511" i="178" a="1"/>
  <c r="P511" i="178" s="1"/>
  <c r="Q511" i="178" a="1"/>
  <c r="Q511" i="178" s="1"/>
  <c r="I529" i="178"/>
  <c r="P510" i="178" a="1"/>
  <c r="P510" i="178" s="1"/>
  <c r="N510" i="178" a="1"/>
  <c r="N510" i="178" s="1"/>
  <c r="Q510" i="178" a="1"/>
  <c r="Q510" i="178" s="1"/>
  <c r="O510" i="178" a="1"/>
  <c r="O510" i="178" s="1"/>
  <c r="M510" i="178" a="1"/>
  <c r="M510" i="178" s="1"/>
  <c r="I528" i="178"/>
  <c r="N509" i="178" a="1"/>
  <c r="N509" i="178" s="1"/>
  <c r="M509" i="178" a="1"/>
  <c r="M509" i="178" s="1"/>
  <c r="Q509" i="178" a="1"/>
  <c r="Q509" i="178" s="1"/>
  <c r="L509" i="178" a="1"/>
  <c r="L509" i="178" s="1"/>
  <c r="P509" i="178" a="1"/>
  <c r="P509" i="178" s="1"/>
  <c r="N13" i="177" s="1"/>
  <c r="O509" i="178" a="1"/>
  <c r="O509" i="178" s="1"/>
  <c r="O508" i="178" a="1"/>
  <c r="O508" i="178" s="1"/>
  <c r="M508" i="178" a="1"/>
  <c r="M508" i="178" s="1"/>
  <c r="I527" i="178"/>
  <c r="N508" i="178" a="1"/>
  <c r="N508" i="178" s="1"/>
  <c r="Q508" i="178" a="1"/>
  <c r="Q508" i="178" s="1"/>
  <c r="P508" i="178" a="1"/>
  <c r="P508" i="178" s="1"/>
  <c r="N12" i="177" s="1"/>
  <c r="M507" i="178" a="1"/>
  <c r="M507" i="178" s="1"/>
  <c r="O507" i="178" a="1"/>
  <c r="O507" i="178" s="1"/>
  <c r="Q507" i="178" a="1"/>
  <c r="Q507" i="178" s="1"/>
  <c r="P507" i="178" a="1"/>
  <c r="P507" i="178" s="1"/>
  <c r="N11" i="177" s="1"/>
  <c r="N507" i="178" a="1"/>
  <c r="N507" i="178" s="1"/>
  <c r="I526" i="178"/>
  <c r="I525" i="178"/>
  <c r="Q506" i="178" a="1"/>
  <c r="Q506" i="178" s="1"/>
  <c r="P506" i="178" a="1"/>
  <c r="P506" i="178" s="1"/>
  <c r="N10" i="177" s="1"/>
  <c r="N506" i="178" a="1"/>
  <c r="N506" i="178" s="1"/>
  <c r="M506" i="178" a="1"/>
  <c r="M506" i="178" s="1"/>
  <c r="L506" i="178" a="1"/>
  <c r="L506" i="178" s="1"/>
  <c r="O506" i="178" a="1"/>
  <c r="O506" i="178" s="1"/>
  <c r="Q505" i="178" a="1"/>
  <c r="Q505" i="178" s="1"/>
  <c r="M505" i="178" a="1"/>
  <c r="M505" i="178" s="1"/>
  <c r="P505" i="178" a="1"/>
  <c r="P505" i="178" s="1"/>
  <c r="N9" i="177" s="1"/>
  <c r="I524" i="178"/>
  <c r="O505" i="178" a="1"/>
  <c r="O505" i="178" s="1"/>
  <c r="N505" i="178" a="1"/>
  <c r="N505" i="178" s="1"/>
  <c r="E41" i="177" s="1"/>
  <c r="G41" i="177" s="1"/>
  <c r="Q504" i="178" a="1"/>
  <c r="Q504" i="178" s="1"/>
  <c r="O504" i="178" a="1"/>
  <c r="O504" i="178" s="1"/>
  <c r="M504" i="178" a="1"/>
  <c r="M504" i="178" s="1"/>
  <c r="L504" i="178" a="1"/>
  <c r="L504" i="178" s="1"/>
  <c r="N504" i="178" a="1"/>
  <c r="N504" i="178" s="1"/>
  <c r="I523" i="178"/>
  <c r="P504" i="178" a="1"/>
  <c r="P504" i="178" s="1"/>
  <c r="N8" i="177" s="1"/>
  <c r="P503" i="178" a="1"/>
  <c r="P503" i="178" s="1"/>
  <c r="N7" i="177" s="1"/>
  <c r="I522" i="178"/>
  <c r="O503" i="178" a="1"/>
  <c r="O503" i="178" s="1"/>
  <c r="Q503" i="178" a="1"/>
  <c r="Q503" i="178" s="1"/>
  <c r="N503" i="178" a="1"/>
  <c r="N503" i="178" s="1"/>
  <c r="M503" i="178" a="1"/>
  <c r="M503" i="178" s="1"/>
  <c r="M502" i="178" a="1"/>
  <c r="M502" i="178" s="1"/>
  <c r="N502" i="178" a="1"/>
  <c r="N502" i="178" s="1"/>
  <c r="O502" i="178" a="1"/>
  <c r="O502" i="178" s="1"/>
  <c r="P502" i="178" a="1"/>
  <c r="P502" i="178" s="1"/>
  <c r="N6" i="177" s="1"/>
  <c r="Q502" i="178" a="1"/>
  <c r="Q502" i="178" s="1"/>
  <c r="I521" i="178"/>
  <c r="Q501" i="178" a="1"/>
  <c r="Q501" i="178" s="1"/>
  <c r="P501" i="178" a="1"/>
  <c r="P501" i="178" s="1"/>
  <c r="N5" i="177" s="1"/>
  <c r="O501" i="178" a="1"/>
  <c r="O501" i="178" s="1"/>
  <c r="N501" i="178" a="1"/>
  <c r="N501" i="178" s="1"/>
  <c r="M501" i="178" a="1"/>
  <c r="M501" i="178" s="1"/>
  <c r="I520" i="178"/>
  <c r="L501" i="178" a="1"/>
  <c r="L501" i="178" s="1"/>
  <c r="P500" i="178" a="1"/>
  <c r="P500" i="178" s="1"/>
  <c r="N4" i="177" s="1"/>
  <c r="N500" i="178" a="1"/>
  <c r="N500" i="178" s="1"/>
  <c r="L500" i="178" a="1"/>
  <c r="L500" i="178" s="1"/>
  <c r="I519" i="178"/>
  <c r="Q500" i="178" a="1"/>
  <c r="Q500" i="178" s="1"/>
  <c r="O500" i="178" a="1"/>
  <c r="O500" i="178" s="1"/>
  <c r="M500" i="178" a="1"/>
  <c r="M500" i="178" s="1"/>
  <c r="P499" i="178" a="1"/>
  <c r="P499" i="178" s="1"/>
  <c r="N3" i="177" s="1"/>
  <c r="I518" i="178"/>
  <c r="N499" i="178" a="1"/>
  <c r="N499" i="178" s="1"/>
  <c r="N512" i="178" s="1"/>
  <c r="F13" i="177" s="1"/>
  <c r="H13" i="177" s="1"/>
  <c r="Q499" i="178" a="1"/>
  <c r="Q499" i="178" s="1"/>
  <c r="O499" i="178" a="1"/>
  <c r="O499" i="178" s="1"/>
  <c r="Q511" i="176" a="1"/>
  <c r="Q511" i="176" s="1"/>
  <c r="O511" i="176" a="1"/>
  <c r="O511" i="176" s="1"/>
  <c r="M511" i="176" a="1"/>
  <c r="M511" i="176" s="1"/>
  <c r="P511" i="176" a="1"/>
  <c r="P511" i="176" s="1"/>
  <c r="N511" i="176" a="1"/>
  <c r="N511" i="176" s="1"/>
  <c r="L511" i="176" a="1"/>
  <c r="L511" i="176" s="1"/>
  <c r="I530" i="176"/>
  <c r="I529" i="176"/>
  <c r="M510" i="176" a="1"/>
  <c r="M510" i="176" s="1"/>
  <c r="N510" i="176" a="1"/>
  <c r="N510" i="176" s="1"/>
  <c r="P510" i="176" a="1"/>
  <c r="P510" i="176" s="1"/>
  <c r="Q510" i="176" a="1"/>
  <c r="Q510" i="176" s="1"/>
  <c r="O510" i="176" a="1"/>
  <c r="O510" i="176" s="1"/>
  <c r="I528" i="176"/>
  <c r="Q509" i="176" a="1"/>
  <c r="Q509" i="176" s="1"/>
  <c r="L509" i="176" a="1"/>
  <c r="L509" i="176" s="1"/>
  <c r="M509" i="176" a="1"/>
  <c r="M509" i="176" s="1"/>
  <c r="N509" i="176" a="1"/>
  <c r="N509" i="176" s="1"/>
  <c r="O509" i="176" a="1"/>
  <c r="O509" i="176" s="1"/>
  <c r="P509" i="176" a="1"/>
  <c r="P509" i="176" s="1"/>
  <c r="N13" i="175" s="1"/>
  <c r="I527" i="176"/>
  <c r="M508" i="176" a="1"/>
  <c r="M508" i="176" s="1"/>
  <c r="Q508" i="176" a="1"/>
  <c r="Q508" i="176" s="1"/>
  <c r="N508" i="176" a="1"/>
  <c r="N508" i="176" s="1"/>
  <c r="P508" i="176" a="1"/>
  <c r="P508" i="176" s="1"/>
  <c r="N12" i="175" s="1"/>
  <c r="O508" i="176" a="1"/>
  <c r="O508" i="176" s="1"/>
  <c r="I526" i="176"/>
  <c r="L507" i="176" a="1"/>
  <c r="L507" i="176" s="1"/>
  <c r="Q507" i="176" a="1"/>
  <c r="Q507" i="176" s="1"/>
  <c r="P507" i="176" a="1"/>
  <c r="P507" i="176" s="1"/>
  <c r="N11" i="175" s="1"/>
  <c r="O507" i="176" a="1"/>
  <c r="O507" i="176" s="1"/>
  <c r="N507" i="176" a="1"/>
  <c r="N507" i="176" s="1"/>
  <c r="M507" i="176" a="1"/>
  <c r="M507" i="176" s="1"/>
  <c r="M506" i="176" a="1"/>
  <c r="M506" i="176" s="1"/>
  <c r="I525" i="176"/>
  <c r="Q506" i="176" a="1"/>
  <c r="Q506" i="176" s="1"/>
  <c r="P506" i="176" a="1"/>
  <c r="P506" i="176" s="1"/>
  <c r="N10" i="175" s="1"/>
  <c r="O506" i="176" a="1"/>
  <c r="O506" i="176" s="1"/>
  <c r="N506" i="176" a="1"/>
  <c r="N506" i="176" s="1"/>
  <c r="L506" i="176" a="1"/>
  <c r="L506" i="176" s="1"/>
  <c r="R506" i="176" s="1"/>
  <c r="P505" i="176" a="1"/>
  <c r="P505" i="176" s="1"/>
  <c r="N9" i="175" s="1"/>
  <c r="M505" i="176" a="1"/>
  <c r="M505" i="176" s="1"/>
  <c r="Q505" i="176" a="1"/>
  <c r="Q505" i="176" s="1"/>
  <c r="N505" i="176" a="1"/>
  <c r="N505" i="176" s="1"/>
  <c r="E41" i="175" s="1"/>
  <c r="G41" i="175" s="1"/>
  <c r="I524" i="176"/>
  <c r="O505" i="176" a="1"/>
  <c r="O505" i="176" s="1"/>
  <c r="M504" i="176" a="1"/>
  <c r="M504" i="176" s="1"/>
  <c r="L504" i="176" a="1"/>
  <c r="L504" i="176" s="1"/>
  <c r="Q504" i="176" a="1"/>
  <c r="Q504" i="176" s="1"/>
  <c r="I523" i="176"/>
  <c r="P504" i="176" a="1"/>
  <c r="P504" i="176" s="1"/>
  <c r="N8" i="175" s="1"/>
  <c r="O504" i="176" a="1"/>
  <c r="O504" i="176" s="1"/>
  <c r="N504" i="176" a="1"/>
  <c r="N504" i="176" s="1"/>
  <c r="I522" i="176"/>
  <c r="Q503" i="176" a="1"/>
  <c r="Q503" i="176" s="1"/>
  <c r="P503" i="176" a="1"/>
  <c r="P503" i="176" s="1"/>
  <c r="N7" i="175" s="1"/>
  <c r="O503" i="176" a="1"/>
  <c r="O503" i="176" s="1"/>
  <c r="N503" i="176" a="1"/>
  <c r="N503" i="176" s="1"/>
  <c r="M503" i="176" a="1"/>
  <c r="M503" i="176" s="1"/>
  <c r="I521" i="176"/>
  <c r="Q502" i="176" a="1"/>
  <c r="Q502" i="176" s="1"/>
  <c r="P502" i="176" a="1"/>
  <c r="P502" i="176" s="1"/>
  <c r="N6" i="175" s="1"/>
  <c r="O502" i="176" a="1"/>
  <c r="O502" i="176" s="1"/>
  <c r="N502" i="176" a="1"/>
  <c r="N502" i="176" s="1"/>
  <c r="M502" i="176" a="1"/>
  <c r="M502" i="176" s="1"/>
  <c r="L502" i="176" a="1"/>
  <c r="L502" i="176" s="1"/>
  <c r="R502" i="176" s="1"/>
  <c r="Q501" i="176" a="1"/>
  <c r="Q501" i="176" s="1"/>
  <c r="P501" i="176" a="1"/>
  <c r="P501" i="176" s="1"/>
  <c r="N5" i="175" s="1"/>
  <c r="O501" i="176" a="1"/>
  <c r="O501" i="176" s="1"/>
  <c r="N501" i="176" a="1"/>
  <c r="N501" i="176" s="1"/>
  <c r="L501" i="176" a="1"/>
  <c r="L501" i="176" s="1"/>
  <c r="M501" i="176" a="1"/>
  <c r="M501" i="176" s="1"/>
  <c r="I520" i="176"/>
  <c r="P500" i="176" a="1"/>
  <c r="P500" i="176" s="1"/>
  <c r="N4" i="175" s="1"/>
  <c r="Q500" i="176" a="1"/>
  <c r="Q500" i="176" s="1"/>
  <c r="M500" i="176" a="1"/>
  <c r="M500" i="176" s="1"/>
  <c r="N500" i="176" a="1"/>
  <c r="N500" i="176" s="1"/>
  <c r="L500" i="176" a="1"/>
  <c r="L500" i="176" s="1"/>
  <c r="I519" i="176"/>
  <c r="O500" i="176" a="1"/>
  <c r="O500" i="176" s="1"/>
  <c r="P499" i="176" a="1"/>
  <c r="P499" i="176" s="1"/>
  <c r="N3" i="175" s="1"/>
  <c r="M499" i="176" a="1"/>
  <c r="M499" i="176" s="1"/>
  <c r="M512" i="176" s="1"/>
  <c r="O499" i="176" a="1"/>
  <c r="O499" i="176" s="1"/>
  <c r="Q499" i="176" a="1"/>
  <c r="Q499" i="176" s="1"/>
  <c r="Q512" i="176" s="1"/>
  <c r="I518" i="176"/>
  <c r="N499" i="176" a="1"/>
  <c r="N499" i="176" s="1"/>
  <c r="I530" i="174"/>
  <c r="N511" i="174" a="1"/>
  <c r="N511" i="174" s="1"/>
  <c r="P511" i="174" a="1"/>
  <c r="P511" i="174" s="1"/>
  <c r="L511" i="174" a="1"/>
  <c r="L511" i="174" s="1"/>
  <c r="O511" i="174" a="1"/>
  <c r="O511" i="174" s="1"/>
  <c r="M511" i="174" a="1"/>
  <c r="M511" i="174" s="1"/>
  <c r="Q511" i="174" a="1"/>
  <c r="Q511" i="174" s="1"/>
  <c r="I529" i="174"/>
  <c r="O510" i="174" a="1"/>
  <c r="O510" i="174" s="1"/>
  <c r="M510" i="174" a="1"/>
  <c r="M510" i="174" s="1"/>
  <c r="N510" i="174" a="1"/>
  <c r="N510" i="174" s="1"/>
  <c r="L510" i="174" a="1"/>
  <c r="L510" i="174" s="1"/>
  <c r="Q510" i="174" a="1"/>
  <c r="Q510" i="174" s="1"/>
  <c r="P510" i="174" a="1"/>
  <c r="P510" i="174" s="1"/>
  <c r="I528" i="174"/>
  <c r="O509" i="174" a="1"/>
  <c r="O509" i="174" s="1"/>
  <c r="L509" i="174" a="1"/>
  <c r="L509" i="174" s="1"/>
  <c r="P509" i="174" a="1"/>
  <c r="P509" i="174" s="1"/>
  <c r="N13" i="173" s="1"/>
  <c r="M509" i="174" a="1"/>
  <c r="M509" i="174" s="1"/>
  <c r="Q509" i="174" a="1"/>
  <c r="Q509" i="174" s="1"/>
  <c r="N509" i="174" a="1"/>
  <c r="N509" i="174" s="1"/>
  <c r="M508" i="174" a="1"/>
  <c r="M508" i="174" s="1"/>
  <c r="I527" i="174"/>
  <c r="Q508" i="174" a="1"/>
  <c r="Q508" i="174" s="1"/>
  <c r="O508" i="174" a="1"/>
  <c r="O508" i="174" s="1"/>
  <c r="P508" i="174" a="1"/>
  <c r="P508" i="174" s="1"/>
  <c r="N12" i="173" s="1"/>
  <c r="N508" i="174" a="1"/>
  <c r="N508" i="174" s="1"/>
  <c r="Q507" i="174" a="1"/>
  <c r="Q507" i="174" s="1"/>
  <c r="O507" i="174" a="1"/>
  <c r="O507" i="174" s="1"/>
  <c r="N507" i="174" a="1"/>
  <c r="N507" i="174" s="1"/>
  <c r="M507" i="174" a="1"/>
  <c r="M507" i="174" s="1"/>
  <c r="L507" i="174" a="1"/>
  <c r="L507" i="174" s="1"/>
  <c r="I526" i="174"/>
  <c r="P507" i="174" a="1"/>
  <c r="P507" i="174" s="1"/>
  <c r="N11" i="173" s="1"/>
  <c r="I525" i="174"/>
  <c r="P506" i="174" a="1"/>
  <c r="P506" i="174" s="1"/>
  <c r="N10" i="173" s="1"/>
  <c r="N506" i="174" a="1"/>
  <c r="N506" i="174" s="1"/>
  <c r="L506" i="174" a="1"/>
  <c r="L506" i="174" s="1"/>
  <c r="M506" i="174" a="1"/>
  <c r="M506" i="174" s="1"/>
  <c r="O506" i="174" a="1"/>
  <c r="O506" i="174" s="1"/>
  <c r="Q506" i="174" a="1"/>
  <c r="Q506" i="174" s="1"/>
  <c r="I524" i="174"/>
  <c r="P505" i="174" a="1"/>
  <c r="P505" i="174" s="1"/>
  <c r="N9" i="173" s="1"/>
  <c r="Q505" i="174" a="1"/>
  <c r="Q505" i="174" s="1"/>
  <c r="N505" i="174" a="1"/>
  <c r="N505" i="174" s="1"/>
  <c r="E41" i="173" s="1"/>
  <c r="G41" i="173" s="1"/>
  <c r="M505" i="174" a="1"/>
  <c r="M505" i="174" s="1"/>
  <c r="L505" i="174" a="1"/>
  <c r="L505" i="174" s="1"/>
  <c r="O505" i="174" a="1"/>
  <c r="O505" i="174" s="1"/>
  <c r="N504" i="174" a="1"/>
  <c r="N504" i="174" s="1"/>
  <c r="Q504" i="174" a="1"/>
  <c r="Q504" i="174" s="1"/>
  <c r="O504" i="174" a="1"/>
  <c r="O504" i="174" s="1"/>
  <c r="M504" i="174" a="1"/>
  <c r="M504" i="174" s="1"/>
  <c r="P504" i="174" a="1"/>
  <c r="P504" i="174" s="1"/>
  <c r="N8" i="173" s="1"/>
  <c r="I523" i="174"/>
  <c r="N503" i="174" a="1"/>
  <c r="N503" i="174" s="1"/>
  <c r="I522" i="174"/>
  <c r="L503" i="174" a="1"/>
  <c r="L503" i="174" s="1"/>
  <c r="O503" i="174" a="1"/>
  <c r="O503" i="174" s="1"/>
  <c r="P503" i="174" a="1"/>
  <c r="P503" i="174" s="1"/>
  <c r="N7" i="173" s="1"/>
  <c r="Q503" i="174" a="1"/>
  <c r="Q503" i="174" s="1"/>
  <c r="M503" i="174" a="1"/>
  <c r="M503" i="174" s="1"/>
  <c r="I521" i="174"/>
  <c r="O502" i="174" a="1"/>
  <c r="O502" i="174" s="1"/>
  <c r="N502" i="174" a="1"/>
  <c r="N502" i="174" s="1"/>
  <c r="Q502" i="174" a="1"/>
  <c r="Q502" i="174" s="1"/>
  <c r="P502" i="174" a="1"/>
  <c r="P502" i="174" s="1"/>
  <c r="N6" i="173" s="1"/>
  <c r="M502" i="174" a="1"/>
  <c r="M502" i="174" s="1"/>
  <c r="Q501" i="174" a="1"/>
  <c r="Q501" i="174" s="1"/>
  <c r="N501" i="174" a="1"/>
  <c r="N501" i="174" s="1"/>
  <c r="M501" i="174" a="1"/>
  <c r="M501" i="174" s="1"/>
  <c r="P501" i="174" a="1"/>
  <c r="P501" i="174" s="1"/>
  <c r="N5" i="173" s="1"/>
  <c r="I520" i="174"/>
  <c r="O501" i="174" a="1"/>
  <c r="O501" i="174" s="1"/>
  <c r="Q500" i="174" a="1"/>
  <c r="Q500" i="174" s="1"/>
  <c r="I519" i="174"/>
  <c r="P500" i="174" a="1"/>
  <c r="P500" i="174" s="1"/>
  <c r="N4" i="173" s="1"/>
  <c r="O500" i="174" a="1"/>
  <c r="O500" i="174" s="1"/>
  <c r="N500" i="174" a="1"/>
  <c r="N500" i="174" s="1"/>
  <c r="M500" i="174" a="1"/>
  <c r="M500" i="174" s="1"/>
  <c r="L500" i="174" a="1"/>
  <c r="L500" i="174" s="1"/>
  <c r="R500" i="174" s="1"/>
  <c r="I518" i="174"/>
  <c r="N499" i="174" a="1"/>
  <c r="N499" i="174" s="1"/>
  <c r="N512" i="174" s="1"/>
  <c r="F13" i="173" s="1"/>
  <c r="H13" i="173" s="1"/>
  <c r="Q499" i="174" a="1"/>
  <c r="Q499" i="174" s="1"/>
  <c r="Q512" i="174" s="1"/>
  <c r="P499" i="174" a="1"/>
  <c r="P499" i="174" s="1"/>
  <c r="N3" i="173" s="1"/>
  <c r="O499" i="174" a="1"/>
  <c r="O499" i="174" s="1"/>
  <c r="M499" i="174" a="1"/>
  <c r="M499" i="174" s="1"/>
  <c r="I530" i="172"/>
  <c r="N511" i="172" a="1"/>
  <c r="N511" i="172" s="1"/>
  <c r="Q511" i="172" a="1"/>
  <c r="Q511" i="172" s="1"/>
  <c r="P511" i="172" a="1"/>
  <c r="P511" i="172" s="1"/>
  <c r="M511" i="172" a="1"/>
  <c r="M511" i="172" s="1"/>
  <c r="O511" i="172" a="1"/>
  <c r="O511" i="172" s="1"/>
  <c r="I529" i="172"/>
  <c r="L510" i="172" a="1"/>
  <c r="L510" i="172" s="1"/>
  <c r="M510" i="172" a="1"/>
  <c r="M510" i="172" s="1"/>
  <c r="N510" i="172" a="1"/>
  <c r="N510" i="172" s="1"/>
  <c r="P510" i="172" a="1"/>
  <c r="P510" i="172" s="1"/>
  <c r="Q510" i="172" a="1"/>
  <c r="Q510" i="172" s="1"/>
  <c r="O510" i="172" a="1"/>
  <c r="O510" i="172" s="1"/>
  <c r="I528" i="172"/>
  <c r="O509" i="172" a="1"/>
  <c r="O509" i="172" s="1"/>
  <c r="L509" i="172" a="1"/>
  <c r="L509" i="172" s="1"/>
  <c r="M509" i="172" a="1"/>
  <c r="M509" i="172" s="1"/>
  <c r="N509" i="172" a="1"/>
  <c r="N509" i="172" s="1"/>
  <c r="Q509" i="172" a="1"/>
  <c r="Q509" i="172" s="1"/>
  <c r="P509" i="172" a="1"/>
  <c r="P509" i="172" s="1"/>
  <c r="N13" i="171" s="1"/>
  <c r="I527" i="172"/>
  <c r="P508" i="172" a="1"/>
  <c r="P508" i="172" s="1"/>
  <c r="N12" i="171" s="1"/>
  <c r="N508" i="172" a="1"/>
  <c r="N508" i="172" s="1"/>
  <c r="M508" i="172" a="1"/>
  <c r="M508" i="172" s="1"/>
  <c r="O508" i="172" a="1"/>
  <c r="O508" i="172" s="1"/>
  <c r="Q508" i="172" a="1"/>
  <c r="Q508" i="172" s="1"/>
  <c r="I526" i="172"/>
  <c r="L507" i="172" a="1"/>
  <c r="L507" i="172" s="1"/>
  <c r="M507" i="172" a="1"/>
  <c r="M507" i="172" s="1"/>
  <c r="N507" i="172" a="1"/>
  <c r="N507" i="172" s="1"/>
  <c r="P507" i="172" a="1"/>
  <c r="P507" i="172" s="1"/>
  <c r="N11" i="171" s="1"/>
  <c r="O507" i="172" a="1"/>
  <c r="O507" i="172" s="1"/>
  <c r="Q507" i="172" a="1"/>
  <c r="Q507" i="172" s="1"/>
  <c r="I525" i="172"/>
  <c r="P506" i="172" a="1"/>
  <c r="P506" i="172" s="1"/>
  <c r="N10" i="171" s="1"/>
  <c r="O506" i="172" a="1"/>
  <c r="O506" i="172" s="1"/>
  <c r="N506" i="172" a="1"/>
  <c r="N506" i="172" s="1"/>
  <c r="Q506" i="172" a="1"/>
  <c r="Q506" i="172" s="1"/>
  <c r="M506" i="172" a="1"/>
  <c r="M506" i="172" s="1"/>
  <c r="P505" i="172" a="1"/>
  <c r="P505" i="172" s="1"/>
  <c r="N9" i="171" s="1"/>
  <c r="Q505" i="172" a="1"/>
  <c r="Q505" i="172" s="1"/>
  <c r="I524" i="172"/>
  <c r="O505" i="172" a="1"/>
  <c r="O505" i="172" s="1"/>
  <c r="N505" i="172" a="1"/>
  <c r="N505" i="172" s="1"/>
  <c r="E41" i="171" s="1"/>
  <c r="G41" i="171" s="1"/>
  <c r="M505" i="172" a="1"/>
  <c r="M505" i="172" s="1"/>
  <c r="L505" i="172" a="1"/>
  <c r="L505" i="172" s="1"/>
  <c r="M504" i="172" a="1"/>
  <c r="M504" i="172" s="1"/>
  <c r="L504" i="172" a="1"/>
  <c r="L504" i="172" s="1"/>
  <c r="I523" i="172"/>
  <c r="Q504" i="172" a="1"/>
  <c r="Q504" i="172" s="1"/>
  <c r="P504" i="172" a="1"/>
  <c r="P504" i="172" s="1"/>
  <c r="N8" i="171" s="1"/>
  <c r="O504" i="172" a="1"/>
  <c r="O504" i="172" s="1"/>
  <c r="N504" i="172" a="1"/>
  <c r="N504" i="172" s="1"/>
  <c r="Q503" i="172" a="1"/>
  <c r="Q503" i="172" s="1"/>
  <c r="O503" i="172" a="1"/>
  <c r="O503" i="172" s="1"/>
  <c r="M503" i="172" a="1"/>
  <c r="M503" i="172" s="1"/>
  <c r="I522" i="172"/>
  <c r="P503" i="172" a="1"/>
  <c r="P503" i="172" s="1"/>
  <c r="N7" i="171" s="1"/>
  <c r="N503" i="172" a="1"/>
  <c r="N503" i="172" s="1"/>
  <c r="N502" i="172" a="1"/>
  <c r="N502" i="172" s="1"/>
  <c r="Q502" i="172" a="1"/>
  <c r="Q502" i="172" s="1"/>
  <c r="P502" i="172" a="1"/>
  <c r="P502" i="172" s="1"/>
  <c r="N6" i="171" s="1"/>
  <c r="O502" i="172" a="1"/>
  <c r="O502" i="172" s="1"/>
  <c r="M502" i="172" a="1"/>
  <c r="M502" i="172" s="1"/>
  <c r="L502" i="172" a="1"/>
  <c r="L502" i="172" s="1"/>
  <c r="R502" i="172" s="1"/>
  <c r="I521" i="172"/>
  <c r="I520" i="172"/>
  <c r="Q501" i="172" a="1"/>
  <c r="Q501" i="172" s="1"/>
  <c r="P501" i="172" a="1"/>
  <c r="P501" i="172" s="1"/>
  <c r="N5" i="171" s="1"/>
  <c r="O501" i="172" a="1"/>
  <c r="O501" i="172" s="1"/>
  <c r="N501" i="172" a="1"/>
  <c r="N501" i="172" s="1"/>
  <c r="M501" i="172" a="1"/>
  <c r="M501" i="172" s="1"/>
  <c r="I519" i="172"/>
  <c r="Q500" i="172" a="1"/>
  <c r="Q500" i="172" s="1"/>
  <c r="L500" i="172" a="1"/>
  <c r="L500" i="172" s="1"/>
  <c r="M500" i="172" a="1"/>
  <c r="M500" i="172" s="1"/>
  <c r="N500" i="172" a="1"/>
  <c r="N500" i="172" s="1"/>
  <c r="O500" i="172" a="1"/>
  <c r="O500" i="172" s="1"/>
  <c r="P500" i="172" a="1"/>
  <c r="P500" i="172" s="1"/>
  <c r="N4" i="171" s="1"/>
  <c r="M499" i="172" a="1"/>
  <c r="M499" i="172" s="1"/>
  <c r="Q499" i="172" a="1"/>
  <c r="Q499" i="172" s="1"/>
  <c r="P499" i="172" a="1"/>
  <c r="P499" i="172" s="1"/>
  <c r="O499" i="172" a="1"/>
  <c r="O499" i="172" s="1"/>
  <c r="N499" i="172" a="1"/>
  <c r="N499" i="172" s="1"/>
  <c r="N512" i="172" s="1"/>
  <c r="F13" i="171" s="1"/>
  <c r="H13" i="171" s="1"/>
  <c r="L499" i="172" a="1"/>
  <c r="L499" i="172" s="1"/>
  <c r="R499" i="172" s="1"/>
  <c r="I518" i="172"/>
  <c r="P511" i="170" a="1"/>
  <c r="P511" i="170" s="1"/>
  <c r="M511" i="170" a="1"/>
  <c r="M511" i="170" s="1"/>
  <c r="Q511" i="170" a="1"/>
  <c r="Q511" i="170" s="1"/>
  <c r="L511" i="170" a="1"/>
  <c r="L511" i="170" s="1"/>
  <c r="N511" i="170" a="1"/>
  <c r="N511" i="170" s="1"/>
  <c r="I530" i="170"/>
  <c r="O511" i="170" a="1"/>
  <c r="O511" i="170" s="1"/>
  <c r="I529" i="170"/>
  <c r="O510" i="170" a="1"/>
  <c r="O510" i="170" s="1"/>
  <c r="P510" i="170" a="1"/>
  <c r="P510" i="170" s="1"/>
  <c r="M510" i="170" a="1"/>
  <c r="M510" i="170" s="1"/>
  <c r="Q510" i="170" a="1"/>
  <c r="Q510" i="170" s="1"/>
  <c r="N510" i="170" a="1"/>
  <c r="N510" i="170" s="1"/>
  <c r="P509" i="170" a="1"/>
  <c r="P509" i="170" s="1"/>
  <c r="N13" i="169" s="1"/>
  <c r="M509" i="170" a="1"/>
  <c r="M509" i="170" s="1"/>
  <c r="O509" i="170" a="1"/>
  <c r="O509" i="170" s="1"/>
  <c r="Q509" i="170" a="1"/>
  <c r="Q509" i="170" s="1"/>
  <c r="N509" i="170" a="1"/>
  <c r="N509" i="170" s="1"/>
  <c r="I528" i="170"/>
  <c r="P508" i="170" a="1"/>
  <c r="P508" i="170" s="1"/>
  <c r="N12" i="169" s="1"/>
  <c r="Q508" i="170" a="1"/>
  <c r="Q508" i="170" s="1"/>
  <c r="I527" i="170"/>
  <c r="O508" i="170" a="1"/>
  <c r="O508" i="170" s="1"/>
  <c r="N508" i="170" a="1"/>
  <c r="N508" i="170" s="1"/>
  <c r="M508" i="170" a="1"/>
  <c r="M508" i="170" s="1"/>
  <c r="L508" i="170" a="1"/>
  <c r="L508" i="170" s="1"/>
  <c r="I526" i="170"/>
  <c r="N507" i="170" a="1"/>
  <c r="N507" i="170" s="1"/>
  <c r="P507" i="170" a="1"/>
  <c r="P507" i="170" s="1"/>
  <c r="N11" i="169" s="1"/>
  <c r="Q507" i="170" a="1"/>
  <c r="Q507" i="170" s="1"/>
  <c r="O507" i="170" a="1"/>
  <c r="O507" i="170" s="1"/>
  <c r="L507" i="170" a="1"/>
  <c r="L507" i="170" s="1"/>
  <c r="M507" i="170" a="1"/>
  <c r="M507" i="170" s="1"/>
  <c r="I525" i="170"/>
  <c r="Q506" i="170" a="1"/>
  <c r="Q506" i="170" s="1"/>
  <c r="N506" i="170" a="1"/>
  <c r="N506" i="170" s="1"/>
  <c r="P506" i="170" a="1"/>
  <c r="P506" i="170" s="1"/>
  <c r="N10" i="169" s="1"/>
  <c r="O506" i="170" a="1"/>
  <c r="O506" i="170" s="1"/>
  <c r="I524" i="170"/>
  <c r="N505" i="170" a="1"/>
  <c r="N505" i="170" s="1"/>
  <c r="E41" i="169" s="1"/>
  <c r="G41" i="169" s="1"/>
  <c r="M505" i="170" a="1"/>
  <c r="M505" i="170" s="1"/>
  <c r="L505" i="170" a="1"/>
  <c r="L505" i="170" s="1"/>
  <c r="Q505" i="170" a="1"/>
  <c r="Q505" i="170" s="1"/>
  <c r="P505" i="170" a="1"/>
  <c r="P505" i="170" s="1"/>
  <c r="N9" i="169" s="1"/>
  <c r="O505" i="170" a="1"/>
  <c r="O505" i="170" s="1"/>
  <c r="I523" i="170"/>
  <c r="M504" i="170" a="1"/>
  <c r="M504" i="170" s="1"/>
  <c r="L504" i="170" a="1"/>
  <c r="L504" i="170" s="1"/>
  <c r="Q504" i="170" a="1"/>
  <c r="Q504" i="170" s="1"/>
  <c r="P504" i="170" a="1"/>
  <c r="P504" i="170" s="1"/>
  <c r="N8" i="169" s="1"/>
  <c r="O504" i="170" a="1"/>
  <c r="O504" i="170" s="1"/>
  <c r="N504" i="170" a="1"/>
  <c r="N504" i="170" s="1"/>
  <c r="I522" i="170"/>
  <c r="N503" i="170" a="1"/>
  <c r="N503" i="170" s="1"/>
  <c r="P503" i="170" a="1"/>
  <c r="P503" i="170" s="1"/>
  <c r="N7" i="169" s="1"/>
  <c r="Q503" i="170" a="1"/>
  <c r="Q503" i="170" s="1"/>
  <c r="O503" i="170" a="1"/>
  <c r="O503" i="170" s="1"/>
  <c r="M503" i="170" a="1"/>
  <c r="M503" i="170" s="1"/>
  <c r="L503" i="170" a="1"/>
  <c r="L503" i="170" s="1"/>
  <c r="R503" i="170" s="1"/>
  <c r="Q502" i="170" a="1"/>
  <c r="Q502" i="170" s="1"/>
  <c r="O502" i="170" a="1"/>
  <c r="O502" i="170" s="1"/>
  <c r="I521" i="170"/>
  <c r="P502" i="170" a="1"/>
  <c r="P502" i="170" s="1"/>
  <c r="N6" i="169" s="1"/>
  <c r="M502" i="170" a="1"/>
  <c r="M502" i="170" s="1"/>
  <c r="N502" i="170" a="1"/>
  <c r="N502" i="170" s="1"/>
  <c r="P501" i="170" a="1"/>
  <c r="P501" i="170" s="1"/>
  <c r="N5" i="169" s="1"/>
  <c r="I520" i="170"/>
  <c r="O501" i="170" a="1"/>
  <c r="O501" i="170" s="1"/>
  <c r="M501" i="170" a="1"/>
  <c r="M501" i="170" s="1"/>
  <c r="Q501" i="170" a="1"/>
  <c r="Q501" i="170" s="1"/>
  <c r="N501" i="170" a="1"/>
  <c r="N501" i="170" s="1"/>
  <c r="L500" i="170" a="1"/>
  <c r="L500" i="170" s="1"/>
  <c r="M500" i="170" a="1"/>
  <c r="M500" i="170" s="1"/>
  <c r="N500" i="170" a="1"/>
  <c r="N500" i="170" s="1"/>
  <c r="O500" i="170" a="1"/>
  <c r="O500" i="170" s="1"/>
  <c r="P500" i="170" a="1"/>
  <c r="P500" i="170" s="1"/>
  <c r="N4" i="169" s="1"/>
  <c r="Q500" i="170" a="1"/>
  <c r="Q500" i="170" s="1"/>
  <c r="I519" i="170"/>
  <c r="N499" i="170" a="1"/>
  <c r="N499" i="170" s="1"/>
  <c r="P499" i="170" a="1"/>
  <c r="P499" i="170" s="1"/>
  <c r="N3" i="169" s="1"/>
  <c r="O499" i="170" a="1"/>
  <c r="O499" i="170" s="1"/>
  <c r="O512" i="170" s="1"/>
  <c r="Q499" i="170" a="1"/>
  <c r="Q499" i="170" s="1"/>
  <c r="Q512" i="170" s="1"/>
  <c r="I518" i="170"/>
  <c r="M499" i="170" a="1"/>
  <c r="M499" i="170" s="1"/>
  <c r="I530" i="168"/>
  <c r="Q511" i="168" a="1"/>
  <c r="Q511" i="168" s="1"/>
  <c r="N511" i="168" a="1"/>
  <c r="N511" i="168" s="1"/>
  <c r="L511" i="168" a="1"/>
  <c r="L511" i="168" s="1"/>
  <c r="P511" i="168" a="1"/>
  <c r="P511" i="168" s="1"/>
  <c r="M511" i="168" a="1"/>
  <c r="M511" i="168" s="1"/>
  <c r="O511" i="168" a="1"/>
  <c r="O511" i="168" s="1"/>
  <c r="I529" i="168"/>
  <c r="Q510" i="168" a="1"/>
  <c r="Q510" i="168" s="1"/>
  <c r="M510" i="168" a="1"/>
  <c r="M510" i="168" s="1"/>
  <c r="P510" i="168" a="1"/>
  <c r="P510" i="168" s="1"/>
  <c r="O510" i="168" a="1"/>
  <c r="O510" i="168" s="1"/>
  <c r="Q511" i="147" a="1"/>
  <c r="Q511" i="147" s="1"/>
  <c r="O511" i="147" a="1"/>
  <c r="O511" i="147" s="1"/>
  <c r="M511" i="147" a="1"/>
  <c r="M511" i="147" s="1"/>
  <c r="I530" i="147"/>
  <c r="P511" i="147" a="1"/>
  <c r="P511" i="147" s="1"/>
  <c r="N511" i="147" a="1"/>
  <c r="N511" i="147" s="1"/>
  <c r="I529" i="147"/>
  <c r="Q510" i="147" a="1"/>
  <c r="Q510" i="147" s="1"/>
  <c r="P510" i="147" a="1"/>
  <c r="P510" i="147" s="1"/>
  <c r="N510" i="147" a="1"/>
  <c r="N510" i="147" s="1"/>
  <c r="M510" i="147" a="1"/>
  <c r="M510" i="147" s="1"/>
  <c r="L510" i="147" a="1"/>
  <c r="L510" i="147" s="1"/>
  <c r="O510" i="147" a="1"/>
  <c r="O510" i="147" s="1"/>
  <c r="I528" i="147"/>
  <c r="N509" i="147" a="1"/>
  <c r="N509" i="147" s="1"/>
  <c r="L509" i="147" a="1"/>
  <c r="L509" i="147" s="1"/>
  <c r="Q509" i="147" a="1"/>
  <c r="Q509" i="147" s="1"/>
  <c r="P509" i="147" a="1"/>
  <c r="P509" i="147" s="1"/>
  <c r="N13" i="146" s="1"/>
  <c r="O509" i="147" a="1"/>
  <c r="O509" i="147" s="1"/>
  <c r="M509" i="147" a="1"/>
  <c r="M509" i="147" s="1"/>
  <c r="I527" i="147"/>
  <c r="P508" i="147" a="1"/>
  <c r="P508" i="147" s="1"/>
  <c r="N12" i="146" s="1"/>
  <c r="O508" i="147" a="1"/>
  <c r="O508" i="147" s="1"/>
  <c r="M508" i="147" a="1"/>
  <c r="M508" i="147" s="1"/>
  <c r="L508" i="147" a="1"/>
  <c r="L508" i="147" s="1"/>
  <c r="N508" i="147" a="1"/>
  <c r="N508" i="147" s="1"/>
  <c r="Q508" i="147" a="1"/>
  <c r="Q508" i="147" s="1"/>
  <c r="I526" i="147"/>
  <c r="Q507" i="147" a="1"/>
  <c r="Q507" i="147" s="1"/>
  <c r="N507" i="147" a="1"/>
  <c r="N507" i="147" s="1"/>
  <c r="L507" i="147" a="1"/>
  <c r="L507" i="147" s="1"/>
  <c r="P507" i="147" a="1"/>
  <c r="P507" i="147" s="1"/>
  <c r="N11" i="146" s="1"/>
  <c r="O507" i="147" a="1"/>
  <c r="O507" i="147" s="1"/>
  <c r="M507" i="147" a="1"/>
  <c r="M507" i="147" s="1"/>
  <c r="I525" i="147"/>
  <c r="P506" i="147" a="1"/>
  <c r="P506" i="147" s="1"/>
  <c r="N10" i="146" s="1"/>
  <c r="O506" i="147" a="1"/>
  <c r="O506" i="147" s="1"/>
  <c r="N506" i="147" a="1"/>
  <c r="N506" i="147" s="1"/>
  <c r="M506" i="147" a="1"/>
  <c r="M506" i="147" s="1"/>
  <c r="Q506" i="147" a="1"/>
  <c r="Q506" i="147" s="1"/>
  <c r="L506" i="147" a="1"/>
  <c r="L506" i="147" s="1"/>
  <c r="R506" i="147" s="1"/>
  <c r="I524" i="147"/>
  <c r="O505" i="147" a="1"/>
  <c r="O505" i="147" s="1"/>
  <c r="P505" i="147" a="1"/>
  <c r="P505" i="147" s="1"/>
  <c r="N9" i="146" s="1"/>
  <c r="Q505" i="147" a="1"/>
  <c r="Q505" i="147" s="1"/>
  <c r="L505" i="147" a="1"/>
  <c r="L505" i="147" s="1"/>
  <c r="N505" i="147" a="1"/>
  <c r="N505" i="147" s="1"/>
  <c r="E41" i="146" s="1"/>
  <c r="G41" i="146" s="1"/>
  <c r="M505" i="147" a="1"/>
  <c r="M505" i="147" s="1"/>
  <c r="I523" i="147"/>
  <c r="P504" i="147" a="1"/>
  <c r="P504" i="147" s="1"/>
  <c r="N8" i="146" s="1"/>
  <c r="Q504" i="147" a="1"/>
  <c r="Q504" i="147" s="1"/>
  <c r="N504" i="147" a="1"/>
  <c r="N504" i="147" s="1"/>
  <c r="M504" i="147" a="1"/>
  <c r="M504" i="147" s="1"/>
  <c r="O504" i="147" a="1"/>
  <c r="O504" i="147" s="1"/>
  <c r="L504" i="147" a="1"/>
  <c r="L504" i="147" s="1"/>
  <c r="R504" i="147" s="1"/>
  <c r="I522" i="147"/>
  <c r="L503" i="147" a="1"/>
  <c r="L503" i="147" s="1"/>
  <c r="N503" i="147" a="1"/>
  <c r="N503" i="147" s="1"/>
  <c r="M503" i="147" a="1"/>
  <c r="M503" i="147" s="1"/>
  <c r="P503" i="147" a="1"/>
  <c r="P503" i="147" s="1"/>
  <c r="N7" i="146" s="1"/>
  <c r="O503" i="147" a="1"/>
  <c r="O503" i="147" s="1"/>
  <c r="Q503" i="147" a="1"/>
  <c r="Q503" i="147" s="1"/>
  <c r="I521" i="147"/>
  <c r="O502" i="147" a="1"/>
  <c r="O502" i="147" s="1"/>
  <c r="Q502" i="147" a="1"/>
  <c r="Q502" i="147" s="1"/>
  <c r="M502" i="147" a="1"/>
  <c r="M502" i="147" s="1"/>
  <c r="P502" i="147" a="1"/>
  <c r="P502" i="147" s="1"/>
  <c r="N6" i="146" s="1"/>
  <c r="L502" i="147" a="1"/>
  <c r="L502" i="147" s="1"/>
  <c r="N502" i="147" a="1"/>
  <c r="N502" i="147" s="1"/>
  <c r="O501" i="147" a="1"/>
  <c r="O501" i="147" s="1"/>
  <c r="M501" i="147" a="1"/>
  <c r="M501" i="147" s="1"/>
  <c r="P501" i="147" a="1"/>
  <c r="P501" i="147" s="1"/>
  <c r="N5" i="146" s="1"/>
  <c r="I520" i="147"/>
  <c r="Q501" i="147" a="1"/>
  <c r="Q501" i="147" s="1"/>
  <c r="N501" i="147" a="1"/>
  <c r="N501" i="147" s="1"/>
  <c r="L501" i="147" a="1"/>
  <c r="L501" i="147" s="1"/>
  <c r="R501" i="147" s="1"/>
  <c r="I519" i="147"/>
  <c r="Q500" i="147" a="1"/>
  <c r="Q500" i="147" s="1"/>
  <c r="O500" i="147" a="1"/>
  <c r="O500" i="147" s="1"/>
  <c r="M500" i="147" a="1"/>
  <c r="M500" i="147" s="1"/>
  <c r="P500" i="147" a="1"/>
  <c r="P500" i="147" s="1"/>
  <c r="N4" i="146" s="1"/>
  <c r="N500" i="147" a="1"/>
  <c r="N500" i="147" s="1"/>
  <c r="L500" i="147" a="1"/>
  <c r="L500" i="147" s="1"/>
  <c r="R500" i="147" s="1"/>
  <c r="M499" i="147" a="1"/>
  <c r="M499" i="147" s="1"/>
  <c r="M512" i="147" s="1"/>
  <c r="O499" i="147" a="1"/>
  <c r="O499" i="147" s="1"/>
  <c r="O512" i="147" s="1"/>
  <c r="Q499" i="147" a="1"/>
  <c r="Q499" i="147" s="1"/>
  <c r="Q512" i="147" s="1"/>
  <c r="P499" i="147" a="1"/>
  <c r="P499" i="147" s="1"/>
  <c r="N499" i="147" a="1"/>
  <c r="N499" i="147" s="1"/>
  <c r="N512" i="147" s="1"/>
  <c r="F13" i="146" s="1"/>
  <c r="H13" i="146" s="1"/>
  <c r="L499" i="147" a="1"/>
  <c r="L499" i="147" s="1"/>
  <c r="R499" i="147" s="1"/>
  <c r="I518" i="147"/>
  <c r="I530" i="145"/>
  <c r="P511" i="145" a="1"/>
  <c r="P511" i="145" s="1"/>
  <c r="N511" i="145" a="1"/>
  <c r="N511" i="145" s="1"/>
  <c r="L511" i="145" a="1"/>
  <c r="L511" i="145" s="1"/>
  <c r="Q511" i="145" a="1"/>
  <c r="Q511" i="145" s="1"/>
  <c r="M511" i="145" a="1"/>
  <c r="M511" i="145" s="1"/>
  <c r="O511" i="145" a="1"/>
  <c r="O511" i="145" s="1"/>
  <c r="I529" i="145"/>
  <c r="P510" i="145" a="1"/>
  <c r="P510" i="145" s="1"/>
  <c r="N510" i="145" a="1"/>
  <c r="N510" i="145" s="1"/>
  <c r="Q510" i="145" a="1"/>
  <c r="Q510" i="145" s="1"/>
  <c r="O510" i="145" a="1"/>
  <c r="O510" i="145" s="1"/>
  <c r="M510" i="145" a="1"/>
  <c r="M510" i="145" s="1"/>
  <c r="I528" i="145"/>
  <c r="Q509" i="145" a="1"/>
  <c r="Q509" i="145" s="1"/>
  <c r="P509" i="145" a="1"/>
  <c r="P509" i="145" s="1"/>
  <c r="N13" i="144" s="1"/>
  <c r="O509" i="145" a="1"/>
  <c r="O509" i="145" s="1"/>
  <c r="N509" i="145" a="1"/>
  <c r="N509" i="145" s="1"/>
  <c r="M509" i="145" a="1"/>
  <c r="M509" i="145" s="1"/>
  <c r="Q508" i="145" a="1"/>
  <c r="Q508" i="145" s="1"/>
  <c r="I527" i="145"/>
  <c r="L508" i="145" a="1"/>
  <c r="L508" i="145" s="1"/>
  <c r="M508" i="145" a="1"/>
  <c r="M508" i="145" s="1"/>
  <c r="N508" i="145" a="1"/>
  <c r="N508" i="145" s="1"/>
  <c r="O508" i="145" a="1"/>
  <c r="O508" i="145" s="1"/>
  <c r="P508" i="145" a="1"/>
  <c r="P508" i="145" s="1"/>
  <c r="N12" i="144" s="1"/>
  <c r="L507" i="145" a="1"/>
  <c r="L507" i="145" s="1"/>
  <c r="M507" i="145" a="1"/>
  <c r="M507" i="145" s="1"/>
  <c r="I526" i="145"/>
  <c r="N507" i="145" a="1"/>
  <c r="N507" i="145" s="1"/>
  <c r="O507" i="145" a="1"/>
  <c r="O507" i="145" s="1"/>
  <c r="P507" i="145" a="1"/>
  <c r="P507" i="145" s="1"/>
  <c r="N11" i="144" s="1"/>
  <c r="Q507" i="145" a="1"/>
  <c r="Q507" i="145" s="1"/>
  <c r="Q506" i="145" a="1"/>
  <c r="Q506" i="145" s="1"/>
  <c r="P506" i="145" a="1"/>
  <c r="P506" i="145" s="1"/>
  <c r="N10" i="144" s="1"/>
  <c r="N506" i="145" a="1"/>
  <c r="N506" i="145" s="1"/>
  <c r="M506" i="145" a="1"/>
  <c r="M506" i="145" s="1"/>
  <c r="L506" i="145" a="1"/>
  <c r="L506" i="145" s="1"/>
  <c r="I525" i="145"/>
  <c r="O506" i="145" a="1"/>
  <c r="O506" i="145" s="1"/>
  <c r="P505" i="145" a="1"/>
  <c r="P505" i="145" s="1"/>
  <c r="N9" i="144" s="1"/>
  <c r="N505" i="145" a="1"/>
  <c r="N505" i="145" s="1"/>
  <c r="E41" i="144" s="1"/>
  <c r="G41" i="144" s="1"/>
  <c r="L505" i="145" a="1"/>
  <c r="L505" i="145" s="1"/>
  <c r="M505" i="145" a="1"/>
  <c r="M505" i="145" s="1"/>
  <c r="Q505" i="145" a="1"/>
  <c r="Q505" i="145" s="1"/>
  <c r="O505" i="145" a="1"/>
  <c r="O505" i="145" s="1"/>
  <c r="I524" i="145"/>
  <c r="I523" i="145"/>
  <c r="N504" i="145" a="1"/>
  <c r="N504" i="145" s="1"/>
  <c r="Q504" i="145" a="1"/>
  <c r="Q504" i="145" s="1"/>
  <c r="O504" i="145" a="1"/>
  <c r="O504" i="145" s="1"/>
  <c r="M504" i="145" a="1"/>
  <c r="M504" i="145" s="1"/>
  <c r="L504" i="145" a="1"/>
  <c r="L504" i="145" s="1"/>
  <c r="P504" i="145" a="1"/>
  <c r="P504" i="145" s="1"/>
  <c r="N8" i="144" s="1"/>
  <c r="I522" i="145"/>
  <c r="L503" i="145" a="1"/>
  <c r="L503" i="145" s="1"/>
  <c r="Q503" i="145" a="1"/>
  <c r="Q503" i="145" s="1"/>
  <c r="P503" i="145" a="1"/>
  <c r="P503" i="145" s="1"/>
  <c r="N7" i="144" s="1"/>
  <c r="O503" i="145" a="1"/>
  <c r="O503" i="145" s="1"/>
  <c r="N503" i="145" a="1"/>
  <c r="N503" i="145" s="1"/>
  <c r="M503" i="145" a="1"/>
  <c r="M503" i="145" s="1"/>
  <c r="I521" i="145"/>
  <c r="M502" i="145" a="1"/>
  <c r="M502" i="145" s="1"/>
  <c r="Q502" i="145" a="1"/>
  <c r="Q502" i="145" s="1"/>
  <c r="P502" i="145" a="1"/>
  <c r="P502" i="145" s="1"/>
  <c r="N6" i="144" s="1"/>
  <c r="O502" i="145" a="1"/>
  <c r="O502" i="145" s="1"/>
  <c r="N502" i="145" a="1"/>
  <c r="N502" i="145" s="1"/>
  <c r="L502" i="145" a="1"/>
  <c r="L502" i="145" s="1"/>
  <c r="R502" i="145" s="1"/>
  <c r="Q501" i="145" a="1"/>
  <c r="Q501" i="145" s="1"/>
  <c r="M501" i="145" a="1"/>
  <c r="M501" i="145" s="1"/>
  <c r="P501" i="145" a="1"/>
  <c r="P501" i="145" s="1"/>
  <c r="N5" i="144" s="1"/>
  <c r="N501" i="145" a="1"/>
  <c r="N501" i="145" s="1"/>
  <c r="I520" i="145"/>
  <c r="L501" i="145" a="1"/>
  <c r="L501" i="145" s="1"/>
  <c r="O501" i="145" a="1"/>
  <c r="O501" i="145" s="1"/>
  <c r="M500" i="145" a="1"/>
  <c r="M500" i="145" s="1"/>
  <c r="Q500" i="145" a="1"/>
  <c r="Q500" i="145" s="1"/>
  <c r="O500" i="145" a="1"/>
  <c r="O500" i="145" s="1"/>
  <c r="L500" i="145" a="1"/>
  <c r="L500" i="145" s="1"/>
  <c r="N500" i="145" a="1"/>
  <c r="N500" i="145" s="1"/>
  <c r="I519" i="145"/>
  <c r="P500" i="145" a="1"/>
  <c r="P500" i="145" s="1"/>
  <c r="N4" i="144" s="1"/>
  <c r="I518" i="145"/>
  <c r="O499" i="145" a="1"/>
  <c r="O499" i="145" s="1"/>
  <c r="O512" i="145" s="1"/>
  <c r="M499" i="145" a="1"/>
  <c r="M499" i="145" s="1"/>
  <c r="M512" i="145" s="1"/>
  <c r="Q499" i="145" a="1"/>
  <c r="Q499" i="145" s="1"/>
  <c r="Q512" i="145" s="1"/>
  <c r="L499" i="145" a="1"/>
  <c r="L499" i="145" s="1"/>
  <c r="N499" i="145" a="1"/>
  <c r="N499" i="145" s="1"/>
  <c r="N512" i="145" s="1"/>
  <c r="F13" i="144" s="1"/>
  <c r="H13" i="144" s="1"/>
  <c r="P499" i="145" a="1"/>
  <c r="P499" i="145" s="1"/>
  <c r="I530" i="143"/>
  <c r="Q511" i="143" a="1"/>
  <c r="Q511" i="143" s="1"/>
  <c r="O511" i="143" a="1"/>
  <c r="O511" i="143" s="1"/>
  <c r="L511" i="143" a="1"/>
  <c r="L511" i="143" s="1"/>
  <c r="M511" i="143" a="1"/>
  <c r="M511" i="143" s="1"/>
  <c r="P511" i="143" a="1"/>
  <c r="P511" i="143" s="1"/>
  <c r="N511" i="143" a="1"/>
  <c r="N511" i="143" s="1"/>
  <c r="O510" i="143" a="1"/>
  <c r="O510" i="143" s="1"/>
  <c r="Q510" i="143" a="1"/>
  <c r="Q510" i="143" s="1"/>
  <c r="N510" i="143" a="1"/>
  <c r="N510" i="143" s="1"/>
  <c r="I529" i="143"/>
  <c r="P510" i="143" a="1"/>
  <c r="P510" i="143" s="1"/>
  <c r="M510" i="143" a="1"/>
  <c r="M510" i="143" s="1"/>
  <c r="I528" i="143"/>
  <c r="P509" i="143" a="1"/>
  <c r="P509" i="143" s="1"/>
  <c r="N13" i="142" s="1"/>
  <c r="M509" i="143" a="1"/>
  <c r="M509" i="143" s="1"/>
  <c r="N509" i="143" a="1"/>
  <c r="N509" i="143" s="1"/>
  <c r="O509" i="143" a="1"/>
  <c r="O509" i="143" s="1"/>
  <c r="Q509" i="143" a="1"/>
  <c r="Q509" i="143" s="1"/>
  <c r="Q508" i="143" a="1"/>
  <c r="Q508" i="143" s="1"/>
  <c r="I527" i="143"/>
  <c r="L508" i="143" a="1"/>
  <c r="L508" i="143" s="1"/>
  <c r="M508" i="143" a="1"/>
  <c r="M508" i="143" s="1"/>
  <c r="N508" i="143" a="1"/>
  <c r="N508" i="143" s="1"/>
  <c r="O508" i="143" a="1"/>
  <c r="O508" i="143" s="1"/>
  <c r="P508" i="143" a="1"/>
  <c r="P508" i="143" s="1"/>
  <c r="N12" i="142" s="1"/>
  <c r="Q507" i="143" a="1"/>
  <c r="Q507" i="143" s="1"/>
  <c r="N507" i="143" a="1"/>
  <c r="N507" i="143" s="1"/>
  <c r="P507" i="143" a="1"/>
  <c r="P507" i="143" s="1"/>
  <c r="N11" i="142" s="1"/>
  <c r="I526" i="143"/>
  <c r="O507" i="143" a="1"/>
  <c r="O507" i="143" s="1"/>
  <c r="M507" i="143" a="1"/>
  <c r="M507" i="143" s="1"/>
  <c r="M506" i="143" a="1"/>
  <c r="M506" i="143" s="1"/>
  <c r="I525" i="143"/>
  <c r="O506" i="143" a="1"/>
  <c r="O506" i="143" s="1"/>
  <c r="P506" i="143" a="1"/>
  <c r="P506" i="143" s="1"/>
  <c r="N10" i="142" s="1"/>
  <c r="N506" i="143" a="1"/>
  <c r="N506" i="143" s="1"/>
  <c r="Q506" i="143" a="1"/>
  <c r="Q506" i="143" s="1"/>
  <c r="P505" i="143" a="1"/>
  <c r="P505" i="143" s="1"/>
  <c r="N9" i="142" s="1"/>
  <c r="N505" i="143" a="1"/>
  <c r="N505" i="143" s="1"/>
  <c r="E41" i="142" s="1"/>
  <c r="G41" i="142" s="1"/>
  <c r="M505" i="143" a="1"/>
  <c r="M505" i="143" s="1"/>
  <c r="O505" i="143" a="1"/>
  <c r="O505" i="143" s="1"/>
  <c r="I524" i="143"/>
  <c r="L505" i="143" a="1"/>
  <c r="L505" i="143" s="1"/>
  <c r="Q505" i="143" a="1"/>
  <c r="Q505" i="143" s="1"/>
  <c r="I523" i="143"/>
  <c r="N504" i="143" a="1"/>
  <c r="N504" i="143" s="1"/>
  <c r="M504" i="143" a="1"/>
  <c r="M504" i="143" s="1"/>
  <c r="O504" i="143" a="1"/>
  <c r="O504" i="143" s="1"/>
  <c r="P504" i="143" a="1"/>
  <c r="P504" i="143" s="1"/>
  <c r="N8" i="142" s="1"/>
  <c r="Q504" i="143" a="1"/>
  <c r="Q504" i="143" s="1"/>
  <c r="Q503" i="143" a="1"/>
  <c r="Q503" i="143" s="1"/>
  <c r="N503" i="143" a="1"/>
  <c r="N503" i="143" s="1"/>
  <c r="P503" i="143" a="1"/>
  <c r="P503" i="143" s="1"/>
  <c r="N7" i="142" s="1"/>
  <c r="O503" i="143" a="1"/>
  <c r="O503" i="143" s="1"/>
  <c r="M503" i="143" a="1"/>
  <c r="M503" i="143" s="1"/>
  <c r="I522" i="143"/>
  <c r="L503" i="143" a="1"/>
  <c r="L503" i="143" s="1"/>
  <c r="M502" i="143" a="1"/>
  <c r="M502" i="143" s="1"/>
  <c r="O502" i="143" a="1"/>
  <c r="O502" i="143" s="1"/>
  <c r="I521" i="143"/>
  <c r="P502" i="143" a="1"/>
  <c r="P502" i="143" s="1"/>
  <c r="N6" i="142" s="1"/>
  <c r="N502" i="143" a="1"/>
  <c r="N502" i="143" s="1"/>
  <c r="Q502" i="143" a="1"/>
  <c r="Q502" i="143" s="1"/>
  <c r="Q501" i="143" a="1"/>
  <c r="Q501" i="143" s="1"/>
  <c r="P501" i="143" a="1"/>
  <c r="P501" i="143" s="1"/>
  <c r="N5" i="142" s="1"/>
  <c r="O501" i="143" a="1"/>
  <c r="O501" i="143" s="1"/>
  <c r="M501" i="143" a="1"/>
  <c r="M501" i="143" s="1"/>
  <c r="I520" i="143"/>
  <c r="N501" i="143" a="1"/>
  <c r="N501" i="143" s="1"/>
  <c r="Q500" i="143" a="1"/>
  <c r="Q500" i="143" s="1"/>
  <c r="P500" i="143" a="1"/>
  <c r="P500" i="143" s="1"/>
  <c r="N4" i="142" s="1"/>
  <c r="O500" i="143" a="1"/>
  <c r="O500" i="143" s="1"/>
  <c r="N500" i="143" a="1"/>
  <c r="N500" i="143" s="1"/>
  <c r="M500" i="143" a="1"/>
  <c r="M500" i="143" s="1"/>
  <c r="L500" i="143" a="1"/>
  <c r="L500" i="143" s="1"/>
  <c r="R500" i="143" s="1"/>
  <c r="I519" i="143"/>
  <c r="Q499" i="143" a="1"/>
  <c r="Q499" i="143" s="1"/>
  <c r="Q512" i="143" s="1"/>
  <c r="O499" i="143" a="1"/>
  <c r="O499" i="143" s="1"/>
  <c r="O512" i="143" s="1"/>
  <c r="N499" i="143" a="1"/>
  <c r="N499" i="143" s="1"/>
  <c r="N512" i="143" s="1"/>
  <c r="F13" i="142" s="1"/>
  <c r="H13" i="142" s="1"/>
  <c r="P499" i="143" a="1"/>
  <c r="P499" i="143" s="1"/>
  <c r="M499" i="143" a="1"/>
  <c r="M499" i="143" s="1"/>
  <c r="I518" i="143"/>
  <c r="I530" i="141"/>
  <c r="M511" i="141" a="1"/>
  <c r="M511" i="141" s="1"/>
  <c r="P511" i="141" a="1"/>
  <c r="P511" i="141" s="1"/>
  <c r="N511" i="141" a="1"/>
  <c r="N511" i="141" s="1"/>
  <c r="Q511" i="141" a="1"/>
  <c r="Q511" i="141" s="1"/>
  <c r="O511" i="141" a="1"/>
  <c r="O511" i="141" s="1"/>
  <c r="L511" i="141" a="1"/>
  <c r="L511" i="141" s="1"/>
  <c r="I529" i="141"/>
  <c r="Q510" i="141" a="1"/>
  <c r="Q510" i="141" s="1"/>
  <c r="N510" i="141" a="1"/>
  <c r="N510" i="141" s="1"/>
  <c r="P510" i="141" a="1"/>
  <c r="P510" i="141" s="1"/>
  <c r="O510" i="141" a="1"/>
  <c r="O510" i="141" s="1"/>
  <c r="Q509" i="141" a="1"/>
  <c r="Q509" i="141" s="1"/>
  <c r="P509" i="141" a="1"/>
  <c r="P509" i="141" s="1"/>
  <c r="N13" i="140" s="1"/>
  <c r="O509" i="141" a="1"/>
  <c r="O509" i="141" s="1"/>
  <c r="N509" i="141" a="1"/>
  <c r="N509" i="141" s="1"/>
  <c r="M509" i="141" a="1"/>
  <c r="M509" i="141" s="1"/>
  <c r="L509" i="141" a="1"/>
  <c r="L509" i="141" s="1"/>
  <c r="R509" i="141" s="1"/>
  <c r="I528" i="141"/>
  <c r="L508" i="141" a="1"/>
  <c r="L508" i="141" s="1"/>
  <c r="M508" i="141" a="1"/>
  <c r="M508" i="141" s="1"/>
  <c r="I527" i="141"/>
  <c r="P508" i="141" a="1"/>
  <c r="P508" i="141" s="1"/>
  <c r="N12" i="140" s="1"/>
  <c r="N508" i="141" a="1"/>
  <c r="N508" i="141" s="1"/>
  <c r="Q508" i="141" a="1"/>
  <c r="Q508" i="141" s="1"/>
  <c r="O508" i="141" a="1"/>
  <c r="O508" i="141" s="1"/>
  <c r="O507" i="141" a="1"/>
  <c r="O507" i="141" s="1"/>
  <c r="P507" i="141" a="1"/>
  <c r="P507" i="141" s="1"/>
  <c r="N11" i="140" s="1"/>
  <c r="M507" i="141" a="1"/>
  <c r="M507" i="141" s="1"/>
  <c r="I526" i="141"/>
  <c r="L507" i="141" a="1"/>
  <c r="L507" i="141" s="1"/>
  <c r="N507" i="141" a="1"/>
  <c r="N507" i="141" s="1"/>
  <c r="Q507" i="141" a="1"/>
  <c r="Q507" i="141" s="1"/>
  <c r="N506" i="141" a="1"/>
  <c r="N506" i="141" s="1"/>
  <c r="I525" i="141"/>
  <c r="Q506" i="141" a="1"/>
  <c r="Q506" i="141" s="1"/>
  <c r="L506" i="141" a="1"/>
  <c r="L506" i="141" s="1"/>
  <c r="O506" i="141" a="1"/>
  <c r="O506" i="141" s="1"/>
  <c r="P506" i="141" a="1"/>
  <c r="P506" i="141" s="1"/>
  <c r="N10" i="140" s="1"/>
  <c r="I524" i="141"/>
  <c r="Q505" i="141" a="1"/>
  <c r="Q505" i="141" s="1"/>
  <c r="N505" i="141" a="1"/>
  <c r="N505" i="141" s="1"/>
  <c r="E41" i="140" s="1"/>
  <c r="G41" i="140" s="1"/>
  <c r="P505" i="141" a="1"/>
  <c r="P505" i="141" s="1"/>
  <c r="N9" i="140" s="1"/>
  <c r="O505" i="141" a="1"/>
  <c r="O505" i="141" s="1"/>
  <c r="M505" i="141" a="1"/>
  <c r="M505" i="141" s="1"/>
  <c r="L505" i="141" a="1"/>
  <c r="L505" i="141" s="1"/>
  <c r="R505" i="141" s="1"/>
  <c r="I523" i="141"/>
  <c r="Q504" i="141" a="1"/>
  <c r="Q504" i="141" s="1"/>
  <c r="N504" i="141" a="1"/>
  <c r="N504" i="141" s="1"/>
  <c r="M504" i="141" a="1"/>
  <c r="M504" i="141" s="1"/>
  <c r="P504" i="141" a="1"/>
  <c r="P504" i="141" s="1"/>
  <c r="N8" i="140" s="1"/>
  <c r="O504" i="141" a="1"/>
  <c r="O504" i="141" s="1"/>
  <c r="L504" i="141" a="1"/>
  <c r="L504" i="141" s="1"/>
  <c r="R504" i="141" s="1"/>
  <c r="I522" i="141"/>
  <c r="L503" i="141" a="1"/>
  <c r="L503" i="141" s="1"/>
  <c r="O503" i="141" a="1"/>
  <c r="O503" i="141" s="1"/>
  <c r="P503" i="141" a="1"/>
  <c r="P503" i="141" s="1"/>
  <c r="N7" i="140" s="1"/>
  <c r="Q503" i="141" a="1"/>
  <c r="Q503" i="141" s="1"/>
  <c r="N503" i="141" a="1"/>
  <c r="N503" i="141" s="1"/>
  <c r="M503" i="141" a="1"/>
  <c r="M503" i="141" s="1"/>
  <c r="Q502" i="141" a="1"/>
  <c r="Q502" i="141" s="1"/>
  <c r="O502" i="141" a="1"/>
  <c r="O502" i="141" s="1"/>
  <c r="M502" i="141" a="1"/>
  <c r="M502" i="141" s="1"/>
  <c r="N502" i="141" a="1"/>
  <c r="N502" i="141" s="1"/>
  <c r="P502" i="141" a="1"/>
  <c r="P502" i="141" s="1"/>
  <c r="N6" i="140" s="1"/>
  <c r="I521" i="141"/>
  <c r="L502" i="141" a="1"/>
  <c r="L502" i="141" s="1"/>
  <c r="R502" i="141" s="1"/>
  <c r="O501" i="141" a="1"/>
  <c r="O501" i="141" s="1"/>
  <c r="L501" i="141" a="1"/>
  <c r="L501" i="141" s="1"/>
  <c r="Q501" i="141" a="1"/>
  <c r="Q501" i="141" s="1"/>
  <c r="P501" i="141" a="1"/>
  <c r="P501" i="141" s="1"/>
  <c r="N5" i="140" s="1"/>
  <c r="N501" i="141" a="1"/>
  <c r="N501" i="141" s="1"/>
  <c r="I520" i="141"/>
  <c r="M501" i="141" a="1"/>
  <c r="M501" i="141" s="1"/>
  <c r="M500" i="141" a="1"/>
  <c r="M500" i="141" s="1"/>
  <c r="Q500" i="141" a="1"/>
  <c r="Q500" i="141" s="1"/>
  <c r="O500" i="141" a="1"/>
  <c r="O500" i="141" s="1"/>
  <c r="P500" i="141" a="1"/>
  <c r="P500" i="141" s="1"/>
  <c r="N4" i="140" s="1"/>
  <c r="N500" i="141" a="1"/>
  <c r="N500" i="141" s="1"/>
  <c r="I519" i="141"/>
  <c r="P499" i="141" a="1"/>
  <c r="P499" i="141" s="1"/>
  <c r="N499" i="141" a="1"/>
  <c r="N499" i="141" s="1"/>
  <c r="L499" i="141" a="1"/>
  <c r="L499" i="141" s="1"/>
  <c r="I518" i="141"/>
  <c r="O499" i="141" a="1"/>
  <c r="O499" i="141" s="1"/>
  <c r="O512" i="141" s="1"/>
  <c r="Q499" i="141" a="1"/>
  <c r="Q499" i="141" s="1"/>
  <c r="Q512" i="141" s="1"/>
  <c r="M499" i="141" a="1"/>
  <c r="M499" i="141" s="1"/>
  <c r="N511" i="139" a="1"/>
  <c r="N511" i="139" s="1"/>
  <c r="P511" i="139" a="1"/>
  <c r="P511" i="139" s="1"/>
  <c r="M511" i="139" a="1"/>
  <c r="M511" i="139" s="1"/>
  <c r="I530" i="139"/>
  <c r="O511" i="139" a="1"/>
  <c r="O511" i="139" s="1"/>
  <c r="L511" i="139" a="1"/>
  <c r="L511" i="139" s="1"/>
  <c r="Q511" i="139" a="1"/>
  <c r="Q511" i="139" s="1"/>
  <c r="O510" i="139" a="1"/>
  <c r="O510" i="139" s="1"/>
  <c r="I529" i="139"/>
  <c r="Q510" i="139" a="1"/>
  <c r="Q510" i="139" s="1"/>
  <c r="N510" i="139" a="1"/>
  <c r="N510" i="139" s="1"/>
  <c r="P510" i="139" a="1"/>
  <c r="P510" i="139" s="1"/>
  <c r="M510" i="139" a="1"/>
  <c r="M510" i="139" s="1"/>
  <c r="O509" i="139" a="1"/>
  <c r="O509" i="139" s="1"/>
  <c r="I528" i="139"/>
  <c r="Q509" i="139" a="1"/>
  <c r="Q509" i="139" s="1"/>
  <c r="P509" i="139" a="1"/>
  <c r="P509" i="139" s="1"/>
  <c r="N13" i="138" s="1"/>
  <c r="N509" i="139" a="1"/>
  <c r="N509" i="139" s="1"/>
  <c r="M509" i="139" a="1"/>
  <c r="M509" i="139" s="1"/>
  <c r="Q508" i="139" a="1"/>
  <c r="Q508" i="139" s="1"/>
  <c r="P508" i="139" a="1"/>
  <c r="P508" i="139" s="1"/>
  <c r="N12" i="138" s="1"/>
  <c r="O508" i="139" a="1"/>
  <c r="O508" i="139" s="1"/>
  <c r="N508" i="139" a="1"/>
  <c r="N508" i="139" s="1"/>
  <c r="M508" i="139" a="1"/>
  <c r="M508" i="139" s="1"/>
  <c r="L508" i="139" a="1"/>
  <c r="L508" i="139" s="1"/>
  <c r="R508" i="139" s="1"/>
  <c r="I527" i="139"/>
  <c r="Q507" i="139" a="1"/>
  <c r="Q507" i="139" s="1"/>
  <c r="N507" i="139" a="1"/>
  <c r="N507" i="139" s="1"/>
  <c r="I526" i="139"/>
  <c r="P507" i="139" a="1"/>
  <c r="P507" i="139" s="1"/>
  <c r="N11" i="138" s="1"/>
  <c r="O507" i="139" a="1"/>
  <c r="O507" i="139" s="1"/>
  <c r="M507" i="139" a="1"/>
  <c r="M507" i="139" s="1"/>
  <c r="L506" i="139" a="1"/>
  <c r="L506" i="139" s="1"/>
  <c r="Q506" i="139" a="1"/>
  <c r="Q506" i="139" s="1"/>
  <c r="I525" i="139"/>
  <c r="P506" i="139" a="1"/>
  <c r="P506" i="139" s="1"/>
  <c r="N10" i="138" s="1"/>
  <c r="N506" i="139" a="1"/>
  <c r="N506" i="139" s="1"/>
  <c r="O506" i="139" a="1"/>
  <c r="O506" i="139" s="1"/>
  <c r="M506" i="139" a="1"/>
  <c r="M506" i="139" s="1"/>
  <c r="I524" i="139"/>
  <c r="N505" i="139" a="1"/>
  <c r="N505" i="139" s="1"/>
  <c r="E41" i="138" s="1"/>
  <c r="G41" i="138" s="1"/>
  <c r="P505" i="139" a="1"/>
  <c r="P505" i="139" s="1"/>
  <c r="N9" i="138" s="1"/>
  <c r="Q505" i="139" a="1"/>
  <c r="Q505" i="139" s="1"/>
  <c r="O505" i="139" a="1"/>
  <c r="O505" i="139" s="1"/>
  <c r="M505" i="139" a="1"/>
  <c r="M505" i="139" s="1"/>
  <c r="P504" i="139" a="1"/>
  <c r="P504" i="139" s="1"/>
  <c r="N8" i="138" s="1"/>
  <c r="N504" i="139" a="1"/>
  <c r="N504" i="139" s="1"/>
  <c r="O504" i="139" a="1"/>
  <c r="O504" i="139" s="1"/>
  <c r="I523" i="139"/>
  <c r="M504" i="139" a="1"/>
  <c r="M504" i="139" s="1"/>
  <c r="Q504" i="139" a="1"/>
  <c r="Q504" i="139" s="1"/>
  <c r="Q503" i="139" a="1"/>
  <c r="Q503" i="139" s="1"/>
  <c r="P503" i="139" a="1"/>
  <c r="P503" i="139" s="1"/>
  <c r="N7" i="138" s="1"/>
  <c r="O503" i="139" a="1"/>
  <c r="O503" i="139" s="1"/>
  <c r="I522" i="139"/>
  <c r="N503" i="139" a="1"/>
  <c r="N503" i="139" s="1"/>
  <c r="L503" i="139" a="1"/>
  <c r="L503" i="139" s="1"/>
  <c r="M503" i="139" a="1"/>
  <c r="M503" i="139" s="1"/>
  <c r="I521" i="139"/>
  <c r="M502" i="139" a="1"/>
  <c r="M502" i="139" s="1"/>
  <c r="O502" i="139" a="1"/>
  <c r="O502" i="139" s="1"/>
  <c r="Q502" i="139" a="1"/>
  <c r="Q502" i="139" s="1"/>
  <c r="N502" i="139" a="1"/>
  <c r="N502" i="139" s="1"/>
  <c r="P502" i="139" a="1"/>
  <c r="P502" i="139" s="1"/>
  <c r="N6" i="138" s="1"/>
  <c r="M501" i="139" a="1"/>
  <c r="M501" i="139" s="1"/>
  <c r="N501" i="139" a="1"/>
  <c r="N501" i="139" s="1"/>
  <c r="O501" i="139" a="1"/>
  <c r="O501" i="139" s="1"/>
  <c r="Q501" i="139" a="1"/>
  <c r="Q501" i="139" s="1"/>
  <c r="P501" i="139" a="1"/>
  <c r="P501" i="139" s="1"/>
  <c r="N5" i="138" s="1"/>
  <c r="I520" i="139"/>
  <c r="I519" i="139"/>
  <c r="P500" i="139" a="1"/>
  <c r="P500" i="139" s="1"/>
  <c r="N4" i="138" s="1"/>
  <c r="Q500" i="139" a="1"/>
  <c r="Q500" i="139" s="1"/>
  <c r="O500" i="139" a="1"/>
  <c r="O500" i="139" s="1"/>
  <c r="N500" i="139" a="1"/>
  <c r="N500" i="139" s="1"/>
  <c r="M500" i="139" a="1"/>
  <c r="M500" i="139" s="1"/>
  <c r="L500" i="139" a="1"/>
  <c r="L500" i="139" s="1"/>
  <c r="R500" i="139" s="1"/>
  <c r="I518" i="139"/>
  <c r="P499" i="139" a="1"/>
  <c r="P499" i="139" s="1"/>
  <c r="N499" i="139" a="1"/>
  <c r="N499" i="139" s="1"/>
  <c r="Q499" i="139" a="1"/>
  <c r="Q499" i="139" s="1"/>
  <c r="O499" i="139" a="1"/>
  <c r="O499" i="139" s="1"/>
  <c r="M499" i="139" a="1"/>
  <c r="M499" i="139" s="1"/>
  <c r="L511" i="137" a="1"/>
  <c r="L511" i="137" s="1"/>
  <c r="N511" i="137" a="1"/>
  <c r="N511" i="137" s="1"/>
  <c r="Q511" i="137" a="1"/>
  <c r="Q511" i="137" s="1"/>
  <c r="O511" i="137" a="1"/>
  <c r="O511" i="137" s="1"/>
  <c r="I530" i="137"/>
  <c r="P511" i="137" a="1"/>
  <c r="P511" i="137" s="1"/>
  <c r="M511" i="137" a="1"/>
  <c r="M511" i="137" s="1"/>
  <c r="N510" i="137" a="1"/>
  <c r="N510" i="137" s="1"/>
  <c r="Q510" i="137" a="1"/>
  <c r="Q510" i="137" s="1"/>
  <c r="P510" i="137" a="1"/>
  <c r="P510" i="137" s="1"/>
  <c r="M510" i="137" a="1"/>
  <c r="M510" i="137" s="1"/>
  <c r="I529" i="137"/>
  <c r="O510" i="137" a="1"/>
  <c r="O510" i="137" s="1"/>
  <c r="I528" i="137"/>
  <c r="Q509" i="137" a="1"/>
  <c r="Q509" i="137" s="1"/>
  <c r="O509" i="137" a="1"/>
  <c r="O509" i="137" s="1"/>
  <c r="P509" i="137" a="1"/>
  <c r="P509" i="137" s="1"/>
  <c r="N13" i="136" s="1"/>
  <c r="N509" i="137" a="1"/>
  <c r="N509" i="137" s="1"/>
  <c r="L509" i="137" a="1"/>
  <c r="L509" i="137" s="1"/>
  <c r="M509" i="137" a="1"/>
  <c r="M509" i="137" s="1"/>
  <c r="L508" i="137" a="1"/>
  <c r="L508" i="137" s="1"/>
  <c r="I527" i="137"/>
  <c r="P508" i="137" a="1"/>
  <c r="P508" i="137" s="1"/>
  <c r="N12" i="136" s="1"/>
  <c r="N508" i="137" a="1"/>
  <c r="N508" i="137" s="1"/>
  <c r="Q508" i="137" a="1"/>
  <c r="Q508" i="137" s="1"/>
  <c r="O508" i="137" a="1"/>
  <c r="O508" i="137" s="1"/>
  <c r="M508" i="137" a="1"/>
  <c r="M508" i="137" s="1"/>
  <c r="Q507" i="137" a="1"/>
  <c r="Q507" i="137" s="1"/>
  <c r="O507" i="137" a="1"/>
  <c r="O507" i="137" s="1"/>
  <c r="M507" i="137" a="1"/>
  <c r="M507" i="137" s="1"/>
  <c r="I526" i="137"/>
  <c r="P507" i="137" a="1"/>
  <c r="P507" i="137" s="1"/>
  <c r="N11" i="136" s="1"/>
  <c r="N507" i="137" a="1"/>
  <c r="N507" i="137" s="1"/>
  <c r="L507" i="137" a="1"/>
  <c r="L507" i="137" s="1"/>
  <c r="R507" i="137" s="1"/>
  <c r="I525" i="137"/>
  <c r="N506" i="137" a="1"/>
  <c r="N506" i="137" s="1"/>
  <c r="P506" i="137" a="1"/>
  <c r="P506" i="137" s="1"/>
  <c r="N10" i="136" s="1"/>
  <c r="M506" i="137" a="1"/>
  <c r="M506" i="137" s="1"/>
  <c r="L506" i="137" a="1"/>
  <c r="L506" i="137" s="1"/>
  <c r="O506" i="137" a="1"/>
  <c r="O506" i="137" s="1"/>
  <c r="Q506" i="137" a="1"/>
  <c r="Q506" i="137" s="1"/>
  <c r="I524" i="137"/>
  <c r="Q505" i="137" a="1"/>
  <c r="Q505" i="137" s="1"/>
  <c r="N505" i="137" a="1"/>
  <c r="N505" i="137" s="1"/>
  <c r="E41" i="136" s="1"/>
  <c r="G41" i="136" s="1"/>
  <c r="O505" i="137" a="1"/>
  <c r="O505" i="137" s="1"/>
  <c r="P505" i="137" a="1"/>
  <c r="P505" i="137" s="1"/>
  <c r="N9" i="136" s="1"/>
  <c r="M505" i="137" a="1"/>
  <c r="M505" i="137" s="1"/>
  <c r="M504" i="137" a="1"/>
  <c r="M504" i="137" s="1"/>
  <c r="O504" i="137" a="1"/>
  <c r="O504" i="137" s="1"/>
  <c r="Q504" i="137" a="1"/>
  <c r="Q504" i="137" s="1"/>
  <c r="P504" i="137" a="1"/>
  <c r="P504" i="137" s="1"/>
  <c r="N8" i="136" s="1"/>
  <c r="N504" i="137" a="1"/>
  <c r="N504" i="137" s="1"/>
  <c r="I523" i="137"/>
  <c r="Q503" i="137" a="1"/>
  <c r="Q503" i="137" s="1"/>
  <c r="P503" i="137" a="1"/>
  <c r="P503" i="137" s="1"/>
  <c r="N7" i="136" s="1"/>
  <c r="O503" i="137" a="1"/>
  <c r="O503" i="137" s="1"/>
  <c r="N503" i="137" a="1"/>
  <c r="N503" i="137" s="1"/>
  <c r="M503" i="137" a="1"/>
  <c r="M503" i="137" s="1"/>
  <c r="L503" i="137" a="1"/>
  <c r="L503" i="137" s="1"/>
  <c r="I522" i="137"/>
  <c r="P502" i="137" a="1"/>
  <c r="P502" i="137" s="1"/>
  <c r="N6" i="136" s="1"/>
  <c r="N502" i="137" a="1"/>
  <c r="N502" i="137" s="1"/>
  <c r="I521" i="137"/>
  <c r="M502" i="137" a="1"/>
  <c r="M502" i="137" s="1"/>
  <c r="O502" i="137" a="1"/>
  <c r="O502" i="137" s="1"/>
  <c r="Q502" i="137" a="1"/>
  <c r="Q502" i="137" s="1"/>
  <c r="I520" i="137"/>
  <c r="Q501" i="137" a="1"/>
  <c r="Q501" i="137" s="1"/>
  <c r="O501" i="137" a="1"/>
  <c r="O501" i="137" s="1"/>
  <c r="M501" i="137" a="1"/>
  <c r="M501" i="137" s="1"/>
  <c r="P501" i="137" a="1"/>
  <c r="P501" i="137" s="1"/>
  <c r="N5" i="136" s="1"/>
  <c r="N501" i="137" a="1"/>
  <c r="N501" i="137" s="1"/>
  <c r="I519" i="137"/>
  <c r="Q500" i="137" a="1"/>
  <c r="Q500" i="137" s="1"/>
  <c r="P500" i="137" a="1"/>
  <c r="P500" i="137" s="1"/>
  <c r="N4" i="136" s="1"/>
  <c r="O500" i="137" a="1"/>
  <c r="O500" i="137" s="1"/>
  <c r="N500" i="137" a="1"/>
  <c r="N500" i="137" s="1"/>
  <c r="M500" i="137" a="1"/>
  <c r="M500" i="137" s="1"/>
  <c r="L500" i="137" a="1"/>
  <c r="L500" i="137" s="1"/>
  <c r="R500" i="137" s="1"/>
  <c r="I518" i="137"/>
  <c r="Q499" i="137" a="1"/>
  <c r="Q499" i="137" s="1"/>
  <c r="Q512" i="137" s="1"/>
  <c r="O499" i="137" a="1"/>
  <c r="O499" i="137" s="1"/>
  <c r="O512" i="137" s="1"/>
  <c r="M499" i="137" a="1"/>
  <c r="M499" i="137" s="1"/>
  <c r="M512" i="137" s="1"/>
  <c r="N499" i="137" a="1"/>
  <c r="N499" i="137" s="1"/>
  <c r="N512" i="137" s="1"/>
  <c r="F13" i="136" s="1"/>
  <c r="H13" i="136" s="1"/>
  <c r="P499" i="137" a="1"/>
  <c r="P499" i="137" s="1"/>
  <c r="I530" i="135"/>
  <c r="Q511" i="135" a="1"/>
  <c r="Q511" i="135" s="1"/>
  <c r="O511" i="135" a="1"/>
  <c r="O511" i="135" s="1"/>
  <c r="M511" i="135" a="1"/>
  <c r="M511" i="135" s="1"/>
  <c r="N511" i="135" a="1"/>
  <c r="N511" i="135" s="1"/>
  <c r="P511" i="135" a="1"/>
  <c r="P511" i="135" s="1"/>
  <c r="I529" i="135"/>
  <c r="N510" i="135" a="1"/>
  <c r="N510" i="135" s="1"/>
  <c r="O510" i="135" a="1"/>
  <c r="O510" i="135" s="1"/>
  <c r="P510" i="135" a="1"/>
  <c r="P510" i="135" s="1"/>
  <c r="Q510" i="135" a="1"/>
  <c r="Q510" i="135" s="1"/>
  <c r="L510" i="135" a="1"/>
  <c r="L510" i="135" s="1"/>
  <c r="M510" i="135" a="1"/>
  <c r="M510" i="135" s="1"/>
  <c r="I528" i="135"/>
  <c r="Q509" i="135" a="1"/>
  <c r="Q509" i="135" s="1"/>
  <c r="P509" i="135" a="1"/>
  <c r="P509" i="135" s="1"/>
  <c r="N13" i="134" s="1"/>
  <c r="O509" i="135" a="1"/>
  <c r="O509" i="135" s="1"/>
  <c r="N509" i="135" a="1"/>
  <c r="N509" i="135" s="1"/>
  <c r="M509" i="135" a="1"/>
  <c r="M509" i="135" s="1"/>
  <c r="I527" i="135"/>
  <c r="P508" i="135" a="1"/>
  <c r="P508" i="135" s="1"/>
  <c r="N12" i="134" s="1"/>
  <c r="Q508" i="135" a="1"/>
  <c r="Q508" i="135" s="1"/>
  <c r="N508" i="135" a="1"/>
  <c r="N508" i="135" s="1"/>
  <c r="L508" i="135" a="1"/>
  <c r="L508" i="135" s="1"/>
  <c r="M508" i="135" a="1"/>
  <c r="M508" i="135" s="1"/>
  <c r="O508" i="135" a="1"/>
  <c r="O508" i="135" s="1"/>
  <c r="I526" i="135"/>
  <c r="M507" i="135" a="1"/>
  <c r="M507" i="135" s="1"/>
  <c r="L507" i="135" a="1"/>
  <c r="L507" i="135" s="1"/>
  <c r="N507" i="135" a="1"/>
  <c r="N507" i="135" s="1"/>
  <c r="O507" i="135" a="1"/>
  <c r="O507" i="135" s="1"/>
  <c r="P507" i="135" a="1"/>
  <c r="P507" i="135" s="1"/>
  <c r="N11" i="134" s="1"/>
  <c r="Q507" i="135" a="1"/>
  <c r="Q507" i="135" s="1"/>
  <c r="Q506" i="135" a="1"/>
  <c r="Q506" i="135" s="1"/>
  <c r="O506" i="135" a="1"/>
  <c r="O506" i="135" s="1"/>
  <c r="M506" i="135" a="1"/>
  <c r="M506" i="135" s="1"/>
  <c r="I525" i="135"/>
  <c r="N506" i="135" a="1"/>
  <c r="N506" i="135" s="1"/>
  <c r="P506" i="135" a="1"/>
  <c r="P506" i="135" s="1"/>
  <c r="N10" i="134" s="1"/>
  <c r="Q505" i="135" a="1"/>
  <c r="Q505" i="135" s="1"/>
  <c r="P505" i="135" a="1"/>
  <c r="P505" i="135" s="1"/>
  <c r="N9" i="134" s="1"/>
  <c r="I524" i="135"/>
  <c r="L505" i="135" a="1"/>
  <c r="L505" i="135" s="1"/>
  <c r="M505" i="135" a="1"/>
  <c r="M505" i="135" s="1"/>
  <c r="N505" i="135" a="1"/>
  <c r="N505" i="135" s="1"/>
  <c r="E41" i="134" s="1"/>
  <c r="G41" i="134" s="1"/>
  <c r="O505" i="135" a="1"/>
  <c r="O505" i="135" s="1"/>
  <c r="I523" i="135"/>
  <c r="M504" i="135" a="1"/>
  <c r="M504" i="135" s="1"/>
  <c r="O504" i="135" a="1"/>
  <c r="O504" i="135" s="1"/>
  <c r="L504" i="135" a="1"/>
  <c r="L504" i="135" s="1"/>
  <c r="N504" i="135" a="1"/>
  <c r="N504" i="135" s="1"/>
  <c r="P504" i="135" a="1"/>
  <c r="P504" i="135" s="1"/>
  <c r="N8" i="134" s="1"/>
  <c r="Q504" i="135" a="1"/>
  <c r="Q504" i="135" s="1"/>
  <c r="I522" i="135"/>
  <c r="N503" i="135" a="1"/>
  <c r="N503" i="135" s="1"/>
  <c r="M503" i="135" a="1"/>
  <c r="M503" i="135" s="1"/>
  <c r="O503" i="135" a="1"/>
  <c r="O503" i="135" s="1"/>
  <c r="Q503" i="135" a="1"/>
  <c r="Q503" i="135" s="1"/>
  <c r="P503" i="135" a="1"/>
  <c r="P503" i="135" s="1"/>
  <c r="N7" i="134" s="1"/>
  <c r="L502" i="135" a="1"/>
  <c r="L502" i="135" s="1"/>
  <c r="I521" i="135"/>
  <c r="N502" i="135" a="1"/>
  <c r="N502" i="135" s="1"/>
  <c r="O502" i="135" a="1"/>
  <c r="O502" i="135" s="1"/>
  <c r="P502" i="135" a="1"/>
  <c r="P502" i="135" s="1"/>
  <c r="N6" i="134" s="1"/>
  <c r="Q502" i="135" a="1"/>
  <c r="Q502" i="135" s="1"/>
  <c r="I520" i="135"/>
  <c r="Q501" i="135" a="1"/>
  <c r="Q501" i="135" s="1"/>
  <c r="P501" i="135" a="1"/>
  <c r="P501" i="135" s="1"/>
  <c r="N5" i="134" s="1"/>
  <c r="O501" i="135" a="1"/>
  <c r="O501" i="135" s="1"/>
  <c r="N501" i="135" a="1"/>
  <c r="N501" i="135" s="1"/>
  <c r="M501" i="135" a="1"/>
  <c r="M501" i="135" s="1"/>
  <c r="L501" i="135" a="1"/>
  <c r="L501" i="135" s="1"/>
  <c r="R501" i="135" s="1"/>
  <c r="L500" i="135" a="1"/>
  <c r="L500" i="135" s="1"/>
  <c r="Q500" i="135" a="1"/>
  <c r="Q500" i="135" s="1"/>
  <c r="P500" i="135" a="1"/>
  <c r="P500" i="135" s="1"/>
  <c r="N4" i="134" s="1"/>
  <c r="O500" i="135" a="1"/>
  <c r="O500" i="135" s="1"/>
  <c r="N500" i="135" a="1"/>
  <c r="N500" i="135" s="1"/>
  <c r="M500" i="135" a="1"/>
  <c r="M500" i="135" s="1"/>
  <c r="I519" i="135"/>
  <c r="I518" i="135"/>
  <c r="Q499" i="135" a="1"/>
  <c r="Q499" i="135" s="1"/>
  <c r="O499" i="135" a="1"/>
  <c r="O499" i="135" s="1"/>
  <c r="N499" i="135" a="1"/>
  <c r="N499" i="135" s="1"/>
  <c r="M499" i="135" a="1"/>
  <c r="M499" i="135" s="1"/>
  <c r="L499" i="135" a="1"/>
  <c r="L499" i="135" s="1"/>
  <c r="P499" i="135" a="1"/>
  <c r="P499" i="135" s="1"/>
  <c r="G41" i="152"/>
  <c r="I41" i="152" s="1"/>
  <c r="I52" i="152" s="1"/>
  <c r="F16" i="106" s="1"/>
  <c r="G41" i="127"/>
  <c r="I41" i="127" s="1"/>
  <c r="I52" i="127" s="1"/>
  <c r="F15" i="106" s="1"/>
  <c r="G41" i="121"/>
  <c r="I41" i="121" s="1"/>
  <c r="I52" i="121" s="1"/>
  <c r="F12" i="106" s="1"/>
  <c r="G41" i="119"/>
  <c r="I41" i="119" s="1"/>
  <c r="I52" i="119" s="1"/>
  <c r="F11" i="106" s="1"/>
  <c r="G41" i="117"/>
  <c r="I41" i="117" s="1"/>
  <c r="I52" i="117" s="1"/>
  <c r="F10" i="106" s="1"/>
  <c r="G41" i="113"/>
  <c r="I41" i="113" s="1"/>
  <c r="I52" i="113" s="1"/>
  <c r="F8" i="106" s="1"/>
  <c r="G41" i="111"/>
  <c r="I41" i="111" s="1"/>
  <c r="I52" i="111" s="1"/>
  <c r="F7" i="106" s="1"/>
  <c r="G41" i="109"/>
  <c r="I41" i="109" s="1"/>
  <c r="I52" i="109" s="1"/>
  <c r="F6" i="106" s="1"/>
  <c r="L530" i="204" a="1"/>
  <c r="L530" i="204" s="1"/>
  <c r="M530" i="204" a="1"/>
  <c r="M530" i="204" s="1"/>
  <c r="N530" i="204" a="1"/>
  <c r="N530" i="204" s="1"/>
  <c r="O530" i="204" a="1"/>
  <c r="O530" i="204" s="1"/>
  <c r="P530" i="204" a="1"/>
  <c r="P530" i="204" s="1"/>
  <c r="Q530" i="204" a="1"/>
  <c r="Q530" i="204" s="1"/>
  <c r="L529" i="204" a="1"/>
  <c r="L529" i="204" s="1"/>
  <c r="M529" i="204" a="1"/>
  <c r="M529" i="204" s="1"/>
  <c r="N529" i="204" a="1"/>
  <c r="N529" i="204" s="1"/>
  <c r="O529" i="204" a="1"/>
  <c r="O529" i="204" s="1"/>
  <c r="P529" i="204" a="1"/>
  <c r="P529" i="204" s="1"/>
  <c r="Q529" i="204" a="1"/>
  <c r="Q529" i="204" s="1"/>
  <c r="L528" i="204" a="1"/>
  <c r="L528" i="204" s="1"/>
  <c r="M528" i="204" a="1"/>
  <c r="M528" i="204" s="1"/>
  <c r="N528" i="204" a="1"/>
  <c r="N528" i="204" s="1"/>
  <c r="O528" i="204" a="1"/>
  <c r="O528" i="204" s="1"/>
  <c r="P528" i="204" a="1"/>
  <c r="P528" i="204" s="1"/>
  <c r="Q528" i="204" a="1"/>
  <c r="Q528" i="204" s="1"/>
  <c r="L527" i="204" a="1"/>
  <c r="L527" i="204" s="1"/>
  <c r="M527" i="204" a="1"/>
  <c r="M527" i="204" s="1"/>
  <c r="N527" i="204" a="1"/>
  <c r="N527" i="204" s="1"/>
  <c r="O527" i="204" a="1"/>
  <c r="O527" i="204" s="1"/>
  <c r="P527" i="204" a="1"/>
  <c r="P527" i="204" s="1"/>
  <c r="Q527" i="204" a="1"/>
  <c r="Q527" i="204" s="1"/>
  <c r="L526" i="204" a="1"/>
  <c r="L526" i="204" s="1"/>
  <c r="M526" i="204" a="1"/>
  <c r="M526" i="204" s="1"/>
  <c r="N526" i="204" a="1"/>
  <c r="N526" i="204" s="1"/>
  <c r="O526" i="204" a="1"/>
  <c r="O526" i="204" s="1"/>
  <c r="P526" i="204" a="1"/>
  <c r="P526" i="204" s="1"/>
  <c r="Q526" i="204" a="1"/>
  <c r="Q526" i="204" s="1"/>
  <c r="M525" i="204" a="1"/>
  <c r="M525" i="204" s="1"/>
  <c r="O525" i="204" a="1"/>
  <c r="O525" i="204" s="1"/>
  <c r="P525" i="204" a="1"/>
  <c r="P525" i="204" s="1"/>
  <c r="L525" i="204" a="1"/>
  <c r="L525" i="204" s="1"/>
  <c r="N525" i="204" a="1"/>
  <c r="N525" i="204" s="1"/>
  <c r="Q525" i="204" a="1"/>
  <c r="Q525" i="204" s="1"/>
  <c r="M524" i="204" a="1"/>
  <c r="M524" i="204" s="1"/>
  <c r="O524" i="204" a="1"/>
  <c r="O524" i="204" s="1"/>
  <c r="P524" i="204" a="1"/>
  <c r="P524" i="204" s="1"/>
  <c r="L524" i="204" a="1"/>
  <c r="L524" i="204" s="1"/>
  <c r="N524" i="204" a="1"/>
  <c r="N524" i="204" s="1"/>
  <c r="Q524" i="204" a="1"/>
  <c r="Q524" i="204" s="1"/>
  <c r="M523" i="204" a="1"/>
  <c r="M523" i="204" s="1"/>
  <c r="N523" i="204" a="1"/>
  <c r="N523" i="204" s="1"/>
  <c r="P523" i="204" a="1"/>
  <c r="P523" i="204" s="1"/>
  <c r="L523" i="204" a="1"/>
  <c r="L523" i="204" s="1"/>
  <c r="O523" i="204" a="1"/>
  <c r="O523" i="204" s="1"/>
  <c r="Q523" i="204" a="1"/>
  <c r="Q523" i="204" s="1"/>
  <c r="M522" i="204" a="1"/>
  <c r="M522" i="204" s="1"/>
  <c r="O522" i="204" a="1"/>
  <c r="O522" i="204" s="1"/>
  <c r="Q522" i="204" a="1"/>
  <c r="Q522" i="204" s="1"/>
  <c r="L522" i="204" a="1"/>
  <c r="L522" i="204" s="1"/>
  <c r="N522" i="204" a="1"/>
  <c r="N522" i="204" s="1"/>
  <c r="P522" i="204" a="1"/>
  <c r="P522" i="204" s="1"/>
  <c r="M521" i="204" a="1"/>
  <c r="M521" i="204" s="1"/>
  <c r="N521" i="204" a="1"/>
  <c r="N521" i="204" s="1"/>
  <c r="Q521" i="204" a="1"/>
  <c r="Q521" i="204" s="1"/>
  <c r="L521" i="204" a="1"/>
  <c r="L521" i="204" s="1"/>
  <c r="O521" i="204" a="1"/>
  <c r="O521" i="204" s="1"/>
  <c r="P521" i="204" a="1"/>
  <c r="P521" i="204" s="1"/>
  <c r="M520" i="204" a="1"/>
  <c r="M520" i="204" s="1"/>
  <c r="N520" i="204" a="1"/>
  <c r="N520" i="204" s="1"/>
  <c r="P520" i="204" a="1"/>
  <c r="P520" i="204" s="1"/>
  <c r="L520" i="204" a="1"/>
  <c r="L520" i="204" s="1"/>
  <c r="O520" i="204" a="1"/>
  <c r="O520" i="204" s="1"/>
  <c r="Q520" i="204" a="1"/>
  <c r="Q520" i="204" s="1"/>
  <c r="M519" i="204" a="1"/>
  <c r="M519" i="204" s="1"/>
  <c r="O519" i="204" a="1"/>
  <c r="O519" i="204" s="1"/>
  <c r="Q519" i="204" a="1"/>
  <c r="Q519" i="204" s="1"/>
  <c r="L519" i="204" a="1"/>
  <c r="L519" i="204" s="1"/>
  <c r="N519" i="204" a="1"/>
  <c r="N519" i="204" s="1"/>
  <c r="P519" i="204" a="1"/>
  <c r="P519" i="204" s="1"/>
  <c r="M518" i="204" a="1"/>
  <c r="M518" i="204" s="1"/>
  <c r="O518" i="204" a="1"/>
  <c r="O518" i="204" s="1"/>
  <c r="Q518" i="204" a="1"/>
  <c r="Q518" i="204" s="1"/>
  <c r="L518" i="204" a="1"/>
  <c r="L518" i="204" s="1"/>
  <c r="N518" i="204" a="1"/>
  <c r="N518" i="204" s="1"/>
  <c r="P518" i="204" a="1"/>
  <c r="P518" i="204" s="1"/>
  <c r="L530" i="202" a="1"/>
  <c r="L530" i="202" s="1"/>
  <c r="M530" i="202" a="1"/>
  <c r="M530" i="202" s="1"/>
  <c r="N530" i="202" a="1"/>
  <c r="N530" i="202" s="1"/>
  <c r="O530" i="202" a="1"/>
  <c r="O530" i="202" s="1"/>
  <c r="P530" i="202" a="1"/>
  <c r="P530" i="202" s="1"/>
  <c r="Q530" i="202" a="1"/>
  <c r="Q530" i="202" s="1"/>
  <c r="L529" i="202" a="1"/>
  <c r="L529" i="202" s="1"/>
  <c r="M529" i="202" a="1"/>
  <c r="M529" i="202" s="1"/>
  <c r="N529" i="202" a="1"/>
  <c r="N529" i="202" s="1"/>
  <c r="O529" i="202" a="1"/>
  <c r="O529" i="202" s="1"/>
  <c r="P529" i="202" a="1"/>
  <c r="P529" i="202" s="1"/>
  <c r="Q529" i="202" a="1"/>
  <c r="Q529" i="202" s="1"/>
  <c r="L528" i="202" a="1"/>
  <c r="L528" i="202" s="1"/>
  <c r="M528" i="202" a="1"/>
  <c r="M528" i="202" s="1"/>
  <c r="N528" i="202" a="1"/>
  <c r="N528" i="202" s="1"/>
  <c r="O528" i="202" a="1"/>
  <c r="O528" i="202" s="1"/>
  <c r="P528" i="202" a="1"/>
  <c r="P528" i="202" s="1"/>
  <c r="Q528" i="202" a="1"/>
  <c r="Q528" i="202" s="1"/>
  <c r="L527" i="202" a="1"/>
  <c r="L527" i="202" s="1"/>
  <c r="M527" i="202" a="1"/>
  <c r="M527" i="202" s="1"/>
  <c r="N527" i="202" a="1"/>
  <c r="N527" i="202" s="1"/>
  <c r="O527" i="202" a="1"/>
  <c r="O527" i="202" s="1"/>
  <c r="P527" i="202" a="1"/>
  <c r="P527" i="202" s="1"/>
  <c r="Q527" i="202" a="1"/>
  <c r="Q527" i="202" s="1"/>
  <c r="L526" i="202" a="1"/>
  <c r="L526" i="202" s="1"/>
  <c r="M526" i="202" a="1"/>
  <c r="M526" i="202" s="1"/>
  <c r="N526" i="202" a="1"/>
  <c r="N526" i="202" s="1"/>
  <c r="O526" i="202" a="1"/>
  <c r="O526" i="202" s="1"/>
  <c r="P526" i="202" a="1"/>
  <c r="P526" i="202" s="1"/>
  <c r="Q526" i="202" a="1"/>
  <c r="Q526" i="202" s="1"/>
  <c r="L525" i="202" a="1"/>
  <c r="L525" i="202" s="1"/>
  <c r="M525" i="202" a="1"/>
  <c r="M525" i="202" s="1"/>
  <c r="N525" i="202" a="1"/>
  <c r="N525" i="202" s="1"/>
  <c r="O525" i="202" a="1"/>
  <c r="O525" i="202" s="1"/>
  <c r="P525" i="202" a="1"/>
  <c r="P525" i="202" s="1"/>
  <c r="Q525" i="202" a="1"/>
  <c r="Q525" i="202" s="1"/>
  <c r="L524" i="202" a="1"/>
  <c r="L524" i="202" s="1"/>
  <c r="M524" i="202" a="1"/>
  <c r="M524" i="202" s="1"/>
  <c r="N524" i="202" a="1"/>
  <c r="N524" i="202" s="1"/>
  <c r="O524" i="202" a="1"/>
  <c r="O524" i="202" s="1"/>
  <c r="P524" i="202" a="1"/>
  <c r="P524" i="202" s="1"/>
  <c r="Q524" i="202" a="1"/>
  <c r="Q524" i="202" s="1"/>
  <c r="L523" i="202" a="1"/>
  <c r="L523" i="202" s="1"/>
  <c r="M523" i="202" a="1"/>
  <c r="M523" i="202" s="1"/>
  <c r="N523" i="202" a="1"/>
  <c r="N523" i="202" s="1"/>
  <c r="O523" i="202" a="1"/>
  <c r="O523" i="202" s="1"/>
  <c r="P523" i="202" a="1"/>
  <c r="P523" i="202" s="1"/>
  <c r="Q523" i="202" a="1"/>
  <c r="Q523" i="202" s="1"/>
  <c r="L522" i="202" a="1"/>
  <c r="L522" i="202" s="1"/>
  <c r="M522" i="202" a="1"/>
  <c r="M522" i="202" s="1"/>
  <c r="N522" i="202" a="1"/>
  <c r="N522" i="202" s="1"/>
  <c r="O522" i="202" a="1"/>
  <c r="O522" i="202" s="1"/>
  <c r="P522" i="202" a="1"/>
  <c r="P522" i="202" s="1"/>
  <c r="Q522" i="202" a="1"/>
  <c r="Q522" i="202" s="1"/>
  <c r="N521" i="202" a="1"/>
  <c r="N521" i="202" s="1"/>
  <c r="O521" i="202" a="1"/>
  <c r="O521" i="202" s="1"/>
  <c r="L521" i="202" a="1"/>
  <c r="L521" i="202" s="1"/>
  <c r="M521" i="202" a="1"/>
  <c r="M521" i="202" s="1"/>
  <c r="P521" i="202" a="1"/>
  <c r="P521" i="202" s="1"/>
  <c r="Q521" i="202" a="1"/>
  <c r="Q521" i="202" s="1"/>
  <c r="N520" i="202" a="1"/>
  <c r="N520" i="202" s="1"/>
  <c r="Q520" i="202" a="1"/>
  <c r="Q520" i="202" s="1"/>
  <c r="L520" i="202" a="1"/>
  <c r="L520" i="202" s="1"/>
  <c r="O520" i="202" a="1"/>
  <c r="O520" i="202" s="1"/>
  <c r="M520" i="202" a="1"/>
  <c r="M520" i="202" s="1"/>
  <c r="P520" i="202" a="1"/>
  <c r="P520" i="202" s="1"/>
  <c r="M519" i="202" a="1"/>
  <c r="M519" i="202" s="1"/>
  <c r="O519" i="202" a="1"/>
  <c r="O519" i="202" s="1"/>
  <c r="N519" i="202" a="1"/>
  <c r="N519" i="202" s="1"/>
  <c r="Q519" i="202" a="1"/>
  <c r="Q519" i="202" s="1"/>
  <c r="L519" i="202" a="1"/>
  <c r="L519" i="202" s="1"/>
  <c r="P519" i="202" a="1"/>
  <c r="P519" i="202" s="1"/>
  <c r="N518" i="202" a="1"/>
  <c r="N518" i="202" s="1"/>
  <c r="Q518" i="202" a="1"/>
  <c r="Q518" i="202" s="1"/>
  <c r="L518" i="202" a="1"/>
  <c r="L518" i="202" s="1"/>
  <c r="O518" i="202" a="1"/>
  <c r="O518" i="202" s="1"/>
  <c r="M518" i="202" a="1"/>
  <c r="M518" i="202" s="1"/>
  <c r="P518" i="202" a="1"/>
  <c r="P518" i="202" s="1"/>
  <c r="L530" i="200" a="1"/>
  <c r="L530" i="200" s="1"/>
  <c r="M530" i="200" a="1"/>
  <c r="M530" i="200" s="1"/>
  <c r="N530" i="200" a="1"/>
  <c r="N530" i="200" s="1"/>
  <c r="O530" i="200" a="1"/>
  <c r="O530" i="200" s="1"/>
  <c r="P530" i="200" a="1"/>
  <c r="P530" i="200" s="1"/>
  <c r="Q530" i="200" a="1"/>
  <c r="Q530" i="200" s="1"/>
  <c r="L529" i="200" a="1"/>
  <c r="L529" i="200" s="1"/>
  <c r="M529" i="200" a="1"/>
  <c r="M529" i="200" s="1"/>
  <c r="N529" i="200" a="1"/>
  <c r="N529" i="200" s="1"/>
  <c r="O529" i="200" a="1"/>
  <c r="O529" i="200" s="1"/>
  <c r="P529" i="200" a="1"/>
  <c r="P529" i="200" s="1"/>
  <c r="Q529" i="200" a="1"/>
  <c r="Q529" i="200" s="1"/>
  <c r="L528" i="200" a="1"/>
  <c r="L528" i="200" s="1"/>
  <c r="M528" i="200" a="1"/>
  <c r="M528" i="200" s="1"/>
  <c r="N528" i="200" a="1"/>
  <c r="N528" i="200" s="1"/>
  <c r="O528" i="200" a="1"/>
  <c r="O528" i="200" s="1"/>
  <c r="P528" i="200" a="1"/>
  <c r="P528" i="200" s="1"/>
  <c r="Q528" i="200" a="1"/>
  <c r="Q528" i="200" s="1"/>
  <c r="L527" i="200" a="1"/>
  <c r="L527" i="200" s="1"/>
  <c r="M527" i="200" a="1"/>
  <c r="M527" i="200" s="1"/>
  <c r="N527" i="200" a="1"/>
  <c r="N527" i="200" s="1"/>
  <c r="O527" i="200" a="1"/>
  <c r="O527" i="200" s="1"/>
  <c r="P527" i="200" a="1"/>
  <c r="P527" i="200" s="1"/>
  <c r="Q527" i="200" a="1"/>
  <c r="Q527" i="200" s="1"/>
  <c r="L526" i="200" a="1"/>
  <c r="L526" i="200" s="1"/>
  <c r="M526" i="200" a="1"/>
  <c r="M526" i="200" s="1"/>
  <c r="N526" i="200" a="1"/>
  <c r="N526" i="200" s="1"/>
  <c r="O526" i="200" a="1"/>
  <c r="O526" i="200" s="1"/>
  <c r="P526" i="200" a="1"/>
  <c r="P526" i="200" s="1"/>
  <c r="Q526" i="200" a="1"/>
  <c r="Q526" i="200" s="1"/>
  <c r="L525" i="200" a="1"/>
  <c r="L525" i="200" s="1"/>
  <c r="M525" i="200" a="1"/>
  <c r="M525" i="200" s="1"/>
  <c r="N525" i="200" a="1"/>
  <c r="N525" i="200" s="1"/>
  <c r="O525" i="200" a="1"/>
  <c r="O525" i="200" s="1"/>
  <c r="P525" i="200" a="1"/>
  <c r="P525" i="200" s="1"/>
  <c r="Q525" i="200" a="1"/>
  <c r="Q525" i="200" s="1"/>
  <c r="L524" i="200" a="1"/>
  <c r="L524" i="200" s="1"/>
  <c r="M524" i="200" a="1"/>
  <c r="M524" i="200" s="1"/>
  <c r="N524" i="200" a="1"/>
  <c r="N524" i="200" s="1"/>
  <c r="O524" i="200" a="1"/>
  <c r="O524" i="200" s="1"/>
  <c r="P524" i="200" a="1"/>
  <c r="P524" i="200" s="1"/>
  <c r="Q524" i="200" a="1"/>
  <c r="Q524" i="200" s="1"/>
  <c r="L523" i="200" a="1"/>
  <c r="L523" i="200" s="1"/>
  <c r="M523" i="200" a="1"/>
  <c r="M523" i="200" s="1"/>
  <c r="N523" i="200" a="1"/>
  <c r="N523" i="200" s="1"/>
  <c r="O523" i="200" a="1"/>
  <c r="O523" i="200" s="1"/>
  <c r="P523" i="200" a="1"/>
  <c r="P523" i="200" s="1"/>
  <c r="Q523" i="200" a="1"/>
  <c r="Q523" i="200" s="1"/>
  <c r="L522" i="200" a="1"/>
  <c r="L522" i="200" s="1"/>
  <c r="M522" i="200" a="1"/>
  <c r="M522" i="200" s="1"/>
  <c r="N522" i="200" a="1"/>
  <c r="N522" i="200" s="1"/>
  <c r="O522" i="200" a="1"/>
  <c r="O522" i="200" s="1"/>
  <c r="P522" i="200" a="1"/>
  <c r="P522" i="200" s="1"/>
  <c r="Q522" i="200" a="1"/>
  <c r="Q522" i="200" s="1"/>
  <c r="L521" i="200" a="1"/>
  <c r="L521" i="200" s="1"/>
  <c r="M521" i="200" a="1"/>
  <c r="M521" i="200" s="1"/>
  <c r="N521" i="200" a="1"/>
  <c r="N521" i="200" s="1"/>
  <c r="O521" i="200" a="1"/>
  <c r="O521" i="200" s="1"/>
  <c r="P521" i="200" a="1"/>
  <c r="P521" i="200" s="1"/>
  <c r="Q521" i="200" a="1"/>
  <c r="Q521" i="200" s="1"/>
  <c r="L520" i="200" a="1"/>
  <c r="L520" i="200" s="1"/>
  <c r="M520" i="200" a="1"/>
  <c r="M520" i="200" s="1"/>
  <c r="N520" i="200" a="1"/>
  <c r="N520" i="200" s="1"/>
  <c r="O520" i="200" a="1"/>
  <c r="O520" i="200" s="1"/>
  <c r="P520" i="200" a="1"/>
  <c r="P520" i="200" s="1"/>
  <c r="Q520" i="200" a="1"/>
  <c r="Q520" i="200" s="1"/>
  <c r="L519" i="200" a="1"/>
  <c r="L519" i="200" s="1"/>
  <c r="M519" i="200" a="1"/>
  <c r="M519" i="200" s="1"/>
  <c r="N519" i="200" a="1"/>
  <c r="N519" i="200" s="1"/>
  <c r="O519" i="200" a="1"/>
  <c r="O519" i="200" s="1"/>
  <c r="P519" i="200" a="1"/>
  <c r="P519" i="200" s="1"/>
  <c r="Q519" i="200" a="1"/>
  <c r="Q519" i="200" s="1"/>
  <c r="L518" i="200" a="1"/>
  <c r="L518" i="200" s="1"/>
  <c r="M518" i="200" a="1"/>
  <c r="M518" i="200" s="1"/>
  <c r="N518" i="200" a="1"/>
  <c r="N518" i="200" s="1"/>
  <c r="O518" i="200" a="1"/>
  <c r="O518" i="200" s="1"/>
  <c r="P518" i="200" a="1"/>
  <c r="P518" i="200" s="1"/>
  <c r="Q518" i="200" a="1"/>
  <c r="Q518" i="200" s="1"/>
  <c r="L530" i="198" a="1"/>
  <c r="L530" i="198" s="1"/>
  <c r="M530" i="198" a="1"/>
  <c r="M530" i="198" s="1"/>
  <c r="N530" i="198" a="1"/>
  <c r="N530" i="198" s="1"/>
  <c r="O530" i="198" a="1"/>
  <c r="O530" i="198" s="1"/>
  <c r="P530" i="198" a="1"/>
  <c r="P530" i="198" s="1"/>
  <c r="Q530" i="198" a="1"/>
  <c r="Q530" i="198" s="1"/>
  <c r="L529" i="198" a="1"/>
  <c r="L529" i="198" s="1"/>
  <c r="M529" i="198" a="1"/>
  <c r="M529" i="198" s="1"/>
  <c r="N529" i="198" a="1"/>
  <c r="N529" i="198" s="1"/>
  <c r="O529" i="198" a="1"/>
  <c r="O529" i="198" s="1"/>
  <c r="P529" i="198" a="1"/>
  <c r="P529" i="198" s="1"/>
  <c r="Q529" i="198" a="1"/>
  <c r="Q529" i="198" s="1"/>
  <c r="L528" i="198" a="1"/>
  <c r="L528" i="198" s="1"/>
  <c r="M528" i="198" a="1"/>
  <c r="M528" i="198" s="1"/>
  <c r="N528" i="198" a="1"/>
  <c r="N528" i="198" s="1"/>
  <c r="O528" i="198" a="1"/>
  <c r="O528" i="198" s="1"/>
  <c r="P528" i="198" a="1"/>
  <c r="P528" i="198" s="1"/>
  <c r="Q528" i="198" a="1"/>
  <c r="Q528" i="198" s="1"/>
  <c r="L527" i="198" a="1"/>
  <c r="L527" i="198" s="1"/>
  <c r="M527" i="198" a="1"/>
  <c r="M527" i="198" s="1"/>
  <c r="N527" i="198" a="1"/>
  <c r="N527" i="198" s="1"/>
  <c r="O527" i="198" a="1"/>
  <c r="O527" i="198" s="1"/>
  <c r="P527" i="198" a="1"/>
  <c r="P527" i="198" s="1"/>
  <c r="Q527" i="198" a="1"/>
  <c r="Q527" i="198" s="1"/>
  <c r="N526" i="198" a="1"/>
  <c r="N526" i="198" s="1"/>
  <c r="L526" i="198" a="1"/>
  <c r="L526" i="198" s="1"/>
  <c r="M526" i="198" a="1"/>
  <c r="M526" i="198" s="1"/>
  <c r="O526" i="198" a="1"/>
  <c r="O526" i="198" s="1"/>
  <c r="P526" i="198" a="1"/>
  <c r="P526" i="198" s="1"/>
  <c r="Q526" i="198" a="1"/>
  <c r="Q526" i="198" s="1"/>
  <c r="M525" i="198" a="1"/>
  <c r="M525" i="198" s="1"/>
  <c r="O525" i="198" a="1"/>
  <c r="O525" i="198" s="1"/>
  <c r="Q525" i="198" a="1"/>
  <c r="Q525" i="198" s="1"/>
  <c r="L525" i="198" a="1"/>
  <c r="L525" i="198" s="1"/>
  <c r="N525" i="198" a="1"/>
  <c r="N525" i="198" s="1"/>
  <c r="P525" i="198" a="1"/>
  <c r="P525" i="198" s="1"/>
  <c r="M524" i="198" a="1"/>
  <c r="M524" i="198" s="1"/>
  <c r="O524" i="198" a="1"/>
  <c r="O524" i="198" s="1"/>
  <c r="Q524" i="198" a="1"/>
  <c r="Q524" i="198" s="1"/>
  <c r="L524" i="198" a="1"/>
  <c r="L524" i="198" s="1"/>
  <c r="N524" i="198" a="1"/>
  <c r="N524" i="198" s="1"/>
  <c r="P524" i="198" a="1"/>
  <c r="P524" i="198" s="1"/>
  <c r="M523" i="198" a="1"/>
  <c r="M523" i="198" s="1"/>
  <c r="O523" i="198" a="1"/>
  <c r="O523" i="198" s="1"/>
  <c r="Q523" i="198" a="1"/>
  <c r="Q523" i="198" s="1"/>
  <c r="L523" i="198" a="1"/>
  <c r="L523" i="198" s="1"/>
  <c r="N523" i="198" a="1"/>
  <c r="N523" i="198" s="1"/>
  <c r="P523" i="198" a="1"/>
  <c r="P523" i="198" s="1"/>
  <c r="M522" i="198" a="1"/>
  <c r="M522" i="198" s="1"/>
  <c r="O522" i="198" a="1"/>
  <c r="O522" i="198" s="1"/>
  <c r="Q522" i="198" a="1"/>
  <c r="Q522" i="198" s="1"/>
  <c r="L522" i="198" a="1"/>
  <c r="L522" i="198" s="1"/>
  <c r="N522" i="198" a="1"/>
  <c r="N522" i="198" s="1"/>
  <c r="P522" i="198" a="1"/>
  <c r="P522" i="198" s="1"/>
  <c r="M521" i="198" a="1"/>
  <c r="M521" i="198" s="1"/>
  <c r="O521" i="198" a="1"/>
  <c r="O521" i="198" s="1"/>
  <c r="Q521" i="198" a="1"/>
  <c r="Q521" i="198" s="1"/>
  <c r="L521" i="198" a="1"/>
  <c r="L521" i="198" s="1"/>
  <c r="N521" i="198" a="1"/>
  <c r="N521" i="198" s="1"/>
  <c r="P521" i="198" a="1"/>
  <c r="P521" i="198" s="1"/>
  <c r="N520" i="198" a="1"/>
  <c r="N520" i="198" s="1"/>
  <c r="P520" i="198" a="1"/>
  <c r="P520" i="198" s="1"/>
  <c r="L520" i="198" a="1"/>
  <c r="L520" i="198" s="1"/>
  <c r="M520" i="198" a="1"/>
  <c r="M520" i="198" s="1"/>
  <c r="O520" i="198" a="1"/>
  <c r="O520" i="198" s="1"/>
  <c r="Q520" i="198" a="1"/>
  <c r="Q520" i="198" s="1"/>
  <c r="M519" i="198" a="1"/>
  <c r="M519" i="198" s="1"/>
  <c r="O519" i="198" a="1"/>
  <c r="O519" i="198" s="1"/>
  <c r="Q519" i="198" a="1"/>
  <c r="Q519" i="198" s="1"/>
  <c r="L519" i="198" a="1"/>
  <c r="L519" i="198" s="1"/>
  <c r="N519" i="198" a="1"/>
  <c r="N519" i="198" s="1"/>
  <c r="P519" i="198" a="1"/>
  <c r="P519" i="198" s="1"/>
  <c r="N518" i="198" a="1"/>
  <c r="N518" i="198" s="1"/>
  <c r="P518" i="198" a="1"/>
  <c r="P518" i="198" s="1"/>
  <c r="L518" i="198" a="1"/>
  <c r="L518" i="198" s="1"/>
  <c r="O518" i="198" a="1"/>
  <c r="O518" i="198" s="1"/>
  <c r="Q518" i="198" a="1"/>
  <c r="Q518" i="198" s="1"/>
  <c r="M518" i="198" a="1"/>
  <c r="M518" i="198" s="1"/>
  <c r="L530" i="196" a="1"/>
  <c r="L530" i="196" s="1"/>
  <c r="M530" i="196" a="1"/>
  <c r="M530" i="196" s="1"/>
  <c r="N530" i="196" a="1"/>
  <c r="N530" i="196" s="1"/>
  <c r="O530" i="196" a="1"/>
  <c r="O530" i="196" s="1"/>
  <c r="P530" i="196" a="1"/>
  <c r="P530" i="196" s="1"/>
  <c r="Q530" i="196" a="1"/>
  <c r="Q530" i="196" s="1"/>
  <c r="L529" i="196" a="1"/>
  <c r="L529" i="196" s="1"/>
  <c r="M529" i="196" a="1"/>
  <c r="M529" i="196" s="1"/>
  <c r="N529" i="196" a="1"/>
  <c r="N529" i="196" s="1"/>
  <c r="O529" i="196" a="1"/>
  <c r="O529" i="196" s="1"/>
  <c r="P529" i="196" a="1"/>
  <c r="P529" i="196" s="1"/>
  <c r="Q529" i="196" a="1"/>
  <c r="Q529" i="196" s="1"/>
  <c r="L528" i="196" a="1"/>
  <c r="L528" i="196" s="1"/>
  <c r="M528" i="196" a="1"/>
  <c r="M528" i="196" s="1"/>
  <c r="N528" i="196" a="1"/>
  <c r="N528" i="196" s="1"/>
  <c r="O528" i="196" a="1"/>
  <c r="O528" i="196" s="1"/>
  <c r="P528" i="196" a="1"/>
  <c r="P528" i="196" s="1"/>
  <c r="Q528" i="196" a="1"/>
  <c r="Q528" i="196" s="1"/>
  <c r="L527" i="196" a="1"/>
  <c r="L527" i="196" s="1"/>
  <c r="M527" i="196" a="1"/>
  <c r="M527" i="196" s="1"/>
  <c r="N527" i="196" a="1"/>
  <c r="N527" i="196" s="1"/>
  <c r="O527" i="196" a="1"/>
  <c r="O527" i="196" s="1"/>
  <c r="P527" i="196" a="1"/>
  <c r="P527" i="196" s="1"/>
  <c r="Q527" i="196" a="1"/>
  <c r="Q527" i="196" s="1"/>
  <c r="L526" i="196" a="1"/>
  <c r="L526" i="196" s="1"/>
  <c r="M526" i="196" a="1"/>
  <c r="M526" i="196" s="1"/>
  <c r="N526" i="196" a="1"/>
  <c r="N526" i="196" s="1"/>
  <c r="O526" i="196" a="1"/>
  <c r="O526" i="196" s="1"/>
  <c r="P526" i="196" a="1"/>
  <c r="P526" i="196" s="1"/>
  <c r="Q526" i="196" a="1"/>
  <c r="Q526" i="196" s="1"/>
  <c r="L525" i="196" a="1"/>
  <c r="L525" i="196" s="1"/>
  <c r="M525" i="196" a="1"/>
  <c r="M525" i="196" s="1"/>
  <c r="N525" i="196" a="1"/>
  <c r="N525" i="196" s="1"/>
  <c r="O525" i="196" a="1"/>
  <c r="O525" i="196" s="1"/>
  <c r="P525" i="196" a="1"/>
  <c r="P525" i="196" s="1"/>
  <c r="Q525" i="196" a="1"/>
  <c r="Q525" i="196" s="1"/>
  <c r="L524" i="196" a="1"/>
  <c r="L524" i="196" s="1"/>
  <c r="M524" i="196" a="1"/>
  <c r="M524" i="196" s="1"/>
  <c r="N524" i="196" a="1"/>
  <c r="N524" i="196" s="1"/>
  <c r="O524" i="196" a="1"/>
  <c r="O524" i="196" s="1"/>
  <c r="P524" i="196" a="1"/>
  <c r="P524" i="196" s="1"/>
  <c r="Q524" i="196" a="1"/>
  <c r="Q524" i="196" s="1"/>
  <c r="M523" i="196" a="1"/>
  <c r="M523" i="196" s="1"/>
  <c r="L523" i="196" a="1"/>
  <c r="L523" i="196" s="1"/>
  <c r="N523" i="196" a="1"/>
  <c r="N523" i="196" s="1"/>
  <c r="O523" i="196" a="1"/>
  <c r="O523" i="196" s="1"/>
  <c r="P523" i="196" a="1"/>
  <c r="P523" i="196" s="1"/>
  <c r="Q523" i="196" a="1"/>
  <c r="Q523" i="196" s="1"/>
  <c r="L522" i="196" a="1"/>
  <c r="L522" i="196" s="1"/>
  <c r="M522" i="196" a="1"/>
  <c r="M522" i="196" s="1"/>
  <c r="O522" i="196" a="1"/>
  <c r="O522" i="196" s="1"/>
  <c r="P522" i="196" a="1"/>
  <c r="P522" i="196" s="1"/>
  <c r="N522" i="196" a="1"/>
  <c r="N522" i="196" s="1"/>
  <c r="Q522" i="196" a="1"/>
  <c r="Q522" i="196" s="1"/>
  <c r="L521" i="196" a="1"/>
  <c r="L521" i="196" s="1"/>
  <c r="M521" i="196" a="1"/>
  <c r="M521" i="196" s="1"/>
  <c r="N521" i="196" a="1"/>
  <c r="N521" i="196" s="1"/>
  <c r="O521" i="196" a="1"/>
  <c r="O521" i="196" s="1"/>
  <c r="P521" i="196" a="1"/>
  <c r="P521" i="196" s="1"/>
  <c r="Q521" i="196" a="1"/>
  <c r="Q521" i="196" s="1"/>
  <c r="M520" i="196" a="1"/>
  <c r="M520" i="196" s="1"/>
  <c r="O520" i="196" a="1"/>
  <c r="O520" i="196" s="1"/>
  <c r="Q520" i="196" a="1"/>
  <c r="Q520" i="196" s="1"/>
  <c r="L520" i="196" a="1"/>
  <c r="L520" i="196" s="1"/>
  <c r="N520" i="196" a="1"/>
  <c r="N520" i="196" s="1"/>
  <c r="P520" i="196" a="1"/>
  <c r="P520" i="196" s="1"/>
  <c r="M519" i="196" a="1"/>
  <c r="M519" i="196" s="1"/>
  <c r="O519" i="196" a="1"/>
  <c r="O519" i="196" s="1"/>
  <c r="Q519" i="196" a="1"/>
  <c r="Q519" i="196" s="1"/>
  <c r="L519" i="196" a="1"/>
  <c r="L519" i="196" s="1"/>
  <c r="N519" i="196" a="1"/>
  <c r="N519" i="196" s="1"/>
  <c r="P519" i="196" a="1"/>
  <c r="P519" i="196" s="1"/>
  <c r="M518" i="196" a="1"/>
  <c r="M518" i="196" s="1"/>
  <c r="O518" i="196" a="1"/>
  <c r="O518" i="196" s="1"/>
  <c r="Q518" i="196" a="1"/>
  <c r="Q518" i="196" s="1"/>
  <c r="L518" i="196" a="1"/>
  <c r="L518" i="196" s="1"/>
  <c r="N518" i="196" a="1"/>
  <c r="N518" i="196" s="1"/>
  <c r="N531" i="196" s="1"/>
  <c r="P518" i="196" a="1"/>
  <c r="P518" i="196" s="1"/>
  <c r="L530" i="194" a="1"/>
  <c r="L530" i="194" s="1"/>
  <c r="M530" i="194" a="1"/>
  <c r="M530" i="194" s="1"/>
  <c r="N530" i="194" a="1"/>
  <c r="N530" i="194" s="1"/>
  <c r="O530" i="194" a="1"/>
  <c r="O530" i="194" s="1"/>
  <c r="P530" i="194" a="1"/>
  <c r="P530" i="194" s="1"/>
  <c r="Q530" i="194" a="1"/>
  <c r="Q530" i="194" s="1"/>
  <c r="L529" i="194" a="1"/>
  <c r="L529" i="194" s="1"/>
  <c r="M529" i="194" a="1"/>
  <c r="M529" i="194" s="1"/>
  <c r="N529" i="194" a="1"/>
  <c r="N529" i="194" s="1"/>
  <c r="O529" i="194" a="1"/>
  <c r="O529" i="194" s="1"/>
  <c r="P529" i="194" a="1"/>
  <c r="P529" i="194" s="1"/>
  <c r="Q529" i="194" a="1"/>
  <c r="Q529" i="194" s="1"/>
  <c r="L528" i="194" a="1"/>
  <c r="L528" i="194" s="1"/>
  <c r="M528" i="194" a="1"/>
  <c r="M528" i="194" s="1"/>
  <c r="N528" i="194" a="1"/>
  <c r="N528" i="194" s="1"/>
  <c r="O528" i="194" a="1"/>
  <c r="O528" i="194" s="1"/>
  <c r="P528" i="194" a="1"/>
  <c r="P528" i="194" s="1"/>
  <c r="Q528" i="194" a="1"/>
  <c r="Q528" i="194" s="1"/>
  <c r="L527" i="194" a="1"/>
  <c r="L527" i="194" s="1"/>
  <c r="M527" i="194" a="1"/>
  <c r="M527" i="194" s="1"/>
  <c r="N527" i="194" a="1"/>
  <c r="N527" i="194" s="1"/>
  <c r="O527" i="194" a="1"/>
  <c r="O527" i="194" s="1"/>
  <c r="P527" i="194" a="1"/>
  <c r="P527" i="194" s="1"/>
  <c r="Q527" i="194" a="1"/>
  <c r="Q527" i="194" s="1"/>
  <c r="L526" i="194" a="1"/>
  <c r="L526" i="194" s="1"/>
  <c r="M526" i="194" a="1"/>
  <c r="M526" i="194" s="1"/>
  <c r="N526" i="194" a="1"/>
  <c r="N526" i="194" s="1"/>
  <c r="O526" i="194" a="1"/>
  <c r="O526" i="194" s="1"/>
  <c r="P526" i="194" a="1"/>
  <c r="P526" i="194" s="1"/>
  <c r="Q526" i="194" a="1"/>
  <c r="Q526" i="194" s="1"/>
  <c r="L525" i="194" a="1"/>
  <c r="L525" i="194" s="1"/>
  <c r="M525" i="194" a="1"/>
  <c r="M525" i="194" s="1"/>
  <c r="N525" i="194" a="1"/>
  <c r="N525" i="194" s="1"/>
  <c r="O525" i="194" a="1"/>
  <c r="O525" i="194" s="1"/>
  <c r="P525" i="194" a="1"/>
  <c r="P525" i="194" s="1"/>
  <c r="Q525" i="194" a="1"/>
  <c r="Q525" i="194" s="1"/>
  <c r="L524" i="194" a="1"/>
  <c r="L524" i="194" s="1"/>
  <c r="M524" i="194" a="1"/>
  <c r="M524" i="194" s="1"/>
  <c r="N524" i="194" a="1"/>
  <c r="N524" i="194" s="1"/>
  <c r="O524" i="194" a="1"/>
  <c r="O524" i="194" s="1"/>
  <c r="P524" i="194" a="1"/>
  <c r="P524" i="194" s="1"/>
  <c r="Q524" i="194" a="1"/>
  <c r="Q524" i="194" s="1"/>
  <c r="L523" i="194" a="1"/>
  <c r="L523" i="194" s="1"/>
  <c r="M523" i="194" a="1"/>
  <c r="M523" i="194" s="1"/>
  <c r="N523" i="194" a="1"/>
  <c r="N523" i="194" s="1"/>
  <c r="O523" i="194" a="1"/>
  <c r="O523" i="194" s="1"/>
  <c r="P523" i="194" a="1"/>
  <c r="P523" i="194" s="1"/>
  <c r="Q523" i="194" a="1"/>
  <c r="Q523" i="194" s="1"/>
  <c r="L522" i="194" a="1"/>
  <c r="L522" i="194" s="1"/>
  <c r="M522" i="194" a="1"/>
  <c r="M522" i="194" s="1"/>
  <c r="N522" i="194" a="1"/>
  <c r="N522" i="194" s="1"/>
  <c r="O522" i="194" a="1"/>
  <c r="O522" i="194" s="1"/>
  <c r="P522" i="194" a="1"/>
  <c r="P522" i="194" s="1"/>
  <c r="Q522" i="194" a="1"/>
  <c r="Q522" i="194" s="1"/>
  <c r="L521" i="194" a="1"/>
  <c r="L521" i="194" s="1"/>
  <c r="M521" i="194" a="1"/>
  <c r="M521" i="194" s="1"/>
  <c r="N521" i="194" a="1"/>
  <c r="N521" i="194" s="1"/>
  <c r="O521" i="194" a="1"/>
  <c r="O521" i="194" s="1"/>
  <c r="P521" i="194" a="1"/>
  <c r="P521" i="194" s="1"/>
  <c r="Q521" i="194" a="1"/>
  <c r="Q521" i="194" s="1"/>
  <c r="L520" i="194" a="1"/>
  <c r="L520" i="194" s="1"/>
  <c r="M520" i="194" a="1"/>
  <c r="M520" i="194" s="1"/>
  <c r="N520" i="194" a="1"/>
  <c r="N520" i="194" s="1"/>
  <c r="O520" i="194" a="1"/>
  <c r="O520" i="194" s="1"/>
  <c r="P520" i="194" a="1"/>
  <c r="P520" i="194" s="1"/>
  <c r="Q520" i="194" a="1"/>
  <c r="Q520" i="194" s="1"/>
  <c r="M519" i="194" a="1"/>
  <c r="M519" i="194" s="1"/>
  <c r="O519" i="194" a="1"/>
  <c r="O519" i="194" s="1"/>
  <c r="Q519" i="194" a="1"/>
  <c r="Q519" i="194" s="1"/>
  <c r="L519" i="194" a="1"/>
  <c r="L519" i="194" s="1"/>
  <c r="N519" i="194" a="1"/>
  <c r="N519" i="194" s="1"/>
  <c r="P519" i="194" a="1"/>
  <c r="P519" i="194" s="1"/>
  <c r="M518" i="194" a="1"/>
  <c r="M518" i="194" s="1"/>
  <c r="O518" i="194" a="1"/>
  <c r="O518" i="194" s="1"/>
  <c r="Q518" i="194" a="1"/>
  <c r="Q518" i="194" s="1"/>
  <c r="L518" i="194" a="1"/>
  <c r="L518" i="194" s="1"/>
  <c r="N518" i="194" a="1"/>
  <c r="N518" i="194" s="1"/>
  <c r="P518" i="194" a="1"/>
  <c r="P518" i="194" s="1"/>
  <c r="L530" i="192" a="1"/>
  <c r="L530" i="192" s="1"/>
  <c r="M530" i="192" a="1"/>
  <c r="M530" i="192" s="1"/>
  <c r="N530" i="192" a="1"/>
  <c r="N530" i="192" s="1"/>
  <c r="O530" i="192" a="1"/>
  <c r="O530" i="192" s="1"/>
  <c r="P530" i="192" a="1"/>
  <c r="P530" i="192" s="1"/>
  <c r="Q530" i="192" a="1"/>
  <c r="Q530" i="192" s="1"/>
  <c r="L529" i="192" a="1"/>
  <c r="L529" i="192" s="1"/>
  <c r="M529" i="192" a="1"/>
  <c r="M529" i="192" s="1"/>
  <c r="N529" i="192" a="1"/>
  <c r="N529" i="192" s="1"/>
  <c r="O529" i="192" a="1"/>
  <c r="O529" i="192" s="1"/>
  <c r="P529" i="192" a="1"/>
  <c r="P529" i="192" s="1"/>
  <c r="Q529" i="192" a="1"/>
  <c r="Q529" i="192" s="1"/>
  <c r="L528" i="192" a="1"/>
  <c r="L528" i="192" s="1"/>
  <c r="M528" i="192" a="1"/>
  <c r="M528" i="192" s="1"/>
  <c r="N528" i="192" a="1"/>
  <c r="N528" i="192" s="1"/>
  <c r="O528" i="192" a="1"/>
  <c r="O528" i="192" s="1"/>
  <c r="P528" i="192" a="1"/>
  <c r="P528" i="192" s="1"/>
  <c r="Q528" i="192" a="1"/>
  <c r="Q528" i="192" s="1"/>
  <c r="L527" i="192" a="1"/>
  <c r="L527" i="192" s="1"/>
  <c r="M527" i="192" a="1"/>
  <c r="M527" i="192" s="1"/>
  <c r="N527" i="192" a="1"/>
  <c r="N527" i="192" s="1"/>
  <c r="O527" i="192" a="1"/>
  <c r="O527" i="192" s="1"/>
  <c r="P527" i="192" a="1"/>
  <c r="P527" i="192" s="1"/>
  <c r="Q527" i="192" a="1"/>
  <c r="Q527" i="192" s="1"/>
  <c r="N526" i="192" a="1"/>
  <c r="N526" i="192" s="1"/>
  <c r="O526" i="192" a="1"/>
  <c r="O526" i="192" s="1"/>
  <c r="L526" i="192" a="1"/>
  <c r="L526" i="192" s="1"/>
  <c r="M526" i="192" a="1"/>
  <c r="M526" i="192" s="1"/>
  <c r="P526" i="192" a="1"/>
  <c r="P526" i="192" s="1"/>
  <c r="Q526" i="192" a="1"/>
  <c r="Q526" i="192" s="1"/>
  <c r="O525" i="192" a="1"/>
  <c r="O525" i="192" s="1"/>
  <c r="M525" i="192" a="1"/>
  <c r="M525" i="192" s="1"/>
  <c r="P525" i="192" a="1"/>
  <c r="P525" i="192" s="1"/>
  <c r="L525" i="192" a="1"/>
  <c r="L525" i="192" s="1"/>
  <c r="N525" i="192" a="1"/>
  <c r="N525" i="192" s="1"/>
  <c r="Q525" i="192" a="1"/>
  <c r="Q525" i="192" s="1"/>
  <c r="N524" i="192" a="1"/>
  <c r="N524" i="192" s="1"/>
  <c r="Q524" i="192" a="1"/>
  <c r="Q524" i="192" s="1"/>
  <c r="M524" i="192" a="1"/>
  <c r="M524" i="192" s="1"/>
  <c r="P524" i="192" a="1"/>
  <c r="P524" i="192" s="1"/>
  <c r="L524" i="192" a="1"/>
  <c r="L524" i="192" s="1"/>
  <c r="O524" i="192" a="1"/>
  <c r="O524" i="192" s="1"/>
  <c r="N523" i="192" a="1"/>
  <c r="N523" i="192" s="1"/>
  <c r="P523" i="192" a="1"/>
  <c r="P523" i="192" s="1"/>
  <c r="M523" i="192" a="1"/>
  <c r="M523" i="192" s="1"/>
  <c r="Q523" i="192" a="1"/>
  <c r="Q523" i="192" s="1"/>
  <c r="L523" i="192" a="1"/>
  <c r="L523" i="192" s="1"/>
  <c r="O523" i="192" a="1"/>
  <c r="O523" i="192" s="1"/>
  <c r="O522" i="192" a="1"/>
  <c r="O522" i="192" s="1"/>
  <c r="M522" i="192" a="1"/>
  <c r="M522" i="192" s="1"/>
  <c r="P522" i="192" a="1"/>
  <c r="P522" i="192" s="1"/>
  <c r="L522" i="192" a="1"/>
  <c r="L522" i="192" s="1"/>
  <c r="N522" i="192" a="1"/>
  <c r="N522" i="192" s="1"/>
  <c r="Q522" i="192" a="1"/>
  <c r="Q522" i="192" s="1"/>
  <c r="N521" i="192" a="1"/>
  <c r="N521" i="192" s="1"/>
  <c r="Q521" i="192" a="1"/>
  <c r="Q521" i="192" s="1"/>
  <c r="M521" i="192" a="1"/>
  <c r="M521" i="192" s="1"/>
  <c r="P521" i="192" a="1"/>
  <c r="P521" i="192" s="1"/>
  <c r="L521" i="192" a="1"/>
  <c r="L521" i="192" s="1"/>
  <c r="O521" i="192" a="1"/>
  <c r="O521" i="192" s="1"/>
  <c r="N520" i="192" a="1"/>
  <c r="N520" i="192" s="1"/>
  <c r="Q520" i="192" a="1"/>
  <c r="Q520" i="192" s="1"/>
  <c r="L520" i="192" a="1"/>
  <c r="L520" i="192" s="1"/>
  <c r="O520" i="192" a="1"/>
  <c r="O520" i="192" s="1"/>
  <c r="M520" i="192" a="1"/>
  <c r="M520" i="192" s="1"/>
  <c r="P520" i="192" a="1"/>
  <c r="P520" i="192" s="1"/>
  <c r="M519" i="192" a="1"/>
  <c r="M519" i="192" s="1"/>
  <c r="P519" i="192" a="1"/>
  <c r="P519" i="192" s="1"/>
  <c r="N519" i="192" a="1"/>
  <c r="N519" i="192" s="1"/>
  <c r="Q519" i="192" a="1"/>
  <c r="Q519" i="192" s="1"/>
  <c r="L519" i="192" a="1"/>
  <c r="L519" i="192" s="1"/>
  <c r="O519" i="192" a="1"/>
  <c r="O519" i="192" s="1"/>
  <c r="N518" i="192" a="1"/>
  <c r="N518" i="192" s="1"/>
  <c r="Q518" i="192" a="1"/>
  <c r="Q518" i="192" s="1"/>
  <c r="M518" i="192" a="1"/>
  <c r="M518" i="192" s="1"/>
  <c r="P518" i="192" a="1"/>
  <c r="P518" i="192" s="1"/>
  <c r="L518" i="192" a="1"/>
  <c r="L518" i="192" s="1"/>
  <c r="O518" i="192" a="1"/>
  <c r="O518" i="192" s="1"/>
  <c r="L530" i="190" a="1"/>
  <c r="L530" i="190" s="1"/>
  <c r="M530" i="190" a="1"/>
  <c r="M530" i="190" s="1"/>
  <c r="N530" i="190" a="1"/>
  <c r="N530" i="190" s="1"/>
  <c r="O530" i="190" a="1"/>
  <c r="O530" i="190" s="1"/>
  <c r="P530" i="190" a="1"/>
  <c r="P530" i="190" s="1"/>
  <c r="Q530" i="190" a="1"/>
  <c r="Q530" i="190" s="1"/>
  <c r="L529" i="190" a="1"/>
  <c r="L529" i="190" s="1"/>
  <c r="M529" i="190" a="1"/>
  <c r="M529" i="190" s="1"/>
  <c r="N529" i="190" a="1"/>
  <c r="N529" i="190" s="1"/>
  <c r="O529" i="190" a="1"/>
  <c r="O529" i="190" s="1"/>
  <c r="P529" i="190" a="1"/>
  <c r="P529" i="190" s="1"/>
  <c r="Q529" i="190" a="1"/>
  <c r="Q529" i="190" s="1"/>
  <c r="L528" i="190" a="1"/>
  <c r="L528" i="190" s="1"/>
  <c r="M528" i="190" a="1"/>
  <c r="M528" i="190" s="1"/>
  <c r="N528" i="190" a="1"/>
  <c r="N528" i="190" s="1"/>
  <c r="O528" i="190" a="1"/>
  <c r="O528" i="190" s="1"/>
  <c r="P528" i="190" a="1"/>
  <c r="P528" i="190" s="1"/>
  <c r="Q528" i="190" a="1"/>
  <c r="Q528" i="190" s="1"/>
  <c r="L527" i="190" a="1"/>
  <c r="L527" i="190" s="1"/>
  <c r="M527" i="190" a="1"/>
  <c r="M527" i="190" s="1"/>
  <c r="N527" i="190" a="1"/>
  <c r="N527" i="190" s="1"/>
  <c r="O527" i="190" a="1"/>
  <c r="O527" i="190" s="1"/>
  <c r="P527" i="190" a="1"/>
  <c r="P527" i="190" s="1"/>
  <c r="Q527" i="190" a="1"/>
  <c r="Q527" i="190" s="1"/>
  <c r="N526" i="190" a="1"/>
  <c r="N526" i="190" s="1"/>
  <c r="P526" i="190" a="1"/>
  <c r="P526" i="190" s="1"/>
  <c r="M526" i="190" a="1"/>
  <c r="M526" i="190" s="1"/>
  <c r="O526" i="190" a="1"/>
  <c r="O526" i="190" s="1"/>
  <c r="L526" i="190" a="1"/>
  <c r="L526" i="190" s="1"/>
  <c r="Q526" i="190" a="1"/>
  <c r="Q526" i="190" s="1"/>
  <c r="N525" i="190" a="1"/>
  <c r="N525" i="190" s="1"/>
  <c r="P525" i="190" a="1"/>
  <c r="P525" i="190" s="1"/>
  <c r="L525" i="190" a="1"/>
  <c r="L525" i="190" s="1"/>
  <c r="O525" i="190" a="1"/>
  <c r="O525" i="190" s="1"/>
  <c r="M525" i="190" a="1"/>
  <c r="M525" i="190" s="1"/>
  <c r="Q525" i="190" a="1"/>
  <c r="Q525" i="190" s="1"/>
  <c r="N524" i="190" a="1"/>
  <c r="N524" i="190" s="1"/>
  <c r="P524" i="190" a="1"/>
  <c r="P524" i="190" s="1"/>
  <c r="L524" i="190" a="1"/>
  <c r="L524" i="190" s="1"/>
  <c r="O524" i="190" a="1"/>
  <c r="O524" i="190" s="1"/>
  <c r="M524" i="190" a="1"/>
  <c r="M524" i="190" s="1"/>
  <c r="Q524" i="190" a="1"/>
  <c r="Q524" i="190" s="1"/>
  <c r="N523" i="190" a="1"/>
  <c r="N523" i="190" s="1"/>
  <c r="Q523" i="190" a="1"/>
  <c r="Q523" i="190" s="1"/>
  <c r="L523" i="190" a="1"/>
  <c r="L523" i="190" s="1"/>
  <c r="O523" i="190" a="1"/>
  <c r="O523" i="190" s="1"/>
  <c r="M523" i="190" a="1"/>
  <c r="M523" i="190" s="1"/>
  <c r="P523" i="190" a="1"/>
  <c r="P523" i="190" s="1"/>
  <c r="N522" i="190" a="1"/>
  <c r="N522" i="190" s="1"/>
  <c r="Q522" i="190" a="1"/>
  <c r="Q522" i="190" s="1"/>
  <c r="L522" i="190" a="1"/>
  <c r="L522" i="190" s="1"/>
  <c r="O522" i="190" a="1"/>
  <c r="O522" i="190" s="1"/>
  <c r="M522" i="190" a="1"/>
  <c r="M522" i="190" s="1"/>
  <c r="P522" i="190" a="1"/>
  <c r="P522" i="190" s="1"/>
  <c r="O521" i="190" a="1"/>
  <c r="O521" i="190" s="1"/>
  <c r="M521" i="190" a="1"/>
  <c r="M521" i="190" s="1"/>
  <c r="P521" i="190" a="1"/>
  <c r="P521" i="190" s="1"/>
  <c r="L521" i="190" a="1"/>
  <c r="L521" i="190" s="1"/>
  <c r="N521" i="190" a="1"/>
  <c r="N521" i="190" s="1"/>
  <c r="Q521" i="190" a="1"/>
  <c r="Q521" i="190" s="1"/>
  <c r="N520" i="190" a="1"/>
  <c r="N520" i="190" s="1"/>
  <c r="Q520" i="190" a="1"/>
  <c r="Q520" i="190" s="1"/>
  <c r="M520" i="190" a="1"/>
  <c r="M520" i="190" s="1"/>
  <c r="P520" i="190" a="1"/>
  <c r="P520" i="190" s="1"/>
  <c r="L520" i="190" a="1"/>
  <c r="L520" i="190" s="1"/>
  <c r="O520" i="190" a="1"/>
  <c r="O520" i="190" s="1"/>
  <c r="M519" i="190" a="1"/>
  <c r="M519" i="190" s="1"/>
  <c r="O519" i="190" a="1"/>
  <c r="O519" i="190" s="1"/>
  <c r="N519" i="190" a="1"/>
  <c r="N519" i="190" s="1"/>
  <c r="Q519" i="190" a="1"/>
  <c r="Q519" i="190" s="1"/>
  <c r="L519" i="190" a="1"/>
  <c r="L519" i="190" s="1"/>
  <c r="P519" i="190" a="1"/>
  <c r="P519" i="190" s="1"/>
  <c r="N518" i="190" a="1"/>
  <c r="N518" i="190" s="1"/>
  <c r="Q518" i="190" a="1"/>
  <c r="Q518" i="190" s="1"/>
  <c r="M518" i="190" a="1"/>
  <c r="M518" i="190" s="1"/>
  <c r="P518" i="190" a="1"/>
  <c r="P518" i="190" s="1"/>
  <c r="L518" i="190" a="1"/>
  <c r="L518" i="190" s="1"/>
  <c r="O518" i="190" a="1"/>
  <c r="O518" i="190" s="1"/>
  <c r="L530" i="188" a="1"/>
  <c r="L530" i="188" s="1"/>
  <c r="M530" i="188" a="1"/>
  <c r="M530" i="188" s="1"/>
  <c r="N530" i="188" a="1"/>
  <c r="N530" i="188" s="1"/>
  <c r="O530" i="188" a="1"/>
  <c r="O530" i="188" s="1"/>
  <c r="P530" i="188" a="1"/>
  <c r="P530" i="188" s="1"/>
  <c r="Q530" i="188" a="1"/>
  <c r="Q530" i="188" s="1"/>
  <c r="L529" i="188" a="1"/>
  <c r="L529" i="188" s="1"/>
  <c r="M529" i="188" a="1"/>
  <c r="M529" i="188" s="1"/>
  <c r="N529" i="188" a="1"/>
  <c r="N529" i="188" s="1"/>
  <c r="O529" i="188" a="1"/>
  <c r="O529" i="188" s="1"/>
  <c r="P529" i="188" a="1"/>
  <c r="P529" i="188" s="1"/>
  <c r="Q529" i="188" a="1"/>
  <c r="Q529" i="188" s="1"/>
  <c r="L528" i="188" a="1"/>
  <c r="L528" i="188" s="1"/>
  <c r="M528" i="188" a="1"/>
  <c r="M528" i="188" s="1"/>
  <c r="N528" i="188" a="1"/>
  <c r="N528" i="188" s="1"/>
  <c r="O528" i="188" a="1"/>
  <c r="O528" i="188" s="1"/>
  <c r="P528" i="188" a="1"/>
  <c r="P528" i="188" s="1"/>
  <c r="Q528" i="188" a="1"/>
  <c r="Q528" i="188" s="1"/>
  <c r="L527" i="188" a="1"/>
  <c r="L527" i="188" s="1"/>
  <c r="M527" i="188" a="1"/>
  <c r="M527" i="188" s="1"/>
  <c r="N527" i="188" a="1"/>
  <c r="N527" i="188" s="1"/>
  <c r="O527" i="188" a="1"/>
  <c r="O527" i="188" s="1"/>
  <c r="P527" i="188" a="1"/>
  <c r="P527" i="188" s="1"/>
  <c r="Q527" i="188" a="1"/>
  <c r="Q527" i="188" s="1"/>
  <c r="N526" i="188" a="1"/>
  <c r="N526" i="188" s="1"/>
  <c r="L526" i="188" a="1"/>
  <c r="L526" i="188" s="1"/>
  <c r="M526" i="188" a="1"/>
  <c r="M526" i="188" s="1"/>
  <c r="P526" i="188" a="1"/>
  <c r="P526" i="188" s="1"/>
  <c r="Q526" i="188" a="1"/>
  <c r="Q526" i="188" s="1"/>
  <c r="O526" i="188" a="1"/>
  <c r="O526" i="188" s="1"/>
  <c r="N525" i="188" a="1"/>
  <c r="N525" i="188" s="1"/>
  <c r="Q525" i="188" a="1"/>
  <c r="Q525" i="188" s="1"/>
  <c r="L525" i="188" a="1"/>
  <c r="L525" i="188" s="1"/>
  <c r="O525" i="188" a="1"/>
  <c r="O525" i="188" s="1"/>
  <c r="M525" i="188" a="1"/>
  <c r="M525" i="188" s="1"/>
  <c r="P525" i="188" a="1"/>
  <c r="P525" i="188" s="1"/>
  <c r="M524" i="188" a="1"/>
  <c r="M524" i="188" s="1"/>
  <c r="O524" i="188" a="1"/>
  <c r="O524" i="188" s="1"/>
  <c r="N524" i="188" a="1"/>
  <c r="N524" i="188" s="1"/>
  <c r="Q524" i="188" a="1"/>
  <c r="Q524" i="188" s="1"/>
  <c r="L524" i="188" a="1"/>
  <c r="L524" i="188" s="1"/>
  <c r="P524" i="188" a="1"/>
  <c r="P524" i="188" s="1"/>
  <c r="M523" i="188" a="1"/>
  <c r="M523" i="188" s="1"/>
  <c r="O523" i="188" a="1"/>
  <c r="O523" i="188" s="1"/>
  <c r="N523" i="188" a="1"/>
  <c r="N523" i="188" s="1"/>
  <c r="Q523" i="188" a="1"/>
  <c r="Q523" i="188" s="1"/>
  <c r="L523" i="188" a="1"/>
  <c r="L523" i="188" s="1"/>
  <c r="P523" i="188" a="1"/>
  <c r="P523" i="188" s="1"/>
  <c r="N522" i="188" a="1"/>
  <c r="N522" i="188" s="1"/>
  <c r="P522" i="188" a="1"/>
  <c r="P522" i="188" s="1"/>
  <c r="L522" i="188" a="1"/>
  <c r="L522" i="188" s="1"/>
  <c r="O522" i="188" a="1"/>
  <c r="O522" i="188" s="1"/>
  <c r="M522" i="188" a="1"/>
  <c r="M522" i="188" s="1"/>
  <c r="Q522" i="188" a="1"/>
  <c r="Q522" i="188" s="1"/>
  <c r="L521" i="188" a="1"/>
  <c r="L521" i="188" s="1"/>
  <c r="O521" i="188" a="1"/>
  <c r="O521" i="188" s="1"/>
  <c r="M521" i="188" a="1"/>
  <c r="M521" i="188" s="1"/>
  <c r="P521" i="188" a="1"/>
  <c r="P521" i="188" s="1"/>
  <c r="N521" i="188" a="1"/>
  <c r="N521" i="188" s="1"/>
  <c r="Q521" i="188" a="1"/>
  <c r="Q521" i="188" s="1"/>
  <c r="N520" i="188" a="1"/>
  <c r="N520" i="188" s="1"/>
  <c r="O520" i="188" a="1"/>
  <c r="O520" i="188" s="1"/>
  <c r="M520" i="188" a="1"/>
  <c r="M520" i="188" s="1"/>
  <c r="Q520" i="188" a="1"/>
  <c r="Q520" i="188" s="1"/>
  <c r="L520" i="188" a="1"/>
  <c r="L520" i="188" s="1"/>
  <c r="P520" i="188" a="1"/>
  <c r="P520" i="188" s="1"/>
  <c r="N519" i="188" a="1"/>
  <c r="N519" i="188" s="1"/>
  <c r="Q519" i="188" a="1"/>
  <c r="Q519" i="188" s="1"/>
  <c r="M519" i="188" a="1"/>
  <c r="M519" i="188" s="1"/>
  <c r="P519" i="188" a="1"/>
  <c r="P519" i="188" s="1"/>
  <c r="L519" i="188" a="1"/>
  <c r="L519" i="188" s="1"/>
  <c r="O519" i="188" a="1"/>
  <c r="O519" i="188" s="1"/>
  <c r="N518" i="188" a="1"/>
  <c r="N518" i="188" s="1"/>
  <c r="Q518" i="188" a="1"/>
  <c r="Q518" i="188" s="1"/>
  <c r="M518" i="188" a="1"/>
  <c r="M518" i="188" s="1"/>
  <c r="P518" i="188" a="1"/>
  <c r="P518" i="188" s="1"/>
  <c r="L518" i="188" a="1"/>
  <c r="L518" i="188" s="1"/>
  <c r="O518" i="188" a="1"/>
  <c r="O518" i="188" s="1"/>
  <c r="L530" i="186" a="1"/>
  <c r="L530" i="186" s="1"/>
  <c r="M530" i="186" a="1"/>
  <c r="M530" i="186" s="1"/>
  <c r="N530" i="186" a="1"/>
  <c r="N530" i="186" s="1"/>
  <c r="O530" i="186" a="1"/>
  <c r="O530" i="186" s="1"/>
  <c r="P530" i="186" a="1"/>
  <c r="P530" i="186" s="1"/>
  <c r="Q530" i="186" a="1"/>
  <c r="Q530" i="186" s="1"/>
  <c r="L529" i="186" a="1"/>
  <c r="L529" i="186" s="1"/>
  <c r="M529" i="186" a="1"/>
  <c r="M529" i="186" s="1"/>
  <c r="N529" i="186" a="1"/>
  <c r="N529" i="186" s="1"/>
  <c r="O529" i="186" a="1"/>
  <c r="O529" i="186" s="1"/>
  <c r="P529" i="186" a="1"/>
  <c r="P529" i="186" s="1"/>
  <c r="Q529" i="186" a="1"/>
  <c r="Q529" i="186" s="1"/>
  <c r="M526" i="186" a="1"/>
  <c r="M526" i="186" s="1"/>
  <c r="O526" i="186" a="1"/>
  <c r="O526" i="186" s="1"/>
  <c r="Q526" i="186" a="1"/>
  <c r="Q526" i="186" s="1"/>
  <c r="L526" i="186" a="1"/>
  <c r="L526" i="186" s="1"/>
  <c r="N526" i="186" a="1"/>
  <c r="N526" i="186" s="1"/>
  <c r="P526" i="186" a="1"/>
  <c r="P526" i="186" s="1"/>
  <c r="N525" i="186" a="1"/>
  <c r="N525" i="186" s="1"/>
  <c r="P525" i="186" a="1"/>
  <c r="P525" i="186" s="1"/>
  <c r="M525" i="186" a="1"/>
  <c r="M525" i="186" s="1"/>
  <c r="L525" i="186" a="1"/>
  <c r="L525" i="186" s="1"/>
  <c r="O525" i="186" a="1"/>
  <c r="O525" i="186" s="1"/>
  <c r="Q525" i="186" a="1"/>
  <c r="Q525" i="186" s="1"/>
  <c r="N524" i="186" a="1"/>
  <c r="N524" i="186" s="1"/>
  <c r="Q524" i="186" a="1"/>
  <c r="Q524" i="186" s="1"/>
  <c r="M524" i="186" a="1"/>
  <c r="M524" i="186" s="1"/>
  <c r="P524" i="186" a="1"/>
  <c r="P524" i="186" s="1"/>
  <c r="L524" i="186" a="1"/>
  <c r="L524" i="186" s="1"/>
  <c r="O524" i="186" a="1"/>
  <c r="O524" i="186" s="1"/>
  <c r="N523" i="186" a="1"/>
  <c r="N523" i="186" s="1"/>
  <c r="P523" i="186" a="1"/>
  <c r="P523" i="186" s="1"/>
  <c r="M523" i="186" a="1"/>
  <c r="M523" i="186" s="1"/>
  <c r="Q523" i="186" a="1"/>
  <c r="Q523" i="186" s="1"/>
  <c r="L523" i="186" a="1"/>
  <c r="L523" i="186" s="1"/>
  <c r="O523" i="186" a="1"/>
  <c r="O523" i="186" s="1"/>
  <c r="N522" i="186" a="1"/>
  <c r="N522" i="186" s="1"/>
  <c r="Q522" i="186" a="1"/>
  <c r="Q522" i="186" s="1"/>
  <c r="L522" i="186" a="1"/>
  <c r="L522" i="186" s="1"/>
  <c r="O522" i="186" a="1"/>
  <c r="O522" i="186" s="1"/>
  <c r="M522" i="186" a="1"/>
  <c r="M522" i="186" s="1"/>
  <c r="P522" i="186" a="1"/>
  <c r="P522" i="186" s="1"/>
  <c r="N521" i="186" a="1"/>
  <c r="N521" i="186" s="1"/>
  <c r="Q521" i="186" a="1"/>
  <c r="Q521" i="186" s="1"/>
  <c r="L521" i="186" a="1"/>
  <c r="L521" i="186" s="1"/>
  <c r="O521" i="186" a="1"/>
  <c r="O521" i="186" s="1"/>
  <c r="M521" i="186" a="1"/>
  <c r="M521" i="186" s="1"/>
  <c r="P521" i="186" a="1"/>
  <c r="P521" i="186" s="1"/>
  <c r="N520" i="186" a="1"/>
  <c r="N520" i="186" s="1"/>
  <c r="Q520" i="186" a="1"/>
  <c r="Q520" i="186" s="1"/>
  <c r="L520" i="186" a="1"/>
  <c r="L520" i="186" s="1"/>
  <c r="O520" i="186" a="1"/>
  <c r="O520" i="186" s="1"/>
  <c r="M520" i="186" a="1"/>
  <c r="M520" i="186" s="1"/>
  <c r="P520" i="186" a="1"/>
  <c r="P520" i="186" s="1"/>
  <c r="O519" i="186" a="1"/>
  <c r="O519" i="186" s="1"/>
  <c r="M519" i="186" a="1"/>
  <c r="M519" i="186" s="1"/>
  <c r="P519" i="186" a="1"/>
  <c r="P519" i="186" s="1"/>
  <c r="L519" i="186" a="1"/>
  <c r="L519" i="186" s="1"/>
  <c r="N519" i="186" a="1"/>
  <c r="N519" i="186" s="1"/>
  <c r="Q519" i="186" a="1"/>
  <c r="Q519" i="186" s="1"/>
  <c r="N518" i="186" a="1"/>
  <c r="N518" i="186" s="1"/>
  <c r="Q518" i="186" a="1"/>
  <c r="Q518" i="186" s="1"/>
  <c r="M518" i="186" a="1"/>
  <c r="M518" i="186" s="1"/>
  <c r="P518" i="186" a="1"/>
  <c r="P518" i="186" s="1"/>
  <c r="L518" i="186" a="1"/>
  <c r="L518" i="186" s="1"/>
  <c r="O518" i="186" a="1"/>
  <c r="O518" i="186" s="1"/>
  <c r="L530" i="184" a="1"/>
  <c r="L530" i="184" s="1"/>
  <c r="M530" i="184" a="1"/>
  <c r="M530" i="184" s="1"/>
  <c r="N530" i="184" a="1"/>
  <c r="N530" i="184" s="1"/>
  <c r="O530" i="184" a="1"/>
  <c r="O530" i="184" s="1"/>
  <c r="P530" i="184" a="1"/>
  <c r="P530" i="184" s="1"/>
  <c r="Q530" i="184" a="1"/>
  <c r="Q530" i="184" s="1"/>
  <c r="L529" i="184" a="1"/>
  <c r="L529" i="184" s="1"/>
  <c r="M529" i="184" a="1"/>
  <c r="M529" i="184" s="1"/>
  <c r="N529" i="184" a="1"/>
  <c r="N529" i="184" s="1"/>
  <c r="O529" i="184" a="1"/>
  <c r="O529" i="184" s="1"/>
  <c r="P529" i="184" a="1"/>
  <c r="P529" i="184" s="1"/>
  <c r="Q529" i="184" a="1"/>
  <c r="Q529" i="184" s="1"/>
  <c r="N526" i="184" a="1"/>
  <c r="N526" i="184" s="1"/>
  <c r="P526" i="184" a="1"/>
  <c r="P526" i="184" s="1"/>
  <c r="L526" i="184" a="1"/>
  <c r="L526" i="184" s="1"/>
  <c r="O526" i="184" a="1"/>
  <c r="O526" i="184" s="1"/>
  <c r="M526" i="184" a="1"/>
  <c r="M526" i="184" s="1"/>
  <c r="Q526" i="184" a="1"/>
  <c r="Q526" i="184" s="1"/>
  <c r="M525" i="184" a="1"/>
  <c r="M525" i="184" s="1"/>
  <c r="P525" i="184" a="1"/>
  <c r="P525" i="184" s="1"/>
  <c r="N525" i="184" a="1"/>
  <c r="N525" i="184" s="1"/>
  <c r="Q525" i="184" a="1"/>
  <c r="Q525" i="184" s="1"/>
  <c r="L525" i="184" a="1"/>
  <c r="L525" i="184" s="1"/>
  <c r="O525" i="184" a="1"/>
  <c r="O525" i="184" s="1"/>
  <c r="N524" i="184" a="1"/>
  <c r="N524" i="184" s="1"/>
  <c r="P524" i="184" a="1"/>
  <c r="P524" i="184" s="1"/>
  <c r="M524" i="184" a="1"/>
  <c r="M524" i="184" s="1"/>
  <c r="Q524" i="184" a="1"/>
  <c r="Q524" i="184" s="1"/>
  <c r="L524" i="184" a="1"/>
  <c r="L524" i="184" s="1"/>
  <c r="O524" i="184" a="1"/>
  <c r="O524" i="184" s="1"/>
  <c r="N523" i="184" a="1"/>
  <c r="N523" i="184" s="1"/>
  <c r="Q523" i="184" a="1"/>
  <c r="Q523" i="184" s="1"/>
  <c r="M523" i="184" a="1"/>
  <c r="M523" i="184" s="1"/>
  <c r="P523" i="184" a="1"/>
  <c r="P523" i="184" s="1"/>
  <c r="L523" i="184" a="1"/>
  <c r="L523" i="184" s="1"/>
  <c r="O523" i="184" a="1"/>
  <c r="O523" i="184" s="1"/>
  <c r="N522" i="184" a="1"/>
  <c r="N522" i="184" s="1"/>
  <c r="Q522" i="184" a="1"/>
  <c r="Q522" i="184" s="1"/>
  <c r="M522" i="184" a="1"/>
  <c r="M522" i="184" s="1"/>
  <c r="P522" i="184" a="1"/>
  <c r="P522" i="184" s="1"/>
  <c r="L522" i="184" a="1"/>
  <c r="L522" i="184" s="1"/>
  <c r="O522" i="184" a="1"/>
  <c r="O522" i="184" s="1"/>
  <c r="N521" i="184" a="1"/>
  <c r="N521" i="184" s="1"/>
  <c r="P521" i="184" a="1"/>
  <c r="P521" i="184" s="1"/>
  <c r="L521" i="184" a="1"/>
  <c r="L521" i="184" s="1"/>
  <c r="M521" i="184" a="1"/>
  <c r="M521" i="184" s="1"/>
  <c r="O521" i="184" a="1"/>
  <c r="O521" i="184" s="1"/>
  <c r="Q521" i="184" a="1"/>
  <c r="Q521" i="184" s="1"/>
  <c r="N520" i="184" a="1"/>
  <c r="N520" i="184" s="1"/>
  <c r="P520" i="184" a="1"/>
  <c r="P520" i="184" s="1"/>
  <c r="M520" i="184" a="1"/>
  <c r="M520" i="184" s="1"/>
  <c r="Q520" i="184" a="1"/>
  <c r="Q520" i="184" s="1"/>
  <c r="L520" i="184" a="1"/>
  <c r="L520" i="184" s="1"/>
  <c r="O520" i="184" a="1"/>
  <c r="O520" i="184" s="1"/>
  <c r="N519" i="184" a="1"/>
  <c r="N519" i="184" s="1"/>
  <c r="L519" i="184" a="1"/>
  <c r="L519" i="184" s="1"/>
  <c r="O519" i="184" a="1"/>
  <c r="O519" i="184" s="1"/>
  <c r="Q519" i="184" a="1"/>
  <c r="Q519" i="184" s="1"/>
  <c r="M519" i="184" a="1"/>
  <c r="M519" i="184" s="1"/>
  <c r="P519" i="184" a="1"/>
  <c r="P519" i="184" s="1"/>
  <c r="L518" i="184" a="1"/>
  <c r="L518" i="184" s="1"/>
  <c r="P518" i="184" a="1"/>
  <c r="P518" i="184" s="1"/>
  <c r="N518" i="184" a="1"/>
  <c r="N518" i="184" s="1"/>
  <c r="O518" i="184" a="1"/>
  <c r="O518" i="184" s="1"/>
  <c r="M518" i="184" a="1"/>
  <c r="M518" i="184" s="1"/>
  <c r="Q518" i="184" a="1"/>
  <c r="Q518" i="184" s="1"/>
  <c r="L530" i="182" a="1"/>
  <c r="L530" i="182" s="1"/>
  <c r="M530" i="182" a="1"/>
  <c r="M530" i="182" s="1"/>
  <c r="N530" i="182" a="1"/>
  <c r="N530" i="182" s="1"/>
  <c r="O530" i="182" a="1"/>
  <c r="O530" i="182" s="1"/>
  <c r="P530" i="182" a="1"/>
  <c r="P530" i="182" s="1"/>
  <c r="Q530" i="182" a="1"/>
  <c r="Q530" i="182" s="1"/>
  <c r="L529" i="182" a="1"/>
  <c r="L529" i="182" s="1"/>
  <c r="M529" i="182" a="1"/>
  <c r="M529" i="182" s="1"/>
  <c r="N529" i="182" a="1"/>
  <c r="N529" i="182" s="1"/>
  <c r="O529" i="182" a="1"/>
  <c r="O529" i="182" s="1"/>
  <c r="P529" i="182" a="1"/>
  <c r="P529" i="182" s="1"/>
  <c r="Q529" i="182" a="1"/>
  <c r="Q529" i="182" s="1"/>
  <c r="L526" i="182" a="1"/>
  <c r="L526" i="182" s="1"/>
  <c r="M526" i="182" a="1"/>
  <c r="M526" i="182" s="1"/>
  <c r="N526" i="182" a="1"/>
  <c r="N526" i="182" s="1"/>
  <c r="O526" i="182" a="1"/>
  <c r="O526" i="182" s="1"/>
  <c r="P526" i="182" a="1"/>
  <c r="P526" i="182" s="1"/>
  <c r="Q526" i="182" a="1"/>
  <c r="Q526" i="182" s="1"/>
  <c r="L525" i="182" a="1"/>
  <c r="L525" i="182" s="1"/>
  <c r="M525" i="182" a="1"/>
  <c r="M525" i="182" s="1"/>
  <c r="N525" i="182" a="1"/>
  <c r="N525" i="182" s="1"/>
  <c r="O525" i="182" a="1"/>
  <c r="O525" i="182" s="1"/>
  <c r="P525" i="182" a="1"/>
  <c r="P525" i="182" s="1"/>
  <c r="Q525" i="182" a="1"/>
  <c r="Q525" i="182" s="1"/>
  <c r="L524" i="182" a="1"/>
  <c r="L524" i="182" s="1"/>
  <c r="M524" i="182" a="1"/>
  <c r="M524" i="182" s="1"/>
  <c r="N524" i="182" a="1"/>
  <c r="N524" i="182" s="1"/>
  <c r="O524" i="182" a="1"/>
  <c r="O524" i="182" s="1"/>
  <c r="P524" i="182" a="1"/>
  <c r="P524" i="182" s="1"/>
  <c r="Q524" i="182" a="1"/>
  <c r="Q524" i="182" s="1"/>
  <c r="L523" i="182" a="1"/>
  <c r="L523" i="182" s="1"/>
  <c r="M523" i="182" a="1"/>
  <c r="M523" i="182" s="1"/>
  <c r="N523" i="182" a="1"/>
  <c r="N523" i="182" s="1"/>
  <c r="O523" i="182" a="1"/>
  <c r="O523" i="182" s="1"/>
  <c r="P523" i="182" a="1"/>
  <c r="P523" i="182" s="1"/>
  <c r="Q523" i="182" a="1"/>
  <c r="Q523" i="182" s="1"/>
  <c r="L522" i="182" a="1"/>
  <c r="L522" i="182" s="1"/>
  <c r="M522" i="182" a="1"/>
  <c r="M522" i="182" s="1"/>
  <c r="N522" i="182" a="1"/>
  <c r="N522" i="182" s="1"/>
  <c r="O522" i="182" a="1"/>
  <c r="O522" i="182" s="1"/>
  <c r="P522" i="182" a="1"/>
  <c r="P522" i="182" s="1"/>
  <c r="Q522" i="182" a="1"/>
  <c r="Q522" i="182" s="1"/>
  <c r="L521" i="182" a="1"/>
  <c r="L521" i="182" s="1"/>
  <c r="M521" i="182" a="1"/>
  <c r="M521" i="182" s="1"/>
  <c r="N521" i="182" a="1"/>
  <c r="N521" i="182" s="1"/>
  <c r="O521" i="182" a="1"/>
  <c r="O521" i="182" s="1"/>
  <c r="P521" i="182" a="1"/>
  <c r="P521" i="182" s="1"/>
  <c r="Q521" i="182" a="1"/>
  <c r="Q521" i="182" s="1"/>
  <c r="L520" i="182" a="1"/>
  <c r="L520" i="182" s="1"/>
  <c r="M520" i="182" a="1"/>
  <c r="M520" i="182" s="1"/>
  <c r="N520" i="182" a="1"/>
  <c r="N520" i="182" s="1"/>
  <c r="O520" i="182" a="1"/>
  <c r="O520" i="182" s="1"/>
  <c r="P520" i="182" a="1"/>
  <c r="P520" i="182" s="1"/>
  <c r="Q520" i="182" a="1"/>
  <c r="Q520" i="182" s="1"/>
  <c r="L519" i="182" a="1"/>
  <c r="L519" i="182" s="1"/>
  <c r="M519" i="182" a="1"/>
  <c r="M519" i="182" s="1"/>
  <c r="N519" i="182" a="1"/>
  <c r="N519" i="182" s="1"/>
  <c r="O519" i="182" a="1"/>
  <c r="O519" i="182" s="1"/>
  <c r="P519" i="182" a="1"/>
  <c r="P519" i="182" s="1"/>
  <c r="Q519" i="182" a="1"/>
  <c r="Q519" i="182" s="1"/>
  <c r="L518" i="182" a="1"/>
  <c r="L518" i="182" s="1"/>
  <c r="M518" i="182" a="1"/>
  <c r="M518" i="182" s="1"/>
  <c r="N518" i="182" a="1"/>
  <c r="N518" i="182" s="1"/>
  <c r="O518" i="182" a="1"/>
  <c r="O518" i="182" s="1"/>
  <c r="P518" i="182" a="1"/>
  <c r="P518" i="182" s="1"/>
  <c r="Q518" i="182" a="1"/>
  <c r="Q518" i="182" s="1"/>
  <c r="L530" i="180" a="1"/>
  <c r="L530" i="180" s="1"/>
  <c r="M530" i="180" a="1"/>
  <c r="M530" i="180" s="1"/>
  <c r="N530" i="180" a="1"/>
  <c r="N530" i="180" s="1"/>
  <c r="O530" i="180" a="1"/>
  <c r="O530" i="180" s="1"/>
  <c r="P530" i="180" a="1"/>
  <c r="P530" i="180" s="1"/>
  <c r="Q530" i="180" a="1"/>
  <c r="Q530" i="180" s="1"/>
  <c r="L529" i="180" a="1"/>
  <c r="L529" i="180" s="1"/>
  <c r="M529" i="180" a="1"/>
  <c r="M529" i="180" s="1"/>
  <c r="N529" i="180" a="1"/>
  <c r="N529" i="180" s="1"/>
  <c r="O529" i="180" a="1"/>
  <c r="O529" i="180" s="1"/>
  <c r="P529" i="180" a="1"/>
  <c r="P529" i="180" s="1"/>
  <c r="Q529" i="180" a="1"/>
  <c r="Q529" i="180" s="1"/>
  <c r="L526" i="180" a="1"/>
  <c r="L526" i="180" s="1"/>
  <c r="M526" i="180" a="1"/>
  <c r="M526" i="180" s="1"/>
  <c r="N526" i="180" a="1"/>
  <c r="N526" i="180" s="1"/>
  <c r="O526" i="180" a="1"/>
  <c r="O526" i="180" s="1"/>
  <c r="P526" i="180" a="1"/>
  <c r="P526" i="180" s="1"/>
  <c r="Q526" i="180" a="1"/>
  <c r="Q526" i="180" s="1"/>
  <c r="L525" i="180" a="1"/>
  <c r="L525" i="180" s="1"/>
  <c r="M525" i="180" a="1"/>
  <c r="M525" i="180" s="1"/>
  <c r="N525" i="180" a="1"/>
  <c r="N525" i="180" s="1"/>
  <c r="O525" i="180" a="1"/>
  <c r="O525" i="180" s="1"/>
  <c r="P525" i="180" a="1"/>
  <c r="P525" i="180" s="1"/>
  <c r="Q525" i="180" a="1"/>
  <c r="Q525" i="180" s="1"/>
  <c r="L524" i="180" a="1"/>
  <c r="L524" i="180" s="1"/>
  <c r="M524" i="180" a="1"/>
  <c r="M524" i="180" s="1"/>
  <c r="N524" i="180" a="1"/>
  <c r="N524" i="180" s="1"/>
  <c r="O524" i="180" a="1"/>
  <c r="O524" i="180" s="1"/>
  <c r="P524" i="180" a="1"/>
  <c r="P524" i="180" s="1"/>
  <c r="Q524" i="180" a="1"/>
  <c r="Q524" i="180" s="1"/>
  <c r="L523" i="180" a="1"/>
  <c r="L523" i="180" s="1"/>
  <c r="M523" i="180" a="1"/>
  <c r="M523" i="180" s="1"/>
  <c r="N523" i="180" a="1"/>
  <c r="N523" i="180" s="1"/>
  <c r="O523" i="180" a="1"/>
  <c r="O523" i="180" s="1"/>
  <c r="P523" i="180" a="1"/>
  <c r="P523" i="180" s="1"/>
  <c r="Q523" i="180" a="1"/>
  <c r="Q523" i="180" s="1"/>
  <c r="M522" i="180" a="1"/>
  <c r="M522" i="180" s="1"/>
  <c r="P522" i="180" a="1"/>
  <c r="P522" i="180" s="1"/>
  <c r="L522" i="180" a="1"/>
  <c r="L522" i="180" s="1"/>
  <c r="N522" i="180" a="1"/>
  <c r="N522" i="180" s="1"/>
  <c r="O522" i="180" a="1"/>
  <c r="O522" i="180" s="1"/>
  <c r="Q522" i="180" a="1"/>
  <c r="Q522" i="180" s="1"/>
  <c r="M521" i="180" a="1"/>
  <c r="M521" i="180" s="1"/>
  <c r="O521" i="180" a="1"/>
  <c r="O521" i="180" s="1"/>
  <c r="Q521" i="180" a="1"/>
  <c r="Q521" i="180" s="1"/>
  <c r="L521" i="180" a="1"/>
  <c r="L521" i="180" s="1"/>
  <c r="N521" i="180" a="1"/>
  <c r="N521" i="180" s="1"/>
  <c r="P521" i="180" a="1"/>
  <c r="P521" i="180" s="1"/>
  <c r="M520" i="180" a="1"/>
  <c r="M520" i="180" s="1"/>
  <c r="N520" i="180" a="1"/>
  <c r="N520" i="180" s="1"/>
  <c r="Q520" i="180" a="1"/>
  <c r="Q520" i="180" s="1"/>
  <c r="L520" i="180" a="1"/>
  <c r="L520" i="180" s="1"/>
  <c r="O520" i="180" a="1"/>
  <c r="O520" i="180" s="1"/>
  <c r="P520" i="180" a="1"/>
  <c r="P520" i="180" s="1"/>
  <c r="M519" i="180" a="1"/>
  <c r="M519" i="180" s="1"/>
  <c r="O519" i="180" a="1"/>
  <c r="O519" i="180" s="1"/>
  <c r="Q519" i="180" a="1"/>
  <c r="Q519" i="180" s="1"/>
  <c r="L519" i="180" a="1"/>
  <c r="L519" i="180" s="1"/>
  <c r="N519" i="180" a="1"/>
  <c r="N519" i="180" s="1"/>
  <c r="P519" i="180" a="1"/>
  <c r="P519" i="180" s="1"/>
  <c r="M518" i="180" a="1"/>
  <c r="M518" i="180" s="1"/>
  <c r="O518" i="180" a="1"/>
  <c r="O518" i="180" s="1"/>
  <c r="Q518" i="180" a="1"/>
  <c r="Q518" i="180" s="1"/>
  <c r="L518" i="180" a="1"/>
  <c r="L518" i="180" s="1"/>
  <c r="N518" i="180" a="1"/>
  <c r="N518" i="180" s="1"/>
  <c r="P518" i="180" a="1"/>
  <c r="P518" i="180" s="1"/>
  <c r="L530" i="178" a="1"/>
  <c r="L530" i="178" s="1"/>
  <c r="M530" i="178" a="1"/>
  <c r="M530" i="178" s="1"/>
  <c r="N530" i="178" a="1"/>
  <c r="N530" i="178" s="1"/>
  <c r="O530" i="178" a="1"/>
  <c r="O530" i="178" s="1"/>
  <c r="P530" i="178" a="1"/>
  <c r="P530" i="178" s="1"/>
  <c r="Q530" i="178" a="1"/>
  <c r="Q530" i="178" s="1"/>
  <c r="L529" i="178" a="1"/>
  <c r="L529" i="178" s="1"/>
  <c r="M529" i="178" a="1"/>
  <c r="M529" i="178" s="1"/>
  <c r="N529" i="178" a="1"/>
  <c r="N529" i="178" s="1"/>
  <c r="O529" i="178" a="1"/>
  <c r="O529" i="178" s="1"/>
  <c r="P529" i="178" a="1"/>
  <c r="P529" i="178" s="1"/>
  <c r="Q529" i="178" a="1"/>
  <c r="Q529" i="178" s="1"/>
  <c r="N526" i="178" a="1"/>
  <c r="N526" i="178" s="1"/>
  <c r="Q526" i="178" a="1"/>
  <c r="Q526" i="178" s="1"/>
  <c r="M526" i="178" a="1"/>
  <c r="M526" i="178" s="1"/>
  <c r="P526" i="178" a="1"/>
  <c r="P526" i="178" s="1"/>
  <c r="L526" i="178" a="1"/>
  <c r="L526" i="178" s="1"/>
  <c r="O526" i="178" a="1"/>
  <c r="O526" i="178" s="1"/>
  <c r="M525" i="178" a="1"/>
  <c r="M525" i="178" s="1"/>
  <c r="O525" i="178" a="1"/>
  <c r="O525" i="178" s="1"/>
  <c r="N525" i="178" a="1"/>
  <c r="N525" i="178" s="1"/>
  <c r="Q525" i="178" a="1"/>
  <c r="Q525" i="178" s="1"/>
  <c r="L525" i="178" a="1"/>
  <c r="L525" i="178" s="1"/>
  <c r="P525" i="178" a="1"/>
  <c r="P525" i="178" s="1"/>
  <c r="N524" i="178" a="1"/>
  <c r="N524" i="178" s="1"/>
  <c r="O524" i="178" a="1"/>
  <c r="O524" i="178" s="1"/>
  <c r="M524" i="178" a="1"/>
  <c r="M524" i="178" s="1"/>
  <c r="Q524" i="178" a="1"/>
  <c r="Q524" i="178" s="1"/>
  <c r="L524" i="178" a="1"/>
  <c r="L524" i="178" s="1"/>
  <c r="P524" i="178" a="1"/>
  <c r="P524" i="178" s="1"/>
  <c r="N523" i="178" a="1"/>
  <c r="N523" i="178" s="1"/>
  <c r="Q523" i="178" a="1"/>
  <c r="Q523" i="178" s="1"/>
  <c r="M523" i="178" a="1"/>
  <c r="M523" i="178" s="1"/>
  <c r="P523" i="178" a="1"/>
  <c r="P523" i="178" s="1"/>
  <c r="L523" i="178" a="1"/>
  <c r="L523" i="178" s="1"/>
  <c r="O523" i="178" a="1"/>
  <c r="O523" i="178" s="1"/>
  <c r="N522" i="178" a="1"/>
  <c r="N522" i="178" s="1"/>
  <c r="Q522" i="178" a="1"/>
  <c r="Q522" i="178" s="1"/>
  <c r="M522" i="178" a="1"/>
  <c r="M522" i="178" s="1"/>
  <c r="P522" i="178" a="1"/>
  <c r="P522" i="178" s="1"/>
  <c r="L522" i="178" a="1"/>
  <c r="L522" i="178" s="1"/>
  <c r="O522" i="178" a="1"/>
  <c r="O522" i="178" s="1"/>
  <c r="N521" i="178" a="1"/>
  <c r="N521" i="178" s="1"/>
  <c r="Q521" i="178" a="1"/>
  <c r="Q521" i="178" s="1"/>
  <c r="M521" i="178" a="1"/>
  <c r="M521" i="178" s="1"/>
  <c r="P521" i="178" a="1"/>
  <c r="P521" i="178" s="1"/>
  <c r="L521" i="178" a="1"/>
  <c r="L521" i="178" s="1"/>
  <c r="O521" i="178" a="1"/>
  <c r="O521" i="178" s="1"/>
  <c r="L520" i="178" a="1"/>
  <c r="L520" i="178" s="1"/>
  <c r="N520" i="178" a="1"/>
  <c r="N520" i="178" s="1"/>
  <c r="Q520" i="178" a="1"/>
  <c r="Q520" i="178" s="1"/>
  <c r="P520" i="178" a="1"/>
  <c r="P520" i="178" s="1"/>
  <c r="M520" i="178" a="1"/>
  <c r="M520" i="178" s="1"/>
  <c r="O520" i="178" a="1"/>
  <c r="O520" i="178" s="1"/>
  <c r="N519" i="178" a="1"/>
  <c r="N519" i="178" s="1"/>
  <c r="Q519" i="178" a="1"/>
  <c r="Q519" i="178" s="1"/>
  <c r="L519" i="178" a="1"/>
  <c r="L519" i="178" s="1"/>
  <c r="P519" i="178" a="1"/>
  <c r="P519" i="178" s="1"/>
  <c r="M519" i="178" a="1"/>
  <c r="M519" i="178" s="1"/>
  <c r="O519" i="178" a="1"/>
  <c r="O519" i="178" s="1"/>
  <c r="N518" i="178" a="1"/>
  <c r="N518" i="178" s="1"/>
  <c r="Q518" i="178" a="1"/>
  <c r="Q518" i="178" s="1"/>
  <c r="L518" i="178" a="1"/>
  <c r="L518" i="178" s="1"/>
  <c r="O518" i="178" a="1"/>
  <c r="O518" i="178" s="1"/>
  <c r="M518" i="178" a="1"/>
  <c r="M518" i="178" s="1"/>
  <c r="P518" i="178" a="1"/>
  <c r="P518" i="178" s="1"/>
  <c r="L530" i="176" a="1"/>
  <c r="L530" i="176" s="1"/>
  <c r="M530" i="176" a="1"/>
  <c r="M530" i="176" s="1"/>
  <c r="N530" i="176" a="1"/>
  <c r="N530" i="176" s="1"/>
  <c r="O530" i="176" a="1"/>
  <c r="O530" i="176" s="1"/>
  <c r="P530" i="176" a="1"/>
  <c r="P530" i="176" s="1"/>
  <c r="Q530" i="176" a="1"/>
  <c r="Q530" i="176" s="1"/>
  <c r="L529" i="176" a="1"/>
  <c r="L529" i="176" s="1"/>
  <c r="M529" i="176" a="1"/>
  <c r="M529" i="176" s="1"/>
  <c r="N529" i="176" a="1"/>
  <c r="N529" i="176" s="1"/>
  <c r="O529" i="176" a="1"/>
  <c r="O529" i="176" s="1"/>
  <c r="P529" i="176" a="1"/>
  <c r="P529" i="176" s="1"/>
  <c r="Q529" i="176" a="1"/>
  <c r="Q529" i="176" s="1"/>
  <c r="L526" i="176" a="1"/>
  <c r="L526" i="176" s="1"/>
  <c r="M526" i="176" a="1"/>
  <c r="M526" i="176" s="1"/>
  <c r="N526" i="176" a="1"/>
  <c r="N526" i="176" s="1"/>
  <c r="O526" i="176" a="1"/>
  <c r="O526" i="176" s="1"/>
  <c r="P526" i="176" a="1"/>
  <c r="P526" i="176" s="1"/>
  <c r="Q526" i="176" a="1"/>
  <c r="Q526" i="176" s="1"/>
  <c r="L525" i="176" a="1"/>
  <c r="L525" i="176" s="1"/>
  <c r="M525" i="176" a="1"/>
  <c r="M525" i="176" s="1"/>
  <c r="N525" i="176" a="1"/>
  <c r="N525" i="176" s="1"/>
  <c r="O525" i="176" a="1"/>
  <c r="O525" i="176" s="1"/>
  <c r="P525" i="176" a="1"/>
  <c r="P525" i="176" s="1"/>
  <c r="Q525" i="176" a="1"/>
  <c r="Q525" i="176" s="1"/>
  <c r="L524" i="176" a="1"/>
  <c r="L524" i="176" s="1"/>
  <c r="M524" i="176" a="1"/>
  <c r="M524" i="176" s="1"/>
  <c r="N524" i="176" a="1"/>
  <c r="N524" i="176" s="1"/>
  <c r="O524" i="176" a="1"/>
  <c r="O524" i="176" s="1"/>
  <c r="P524" i="176" a="1"/>
  <c r="P524" i="176" s="1"/>
  <c r="Q524" i="176" a="1"/>
  <c r="Q524" i="176" s="1"/>
  <c r="M523" i="176" a="1"/>
  <c r="M523" i="176" s="1"/>
  <c r="L523" i="176" a="1"/>
  <c r="L523" i="176" s="1"/>
  <c r="N523" i="176" a="1"/>
  <c r="N523" i="176" s="1"/>
  <c r="O523" i="176" a="1"/>
  <c r="O523" i="176" s="1"/>
  <c r="P523" i="176" a="1"/>
  <c r="P523" i="176" s="1"/>
  <c r="Q523" i="176" a="1"/>
  <c r="Q523" i="176" s="1"/>
  <c r="M522" i="176" a="1"/>
  <c r="M522" i="176" s="1"/>
  <c r="O522" i="176" a="1"/>
  <c r="O522" i="176" s="1"/>
  <c r="Q522" i="176" a="1"/>
  <c r="Q522" i="176" s="1"/>
  <c r="L522" i="176" a="1"/>
  <c r="L522" i="176" s="1"/>
  <c r="N522" i="176" a="1"/>
  <c r="N522" i="176" s="1"/>
  <c r="P522" i="176" a="1"/>
  <c r="P522" i="176" s="1"/>
  <c r="M521" i="176" a="1"/>
  <c r="M521" i="176" s="1"/>
  <c r="O521" i="176" a="1"/>
  <c r="O521" i="176" s="1"/>
  <c r="Q521" i="176" a="1"/>
  <c r="Q521" i="176" s="1"/>
  <c r="L521" i="176" a="1"/>
  <c r="L521" i="176" s="1"/>
  <c r="N521" i="176" a="1"/>
  <c r="N521" i="176" s="1"/>
  <c r="P521" i="176" a="1"/>
  <c r="P521" i="176" s="1"/>
  <c r="M520" i="176" a="1"/>
  <c r="M520" i="176" s="1"/>
  <c r="O520" i="176" a="1"/>
  <c r="O520" i="176" s="1"/>
  <c r="Q520" i="176" a="1"/>
  <c r="Q520" i="176" s="1"/>
  <c r="L520" i="176" a="1"/>
  <c r="L520" i="176" s="1"/>
  <c r="N520" i="176" a="1"/>
  <c r="N520" i="176" s="1"/>
  <c r="P520" i="176" a="1"/>
  <c r="P520" i="176" s="1"/>
  <c r="M519" i="176" a="1"/>
  <c r="M519" i="176" s="1"/>
  <c r="O519" i="176" a="1"/>
  <c r="O519" i="176" s="1"/>
  <c r="Q519" i="176" a="1"/>
  <c r="Q519" i="176" s="1"/>
  <c r="L519" i="176" a="1"/>
  <c r="L519" i="176" s="1"/>
  <c r="N519" i="176" a="1"/>
  <c r="N519" i="176" s="1"/>
  <c r="P519" i="176" a="1"/>
  <c r="P519" i="176" s="1"/>
  <c r="M518" i="176" a="1"/>
  <c r="M518" i="176" s="1"/>
  <c r="O518" i="176" a="1"/>
  <c r="O518" i="176" s="1"/>
  <c r="Q518" i="176" a="1"/>
  <c r="Q518" i="176" s="1"/>
  <c r="L518" i="176" a="1"/>
  <c r="L518" i="176" s="1"/>
  <c r="N518" i="176" a="1"/>
  <c r="N518" i="176" s="1"/>
  <c r="P518" i="176" a="1"/>
  <c r="P518" i="176" s="1"/>
  <c r="L530" i="174" a="1"/>
  <c r="L530" i="174" s="1"/>
  <c r="M530" i="174" a="1"/>
  <c r="M530" i="174" s="1"/>
  <c r="N530" i="174" a="1"/>
  <c r="N530" i="174" s="1"/>
  <c r="O530" i="174" a="1"/>
  <c r="O530" i="174" s="1"/>
  <c r="P530" i="174" a="1"/>
  <c r="P530" i="174" s="1"/>
  <c r="Q530" i="174" a="1"/>
  <c r="Q530" i="174" s="1"/>
  <c r="L529" i="174" a="1"/>
  <c r="L529" i="174" s="1"/>
  <c r="M529" i="174" a="1"/>
  <c r="M529" i="174" s="1"/>
  <c r="N529" i="174" a="1"/>
  <c r="N529" i="174" s="1"/>
  <c r="O529" i="174" a="1"/>
  <c r="O529" i="174" s="1"/>
  <c r="P529" i="174" a="1"/>
  <c r="P529" i="174" s="1"/>
  <c r="Q529" i="174" a="1"/>
  <c r="Q529" i="174" s="1"/>
  <c r="M526" i="174" a="1"/>
  <c r="M526" i="174" s="1"/>
  <c r="Q526" i="174" a="1"/>
  <c r="Q526" i="174" s="1"/>
  <c r="O526" i="174" a="1"/>
  <c r="O526" i="174" s="1"/>
  <c r="L526" i="174" a="1"/>
  <c r="L526" i="174" s="1"/>
  <c r="N526" i="174" a="1"/>
  <c r="N526" i="174" s="1"/>
  <c r="P526" i="174" a="1"/>
  <c r="P526" i="174" s="1"/>
  <c r="N525" i="174" a="1"/>
  <c r="N525" i="174" s="1"/>
  <c r="Q525" i="174" a="1"/>
  <c r="Q525" i="174" s="1"/>
  <c r="M525" i="174" a="1"/>
  <c r="M525" i="174" s="1"/>
  <c r="P525" i="174" a="1"/>
  <c r="P525" i="174" s="1"/>
  <c r="L525" i="174" a="1"/>
  <c r="L525" i="174" s="1"/>
  <c r="O525" i="174" a="1"/>
  <c r="O525" i="174" s="1"/>
  <c r="N524" i="174" a="1"/>
  <c r="N524" i="174" s="1"/>
  <c r="L524" i="174" a="1"/>
  <c r="L524" i="174" s="1"/>
  <c r="O524" i="174" a="1"/>
  <c r="O524" i="174" s="1"/>
  <c r="Q524" i="174" a="1"/>
  <c r="Q524" i="174" s="1"/>
  <c r="M524" i="174" a="1"/>
  <c r="M524" i="174" s="1"/>
  <c r="P524" i="174" a="1"/>
  <c r="P524" i="174" s="1"/>
  <c r="N523" i="174" a="1"/>
  <c r="N523" i="174" s="1"/>
  <c r="Q523" i="174" a="1"/>
  <c r="Q523" i="174" s="1"/>
  <c r="L523" i="174" a="1"/>
  <c r="L523" i="174" s="1"/>
  <c r="P523" i="174" a="1"/>
  <c r="P523" i="174" s="1"/>
  <c r="M523" i="174" a="1"/>
  <c r="M523" i="174" s="1"/>
  <c r="O523" i="174" a="1"/>
  <c r="O523" i="174" s="1"/>
  <c r="P522" i="174" a="1"/>
  <c r="P522" i="174" s="1"/>
  <c r="M522" i="174" a="1"/>
  <c r="M522" i="174" s="1"/>
  <c r="O522" i="174" a="1"/>
  <c r="O522" i="174" s="1"/>
  <c r="L522" i="174" a="1"/>
  <c r="L522" i="174" s="1"/>
  <c r="N522" i="174" a="1"/>
  <c r="N522" i="174" s="1"/>
  <c r="Q522" i="174" a="1"/>
  <c r="Q522" i="174" s="1"/>
  <c r="O521" i="174" a="1"/>
  <c r="O521" i="174" s="1"/>
  <c r="L521" i="174" a="1"/>
  <c r="L521" i="174" s="1"/>
  <c r="N521" i="174" a="1"/>
  <c r="N521" i="174" s="1"/>
  <c r="Q521" i="174" a="1"/>
  <c r="Q521" i="174" s="1"/>
  <c r="M521" i="174" a="1"/>
  <c r="M521" i="174" s="1"/>
  <c r="P521" i="174" a="1"/>
  <c r="P521" i="174" s="1"/>
  <c r="M520" i="174" a="1"/>
  <c r="M520" i="174" s="1"/>
  <c r="O520" i="174" a="1"/>
  <c r="O520" i="174" s="1"/>
  <c r="P520" i="174" a="1"/>
  <c r="P520" i="174" s="1"/>
  <c r="L520" i="174" a="1"/>
  <c r="L520" i="174" s="1"/>
  <c r="N520" i="174" a="1"/>
  <c r="N520" i="174" s="1"/>
  <c r="Q520" i="174" a="1"/>
  <c r="Q520" i="174" s="1"/>
  <c r="M519" i="174" a="1"/>
  <c r="M519" i="174" s="1"/>
  <c r="P519" i="174" a="1"/>
  <c r="P519" i="174" s="1"/>
  <c r="N519" i="174" a="1"/>
  <c r="N519" i="174" s="1"/>
  <c r="Q519" i="174" a="1"/>
  <c r="Q519" i="174" s="1"/>
  <c r="L519" i="174" a="1"/>
  <c r="L519" i="174" s="1"/>
  <c r="O519" i="174" a="1"/>
  <c r="O519" i="174" s="1"/>
  <c r="N518" i="174" a="1"/>
  <c r="N518" i="174" s="1"/>
  <c r="P518" i="174" a="1"/>
  <c r="P518" i="174" s="1"/>
  <c r="M518" i="174" a="1"/>
  <c r="M518" i="174" s="1"/>
  <c r="O518" i="174" a="1"/>
  <c r="O518" i="174" s="1"/>
  <c r="L518" i="174" a="1"/>
  <c r="L518" i="174" s="1"/>
  <c r="Q518" i="174" a="1"/>
  <c r="Q518" i="174" s="1"/>
  <c r="L530" i="172" a="1"/>
  <c r="L530" i="172" s="1"/>
  <c r="M530" i="172" a="1"/>
  <c r="M530" i="172" s="1"/>
  <c r="N530" i="172" a="1"/>
  <c r="N530" i="172" s="1"/>
  <c r="O530" i="172" a="1"/>
  <c r="O530" i="172" s="1"/>
  <c r="P530" i="172" a="1"/>
  <c r="P530" i="172" s="1"/>
  <c r="Q530" i="172" a="1"/>
  <c r="Q530" i="172" s="1"/>
  <c r="L529" i="172" a="1"/>
  <c r="L529" i="172" s="1"/>
  <c r="M529" i="172" a="1"/>
  <c r="M529" i="172" s="1"/>
  <c r="N529" i="172" a="1"/>
  <c r="N529" i="172" s="1"/>
  <c r="O529" i="172" a="1"/>
  <c r="O529" i="172" s="1"/>
  <c r="P529" i="172" a="1"/>
  <c r="P529" i="172" s="1"/>
  <c r="Q529" i="172" a="1"/>
  <c r="Q529" i="172" s="1"/>
  <c r="L526" i="172" a="1"/>
  <c r="L526" i="172" s="1"/>
  <c r="M526" i="172" a="1"/>
  <c r="M526" i="172" s="1"/>
  <c r="N526" i="172" a="1"/>
  <c r="N526" i="172" s="1"/>
  <c r="O526" i="172" a="1"/>
  <c r="O526" i="172" s="1"/>
  <c r="P526" i="172" a="1"/>
  <c r="P526" i="172" s="1"/>
  <c r="Q526" i="172" a="1"/>
  <c r="Q526" i="172" s="1"/>
  <c r="L525" i="172" a="1"/>
  <c r="L525" i="172" s="1"/>
  <c r="M525" i="172" a="1"/>
  <c r="M525" i="172" s="1"/>
  <c r="N525" i="172" a="1"/>
  <c r="N525" i="172" s="1"/>
  <c r="O525" i="172" a="1"/>
  <c r="O525" i="172" s="1"/>
  <c r="P525" i="172" a="1"/>
  <c r="P525" i="172" s="1"/>
  <c r="Q525" i="172" a="1"/>
  <c r="Q525" i="172" s="1"/>
  <c r="L524" i="172" a="1"/>
  <c r="L524" i="172" s="1"/>
  <c r="M524" i="172" a="1"/>
  <c r="M524" i="172" s="1"/>
  <c r="N524" i="172" a="1"/>
  <c r="N524" i="172" s="1"/>
  <c r="O524" i="172" a="1"/>
  <c r="O524" i="172" s="1"/>
  <c r="P524" i="172" a="1"/>
  <c r="P524" i="172" s="1"/>
  <c r="Q524" i="172" a="1"/>
  <c r="Q524" i="172" s="1"/>
  <c r="M523" i="172" a="1"/>
  <c r="M523" i="172" s="1"/>
  <c r="N523" i="172" a="1"/>
  <c r="N523" i="172" s="1"/>
  <c r="Q523" i="172" a="1"/>
  <c r="Q523" i="172" s="1"/>
  <c r="L523" i="172" a="1"/>
  <c r="L523" i="172" s="1"/>
  <c r="O523" i="172" a="1"/>
  <c r="O523" i="172" s="1"/>
  <c r="P523" i="172" a="1"/>
  <c r="P523" i="172" s="1"/>
  <c r="M522" i="172" a="1"/>
  <c r="M522" i="172" s="1"/>
  <c r="N522" i="172" a="1"/>
  <c r="N522" i="172" s="1"/>
  <c r="Q522" i="172" a="1"/>
  <c r="Q522" i="172" s="1"/>
  <c r="L522" i="172" a="1"/>
  <c r="L522" i="172" s="1"/>
  <c r="O522" i="172" a="1"/>
  <c r="O522" i="172" s="1"/>
  <c r="P522" i="172" a="1"/>
  <c r="P522" i="172" s="1"/>
  <c r="L521" i="172" a="1"/>
  <c r="L521" i="172" s="1"/>
  <c r="N521" i="172" a="1"/>
  <c r="N521" i="172" s="1"/>
  <c r="Q521" i="172" a="1"/>
  <c r="Q521" i="172" s="1"/>
  <c r="M521" i="172" a="1"/>
  <c r="M521" i="172" s="1"/>
  <c r="O521" i="172" a="1"/>
  <c r="O521" i="172" s="1"/>
  <c r="P521" i="172" a="1"/>
  <c r="P521" i="172" s="1"/>
  <c r="M520" i="172" a="1"/>
  <c r="M520" i="172" s="1"/>
  <c r="N520" i="172" a="1"/>
  <c r="N520" i="172" s="1"/>
  <c r="P520" i="172" a="1"/>
  <c r="P520" i="172" s="1"/>
  <c r="L520" i="172" a="1"/>
  <c r="L520" i="172" s="1"/>
  <c r="O520" i="172" a="1"/>
  <c r="O520" i="172" s="1"/>
  <c r="Q520" i="172" a="1"/>
  <c r="Q520" i="172" s="1"/>
  <c r="M519" i="172" a="1"/>
  <c r="M519" i="172" s="1"/>
  <c r="N519" i="172" a="1"/>
  <c r="N519" i="172" s="1"/>
  <c r="Q519" i="172" a="1"/>
  <c r="Q519" i="172" s="1"/>
  <c r="L519" i="172" a="1"/>
  <c r="L519" i="172" s="1"/>
  <c r="O519" i="172" a="1"/>
  <c r="O519" i="172" s="1"/>
  <c r="P519" i="172" a="1"/>
  <c r="P519" i="172" s="1"/>
  <c r="L518" i="172" a="1"/>
  <c r="L518" i="172" s="1"/>
  <c r="O518" i="172" a="1"/>
  <c r="O518" i="172" s="1"/>
  <c r="P518" i="172" a="1"/>
  <c r="P518" i="172" s="1"/>
  <c r="M518" i="172" a="1"/>
  <c r="M518" i="172" s="1"/>
  <c r="N518" i="172" a="1"/>
  <c r="N518" i="172" s="1"/>
  <c r="Q518" i="172" a="1"/>
  <c r="Q518" i="172" s="1"/>
  <c r="L530" i="170" a="1"/>
  <c r="L530" i="170" s="1"/>
  <c r="M530" i="170" a="1"/>
  <c r="M530" i="170" s="1"/>
  <c r="N530" i="170" a="1"/>
  <c r="N530" i="170" s="1"/>
  <c r="O530" i="170" a="1"/>
  <c r="O530" i="170" s="1"/>
  <c r="P530" i="170" a="1"/>
  <c r="P530" i="170" s="1"/>
  <c r="Q530" i="170" a="1"/>
  <c r="Q530" i="170" s="1"/>
  <c r="L529" i="170" a="1"/>
  <c r="L529" i="170" s="1"/>
  <c r="M529" i="170" a="1"/>
  <c r="M529" i="170" s="1"/>
  <c r="N529" i="170" a="1"/>
  <c r="N529" i="170" s="1"/>
  <c r="O529" i="170" a="1"/>
  <c r="O529" i="170" s="1"/>
  <c r="P529" i="170" a="1"/>
  <c r="P529" i="170" s="1"/>
  <c r="Q529" i="170" a="1"/>
  <c r="Q529" i="170" s="1"/>
  <c r="M526" i="170" a="1"/>
  <c r="M526" i="170" s="1"/>
  <c r="O526" i="170" a="1"/>
  <c r="O526" i="170" s="1"/>
  <c r="Q526" i="170" a="1"/>
  <c r="Q526" i="170" s="1"/>
  <c r="L526" i="170" a="1"/>
  <c r="L526" i="170" s="1"/>
  <c r="N526" i="170" a="1"/>
  <c r="N526" i="170" s="1"/>
  <c r="P526" i="170" a="1"/>
  <c r="P526" i="170" s="1"/>
  <c r="N525" i="170" a="1"/>
  <c r="N525" i="170" s="1"/>
  <c r="P525" i="170" a="1"/>
  <c r="P525" i="170" s="1"/>
  <c r="M525" i="170" a="1"/>
  <c r="M525" i="170" s="1"/>
  <c r="L525" i="170" a="1"/>
  <c r="L525" i="170" s="1"/>
  <c r="O525" i="170" a="1"/>
  <c r="O525" i="170" s="1"/>
  <c r="Q525" i="170" a="1"/>
  <c r="Q525" i="170" s="1"/>
  <c r="N524" i="170" a="1"/>
  <c r="N524" i="170" s="1"/>
  <c r="Q524" i="170" a="1"/>
  <c r="Q524" i="170" s="1"/>
  <c r="L524" i="170" a="1"/>
  <c r="L524" i="170" s="1"/>
  <c r="P524" i="170" a="1"/>
  <c r="P524" i="170" s="1"/>
  <c r="M524" i="170" a="1"/>
  <c r="M524" i="170" s="1"/>
  <c r="O524" i="170" a="1"/>
  <c r="O524" i="170" s="1"/>
  <c r="N523" i="170" a="1"/>
  <c r="N523" i="170" s="1"/>
  <c r="Q523" i="170" a="1"/>
  <c r="Q523" i="170" s="1"/>
  <c r="L523" i="170" a="1"/>
  <c r="L523" i="170" s="1"/>
  <c r="O523" i="170" a="1"/>
  <c r="O523" i="170" s="1"/>
  <c r="M523" i="170" a="1"/>
  <c r="M523" i="170" s="1"/>
  <c r="P523" i="170" a="1"/>
  <c r="P523" i="170" s="1"/>
  <c r="M522" i="170" a="1"/>
  <c r="M522" i="170" s="1"/>
  <c r="P522" i="170" a="1"/>
  <c r="P522" i="170" s="1"/>
  <c r="N522" i="170" a="1"/>
  <c r="N522" i="170" s="1"/>
  <c r="Q522" i="170" a="1"/>
  <c r="Q522" i="170" s="1"/>
  <c r="L522" i="170" a="1"/>
  <c r="L522" i="170" s="1"/>
  <c r="O522" i="170" a="1"/>
  <c r="O522" i="170" s="1"/>
  <c r="N521" i="170" a="1"/>
  <c r="N521" i="170" s="1"/>
  <c r="Q521" i="170" a="1"/>
  <c r="Q521" i="170" s="1"/>
  <c r="M521" i="170" a="1"/>
  <c r="M521" i="170" s="1"/>
  <c r="P521" i="170" a="1"/>
  <c r="P521" i="170" s="1"/>
  <c r="L521" i="170" a="1"/>
  <c r="L521" i="170" s="1"/>
  <c r="O521" i="170" a="1"/>
  <c r="O521" i="170" s="1"/>
  <c r="O520" i="170" a="1"/>
  <c r="O520" i="170" s="1"/>
  <c r="M520" i="170" a="1"/>
  <c r="M520" i="170" s="1"/>
  <c r="P520" i="170" a="1"/>
  <c r="P520" i="170" s="1"/>
  <c r="L520" i="170" a="1"/>
  <c r="L520" i="170" s="1"/>
  <c r="N520" i="170" a="1"/>
  <c r="N520" i="170" s="1"/>
  <c r="Q520" i="170" a="1"/>
  <c r="Q520" i="170" s="1"/>
  <c r="N519" i="170" a="1"/>
  <c r="N519" i="170" s="1"/>
  <c r="Q519" i="170" a="1"/>
  <c r="Q519" i="170" s="1"/>
  <c r="M519" i="170" a="1"/>
  <c r="M519" i="170" s="1"/>
  <c r="P519" i="170" a="1"/>
  <c r="P519" i="170" s="1"/>
  <c r="L519" i="170" a="1"/>
  <c r="L519" i="170" s="1"/>
  <c r="O519" i="170" a="1"/>
  <c r="O519" i="170" s="1"/>
  <c r="N518" i="170" a="1"/>
  <c r="N518" i="170" s="1"/>
  <c r="Q518" i="170" a="1"/>
  <c r="Q518" i="170" s="1"/>
  <c r="M518" i="170" a="1"/>
  <c r="M518" i="170" s="1"/>
  <c r="P518" i="170" a="1"/>
  <c r="P518" i="170" s="1"/>
  <c r="L518" i="170" a="1"/>
  <c r="L518" i="170" s="1"/>
  <c r="O518" i="170" a="1"/>
  <c r="O518" i="170" s="1"/>
  <c r="L530" i="168" a="1"/>
  <c r="L530" i="168" s="1"/>
  <c r="M530" i="168" a="1"/>
  <c r="M530" i="168" s="1"/>
  <c r="N530" i="168" a="1"/>
  <c r="N530" i="168" s="1"/>
  <c r="O530" i="168" a="1"/>
  <c r="O530" i="168" s="1"/>
  <c r="P530" i="168" a="1"/>
  <c r="P530" i="168" s="1"/>
  <c r="Q530" i="168" a="1"/>
  <c r="Q530" i="168" s="1"/>
  <c r="L529" i="168" a="1"/>
  <c r="L529" i="168" s="1"/>
  <c r="M529" i="168" a="1"/>
  <c r="M529" i="168" s="1"/>
  <c r="N529" i="168" a="1"/>
  <c r="N529" i="168" s="1"/>
  <c r="O529" i="168" a="1"/>
  <c r="O529" i="168" s="1"/>
  <c r="P529" i="168" a="1"/>
  <c r="P529" i="168" s="1"/>
  <c r="Q529" i="168" a="1"/>
  <c r="Q529" i="168" s="1"/>
  <c r="L530" i="147" a="1"/>
  <c r="L530" i="147" s="1"/>
  <c r="M530" i="147" a="1"/>
  <c r="M530" i="147" s="1"/>
  <c r="N530" i="147" a="1"/>
  <c r="N530" i="147" s="1"/>
  <c r="O530" i="147" a="1"/>
  <c r="O530" i="147" s="1"/>
  <c r="P530" i="147" a="1"/>
  <c r="P530" i="147" s="1"/>
  <c r="Q530" i="147" a="1"/>
  <c r="Q530" i="147" s="1"/>
  <c r="L529" i="147" a="1"/>
  <c r="L529" i="147" s="1"/>
  <c r="M529" i="147" a="1"/>
  <c r="M529" i="147" s="1"/>
  <c r="N529" i="147" a="1"/>
  <c r="N529" i="147" s="1"/>
  <c r="O529" i="147" a="1"/>
  <c r="O529" i="147" s="1"/>
  <c r="P529" i="147" a="1"/>
  <c r="P529" i="147" s="1"/>
  <c r="Q529" i="147" a="1"/>
  <c r="Q529" i="147" s="1"/>
  <c r="L526" i="147" a="1"/>
  <c r="L526" i="147" s="1"/>
  <c r="M526" i="147" a="1"/>
  <c r="M526" i="147" s="1"/>
  <c r="N526" i="147" a="1"/>
  <c r="N526" i="147" s="1"/>
  <c r="O526" i="147" a="1"/>
  <c r="O526" i="147" s="1"/>
  <c r="P526" i="147" a="1"/>
  <c r="P526" i="147" s="1"/>
  <c r="Q526" i="147" a="1"/>
  <c r="Q526" i="147" s="1"/>
  <c r="L525" i="147" a="1"/>
  <c r="L525" i="147" s="1"/>
  <c r="N525" i="147" a="1"/>
  <c r="N525" i="147" s="1"/>
  <c r="O525" i="147" a="1"/>
  <c r="O525" i="147" s="1"/>
  <c r="P525" i="147" a="1"/>
  <c r="P525" i="147" s="1"/>
  <c r="Q525" i="147" a="1"/>
  <c r="Q525" i="147" s="1"/>
  <c r="M525" i="147" a="1"/>
  <c r="M525" i="147" s="1"/>
  <c r="M524" i="147" a="1"/>
  <c r="M524" i="147" s="1"/>
  <c r="O524" i="147" a="1"/>
  <c r="O524" i="147" s="1"/>
  <c r="P524" i="147" a="1"/>
  <c r="P524" i="147" s="1"/>
  <c r="L524" i="147" a="1"/>
  <c r="L524" i="147" s="1"/>
  <c r="N524" i="147" a="1"/>
  <c r="N524" i="147" s="1"/>
  <c r="Q524" i="147" a="1"/>
  <c r="Q524" i="147" s="1"/>
  <c r="M523" i="147" a="1"/>
  <c r="M523" i="147" s="1"/>
  <c r="O523" i="147" a="1"/>
  <c r="O523" i="147" s="1"/>
  <c r="P523" i="147" a="1"/>
  <c r="P523" i="147" s="1"/>
  <c r="L523" i="147" a="1"/>
  <c r="L523" i="147" s="1"/>
  <c r="N523" i="147" a="1"/>
  <c r="N523" i="147" s="1"/>
  <c r="Q523" i="147" a="1"/>
  <c r="Q523" i="147" s="1"/>
  <c r="M522" i="147" a="1"/>
  <c r="M522" i="147" s="1"/>
  <c r="O522" i="147" a="1"/>
  <c r="O522" i="147" s="1"/>
  <c r="Q522" i="147" a="1"/>
  <c r="Q522" i="147" s="1"/>
  <c r="L522" i="147" a="1"/>
  <c r="L522" i="147" s="1"/>
  <c r="N522" i="147" a="1"/>
  <c r="N522" i="147" s="1"/>
  <c r="P522" i="147" a="1"/>
  <c r="P522" i="147" s="1"/>
  <c r="M521" i="147" a="1"/>
  <c r="M521" i="147" s="1"/>
  <c r="O521" i="147" a="1"/>
  <c r="O521" i="147" s="1"/>
  <c r="Q521" i="147" a="1"/>
  <c r="Q521" i="147" s="1"/>
  <c r="L521" i="147" a="1"/>
  <c r="L521" i="147" s="1"/>
  <c r="N521" i="147" a="1"/>
  <c r="N521" i="147" s="1"/>
  <c r="P521" i="147" a="1"/>
  <c r="P521" i="147" s="1"/>
  <c r="M520" i="147" a="1"/>
  <c r="M520" i="147" s="1"/>
  <c r="P520" i="147" a="1"/>
  <c r="P520" i="147" s="1"/>
  <c r="L520" i="147" a="1"/>
  <c r="L520" i="147" s="1"/>
  <c r="N520" i="147" a="1"/>
  <c r="N520" i="147" s="1"/>
  <c r="O520" i="147" a="1"/>
  <c r="O520" i="147" s="1"/>
  <c r="Q520" i="147" a="1"/>
  <c r="Q520" i="147" s="1"/>
  <c r="M519" i="147" a="1"/>
  <c r="M519" i="147" s="1"/>
  <c r="O519" i="147" a="1"/>
  <c r="O519" i="147" s="1"/>
  <c r="Q519" i="147" a="1"/>
  <c r="Q519" i="147" s="1"/>
  <c r="L519" i="147" a="1"/>
  <c r="L519" i="147" s="1"/>
  <c r="N519" i="147" a="1"/>
  <c r="N519" i="147" s="1"/>
  <c r="P519" i="147" a="1"/>
  <c r="P519" i="147" s="1"/>
  <c r="M518" i="147" a="1"/>
  <c r="M518" i="147" s="1"/>
  <c r="O518" i="147" a="1"/>
  <c r="O518" i="147" s="1"/>
  <c r="Q518" i="147" a="1"/>
  <c r="Q518" i="147" s="1"/>
  <c r="L518" i="147" a="1"/>
  <c r="L518" i="147" s="1"/>
  <c r="N518" i="147" a="1"/>
  <c r="N518" i="147" s="1"/>
  <c r="P518" i="147" a="1"/>
  <c r="P518" i="147" s="1"/>
  <c r="M530" i="145" a="1"/>
  <c r="M530" i="145" s="1"/>
  <c r="L530" i="145" a="1"/>
  <c r="L530" i="145" s="1"/>
  <c r="N530" i="145" a="1"/>
  <c r="N530" i="145" s="1"/>
  <c r="O530" i="145" a="1"/>
  <c r="O530" i="145" s="1"/>
  <c r="P530" i="145" a="1"/>
  <c r="P530" i="145" s="1"/>
  <c r="Q530" i="145" a="1"/>
  <c r="Q530" i="145" s="1"/>
  <c r="M529" i="145" a="1"/>
  <c r="M529" i="145" s="1"/>
  <c r="O529" i="145" a="1"/>
  <c r="O529" i="145" s="1"/>
  <c r="Q529" i="145" a="1"/>
  <c r="Q529" i="145" s="1"/>
  <c r="L529" i="145" a="1"/>
  <c r="L529" i="145" s="1"/>
  <c r="N529" i="145" a="1"/>
  <c r="N529" i="145" s="1"/>
  <c r="P529" i="145" a="1"/>
  <c r="P529" i="145" s="1"/>
  <c r="M526" i="145" a="1"/>
  <c r="M526" i="145" s="1"/>
  <c r="O526" i="145" a="1"/>
  <c r="O526" i="145" s="1"/>
  <c r="Q526" i="145" a="1"/>
  <c r="Q526" i="145" s="1"/>
  <c r="L526" i="145" a="1"/>
  <c r="L526" i="145" s="1"/>
  <c r="N526" i="145" a="1"/>
  <c r="N526" i="145" s="1"/>
  <c r="P526" i="145" a="1"/>
  <c r="P526" i="145" s="1"/>
  <c r="M525" i="145" a="1"/>
  <c r="M525" i="145" s="1"/>
  <c r="O525" i="145" a="1"/>
  <c r="O525" i="145" s="1"/>
  <c r="Q525" i="145" a="1"/>
  <c r="Q525" i="145" s="1"/>
  <c r="L525" i="145" a="1"/>
  <c r="L525" i="145" s="1"/>
  <c r="N525" i="145" a="1"/>
  <c r="N525" i="145" s="1"/>
  <c r="P525" i="145" a="1"/>
  <c r="P525" i="145" s="1"/>
  <c r="M524" i="145" a="1"/>
  <c r="M524" i="145" s="1"/>
  <c r="O524" i="145" a="1"/>
  <c r="O524" i="145" s="1"/>
  <c r="Q524" i="145" a="1"/>
  <c r="Q524" i="145" s="1"/>
  <c r="L524" i="145" a="1"/>
  <c r="L524" i="145" s="1"/>
  <c r="N524" i="145" a="1"/>
  <c r="N524" i="145" s="1"/>
  <c r="P524" i="145" a="1"/>
  <c r="P524" i="145" s="1"/>
  <c r="N523" i="145" a="1"/>
  <c r="N523" i="145" s="1"/>
  <c r="P523" i="145" a="1"/>
  <c r="P523" i="145" s="1"/>
  <c r="L523" i="145" a="1"/>
  <c r="L523" i="145" s="1"/>
  <c r="M523" i="145" a="1"/>
  <c r="M523" i="145" s="1"/>
  <c r="O523" i="145" a="1"/>
  <c r="O523" i="145" s="1"/>
  <c r="Q523" i="145" a="1"/>
  <c r="Q523" i="145" s="1"/>
  <c r="M522" i="145" a="1"/>
  <c r="M522" i="145" s="1"/>
  <c r="O522" i="145" a="1"/>
  <c r="O522" i="145" s="1"/>
  <c r="Q522" i="145" a="1"/>
  <c r="Q522" i="145" s="1"/>
  <c r="L522" i="145" a="1"/>
  <c r="L522" i="145" s="1"/>
  <c r="N522" i="145" a="1"/>
  <c r="N522" i="145" s="1"/>
  <c r="P522" i="145" a="1"/>
  <c r="P522" i="145" s="1"/>
  <c r="M521" i="145" a="1"/>
  <c r="M521" i="145" s="1"/>
  <c r="O521" i="145" a="1"/>
  <c r="O521" i="145" s="1"/>
  <c r="Q521" i="145" a="1"/>
  <c r="Q521" i="145" s="1"/>
  <c r="L521" i="145" a="1"/>
  <c r="L521" i="145" s="1"/>
  <c r="N521" i="145" a="1"/>
  <c r="N521" i="145" s="1"/>
  <c r="P521" i="145" a="1"/>
  <c r="P521" i="145" s="1"/>
  <c r="M520" i="145" a="1"/>
  <c r="M520" i="145" s="1"/>
  <c r="O520" i="145" a="1"/>
  <c r="O520" i="145" s="1"/>
  <c r="P520" i="145" a="1"/>
  <c r="P520" i="145" s="1"/>
  <c r="L520" i="145" a="1"/>
  <c r="L520" i="145" s="1"/>
  <c r="N520" i="145" a="1"/>
  <c r="N520" i="145" s="1"/>
  <c r="Q520" i="145" a="1"/>
  <c r="Q520" i="145" s="1"/>
  <c r="M519" i="145" a="1"/>
  <c r="M519" i="145" s="1"/>
  <c r="O519" i="145" a="1"/>
  <c r="O519" i="145" s="1"/>
  <c r="Q519" i="145" a="1"/>
  <c r="Q519" i="145" s="1"/>
  <c r="L519" i="145" a="1"/>
  <c r="L519" i="145" s="1"/>
  <c r="N519" i="145" a="1"/>
  <c r="N519" i="145" s="1"/>
  <c r="P519" i="145" a="1"/>
  <c r="P519" i="145" s="1"/>
  <c r="M518" i="145" a="1"/>
  <c r="M518" i="145" s="1"/>
  <c r="N518" i="145" a="1"/>
  <c r="N518" i="145" s="1"/>
  <c r="P518" i="145" a="1"/>
  <c r="P518" i="145" s="1"/>
  <c r="L518" i="145" a="1"/>
  <c r="L518" i="145" s="1"/>
  <c r="O518" i="145" a="1"/>
  <c r="O518" i="145" s="1"/>
  <c r="Q518" i="145" a="1"/>
  <c r="Q518" i="145" s="1"/>
  <c r="L530" i="143" a="1"/>
  <c r="L530" i="143" s="1"/>
  <c r="M530" i="143" a="1"/>
  <c r="M530" i="143" s="1"/>
  <c r="N530" i="143" a="1"/>
  <c r="N530" i="143" s="1"/>
  <c r="O530" i="143" a="1"/>
  <c r="O530" i="143" s="1"/>
  <c r="P530" i="143" a="1"/>
  <c r="P530" i="143" s="1"/>
  <c r="Q530" i="143" a="1"/>
  <c r="Q530" i="143" s="1"/>
  <c r="L529" i="143" a="1"/>
  <c r="L529" i="143" s="1"/>
  <c r="M529" i="143" a="1"/>
  <c r="M529" i="143" s="1"/>
  <c r="N529" i="143" a="1"/>
  <c r="N529" i="143" s="1"/>
  <c r="O529" i="143" a="1"/>
  <c r="O529" i="143" s="1"/>
  <c r="P529" i="143" a="1"/>
  <c r="P529" i="143" s="1"/>
  <c r="Q529" i="143" a="1"/>
  <c r="Q529" i="143" s="1"/>
  <c r="M526" i="143" a="1"/>
  <c r="M526" i="143" s="1"/>
  <c r="P526" i="143" a="1"/>
  <c r="P526" i="143" s="1"/>
  <c r="N526" i="143" a="1"/>
  <c r="N526" i="143" s="1"/>
  <c r="Q526" i="143" a="1"/>
  <c r="Q526" i="143" s="1"/>
  <c r="L526" i="143" a="1"/>
  <c r="L526" i="143" s="1"/>
  <c r="O526" i="143" a="1"/>
  <c r="O526" i="143" s="1"/>
  <c r="N525" i="143" a="1"/>
  <c r="N525" i="143" s="1"/>
  <c r="Q525" i="143" a="1"/>
  <c r="Q525" i="143" s="1"/>
  <c r="L525" i="143" a="1"/>
  <c r="L525" i="143" s="1"/>
  <c r="O525" i="143" a="1"/>
  <c r="O525" i="143" s="1"/>
  <c r="M525" i="143" a="1"/>
  <c r="M525" i="143" s="1"/>
  <c r="P525" i="143" a="1"/>
  <c r="P525" i="143" s="1"/>
  <c r="N524" i="143" a="1"/>
  <c r="N524" i="143" s="1"/>
  <c r="Q524" i="143" a="1"/>
  <c r="Q524" i="143" s="1"/>
  <c r="L524" i="143" a="1"/>
  <c r="L524" i="143" s="1"/>
  <c r="O524" i="143" a="1"/>
  <c r="O524" i="143" s="1"/>
  <c r="M524" i="143" a="1"/>
  <c r="M524" i="143" s="1"/>
  <c r="P524" i="143" a="1"/>
  <c r="P524" i="143" s="1"/>
  <c r="N523" i="143" a="1"/>
  <c r="N523" i="143" s="1"/>
  <c r="Q523" i="143" a="1"/>
  <c r="Q523" i="143" s="1"/>
  <c r="L523" i="143" a="1"/>
  <c r="L523" i="143" s="1"/>
  <c r="O523" i="143" a="1"/>
  <c r="O523" i="143" s="1"/>
  <c r="M523" i="143" a="1"/>
  <c r="M523" i="143" s="1"/>
  <c r="P523" i="143" a="1"/>
  <c r="P523" i="143" s="1"/>
  <c r="N522" i="143" a="1"/>
  <c r="N522" i="143" s="1"/>
  <c r="O522" i="143" a="1"/>
  <c r="O522" i="143" s="1"/>
  <c r="L522" i="143" a="1"/>
  <c r="L522" i="143" s="1"/>
  <c r="P522" i="143" a="1"/>
  <c r="P522" i="143" s="1"/>
  <c r="M522" i="143" a="1"/>
  <c r="M522" i="143" s="1"/>
  <c r="Q522" i="143" a="1"/>
  <c r="Q522" i="143" s="1"/>
  <c r="N521" i="143" a="1"/>
  <c r="N521" i="143" s="1"/>
  <c r="Q521" i="143" a="1"/>
  <c r="Q521" i="143" s="1"/>
  <c r="L521" i="143" a="1"/>
  <c r="L521" i="143" s="1"/>
  <c r="O521" i="143" a="1"/>
  <c r="O521" i="143" s="1"/>
  <c r="M521" i="143" a="1"/>
  <c r="M521" i="143" s="1"/>
  <c r="P521" i="143" a="1"/>
  <c r="P521" i="143" s="1"/>
  <c r="N520" i="143" a="1"/>
  <c r="N520" i="143" s="1"/>
  <c r="Q520" i="143" a="1"/>
  <c r="Q520" i="143" s="1"/>
  <c r="L520" i="143" a="1"/>
  <c r="L520" i="143" s="1"/>
  <c r="O520" i="143" a="1"/>
  <c r="O520" i="143" s="1"/>
  <c r="M520" i="143" a="1"/>
  <c r="M520" i="143" s="1"/>
  <c r="P520" i="143" a="1"/>
  <c r="P520" i="143" s="1"/>
  <c r="N519" i="143" a="1"/>
  <c r="N519" i="143" s="1"/>
  <c r="Q519" i="143" a="1"/>
  <c r="Q519" i="143" s="1"/>
  <c r="M519" i="143" a="1"/>
  <c r="M519" i="143" s="1"/>
  <c r="O519" i="143" a="1"/>
  <c r="O519" i="143" s="1"/>
  <c r="L519" i="143" a="1"/>
  <c r="L519" i="143" s="1"/>
  <c r="P519" i="143" a="1"/>
  <c r="P519" i="143" s="1"/>
  <c r="N518" i="143" a="1"/>
  <c r="N518" i="143" s="1"/>
  <c r="Q518" i="143" a="1"/>
  <c r="Q518" i="143" s="1"/>
  <c r="L518" i="143" a="1"/>
  <c r="L518" i="143" s="1"/>
  <c r="O518" i="143" a="1"/>
  <c r="O518" i="143" s="1"/>
  <c r="M518" i="143" a="1"/>
  <c r="M518" i="143" s="1"/>
  <c r="P518" i="143" a="1"/>
  <c r="P518" i="143" s="1"/>
  <c r="L530" i="141" a="1"/>
  <c r="L530" i="141" s="1"/>
  <c r="M530" i="141" a="1"/>
  <c r="M530" i="141" s="1"/>
  <c r="N530" i="141" a="1"/>
  <c r="N530" i="141" s="1"/>
  <c r="O530" i="141" a="1"/>
  <c r="O530" i="141" s="1"/>
  <c r="P530" i="141" a="1"/>
  <c r="P530" i="141" s="1"/>
  <c r="Q530" i="141" a="1"/>
  <c r="Q530" i="141" s="1"/>
  <c r="O529" i="141" a="1"/>
  <c r="O529" i="141" s="1"/>
  <c r="L529" i="141" a="1"/>
  <c r="L529" i="141" s="1"/>
  <c r="P529" i="141" a="1"/>
  <c r="P529" i="141" s="1"/>
  <c r="M529" i="141" a="1"/>
  <c r="M529" i="141" s="1"/>
  <c r="N529" i="141" a="1"/>
  <c r="N529" i="141" s="1"/>
  <c r="Q529" i="141" a="1"/>
  <c r="Q529" i="141" s="1"/>
  <c r="M526" i="141" a="1"/>
  <c r="M526" i="141" s="1"/>
  <c r="O526" i="141" a="1"/>
  <c r="O526" i="141" s="1"/>
  <c r="L526" i="141" a="1"/>
  <c r="L526" i="141" s="1"/>
  <c r="Q526" i="141" a="1"/>
  <c r="Q526" i="141" s="1"/>
  <c r="N526" i="141" a="1"/>
  <c r="N526" i="141" s="1"/>
  <c r="P526" i="141" a="1"/>
  <c r="P526" i="141" s="1"/>
  <c r="M525" i="141" a="1"/>
  <c r="M525" i="141" s="1"/>
  <c r="O525" i="141" a="1"/>
  <c r="O525" i="141" s="1"/>
  <c r="L525" i="141" a="1"/>
  <c r="L525" i="141" s="1"/>
  <c r="P525" i="141" a="1"/>
  <c r="P525" i="141" s="1"/>
  <c r="N525" i="141" a="1"/>
  <c r="N525" i="141" s="1"/>
  <c r="Q525" i="141" a="1"/>
  <c r="Q525" i="141" s="1"/>
  <c r="N524" i="141" a="1"/>
  <c r="N524" i="141" s="1"/>
  <c r="P524" i="141" a="1"/>
  <c r="P524" i="141" s="1"/>
  <c r="L524" i="141" a="1"/>
  <c r="L524" i="141" s="1"/>
  <c r="O524" i="141" a="1"/>
  <c r="O524" i="141" s="1"/>
  <c r="M524" i="141" a="1"/>
  <c r="M524" i="141" s="1"/>
  <c r="Q524" i="141" a="1"/>
  <c r="Q524" i="141" s="1"/>
  <c r="N523" i="141" a="1"/>
  <c r="N523" i="141" s="1"/>
  <c r="Q523" i="141" a="1"/>
  <c r="Q523" i="141" s="1"/>
  <c r="L523" i="141" a="1"/>
  <c r="L523" i="141" s="1"/>
  <c r="O523" i="141" a="1"/>
  <c r="O523" i="141" s="1"/>
  <c r="M523" i="141" a="1"/>
  <c r="M523" i="141" s="1"/>
  <c r="P523" i="141" a="1"/>
  <c r="P523" i="141" s="1"/>
  <c r="P522" i="141" a="1"/>
  <c r="P522" i="141" s="1"/>
  <c r="L522" i="141" a="1"/>
  <c r="L522" i="141" s="1"/>
  <c r="N522" i="141" a="1"/>
  <c r="N522" i="141" s="1"/>
  <c r="M522" i="141" a="1"/>
  <c r="M522" i="141" s="1"/>
  <c r="O522" i="141" a="1"/>
  <c r="O522" i="141" s="1"/>
  <c r="Q522" i="141" a="1"/>
  <c r="Q522" i="141" s="1"/>
  <c r="M521" i="141" a="1"/>
  <c r="M521" i="141" s="1"/>
  <c r="P521" i="141" a="1"/>
  <c r="P521" i="141" s="1"/>
  <c r="N521" i="141" a="1"/>
  <c r="N521" i="141" s="1"/>
  <c r="Q521" i="141" a="1"/>
  <c r="Q521" i="141" s="1"/>
  <c r="L521" i="141" a="1"/>
  <c r="L521" i="141" s="1"/>
  <c r="O521" i="141" a="1"/>
  <c r="O521" i="141" s="1"/>
  <c r="N520" i="141" a="1"/>
  <c r="N520" i="141" s="1"/>
  <c r="Q520" i="141" a="1"/>
  <c r="Q520" i="141" s="1"/>
  <c r="M520" i="141" a="1"/>
  <c r="M520" i="141" s="1"/>
  <c r="P520" i="141" a="1"/>
  <c r="P520" i="141" s="1"/>
  <c r="L520" i="141" a="1"/>
  <c r="L520" i="141" s="1"/>
  <c r="O520" i="141" a="1"/>
  <c r="O520" i="141" s="1"/>
  <c r="N519" i="141" a="1"/>
  <c r="N519" i="141" s="1"/>
  <c r="Q519" i="141" a="1"/>
  <c r="Q519" i="141" s="1"/>
  <c r="M519" i="141" a="1"/>
  <c r="M519" i="141" s="1"/>
  <c r="P519" i="141" a="1"/>
  <c r="P519" i="141" s="1"/>
  <c r="L519" i="141" a="1"/>
  <c r="L519" i="141" s="1"/>
  <c r="O519" i="141" a="1"/>
  <c r="O519" i="141" s="1"/>
  <c r="M518" i="141" a="1"/>
  <c r="M518" i="141" s="1"/>
  <c r="P518" i="141" a="1"/>
  <c r="P518" i="141" s="1"/>
  <c r="L518" i="141" a="1"/>
  <c r="L518" i="141" s="1"/>
  <c r="O518" i="141" a="1"/>
  <c r="O518" i="141" s="1"/>
  <c r="N518" i="141" a="1"/>
  <c r="N518" i="141" s="1"/>
  <c r="Q518" i="141" a="1"/>
  <c r="Q518" i="141" s="1"/>
  <c r="L530" i="139" a="1"/>
  <c r="L530" i="139" s="1"/>
  <c r="M530" i="139" a="1"/>
  <c r="M530" i="139" s="1"/>
  <c r="N530" i="139" a="1"/>
  <c r="N530" i="139" s="1"/>
  <c r="O530" i="139" a="1"/>
  <c r="O530" i="139" s="1"/>
  <c r="P530" i="139" a="1"/>
  <c r="P530" i="139" s="1"/>
  <c r="Q530" i="139" a="1"/>
  <c r="Q530" i="139" s="1"/>
  <c r="L529" i="139" a="1"/>
  <c r="L529" i="139" s="1"/>
  <c r="M529" i="139" a="1"/>
  <c r="M529" i="139" s="1"/>
  <c r="N529" i="139" a="1"/>
  <c r="N529" i="139" s="1"/>
  <c r="O529" i="139" a="1"/>
  <c r="O529" i="139" s="1"/>
  <c r="P529" i="139" a="1"/>
  <c r="P529" i="139" s="1"/>
  <c r="Q529" i="139" a="1"/>
  <c r="Q529" i="139" s="1"/>
  <c r="N526" i="139" a="1"/>
  <c r="N526" i="139" s="1"/>
  <c r="P526" i="139" a="1"/>
  <c r="P526" i="139" s="1"/>
  <c r="L526" i="139" a="1"/>
  <c r="L526" i="139" s="1"/>
  <c r="O526" i="139" a="1"/>
  <c r="O526" i="139" s="1"/>
  <c r="Q526" i="139" a="1"/>
  <c r="Q526" i="139" s="1"/>
  <c r="M526" i="139" a="1"/>
  <c r="M526" i="139" s="1"/>
  <c r="N525" i="139" a="1"/>
  <c r="N525" i="139" s="1"/>
  <c r="Q525" i="139" a="1"/>
  <c r="Q525" i="139" s="1"/>
  <c r="L525" i="139" a="1"/>
  <c r="L525" i="139" s="1"/>
  <c r="O525" i="139" a="1"/>
  <c r="O525" i="139" s="1"/>
  <c r="M525" i="139" a="1"/>
  <c r="M525" i="139" s="1"/>
  <c r="P525" i="139" a="1"/>
  <c r="P525" i="139" s="1"/>
  <c r="M524" i="139" a="1"/>
  <c r="M524" i="139" s="1"/>
  <c r="P524" i="139" a="1"/>
  <c r="P524" i="139" s="1"/>
  <c r="L524" i="139" a="1"/>
  <c r="L524" i="139" s="1"/>
  <c r="O524" i="139" a="1"/>
  <c r="O524" i="139" s="1"/>
  <c r="N524" i="139" a="1"/>
  <c r="N524" i="139" s="1"/>
  <c r="Q524" i="139" a="1"/>
  <c r="Q524" i="139" s="1"/>
  <c r="N523" i="139" a="1"/>
  <c r="N523" i="139" s="1"/>
  <c r="Q523" i="139" a="1"/>
  <c r="Q523" i="139" s="1"/>
  <c r="L523" i="139" a="1"/>
  <c r="L523" i="139" s="1"/>
  <c r="P523" i="139" a="1"/>
  <c r="P523" i="139" s="1"/>
  <c r="M523" i="139" a="1"/>
  <c r="M523" i="139" s="1"/>
  <c r="O523" i="139" a="1"/>
  <c r="O523" i="139" s="1"/>
  <c r="N522" i="139" a="1"/>
  <c r="N522" i="139" s="1"/>
  <c r="Q522" i="139" a="1"/>
  <c r="Q522" i="139" s="1"/>
  <c r="M522" i="139" a="1"/>
  <c r="M522" i="139" s="1"/>
  <c r="P522" i="139" a="1"/>
  <c r="P522" i="139" s="1"/>
  <c r="L522" i="139" a="1"/>
  <c r="L522" i="139" s="1"/>
  <c r="O522" i="139" a="1"/>
  <c r="O522" i="139" s="1"/>
  <c r="N521" i="139" a="1"/>
  <c r="N521" i="139" s="1"/>
  <c r="Q521" i="139" a="1"/>
  <c r="Q521" i="139" s="1"/>
  <c r="L521" i="139" a="1"/>
  <c r="L521" i="139" s="1"/>
  <c r="P521" i="139" a="1"/>
  <c r="P521" i="139" s="1"/>
  <c r="M521" i="139" a="1"/>
  <c r="M521" i="139" s="1"/>
  <c r="O521" i="139" a="1"/>
  <c r="O521" i="139" s="1"/>
  <c r="N520" i="139" a="1"/>
  <c r="N520" i="139" s="1"/>
  <c r="Q520" i="139" a="1"/>
  <c r="Q520" i="139" s="1"/>
  <c r="L520" i="139" a="1"/>
  <c r="L520" i="139" s="1"/>
  <c r="O520" i="139" a="1"/>
  <c r="O520" i="139" s="1"/>
  <c r="M520" i="139" a="1"/>
  <c r="M520" i="139" s="1"/>
  <c r="P520" i="139" a="1"/>
  <c r="P520" i="139" s="1"/>
  <c r="N519" i="139" a="1"/>
  <c r="N519" i="139" s="1"/>
  <c r="Q519" i="139" a="1"/>
  <c r="Q519" i="139" s="1"/>
  <c r="L519" i="139" a="1"/>
  <c r="L519" i="139" s="1"/>
  <c r="O519" i="139" a="1"/>
  <c r="O519" i="139" s="1"/>
  <c r="M519" i="139" a="1"/>
  <c r="M519" i="139" s="1"/>
  <c r="P519" i="139" a="1"/>
  <c r="P519" i="139" s="1"/>
  <c r="N518" i="139" a="1"/>
  <c r="N518" i="139" s="1"/>
  <c r="Q518" i="139" a="1"/>
  <c r="Q518" i="139" s="1"/>
  <c r="L518" i="139" a="1"/>
  <c r="L518" i="139" s="1"/>
  <c r="O518" i="139" a="1"/>
  <c r="O518" i="139" s="1"/>
  <c r="M518" i="139" a="1"/>
  <c r="M518" i="139" s="1"/>
  <c r="P518" i="139" a="1"/>
  <c r="P518" i="139" s="1"/>
  <c r="L530" i="137" a="1"/>
  <c r="L530" i="137" s="1"/>
  <c r="M530" i="137" a="1"/>
  <c r="M530" i="137" s="1"/>
  <c r="N530" i="137" a="1"/>
  <c r="N530" i="137" s="1"/>
  <c r="O530" i="137" a="1"/>
  <c r="O530" i="137" s="1"/>
  <c r="P530" i="137" a="1"/>
  <c r="P530" i="137" s="1"/>
  <c r="Q530" i="137" a="1"/>
  <c r="Q530" i="137" s="1"/>
  <c r="M529" i="137" a="1"/>
  <c r="M529" i="137" s="1"/>
  <c r="N529" i="137" a="1"/>
  <c r="N529" i="137" s="1"/>
  <c r="O529" i="137" a="1"/>
  <c r="O529" i="137" s="1"/>
  <c r="P529" i="137" a="1"/>
  <c r="P529" i="137" s="1"/>
  <c r="Q529" i="137" a="1"/>
  <c r="Q529" i="137" s="1"/>
  <c r="L529" i="137" a="1"/>
  <c r="L529" i="137" s="1"/>
  <c r="L526" i="137" a="1"/>
  <c r="L526" i="137" s="1"/>
  <c r="O526" i="137" a="1"/>
  <c r="O526" i="137" s="1"/>
  <c r="N526" i="137" a="1"/>
  <c r="N526" i="137" s="1"/>
  <c r="P526" i="137" a="1"/>
  <c r="P526" i="137" s="1"/>
  <c r="M526" i="137" a="1"/>
  <c r="M526" i="137" s="1"/>
  <c r="Q526" i="137" a="1"/>
  <c r="Q526" i="137" s="1"/>
  <c r="N525" i="137" a="1"/>
  <c r="N525" i="137" s="1"/>
  <c r="Q525" i="137" a="1"/>
  <c r="Q525" i="137" s="1"/>
  <c r="M525" i="137" a="1"/>
  <c r="M525" i="137" s="1"/>
  <c r="P525" i="137" a="1"/>
  <c r="P525" i="137" s="1"/>
  <c r="L525" i="137" a="1"/>
  <c r="L525" i="137" s="1"/>
  <c r="O525" i="137" a="1"/>
  <c r="O525" i="137" s="1"/>
  <c r="N524" i="137" a="1"/>
  <c r="N524" i="137" s="1"/>
  <c r="Q524" i="137" a="1"/>
  <c r="Q524" i="137" s="1"/>
  <c r="M524" i="137" a="1"/>
  <c r="M524" i="137" s="1"/>
  <c r="P524" i="137" a="1"/>
  <c r="P524" i="137" s="1"/>
  <c r="L524" i="137" a="1"/>
  <c r="L524" i="137" s="1"/>
  <c r="O524" i="137" a="1"/>
  <c r="O524" i="137" s="1"/>
  <c r="N523" i="137" a="1"/>
  <c r="N523" i="137" s="1"/>
  <c r="Q523" i="137" a="1"/>
  <c r="Q523" i="137" s="1"/>
  <c r="M523" i="137" a="1"/>
  <c r="M523" i="137" s="1"/>
  <c r="P523" i="137" a="1"/>
  <c r="P523" i="137" s="1"/>
  <c r="L523" i="137" a="1"/>
  <c r="L523" i="137" s="1"/>
  <c r="O523" i="137" a="1"/>
  <c r="O523" i="137" s="1"/>
  <c r="N522" i="137" a="1"/>
  <c r="N522" i="137" s="1"/>
  <c r="Q522" i="137" a="1"/>
  <c r="Q522" i="137" s="1"/>
  <c r="M522" i="137" a="1"/>
  <c r="M522" i="137" s="1"/>
  <c r="P522" i="137" a="1"/>
  <c r="P522" i="137" s="1"/>
  <c r="L522" i="137" a="1"/>
  <c r="L522" i="137" s="1"/>
  <c r="O522" i="137" a="1"/>
  <c r="O522" i="137" s="1"/>
  <c r="N521" i="137" a="1"/>
  <c r="N521" i="137" s="1"/>
  <c r="Q521" i="137" a="1"/>
  <c r="Q521" i="137" s="1"/>
  <c r="M521" i="137" a="1"/>
  <c r="M521" i="137" s="1"/>
  <c r="P521" i="137" a="1"/>
  <c r="P521" i="137" s="1"/>
  <c r="L521" i="137" a="1"/>
  <c r="L521" i="137" s="1"/>
  <c r="O521" i="137" a="1"/>
  <c r="O521" i="137" s="1"/>
  <c r="N520" i="137" a="1"/>
  <c r="N520" i="137" s="1"/>
  <c r="Q520" i="137" a="1"/>
  <c r="Q520" i="137" s="1"/>
  <c r="M520" i="137" a="1"/>
  <c r="M520" i="137" s="1"/>
  <c r="P520" i="137" a="1"/>
  <c r="P520" i="137" s="1"/>
  <c r="L520" i="137" a="1"/>
  <c r="L520" i="137" s="1"/>
  <c r="O520" i="137" a="1"/>
  <c r="O520" i="137" s="1"/>
  <c r="N519" i="137" a="1"/>
  <c r="N519" i="137" s="1"/>
  <c r="Q519" i="137" a="1"/>
  <c r="Q519" i="137" s="1"/>
  <c r="M519" i="137" a="1"/>
  <c r="M519" i="137" s="1"/>
  <c r="P519" i="137" a="1"/>
  <c r="P519" i="137" s="1"/>
  <c r="L519" i="137" a="1"/>
  <c r="L519" i="137" s="1"/>
  <c r="O519" i="137" a="1"/>
  <c r="O519" i="137" s="1"/>
  <c r="N518" i="137" a="1"/>
  <c r="N518" i="137" s="1"/>
  <c r="Q518" i="137" a="1"/>
  <c r="Q518" i="137" s="1"/>
  <c r="M518" i="137" a="1"/>
  <c r="M518" i="137" s="1"/>
  <c r="P518" i="137" a="1"/>
  <c r="P518" i="137" s="1"/>
  <c r="L518" i="137" a="1"/>
  <c r="L518" i="137" s="1"/>
  <c r="O518" i="137" a="1"/>
  <c r="O518" i="137" s="1"/>
  <c r="L530" i="135" a="1"/>
  <c r="L530" i="135" s="1"/>
  <c r="M530" i="135" a="1"/>
  <c r="M530" i="135" s="1"/>
  <c r="N530" i="135" a="1"/>
  <c r="N530" i="135" s="1"/>
  <c r="O530" i="135" a="1"/>
  <c r="O530" i="135" s="1"/>
  <c r="P530" i="135" a="1"/>
  <c r="P530" i="135" s="1"/>
  <c r="Q530" i="135" a="1"/>
  <c r="Q530" i="135" s="1"/>
  <c r="L529" i="135" a="1"/>
  <c r="L529" i="135" s="1"/>
  <c r="M529" i="135" a="1"/>
  <c r="M529" i="135" s="1"/>
  <c r="N529" i="135" a="1"/>
  <c r="N529" i="135" s="1"/>
  <c r="O529" i="135" a="1"/>
  <c r="O529" i="135" s="1"/>
  <c r="P529" i="135" a="1"/>
  <c r="P529" i="135" s="1"/>
  <c r="Q529" i="135" a="1"/>
  <c r="Q529" i="135" s="1"/>
  <c r="M526" i="135" a="1"/>
  <c r="M526" i="135" s="1"/>
  <c r="N526" i="135" a="1"/>
  <c r="N526" i="135" s="1"/>
  <c r="P526" i="135" a="1"/>
  <c r="P526" i="135" s="1"/>
  <c r="Q526" i="135" a="1"/>
  <c r="Q526" i="135" s="1"/>
  <c r="L526" i="135" a="1"/>
  <c r="L526" i="135" s="1"/>
  <c r="O526" i="135" a="1"/>
  <c r="O526" i="135" s="1"/>
  <c r="L525" i="135" a="1"/>
  <c r="L525" i="135" s="1"/>
  <c r="N525" i="135" a="1"/>
  <c r="N525" i="135" s="1"/>
  <c r="Q525" i="135" a="1"/>
  <c r="Q525" i="135" s="1"/>
  <c r="M525" i="135" a="1"/>
  <c r="M525" i="135" s="1"/>
  <c r="O525" i="135" a="1"/>
  <c r="O525" i="135" s="1"/>
  <c r="P525" i="135" a="1"/>
  <c r="P525" i="135" s="1"/>
  <c r="M524" i="135" a="1"/>
  <c r="M524" i="135" s="1"/>
  <c r="N524" i="135" a="1"/>
  <c r="N524" i="135" s="1"/>
  <c r="Q524" i="135" a="1"/>
  <c r="Q524" i="135" s="1"/>
  <c r="L524" i="135" a="1"/>
  <c r="L524" i="135" s="1"/>
  <c r="O524" i="135" a="1"/>
  <c r="O524" i="135" s="1"/>
  <c r="P524" i="135" a="1"/>
  <c r="P524" i="135" s="1"/>
  <c r="M523" i="135" a="1"/>
  <c r="M523" i="135" s="1"/>
  <c r="O523" i="135" a="1"/>
  <c r="O523" i="135" s="1"/>
  <c r="Q523" i="135" a="1"/>
  <c r="Q523" i="135" s="1"/>
  <c r="L523" i="135" a="1"/>
  <c r="L523" i="135" s="1"/>
  <c r="N523" i="135" a="1"/>
  <c r="N523" i="135" s="1"/>
  <c r="P523" i="135" a="1"/>
  <c r="P523" i="135" s="1"/>
  <c r="M522" i="135" a="1"/>
  <c r="M522" i="135" s="1"/>
  <c r="N522" i="135" a="1"/>
  <c r="N522" i="135" s="1"/>
  <c r="Q522" i="135" a="1"/>
  <c r="Q522" i="135" s="1"/>
  <c r="L522" i="135" a="1"/>
  <c r="L522" i="135" s="1"/>
  <c r="O522" i="135" a="1"/>
  <c r="O522" i="135" s="1"/>
  <c r="P522" i="135" a="1"/>
  <c r="P522" i="135" s="1"/>
  <c r="M521" i="135" a="1"/>
  <c r="M521" i="135" s="1"/>
  <c r="N521" i="135" a="1"/>
  <c r="N521" i="135" s="1"/>
  <c r="Q521" i="135" a="1"/>
  <c r="Q521" i="135" s="1"/>
  <c r="L521" i="135" a="1"/>
  <c r="L521" i="135" s="1"/>
  <c r="O521" i="135" a="1"/>
  <c r="O521" i="135" s="1"/>
  <c r="P521" i="135" a="1"/>
  <c r="P521" i="135" s="1"/>
  <c r="L520" i="135" a="1"/>
  <c r="L520" i="135" s="1"/>
  <c r="N520" i="135" a="1"/>
  <c r="N520" i="135" s="1"/>
  <c r="P520" i="135" a="1"/>
  <c r="P520" i="135" s="1"/>
  <c r="M520" i="135" a="1"/>
  <c r="M520" i="135" s="1"/>
  <c r="O520" i="135" a="1"/>
  <c r="O520" i="135" s="1"/>
  <c r="Q520" i="135" a="1"/>
  <c r="Q520" i="135" s="1"/>
  <c r="L519" i="135" a="1"/>
  <c r="L519" i="135" s="1"/>
  <c r="N519" i="135" a="1"/>
  <c r="N519" i="135" s="1"/>
  <c r="P519" i="135" a="1"/>
  <c r="P519" i="135" s="1"/>
  <c r="M519" i="135" a="1"/>
  <c r="M519" i="135" s="1"/>
  <c r="O519" i="135" a="1"/>
  <c r="O519" i="135" s="1"/>
  <c r="Q519" i="135" a="1"/>
  <c r="Q519" i="135" s="1"/>
  <c r="M518" i="135" a="1"/>
  <c r="M518" i="135" s="1"/>
  <c r="O518" i="135" a="1"/>
  <c r="O518" i="135" s="1"/>
  <c r="P518" i="135" a="1"/>
  <c r="P518" i="135" s="1"/>
  <c r="L518" i="135" a="1"/>
  <c r="L518" i="135" s="1"/>
  <c r="N518" i="135" a="1"/>
  <c r="N518" i="135" s="1"/>
  <c r="Q518" i="135" a="1"/>
  <c r="Q518" i="135" s="1"/>
  <c r="N13" i="214"/>
  <c r="N12" i="214"/>
  <c r="N11" i="214"/>
  <c r="N10" i="214"/>
  <c r="N9" i="214"/>
  <c r="N8" i="214"/>
  <c r="N7" i="214"/>
  <c r="N6" i="214"/>
  <c r="N5" i="214"/>
  <c r="N4" i="214"/>
  <c r="N3" i="214"/>
  <c r="I17" i="214"/>
  <c r="N13" i="213"/>
  <c r="N12" i="213"/>
  <c r="N11" i="213"/>
  <c r="N10" i="213"/>
  <c r="N9" i="213"/>
  <c r="N8" i="213"/>
  <c r="N7" i="213"/>
  <c r="N6" i="213"/>
  <c r="N5" i="213"/>
  <c r="N4" i="213"/>
  <c r="N3" i="213"/>
  <c r="I17" i="213"/>
  <c r="N13" i="212"/>
  <c r="N12" i="212"/>
  <c r="N11" i="212"/>
  <c r="N10" i="212"/>
  <c r="N9" i="212"/>
  <c r="N8" i="212"/>
  <c r="N7" i="212"/>
  <c r="N6" i="212"/>
  <c r="N5" i="212"/>
  <c r="N4" i="212"/>
  <c r="N3" i="212"/>
  <c r="I17" i="212"/>
  <c r="N13" i="211"/>
  <c r="N12" i="211"/>
  <c r="N11" i="211"/>
  <c r="N10" i="211"/>
  <c r="N9" i="211"/>
  <c r="N8" i="211"/>
  <c r="N7" i="211"/>
  <c r="N6" i="211"/>
  <c r="N5" i="211"/>
  <c r="N4" i="211"/>
  <c r="N3" i="211"/>
  <c r="I17" i="211"/>
  <c r="N13" i="205"/>
  <c r="N12" i="205"/>
  <c r="N11" i="205"/>
  <c r="N10" i="205"/>
  <c r="N9" i="205"/>
  <c r="N8" i="205"/>
  <c r="N7" i="205"/>
  <c r="N6" i="205"/>
  <c r="N5" i="205"/>
  <c r="N4" i="205"/>
  <c r="N3" i="205"/>
  <c r="I42" i="3"/>
  <c r="I43" i="3"/>
  <c r="I44" i="3"/>
  <c r="I45" i="3"/>
  <c r="I46" i="3"/>
  <c r="I47" i="3"/>
  <c r="I48" i="3"/>
  <c r="I49" i="3"/>
  <c r="I50" i="3"/>
  <c r="I51" i="3"/>
  <c r="F13" i="215"/>
  <c r="I52" i="215"/>
  <c r="G34" i="215"/>
  <c r="I34" i="215"/>
  <c r="G33" i="215"/>
  <c r="I33" i="215"/>
  <c r="G32" i="215"/>
  <c r="I32" i="215"/>
  <c r="G31" i="215"/>
  <c r="I31" i="215"/>
  <c r="G30" i="215"/>
  <c r="I30" i="215"/>
  <c r="G29" i="215"/>
  <c r="I29" i="215"/>
  <c r="G27" i="215"/>
  <c r="I27" i="215"/>
  <c r="H13" i="215"/>
  <c r="E8" i="215"/>
  <c r="H5" i="215"/>
  <c r="D2" i="215" s="1"/>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L537" i="206"/>
  <c r="M537" i="206" a="1"/>
  <c r="M537" i="206"/>
  <c r="L538" i="206" a="1"/>
  <c r="L538" i="206"/>
  <c r="M538" i="206" a="1"/>
  <c r="M538" i="206"/>
  <c r="L539" i="206" a="1"/>
  <c r="L539" i="206"/>
  <c r="M539" i="206" a="1"/>
  <c r="M539" i="206"/>
  <c r="L540" i="206" a="1"/>
  <c r="L540" i="206"/>
  <c r="M540" i="206" a="1"/>
  <c r="M540" i="206"/>
  <c r="L541" i="206" a="1"/>
  <c r="L541" i="206"/>
  <c r="M541" i="206" a="1"/>
  <c r="M541" i="206"/>
  <c r="L542" i="206" a="1"/>
  <c r="L542" i="206"/>
  <c r="M542" i="206" a="1"/>
  <c r="M542" i="206"/>
  <c r="L543" i="206" a="1"/>
  <c r="L543" i="206"/>
  <c r="M543" i="206" a="1"/>
  <c r="M543" i="206"/>
  <c r="L544" i="206" a="1"/>
  <c r="L544" i="206"/>
  <c r="M544" i="206" a="1"/>
  <c r="M544" i="206"/>
  <c r="L545" i="206" a="1"/>
  <c r="L545" i="206"/>
  <c r="M545" i="206" a="1"/>
  <c r="M545" i="206"/>
  <c r="L546" i="206" a="1"/>
  <c r="L546" i="206"/>
  <c r="M546" i="206" a="1"/>
  <c r="M546" i="206"/>
  <c r="L547" i="206" a="1"/>
  <c r="L547" i="206"/>
  <c r="M547" i="206" a="1"/>
  <c r="M547" i="206"/>
  <c r="L548" i="206" a="1"/>
  <c r="L548" i="206"/>
  <c r="M548" i="206" a="1"/>
  <c r="M548" i="206"/>
  <c r="M536" i="206" a="1"/>
  <c r="M536" i="206"/>
  <c r="H5" i="211"/>
  <c r="B6" i="211" s="1"/>
  <c r="M612" i="206" a="1"/>
  <c r="M612" i="206"/>
  <c r="L612" i="206" a="1"/>
  <c r="L612" i="206"/>
  <c r="M611" i="206" a="1"/>
  <c r="M611" i="206"/>
  <c r="L611" i="206" a="1"/>
  <c r="L611" i="206"/>
  <c r="M610" i="206" a="1"/>
  <c r="M610" i="206"/>
  <c r="L610" i="206"/>
  <c r="L610" i="206" a="1"/>
  <c r="M609" i="206" a="1"/>
  <c r="M609" i="206"/>
  <c r="L609" i="206"/>
  <c r="L609" i="206" a="1"/>
  <c r="M608" i="206" a="1"/>
  <c r="M608" i="206"/>
  <c r="L608" i="206" a="1"/>
  <c r="L608" i="206"/>
  <c r="M607" i="206" a="1"/>
  <c r="M607" i="206"/>
  <c r="L607" i="206" a="1"/>
  <c r="L607" i="206"/>
  <c r="M606" i="206" a="1"/>
  <c r="M606" i="206"/>
  <c r="L606" i="206"/>
  <c r="L606" i="206" a="1"/>
  <c r="M605" i="206" a="1"/>
  <c r="M605" i="206"/>
  <c r="L605" i="206"/>
  <c r="L605" i="206" a="1"/>
  <c r="M604" i="206" a="1"/>
  <c r="M604" i="206"/>
  <c r="L604" i="206" a="1"/>
  <c r="L604" i="206"/>
  <c r="M603" i="206" a="1"/>
  <c r="M603" i="206"/>
  <c r="L603" i="206" a="1"/>
  <c r="L603" i="206"/>
  <c r="M602" i="206" a="1"/>
  <c r="M602" i="206"/>
  <c r="L602" i="206"/>
  <c r="L602" i="206" a="1"/>
  <c r="M601" i="206" a="1"/>
  <c r="M601" i="206"/>
  <c r="L601" i="206"/>
  <c r="L601" i="206" a="1"/>
  <c r="M600" i="206" a="1"/>
  <c r="M600" i="206"/>
  <c r="M613" i="206"/>
  <c r="L600" i="206" a="1"/>
  <c r="L600" i="206"/>
  <c r="M596" i="206" a="1"/>
  <c r="M596" i="206"/>
  <c r="L596" i="206" a="1"/>
  <c r="L596" i="206"/>
  <c r="M595" i="206" a="1"/>
  <c r="M595" i="206"/>
  <c r="L595" i="206" a="1"/>
  <c r="L595" i="206"/>
  <c r="M594" i="206" a="1"/>
  <c r="M594" i="206"/>
  <c r="L594" i="206"/>
  <c r="L594" i="206" a="1"/>
  <c r="M593" i="206" a="1"/>
  <c r="M593" i="206"/>
  <c r="L593" i="206"/>
  <c r="L593" i="206" a="1"/>
  <c r="M592" i="206"/>
  <c r="M592" i="206" a="1"/>
  <c r="L592" i="206" a="1"/>
  <c r="L592" i="206"/>
  <c r="M591" i="206" a="1"/>
  <c r="M591" i="206"/>
  <c r="L591" i="206" a="1"/>
  <c r="L591" i="206"/>
  <c r="M590" i="206" a="1"/>
  <c r="M590" i="206"/>
  <c r="L590" i="206"/>
  <c r="L590" i="206" a="1"/>
  <c r="M589" i="206" a="1"/>
  <c r="M589" i="206"/>
  <c r="L589" i="206" a="1"/>
  <c r="L589" i="206"/>
  <c r="M588" i="206"/>
  <c r="M588" i="206" a="1"/>
  <c r="L588" i="206" a="1"/>
  <c r="L588" i="206"/>
  <c r="M587" i="206"/>
  <c r="M587" i="206" a="1"/>
  <c r="L587" i="206" a="1"/>
  <c r="L587" i="206"/>
  <c r="M586" i="206" a="1"/>
  <c r="M586" i="206"/>
  <c r="L586" i="206" a="1"/>
  <c r="L586" i="206"/>
  <c r="M585" i="206" a="1"/>
  <c r="M585" i="206"/>
  <c r="L585" i="206" a="1"/>
  <c r="L585" i="206"/>
  <c r="M584" i="206"/>
  <c r="M584" i="206" a="1"/>
  <c r="L584" i="206" a="1"/>
  <c r="L584" i="206"/>
  <c r="M580" i="206" a="1"/>
  <c r="M580" i="206"/>
  <c r="L580" i="206" a="1"/>
  <c r="L580" i="206"/>
  <c r="M579" i="206"/>
  <c r="M579" i="206" a="1"/>
  <c r="L579" i="206" a="1"/>
  <c r="L579" i="206"/>
  <c r="M578" i="206" a="1"/>
  <c r="M578" i="206"/>
  <c r="L578" i="206" a="1"/>
  <c r="L578" i="206"/>
  <c r="M577" i="206" a="1"/>
  <c r="M577" i="206"/>
  <c r="L577" i="206" a="1"/>
  <c r="L577" i="206"/>
  <c r="M576" i="206" a="1"/>
  <c r="M576" i="206"/>
  <c r="L576" i="206" a="1"/>
  <c r="L576" i="206"/>
  <c r="M575" i="206" a="1"/>
  <c r="M575" i="206"/>
  <c r="L575" i="206" a="1"/>
  <c r="L575" i="206"/>
  <c r="M574" i="206" a="1"/>
  <c r="M574" i="206"/>
  <c r="L574" i="206" a="1"/>
  <c r="L574" i="206"/>
  <c r="M573" i="206" a="1"/>
  <c r="M573" i="206"/>
  <c r="L573" i="206" a="1"/>
  <c r="L573" i="206"/>
  <c r="M572" i="206" a="1"/>
  <c r="M572" i="206"/>
  <c r="L572" i="206" a="1"/>
  <c r="L572" i="206"/>
  <c r="M571" i="206" a="1"/>
  <c r="M571" i="206"/>
  <c r="L571" i="206" a="1"/>
  <c r="L571" i="206"/>
  <c r="M570" i="206" a="1"/>
  <c r="M570" i="206"/>
  <c r="L570" i="206" a="1"/>
  <c r="L570" i="206"/>
  <c r="M569" i="206" a="1"/>
  <c r="M569" i="206"/>
  <c r="L569" i="206" a="1"/>
  <c r="L569" i="206"/>
  <c r="M568" i="206" a="1"/>
  <c r="M568" i="206"/>
  <c r="L568" i="206" a="1"/>
  <c r="L568" i="206"/>
  <c r="L581" i="206"/>
  <c r="M564" i="206" a="1"/>
  <c r="M564" i="206"/>
  <c r="L564" i="206" a="1"/>
  <c r="L564" i="206"/>
  <c r="M563" i="206" a="1"/>
  <c r="M563" i="206"/>
  <c r="L563" i="206" a="1"/>
  <c r="L563" i="206"/>
  <c r="M562" i="206" a="1"/>
  <c r="M562" i="206"/>
  <c r="L562" i="206"/>
  <c r="L562" i="206" a="1"/>
  <c r="M561" i="206" a="1"/>
  <c r="M561" i="206"/>
  <c r="L561" i="206" a="1"/>
  <c r="L561" i="206"/>
  <c r="M560" i="206" a="1"/>
  <c r="M560" i="206"/>
  <c r="L560" i="206" a="1"/>
  <c r="L560" i="206"/>
  <c r="M559" i="206" a="1"/>
  <c r="M559" i="206"/>
  <c r="L559" i="206"/>
  <c r="L559" i="206" a="1"/>
  <c r="M558" i="206" a="1"/>
  <c r="M558" i="206"/>
  <c r="L558" i="206" a="1"/>
  <c r="L558" i="206"/>
  <c r="M557" i="206" a="1"/>
  <c r="M557" i="206"/>
  <c r="L557" i="206" a="1"/>
  <c r="L557" i="206"/>
  <c r="M556" i="206" a="1"/>
  <c r="M556" i="206"/>
  <c r="L556" i="206" a="1"/>
  <c r="L556" i="206"/>
  <c r="M555" i="206" a="1"/>
  <c r="M555" i="206"/>
  <c r="L555" i="206" a="1"/>
  <c r="L555" i="206"/>
  <c r="M554" i="206" a="1"/>
  <c r="M554" i="206"/>
  <c r="L554" i="206"/>
  <c r="L554" i="206" a="1"/>
  <c r="M553" i="206" a="1"/>
  <c r="M553" i="206"/>
  <c r="L553" i="206" a="1"/>
  <c r="L553" i="206"/>
  <c r="G553" i="206"/>
  <c r="G553" i="206" a="1"/>
  <c r="M552" i="206" a="1"/>
  <c r="M552" i="206"/>
  <c r="M565" i="206"/>
  <c r="L552" i="206"/>
  <c r="L552" i="206" a="1"/>
  <c r="K552" i="206" a="1"/>
  <c r="K552" i="206"/>
  <c r="G552" i="206" a="1"/>
  <c r="G552" i="206"/>
  <c r="L536" i="206" a="1"/>
  <c r="L536" i="206"/>
  <c r="C602" i="206"/>
  <c r="C603" i="206"/>
  <c r="C604" i="206"/>
  <c r="C605" i="206"/>
  <c r="C606" i="206"/>
  <c r="C607" i="206"/>
  <c r="C608" i="206"/>
  <c r="C609" i="206"/>
  <c r="C610" i="206"/>
  <c r="C611" i="206"/>
  <c r="C612" i="206"/>
  <c r="C601" i="206"/>
  <c r="C600" i="206"/>
  <c r="I52" i="214"/>
  <c r="G27" i="214"/>
  <c r="I27" i="214"/>
  <c r="E8" i="214"/>
  <c r="H5" i="214"/>
  <c r="I52" i="213"/>
  <c r="G27" i="213"/>
  <c r="I27" i="213"/>
  <c r="E8" i="213"/>
  <c r="H5" i="213"/>
  <c r="D2" i="213" s="1"/>
  <c r="I52" i="212"/>
  <c r="G27" i="212"/>
  <c r="I27" i="212"/>
  <c r="E8" i="212"/>
  <c r="H5" i="212"/>
  <c r="D2" i="212" s="1"/>
  <c r="I52" i="211"/>
  <c r="G27" i="211"/>
  <c r="I27" i="211"/>
  <c r="E8" i="211"/>
  <c r="H6" i="211"/>
  <c r="H5" i="205"/>
  <c r="M514" i="206" a="1"/>
  <c r="M514" i="206"/>
  <c r="L514" i="206" a="1"/>
  <c r="L514" i="206"/>
  <c r="K514" i="206" a="1"/>
  <c r="K514" i="206"/>
  <c r="J514" i="206" a="1"/>
  <c r="J514" i="206"/>
  <c r="I514" i="206" a="1"/>
  <c r="I514" i="206"/>
  <c r="H514" i="206" a="1"/>
  <c r="H514" i="206"/>
  <c r="G514" i="206" a="1"/>
  <c r="G514" i="206"/>
  <c r="F514" i="206" a="1"/>
  <c r="F514" i="206"/>
  <c r="C511" i="206"/>
  <c r="M511" i="206" a="1"/>
  <c r="M511" i="206"/>
  <c r="C510" i="206"/>
  <c r="L510" i="206" a="1"/>
  <c r="L510" i="206"/>
  <c r="C509" i="206"/>
  <c r="L509" i="206" a="1"/>
  <c r="L509" i="206"/>
  <c r="C508" i="206"/>
  <c r="J508" i="206" a="1"/>
  <c r="J508" i="206"/>
  <c r="C507" i="206"/>
  <c r="L507" i="206" a="1"/>
  <c r="L507" i="206"/>
  <c r="C506" i="206"/>
  <c r="H506" i="206" a="1"/>
  <c r="H506" i="206"/>
  <c r="C505" i="206"/>
  <c r="M505" i="206" a="1"/>
  <c r="M505" i="206"/>
  <c r="C504" i="206"/>
  <c r="J504" i="206" a="1"/>
  <c r="J504" i="206"/>
  <c r="C503" i="206"/>
  <c r="L503" i="206" a="1"/>
  <c r="L503" i="206"/>
  <c r="C502" i="206"/>
  <c r="C587" i="206"/>
  <c r="C501" i="206"/>
  <c r="C586" i="206"/>
  <c r="C500" i="206"/>
  <c r="L500" i="206" a="1"/>
  <c r="L500" i="206"/>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I556" i="206"/>
  <c r="H495" i="206"/>
  <c r="H554" i="206" a="1"/>
  <c r="H554" i="206"/>
  <c r="G495" i="206"/>
  <c r="G556" i="206" a="1"/>
  <c r="G556" i="206"/>
  <c r="F495" i="206"/>
  <c r="O9" i="206"/>
  <c r="N9" i="206"/>
  <c r="O8" i="206"/>
  <c r="N8" i="206"/>
  <c r="O7" i="206"/>
  <c r="N7" i="206"/>
  <c r="O6" i="206"/>
  <c r="N6" i="206"/>
  <c r="O5" i="206"/>
  <c r="N5" i="206"/>
  <c r="O4" i="206"/>
  <c r="N4" i="206"/>
  <c r="I52" i="205"/>
  <c r="E31" i="205"/>
  <c r="G31" i="205"/>
  <c r="I31" i="205"/>
  <c r="G27" i="205"/>
  <c r="I27" i="205"/>
  <c r="E8" i="205"/>
  <c r="H6" i="213"/>
  <c r="D2" i="214"/>
  <c r="B4" i="213"/>
  <c r="B5" i="214"/>
  <c r="B5" i="215"/>
  <c r="F539" i="206" a="1"/>
  <c r="F539" i="206"/>
  <c r="F540" i="206" a="1"/>
  <c r="F540" i="206"/>
  <c r="F541" i="206" a="1"/>
  <c r="F541" i="206"/>
  <c r="F542" i="206" a="1"/>
  <c r="F542" i="206"/>
  <c r="F543" i="206" a="1"/>
  <c r="F543" i="206"/>
  <c r="F544" i="206" a="1"/>
  <c r="F544" i="206"/>
  <c r="F545" i="206" a="1"/>
  <c r="F545" i="206"/>
  <c r="F546" i="206" a="1"/>
  <c r="F546" i="206"/>
  <c r="F547" i="206" a="1"/>
  <c r="F547" i="206"/>
  <c r="F548" i="206" a="1"/>
  <c r="F548" i="206"/>
  <c r="F612" i="206" a="1"/>
  <c r="F612" i="206"/>
  <c r="F611" i="206" a="1"/>
  <c r="F611" i="206"/>
  <c r="F610" i="206" a="1"/>
  <c r="F610" i="206"/>
  <c r="F609" i="206" a="1"/>
  <c r="F609" i="206"/>
  <c r="F608" i="206" a="1"/>
  <c r="F608" i="206"/>
  <c r="F607" i="206" a="1"/>
  <c r="F607" i="206"/>
  <c r="F606" i="206" a="1"/>
  <c r="F606" i="206"/>
  <c r="F605" i="206" a="1"/>
  <c r="F605" i="206"/>
  <c r="F604" i="206" a="1"/>
  <c r="F604" i="206"/>
  <c r="F603" i="206" a="1"/>
  <c r="F603" i="206"/>
  <c r="F602" i="206" a="1"/>
  <c r="F602" i="206"/>
  <c r="F601" i="206" a="1"/>
  <c r="F601" i="206"/>
  <c r="F600" i="206" a="1"/>
  <c r="F600" i="206"/>
  <c r="F596" i="206" a="1"/>
  <c r="F596" i="206"/>
  <c r="F595" i="206" a="1"/>
  <c r="F595" i="206"/>
  <c r="F594" i="206" a="1"/>
  <c r="F594" i="206"/>
  <c r="F593" i="206" a="1"/>
  <c r="F593" i="206"/>
  <c r="F537" i="206" a="1"/>
  <c r="F537" i="206"/>
  <c r="F538" i="206" a="1"/>
  <c r="F538" i="206"/>
  <c r="F590" i="206" a="1"/>
  <c r="F590" i="206"/>
  <c r="F589" i="206" a="1"/>
  <c r="F589" i="206"/>
  <c r="F588" i="206" a="1"/>
  <c r="F588" i="206"/>
  <c r="F587" i="206" a="1"/>
  <c r="F587" i="206"/>
  <c r="F586" i="206" a="1"/>
  <c r="F586" i="206"/>
  <c r="F585" i="206" a="1"/>
  <c r="F585" i="206"/>
  <c r="F584" i="206" a="1"/>
  <c r="F584" i="206"/>
  <c r="F580" i="206" a="1"/>
  <c r="F580" i="206"/>
  <c r="F592" i="206" a="1"/>
  <c r="F592" i="206"/>
  <c r="F591" i="206" a="1"/>
  <c r="F591" i="206"/>
  <c r="F578" i="206" a="1"/>
  <c r="F578" i="206"/>
  <c r="F577" i="206" a="1"/>
  <c r="F577" i="206"/>
  <c r="F576" i="206" a="1"/>
  <c r="F576" i="206"/>
  <c r="F575" i="206" a="1"/>
  <c r="F575" i="206"/>
  <c r="F574" i="206" a="1"/>
  <c r="F574" i="206"/>
  <c r="F573" i="206" a="1"/>
  <c r="F573" i="206"/>
  <c r="F572" i="206" a="1"/>
  <c r="F572" i="206"/>
  <c r="F571" i="206" a="1"/>
  <c r="F571" i="206"/>
  <c r="F570" i="206" a="1"/>
  <c r="F570" i="206"/>
  <c r="F569" i="206" a="1"/>
  <c r="F569" i="206"/>
  <c r="F568" i="206" a="1"/>
  <c r="F568" i="206"/>
  <c r="F581" i="206"/>
  <c r="F564" i="206" a="1"/>
  <c r="F564" i="206"/>
  <c r="F579" i="206" a="1"/>
  <c r="F579" i="206"/>
  <c r="F563" i="206" a="1"/>
  <c r="F563" i="206"/>
  <c r="F562" i="206" a="1"/>
  <c r="F562" i="206"/>
  <c r="F561" i="206" a="1"/>
  <c r="F561" i="206"/>
  <c r="F560" i="206" a="1"/>
  <c r="F560" i="206"/>
  <c r="J537" i="206" a="1"/>
  <c r="J537" i="206"/>
  <c r="J538" i="206" a="1"/>
  <c r="J538" i="206"/>
  <c r="J539" i="206" a="1"/>
  <c r="J539" i="206"/>
  <c r="J540" i="206" a="1"/>
  <c r="J540" i="206"/>
  <c r="J541" i="206" a="1"/>
  <c r="J541" i="206"/>
  <c r="J542" i="206" a="1"/>
  <c r="J542" i="206"/>
  <c r="J543" i="206" a="1"/>
  <c r="J543" i="206"/>
  <c r="J544" i="206" a="1"/>
  <c r="J544" i="206"/>
  <c r="J545" i="206" a="1"/>
  <c r="J545" i="206"/>
  <c r="J546" i="206" a="1"/>
  <c r="J546" i="206"/>
  <c r="J547" i="206" a="1"/>
  <c r="J547" i="206"/>
  <c r="J548" i="206" a="1"/>
  <c r="J548" i="206"/>
  <c r="J612" i="206" a="1"/>
  <c r="J612" i="206"/>
  <c r="J611" i="206" a="1"/>
  <c r="J611" i="206"/>
  <c r="J610" i="206" a="1"/>
  <c r="J610" i="206"/>
  <c r="J606" i="206" a="1"/>
  <c r="J606" i="206"/>
  <c r="J594" i="206" a="1"/>
  <c r="J594" i="206"/>
  <c r="J580" i="206" a="1"/>
  <c r="J580" i="206"/>
  <c r="J579" i="206" a="1"/>
  <c r="J579" i="206"/>
  <c r="J578" i="206" a="1"/>
  <c r="J578" i="206"/>
  <c r="J605" i="206" a="1"/>
  <c r="J605" i="206"/>
  <c r="J604" i="206" a="1"/>
  <c r="J604" i="206"/>
  <c r="J603" i="206" a="1"/>
  <c r="J603" i="206"/>
  <c r="J593" i="206" a="1"/>
  <c r="J593" i="206"/>
  <c r="J592" i="206" a="1"/>
  <c r="J592" i="206"/>
  <c r="J602" i="206" a="1"/>
  <c r="J602" i="206"/>
  <c r="J589" i="206" a="1"/>
  <c r="J589" i="206"/>
  <c r="J588" i="206" a="1"/>
  <c r="J588" i="206"/>
  <c r="J587" i="206" a="1"/>
  <c r="J587" i="206"/>
  <c r="J586" i="206" a="1"/>
  <c r="J586" i="206"/>
  <c r="J585" i="206" a="1"/>
  <c r="J585" i="206"/>
  <c r="J584" i="206" a="1"/>
  <c r="J584" i="206"/>
  <c r="J563" i="206" a="1"/>
  <c r="J563" i="206"/>
  <c r="J561" i="206" a="1"/>
  <c r="J561" i="206"/>
  <c r="J609" i="206" a="1"/>
  <c r="J609" i="206"/>
  <c r="J608" i="206" a="1"/>
  <c r="J608" i="206"/>
  <c r="J607" i="206" a="1"/>
  <c r="J607" i="206"/>
  <c r="J601" i="206" a="1"/>
  <c r="J601" i="206"/>
  <c r="J600" i="206" a="1"/>
  <c r="J600" i="206"/>
  <c r="J596" i="206" a="1"/>
  <c r="J596" i="206"/>
  <c r="J595" i="206" a="1"/>
  <c r="J595" i="206"/>
  <c r="J591" i="206" a="1"/>
  <c r="J591" i="206"/>
  <c r="J590" i="206" a="1"/>
  <c r="J590" i="206"/>
  <c r="J577" i="206" a="1"/>
  <c r="J577" i="206"/>
  <c r="J576" i="206" a="1"/>
  <c r="J576" i="206"/>
  <c r="J575" i="206" a="1"/>
  <c r="J575" i="206"/>
  <c r="J574" i="206" a="1"/>
  <c r="J574" i="206"/>
  <c r="J573" i="206" a="1"/>
  <c r="J573" i="206"/>
  <c r="J572" i="206" a="1"/>
  <c r="J572" i="206"/>
  <c r="J571" i="206" a="1"/>
  <c r="J571" i="206"/>
  <c r="J570" i="206" a="1"/>
  <c r="J570" i="206"/>
  <c r="J569" i="206" a="1"/>
  <c r="J569" i="206"/>
  <c r="J568" i="206" a="1"/>
  <c r="J568" i="206"/>
  <c r="J564" i="206" a="1"/>
  <c r="J564" i="206"/>
  <c r="J558" i="206" a="1"/>
  <c r="J558" i="206"/>
  <c r="F536" i="206" a="1"/>
  <c r="F536" i="206"/>
  <c r="J536" i="206" a="1"/>
  <c r="J536" i="206"/>
  <c r="I552" i="206" a="1"/>
  <c r="I552" i="206"/>
  <c r="J553" i="206" a="1"/>
  <c r="J553" i="206"/>
  <c r="G554" i="206" a="1"/>
  <c r="G554" i="206"/>
  <c r="J554" i="206" a="1"/>
  <c r="J554" i="206"/>
  <c r="J556" i="206" a="1"/>
  <c r="J556" i="206"/>
  <c r="F557" i="206" a="1"/>
  <c r="F557" i="206"/>
  <c r="J560" i="206" a="1"/>
  <c r="J560" i="206"/>
  <c r="G612" i="206" a="1"/>
  <c r="G612" i="206"/>
  <c r="G611" i="206" a="1"/>
  <c r="G611" i="206"/>
  <c r="G608" i="206" a="1"/>
  <c r="G608" i="206"/>
  <c r="G607" i="206" a="1"/>
  <c r="G607" i="206"/>
  <c r="G604" i="206" a="1"/>
  <c r="G604" i="206"/>
  <c r="G603" i="206" a="1"/>
  <c r="G603" i="206"/>
  <c r="G600" i="206" a="1"/>
  <c r="G600" i="206"/>
  <c r="G596" i="206" a="1"/>
  <c r="G596" i="206"/>
  <c r="G595" i="206" a="1"/>
  <c r="G595" i="206"/>
  <c r="G539" i="206" a="1"/>
  <c r="G539" i="206"/>
  <c r="G540" i="206" a="1"/>
  <c r="G540" i="206"/>
  <c r="G541" i="206" a="1"/>
  <c r="G541" i="206"/>
  <c r="G542" i="206" a="1"/>
  <c r="G542" i="206"/>
  <c r="G543" i="206" a="1"/>
  <c r="G543" i="206"/>
  <c r="G544" i="206" a="1"/>
  <c r="G544" i="206"/>
  <c r="G545" i="206" a="1"/>
  <c r="G545" i="206"/>
  <c r="G546" i="206" a="1"/>
  <c r="G546" i="206"/>
  <c r="G547" i="206" a="1"/>
  <c r="G547" i="206"/>
  <c r="G548" i="206" a="1"/>
  <c r="G548" i="206"/>
  <c r="G537" i="206" a="1"/>
  <c r="G537" i="206"/>
  <c r="G538" i="206" a="1"/>
  <c r="G538" i="206"/>
  <c r="G610" i="206" a="1"/>
  <c r="G610" i="206"/>
  <c r="G609" i="206" a="1"/>
  <c r="G609" i="206"/>
  <c r="G601" i="206" a="1"/>
  <c r="G601" i="206"/>
  <c r="G592" i="206" a="1"/>
  <c r="G592" i="206"/>
  <c r="G591" i="206" a="1"/>
  <c r="G591" i="206"/>
  <c r="G578" i="206" a="1"/>
  <c r="G578" i="206"/>
  <c r="G575" i="206" a="1"/>
  <c r="G575" i="206"/>
  <c r="G574" i="206" a="1"/>
  <c r="G574" i="206"/>
  <c r="G571" i="206" a="1"/>
  <c r="G571" i="206"/>
  <c r="G570" i="206" a="1"/>
  <c r="G570" i="206"/>
  <c r="G564" i="206" a="1"/>
  <c r="G564" i="206"/>
  <c r="G606" i="206" a="1"/>
  <c r="G606" i="206"/>
  <c r="G594" i="206" a="1"/>
  <c r="G594" i="206"/>
  <c r="G579" i="206" a="1"/>
  <c r="G579" i="206"/>
  <c r="G563" i="206" a="1"/>
  <c r="G563" i="206"/>
  <c r="G561" i="206" a="1"/>
  <c r="G561" i="206"/>
  <c r="G560" i="206" a="1"/>
  <c r="G560" i="206"/>
  <c r="G605" i="206" a="1"/>
  <c r="G605" i="206"/>
  <c r="G589" i="206" a="1"/>
  <c r="G589" i="206"/>
  <c r="G586" i="206" a="1"/>
  <c r="G586" i="206"/>
  <c r="G585" i="206" a="1"/>
  <c r="G585" i="206"/>
  <c r="G602" i="206" a="1"/>
  <c r="G602" i="206"/>
  <c r="G593" i="206" a="1"/>
  <c r="G593" i="206"/>
  <c r="G590" i="206" a="1"/>
  <c r="G590" i="206"/>
  <c r="G588" i="206" a="1"/>
  <c r="G588" i="206"/>
  <c r="G587" i="206" a="1"/>
  <c r="G587" i="206"/>
  <c r="G584" i="206" a="1"/>
  <c r="G584" i="206"/>
  <c r="G580" i="206" a="1"/>
  <c r="G580" i="206"/>
  <c r="G577" i="206" a="1"/>
  <c r="G577" i="206"/>
  <c r="G576" i="206" a="1"/>
  <c r="G576" i="206"/>
  <c r="G573" i="206" a="1"/>
  <c r="G573" i="206"/>
  <c r="G572" i="206" a="1"/>
  <c r="G572" i="206"/>
  <c r="G569" i="206" a="1"/>
  <c r="G569" i="206"/>
  <c r="G568" i="206" a="1"/>
  <c r="G568" i="206"/>
  <c r="K537" i="206" a="1"/>
  <c r="K537" i="206"/>
  <c r="K538" i="206" a="1"/>
  <c r="K538" i="206"/>
  <c r="K539" i="206" a="1"/>
  <c r="K539" i="206"/>
  <c r="K540" i="206" a="1"/>
  <c r="K540" i="206"/>
  <c r="K541" i="206" a="1"/>
  <c r="K541" i="206"/>
  <c r="K542" i="206" a="1"/>
  <c r="K542" i="206"/>
  <c r="K543" i="206" a="1"/>
  <c r="K543" i="206"/>
  <c r="K544" i="206" a="1"/>
  <c r="K544" i="206"/>
  <c r="K545" i="206" a="1"/>
  <c r="K545" i="206"/>
  <c r="K546" i="206" a="1"/>
  <c r="K546" i="206"/>
  <c r="K547" i="206" a="1"/>
  <c r="K547" i="206"/>
  <c r="K548" i="206" a="1"/>
  <c r="K548" i="206"/>
  <c r="K610" i="206" a="1"/>
  <c r="K610" i="206"/>
  <c r="K609" i="206" a="1"/>
  <c r="K609" i="206"/>
  <c r="K606" i="206" a="1"/>
  <c r="K606" i="206"/>
  <c r="K605" i="206" a="1"/>
  <c r="K605" i="206"/>
  <c r="K602" i="206" a="1"/>
  <c r="K602" i="206"/>
  <c r="K601" i="206" a="1"/>
  <c r="K601" i="206"/>
  <c r="K594" i="206" a="1"/>
  <c r="K594" i="206"/>
  <c r="K593" i="206" a="1"/>
  <c r="K593" i="206"/>
  <c r="K612" i="206" a="1"/>
  <c r="K612" i="206"/>
  <c r="K611" i="206" a="1"/>
  <c r="K611" i="206"/>
  <c r="K608" i="206" a="1"/>
  <c r="K608" i="206"/>
  <c r="K607" i="206" a="1"/>
  <c r="K607" i="206"/>
  <c r="K604" i="206" a="1"/>
  <c r="K604" i="206"/>
  <c r="K603" i="206" a="1"/>
  <c r="K603" i="206"/>
  <c r="K600" i="206" a="1"/>
  <c r="K600" i="206"/>
  <c r="K613" i="206"/>
  <c r="K596" i="206" a="1"/>
  <c r="K596" i="206"/>
  <c r="K595" i="206" a="1"/>
  <c r="K595" i="206"/>
  <c r="K592" i="206" a="1"/>
  <c r="K592" i="206"/>
  <c r="K589" i="206" a="1"/>
  <c r="K589" i="206"/>
  <c r="K586" i="206" a="1"/>
  <c r="K586" i="206"/>
  <c r="K585" i="206" a="1"/>
  <c r="K585" i="206"/>
  <c r="K590" i="206" a="1"/>
  <c r="K590" i="206"/>
  <c r="K588" i="206" a="1"/>
  <c r="K588" i="206"/>
  <c r="K587" i="206" a="1"/>
  <c r="K587" i="206"/>
  <c r="K584" i="206" a="1"/>
  <c r="K584" i="206"/>
  <c r="K577" i="206" a="1"/>
  <c r="K577" i="206"/>
  <c r="K576" i="206" a="1"/>
  <c r="K576" i="206"/>
  <c r="K573" i="206" a="1"/>
  <c r="K573" i="206"/>
  <c r="K572" i="206" a="1"/>
  <c r="K572" i="206"/>
  <c r="K569" i="206" a="1"/>
  <c r="K569" i="206"/>
  <c r="K568" i="206" a="1"/>
  <c r="K568" i="206"/>
  <c r="K563" i="206" a="1"/>
  <c r="K563" i="206"/>
  <c r="K561" i="206" a="1"/>
  <c r="K561" i="206"/>
  <c r="K591" i="206" a="1"/>
  <c r="K591" i="206"/>
  <c r="K579" i="206" a="1"/>
  <c r="K579" i="206"/>
  <c r="K575" i="206" a="1"/>
  <c r="K575" i="206"/>
  <c r="K574" i="206" a="1"/>
  <c r="K574" i="206"/>
  <c r="K571" i="206" a="1"/>
  <c r="K571" i="206"/>
  <c r="K570" i="206" a="1"/>
  <c r="K570" i="206"/>
  <c r="K564" i="206" a="1"/>
  <c r="K564" i="206"/>
  <c r="K562" i="206" a="1"/>
  <c r="K562" i="206"/>
  <c r="K559" i="206" a="1"/>
  <c r="K559" i="206"/>
  <c r="K557" i="206" a="1"/>
  <c r="K557" i="206"/>
  <c r="K556" i="206" a="1"/>
  <c r="K556" i="206"/>
  <c r="K554" i="206" a="1"/>
  <c r="K554" i="206"/>
  <c r="K580" i="206" a="1"/>
  <c r="K580" i="206"/>
  <c r="K578" i="206" a="1"/>
  <c r="K578" i="206"/>
  <c r="K560" i="206" a="1"/>
  <c r="K560" i="206"/>
  <c r="G536" i="206" a="1"/>
  <c r="G536" i="206"/>
  <c r="K536" i="206" a="1"/>
  <c r="K536" i="206"/>
  <c r="H553" i="206" a="1"/>
  <c r="H553" i="206"/>
  <c r="K553" i="206" a="1"/>
  <c r="K553" i="206"/>
  <c r="F555" i="206" a="1"/>
  <c r="F555" i="206"/>
  <c r="I555" i="206" a="1"/>
  <c r="I555" i="206"/>
  <c r="G557" i="206" a="1"/>
  <c r="G557" i="206"/>
  <c r="J557" i="206" a="1"/>
  <c r="J557" i="206"/>
  <c r="F558" i="206" a="1"/>
  <c r="F558" i="206"/>
  <c r="I558" i="206" a="1"/>
  <c r="I558" i="206"/>
  <c r="F559" i="206" a="1"/>
  <c r="F559" i="206"/>
  <c r="H537" i="206" a="1"/>
  <c r="H537" i="206"/>
  <c r="H538" i="206" a="1"/>
  <c r="H538" i="206"/>
  <c r="H539" i="206" a="1"/>
  <c r="H539" i="206"/>
  <c r="H540" i="206" a="1"/>
  <c r="H540" i="206"/>
  <c r="H541" i="206" a="1"/>
  <c r="H541" i="206"/>
  <c r="H542" i="206" a="1"/>
  <c r="H542" i="206"/>
  <c r="H543" i="206" a="1"/>
  <c r="H543" i="206"/>
  <c r="H544" i="206" a="1"/>
  <c r="H544" i="206"/>
  <c r="H545" i="206" a="1"/>
  <c r="H545" i="206"/>
  <c r="H546" i="206" a="1"/>
  <c r="H546" i="206"/>
  <c r="H547" i="206" a="1"/>
  <c r="H547" i="206"/>
  <c r="H548" i="206" a="1"/>
  <c r="H548" i="206"/>
  <c r="H612" i="206" a="1"/>
  <c r="H612" i="206"/>
  <c r="H611" i="206" a="1"/>
  <c r="H611" i="206"/>
  <c r="H610" i="206" a="1"/>
  <c r="H610" i="206"/>
  <c r="H609" i="206" a="1"/>
  <c r="H609" i="206"/>
  <c r="H608" i="206" a="1"/>
  <c r="H608" i="206"/>
  <c r="H607" i="206" a="1"/>
  <c r="H607" i="206"/>
  <c r="H606" i="206" a="1"/>
  <c r="H606" i="206"/>
  <c r="H605" i="206" a="1"/>
  <c r="H605" i="206"/>
  <c r="H604" i="206" a="1"/>
  <c r="H604" i="206"/>
  <c r="H603" i="206" a="1"/>
  <c r="H603" i="206"/>
  <c r="H602" i="206" a="1"/>
  <c r="H602" i="206"/>
  <c r="H601" i="206" a="1"/>
  <c r="H601" i="206"/>
  <c r="H600" i="206" a="1"/>
  <c r="H600" i="206"/>
  <c r="H596" i="206" a="1"/>
  <c r="H596" i="206"/>
  <c r="H595" i="206" a="1"/>
  <c r="H595" i="206"/>
  <c r="H594" i="206" a="1"/>
  <c r="H594" i="206"/>
  <c r="H593" i="206" a="1"/>
  <c r="H593" i="206"/>
  <c r="H563" i="206" a="1"/>
  <c r="H563" i="206"/>
  <c r="H589" i="206" a="1"/>
  <c r="H589" i="206"/>
  <c r="H588" i="206" a="1"/>
  <c r="H588" i="206"/>
  <c r="H587" i="206" a="1"/>
  <c r="H587" i="206"/>
  <c r="H586" i="206" a="1"/>
  <c r="H586" i="206"/>
  <c r="H585" i="206" a="1"/>
  <c r="H585" i="206"/>
  <c r="H584" i="206" a="1"/>
  <c r="H584" i="206"/>
  <c r="H591" i="206" a="1"/>
  <c r="H591" i="206"/>
  <c r="H590" i="206" a="1"/>
  <c r="H590" i="206"/>
  <c r="H580" i="206" a="1"/>
  <c r="H580" i="206"/>
  <c r="H577" i="206" a="1"/>
  <c r="H577" i="206"/>
  <c r="H576" i="206" a="1"/>
  <c r="H576" i="206"/>
  <c r="H575" i="206" a="1"/>
  <c r="H575" i="206"/>
  <c r="H574" i="206" a="1"/>
  <c r="H574" i="206"/>
  <c r="H573" i="206" a="1"/>
  <c r="H573" i="206"/>
  <c r="H572" i="206" a="1"/>
  <c r="H572" i="206"/>
  <c r="H571" i="206" a="1"/>
  <c r="H571" i="206"/>
  <c r="H570" i="206" a="1"/>
  <c r="H570" i="206"/>
  <c r="H569" i="206" a="1"/>
  <c r="H569" i="206"/>
  <c r="H568" i="206" a="1"/>
  <c r="H568" i="206"/>
  <c r="H564" i="206" a="1"/>
  <c r="H564" i="206"/>
  <c r="H558" i="206" a="1"/>
  <c r="H558" i="206"/>
  <c r="H557" i="206" a="1"/>
  <c r="H557" i="206"/>
  <c r="H556" i="206" a="1"/>
  <c r="H556" i="206"/>
  <c r="H555" i="206" a="1"/>
  <c r="H555" i="206"/>
  <c r="H592" i="206" a="1"/>
  <c r="H592" i="206"/>
  <c r="H579" i="206" a="1"/>
  <c r="H579" i="206"/>
  <c r="H578" i="206" a="1"/>
  <c r="H578" i="206"/>
  <c r="H562" i="206" a="1"/>
  <c r="H562" i="206"/>
  <c r="H560" i="206" a="1"/>
  <c r="H560" i="206"/>
  <c r="H559" i="206" a="1"/>
  <c r="H559" i="206"/>
  <c r="H536" i="206" a="1"/>
  <c r="H536" i="206"/>
  <c r="H552" i="206" a="1"/>
  <c r="H552" i="206"/>
  <c r="J552" i="206" a="1"/>
  <c r="J552" i="206"/>
  <c r="F553" i="206" a="1"/>
  <c r="F553" i="206"/>
  <c r="I553" i="206" a="1"/>
  <c r="I553" i="206"/>
  <c r="F554" i="206" a="1"/>
  <c r="F554" i="206"/>
  <c r="J555" i="206" a="1"/>
  <c r="J555" i="206"/>
  <c r="K558" i="206" a="1"/>
  <c r="K558" i="206"/>
  <c r="G559" i="206" a="1"/>
  <c r="G559" i="206"/>
  <c r="G562" i="206" a="1"/>
  <c r="G562" i="206"/>
  <c r="I610" i="206" a="1"/>
  <c r="I610" i="206"/>
  <c r="I609" i="206" a="1"/>
  <c r="I609" i="206"/>
  <c r="I606" i="206" a="1"/>
  <c r="I606" i="206"/>
  <c r="I605" i="206" a="1"/>
  <c r="I605" i="206"/>
  <c r="I602" i="206" a="1"/>
  <c r="I602" i="206"/>
  <c r="I601" i="206" a="1"/>
  <c r="I601" i="206"/>
  <c r="I594" i="206" a="1"/>
  <c r="I594" i="206"/>
  <c r="I612" i="206" a="1"/>
  <c r="I612" i="206"/>
  <c r="I611" i="206" a="1"/>
  <c r="I611" i="206"/>
  <c r="I608" i="206" a="1"/>
  <c r="I608" i="206"/>
  <c r="I607" i="206" a="1"/>
  <c r="I607" i="206"/>
  <c r="I604" i="206" a="1"/>
  <c r="I604" i="206"/>
  <c r="I603" i="206" a="1"/>
  <c r="I603" i="206"/>
  <c r="I600" i="206" a="1"/>
  <c r="I600" i="206"/>
  <c r="I613" i="206"/>
  <c r="I596" i="206" a="1"/>
  <c r="I596" i="206"/>
  <c r="I595" i="206" a="1"/>
  <c r="I595" i="206"/>
  <c r="I592" i="206" a="1"/>
  <c r="I592" i="206"/>
  <c r="I537" i="206" a="1"/>
  <c r="I537" i="206"/>
  <c r="I538" i="206" a="1"/>
  <c r="I538" i="206"/>
  <c r="I539" i="206" a="1"/>
  <c r="I539" i="206"/>
  <c r="I540" i="206" a="1"/>
  <c r="I540" i="206"/>
  <c r="I541" i="206" a="1"/>
  <c r="I541" i="206"/>
  <c r="I542" i="206" a="1"/>
  <c r="I542" i="206"/>
  <c r="I543" i="206" a="1"/>
  <c r="I543" i="206"/>
  <c r="I544" i="206" a="1"/>
  <c r="I544" i="206"/>
  <c r="I545" i="206" a="1"/>
  <c r="I545" i="206"/>
  <c r="I546" i="206" a="1"/>
  <c r="I546" i="206"/>
  <c r="I547" i="206" a="1"/>
  <c r="I547" i="206"/>
  <c r="I548" i="206" a="1"/>
  <c r="I548" i="206"/>
  <c r="I590" i="206" a="1"/>
  <c r="I590" i="206"/>
  <c r="I588" i="206" a="1"/>
  <c r="I588" i="206"/>
  <c r="I587" i="206" a="1"/>
  <c r="I587" i="206"/>
  <c r="I584" i="206" a="1"/>
  <c r="I584" i="206"/>
  <c r="I577" i="206" a="1"/>
  <c r="I577" i="206"/>
  <c r="I576" i="206" a="1"/>
  <c r="I576" i="206"/>
  <c r="I573" i="206" a="1"/>
  <c r="I573" i="206"/>
  <c r="I572" i="206" a="1"/>
  <c r="I572" i="206"/>
  <c r="I569" i="206" a="1"/>
  <c r="I569" i="206"/>
  <c r="I568" i="206" a="1"/>
  <c r="I568" i="206"/>
  <c r="I591" i="206" a="1"/>
  <c r="I591" i="206"/>
  <c r="I580" i="206" a="1"/>
  <c r="I580" i="206"/>
  <c r="I575" i="206" a="1"/>
  <c r="I575" i="206"/>
  <c r="I574" i="206" a="1"/>
  <c r="I574" i="206"/>
  <c r="I571" i="206" a="1"/>
  <c r="I571" i="206"/>
  <c r="I570" i="206" a="1"/>
  <c r="I570" i="206"/>
  <c r="I564" i="206" a="1"/>
  <c r="I564" i="206"/>
  <c r="I562" i="206" a="1"/>
  <c r="I562" i="206"/>
  <c r="I559" i="206" a="1"/>
  <c r="I559" i="206"/>
  <c r="I593" i="206" a="1"/>
  <c r="I593" i="206"/>
  <c r="I579" i="206" a="1"/>
  <c r="I579" i="206"/>
  <c r="I578" i="206" a="1"/>
  <c r="I578" i="206"/>
  <c r="I560" i="206" a="1"/>
  <c r="I560" i="206"/>
  <c r="I589" i="206" a="1"/>
  <c r="I589" i="206"/>
  <c r="N589" i="206"/>
  <c r="I586" i="206" a="1"/>
  <c r="I586" i="206"/>
  <c r="I585" i="206" a="1"/>
  <c r="I585" i="206"/>
  <c r="I563" i="206" a="1"/>
  <c r="I563" i="206"/>
  <c r="N563" i="206"/>
  <c r="I561" i="206" a="1"/>
  <c r="I561" i="206"/>
  <c r="I536" i="206" a="1"/>
  <c r="I536" i="206"/>
  <c r="F552" i="206" a="1"/>
  <c r="F552" i="206"/>
  <c r="L565" i="206"/>
  <c r="I554" i="206" a="1"/>
  <c r="I554" i="206"/>
  <c r="G555" i="206" a="1"/>
  <c r="G555" i="206"/>
  <c r="N555" i="206"/>
  <c r="K555" i="206" a="1"/>
  <c r="K555" i="206"/>
  <c r="F556" i="206" a="1"/>
  <c r="F556" i="206"/>
  <c r="N556" i="206"/>
  <c r="I557" i="206" a="1"/>
  <c r="I557" i="206"/>
  <c r="G558" i="206" a="1"/>
  <c r="G558" i="206"/>
  <c r="J559" i="206" a="1"/>
  <c r="J559" i="206"/>
  <c r="H561" i="206" a="1"/>
  <c r="H561" i="206"/>
  <c r="J562" i="206" a="1"/>
  <c r="J562" i="206"/>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B4" i="215"/>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K499" i="206"/>
  <c r="P4" i="206"/>
  <c r="C596" i="206"/>
  <c r="C585" i="206"/>
  <c r="C593" i="206"/>
  <c r="C589" i="206"/>
  <c r="C592" i="206"/>
  <c r="C588" i="206"/>
  <c r="F507" i="206" a="1"/>
  <c r="F507" i="206"/>
  <c r="I509" i="206" a="1"/>
  <c r="I509" i="206"/>
  <c r="C595" i="206"/>
  <c r="C591" i="206"/>
  <c r="G507" i="206" a="1"/>
  <c r="G507" i="206"/>
  <c r="C584" i="206"/>
  <c r="C594" i="206"/>
  <c r="C590" i="206"/>
  <c r="K500" i="206" a="1"/>
  <c r="K500" i="206"/>
  <c r="F503" i="206" a="1"/>
  <c r="F503" i="206"/>
  <c r="F508" i="206" a="1"/>
  <c r="F508" i="206"/>
  <c r="G510" i="206" a="1"/>
  <c r="G510" i="206"/>
  <c r="P5" i="206"/>
  <c r="P7" i="206"/>
  <c r="K503" i="206" a="1"/>
  <c r="K503" i="206"/>
  <c r="K507" i="206" a="1"/>
  <c r="K507" i="206"/>
  <c r="K510" i="206" a="1"/>
  <c r="K510" i="206"/>
  <c r="H503" i="206" a="1"/>
  <c r="H503" i="206"/>
  <c r="H507" i="206" a="1"/>
  <c r="H507" i="206"/>
  <c r="H510" i="206" a="1"/>
  <c r="H510" i="206"/>
  <c r="F499" i="206" a="1"/>
  <c r="F499" i="206"/>
  <c r="J499" i="206" a="1"/>
  <c r="J499" i="206"/>
  <c r="H500" i="206" a="1"/>
  <c r="H500" i="206"/>
  <c r="J503" i="206" a="1"/>
  <c r="J503" i="206"/>
  <c r="L505" i="206" a="1"/>
  <c r="L505" i="206"/>
  <c r="K506" i="206" a="1"/>
  <c r="K506" i="206"/>
  <c r="L506" i="206" a="1"/>
  <c r="L506" i="206"/>
  <c r="P9" i="206"/>
  <c r="G499" i="206" a="1"/>
  <c r="G499" i="206"/>
  <c r="M499" i="206" a="1"/>
  <c r="M499" i="206"/>
  <c r="G503" i="206" a="1"/>
  <c r="G503" i="206"/>
  <c r="F505" i="206" a="1"/>
  <c r="F505" i="206"/>
  <c r="G506" i="206" a="1"/>
  <c r="G506" i="206"/>
  <c r="J507" i="206" a="1"/>
  <c r="J507" i="206"/>
  <c r="I508" i="206" a="1"/>
  <c r="I508" i="206"/>
  <c r="I499" i="206" a="1"/>
  <c r="I499" i="206"/>
  <c r="I505" i="206" a="1"/>
  <c r="I505" i="206"/>
  <c r="C520" i="206"/>
  <c r="C570" i="206"/>
  <c r="C538" i="206"/>
  <c r="C554" i="206"/>
  <c r="K501" i="206" a="1"/>
  <c r="K501" i="206"/>
  <c r="G501" i="206" a="1"/>
  <c r="G501" i="206"/>
  <c r="J501" i="206" a="1"/>
  <c r="J501" i="206"/>
  <c r="F501" i="206" a="1"/>
  <c r="F501" i="206"/>
  <c r="M501" i="206" a="1"/>
  <c r="M501" i="206"/>
  <c r="H501" i="206" a="1"/>
  <c r="H501" i="206"/>
  <c r="C571" i="206"/>
  <c r="C539" i="206"/>
  <c r="J502" i="206" a="1"/>
  <c r="J502" i="206"/>
  <c r="F502" i="206" a="1"/>
  <c r="F502" i="206"/>
  <c r="C555" i="206"/>
  <c r="C521" i="206"/>
  <c r="H521" i="206" a="1"/>
  <c r="H521" i="206"/>
  <c r="L502" i="206" a="1"/>
  <c r="L502" i="206"/>
  <c r="G502" i="206" a="1"/>
  <c r="G502" i="206"/>
  <c r="I502" i="206" a="1"/>
  <c r="I502" i="206"/>
  <c r="P6" i="206"/>
  <c r="P8" i="206"/>
  <c r="G32" i="212"/>
  <c r="I32" i="212"/>
  <c r="G32" i="214"/>
  <c r="I32" i="214"/>
  <c r="G32" i="211"/>
  <c r="I32" i="211"/>
  <c r="G32" i="213"/>
  <c r="I32" i="213"/>
  <c r="H502" i="206" a="1"/>
  <c r="H502" i="206"/>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I501" i="206"/>
  <c r="K502" i="206" a="1"/>
  <c r="K502" i="206"/>
  <c r="L501" i="206" a="1"/>
  <c r="L501" i="206"/>
  <c r="M502" i="206" a="1"/>
  <c r="M502" i="206"/>
  <c r="C523" i="206"/>
  <c r="C557" i="206"/>
  <c r="C573" i="206"/>
  <c r="C541" i="206"/>
  <c r="L504" i="206" a="1"/>
  <c r="L504" i="206"/>
  <c r="H504" i="206" a="1"/>
  <c r="H504" i="206"/>
  <c r="I504" i="206" a="1"/>
  <c r="I504" i="206"/>
  <c r="M504" i="206" a="1"/>
  <c r="M504" i="206"/>
  <c r="G504" i="206" a="1"/>
  <c r="G504" i="206"/>
  <c r="K504" i="206" a="1"/>
  <c r="K504" i="206"/>
  <c r="F504" i="206" a="1"/>
  <c r="F504" i="206"/>
  <c r="G29" i="212"/>
  <c r="I29" i="212"/>
  <c r="G29" i="214"/>
  <c r="I29" i="214"/>
  <c r="G29" i="213"/>
  <c r="I29" i="213"/>
  <c r="G29" i="211"/>
  <c r="I29" i="211"/>
  <c r="G34" i="214"/>
  <c r="I34" i="214"/>
  <c r="G34" i="212"/>
  <c r="I34" i="212"/>
  <c r="G34" i="213"/>
  <c r="I34" i="213"/>
  <c r="G34" i="211"/>
  <c r="I34" i="211"/>
  <c r="G500" i="206" a="1"/>
  <c r="G500" i="206"/>
  <c r="H505" i="206" a="1"/>
  <c r="H505" i="206"/>
  <c r="C527" i="206"/>
  <c r="C561" i="206"/>
  <c r="C577" i="206"/>
  <c r="C545" i="206"/>
  <c r="L508" i="206" a="1"/>
  <c r="L508" i="206"/>
  <c r="H508" i="206" a="1"/>
  <c r="H508" i="206"/>
  <c r="K508" i="206" a="1"/>
  <c r="K508" i="206"/>
  <c r="G508" i="206" a="1"/>
  <c r="G508" i="206"/>
  <c r="M508" i="206" a="1"/>
  <c r="M508" i="206"/>
  <c r="C528" i="206"/>
  <c r="C578" i="206"/>
  <c r="C546" i="206"/>
  <c r="C562" i="206"/>
  <c r="K509" i="206" a="1"/>
  <c r="K509" i="206"/>
  <c r="G509" i="206" a="1"/>
  <c r="G509" i="206"/>
  <c r="J509" i="206" a="1"/>
  <c r="J509" i="206"/>
  <c r="F509" i="206" a="1"/>
  <c r="F509" i="206"/>
  <c r="M509" i="206" a="1"/>
  <c r="M509" i="206"/>
  <c r="C519" i="206"/>
  <c r="F519" i="206" a="1"/>
  <c r="F519" i="206"/>
  <c r="C569" i="206"/>
  <c r="C537" i="206"/>
  <c r="C553" i="206"/>
  <c r="M500" i="206" a="1"/>
  <c r="M500" i="206"/>
  <c r="I500" i="206" a="1"/>
  <c r="I500" i="206"/>
  <c r="F500" i="206" a="1"/>
  <c r="F500" i="206"/>
  <c r="N500" i="206"/>
  <c r="J500" i="206" a="1"/>
  <c r="J500" i="206"/>
  <c r="C524" i="206"/>
  <c r="C574" i="206"/>
  <c r="C542" i="206"/>
  <c r="C558" i="206"/>
  <c r="K505" i="206" a="1"/>
  <c r="K505" i="206"/>
  <c r="G505" i="206" a="1"/>
  <c r="G505" i="206"/>
  <c r="J505" i="206" a="1"/>
  <c r="J505" i="206"/>
  <c r="H509" i="206" a="1"/>
  <c r="H509" i="206"/>
  <c r="C564" i="206"/>
  <c r="C580" i="206"/>
  <c r="C548" i="206"/>
  <c r="F511" i="206" a="1"/>
  <c r="F511" i="206"/>
  <c r="J511" i="206" a="1"/>
  <c r="J511" i="206"/>
  <c r="I511" i="206" a="1"/>
  <c r="I511" i="206"/>
  <c r="C575" i="206"/>
  <c r="C543" i="206"/>
  <c r="I506" i="206" a="1"/>
  <c r="I506" i="206"/>
  <c r="M506" i="206" a="1"/>
  <c r="M506" i="206"/>
  <c r="C579" i="206"/>
  <c r="C547" i="206"/>
  <c r="I510" i="206" a="1"/>
  <c r="I510" i="206"/>
  <c r="M510" i="206" a="1"/>
  <c r="M510" i="206"/>
  <c r="G31" i="211"/>
  <c r="I31" i="211"/>
  <c r="G31" i="212"/>
  <c r="I31" i="212"/>
  <c r="C518" i="206"/>
  <c r="C568" i="206"/>
  <c r="C536" i="206"/>
  <c r="H499" i="206" a="1"/>
  <c r="H499" i="206"/>
  <c r="L499" i="206" a="1"/>
  <c r="L499" i="206"/>
  <c r="C522" i="206"/>
  <c r="C556" i="206"/>
  <c r="C572" i="206"/>
  <c r="C540" i="206"/>
  <c r="I503" i="206" a="1"/>
  <c r="I503" i="206"/>
  <c r="M503" i="206" a="1"/>
  <c r="M503" i="206"/>
  <c r="F506" i="206" a="1"/>
  <c r="F506" i="206"/>
  <c r="J506" i="206" a="1"/>
  <c r="J506" i="206"/>
  <c r="C526" i="206"/>
  <c r="C560" i="206"/>
  <c r="C576" i="206"/>
  <c r="C544" i="206"/>
  <c r="I507" i="206" a="1"/>
  <c r="I507" i="206"/>
  <c r="M507" i="206" a="1"/>
  <c r="M507" i="206"/>
  <c r="F510" i="206" a="1"/>
  <c r="F510" i="206"/>
  <c r="J510" i="206" a="1"/>
  <c r="J510" i="206"/>
  <c r="C529" i="206"/>
  <c r="K529" i="206" a="1"/>
  <c r="K529" i="206"/>
  <c r="C525" i="206"/>
  <c r="C563" i="206"/>
  <c r="G31" i="213"/>
  <c r="I31" i="213"/>
  <c r="C559" i="206"/>
  <c r="D2" i="211"/>
  <c r="K523" i="206" a="1"/>
  <c r="K523" i="206"/>
  <c r="H523" i="206" a="1"/>
  <c r="H523" i="206"/>
  <c r="L523" i="206" a="1"/>
  <c r="L523" i="206"/>
  <c r="G523" i="206" a="1"/>
  <c r="G523" i="206"/>
  <c r="F523" i="206" a="1"/>
  <c r="F523" i="206"/>
  <c r="J523" i="206" a="1"/>
  <c r="J523" i="206"/>
  <c r="I523" i="206" a="1"/>
  <c r="I523" i="206"/>
  <c r="P499" i="206" a="1"/>
  <c r="P499" i="206"/>
  <c r="M523" i="206" a="1"/>
  <c r="M523" i="206"/>
  <c r="P500" i="206" a="1"/>
  <c r="P500" i="206"/>
  <c r="L527" i="206" a="1"/>
  <c r="L527" i="206"/>
  <c r="G527" i="206" a="1"/>
  <c r="G527" i="206"/>
  <c r="I527" i="206" a="1"/>
  <c r="I527" i="206"/>
  <c r="F527" i="206" a="1"/>
  <c r="F527" i="206"/>
  <c r="K527" i="206" a="1"/>
  <c r="K527" i="206"/>
  <c r="H527" i="206" a="1"/>
  <c r="H527" i="206"/>
  <c r="M527" i="206" a="1"/>
  <c r="M527" i="206"/>
  <c r="J527" i="206" a="1"/>
  <c r="J527" i="206"/>
  <c r="L519" i="206" a="1"/>
  <c r="L519" i="206"/>
  <c r="G519" i="206" a="1"/>
  <c r="G519" i="206"/>
  <c r="K519" i="206" a="1"/>
  <c r="K519" i="206"/>
  <c r="H519" i="206" a="1"/>
  <c r="H519" i="206"/>
  <c r="M519" i="206" a="1"/>
  <c r="M519" i="206"/>
  <c r="M521" i="206" a="1"/>
  <c r="M521" i="206"/>
  <c r="J521" i="206" a="1"/>
  <c r="J521" i="206"/>
  <c r="I521" i="206" a="1"/>
  <c r="I521" i="206"/>
  <c r="F521" i="206" a="1"/>
  <c r="F521" i="206"/>
  <c r="K521" i="206" a="1"/>
  <c r="K521" i="206"/>
  <c r="P502" i="206" a="1"/>
  <c r="P502" i="206"/>
  <c r="P506" i="206" a="1"/>
  <c r="P506" i="206"/>
  <c r="I519" i="206" a="1"/>
  <c r="I519" i="206"/>
  <c r="G521" i="206" a="1"/>
  <c r="G521" i="206"/>
  <c r="L521" i="206" a="1"/>
  <c r="L521" i="206"/>
  <c r="M529" i="206" a="1"/>
  <c r="M529" i="206"/>
  <c r="J529" i="206" a="1"/>
  <c r="J529" i="206"/>
  <c r="L529" i="206" a="1"/>
  <c r="L529" i="206"/>
  <c r="G529" i="206" a="1"/>
  <c r="G529" i="206"/>
  <c r="I529" i="206" a="1"/>
  <c r="I529" i="206"/>
  <c r="F529" i="206" a="1"/>
  <c r="F529" i="206"/>
  <c r="J519" i="206" a="1"/>
  <c r="J519" i="206"/>
  <c r="H529" i="206" a="1"/>
  <c r="H529" i="206"/>
  <c r="P503" i="206" a="1"/>
  <c r="P503" i="206"/>
  <c r="P504" i="206" a="1"/>
  <c r="P504" i="206"/>
  <c r="P505" i="206" a="1"/>
  <c r="P505" i="206"/>
  <c r="P507" i="206" a="1"/>
  <c r="P507" i="206"/>
  <c r="P508" i="206" a="1"/>
  <c r="P508" i="206"/>
  <c r="P509" i="206" a="1"/>
  <c r="P509" i="206"/>
  <c r="C530" i="206"/>
  <c r="P511" i="206" a="1"/>
  <c r="P511" i="206"/>
  <c r="H511" i="206" a="1"/>
  <c r="H511" i="206"/>
  <c r="K511" i="206" a="1"/>
  <c r="K511" i="206"/>
  <c r="I518" i="206" a="1"/>
  <c r="I518" i="206"/>
  <c r="L518" i="206" a="1"/>
  <c r="L518" i="206"/>
  <c r="G520" i="206" a="1"/>
  <c r="G520" i="206"/>
  <c r="J520" i="206" a="1"/>
  <c r="J520" i="206"/>
  <c r="H522" i="206" a="1"/>
  <c r="H522" i="206"/>
  <c r="M522" i="206" a="1"/>
  <c r="M522" i="206"/>
  <c r="F524" i="206" a="1"/>
  <c r="F524" i="206"/>
  <c r="K524" i="206" a="1"/>
  <c r="K524" i="206"/>
  <c r="J525" i="206" a="1"/>
  <c r="J525" i="206"/>
  <c r="M525" i="206" a="1"/>
  <c r="M525" i="206"/>
  <c r="I526" i="206" a="1"/>
  <c r="I526" i="206"/>
  <c r="L526" i="206" a="1"/>
  <c r="L526" i="206"/>
  <c r="G528" i="206" a="1"/>
  <c r="G528" i="206"/>
  <c r="J528" i="206" a="1"/>
  <c r="J528" i="206"/>
  <c r="H525" i="206" a="1"/>
  <c r="H525" i="206"/>
  <c r="K525" i="206" a="1"/>
  <c r="K525" i="206"/>
  <c r="G526" i="206" a="1"/>
  <c r="G526" i="206"/>
  <c r="J526" i="206" a="1"/>
  <c r="J526" i="206"/>
  <c r="H528" i="206" a="1"/>
  <c r="H528" i="206"/>
  <c r="M528" i="206" a="1"/>
  <c r="M528" i="206"/>
  <c r="P510" i="206" a="1"/>
  <c r="P510" i="206"/>
  <c r="G511" i="206" a="1"/>
  <c r="G511" i="206"/>
  <c r="L511" i="206" a="1"/>
  <c r="L511" i="206"/>
  <c r="H518" i="206" a="1"/>
  <c r="H518" i="206"/>
  <c r="F520" i="206" a="1"/>
  <c r="F520" i="206"/>
  <c r="I522" i="206" a="1"/>
  <c r="I522" i="206"/>
  <c r="G524" i="206" a="1"/>
  <c r="G524" i="206"/>
  <c r="F525" i="206" a="1"/>
  <c r="F525" i="206"/>
  <c r="H526" i="206" a="1"/>
  <c r="H526" i="206"/>
  <c r="F528" i="206" a="1"/>
  <c r="F528" i="206"/>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11" i="206"/>
  <c r="P607" i="206" a="1"/>
  <c r="P607" i="206"/>
  <c r="N10" i="215"/>
  <c r="P603" i="206" a="1"/>
  <c r="P603" i="206"/>
  <c r="N6" i="215"/>
  <c r="P596" i="206" a="1"/>
  <c r="P596" i="206"/>
  <c r="P592" i="206" a="1"/>
  <c r="P592" i="206"/>
  <c r="P588" i="206" a="1"/>
  <c r="P588" i="206"/>
  <c r="P584" i="206" a="1"/>
  <c r="P584" i="206"/>
  <c r="P577" i="206" a="1"/>
  <c r="P577" i="206"/>
  <c r="P573" i="206" a="1"/>
  <c r="P573" i="206"/>
  <c r="P610" i="206" a="1"/>
  <c r="P610" i="206"/>
  <c r="N13" i="215"/>
  <c r="P606" i="206" a="1"/>
  <c r="P606" i="206"/>
  <c r="N9" i="215"/>
  <c r="P602" i="206" a="1"/>
  <c r="P602" i="206"/>
  <c r="N5" i="215"/>
  <c r="P595" i="206" a="1"/>
  <c r="P595" i="206"/>
  <c r="P591" i="206" a="1"/>
  <c r="P591" i="206"/>
  <c r="P587" i="206" a="1"/>
  <c r="P587" i="206"/>
  <c r="P580" i="206" a="1"/>
  <c r="P580" i="206"/>
  <c r="P576" i="206" a="1"/>
  <c r="P576" i="206"/>
  <c r="P572" i="206" a="1"/>
  <c r="P572" i="206"/>
  <c r="P568" i="206" a="1"/>
  <c r="P568" i="206"/>
  <c r="P562" i="206" a="1"/>
  <c r="P562" i="206"/>
  <c r="P557" i="206" a="1"/>
  <c r="P557" i="206"/>
  <c r="P554" i="206" a="1"/>
  <c r="P554" i="206"/>
  <c r="P609" i="206" a="1"/>
  <c r="P609" i="206"/>
  <c r="N12" i="215"/>
  <c r="P605" i="206" a="1"/>
  <c r="P605" i="206"/>
  <c r="N8" i="215"/>
  <c r="P601" i="206" a="1"/>
  <c r="P601" i="206"/>
  <c r="N4" i="215"/>
  <c r="P594" i="206" a="1"/>
  <c r="P594" i="206"/>
  <c r="P590" i="206" a="1"/>
  <c r="P590" i="206"/>
  <c r="P586" i="206" a="1"/>
  <c r="P586" i="206"/>
  <c r="P579" i="206" a="1"/>
  <c r="P579" i="206"/>
  <c r="P575" i="206" a="1"/>
  <c r="P575" i="206"/>
  <c r="P571" i="206" a="1"/>
  <c r="P571" i="206"/>
  <c r="P564" i="206" a="1"/>
  <c r="P564" i="206"/>
  <c r="P559" i="206" a="1"/>
  <c r="P559" i="206"/>
  <c r="P600" i="206" a="1"/>
  <c r="P600" i="206"/>
  <c r="P578" i="206" a="1"/>
  <c r="P578" i="206"/>
  <c r="P558" i="206" a="1"/>
  <c r="P558" i="206"/>
  <c r="P555" i="206" a="1"/>
  <c r="P555" i="206"/>
  <c r="P539" i="206" a="1"/>
  <c r="P539" i="206"/>
  <c r="P543" i="206" a="1"/>
  <c r="P543" i="206"/>
  <c r="P546" i="206" a="1"/>
  <c r="P546" i="206"/>
  <c r="P612" i="206" a="1"/>
  <c r="P612" i="206"/>
  <c r="P593" i="206" a="1"/>
  <c r="P593" i="206"/>
  <c r="P574" i="206" a="1"/>
  <c r="P574" i="206"/>
  <c r="P563" i="206" a="1"/>
  <c r="P563" i="206"/>
  <c r="P540" i="206" a="1"/>
  <c r="P540" i="206"/>
  <c r="P544" i="206" a="1"/>
  <c r="P544" i="206"/>
  <c r="P547" i="206" a="1"/>
  <c r="P547" i="206"/>
  <c r="P608" i="206" a="1"/>
  <c r="P608" i="206"/>
  <c r="N11" i="215"/>
  <c r="P589" i="206" a="1"/>
  <c r="P589" i="206"/>
  <c r="P570" i="206" a="1"/>
  <c r="P570" i="206"/>
  <c r="P561" i="206" a="1"/>
  <c r="P561" i="206"/>
  <c r="P556" i="206" a="1"/>
  <c r="P556" i="206"/>
  <c r="P553" i="206" a="1"/>
  <c r="P553" i="206"/>
  <c r="P537" i="206" a="1"/>
  <c r="P537" i="206"/>
  <c r="P541" i="206" a="1"/>
  <c r="P541" i="206"/>
  <c r="P548" i="206" a="1"/>
  <c r="P548" i="206"/>
  <c r="P604" i="206" a="1"/>
  <c r="P604" i="206"/>
  <c r="N7" i="215"/>
  <c r="P585" i="206" a="1"/>
  <c r="P585" i="206"/>
  <c r="P569" i="206" a="1"/>
  <c r="P569" i="206"/>
  <c r="P560" i="206" a="1"/>
  <c r="P560" i="206"/>
  <c r="P552" i="206" a="1"/>
  <c r="P552" i="206"/>
  <c r="P538" i="206" a="1"/>
  <c r="P538" i="206"/>
  <c r="P542" i="206" a="1"/>
  <c r="P542" i="206"/>
  <c r="P545" i="206" a="1"/>
  <c r="P545" i="206"/>
  <c r="P536" i="206" a="1"/>
  <c r="P536" i="206"/>
  <c r="N565" i="206"/>
  <c r="F13" i="212"/>
  <c r="M512" i="206"/>
  <c r="N510" i="206"/>
  <c r="F512" i="206"/>
  <c r="K512" i="206"/>
  <c r="H512" i="206"/>
  <c r="N499" i="206"/>
  <c r="P501" i="206" a="1"/>
  <c r="P501" i="206"/>
  <c r="N507" i="206"/>
  <c r="N504" i="206"/>
  <c r="N503" i="206"/>
  <c r="N508" i="206"/>
  <c r="I512" i="206"/>
  <c r="N505" i="206"/>
  <c r="E41" i="205"/>
  <c r="G41" i="205"/>
  <c r="J512" i="206"/>
  <c r="I525" i="206" a="1"/>
  <c r="I525" i="206"/>
  <c r="G525" i="206" a="1"/>
  <c r="G525" i="206"/>
  <c r="L525" i="206" a="1"/>
  <c r="L525" i="206"/>
  <c r="M526" i="206" a="1"/>
  <c r="M526" i="206"/>
  <c r="K526" i="206" a="1"/>
  <c r="K526" i="206"/>
  <c r="F526" i="206" a="1"/>
  <c r="F526" i="206"/>
  <c r="J524" i="206" a="1"/>
  <c r="J524" i="206"/>
  <c r="I524" i="206" a="1"/>
  <c r="I524" i="206"/>
  <c r="H524" i="206" a="1"/>
  <c r="H524" i="206"/>
  <c r="M524" i="206" a="1"/>
  <c r="M524" i="206"/>
  <c r="L524" i="206" a="1"/>
  <c r="L524" i="206"/>
  <c r="N509" i="206"/>
  <c r="N501" i="206"/>
  <c r="N511" i="206"/>
  <c r="G26" i="213"/>
  <c r="I26" i="213"/>
  <c r="G26" i="212"/>
  <c r="I26" i="212"/>
  <c r="G26" i="214"/>
  <c r="I26" i="214"/>
  <c r="K528" i="206" a="1"/>
  <c r="K528" i="206"/>
  <c r="I528" i="206" a="1"/>
  <c r="I528" i="206"/>
  <c r="L528" i="206" a="1"/>
  <c r="L528" i="206"/>
  <c r="N502" i="206"/>
  <c r="K520" i="206" a="1"/>
  <c r="K520" i="206"/>
  <c r="M520" i="206" a="1"/>
  <c r="M520" i="206"/>
  <c r="I520" i="206" a="1"/>
  <c r="I520" i="206"/>
  <c r="H520" i="206" a="1"/>
  <c r="H520" i="206"/>
  <c r="L520" i="206" a="1"/>
  <c r="L520" i="206"/>
  <c r="N525" i="206"/>
  <c r="N506" i="206"/>
  <c r="L522" i="206" a="1"/>
  <c r="L522" i="206"/>
  <c r="G522" i="206" a="1"/>
  <c r="G522" i="206"/>
  <c r="K522" i="206" a="1"/>
  <c r="K522" i="206"/>
  <c r="J522" i="206" a="1"/>
  <c r="J522" i="206"/>
  <c r="F522" i="206" a="1"/>
  <c r="F522" i="206"/>
  <c r="M518" i="206" a="1"/>
  <c r="M518" i="206"/>
  <c r="F518" i="206" a="1"/>
  <c r="F518" i="206"/>
  <c r="J518" i="206" a="1"/>
  <c r="J518" i="206"/>
  <c r="G518" i="206" a="1"/>
  <c r="G518" i="206"/>
  <c r="K518" i="206" a="1"/>
  <c r="K518" i="206"/>
  <c r="E26" i="205"/>
  <c r="G26" i="205"/>
  <c r="I26" i="205"/>
  <c r="L530" i="206" a="1"/>
  <c r="L530" i="206"/>
  <c r="I530" i="206" a="1"/>
  <c r="I530" i="206"/>
  <c r="K530" i="206" a="1"/>
  <c r="K530" i="206"/>
  <c r="F530" i="206" a="1"/>
  <c r="F530" i="206"/>
  <c r="M530" i="206" a="1"/>
  <c r="M530" i="206"/>
  <c r="H530" i="206" a="1"/>
  <c r="H530" i="206"/>
  <c r="J530" i="206" a="1"/>
  <c r="J530" i="206"/>
  <c r="G530" i="206" a="1"/>
  <c r="G530" i="206"/>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G17" i="212"/>
  <c r="F13" i="205"/>
  <c r="H13" i="205"/>
  <c r="H13" i="213"/>
  <c r="H13" i="214"/>
  <c r="H13" i="212"/>
  <c r="H13" i="211"/>
  <c r="G17" i="211"/>
  <c r="E24" i="214"/>
  <c r="G24" i="214"/>
  <c r="I24" i="214"/>
  <c r="E23" i="214"/>
  <c r="G23" i="214"/>
  <c r="I23" i="214"/>
  <c r="E25" i="214"/>
  <c r="G25" i="214"/>
  <c r="I25" i="214"/>
  <c r="G22" i="214"/>
  <c r="I22" i="214"/>
  <c r="G17" i="214"/>
  <c r="I38" i="205"/>
  <c r="I38" i="211"/>
  <c r="I38" i="212"/>
  <c r="I38" i="214"/>
  <c r="I38" i="213"/>
  <c r="H5" i="203"/>
  <c r="H5" i="201"/>
  <c r="H5" i="199"/>
  <c r="H5" i="197"/>
  <c r="H5" i="195"/>
  <c r="H5" i="193"/>
  <c r="H5" i="191"/>
  <c r="H5" i="189"/>
  <c r="H5" i="187"/>
  <c r="H5" i="185"/>
  <c r="H5" i="183"/>
  <c r="H5" i="181"/>
  <c r="H5" i="179"/>
  <c r="H5" i="177"/>
  <c r="H5" i="175"/>
  <c r="H5" i="173"/>
  <c r="H5" i="171"/>
  <c r="H5" i="169"/>
  <c r="H5" i="167"/>
  <c r="H5" i="165"/>
  <c r="H5" i="163"/>
  <c r="H5" i="161"/>
  <c r="H5" i="159"/>
  <c r="H5" i="157"/>
  <c r="H5" i="155"/>
  <c r="E34" i="203"/>
  <c r="G34" i="203"/>
  <c r="I34" i="203"/>
  <c r="E29" i="203"/>
  <c r="G29" i="203"/>
  <c r="I52" i="203"/>
  <c r="E33" i="203"/>
  <c r="G33" i="203"/>
  <c r="I33" i="203"/>
  <c r="E32" i="203"/>
  <c r="G32" i="203"/>
  <c r="I32" i="203"/>
  <c r="E31" i="203"/>
  <c r="G31" i="203"/>
  <c r="I31" i="203"/>
  <c r="E30" i="203"/>
  <c r="G30" i="203"/>
  <c r="I30" i="203"/>
  <c r="I29" i="203"/>
  <c r="I27" i="203"/>
  <c r="G27" i="203"/>
  <c r="E8" i="203"/>
  <c r="H6" i="203"/>
  <c r="B6" i="203"/>
  <c r="B5" i="203"/>
  <c r="D2" i="203"/>
  <c r="E33" i="201"/>
  <c r="E31" i="201"/>
  <c r="E30" i="201"/>
  <c r="G30" i="201"/>
  <c r="I52" i="201"/>
  <c r="E34" i="201"/>
  <c r="G34" i="201"/>
  <c r="I34" i="201"/>
  <c r="G33" i="201"/>
  <c r="I33" i="201"/>
  <c r="E32" i="201"/>
  <c r="G32" i="201"/>
  <c r="I32" i="201"/>
  <c r="G31" i="201"/>
  <c r="I31" i="201"/>
  <c r="I30" i="201"/>
  <c r="E29" i="201"/>
  <c r="G29" i="201"/>
  <c r="I29" i="201"/>
  <c r="G27" i="201"/>
  <c r="I27" i="201"/>
  <c r="E8" i="201"/>
  <c r="D2" i="201"/>
  <c r="E33" i="199"/>
  <c r="G33" i="199"/>
  <c r="I33" i="199"/>
  <c r="E32" i="199"/>
  <c r="G32" i="199"/>
  <c r="I32" i="199"/>
  <c r="E29" i="199"/>
  <c r="G29" i="199"/>
  <c r="E30" i="199"/>
  <c r="G30" i="199"/>
  <c r="I30" i="199"/>
  <c r="I52" i="199"/>
  <c r="E34" i="199"/>
  <c r="G34" i="199"/>
  <c r="I34" i="199"/>
  <c r="E31" i="199"/>
  <c r="G31" i="199"/>
  <c r="I31" i="199"/>
  <c r="I29" i="199"/>
  <c r="G27" i="199"/>
  <c r="I27" i="199"/>
  <c r="E8" i="199"/>
  <c r="H6" i="199"/>
  <c r="B5" i="199"/>
  <c r="B4" i="199"/>
  <c r="D2" i="199"/>
  <c r="E33" i="197"/>
  <c r="G33" i="197"/>
  <c r="I33" i="197"/>
  <c r="E32" i="197"/>
  <c r="E29" i="197"/>
  <c r="G29" i="197"/>
  <c r="I29" i="197"/>
  <c r="I52" i="197"/>
  <c r="E34" i="197"/>
  <c r="G34" i="197"/>
  <c r="I34" i="197"/>
  <c r="G32" i="197"/>
  <c r="I32" i="197"/>
  <c r="E31" i="197"/>
  <c r="G31" i="197"/>
  <c r="I31" i="197"/>
  <c r="E30" i="197"/>
  <c r="G30" i="197"/>
  <c r="I30" i="197"/>
  <c r="I27" i="197"/>
  <c r="G27" i="197"/>
  <c r="E8" i="197"/>
  <c r="E30" i="195"/>
  <c r="G30" i="195"/>
  <c r="I30" i="195"/>
  <c r="I52" i="195"/>
  <c r="E34" i="195"/>
  <c r="G34" i="195"/>
  <c r="I34" i="195"/>
  <c r="E33" i="195"/>
  <c r="G33" i="195"/>
  <c r="I33" i="195"/>
  <c r="E32" i="195"/>
  <c r="G32" i="195"/>
  <c r="I32" i="195"/>
  <c r="E31" i="195"/>
  <c r="G31" i="195"/>
  <c r="I31" i="195"/>
  <c r="E29" i="195"/>
  <c r="G29" i="195"/>
  <c r="I29" i="195"/>
  <c r="I27" i="195"/>
  <c r="G27" i="195"/>
  <c r="E22" i="195"/>
  <c r="G22" i="195"/>
  <c r="I22" i="195"/>
  <c r="E8" i="195"/>
  <c r="E31" i="193"/>
  <c r="G31" i="193"/>
  <c r="I52" i="193"/>
  <c r="E34" i="193"/>
  <c r="G34" i="193"/>
  <c r="I34" i="193"/>
  <c r="E33" i="193"/>
  <c r="G33" i="193"/>
  <c r="I33" i="193"/>
  <c r="E32" i="193"/>
  <c r="G32" i="193"/>
  <c r="I32" i="193"/>
  <c r="I31" i="193"/>
  <c r="E30" i="193"/>
  <c r="G30" i="193"/>
  <c r="I30" i="193"/>
  <c r="E29" i="193"/>
  <c r="G29" i="193"/>
  <c r="I29" i="193"/>
  <c r="I27" i="193"/>
  <c r="G27" i="193"/>
  <c r="E8" i="193"/>
  <c r="B4" i="193"/>
  <c r="E22" i="191"/>
  <c r="E23" i="191"/>
  <c r="G23" i="191"/>
  <c r="I23" i="191"/>
  <c r="E34" i="191"/>
  <c r="E30" i="191"/>
  <c r="I52" i="191"/>
  <c r="G34" i="191"/>
  <c r="I34" i="191"/>
  <c r="E33" i="191"/>
  <c r="G33" i="191"/>
  <c r="I33" i="191"/>
  <c r="E32" i="191"/>
  <c r="G32" i="191"/>
  <c r="I32" i="191"/>
  <c r="E31" i="191"/>
  <c r="G31" i="191"/>
  <c r="I31" i="191"/>
  <c r="G30" i="191"/>
  <c r="I30" i="191"/>
  <c r="E29" i="191"/>
  <c r="G29" i="191"/>
  <c r="I29" i="191"/>
  <c r="I38" i="191"/>
  <c r="G27" i="191"/>
  <c r="I27" i="191"/>
  <c r="E25" i="191"/>
  <c r="G25" i="191"/>
  <c r="I25" i="191"/>
  <c r="E8" i="191"/>
  <c r="H6" i="191"/>
  <c r="B6" i="191"/>
  <c r="B5" i="191"/>
  <c r="B4" i="191"/>
  <c r="D2" i="191"/>
  <c r="E30" i="189"/>
  <c r="G30" i="189"/>
  <c r="I52" i="189"/>
  <c r="E34" i="189"/>
  <c r="G34" i="189"/>
  <c r="I34" i="189"/>
  <c r="E33" i="189"/>
  <c r="G33" i="189"/>
  <c r="I33" i="189"/>
  <c r="E32" i="189"/>
  <c r="G32" i="189"/>
  <c r="I32" i="189"/>
  <c r="E31" i="189"/>
  <c r="G31" i="189"/>
  <c r="I31" i="189"/>
  <c r="I30" i="189"/>
  <c r="E29" i="189"/>
  <c r="G29" i="189"/>
  <c r="I29" i="189"/>
  <c r="I27" i="189"/>
  <c r="G27" i="189"/>
  <c r="E8" i="189"/>
  <c r="B6" i="189"/>
  <c r="B4" i="189"/>
  <c r="E33" i="187"/>
  <c r="G33" i="187"/>
  <c r="E29" i="187"/>
  <c r="I52" i="187"/>
  <c r="E34" i="187"/>
  <c r="G34" i="187"/>
  <c r="I34" i="187"/>
  <c r="I33" i="187"/>
  <c r="E32" i="187"/>
  <c r="G32" i="187"/>
  <c r="I32" i="187"/>
  <c r="E31" i="187"/>
  <c r="G31" i="187"/>
  <c r="I31" i="187"/>
  <c r="E30" i="187"/>
  <c r="G30" i="187"/>
  <c r="I30" i="187"/>
  <c r="G29" i="187"/>
  <c r="I29" i="187"/>
  <c r="G27" i="187"/>
  <c r="I27" i="187"/>
  <c r="E8" i="187"/>
  <c r="H6" i="187"/>
  <c r="B6" i="187"/>
  <c r="B5" i="187"/>
  <c r="D2" i="187"/>
  <c r="E32" i="185"/>
  <c r="I52" i="185"/>
  <c r="E34" i="185"/>
  <c r="G34" i="185"/>
  <c r="I34" i="185"/>
  <c r="E33" i="185"/>
  <c r="G33" i="185"/>
  <c r="I33" i="185"/>
  <c r="G32" i="185"/>
  <c r="I32" i="185"/>
  <c r="E31" i="185"/>
  <c r="G31" i="185"/>
  <c r="I31" i="185"/>
  <c r="E30" i="185"/>
  <c r="G30" i="185"/>
  <c r="I30" i="185"/>
  <c r="E29" i="185"/>
  <c r="G29" i="185"/>
  <c r="I29" i="185"/>
  <c r="G27" i="185"/>
  <c r="I27" i="185"/>
  <c r="E8" i="185"/>
  <c r="B6" i="185"/>
  <c r="B5" i="185"/>
  <c r="D2" i="185"/>
  <c r="I52" i="183"/>
  <c r="E34" i="183"/>
  <c r="G34" i="183"/>
  <c r="I34" i="183"/>
  <c r="E33" i="183"/>
  <c r="G33" i="183"/>
  <c r="I33" i="183"/>
  <c r="E32" i="183"/>
  <c r="G32" i="183"/>
  <c r="I32" i="183"/>
  <c r="E31" i="183"/>
  <c r="G31" i="183"/>
  <c r="I31" i="183"/>
  <c r="E30" i="183"/>
  <c r="G30" i="183"/>
  <c r="I30" i="183"/>
  <c r="E29" i="183"/>
  <c r="G29" i="183"/>
  <c r="I29" i="183"/>
  <c r="I27" i="183"/>
  <c r="G27" i="183"/>
  <c r="E22" i="183"/>
  <c r="E8" i="183"/>
  <c r="E34" i="181"/>
  <c r="G34" i="181"/>
  <c r="I34" i="181"/>
  <c r="E30" i="181"/>
  <c r="I52" i="181"/>
  <c r="E33" i="181"/>
  <c r="G33" i="181"/>
  <c r="I33" i="181"/>
  <c r="E32" i="181"/>
  <c r="G32" i="181"/>
  <c r="I32" i="181"/>
  <c r="E31" i="181"/>
  <c r="G31" i="181"/>
  <c r="I31" i="181"/>
  <c r="G30" i="181"/>
  <c r="I30" i="181"/>
  <c r="I38" i="181"/>
  <c r="E29" i="181"/>
  <c r="G29" i="181"/>
  <c r="I29" i="181"/>
  <c r="G27" i="181"/>
  <c r="I27" i="181"/>
  <c r="E8" i="181"/>
  <c r="H6" i="181"/>
  <c r="B6" i="181"/>
  <c r="B5" i="181"/>
  <c r="B4" i="181"/>
  <c r="D2" i="181"/>
  <c r="I52" i="179"/>
  <c r="I27" i="179"/>
  <c r="G27" i="179"/>
  <c r="E8" i="179"/>
  <c r="H6" i="179"/>
  <c r="B6" i="179"/>
  <c r="B5" i="179"/>
  <c r="B4" i="179"/>
  <c r="D2" i="179"/>
  <c r="E29" i="177"/>
  <c r="I52" i="177"/>
  <c r="E34" i="177"/>
  <c r="G34" i="177"/>
  <c r="I34" i="177"/>
  <c r="E33" i="177"/>
  <c r="G33" i="177"/>
  <c r="I33" i="177"/>
  <c r="E32" i="177"/>
  <c r="G32" i="177"/>
  <c r="I32" i="177"/>
  <c r="E31" i="177"/>
  <c r="G31" i="177"/>
  <c r="I31" i="177"/>
  <c r="E30" i="177"/>
  <c r="G30" i="177"/>
  <c r="I30" i="177"/>
  <c r="G29" i="177"/>
  <c r="I29" i="177"/>
  <c r="G27" i="177"/>
  <c r="I27" i="177"/>
  <c r="E8" i="177"/>
  <c r="H6" i="177"/>
  <c r="B6" i="177"/>
  <c r="B5" i="177"/>
  <c r="D2" i="177"/>
  <c r="E32" i="175"/>
  <c r="G32" i="175"/>
  <c r="I52" i="175"/>
  <c r="E34" i="175"/>
  <c r="G34" i="175"/>
  <c r="I34" i="175"/>
  <c r="I38" i="175"/>
  <c r="E33" i="175"/>
  <c r="G33" i="175"/>
  <c r="I33" i="175"/>
  <c r="I32" i="175"/>
  <c r="E31" i="175"/>
  <c r="G31" i="175"/>
  <c r="I31" i="175"/>
  <c r="E30" i="175"/>
  <c r="G30" i="175"/>
  <c r="I30" i="175"/>
  <c r="E29" i="175"/>
  <c r="G29" i="175"/>
  <c r="I29" i="175"/>
  <c r="G27" i="175"/>
  <c r="I27" i="175"/>
  <c r="E8" i="175"/>
  <c r="H6" i="175"/>
  <c r="B6" i="175"/>
  <c r="B5" i="175"/>
  <c r="B4" i="175"/>
  <c r="D2" i="175"/>
  <c r="I52" i="173"/>
  <c r="E34" i="173"/>
  <c r="G34" i="173"/>
  <c r="I34" i="173"/>
  <c r="E33" i="173"/>
  <c r="G33" i="173"/>
  <c r="I33" i="173"/>
  <c r="E32" i="173"/>
  <c r="G32" i="173"/>
  <c r="I32" i="173"/>
  <c r="E31" i="173"/>
  <c r="G31" i="173"/>
  <c r="I31" i="173"/>
  <c r="E30" i="173"/>
  <c r="G30" i="173"/>
  <c r="I30" i="173"/>
  <c r="E29" i="173"/>
  <c r="G29" i="173"/>
  <c r="I29" i="173"/>
  <c r="I27" i="173"/>
  <c r="G27" i="173"/>
  <c r="E22" i="173"/>
  <c r="E8" i="173"/>
  <c r="B6" i="173"/>
  <c r="B4" i="173"/>
  <c r="E34" i="171"/>
  <c r="G34" i="171"/>
  <c r="I34" i="171"/>
  <c r="E33" i="171"/>
  <c r="E30" i="171"/>
  <c r="G30" i="171"/>
  <c r="I30" i="171"/>
  <c r="I52" i="171"/>
  <c r="G33" i="171"/>
  <c r="I33" i="171"/>
  <c r="E32" i="171"/>
  <c r="G32" i="171"/>
  <c r="I32" i="171"/>
  <c r="E31" i="171"/>
  <c r="G31" i="171"/>
  <c r="I31" i="171"/>
  <c r="E29" i="171"/>
  <c r="G29" i="171"/>
  <c r="I29" i="171"/>
  <c r="G27" i="171"/>
  <c r="I27" i="171"/>
  <c r="E8" i="171"/>
  <c r="H6" i="171"/>
  <c r="B6" i="171"/>
  <c r="B5" i="171"/>
  <c r="B4" i="171"/>
  <c r="D2" i="171"/>
  <c r="E29" i="169"/>
  <c r="I52" i="169"/>
  <c r="E34" i="169"/>
  <c r="G34" i="169"/>
  <c r="I34" i="169"/>
  <c r="E33" i="169"/>
  <c r="G33" i="169"/>
  <c r="I33" i="169"/>
  <c r="E32" i="169"/>
  <c r="G32" i="169"/>
  <c r="I32" i="169"/>
  <c r="E31" i="169"/>
  <c r="G31" i="169"/>
  <c r="I31" i="169"/>
  <c r="E30" i="169"/>
  <c r="G30" i="169"/>
  <c r="I30" i="169"/>
  <c r="G29" i="169"/>
  <c r="I29" i="169"/>
  <c r="G27" i="169"/>
  <c r="I27" i="169"/>
  <c r="E8" i="169"/>
  <c r="H6" i="169"/>
  <c r="B6" i="169"/>
  <c r="D2" i="169"/>
  <c r="E32" i="167"/>
  <c r="G32" i="167"/>
  <c r="I32" i="167"/>
  <c r="E31" i="167"/>
  <c r="I52" i="167"/>
  <c r="E34" i="167"/>
  <c r="G34" i="167"/>
  <c r="I34" i="167"/>
  <c r="E33" i="167"/>
  <c r="G33" i="167"/>
  <c r="I33" i="167"/>
  <c r="G31" i="167"/>
  <c r="I31" i="167"/>
  <c r="E30" i="167"/>
  <c r="G30" i="167"/>
  <c r="I30" i="167"/>
  <c r="E29" i="167"/>
  <c r="G29" i="167"/>
  <c r="I29" i="167"/>
  <c r="I38" i="167"/>
  <c r="G27" i="167"/>
  <c r="I27" i="167"/>
  <c r="E8" i="167"/>
  <c r="H6" i="167"/>
  <c r="B6" i="167"/>
  <c r="B5" i="167"/>
  <c r="B4" i="167"/>
  <c r="D2" i="167"/>
  <c r="E22" i="165"/>
  <c r="E33" i="165"/>
  <c r="G33" i="165"/>
  <c r="I33" i="165"/>
  <c r="E30" i="165"/>
  <c r="G30" i="165"/>
  <c r="I30" i="165"/>
  <c r="I52" i="165"/>
  <c r="E34" i="165"/>
  <c r="G34" i="165"/>
  <c r="I34" i="165"/>
  <c r="E32" i="165"/>
  <c r="G32" i="165"/>
  <c r="I32" i="165"/>
  <c r="E31" i="165"/>
  <c r="G31" i="165"/>
  <c r="I31" i="165"/>
  <c r="E29" i="165"/>
  <c r="G29" i="165"/>
  <c r="I29" i="165"/>
  <c r="I38" i="165"/>
  <c r="I27" i="165"/>
  <c r="G27" i="165"/>
  <c r="E8" i="165"/>
  <c r="B6" i="165"/>
  <c r="B4" i="165"/>
  <c r="E34" i="163"/>
  <c r="G34" i="163"/>
  <c r="I34" i="163"/>
  <c r="E33" i="163"/>
  <c r="E30" i="163"/>
  <c r="G30" i="163"/>
  <c r="I30" i="163"/>
  <c r="I52" i="163"/>
  <c r="G33" i="163"/>
  <c r="I33" i="163"/>
  <c r="E32" i="163"/>
  <c r="G32" i="163"/>
  <c r="I32" i="163"/>
  <c r="E31" i="163"/>
  <c r="G31" i="163"/>
  <c r="I31" i="163"/>
  <c r="E29" i="163"/>
  <c r="G29" i="163"/>
  <c r="I29" i="163"/>
  <c r="I38" i="163"/>
  <c r="G27" i="163"/>
  <c r="I27" i="163"/>
  <c r="E8" i="163"/>
  <c r="H6" i="163"/>
  <c r="B6" i="163"/>
  <c r="B5" i="163"/>
  <c r="B4" i="163"/>
  <c r="D2" i="163"/>
  <c r="E34" i="161"/>
  <c r="G34" i="161"/>
  <c r="I34" i="161"/>
  <c r="E29" i="161"/>
  <c r="G29" i="161"/>
  <c r="I29" i="161"/>
  <c r="I52" i="161"/>
  <c r="E33" i="161"/>
  <c r="G33" i="161"/>
  <c r="I33" i="161"/>
  <c r="E32" i="161"/>
  <c r="G32" i="161"/>
  <c r="I32" i="161"/>
  <c r="E31" i="161"/>
  <c r="G31" i="161"/>
  <c r="I31" i="161"/>
  <c r="E30" i="161"/>
  <c r="G30" i="161"/>
  <c r="I30" i="161"/>
  <c r="G27" i="161"/>
  <c r="I27" i="161"/>
  <c r="E8" i="161"/>
  <c r="H6" i="161"/>
  <c r="B6" i="161"/>
  <c r="D2" i="161"/>
  <c r="E32" i="159"/>
  <c r="G32" i="159"/>
  <c r="I32" i="159"/>
  <c r="I52" i="159"/>
  <c r="E34" i="159"/>
  <c r="G34" i="159"/>
  <c r="I34" i="159"/>
  <c r="E33" i="159"/>
  <c r="G33" i="159"/>
  <c r="I33" i="159"/>
  <c r="E31" i="159"/>
  <c r="G31" i="159"/>
  <c r="I31" i="159"/>
  <c r="E30" i="159"/>
  <c r="G30" i="159"/>
  <c r="I30" i="159"/>
  <c r="E29" i="159"/>
  <c r="G29" i="159"/>
  <c r="I29" i="159"/>
  <c r="G27" i="159"/>
  <c r="I27" i="159"/>
  <c r="E8" i="159"/>
  <c r="H6" i="159"/>
  <c r="B6" i="159"/>
  <c r="B5" i="159"/>
  <c r="B4" i="159"/>
  <c r="D2" i="159"/>
  <c r="E32" i="157"/>
  <c r="G32" i="157"/>
  <c r="I32" i="157"/>
  <c r="E29" i="157"/>
  <c r="G29" i="157"/>
  <c r="I29" i="157"/>
  <c r="I52" i="157"/>
  <c r="E34" i="157"/>
  <c r="G34" i="157"/>
  <c r="I34" i="157"/>
  <c r="E33" i="157"/>
  <c r="G33" i="157"/>
  <c r="I33" i="157"/>
  <c r="E31" i="157"/>
  <c r="G31" i="157"/>
  <c r="I31" i="157"/>
  <c r="I38" i="157"/>
  <c r="E30" i="157"/>
  <c r="G30" i="157"/>
  <c r="I30" i="157"/>
  <c r="I27" i="157"/>
  <c r="G27" i="157"/>
  <c r="E8" i="157"/>
  <c r="H6" i="157"/>
  <c r="E34" i="179"/>
  <c r="G34" i="179"/>
  <c r="I34" i="179"/>
  <c r="E33" i="179"/>
  <c r="G33" i="179"/>
  <c r="I33" i="179"/>
  <c r="E32" i="179"/>
  <c r="G32" i="179"/>
  <c r="I32" i="179"/>
  <c r="E31" i="179"/>
  <c r="G31" i="179"/>
  <c r="I31" i="179"/>
  <c r="E29" i="179"/>
  <c r="G29" i="179"/>
  <c r="I29" i="179"/>
  <c r="E30" i="179"/>
  <c r="G30" i="179"/>
  <c r="I30" i="179"/>
  <c r="I52" i="155"/>
  <c r="E34" i="155"/>
  <c r="G34" i="155"/>
  <c r="I34" i="155"/>
  <c r="E33" i="155"/>
  <c r="G33" i="155"/>
  <c r="I33" i="155"/>
  <c r="E31" i="155"/>
  <c r="G31" i="155"/>
  <c r="I31" i="155"/>
  <c r="E30" i="155"/>
  <c r="G30" i="155"/>
  <c r="I30" i="155"/>
  <c r="E29" i="155"/>
  <c r="G29" i="155"/>
  <c r="I29" i="155"/>
  <c r="I27" i="155"/>
  <c r="G27" i="155"/>
  <c r="E8" i="155"/>
  <c r="H5" i="153"/>
  <c r="B6" i="153" s="1"/>
  <c r="E31" i="153"/>
  <c r="I52" i="153"/>
  <c r="E34" i="153"/>
  <c r="G34" i="153"/>
  <c r="I34" i="153"/>
  <c r="E33" i="153"/>
  <c r="G33" i="153"/>
  <c r="I33" i="153"/>
  <c r="E32" i="153"/>
  <c r="G32" i="153"/>
  <c r="I32" i="153"/>
  <c r="G31" i="153"/>
  <c r="I31" i="153"/>
  <c r="E30" i="153"/>
  <c r="G30" i="153"/>
  <c r="I30" i="153"/>
  <c r="E29" i="153"/>
  <c r="G29" i="153"/>
  <c r="I29" i="153"/>
  <c r="I27" i="153"/>
  <c r="G27" i="153"/>
  <c r="E8" i="153"/>
  <c r="H5" i="150"/>
  <c r="H5" i="148"/>
  <c r="H5" i="146"/>
  <c r="H5" i="144"/>
  <c r="H5" i="142"/>
  <c r="H5" i="140"/>
  <c r="H5" i="138"/>
  <c r="H5" i="136"/>
  <c r="H5" i="134"/>
  <c r="E8" i="152"/>
  <c r="B6" i="152"/>
  <c r="H6" i="152"/>
  <c r="B4" i="152"/>
  <c r="A2" i="152" s="1"/>
  <c r="H5" i="127"/>
  <c r="H5" i="125"/>
  <c r="H5" i="123"/>
  <c r="H5" i="121"/>
  <c r="H5" i="119"/>
  <c r="I52" i="150"/>
  <c r="E34" i="150"/>
  <c r="G34" i="150"/>
  <c r="I34" i="150"/>
  <c r="E33" i="150"/>
  <c r="G33" i="150"/>
  <c r="I33" i="150"/>
  <c r="E32" i="150"/>
  <c r="G32" i="150"/>
  <c r="I32" i="150"/>
  <c r="E31" i="150"/>
  <c r="G31" i="150"/>
  <c r="I31" i="150"/>
  <c r="E30" i="150"/>
  <c r="G30" i="150"/>
  <c r="I30" i="150"/>
  <c r="E29" i="150"/>
  <c r="G29" i="150"/>
  <c r="I29" i="150"/>
  <c r="G27" i="150"/>
  <c r="I27" i="150"/>
  <c r="E8" i="150"/>
  <c r="I52" i="148"/>
  <c r="E34" i="148"/>
  <c r="G34" i="148"/>
  <c r="I34" i="148"/>
  <c r="E33" i="148"/>
  <c r="G33" i="148"/>
  <c r="I33" i="148"/>
  <c r="E32" i="148"/>
  <c r="G32" i="148"/>
  <c r="I32" i="148"/>
  <c r="E31" i="148"/>
  <c r="G31" i="148"/>
  <c r="I31" i="148"/>
  <c r="E30" i="148"/>
  <c r="G30" i="148"/>
  <c r="I30" i="148"/>
  <c r="I38" i="148"/>
  <c r="E29" i="148"/>
  <c r="G29" i="148"/>
  <c r="I29" i="148"/>
  <c r="G27" i="148"/>
  <c r="I27" i="148"/>
  <c r="E8" i="148"/>
  <c r="H6" i="148"/>
  <c r="B6" i="148"/>
  <c r="B5" i="148"/>
  <c r="B4" i="148"/>
  <c r="D2" i="148"/>
  <c r="E33" i="146"/>
  <c r="E32" i="146"/>
  <c r="G32" i="146"/>
  <c r="I32" i="146"/>
  <c r="E29" i="146"/>
  <c r="G29" i="146"/>
  <c r="I29" i="146"/>
  <c r="E30" i="146"/>
  <c r="I52" i="146"/>
  <c r="E34" i="146"/>
  <c r="G34" i="146"/>
  <c r="I34" i="146"/>
  <c r="G33" i="146"/>
  <c r="I33" i="146"/>
  <c r="E31" i="146"/>
  <c r="G31" i="146"/>
  <c r="I31" i="146"/>
  <c r="I38" i="146"/>
  <c r="G30" i="146"/>
  <c r="I30" i="146"/>
  <c r="I27" i="146"/>
  <c r="G27" i="146"/>
  <c r="E8" i="146"/>
  <c r="B6" i="146"/>
  <c r="B4" i="146"/>
  <c r="E33" i="144"/>
  <c r="G33" i="144"/>
  <c r="I33" i="144"/>
  <c r="E30" i="144"/>
  <c r="I52" i="144"/>
  <c r="E34" i="144"/>
  <c r="G34" i="144"/>
  <c r="I34" i="144"/>
  <c r="E32" i="144"/>
  <c r="G32" i="144"/>
  <c r="I32" i="144"/>
  <c r="E31" i="144"/>
  <c r="G31" i="144"/>
  <c r="I31" i="144"/>
  <c r="G30" i="144"/>
  <c r="I30" i="144"/>
  <c r="E29" i="144"/>
  <c r="G29" i="144"/>
  <c r="I29" i="144"/>
  <c r="I27" i="144"/>
  <c r="G27" i="144"/>
  <c r="E22" i="144"/>
  <c r="E24" i="144"/>
  <c r="G24" i="144"/>
  <c r="I24" i="144"/>
  <c r="E8" i="144"/>
  <c r="B6" i="144"/>
  <c r="B4" i="144"/>
  <c r="E34" i="142"/>
  <c r="I52" i="142"/>
  <c r="G34" i="142"/>
  <c r="I34" i="142"/>
  <c r="E33" i="142"/>
  <c r="G33" i="142"/>
  <c r="I33" i="142"/>
  <c r="E32" i="142"/>
  <c r="G32" i="142"/>
  <c r="I32" i="142"/>
  <c r="E31" i="142"/>
  <c r="G31" i="142"/>
  <c r="I31" i="142"/>
  <c r="E30" i="142"/>
  <c r="G30" i="142"/>
  <c r="I30" i="142"/>
  <c r="I38" i="142"/>
  <c r="E29" i="142"/>
  <c r="G29" i="142"/>
  <c r="I29" i="142"/>
  <c r="G27" i="142"/>
  <c r="I27" i="142"/>
  <c r="E8" i="142"/>
  <c r="H6" i="142"/>
  <c r="B6" i="142"/>
  <c r="B5" i="142"/>
  <c r="B4" i="142"/>
  <c r="D2" i="142"/>
  <c r="E22" i="140"/>
  <c r="E26" i="140"/>
  <c r="G26" i="140"/>
  <c r="I26" i="140"/>
  <c r="E33" i="140"/>
  <c r="G33" i="140"/>
  <c r="I33" i="140"/>
  <c r="E30" i="140"/>
  <c r="G30" i="140"/>
  <c r="I30" i="140"/>
  <c r="I52" i="140"/>
  <c r="E34" i="140"/>
  <c r="G34" i="140"/>
  <c r="I34" i="140"/>
  <c r="E32" i="140"/>
  <c r="G32" i="140"/>
  <c r="I32" i="140"/>
  <c r="E31" i="140"/>
  <c r="G31" i="140"/>
  <c r="I31" i="140"/>
  <c r="E29" i="140"/>
  <c r="G29" i="140"/>
  <c r="I29" i="140"/>
  <c r="I27" i="140"/>
  <c r="G27" i="140"/>
  <c r="E8" i="140"/>
  <c r="B6" i="140"/>
  <c r="B4" i="140"/>
  <c r="E34" i="138"/>
  <c r="E30" i="138"/>
  <c r="I52" i="138"/>
  <c r="G34" i="138"/>
  <c r="I34" i="138"/>
  <c r="E33" i="138"/>
  <c r="G33" i="138"/>
  <c r="I33" i="138"/>
  <c r="E32" i="138"/>
  <c r="G32" i="138"/>
  <c r="I32" i="138"/>
  <c r="E31" i="138"/>
  <c r="G31" i="138"/>
  <c r="I31" i="138"/>
  <c r="G30" i="138"/>
  <c r="I30" i="138"/>
  <c r="E29" i="138"/>
  <c r="G29" i="138"/>
  <c r="I29" i="138"/>
  <c r="G27" i="138"/>
  <c r="I27" i="138"/>
  <c r="E8" i="138"/>
  <c r="H6" i="138"/>
  <c r="B6" i="138"/>
  <c r="B5" i="138"/>
  <c r="B4" i="138"/>
  <c r="D2" i="138"/>
  <c r="E34" i="136"/>
  <c r="G34" i="136"/>
  <c r="I34" i="136"/>
  <c r="E32" i="136"/>
  <c r="G32" i="136"/>
  <c r="I32" i="136"/>
  <c r="E29" i="136"/>
  <c r="G29" i="136"/>
  <c r="I29" i="136"/>
  <c r="I52" i="136"/>
  <c r="E33" i="136"/>
  <c r="G33" i="136"/>
  <c r="I33" i="136"/>
  <c r="E31" i="136"/>
  <c r="G31" i="136"/>
  <c r="I31" i="136"/>
  <c r="E30" i="136"/>
  <c r="G30" i="136"/>
  <c r="I30" i="136"/>
  <c r="G27" i="136"/>
  <c r="I27" i="136"/>
  <c r="E8" i="136"/>
  <c r="B6" i="136"/>
  <c r="B4" i="136"/>
  <c r="E32" i="134"/>
  <c r="G32" i="134"/>
  <c r="I52" i="134"/>
  <c r="E34" i="134"/>
  <c r="G34" i="134"/>
  <c r="I34" i="134"/>
  <c r="E33" i="134"/>
  <c r="G33" i="134"/>
  <c r="I33" i="134"/>
  <c r="I32" i="134"/>
  <c r="E31" i="134"/>
  <c r="G31" i="134"/>
  <c r="I31" i="134"/>
  <c r="I38" i="134"/>
  <c r="E30" i="134"/>
  <c r="G30" i="134"/>
  <c r="I30" i="134"/>
  <c r="E29" i="134"/>
  <c r="G29" i="134"/>
  <c r="I29" i="134"/>
  <c r="I27" i="134"/>
  <c r="G27" i="134"/>
  <c r="E8" i="134"/>
  <c r="H5" i="117"/>
  <c r="E8" i="127"/>
  <c r="B5" i="127"/>
  <c r="E8" i="125"/>
  <c r="B6" i="125"/>
  <c r="E8" i="123"/>
  <c r="E8" i="121"/>
  <c r="H6" i="121"/>
  <c r="B6" i="121"/>
  <c r="B5" i="121"/>
  <c r="B4" i="121"/>
  <c r="A2" i="121" s="1"/>
  <c r="E8" i="119"/>
  <c r="H6" i="119"/>
  <c r="B6" i="119"/>
  <c r="B5" i="119"/>
  <c r="B4" i="119"/>
  <c r="A2" i="119" s="1"/>
  <c r="E8" i="117"/>
  <c r="H6" i="117"/>
  <c r="B6" i="117"/>
  <c r="B5" i="117"/>
  <c r="B4" i="117"/>
  <c r="A2" i="117" s="1"/>
  <c r="H5" i="115"/>
  <c r="E8" i="115"/>
  <c r="B6" i="115"/>
  <c r="H5" i="113"/>
  <c r="B6" i="113" s="1"/>
  <c r="E8" i="113"/>
  <c r="B5" i="113"/>
  <c r="H5" i="111"/>
  <c r="B6" i="111" s="1"/>
  <c r="E8" i="111"/>
  <c r="H5" i="109"/>
  <c r="B4" i="109" s="1"/>
  <c r="A2" i="109" s="1"/>
  <c r="E8" i="109"/>
  <c r="H6" i="109"/>
  <c r="H5" i="107"/>
  <c r="H6" i="107"/>
  <c r="E8" i="107"/>
  <c r="B6" i="107"/>
  <c r="B4" i="107"/>
  <c r="A2" i="107" s="1"/>
  <c r="B5" i="107"/>
  <c r="E23" i="165"/>
  <c r="G23" i="165"/>
  <c r="I23" i="165"/>
  <c r="E24" i="165"/>
  <c r="G24" i="165"/>
  <c r="I24" i="165"/>
  <c r="G22" i="165"/>
  <c r="I22" i="165"/>
  <c r="E25" i="165"/>
  <c r="G25" i="165"/>
  <c r="I25" i="165"/>
  <c r="B4" i="155"/>
  <c r="B6" i="155"/>
  <c r="E32" i="155"/>
  <c r="G32" i="155"/>
  <c r="I32" i="155"/>
  <c r="B4" i="157"/>
  <c r="B4" i="161"/>
  <c r="B5" i="161"/>
  <c r="D2" i="155"/>
  <c r="B5" i="155"/>
  <c r="H6" i="155"/>
  <c r="B6" i="157"/>
  <c r="D2" i="157"/>
  <c r="B5" i="157"/>
  <c r="E22" i="163"/>
  <c r="E22" i="171"/>
  <c r="E22" i="159"/>
  <c r="H6" i="165"/>
  <c r="B5" i="165"/>
  <c r="D2" i="165"/>
  <c r="B4" i="169"/>
  <c r="B5" i="169"/>
  <c r="E23" i="173"/>
  <c r="G23" i="173"/>
  <c r="I23" i="173"/>
  <c r="E24" i="173"/>
  <c r="G24" i="173"/>
  <c r="I24" i="173"/>
  <c r="G22" i="173"/>
  <c r="I22" i="173"/>
  <c r="E25" i="173"/>
  <c r="G25" i="173"/>
  <c r="I25" i="173"/>
  <c r="H6" i="173"/>
  <c r="B5" i="173"/>
  <c r="D2" i="173"/>
  <c r="E22" i="177"/>
  <c r="E23" i="183"/>
  <c r="G23" i="183"/>
  <c r="I23" i="183"/>
  <c r="E25" i="183"/>
  <c r="G25" i="183"/>
  <c r="I25" i="183"/>
  <c r="E24" i="183"/>
  <c r="G24" i="183"/>
  <c r="I24" i="183"/>
  <c r="G22" i="183"/>
  <c r="I22" i="183"/>
  <c r="B4" i="177"/>
  <c r="H6" i="183"/>
  <c r="B5" i="183"/>
  <c r="D2" i="183"/>
  <c r="B4" i="183"/>
  <c r="B6" i="183"/>
  <c r="B4" i="185"/>
  <c r="H6" i="185"/>
  <c r="E22" i="185"/>
  <c r="E22" i="189"/>
  <c r="B4" i="187"/>
  <c r="E22" i="187"/>
  <c r="H6" i="189"/>
  <c r="B5" i="189"/>
  <c r="D2" i="189"/>
  <c r="E24" i="191"/>
  <c r="G24" i="191"/>
  <c r="I24" i="191"/>
  <c r="G22" i="191"/>
  <c r="I22" i="191"/>
  <c r="B6" i="197"/>
  <c r="B5" i="197"/>
  <c r="H6" i="197"/>
  <c r="B4" i="197"/>
  <c r="D2" i="197"/>
  <c r="H6" i="193"/>
  <c r="B5" i="193"/>
  <c r="D2" i="193"/>
  <c r="B6" i="193"/>
  <c r="E22" i="197"/>
  <c r="E23" i="195"/>
  <c r="G23" i="195"/>
  <c r="I23" i="195"/>
  <c r="E25" i="195"/>
  <c r="G25" i="195"/>
  <c r="I25" i="195"/>
  <c r="E24" i="195"/>
  <c r="G24" i="195"/>
  <c r="I24" i="195"/>
  <c r="H6" i="195"/>
  <c r="B5" i="195"/>
  <c r="D2" i="195"/>
  <c r="B6" i="195"/>
  <c r="B4" i="195"/>
  <c r="B6" i="199"/>
  <c r="E22" i="199"/>
  <c r="B4" i="201"/>
  <c r="B5" i="201"/>
  <c r="B6" i="201"/>
  <c r="H6" i="201"/>
  <c r="B4" i="203"/>
  <c r="D2" i="153"/>
  <c r="B5" i="153"/>
  <c r="H6" i="153"/>
  <c r="B4" i="153"/>
  <c r="E22" i="153"/>
  <c r="B5" i="152"/>
  <c r="H6" i="134"/>
  <c r="B5" i="134"/>
  <c r="D2" i="134"/>
  <c r="B6" i="134"/>
  <c r="B4" i="134"/>
  <c r="H6" i="136"/>
  <c r="B5" i="136"/>
  <c r="D2" i="136"/>
  <c r="E23" i="140"/>
  <c r="G23" i="140"/>
  <c r="I23" i="140"/>
  <c r="E24" i="140"/>
  <c r="G24" i="140"/>
  <c r="I24" i="140"/>
  <c r="G22" i="140"/>
  <c r="I22" i="140"/>
  <c r="E25" i="140"/>
  <c r="G25" i="140"/>
  <c r="I25" i="140"/>
  <c r="E22" i="138"/>
  <c r="H6" i="140"/>
  <c r="B5" i="140"/>
  <c r="D2" i="140"/>
  <c r="E22" i="142"/>
  <c r="D2" i="144"/>
  <c r="B5" i="144"/>
  <c r="H6" i="144"/>
  <c r="E23" i="144"/>
  <c r="G23" i="144"/>
  <c r="I23" i="144"/>
  <c r="H6" i="146"/>
  <c r="B5" i="146"/>
  <c r="D2" i="146"/>
  <c r="E22" i="146"/>
  <c r="B6" i="150"/>
  <c r="H6" i="150"/>
  <c r="B4" i="150"/>
  <c r="B5" i="150"/>
  <c r="D2" i="150"/>
  <c r="E22" i="150"/>
  <c r="B4" i="123"/>
  <c r="A2" i="123" s="1"/>
  <c r="H6" i="123"/>
  <c r="B5" i="123"/>
  <c r="B6" i="123"/>
  <c r="H6" i="125"/>
  <c r="B5" i="125"/>
  <c r="B4" i="125"/>
  <c r="A2" i="125" s="1"/>
  <c r="B4" i="127"/>
  <c r="A2" i="127" s="1"/>
  <c r="B6" i="127"/>
  <c r="H6" i="127"/>
  <c r="B5" i="115"/>
  <c r="H6" i="115"/>
  <c r="B4" i="115"/>
  <c r="A2" i="115" s="1"/>
  <c r="H6" i="113"/>
  <c r="B4" i="113"/>
  <c r="A2" i="113" s="1"/>
  <c r="B5" i="111"/>
  <c r="H6" i="111"/>
  <c r="B4" i="111"/>
  <c r="A2" i="111" s="1"/>
  <c r="B6" i="109"/>
  <c r="B5" i="109"/>
  <c r="E25" i="187"/>
  <c r="G25" i="187"/>
  <c r="I25" i="187"/>
  <c r="G22" i="187"/>
  <c r="I22" i="187"/>
  <c r="E23" i="187"/>
  <c r="G23" i="187"/>
  <c r="I23" i="187"/>
  <c r="I38" i="187"/>
  <c r="E24" i="187"/>
  <c r="G24" i="187"/>
  <c r="I24" i="187"/>
  <c r="E26" i="185"/>
  <c r="G26" i="185"/>
  <c r="I26" i="185"/>
  <c r="E26" i="169"/>
  <c r="G26" i="169"/>
  <c r="I26" i="169"/>
  <c r="E26" i="167"/>
  <c r="G26" i="167"/>
  <c r="I26" i="167"/>
  <c r="E25" i="177"/>
  <c r="G25" i="177"/>
  <c r="I25" i="177"/>
  <c r="G22" i="177"/>
  <c r="I22" i="177"/>
  <c r="E24" i="177"/>
  <c r="G24" i="177"/>
  <c r="I24" i="177"/>
  <c r="E23" i="177"/>
  <c r="G23" i="177"/>
  <c r="I23" i="177"/>
  <c r="E23" i="163"/>
  <c r="G23" i="163"/>
  <c r="I23" i="163"/>
  <c r="E25" i="163"/>
  <c r="G25" i="163"/>
  <c r="I25" i="163"/>
  <c r="G22" i="163"/>
  <c r="I22" i="163"/>
  <c r="E24" i="163"/>
  <c r="G24" i="163"/>
  <c r="I24" i="163"/>
  <c r="E26" i="159"/>
  <c r="G26" i="159"/>
  <c r="I26" i="159"/>
  <c r="E25" i="171"/>
  <c r="G25" i="171"/>
  <c r="I25" i="171"/>
  <c r="G22" i="171"/>
  <c r="I22" i="171"/>
  <c r="E24" i="171"/>
  <c r="G24" i="171"/>
  <c r="I24" i="171"/>
  <c r="E23" i="171"/>
  <c r="G23" i="171"/>
  <c r="I23" i="171"/>
  <c r="E26" i="197"/>
  <c r="G26" i="197"/>
  <c r="I26" i="197"/>
  <c r="E26" i="199"/>
  <c r="G26" i="199"/>
  <c r="I26" i="199"/>
  <c r="E22" i="193"/>
  <c r="E22" i="175"/>
  <c r="E22" i="157"/>
  <c r="E26" i="165"/>
  <c r="G26" i="165"/>
  <c r="I26" i="165"/>
  <c r="E24" i="197"/>
  <c r="G24" i="197"/>
  <c r="I24" i="197"/>
  <c r="E25" i="197"/>
  <c r="G25" i="197"/>
  <c r="I25" i="197"/>
  <c r="E23" i="197"/>
  <c r="G23" i="197"/>
  <c r="I23" i="197"/>
  <c r="G22" i="197"/>
  <c r="I22" i="197"/>
  <c r="I38" i="197"/>
  <c r="E22" i="169"/>
  <c r="E22" i="167"/>
  <c r="E23" i="189"/>
  <c r="G23" i="189"/>
  <c r="I23" i="189"/>
  <c r="E25" i="189"/>
  <c r="G25" i="189"/>
  <c r="I25" i="189"/>
  <c r="E24" i="189"/>
  <c r="G24" i="189"/>
  <c r="I24" i="189"/>
  <c r="G22" i="189"/>
  <c r="I22" i="189"/>
  <c r="E24" i="185"/>
  <c r="G24" i="185"/>
  <c r="I24" i="185"/>
  <c r="E23" i="185"/>
  <c r="G23" i="185"/>
  <c r="I23" i="185"/>
  <c r="I38" i="185"/>
  <c r="G22" i="185"/>
  <c r="I22" i="185"/>
  <c r="E25" i="185"/>
  <c r="G25" i="185"/>
  <c r="I25" i="185"/>
  <c r="E26" i="183"/>
  <c r="G26" i="183"/>
  <c r="I26" i="183"/>
  <c r="E26" i="173"/>
  <c r="G26" i="173"/>
  <c r="I26" i="173"/>
  <c r="E24" i="159"/>
  <c r="G24" i="159"/>
  <c r="I24" i="159"/>
  <c r="E25" i="159"/>
  <c r="G25" i="159"/>
  <c r="I25" i="159"/>
  <c r="G22" i="159"/>
  <c r="I22" i="159"/>
  <c r="E23" i="159"/>
  <c r="G23" i="159"/>
  <c r="I23" i="159"/>
  <c r="E26" i="161"/>
  <c r="G26" i="161"/>
  <c r="I26" i="161"/>
  <c r="E26" i="179"/>
  <c r="G26" i="179"/>
  <c r="I26" i="179"/>
  <c r="E26" i="155"/>
  <c r="G26" i="155"/>
  <c r="I26" i="155"/>
  <c r="E22" i="203"/>
  <c r="E22" i="201"/>
  <c r="E24" i="199"/>
  <c r="G24" i="199"/>
  <c r="I24" i="199"/>
  <c r="G22" i="199"/>
  <c r="I22" i="199"/>
  <c r="E25" i="199"/>
  <c r="G25" i="199"/>
  <c r="I25" i="199"/>
  <c r="E23" i="199"/>
  <c r="G23" i="199"/>
  <c r="I23" i="199"/>
  <c r="I38" i="199"/>
  <c r="E26" i="195"/>
  <c r="G26" i="195"/>
  <c r="I26" i="195"/>
  <c r="E22" i="181"/>
  <c r="E22" i="161"/>
  <c r="E26" i="157"/>
  <c r="G26" i="157"/>
  <c r="I26" i="157"/>
  <c r="G22" i="153"/>
  <c r="I22" i="153"/>
  <c r="E24" i="153"/>
  <c r="G24" i="153"/>
  <c r="I24" i="153"/>
  <c r="E25" i="153"/>
  <c r="G25" i="153"/>
  <c r="I25" i="153"/>
  <c r="E23" i="153"/>
  <c r="G23" i="153"/>
  <c r="I23" i="153"/>
  <c r="E23" i="138"/>
  <c r="G23" i="138"/>
  <c r="I23" i="138"/>
  <c r="E25" i="138"/>
  <c r="G25" i="138"/>
  <c r="I25" i="138"/>
  <c r="G22" i="138"/>
  <c r="I22" i="138"/>
  <c r="E24" i="138"/>
  <c r="G24" i="138"/>
  <c r="I24" i="138"/>
  <c r="E23" i="142"/>
  <c r="G23" i="142"/>
  <c r="I23" i="142"/>
  <c r="E24" i="142"/>
  <c r="G24" i="142"/>
  <c r="I24" i="142"/>
  <c r="E25" i="142"/>
  <c r="G25" i="142"/>
  <c r="I25" i="142"/>
  <c r="G22" i="142"/>
  <c r="I22" i="142"/>
  <c r="E24" i="150"/>
  <c r="G24" i="150"/>
  <c r="I24" i="150"/>
  <c r="E23" i="150"/>
  <c r="G23" i="150"/>
  <c r="I23" i="150"/>
  <c r="E25" i="150"/>
  <c r="G25" i="150"/>
  <c r="I25" i="150"/>
  <c r="G22" i="150"/>
  <c r="I22" i="150"/>
  <c r="E22" i="148"/>
  <c r="E23" i="146"/>
  <c r="G23" i="146"/>
  <c r="I23" i="146"/>
  <c r="E25" i="146"/>
  <c r="G25" i="146"/>
  <c r="I25" i="146"/>
  <c r="G22" i="146"/>
  <c r="I22" i="146"/>
  <c r="E24" i="146"/>
  <c r="G24" i="146"/>
  <c r="I24" i="146"/>
  <c r="E26" i="144"/>
  <c r="G26" i="144"/>
  <c r="I26" i="144"/>
  <c r="E22" i="136"/>
  <c r="E26" i="146"/>
  <c r="G26" i="146"/>
  <c r="I26" i="146"/>
  <c r="E22" i="134"/>
  <c r="E26" i="134"/>
  <c r="G26" i="134"/>
  <c r="I26" i="134"/>
  <c r="B5" i="106"/>
  <c r="B6" i="106"/>
  <c r="B7" i="106"/>
  <c r="B8" i="106"/>
  <c r="B9" i="106"/>
  <c r="B10" i="106"/>
  <c r="B11" i="106"/>
  <c r="B12" i="106"/>
  <c r="B13" i="106"/>
  <c r="B14" i="106"/>
  <c r="B15" i="106"/>
  <c r="B16" i="106"/>
  <c r="B4" i="106"/>
  <c r="E8" i="3"/>
  <c r="E30" i="3"/>
  <c r="G33" i="3"/>
  <c r="I33" i="3" s="1"/>
  <c r="G34" i="3"/>
  <c r="I34" i="3" s="1"/>
  <c r="E29" i="3"/>
  <c r="E22" i="179"/>
  <c r="E22" i="155"/>
  <c r="E26" i="191"/>
  <c r="G26" i="191"/>
  <c r="I26" i="191"/>
  <c r="E25" i="161"/>
  <c r="G25" i="161"/>
  <c r="I25" i="161"/>
  <c r="G22" i="161"/>
  <c r="I22" i="161"/>
  <c r="E24" i="161"/>
  <c r="G24" i="161"/>
  <c r="I24" i="161"/>
  <c r="E23" i="161"/>
  <c r="G23" i="161"/>
  <c r="I23" i="161"/>
  <c r="E26" i="171"/>
  <c r="G26" i="171"/>
  <c r="I26" i="171"/>
  <c r="E25" i="169"/>
  <c r="G25" i="169"/>
  <c r="I25" i="169"/>
  <c r="G22" i="169"/>
  <c r="I22" i="169"/>
  <c r="E24" i="169"/>
  <c r="G24" i="169"/>
  <c r="I24" i="169"/>
  <c r="I38" i="169"/>
  <c r="E23" i="169"/>
  <c r="G23" i="169"/>
  <c r="I23" i="169"/>
  <c r="E25" i="201"/>
  <c r="G25" i="201"/>
  <c r="I25" i="201"/>
  <c r="G22" i="201"/>
  <c r="I22" i="201"/>
  <c r="E24" i="201"/>
  <c r="G24" i="201"/>
  <c r="I24" i="201"/>
  <c r="E23" i="201"/>
  <c r="G23" i="201"/>
  <c r="I23" i="201"/>
  <c r="I38" i="201"/>
  <c r="E26" i="175"/>
  <c r="G26" i="175"/>
  <c r="I26" i="175"/>
  <c r="E23" i="181"/>
  <c r="G23" i="181"/>
  <c r="I23" i="181"/>
  <c r="G22" i="181"/>
  <c r="I22" i="181"/>
  <c r="E25" i="181"/>
  <c r="G25" i="181"/>
  <c r="I25" i="181"/>
  <c r="E24" i="181"/>
  <c r="G24" i="181"/>
  <c r="I24" i="181"/>
  <c r="E26" i="193"/>
  <c r="G26" i="193"/>
  <c r="I26" i="193"/>
  <c r="E25" i="203"/>
  <c r="G25" i="203"/>
  <c r="I25" i="203"/>
  <c r="G22" i="203"/>
  <c r="I22" i="203"/>
  <c r="E24" i="203"/>
  <c r="G24" i="203"/>
  <c r="I24" i="203"/>
  <c r="E23" i="203"/>
  <c r="G23" i="203"/>
  <c r="I23" i="203"/>
  <c r="E26" i="177"/>
  <c r="G26" i="177"/>
  <c r="I26" i="177"/>
  <c r="E23" i="157"/>
  <c r="G23" i="157"/>
  <c r="I23" i="157"/>
  <c r="E24" i="157"/>
  <c r="G24" i="157"/>
  <c r="I24" i="157"/>
  <c r="E25" i="157"/>
  <c r="G25" i="157"/>
  <c r="I25" i="157"/>
  <c r="G22" i="157"/>
  <c r="I22" i="157"/>
  <c r="E24" i="175"/>
  <c r="G24" i="175"/>
  <c r="I24" i="175"/>
  <c r="E25" i="175"/>
  <c r="G25" i="175"/>
  <c r="I25" i="175"/>
  <c r="E23" i="175"/>
  <c r="G23" i="175"/>
  <c r="I23" i="175"/>
  <c r="G22" i="175"/>
  <c r="I22" i="175"/>
  <c r="E23" i="193"/>
  <c r="G23" i="193"/>
  <c r="I23" i="193"/>
  <c r="I38" i="193"/>
  <c r="E24" i="193"/>
  <c r="G24" i="193"/>
  <c r="I24" i="193"/>
  <c r="E25" i="193"/>
  <c r="G25" i="193"/>
  <c r="I25" i="193"/>
  <c r="G22" i="193"/>
  <c r="I22" i="193"/>
  <c r="E26" i="181"/>
  <c r="G26" i="181"/>
  <c r="I26" i="181"/>
  <c r="E24" i="167"/>
  <c r="G24" i="167"/>
  <c r="I24" i="167"/>
  <c r="G22" i="167"/>
  <c r="I22" i="167"/>
  <c r="E25" i="167"/>
  <c r="G25" i="167"/>
  <c r="I25" i="167"/>
  <c r="E23" i="167"/>
  <c r="G23" i="167"/>
  <c r="I23" i="167"/>
  <c r="E26" i="163"/>
  <c r="G26" i="163"/>
  <c r="I26" i="163"/>
  <c r="E26" i="189"/>
  <c r="G26" i="189"/>
  <c r="I26" i="189"/>
  <c r="E26" i="187"/>
  <c r="G26" i="187"/>
  <c r="I26" i="187"/>
  <c r="E26" i="201"/>
  <c r="G26" i="201"/>
  <c r="I26" i="201"/>
  <c r="E26" i="203"/>
  <c r="G26" i="203"/>
  <c r="I26" i="203"/>
  <c r="E26" i="153"/>
  <c r="G26" i="153"/>
  <c r="I26" i="153"/>
  <c r="E23" i="134"/>
  <c r="G23" i="134"/>
  <c r="I23" i="134"/>
  <c r="E24" i="134"/>
  <c r="G24" i="134"/>
  <c r="I24" i="134"/>
  <c r="E25" i="134"/>
  <c r="G25" i="134"/>
  <c r="I25" i="134"/>
  <c r="G22" i="134"/>
  <c r="I22" i="134"/>
  <c r="E26" i="142"/>
  <c r="G26" i="142"/>
  <c r="I26" i="142"/>
  <c r="E26" i="138"/>
  <c r="G26" i="138"/>
  <c r="I26" i="138"/>
  <c r="E25" i="148"/>
  <c r="G25" i="148"/>
  <c r="I25" i="148"/>
  <c r="E23" i="148"/>
  <c r="G23" i="148"/>
  <c r="I23" i="148"/>
  <c r="G22" i="148"/>
  <c r="I22" i="148"/>
  <c r="E24" i="148"/>
  <c r="G24" i="148"/>
  <c r="I24" i="148"/>
  <c r="E26" i="150"/>
  <c r="G26" i="150"/>
  <c r="I26" i="150"/>
  <c r="E26" i="148"/>
  <c r="G26" i="148"/>
  <c r="I26" i="148"/>
  <c r="E23" i="136"/>
  <c r="G23" i="136"/>
  <c r="I23" i="136"/>
  <c r="E25" i="136"/>
  <c r="G25" i="136"/>
  <c r="I25" i="136"/>
  <c r="E24" i="136"/>
  <c r="G24" i="136"/>
  <c r="I24" i="136"/>
  <c r="G22" i="136"/>
  <c r="I22" i="136"/>
  <c r="E26" i="136"/>
  <c r="G26" i="136"/>
  <c r="I26" i="136"/>
  <c r="E25" i="179"/>
  <c r="G25" i="179"/>
  <c r="I25" i="179"/>
  <c r="G22" i="179"/>
  <c r="I22" i="179"/>
  <c r="E24" i="179"/>
  <c r="G24" i="179"/>
  <c r="I24" i="179"/>
  <c r="E23" i="179"/>
  <c r="G23" i="179"/>
  <c r="I23" i="179"/>
  <c r="E23" i="155"/>
  <c r="G23" i="155"/>
  <c r="I23" i="155"/>
  <c r="E25" i="155"/>
  <c r="G25" i="155"/>
  <c r="I25" i="155"/>
  <c r="E24" i="155"/>
  <c r="G24" i="155"/>
  <c r="I24" i="155"/>
  <c r="G22" i="155"/>
  <c r="I22" i="155"/>
  <c r="I38" i="155"/>
  <c r="H5" i="3"/>
  <c r="G16" i="103"/>
  <c r="G15" i="103"/>
  <c r="G14" i="103"/>
  <c r="E16" i="103"/>
  <c r="E15" i="103"/>
  <c r="E14" i="103"/>
  <c r="G11" i="103"/>
  <c r="G10" i="103"/>
  <c r="G9" i="103"/>
  <c r="E11" i="103"/>
  <c r="E12" i="103" s="1"/>
  <c r="E19" i="103" s="1"/>
  <c r="E10" i="103"/>
  <c r="E9" i="103"/>
  <c r="C16" i="103"/>
  <c r="C15" i="103"/>
  <c r="C14" i="103"/>
  <c r="C17" i="103" s="1"/>
  <c r="C11" i="103"/>
  <c r="C10" i="103"/>
  <c r="C9" i="103"/>
  <c r="B4" i="2"/>
  <c r="B5" i="2"/>
  <c r="B6" i="2"/>
  <c r="B11" i="2"/>
  <c r="B12" i="2"/>
  <c r="B13" i="2"/>
  <c r="B14" i="2"/>
  <c r="B15" i="2"/>
  <c r="B3" i="2"/>
  <c r="G17" i="103"/>
  <c r="E17" i="103"/>
  <c r="G12" i="103"/>
  <c r="C12" i="103"/>
  <c r="G19" i="103"/>
  <c r="L18" i="103"/>
  <c r="K18" i="103"/>
  <c r="O19" i="103"/>
  <c r="M19" i="103"/>
  <c r="M18" i="103"/>
  <c r="I38" i="203"/>
  <c r="I38" i="195"/>
  <c r="I38" i="189"/>
  <c r="I38" i="183"/>
  <c r="I38" i="177"/>
  <c r="I38" i="173"/>
  <c r="I38" i="171"/>
  <c r="I38" i="161"/>
  <c r="I38" i="159"/>
  <c r="I38" i="179"/>
  <c r="I38" i="153"/>
  <c r="I38" i="150"/>
  <c r="E25" i="144"/>
  <c r="G25" i="144"/>
  <c r="I25" i="144"/>
  <c r="G22" i="144"/>
  <c r="I22" i="144"/>
  <c r="I38" i="144"/>
  <c r="I38" i="140"/>
  <c r="I38" i="138"/>
  <c r="I38" i="136"/>
  <c r="I17" i="205"/>
  <c r="N8" i="3" l="1"/>
  <c r="N10" i="3"/>
  <c r="N4" i="3"/>
  <c r="N3" i="3"/>
  <c r="N11" i="3"/>
  <c r="N7" i="3"/>
  <c r="N5" i="3"/>
  <c r="T343" i="112"/>
  <c r="C19" i="103"/>
  <c r="N6" i="3"/>
  <c r="T38" i="4"/>
  <c r="T39" i="4"/>
  <c r="T45" i="4"/>
  <c r="T48" i="4"/>
  <c r="T50" i="4"/>
  <c r="T60" i="4"/>
  <c r="T67" i="4"/>
  <c r="T71" i="4"/>
  <c r="T81" i="4"/>
  <c r="T85" i="4"/>
  <c r="T74" i="4"/>
  <c r="T83" i="4"/>
  <c r="T88" i="4"/>
  <c r="T89" i="4"/>
  <c r="T91" i="4"/>
  <c r="T94" i="4"/>
  <c r="T99" i="4"/>
  <c r="T100" i="4"/>
  <c r="T106" i="4"/>
  <c r="T112" i="4"/>
  <c r="T113" i="4"/>
  <c r="T122" i="4"/>
  <c r="T132" i="4"/>
  <c r="T135" i="4"/>
  <c r="T149" i="4"/>
  <c r="T157" i="4"/>
  <c r="T160" i="4"/>
  <c r="T171" i="4"/>
  <c r="T173" i="4"/>
  <c r="T182" i="4"/>
  <c r="T185" i="4"/>
  <c r="T187" i="4"/>
  <c r="T189" i="4"/>
  <c r="T199" i="4"/>
  <c r="T202" i="4"/>
  <c r="T206" i="4"/>
  <c r="T207" i="4"/>
  <c r="T208" i="4"/>
  <c r="T211" i="4"/>
  <c r="T216" i="4"/>
  <c r="T217" i="4"/>
  <c r="T219" i="4"/>
  <c r="T220" i="4"/>
  <c r="T223" i="4"/>
  <c r="T230" i="4"/>
  <c r="T235" i="4"/>
  <c r="T239" i="4"/>
  <c r="T241" i="4"/>
  <c r="T243" i="4"/>
  <c r="T249" i="4"/>
  <c r="T251" i="4"/>
  <c r="T255" i="4"/>
  <c r="T257" i="4"/>
  <c r="T259" i="4"/>
  <c r="T265" i="4"/>
  <c r="T267" i="4"/>
  <c r="T269" i="4"/>
  <c r="T272" i="4"/>
  <c r="T275" i="4"/>
  <c r="T276" i="4"/>
  <c r="T277" i="4"/>
  <c r="T287" i="4"/>
  <c r="T291" i="4"/>
  <c r="T292" i="4"/>
  <c r="T295" i="4"/>
  <c r="T297" i="4"/>
  <c r="T300" i="4"/>
  <c r="T302" i="4"/>
  <c r="T304" i="4"/>
  <c r="T307" i="4"/>
  <c r="T310" i="4"/>
  <c r="T312" i="4"/>
  <c r="T323" i="4"/>
  <c r="T331" i="4"/>
  <c r="T332" i="4"/>
  <c r="T334" i="4"/>
  <c r="T336" i="4"/>
  <c r="T337" i="4"/>
  <c r="T342" i="4"/>
  <c r="T344" i="4"/>
  <c r="T345" i="4"/>
  <c r="T348" i="4"/>
  <c r="T357" i="4"/>
  <c r="T359" i="4"/>
  <c r="T364" i="4"/>
  <c r="T366" i="4"/>
  <c r="T367" i="4"/>
  <c r="T371" i="4"/>
  <c r="T374" i="4"/>
  <c r="T376" i="4"/>
  <c r="T377" i="4"/>
  <c r="T378" i="4"/>
  <c r="T386" i="4"/>
  <c r="T391" i="4"/>
  <c r="T398" i="4"/>
  <c r="T403" i="4"/>
  <c r="T404" i="4"/>
  <c r="T405" i="4"/>
  <c r="T410" i="4"/>
  <c r="T412" i="4"/>
  <c r="T416" i="4"/>
  <c r="T419" i="4"/>
  <c r="T421" i="4"/>
  <c r="T422" i="4"/>
  <c r="T426" i="4"/>
  <c r="T428" i="4"/>
  <c r="T430" i="4"/>
  <c r="T431" i="4"/>
  <c r="T437" i="4"/>
  <c r="T438" i="4"/>
  <c r="T444" i="4"/>
  <c r="T450" i="4"/>
  <c r="T452" i="4"/>
  <c r="T455" i="4"/>
  <c r="T457" i="4"/>
  <c r="T461" i="4"/>
  <c r="T464" i="4"/>
  <c r="T473" i="4"/>
  <c r="T474" i="4"/>
  <c r="T476" i="4"/>
  <c r="T477" i="4"/>
  <c r="T478" i="4"/>
  <c r="T479" i="4"/>
  <c r="T483" i="4"/>
  <c r="T487" i="4"/>
  <c r="T488" i="4"/>
  <c r="T490" i="4"/>
  <c r="T493" i="4"/>
  <c r="T494" i="4"/>
  <c r="T495" i="4"/>
  <c r="T497" i="4"/>
  <c r="E27" i="3"/>
  <c r="G27" i="3" s="1"/>
  <c r="I27" i="3" s="1"/>
  <c r="T66" i="4"/>
  <c r="E22" i="3"/>
  <c r="Q512" i="202"/>
  <c r="R500" i="200"/>
  <c r="R499" i="182"/>
  <c r="R501" i="178"/>
  <c r="R503" i="143"/>
  <c r="R503" i="137"/>
  <c r="M531" i="190"/>
  <c r="R503" i="139"/>
  <c r="R505" i="143"/>
  <c r="R504" i="192"/>
  <c r="R505" i="200"/>
  <c r="R506" i="200"/>
  <c r="O512" i="192"/>
  <c r="E36" i="109"/>
  <c r="G36" i="109" s="1"/>
  <c r="I36" i="109" s="1"/>
  <c r="T4" i="108"/>
  <c r="E27" i="107"/>
  <c r="G27" i="107" s="1"/>
  <c r="I27" i="107" s="1"/>
  <c r="E36" i="3"/>
  <c r="G36" i="3" s="1"/>
  <c r="I36" i="3" s="1"/>
  <c r="E26" i="3"/>
  <c r="T4" i="4"/>
  <c r="T504" i="174" a="1"/>
  <c r="T504" i="174" s="1"/>
  <c r="T503" i="174" a="1"/>
  <c r="T503" i="174" s="1"/>
  <c r="T500" i="174" a="1"/>
  <c r="T500" i="174" s="1"/>
  <c r="T508" i="174" a="1"/>
  <c r="T508" i="174" s="1"/>
  <c r="T501" i="174" a="1"/>
  <c r="T501" i="174" s="1"/>
  <c r="T499" i="174" a="1"/>
  <c r="T499" i="174" s="1"/>
  <c r="T512" i="174" s="1"/>
  <c r="T502" i="174" a="1"/>
  <c r="T502" i="174" s="1"/>
  <c r="T505" i="176" a="1"/>
  <c r="T505" i="176" s="1"/>
  <c r="T504" i="176" a="1"/>
  <c r="T504" i="176" s="1"/>
  <c r="T503" i="176" a="1"/>
  <c r="T503" i="176" s="1"/>
  <c r="T502" i="176" a="1"/>
  <c r="T502" i="176" s="1"/>
  <c r="T501" i="176" a="1"/>
  <c r="T501" i="176" s="1"/>
  <c r="T506" i="176" a="1"/>
  <c r="T506" i="176" s="1"/>
  <c r="T500" i="176" a="1"/>
  <c r="T500" i="176" s="1"/>
  <c r="T511" i="176" a="1"/>
  <c r="T511" i="176" s="1"/>
  <c r="T510" i="176" a="1"/>
  <c r="T510" i="176" s="1"/>
  <c r="T509" i="176" a="1"/>
  <c r="T509" i="176" s="1"/>
  <c r="T508" i="176" a="1"/>
  <c r="T508" i="176" s="1"/>
  <c r="T507" i="176" a="1"/>
  <c r="T507" i="176" s="1"/>
  <c r="T509" i="174" a="1"/>
  <c r="T509" i="174" s="1"/>
  <c r="T507" i="174" a="1"/>
  <c r="T507" i="174" s="1"/>
  <c r="T511" i="174" a="1"/>
  <c r="T511" i="174" s="1"/>
  <c r="T505" i="174" a="1"/>
  <c r="T505" i="174" s="1"/>
  <c r="T510" i="174" a="1"/>
  <c r="T510" i="174" s="1"/>
  <c r="T506" i="174" a="1"/>
  <c r="T506" i="174" s="1"/>
  <c r="T17" i="108"/>
  <c r="T415" i="133"/>
  <c r="T413" i="133"/>
  <c r="T82" i="131"/>
  <c r="T88" i="131"/>
  <c r="T90" i="131"/>
  <c r="T95" i="131"/>
  <c r="T97" i="131"/>
  <c r="T98" i="131"/>
  <c r="T104" i="131"/>
  <c r="T105" i="131"/>
  <c r="T111" i="131"/>
  <c r="T125" i="131"/>
  <c r="T128" i="131"/>
  <c r="T119" i="131"/>
  <c r="T143" i="131"/>
  <c r="T157" i="131"/>
  <c r="T109" i="131"/>
  <c r="T129" i="131"/>
  <c r="T148" i="131"/>
  <c r="T159" i="131"/>
  <c r="T134" i="131"/>
  <c r="T142" i="131"/>
  <c r="T150" i="131"/>
  <c r="F13" i="152"/>
  <c r="F13" i="127"/>
  <c r="T275" i="128"/>
  <c r="R500" i="128"/>
  <c r="G30" i="127" s="1"/>
  <c r="I30" i="127" s="1"/>
  <c r="T80" i="126"/>
  <c r="T82" i="126"/>
  <c r="T84" i="126"/>
  <c r="T76" i="126"/>
  <c r="T79" i="126"/>
  <c r="F13" i="121"/>
  <c r="T36" i="122"/>
  <c r="T37" i="122"/>
  <c r="T42" i="122"/>
  <c r="T50" i="122"/>
  <c r="T62" i="122"/>
  <c r="T59" i="122"/>
  <c r="T222" i="122"/>
  <c r="T263" i="122"/>
  <c r="T314" i="122"/>
  <c r="T417" i="122"/>
  <c r="T138" i="118"/>
  <c r="T220" i="116"/>
  <c r="T233" i="114"/>
  <c r="T74" i="114"/>
  <c r="T168" i="114"/>
  <c r="T5" i="128"/>
  <c r="T6" i="128"/>
  <c r="T7" i="128"/>
  <c r="T8" i="128"/>
  <c r="T9" i="128"/>
  <c r="T10" i="128"/>
  <c r="T11" i="128"/>
  <c r="T12" i="128"/>
  <c r="T4" i="128"/>
  <c r="E36" i="113"/>
  <c r="G36" i="113" s="1"/>
  <c r="I36" i="113" s="1"/>
  <c r="E27" i="113"/>
  <c r="G27" i="113" s="1"/>
  <c r="I27" i="113" s="1"/>
  <c r="T44" i="114"/>
  <c r="F13" i="113"/>
  <c r="H13" i="113" s="1"/>
  <c r="D8" i="106" s="1"/>
  <c r="E22" i="113"/>
  <c r="N7" i="113"/>
  <c r="N9" i="130"/>
  <c r="N3" i="130"/>
  <c r="N4" i="130"/>
  <c r="N7" i="130"/>
  <c r="E27" i="130"/>
  <c r="G27" i="130" s="1"/>
  <c r="I27" i="130" s="1"/>
  <c r="F13" i="130"/>
  <c r="T488" i="133"/>
  <c r="T483" i="133"/>
  <c r="T479" i="133"/>
  <c r="T478" i="133"/>
  <c r="T474" i="133"/>
  <c r="T467" i="133"/>
  <c r="T464" i="133"/>
  <c r="T448" i="133"/>
  <c r="T445" i="133"/>
  <c r="T444" i="133"/>
  <c r="T441" i="133"/>
  <c r="T440" i="133"/>
  <c r="T437" i="133"/>
  <c r="T434" i="133"/>
  <c r="T423" i="133"/>
  <c r="T414" i="133"/>
  <c r="T410" i="133"/>
  <c r="T195" i="133"/>
  <c r="T173" i="133"/>
  <c r="T160" i="133"/>
  <c r="T143" i="133"/>
  <c r="T119" i="133"/>
  <c r="T497" i="133"/>
  <c r="T494" i="133"/>
  <c r="T492" i="133"/>
  <c r="T484" i="133"/>
  <c r="T482" i="133"/>
  <c r="T476" i="133"/>
  <c r="T472" i="133"/>
  <c r="T469" i="133"/>
  <c r="T468" i="133"/>
  <c r="T465" i="133"/>
  <c r="T447" i="133"/>
  <c r="T442" i="133"/>
  <c r="T430" i="133"/>
  <c r="T426" i="133"/>
  <c r="T420" i="133"/>
  <c r="T419" i="133"/>
  <c r="T392" i="133"/>
  <c r="T389" i="133"/>
  <c r="T386" i="133"/>
  <c r="T385" i="133"/>
  <c r="T379" i="133"/>
  <c r="T376" i="133"/>
  <c r="T356" i="133"/>
  <c r="T355" i="133"/>
  <c r="T352" i="133"/>
  <c r="T342" i="133"/>
  <c r="T336" i="133"/>
  <c r="T335" i="133"/>
  <c r="T315" i="133"/>
  <c r="T312" i="133"/>
  <c r="T311" i="133"/>
  <c r="T310" i="133"/>
  <c r="T308" i="133"/>
  <c r="T301" i="133"/>
  <c r="T292" i="133"/>
  <c r="T269" i="133"/>
  <c r="T268" i="133"/>
  <c r="T251" i="133"/>
  <c r="T240" i="133"/>
  <c r="T229" i="133"/>
  <c r="T220" i="133"/>
  <c r="T219" i="133"/>
  <c r="T218" i="133"/>
  <c r="T215" i="133"/>
  <c r="T214" i="133"/>
  <c r="T212" i="133"/>
  <c r="T496" i="133"/>
  <c r="T490" i="133"/>
  <c r="T489" i="133"/>
  <c r="T487" i="133"/>
  <c r="T486" i="133"/>
  <c r="T480" i="133"/>
  <c r="T477" i="133"/>
  <c r="T473" i="133"/>
  <c r="T466" i="133"/>
  <c r="T463" i="133"/>
  <c r="T461" i="133"/>
  <c r="T460" i="133"/>
  <c r="T439" i="133"/>
  <c r="T436" i="133"/>
  <c r="T425" i="133"/>
  <c r="T424" i="133"/>
  <c r="T409" i="133"/>
  <c r="T408" i="133"/>
  <c r="T407" i="133"/>
  <c r="T406" i="133"/>
  <c r="T201" i="133"/>
  <c r="T197" i="133"/>
  <c r="T196" i="133"/>
  <c r="T192" i="133"/>
  <c r="T189" i="133"/>
  <c r="T181" i="133"/>
  <c r="T175" i="133"/>
  <c r="T172" i="133"/>
  <c r="T164" i="133"/>
  <c r="T154" i="133"/>
  <c r="T152" i="133"/>
  <c r="T151" i="133"/>
  <c r="T150" i="133"/>
  <c r="T147" i="133"/>
  <c r="T145" i="133"/>
  <c r="T142" i="133"/>
  <c r="T127" i="133"/>
  <c r="T120" i="133"/>
  <c r="T118" i="133"/>
  <c r="T112" i="133"/>
  <c r="T495" i="133"/>
  <c r="T493" i="133"/>
  <c r="T491" i="133"/>
  <c r="T485" i="133"/>
  <c r="T481" i="133"/>
  <c r="T475" i="133"/>
  <c r="T471" i="133"/>
  <c r="T470" i="133"/>
  <c r="T453" i="133"/>
  <c r="T433" i="133"/>
  <c r="T432" i="133"/>
  <c r="T431" i="133"/>
  <c r="T422" i="133"/>
  <c r="T421" i="133"/>
  <c r="T418" i="133"/>
  <c r="T412" i="133"/>
  <c r="T411" i="133"/>
  <c r="T109" i="133"/>
  <c r="T108" i="133"/>
  <c r="T107" i="133"/>
  <c r="T105" i="133"/>
  <c r="T103" i="133"/>
  <c r="T93" i="133"/>
  <c r="T90" i="133"/>
  <c r="T70" i="133"/>
  <c r="T61" i="133"/>
  <c r="T55" i="133"/>
  <c r="T203" i="133"/>
  <c r="T202" i="133"/>
  <c r="T199" i="133"/>
  <c r="T194" i="133"/>
  <c r="T193" i="133"/>
  <c r="T186" i="133"/>
  <c r="T185" i="133"/>
  <c r="T184" i="133"/>
  <c r="T165" i="133"/>
  <c r="T161" i="133"/>
  <c r="T149" i="133"/>
  <c r="T129" i="133"/>
  <c r="T128" i="133"/>
  <c r="T125" i="133"/>
  <c r="T123" i="133"/>
  <c r="T122" i="133"/>
  <c r="T403" i="133"/>
  <c r="T206" i="133"/>
  <c r="T104" i="133"/>
  <c r="T99" i="133"/>
  <c r="T98" i="133"/>
  <c r="T95" i="133"/>
  <c r="T91" i="133"/>
  <c r="T85" i="133"/>
  <c r="T82" i="133"/>
  <c r="T79" i="133"/>
  <c r="T75" i="133"/>
  <c r="T74" i="133"/>
  <c r="T60" i="133"/>
  <c r="T54" i="133"/>
  <c r="T49" i="133"/>
  <c r="T402" i="133"/>
  <c r="T388" i="133"/>
  <c r="T384" i="133"/>
  <c r="T383" i="133"/>
  <c r="T375" i="133"/>
  <c r="T374" i="133"/>
  <c r="T373" i="133"/>
  <c r="T358" i="133"/>
  <c r="T357" i="133"/>
  <c r="T354" i="133"/>
  <c r="T353" i="133"/>
  <c r="T344" i="133"/>
  <c r="T323" i="133"/>
  <c r="T314" i="133"/>
  <c r="T302" i="133"/>
  <c r="T296" i="133"/>
  <c r="T288" i="133"/>
  <c r="T287" i="133"/>
  <c r="T286" i="133"/>
  <c r="T280" i="133"/>
  <c r="T278" i="133"/>
  <c r="T277" i="133"/>
  <c r="T272" i="133"/>
  <c r="T271" i="133"/>
  <c r="T261" i="133"/>
  <c r="T257" i="133"/>
  <c r="T256" i="133"/>
  <c r="T255" i="133"/>
  <c r="T252" i="133"/>
  <c r="T241" i="133"/>
  <c r="T235" i="133"/>
  <c r="T232" i="133"/>
  <c r="T231" i="133"/>
  <c r="T228" i="133"/>
  <c r="T221" i="133"/>
  <c r="T401" i="133"/>
  <c r="T400" i="133"/>
  <c r="T395" i="133"/>
  <c r="T381" i="133"/>
  <c r="T369" i="133"/>
  <c r="T366" i="133"/>
  <c r="T362" i="133"/>
  <c r="T359" i="133"/>
  <c r="T351" i="133"/>
  <c r="T348" i="133"/>
  <c r="T347" i="133"/>
  <c r="T346" i="133"/>
  <c r="T337" i="133"/>
  <c r="T334" i="133"/>
  <c r="T324" i="133"/>
  <c r="T320" i="133"/>
  <c r="T303" i="133"/>
  <c r="T300" i="133"/>
  <c r="T299" i="133"/>
  <c r="T298" i="133"/>
  <c r="T297" i="133"/>
  <c r="T294" i="133"/>
  <c r="T291" i="133"/>
  <c r="T285" i="133"/>
  <c r="T284" i="133"/>
  <c r="T275" i="133"/>
  <c r="T264" i="133"/>
  <c r="T260" i="133"/>
  <c r="T254" i="133"/>
  <c r="T253" i="133"/>
  <c r="T250" i="133"/>
  <c r="T247" i="133"/>
  <c r="T246" i="133"/>
  <c r="T245" i="133"/>
  <c r="T238" i="133"/>
  <c r="T237" i="133"/>
  <c r="T233" i="133"/>
  <c r="T222" i="133"/>
  <c r="T182" i="133"/>
  <c r="T179" i="133"/>
  <c r="T178" i="133"/>
  <c r="T177" i="133"/>
  <c r="T170" i="133"/>
  <c r="T169" i="133"/>
  <c r="T166" i="133"/>
  <c r="T162" i="133"/>
  <c r="T159" i="133"/>
  <c r="T158" i="133"/>
  <c r="T155" i="133"/>
  <c r="T144" i="133"/>
  <c r="T141" i="133"/>
  <c r="T126" i="133"/>
  <c r="T124" i="133"/>
  <c r="T121" i="133"/>
  <c r="T116" i="133"/>
  <c r="T115" i="133"/>
  <c r="T393" i="133"/>
  <c r="T382" i="133"/>
  <c r="T378" i="133"/>
  <c r="T377" i="133"/>
  <c r="T365" i="133"/>
  <c r="T364" i="133"/>
  <c r="T361" i="133"/>
  <c r="T360" i="133"/>
  <c r="T345" i="133"/>
  <c r="T339" i="133"/>
  <c r="T338" i="133"/>
  <c r="T332" i="133"/>
  <c r="T318" i="133"/>
  <c r="T317" i="133"/>
  <c r="T309" i="133"/>
  <c r="T304" i="133"/>
  <c r="T293" i="133"/>
  <c r="T290" i="133"/>
  <c r="T289" i="133"/>
  <c r="T283" i="133"/>
  <c r="T282" i="133"/>
  <c r="T279" i="133"/>
  <c r="T273" i="133"/>
  <c r="T270" i="133"/>
  <c r="T267" i="133"/>
  <c r="T266" i="133"/>
  <c r="T263" i="133"/>
  <c r="T262" i="133"/>
  <c r="T249" i="133"/>
  <c r="T248" i="133"/>
  <c r="T243" i="133"/>
  <c r="T234" i="133"/>
  <c r="T225" i="133"/>
  <c r="T224" i="133"/>
  <c r="T216" i="133"/>
  <c r="T106" i="133"/>
  <c r="T101" i="133"/>
  <c r="T100" i="133"/>
  <c r="T92" i="133"/>
  <c r="T89" i="133"/>
  <c r="T81" i="133"/>
  <c r="T80" i="133"/>
  <c r="T72" i="133"/>
  <c r="T71" i="133"/>
  <c r="T499" i="133"/>
  <c r="T462" i="133"/>
  <c r="T459" i="133"/>
  <c r="T458" i="133"/>
  <c r="T457" i="133"/>
  <c r="T456" i="133"/>
  <c r="T455" i="133"/>
  <c r="T452" i="133"/>
  <c r="T451" i="133"/>
  <c r="T450" i="133"/>
  <c r="T446" i="133"/>
  <c r="T443" i="133"/>
  <c r="T438" i="133"/>
  <c r="T435" i="133"/>
  <c r="T427" i="133"/>
  <c r="T417" i="133"/>
  <c r="T416" i="133"/>
  <c r="T187" i="133"/>
  <c r="T183" i="133"/>
  <c r="T180" i="133"/>
  <c r="T174" i="133"/>
  <c r="T171" i="133"/>
  <c r="T168" i="133"/>
  <c r="T167" i="133"/>
  <c r="T157" i="133"/>
  <c r="T156" i="133"/>
  <c r="T153" i="133"/>
  <c r="T146" i="133"/>
  <c r="T140" i="133"/>
  <c r="T94" i="133"/>
  <c r="T87" i="133"/>
  <c r="T78" i="133"/>
  <c r="T77" i="133"/>
  <c r="T76" i="133"/>
  <c r="T73" i="133"/>
  <c r="T69" i="133"/>
  <c r="T68" i="133"/>
  <c r="T57" i="133"/>
  <c r="T405" i="133"/>
  <c r="T404" i="133"/>
  <c r="T205" i="133"/>
  <c r="T102" i="133"/>
  <c r="T97" i="133"/>
  <c r="T96" i="133"/>
  <c r="T88" i="133"/>
  <c r="T86" i="133"/>
  <c r="T84" i="133"/>
  <c r="T83" i="133"/>
  <c r="T65" i="133"/>
  <c r="T64" i="133"/>
  <c r="T63" i="133"/>
  <c r="T62" i="133"/>
  <c r="T59" i="133"/>
  <c r="T56" i="133"/>
  <c r="T53" i="133"/>
  <c r="T52" i="133"/>
  <c r="T51" i="133"/>
  <c r="T48" i="133"/>
  <c r="T399" i="133"/>
  <c r="T398" i="133"/>
  <c r="T397" i="133"/>
  <c r="T394" i="133"/>
  <c r="T391" i="133"/>
  <c r="T387" i="133"/>
  <c r="T380" i="133"/>
  <c r="T372" i="133"/>
  <c r="T371" i="133"/>
  <c r="T370" i="133"/>
  <c r="T368" i="133"/>
  <c r="T367" i="133"/>
  <c r="T363" i="133"/>
  <c r="T350" i="133"/>
  <c r="T349" i="133"/>
  <c r="T343" i="133"/>
  <c r="T340" i="133"/>
  <c r="T333" i="133"/>
  <c r="T331" i="133"/>
  <c r="T330" i="133"/>
  <c r="T329" i="133"/>
  <c r="T328" i="133"/>
  <c r="T327" i="133"/>
  <c r="T326" i="133"/>
  <c r="T325" i="133"/>
  <c r="T322" i="133"/>
  <c r="T319" i="133"/>
  <c r="T316" i="133"/>
  <c r="T306" i="133"/>
  <c r="T305" i="133"/>
  <c r="T295" i="133"/>
  <c r="T281" i="133"/>
  <c r="T274" i="133"/>
  <c r="T265" i="133"/>
  <c r="T259" i="133"/>
  <c r="T242" i="133"/>
  <c r="T239" i="133"/>
  <c r="T230" i="133"/>
  <c r="T227" i="133"/>
  <c r="T223" i="133"/>
  <c r="T217" i="133"/>
  <c r="T211" i="133"/>
  <c r="T210" i="133"/>
  <c r="T41" i="133"/>
  <c r="T40" i="133"/>
  <c r="T37" i="133"/>
  <c r="T32" i="133"/>
  <c r="T30" i="133"/>
  <c r="T24" i="133"/>
  <c r="T28" i="133"/>
  <c r="T21" i="133"/>
  <c r="T20" i="133"/>
  <c r="T19" i="133"/>
  <c r="T18" i="133"/>
  <c r="T17" i="133"/>
  <c r="N8" i="132"/>
  <c r="T16" i="133"/>
  <c r="T12" i="133"/>
  <c r="T236" i="133"/>
  <c r="T67" i="133"/>
  <c r="T9" i="133"/>
  <c r="E36" i="132"/>
  <c r="G36" i="132" s="1"/>
  <c r="I36" i="132" s="1"/>
  <c r="N9" i="132"/>
  <c r="T10" i="133"/>
  <c r="T7" i="133"/>
  <c r="T6" i="133"/>
  <c r="T5" i="133"/>
  <c r="E22" i="132"/>
  <c r="E23" i="132" s="1"/>
  <c r="F13" i="132"/>
  <c r="V500" i="133"/>
  <c r="N7" i="132"/>
  <c r="H6" i="205"/>
  <c r="A1" i="206"/>
  <c r="B5" i="205"/>
  <c r="D2" i="205"/>
  <c r="B6" i="205"/>
  <c r="B4" i="205"/>
  <c r="E25" i="130"/>
  <c r="G25" i="130" s="1"/>
  <c r="I25" i="130" s="1"/>
  <c r="E24" i="130"/>
  <c r="G24" i="130" s="1"/>
  <c r="I24" i="130" s="1"/>
  <c r="E23" i="130"/>
  <c r="G23" i="130" s="1"/>
  <c r="I23" i="130" s="1"/>
  <c r="G22" i="130"/>
  <c r="I22" i="130" s="1"/>
  <c r="T196" i="131"/>
  <c r="T490" i="131"/>
  <c r="T237" i="131"/>
  <c r="T435" i="131"/>
  <c r="T468" i="131"/>
  <c r="T465" i="131"/>
  <c r="T432" i="131"/>
  <c r="T441" i="131"/>
  <c r="T487" i="131"/>
  <c r="T486" i="131"/>
  <c r="T481" i="131"/>
  <c r="T478" i="131"/>
  <c r="T475" i="131"/>
  <c r="T463" i="131"/>
  <c r="T336" i="131"/>
  <c r="T399" i="131"/>
  <c r="T346" i="131"/>
  <c r="T343" i="131"/>
  <c r="T294" i="131"/>
  <c r="T262" i="131"/>
  <c r="T499" i="131"/>
  <c r="T485" i="131"/>
  <c r="T459" i="131"/>
  <c r="T452" i="131"/>
  <c r="T429" i="131"/>
  <c r="T405" i="131"/>
  <c r="T355" i="131"/>
  <c r="T337" i="131"/>
  <c r="T311" i="131"/>
  <c r="T297" i="131"/>
  <c r="T290" i="131"/>
  <c r="T277" i="131"/>
  <c r="T265" i="131"/>
  <c r="T450" i="131"/>
  <c r="T438" i="131"/>
  <c r="T423" i="131"/>
  <c r="T420" i="131"/>
  <c r="T414" i="131"/>
  <c r="T403" i="131"/>
  <c r="T241" i="131"/>
  <c r="T464" i="131"/>
  <c r="T460" i="131"/>
  <c r="T447" i="131"/>
  <c r="T444" i="131"/>
  <c r="T419" i="131"/>
  <c r="T418" i="131"/>
  <c r="T416" i="131"/>
  <c r="T415" i="131"/>
  <c r="T404" i="131"/>
  <c r="T401" i="131"/>
  <c r="T387" i="131"/>
  <c r="T384" i="131"/>
  <c r="T375" i="131"/>
  <c r="T368" i="131"/>
  <c r="T363" i="131"/>
  <c r="T357" i="131"/>
  <c r="T350" i="131"/>
  <c r="T345" i="131"/>
  <c r="T342" i="131"/>
  <c r="T312" i="131"/>
  <c r="T310" i="131"/>
  <c r="T285" i="131"/>
  <c r="T279" i="131"/>
  <c r="T273" i="131"/>
  <c r="T266" i="131"/>
  <c r="T242" i="131"/>
  <c r="T240" i="131"/>
  <c r="T4" i="133"/>
  <c r="R500" i="133"/>
  <c r="T497" i="131"/>
  <c r="T493" i="131"/>
  <c r="T488" i="131"/>
  <c r="T482" i="131"/>
  <c r="T479" i="131"/>
  <c r="T472" i="131"/>
  <c r="T469" i="131"/>
  <c r="T466" i="131"/>
  <c r="T461" i="131"/>
  <c r="T456" i="131"/>
  <c r="T453" i="131"/>
  <c r="T451" i="131"/>
  <c r="T448" i="131"/>
  <c r="T439" i="131"/>
  <c r="T436" i="131"/>
  <c r="T433" i="131"/>
  <c r="T430" i="131"/>
  <c r="T426" i="131"/>
  <c r="T417" i="131"/>
  <c r="T411" i="131"/>
  <c r="T409" i="131"/>
  <c r="T406" i="131"/>
  <c r="T398" i="131"/>
  <c r="T397" i="131"/>
  <c r="T391" i="131"/>
  <c r="T390" i="131"/>
  <c r="T381" i="131"/>
  <c r="T374" i="131"/>
  <c r="T354" i="131"/>
  <c r="T348" i="131"/>
  <c r="T347" i="131"/>
  <c r="T301" i="131"/>
  <c r="T300" i="131"/>
  <c r="T281" i="131"/>
  <c r="T275" i="131"/>
  <c r="T263" i="131"/>
  <c r="T252" i="131"/>
  <c r="T247" i="131"/>
  <c r="T244" i="131"/>
  <c r="T233" i="131"/>
  <c r="T162" i="131"/>
  <c r="T338" i="131"/>
  <c r="T325" i="131"/>
  <c r="T320" i="131"/>
  <c r="T253" i="131"/>
  <c r="T395" i="131"/>
  <c r="T386" i="131"/>
  <c r="T382" i="131"/>
  <c r="T372" i="131"/>
  <c r="T367" i="131"/>
  <c r="T365" i="131"/>
  <c r="T353" i="131"/>
  <c r="T349" i="131"/>
  <c r="T341" i="131"/>
  <c r="T335" i="131"/>
  <c r="T334" i="131"/>
  <c r="T333" i="131"/>
  <c r="T330" i="131"/>
  <c r="T326" i="131"/>
  <c r="T317" i="131"/>
  <c r="T306" i="131"/>
  <c r="T299" i="131"/>
  <c r="T295" i="131"/>
  <c r="T291" i="131"/>
  <c r="T287" i="131"/>
  <c r="T278" i="131"/>
  <c r="T257" i="131"/>
  <c r="T256" i="131"/>
  <c r="T255" i="131"/>
  <c r="T57" i="131"/>
  <c r="T376" i="131"/>
  <c r="T366" i="131"/>
  <c r="T328" i="131"/>
  <c r="T323" i="131"/>
  <c r="T322" i="131"/>
  <c r="T286" i="131"/>
  <c r="T264" i="131"/>
  <c r="T238" i="131"/>
  <c r="T235" i="131"/>
  <c r="T400" i="131"/>
  <c r="T321" i="131"/>
  <c r="T251" i="131"/>
  <c r="T379" i="131"/>
  <c r="T377" i="131"/>
  <c r="T370" i="131"/>
  <c r="T360" i="131"/>
  <c r="T359" i="131"/>
  <c r="T340" i="131"/>
  <c r="T339" i="131"/>
  <c r="T329" i="131"/>
  <c r="T324" i="131"/>
  <c r="T309" i="131"/>
  <c r="T305" i="131"/>
  <c r="T304" i="131"/>
  <c r="T303" i="131"/>
  <c r="T302" i="131"/>
  <c r="T298" i="131"/>
  <c r="T288" i="131"/>
  <c r="T283" i="131"/>
  <c r="T282" i="131"/>
  <c r="T276" i="131"/>
  <c r="T272" i="131"/>
  <c r="T271" i="131"/>
  <c r="T270" i="131"/>
  <c r="T269" i="131"/>
  <c r="T259" i="131"/>
  <c r="T258" i="131"/>
  <c r="T254" i="131"/>
  <c r="T250" i="131"/>
  <c r="T249" i="131"/>
  <c r="T248" i="131"/>
  <c r="T236" i="131"/>
  <c r="T234" i="131"/>
  <c r="T498" i="131"/>
  <c r="T496" i="131"/>
  <c r="T494" i="131"/>
  <c r="T492" i="131"/>
  <c r="T491" i="131"/>
  <c r="T489" i="131"/>
  <c r="T484" i="131"/>
  <c r="T483" i="131"/>
  <c r="T480" i="131"/>
  <c r="T477" i="131"/>
  <c r="T476" i="131"/>
  <c r="T474" i="131"/>
  <c r="T473" i="131"/>
  <c r="T471" i="131"/>
  <c r="T470" i="131"/>
  <c r="T467" i="131"/>
  <c r="T462" i="131"/>
  <c r="T458" i="131"/>
  <c r="T457" i="131"/>
  <c r="T455" i="131"/>
  <c r="T454" i="131"/>
  <c r="T449" i="131"/>
  <c r="T446" i="131"/>
  <c r="T445" i="131"/>
  <c r="T443" i="131"/>
  <c r="T442" i="131"/>
  <c r="T440" i="131"/>
  <c r="T437" i="131"/>
  <c r="T434" i="131"/>
  <c r="T431" i="131"/>
  <c r="T428" i="131"/>
  <c r="T427" i="131"/>
  <c r="T425" i="131"/>
  <c r="T424" i="131"/>
  <c r="T422" i="131"/>
  <c r="T421" i="131"/>
  <c r="T412" i="131"/>
  <c r="T410" i="131"/>
  <c r="T408" i="131"/>
  <c r="T407" i="131"/>
  <c r="T402" i="131"/>
  <c r="T396" i="131"/>
  <c r="T394" i="131"/>
  <c r="T393" i="131"/>
  <c r="T392" i="131"/>
  <c r="T389" i="131"/>
  <c r="T388" i="131"/>
  <c r="T385" i="131"/>
  <c r="T383" i="131"/>
  <c r="T380" i="131"/>
  <c r="T378" i="131"/>
  <c r="T373" i="131"/>
  <c r="T371" i="131"/>
  <c r="T369" i="131"/>
  <c r="T364" i="131"/>
  <c r="T362" i="131"/>
  <c r="T361" i="131"/>
  <c r="T358" i="131"/>
  <c r="T356" i="131"/>
  <c r="T352" i="131"/>
  <c r="T351" i="131"/>
  <c r="T344" i="131"/>
  <c r="T332" i="131"/>
  <c r="T331" i="131"/>
  <c r="T327" i="131"/>
  <c r="T319" i="131"/>
  <c r="T318" i="131"/>
  <c r="T316" i="131"/>
  <c r="T315" i="131"/>
  <c r="T314" i="131"/>
  <c r="T308" i="131"/>
  <c r="T307" i="131"/>
  <c r="T296" i="131"/>
  <c r="T293" i="131"/>
  <c r="T292" i="131"/>
  <c r="T289" i="131"/>
  <c r="T284" i="131"/>
  <c r="T280" i="131"/>
  <c r="T274" i="131"/>
  <c r="T268" i="131"/>
  <c r="T267" i="131"/>
  <c r="T261" i="131"/>
  <c r="T260" i="131"/>
  <c r="T246" i="131"/>
  <c r="T245" i="131"/>
  <c r="T243" i="131"/>
  <c r="T239" i="131"/>
  <c r="V495" i="131"/>
  <c r="T495" i="131"/>
  <c r="T5" i="131"/>
  <c r="R500" i="131"/>
  <c r="R500" i="120"/>
  <c r="G30" i="119" s="1"/>
  <c r="I30" i="119" s="1"/>
  <c r="T41" i="118"/>
  <c r="R500" i="118"/>
  <c r="G30" i="117" s="1"/>
  <c r="I30" i="117" s="1"/>
  <c r="T308" i="118"/>
  <c r="E26" i="117"/>
  <c r="G26" i="117" s="1"/>
  <c r="I26" i="117" s="1"/>
  <c r="F13" i="117"/>
  <c r="T428" i="116"/>
  <c r="T444" i="116"/>
  <c r="R500" i="116"/>
  <c r="T7" i="116"/>
  <c r="T9" i="116"/>
  <c r="T12" i="116"/>
  <c r="T16" i="116"/>
  <c r="T19" i="116"/>
  <c r="T22" i="116"/>
  <c r="T25" i="116"/>
  <c r="T28" i="116"/>
  <c r="T31" i="116"/>
  <c r="T34" i="116"/>
  <c r="T37" i="116"/>
  <c r="T40" i="116"/>
  <c r="T43" i="116"/>
  <c r="T46" i="116"/>
  <c r="T49" i="116"/>
  <c r="T51" i="116"/>
  <c r="T54" i="116"/>
  <c r="T56" i="116"/>
  <c r="T59" i="116"/>
  <c r="T62" i="116"/>
  <c r="T64" i="116"/>
  <c r="T68" i="116"/>
  <c r="T72" i="116"/>
  <c r="T75" i="116"/>
  <c r="T78" i="116"/>
  <c r="T81" i="116"/>
  <c r="T84" i="116"/>
  <c r="T87" i="116"/>
  <c r="T90" i="116"/>
  <c r="T94" i="116"/>
  <c r="T97" i="116"/>
  <c r="T100" i="116"/>
  <c r="T103" i="116"/>
  <c r="T106" i="116"/>
  <c r="T109" i="116"/>
  <c r="T113" i="116"/>
  <c r="T116" i="116"/>
  <c r="T119" i="116"/>
  <c r="T123" i="116"/>
  <c r="T128" i="116"/>
  <c r="T131" i="116"/>
  <c r="T132" i="116"/>
  <c r="T134" i="116"/>
  <c r="T136" i="116"/>
  <c r="T139" i="116"/>
  <c r="T143" i="116"/>
  <c r="T146" i="116"/>
  <c r="T149" i="116"/>
  <c r="T152" i="116"/>
  <c r="T6" i="116"/>
  <c r="T8" i="116"/>
  <c r="T10" i="116"/>
  <c r="T11" i="116"/>
  <c r="T13" i="116"/>
  <c r="T14" i="116"/>
  <c r="T15" i="116"/>
  <c r="T17" i="116"/>
  <c r="T18" i="116"/>
  <c r="T20" i="116"/>
  <c r="T21" i="116"/>
  <c r="T23" i="116"/>
  <c r="T24" i="116"/>
  <c r="T26" i="116"/>
  <c r="T27" i="116"/>
  <c r="T29" i="116"/>
  <c r="T30" i="116"/>
  <c r="T32" i="116"/>
  <c r="T33" i="116"/>
  <c r="T35" i="116"/>
  <c r="T36" i="116"/>
  <c r="T38" i="116"/>
  <c r="T39" i="116"/>
  <c r="T41" i="116"/>
  <c r="T42" i="116"/>
  <c r="T44" i="116"/>
  <c r="T45" i="116"/>
  <c r="T47" i="116"/>
  <c r="T48" i="116"/>
  <c r="T50" i="116"/>
  <c r="T52" i="116"/>
  <c r="T53" i="116"/>
  <c r="T55" i="116"/>
  <c r="T57" i="116"/>
  <c r="T58" i="116"/>
  <c r="T60" i="116"/>
  <c r="T61" i="116"/>
  <c r="T63" i="116"/>
  <c r="T65" i="116"/>
  <c r="T66" i="116"/>
  <c r="T67" i="116"/>
  <c r="T69" i="116"/>
  <c r="T70" i="116"/>
  <c r="T71" i="116"/>
  <c r="T73" i="116"/>
  <c r="T74" i="116"/>
  <c r="T76" i="116"/>
  <c r="T77" i="116"/>
  <c r="T79" i="116"/>
  <c r="T80" i="116"/>
  <c r="T82" i="116"/>
  <c r="T83" i="116"/>
  <c r="T85" i="116"/>
  <c r="T86" i="116"/>
  <c r="T88" i="116"/>
  <c r="T89" i="116"/>
  <c r="T91" i="116"/>
  <c r="T92" i="116"/>
  <c r="T93" i="116"/>
  <c r="T95" i="116"/>
  <c r="T96" i="116"/>
  <c r="T98" i="116"/>
  <c r="T99" i="116"/>
  <c r="T101" i="116"/>
  <c r="T102" i="116"/>
  <c r="T104" i="116"/>
  <c r="T105" i="116"/>
  <c r="T107" i="116"/>
  <c r="T108" i="116"/>
  <c r="T110" i="116"/>
  <c r="T111" i="116"/>
  <c r="T112" i="116"/>
  <c r="T114" i="116"/>
  <c r="T115" i="116"/>
  <c r="T117" i="116"/>
  <c r="T118" i="116"/>
  <c r="T120" i="116"/>
  <c r="T121" i="116"/>
  <c r="T122" i="116"/>
  <c r="T124" i="116"/>
  <c r="T125" i="116"/>
  <c r="T126" i="116"/>
  <c r="T127" i="116"/>
  <c r="T129" i="116"/>
  <c r="T130" i="116"/>
  <c r="T133" i="116"/>
  <c r="T135" i="116"/>
  <c r="T137" i="116"/>
  <c r="T140" i="116"/>
  <c r="T141" i="116"/>
  <c r="T142" i="116"/>
  <c r="T144" i="116"/>
  <c r="T145" i="116"/>
  <c r="T147" i="116"/>
  <c r="T148" i="116"/>
  <c r="T150" i="116"/>
  <c r="T151" i="116"/>
  <c r="T5" i="116"/>
  <c r="T166" i="116"/>
  <c r="T218" i="116"/>
  <c r="E22" i="115"/>
  <c r="P19" i="103"/>
  <c r="O18" i="103"/>
  <c r="Q17" i="103"/>
  <c r="N17" i="103"/>
  <c r="K17" i="103"/>
  <c r="Q19" i="103"/>
  <c r="N19" i="103"/>
  <c r="J18" i="103"/>
  <c r="J19" i="103"/>
  <c r="O17" i="103"/>
  <c r="P17" i="103"/>
  <c r="Q18" i="103"/>
  <c r="J17" i="103"/>
  <c r="P18" i="103"/>
  <c r="M17" i="103"/>
  <c r="K19" i="103"/>
  <c r="L17" i="103"/>
  <c r="L19" i="103"/>
  <c r="N18" i="103"/>
  <c r="P11" i="103"/>
  <c r="O10" i="103"/>
  <c r="K10" i="103"/>
  <c r="N10" i="103"/>
  <c r="O11" i="103"/>
  <c r="O9" i="103"/>
  <c r="M10" i="103"/>
  <c r="J10" i="103"/>
  <c r="N11" i="103"/>
  <c r="M11" i="103"/>
  <c r="L10" i="103"/>
  <c r="K11" i="103"/>
  <c r="Q11" i="103"/>
  <c r="K9" i="103"/>
  <c r="L9" i="103"/>
  <c r="P10" i="103"/>
  <c r="J9" i="103"/>
  <c r="J11" i="103"/>
  <c r="P9" i="103"/>
  <c r="M9" i="103"/>
  <c r="N9" i="103"/>
  <c r="Q9" i="103"/>
  <c r="Q10" i="103"/>
  <c r="L11" i="103"/>
  <c r="G30" i="123"/>
  <c r="I30" i="123" s="1"/>
  <c r="G30" i="115"/>
  <c r="I30" i="115" s="1"/>
  <c r="G34" i="123"/>
  <c r="I34" i="123" s="1"/>
  <c r="G32" i="123"/>
  <c r="I32" i="123" s="1"/>
  <c r="G32" i="115"/>
  <c r="I32" i="115" s="1"/>
  <c r="E23" i="111"/>
  <c r="G23" i="111" s="1"/>
  <c r="I23" i="111" s="1"/>
  <c r="G22" i="111"/>
  <c r="I22" i="111" s="1"/>
  <c r="E25" i="111"/>
  <c r="G25" i="111" s="1"/>
  <c r="I25" i="111" s="1"/>
  <c r="E24" i="111"/>
  <c r="G24" i="111" s="1"/>
  <c r="I24" i="111" s="1"/>
  <c r="N4" i="123"/>
  <c r="N9" i="123"/>
  <c r="N11" i="123"/>
  <c r="N3" i="123"/>
  <c r="N8" i="123"/>
  <c r="N6" i="123"/>
  <c r="N5" i="123"/>
  <c r="T125" i="110"/>
  <c r="T215" i="110"/>
  <c r="T308" i="110"/>
  <c r="T494" i="110"/>
  <c r="N4" i="125"/>
  <c r="N9" i="121"/>
  <c r="T66" i="129"/>
  <c r="T72" i="129"/>
  <c r="N4" i="152"/>
  <c r="N3" i="152"/>
  <c r="N8" i="152"/>
  <c r="N9" i="152"/>
  <c r="N3" i="127"/>
  <c r="N3" i="125"/>
  <c r="N8" i="125"/>
  <c r="N9" i="125"/>
  <c r="N3" i="121"/>
  <c r="N4" i="121"/>
  <c r="N3" i="119"/>
  <c r="N8" i="119"/>
  <c r="N4" i="119"/>
  <c r="N3" i="117"/>
  <c r="T246" i="116"/>
  <c r="N4" i="115"/>
  <c r="N8" i="115"/>
  <c r="N3" i="115"/>
  <c r="N11" i="115"/>
  <c r="N5" i="115"/>
  <c r="N6" i="115"/>
  <c r="N11" i="113"/>
  <c r="N4" i="117"/>
  <c r="N9" i="117"/>
  <c r="N9" i="119"/>
  <c r="N8" i="117"/>
  <c r="N3" i="113"/>
  <c r="N4" i="113"/>
  <c r="N8" i="113"/>
  <c r="N9" i="113"/>
  <c r="T44" i="108"/>
  <c r="T45" i="108"/>
  <c r="T47" i="108"/>
  <c r="T50" i="108"/>
  <c r="T54" i="108"/>
  <c r="T56" i="108"/>
  <c r="T61" i="108"/>
  <c r="T65" i="108"/>
  <c r="T67" i="108"/>
  <c r="T71" i="108"/>
  <c r="T73" i="108"/>
  <c r="T75" i="108"/>
  <c r="T77" i="108"/>
  <c r="T79" i="108"/>
  <c r="T82" i="108"/>
  <c r="T85" i="108"/>
  <c r="T87" i="108"/>
  <c r="T91" i="108"/>
  <c r="T94" i="108"/>
  <c r="T97" i="108"/>
  <c r="T99" i="108"/>
  <c r="T103" i="108"/>
  <c r="T106" i="108"/>
  <c r="T108" i="108"/>
  <c r="T111" i="108"/>
  <c r="T113" i="108"/>
  <c r="T115" i="108"/>
  <c r="T118" i="108"/>
  <c r="T122" i="108"/>
  <c r="T125" i="108"/>
  <c r="T127" i="108"/>
  <c r="T130" i="108"/>
  <c r="T132" i="108"/>
  <c r="T135" i="108"/>
  <c r="T137" i="108"/>
  <c r="T139" i="108"/>
  <c r="T142" i="108"/>
  <c r="T144" i="108"/>
  <c r="T147" i="108"/>
  <c r="T149" i="108"/>
  <c r="T151" i="108"/>
  <c r="T154" i="108"/>
  <c r="T156" i="108"/>
  <c r="T158" i="108"/>
  <c r="T160" i="108"/>
  <c r="T162" i="108"/>
  <c r="T166" i="108"/>
  <c r="T168" i="108"/>
  <c r="T170" i="108"/>
  <c r="T172" i="108"/>
  <c r="T174" i="108"/>
  <c r="T175" i="108"/>
  <c r="T177" i="108"/>
  <c r="T179" i="108"/>
  <c r="T182" i="108"/>
  <c r="T184" i="108"/>
  <c r="T187" i="108"/>
  <c r="T189" i="108"/>
  <c r="T193" i="108"/>
  <c r="T195" i="108"/>
  <c r="T198" i="108"/>
  <c r="T202" i="108"/>
  <c r="T205" i="108"/>
  <c r="T208" i="108"/>
  <c r="T211" i="108"/>
  <c r="T213" i="108"/>
  <c r="T215" i="108"/>
  <c r="T218" i="108"/>
  <c r="T221" i="108"/>
  <c r="T223" i="108"/>
  <c r="T227" i="108"/>
  <c r="T229" i="108"/>
  <c r="T232" i="108"/>
  <c r="T235" i="108"/>
  <c r="T236" i="108"/>
  <c r="T240" i="108"/>
  <c r="T242" i="108"/>
  <c r="T244" i="108"/>
  <c r="T245" i="108"/>
  <c r="T247" i="108"/>
  <c r="T248" i="108"/>
  <c r="T250" i="108"/>
  <c r="T251" i="108"/>
  <c r="T253" i="108"/>
  <c r="T254" i="108"/>
  <c r="T256" i="108"/>
  <c r="T272" i="108"/>
  <c r="T276" i="108"/>
  <c r="T279" i="108"/>
  <c r="T281" i="108"/>
  <c r="T283" i="108"/>
  <c r="T286" i="108"/>
  <c r="T288" i="108"/>
  <c r="T291" i="108"/>
  <c r="T294" i="108"/>
  <c r="T296" i="108"/>
  <c r="T298" i="108"/>
  <c r="T300" i="108"/>
  <c r="T302" i="108"/>
  <c r="T304" i="108"/>
  <c r="T308" i="108"/>
  <c r="T312" i="108"/>
  <c r="T314" i="108"/>
  <c r="T318" i="108"/>
  <c r="T321" i="108"/>
  <c r="T323" i="108"/>
  <c r="T326" i="108"/>
  <c r="T328" i="108"/>
  <c r="T330" i="108"/>
  <c r="T332" i="108"/>
  <c r="T336" i="108"/>
  <c r="T338" i="108"/>
  <c r="T340" i="108"/>
  <c r="T342" i="108"/>
  <c r="T345" i="108"/>
  <c r="T348" i="108"/>
  <c r="T350" i="108"/>
  <c r="T352" i="108"/>
  <c r="T354" i="108"/>
  <c r="T356" i="108"/>
  <c r="T360" i="108"/>
  <c r="T364" i="108"/>
  <c r="T366" i="108"/>
  <c r="T370" i="108"/>
  <c r="T372" i="108"/>
  <c r="T376" i="108"/>
  <c r="T378" i="108"/>
  <c r="T381" i="108"/>
  <c r="T384" i="108"/>
  <c r="T387" i="108"/>
  <c r="T389" i="108"/>
  <c r="T392" i="108"/>
  <c r="T395" i="108"/>
  <c r="T398" i="108"/>
  <c r="T401" i="108"/>
  <c r="T404" i="108"/>
  <c r="T407" i="108"/>
  <c r="T409" i="108"/>
  <c r="T412" i="108"/>
  <c r="T414" i="108"/>
  <c r="T416" i="108"/>
  <c r="T420" i="108"/>
  <c r="T424" i="108"/>
  <c r="T426" i="108"/>
  <c r="T428" i="108"/>
  <c r="T430" i="108"/>
  <c r="T432" i="108"/>
  <c r="T435" i="108"/>
  <c r="T438" i="108"/>
  <c r="T441" i="108"/>
  <c r="T443" i="108"/>
  <c r="T445" i="108"/>
  <c r="T447" i="108"/>
  <c r="T449" i="108"/>
  <c r="T451" i="108"/>
  <c r="T453" i="108"/>
  <c r="T455" i="108"/>
  <c r="T456" i="108"/>
  <c r="T457" i="108"/>
  <c r="T458" i="108"/>
  <c r="T459" i="108"/>
  <c r="T460" i="108"/>
  <c r="T461" i="108"/>
  <c r="T462" i="108"/>
  <c r="T463" i="108"/>
  <c r="T464" i="108"/>
  <c r="T465" i="108"/>
  <c r="T466" i="108"/>
  <c r="T467" i="108"/>
  <c r="T468" i="108"/>
  <c r="T469" i="108"/>
  <c r="T480" i="108"/>
  <c r="T482" i="108"/>
  <c r="T484" i="108"/>
  <c r="T489" i="108"/>
  <c r="T493" i="108"/>
  <c r="T495" i="108"/>
  <c r="T498" i="108"/>
  <c r="T42" i="108"/>
  <c r="T48" i="108"/>
  <c r="T52" i="108"/>
  <c r="T57" i="108"/>
  <c r="T60" i="108"/>
  <c r="T63" i="108"/>
  <c r="T69" i="108"/>
  <c r="T74" i="108"/>
  <c r="T80" i="108"/>
  <c r="T84" i="108"/>
  <c r="T89" i="108"/>
  <c r="T92" i="108"/>
  <c r="T95" i="108"/>
  <c r="T101" i="108"/>
  <c r="T105" i="108"/>
  <c r="T110" i="108"/>
  <c r="T116" i="108"/>
  <c r="T121" i="108"/>
  <c r="T124" i="108"/>
  <c r="T129" i="108"/>
  <c r="T134" i="108"/>
  <c r="T140" i="108"/>
  <c r="T146" i="108"/>
  <c r="T155" i="108"/>
  <c r="T164" i="108"/>
  <c r="T173" i="108"/>
  <c r="T181" i="108"/>
  <c r="T186" i="108"/>
  <c r="T191" i="108"/>
  <c r="T194" i="108"/>
  <c r="T199" i="108"/>
  <c r="T204" i="108"/>
  <c r="T210" i="108"/>
  <c r="T220" i="108"/>
  <c r="T225" i="108"/>
  <c r="T228" i="108"/>
  <c r="T233" i="108"/>
  <c r="T238" i="108"/>
  <c r="T243" i="108"/>
  <c r="T246" i="108"/>
  <c r="T249" i="108"/>
  <c r="T252" i="108"/>
  <c r="T255" i="108"/>
  <c r="T257" i="108"/>
  <c r="T258" i="108"/>
  <c r="T259" i="108"/>
  <c r="T260" i="108"/>
  <c r="T261" i="108"/>
  <c r="T262" i="108"/>
  <c r="T263" i="108"/>
  <c r="T264" i="108"/>
  <c r="T265" i="108"/>
  <c r="T266" i="108"/>
  <c r="T267" i="108"/>
  <c r="T268" i="108"/>
  <c r="T270" i="108"/>
  <c r="T274" i="108"/>
  <c r="T278" i="108"/>
  <c r="T285" i="108"/>
  <c r="T290" i="108"/>
  <c r="T301" i="108"/>
  <c r="T306" i="108"/>
  <c r="T310" i="108"/>
  <c r="T316" i="108"/>
  <c r="T320" i="108"/>
  <c r="T325" i="108"/>
  <c r="T334" i="108"/>
  <c r="T339" i="108"/>
  <c r="T343" i="108"/>
  <c r="T347" i="108"/>
  <c r="T358" i="108"/>
  <c r="T363" i="108"/>
  <c r="T368" i="108"/>
  <c r="T374" i="108"/>
  <c r="T379" i="108"/>
  <c r="T385" i="108"/>
  <c r="T390" i="108"/>
  <c r="T394" i="108"/>
  <c r="T399" i="108"/>
  <c r="T405" i="108"/>
  <c r="T410" i="108"/>
  <c r="T415" i="108"/>
  <c r="T418" i="108"/>
  <c r="T422" i="108"/>
  <c r="T434" i="108"/>
  <c r="T439" i="108"/>
  <c r="T487" i="108"/>
  <c r="T491" i="108"/>
  <c r="T497" i="108"/>
  <c r="T43" i="108"/>
  <c r="T46" i="108"/>
  <c r="T49" i="108"/>
  <c r="T51" i="108"/>
  <c r="T53" i="108"/>
  <c r="T55" i="108"/>
  <c r="T58" i="108"/>
  <c r="T59" i="108"/>
  <c r="T62" i="108"/>
  <c r="T64" i="108"/>
  <c r="T66" i="108"/>
  <c r="T68" i="108"/>
  <c r="T70" i="108"/>
  <c r="T72" i="108"/>
  <c r="T76" i="108"/>
  <c r="T78" i="108"/>
  <c r="T81" i="108"/>
  <c r="T83" i="108"/>
  <c r="T86" i="108"/>
  <c r="T88" i="108"/>
  <c r="T90" i="108"/>
  <c r="T93" i="108"/>
  <c r="T96" i="108"/>
  <c r="T98" i="108"/>
  <c r="T100" i="108"/>
  <c r="T102" i="108"/>
  <c r="T104" i="108"/>
  <c r="T107" i="108"/>
  <c r="T109" i="108"/>
  <c r="T112" i="108"/>
  <c r="T114" i="108"/>
  <c r="T117" i="108"/>
  <c r="T119" i="108"/>
  <c r="T120" i="108"/>
  <c r="T123" i="108"/>
  <c r="T126" i="108"/>
  <c r="T128" i="108"/>
  <c r="T131" i="108"/>
  <c r="T133" i="108"/>
  <c r="T136" i="108"/>
  <c r="T138" i="108"/>
  <c r="T141" i="108"/>
  <c r="T143" i="108"/>
  <c r="T145" i="108"/>
  <c r="T148" i="108"/>
  <c r="T150" i="108"/>
  <c r="T152" i="108"/>
  <c r="T153" i="108"/>
  <c r="T157" i="108"/>
  <c r="T159" i="108"/>
  <c r="T161" i="108"/>
  <c r="T163" i="108"/>
  <c r="T165" i="108"/>
  <c r="T167" i="108"/>
  <c r="T169" i="108"/>
  <c r="T171" i="108"/>
  <c r="T176" i="108"/>
  <c r="T178" i="108"/>
  <c r="T180" i="108"/>
  <c r="T183" i="108"/>
  <c r="T185" i="108"/>
  <c r="T188" i="108"/>
  <c r="T190" i="108"/>
  <c r="T192" i="108"/>
  <c r="T196" i="108"/>
  <c r="T197" i="108"/>
  <c r="T200" i="108"/>
  <c r="T201" i="108"/>
  <c r="T203" i="108"/>
  <c r="T206" i="108"/>
  <c r="T207" i="108"/>
  <c r="T209" i="108"/>
  <c r="T212" i="108"/>
  <c r="T214" i="108"/>
  <c r="T216" i="108"/>
  <c r="T217" i="108"/>
  <c r="T219" i="108"/>
  <c r="T222" i="108"/>
  <c r="T224" i="108"/>
  <c r="T226" i="108"/>
  <c r="T230" i="108"/>
  <c r="T231" i="108"/>
  <c r="T234" i="108"/>
  <c r="T237" i="108"/>
  <c r="T239" i="108"/>
  <c r="T241" i="108"/>
  <c r="T269" i="108"/>
  <c r="T271" i="108"/>
  <c r="T273" i="108"/>
  <c r="T275" i="108"/>
  <c r="T277" i="108"/>
  <c r="T280" i="108"/>
  <c r="T282" i="108"/>
  <c r="T284" i="108"/>
  <c r="T287" i="108"/>
  <c r="T289" i="108"/>
  <c r="T292" i="108"/>
  <c r="T293" i="108"/>
  <c r="T295" i="108"/>
  <c r="T297" i="108"/>
  <c r="T299" i="108"/>
  <c r="T303" i="108"/>
  <c r="T305" i="108"/>
  <c r="T307" i="108"/>
  <c r="T309" i="108"/>
  <c r="T311" i="108"/>
  <c r="T313" i="108"/>
  <c r="T315" i="108"/>
  <c r="T317" i="108"/>
  <c r="T319" i="108"/>
  <c r="T322" i="108"/>
  <c r="T324" i="108"/>
  <c r="T327" i="108"/>
  <c r="T329" i="108"/>
  <c r="T331" i="108"/>
  <c r="T333" i="108"/>
  <c r="T335" i="108"/>
  <c r="T337" i="108"/>
  <c r="T341" i="108"/>
  <c r="T344" i="108"/>
  <c r="T346" i="108"/>
  <c r="T349" i="108"/>
  <c r="T351" i="108"/>
  <c r="T353" i="108"/>
  <c r="T355" i="108"/>
  <c r="T357" i="108"/>
  <c r="T359" i="108"/>
  <c r="T361" i="108"/>
  <c r="T362" i="108"/>
  <c r="T365" i="108"/>
  <c r="T367" i="108"/>
  <c r="T369" i="108"/>
  <c r="T371" i="108"/>
  <c r="T373" i="108"/>
  <c r="T375" i="108"/>
  <c r="T377" i="108"/>
  <c r="T380" i="108"/>
  <c r="T382" i="108"/>
  <c r="T383" i="108"/>
  <c r="T386" i="108"/>
  <c r="T388" i="108"/>
  <c r="T391" i="108"/>
  <c r="T393" i="108"/>
  <c r="T396" i="108"/>
  <c r="T397" i="108"/>
  <c r="T400" i="108"/>
  <c r="T402" i="108"/>
  <c r="T403" i="108"/>
  <c r="T406" i="108"/>
  <c r="T408" i="108"/>
  <c r="T411" i="108"/>
  <c r="T413" i="108"/>
  <c r="T417" i="108"/>
  <c r="T419" i="108"/>
  <c r="T421" i="108"/>
  <c r="T423" i="108"/>
  <c r="T425" i="108"/>
  <c r="T427" i="108"/>
  <c r="T429" i="108"/>
  <c r="T431" i="108"/>
  <c r="T433" i="108"/>
  <c r="T436" i="108"/>
  <c r="T437" i="108"/>
  <c r="T440" i="108"/>
  <c r="T442" i="108"/>
  <c r="T444" i="108"/>
  <c r="T446" i="108"/>
  <c r="T448" i="108"/>
  <c r="T450" i="108"/>
  <c r="T452" i="108"/>
  <c r="T454" i="108"/>
  <c r="T470" i="108"/>
  <c r="T471" i="108"/>
  <c r="T472" i="108"/>
  <c r="T473" i="108"/>
  <c r="T474" i="108"/>
  <c r="T475" i="108"/>
  <c r="T476" i="108"/>
  <c r="T477" i="108"/>
  <c r="T478" i="108"/>
  <c r="T479" i="108"/>
  <c r="T481" i="108"/>
  <c r="T483" i="108"/>
  <c r="T485" i="108"/>
  <c r="T486" i="108"/>
  <c r="T488" i="108"/>
  <c r="T490" i="108"/>
  <c r="T492" i="108"/>
  <c r="T494" i="108"/>
  <c r="T496" i="108"/>
  <c r="T499" i="108"/>
  <c r="O512" i="194"/>
  <c r="O512" i="184"/>
  <c r="R511" i="176"/>
  <c r="N512" i="170"/>
  <c r="F13" i="169" s="1"/>
  <c r="H13" i="169" s="1"/>
  <c r="N512" i="202"/>
  <c r="F13" i="201" s="1"/>
  <c r="H13" i="201" s="1"/>
  <c r="R511" i="200"/>
  <c r="Q512" i="198"/>
  <c r="M512" i="198"/>
  <c r="R511" i="143"/>
  <c r="R511" i="141"/>
  <c r="R511" i="139"/>
  <c r="M531" i="196"/>
  <c r="O512" i="182"/>
  <c r="M512" i="172"/>
  <c r="Q512" i="172"/>
  <c r="T500" i="190" a="1"/>
  <c r="T500" i="190" s="1"/>
  <c r="T505" i="190" a="1"/>
  <c r="T505" i="190" s="1"/>
  <c r="T499" i="190" a="1"/>
  <c r="T499" i="190" s="1"/>
  <c r="T512" i="190" s="1"/>
  <c r="T502" i="190" a="1"/>
  <c r="T502" i="190" s="1"/>
  <c r="T506" i="190" a="1"/>
  <c r="T506" i="190" s="1"/>
  <c r="T511" i="190" a="1"/>
  <c r="T511" i="190" s="1"/>
  <c r="T503" i="190" a="1"/>
  <c r="T503" i="190" s="1"/>
  <c r="T508" i="190" a="1"/>
  <c r="T508" i="190" s="1"/>
  <c r="T501" i="190" a="1"/>
  <c r="T501" i="190" s="1"/>
  <c r="T504" i="190" a="1"/>
  <c r="T504" i="190" s="1"/>
  <c r="T507" i="190" a="1"/>
  <c r="T507" i="190" s="1"/>
  <c r="T509" i="190" a="1"/>
  <c r="T509" i="190" s="1"/>
  <c r="T510" i="190" a="1"/>
  <c r="T510" i="190" s="1"/>
  <c r="T501" i="188" a="1"/>
  <c r="T501" i="188" s="1"/>
  <c r="T506" i="188" a="1"/>
  <c r="T506" i="188" s="1"/>
  <c r="T509" i="188" a="1"/>
  <c r="T509" i="188" s="1"/>
  <c r="T510" i="188" a="1"/>
  <c r="T510" i="188" s="1"/>
  <c r="T511" i="188" a="1"/>
  <c r="T511" i="188" s="1"/>
  <c r="T500" i="188" a="1"/>
  <c r="T500" i="188" s="1"/>
  <c r="T504" i="188" a="1"/>
  <c r="T504" i="188" s="1"/>
  <c r="T507" i="188" a="1"/>
  <c r="T507" i="188" s="1"/>
  <c r="T503" i="188" a="1"/>
  <c r="T503" i="188" s="1"/>
  <c r="T508" i="188" a="1"/>
  <c r="T508" i="188" s="1"/>
  <c r="T499" i="188" a="1"/>
  <c r="T499" i="188" s="1"/>
  <c r="T512" i="188" s="1"/>
  <c r="T502" i="188" a="1"/>
  <c r="T502" i="188" s="1"/>
  <c r="T505" i="188" a="1"/>
  <c r="T505" i="188" s="1"/>
  <c r="T500" i="147" a="1"/>
  <c r="T500" i="147" s="1"/>
  <c r="T504" i="147" a="1"/>
  <c r="T504" i="147" s="1"/>
  <c r="T502" i="147" a="1"/>
  <c r="T502" i="147" s="1"/>
  <c r="T505" i="147" a="1"/>
  <c r="T505" i="147" s="1"/>
  <c r="T508" i="147" a="1"/>
  <c r="T508" i="147" s="1"/>
  <c r="T501" i="147" a="1"/>
  <c r="T501" i="147" s="1"/>
  <c r="T506" i="147" a="1"/>
  <c r="T506" i="147" s="1"/>
  <c r="T510" i="147" a="1"/>
  <c r="T510" i="147" s="1"/>
  <c r="T499" i="147" a="1"/>
  <c r="T499" i="147" s="1"/>
  <c r="T512" i="147" s="1"/>
  <c r="T503" i="147" a="1"/>
  <c r="T503" i="147" s="1"/>
  <c r="T507" i="147" a="1"/>
  <c r="T507" i="147" s="1"/>
  <c r="T509" i="147" a="1"/>
  <c r="T509" i="147" s="1"/>
  <c r="T511" i="147" a="1"/>
  <c r="T511" i="147" s="1"/>
  <c r="T499" i="145" a="1"/>
  <c r="T499" i="145" s="1"/>
  <c r="T512" i="145" s="1"/>
  <c r="T502" i="145" a="1"/>
  <c r="T502" i="145" s="1"/>
  <c r="T505" i="145" a="1"/>
  <c r="T505" i="145" s="1"/>
  <c r="T511" i="145" a="1"/>
  <c r="T511" i="145" s="1"/>
  <c r="T504" i="145" a="1"/>
  <c r="T504" i="145" s="1"/>
  <c r="T508" i="145" a="1"/>
  <c r="T508" i="145" s="1"/>
  <c r="T509" i="145" a="1"/>
  <c r="T509" i="145" s="1"/>
  <c r="T510" i="145" a="1"/>
  <c r="T510" i="145" s="1"/>
  <c r="T500" i="145" a="1"/>
  <c r="T500" i="145" s="1"/>
  <c r="T503" i="145" a="1"/>
  <c r="T503" i="145" s="1"/>
  <c r="T506" i="145" a="1"/>
  <c r="T506" i="145" s="1"/>
  <c r="T501" i="145" a="1"/>
  <c r="T501" i="145" s="1"/>
  <c r="T507" i="145" a="1"/>
  <c r="T507" i="145" s="1"/>
  <c r="T499" i="143" a="1"/>
  <c r="T499" i="143" s="1"/>
  <c r="T512" i="143" s="1"/>
  <c r="T502" i="143" a="1"/>
  <c r="T502" i="143" s="1"/>
  <c r="T506" i="143" a="1"/>
  <c r="T506" i="143" s="1"/>
  <c r="T508" i="143" a="1"/>
  <c r="T508" i="143" s="1"/>
  <c r="T504" i="143" a="1"/>
  <c r="T504" i="143" s="1"/>
  <c r="T509" i="143" a="1"/>
  <c r="T509" i="143" s="1"/>
  <c r="T500" i="143" a="1"/>
  <c r="T500" i="143" s="1"/>
  <c r="T503" i="143" a="1"/>
  <c r="T503" i="143" s="1"/>
  <c r="T507" i="143" a="1"/>
  <c r="T507" i="143" s="1"/>
  <c r="T510" i="143" a="1"/>
  <c r="T510" i="143" s="1"/>
  <c r="T511" i="143" a="1"/>
  <c r="T511" i="143" s="1"/>
  <c r="T501" i="143" a="1"/>
  <c r="T501" i="143" s="1"/>
  <c r="T505" i="143" a="1"/>
  <c r="T505" i="143" s="1"/>
  <c r="T503" i="141" a="1"/>
  <c r="T503" i="141" s="1"/>
  <c r="T508" i="141" a="1"/>
  <c r="T508" i="141" s="1"/>
  <c r="T499" i="141" a="1"/>
  <c r="T499" i="141" s="1"/>
  <c r="T512" i="141" s="1"/>
  <c r="T502" i="141" a="1"/>
  <c r="T502" i="141" s="1"/>
  <c r="T505" i="141" a="1"/>
  <c r="T505" i="141" s="1"/>
  <c r="T509" i="141" a="1"/>
  <c r="T509" i="141" s="1"/>
  <c r="T510" i="141" a="1"/>
  <c r="T510" i="141" s="1"/>
  <c r="T511" i="141" a="1"/>
  <c r="T511" i="141" s="1"/>
  <c r="T501" i="141" a="1"/>
  <c r="T501" i="141" s="1"/>
  <c r="T507" i="141" a="1"/>
  <c r="T507" i="141" s="1"/>
  <c r="T500" i="141" a="1"/>
  <c r="T500" i="141" s="1"/>
  <c r="T504" i="141" a="1"/>
  <c r="T504" i="141" s="1"/>
  <c r="T506" i="141" a="1"/>
  <c r="T506" i="141" s="1"/>
  <c r="T501" i="139" a="1"/>
  <c r="T501" i="139" s="1"/>
  <c r="T503" i="139" a="1"/>
  <c r="T503" i="139" s="1"/>
  <c r="T507" i="139" a="1"/>
  <c r="T507" i="139" s="1"/>
  <c r="T510" i="139" a="1"/>
  <c r="T510" i="139" s="1"/>
  <c r="T500" i="139" a="1"/>
  <c r="T500" i="139" s="1"/>
  <c r="T505" i="139" a="1"/>
  <c r="T505" i="139" s="1"/>
  <c r="T499" i="139" a="1"/>
  <c r="T499" i="139" s="1"/>
  <c r="T512" i="139" s="1"/>
  <c r="T502" i="139" a="1"/>
  <c r="T502" i="139" s="1"/>
  <c r="T506" i="139" a="1"/>
  <c r="T506" i="139" s="1"/>
  <c r="T509" i="139" a="1"/>
  <c r="T509" i="139" s="1"/>
  <c r="T504" i="139" a="1"/>
  <c r="T504" i="139" s="1"/>
  <c r="T508" i="139" a="1"/>
  <c r="T508" i="139" s="1"/>
  <c r="T511" i="139" a="1"/>
  <c r="T511" i="139" s="1"/>
  <c r="T499" i="137" a="1"/>
  <c r="T499" i="137" s="1"/>
  <c r="T512" i="137" s="1"/>
  <c r="T501" i="137" a="1"/>
  <c r="T501" i="137" s="1"/>
  <c r="T505" i="137" a="1"/>
  <c r="T505" i="137" s="1"/>
  <c r="T508" i="137" a="1"/>
  <c r="T508" i="137" s="1"/>
  <c r="T510" i="137" a="1"/>
  <c r="T510" i="137" s="1"/>
  <c r="T511" i="137" a="1"/>
  <c r="T511" i="137" s="1"/>
  <c r="T503" i="137" a="1"/>
  <c r="T503" i="137" s="1"/>
  <c r="T500" i="137" a="1"/>
  <c r="T500" i="137" s="1"/>
  <c r="T504" i="137" a="1"/>
  <c r="T504" i="137" s="1"/>
  <c r="T507" i="137" a="1"/>
  <c r="T507" i="137" s="1"/>
  <c r="T509" i="137" a="1"/>
  <c r="T509" i="137" s="1"/>
  <c r="T502" i="137" a="1"/>
  <c r="T502" i="137" s="1"/>
  <c r="T506" i="137" a="1"/>
  <c r="T506" i="137" s="1"/>
  <c r="R508" i="143"/>
  <c r="Q512" i="190"/>
  <c r="O531" i="198"/>
  <c r="N512" i="141"/>
  <c r="F13" i="140" s="1"/>
  <c r="H13" i="140" s="1"/>
  <c r="N531" i="190"/>
  <c r="O531" i="190"/>
  <c r="R509" i="196"/>
  <c r="R509" i="192"/>
  <c r="N512" i="192"/>
  <c r="F13" i="191" s="1"/>
  <c r="H13" i="191" s="1"/>
  <c r="N531" i="202"/>
  <c r="P531" i="202"/>
  <c r="O531" i="192"/>
  <c r="N531" i="188"/>
  <c r="P531" i="188"/>
  <c r="R508" i="196"/>
  <c r="R509" i="139"/>
  <c r="O512" i="139"/>
  <c r="N512" i="139"/>
  <c r="F13" i="138" s="1"/>
  <c r="H13" i="138" s="1"/>
  <c r="Q512" i="135"/>
  <c r="O512" i="135"/>
  <c r="N512" i="135"/>
  <c r="F13" i="134" s="1"/>
  <c r="H13" i="134" s="1"/>
  <c r="Q531" i="204"/>
  <c r="M531" i="204"/>
  <c r="O531" i="204"/>
  <c r="N531" i="204"/>
  <c r="O531" i="194"/>
  <c r="N531" i="194"/>
  <c r="P531" i="194"/>
  <c r="Q531" i="190"/>
  <c r="T499" i="204" a="1"/>
  <c r="T499" i="204" s="1"/>
  <c r="T512" i="204" s="1"/>
  <c r="T503" i="204" a="1"/>
  <c r="T503" i="204" s="1"/>
  <c r="T505" i="204" a="1"/>
  <c r="T505" i="204" s="1"/>
  <c r="T509" i="204" a="1"/>
  <c r="T509" i="204" s="1"/>
  <c r="T510" i="204" a="1"/>
  <c r="T510" i="204" s="1"/>
  <c r="T511" i="204" a="1"/>
  <c r="T511" i="204" s="1"/>
  <c r="T500" i="204" a="1"/>
  <c r="T500" i="204" s="1"/>
  <c r="T507" i="204" a="1"/>
  <c r="T507" i="204" s="1"/>
  <c r="T502" i="204" a="1"/>
  <c r="T502" i="204" s="1"/>
  <c r="T504" i="204" a="1"/>
  <c r="T504" i="204" s="1"/>
  <c r="T501" i="204" a="1"/>
  <c r="T501" i="204" s="1"/>
  <c r="T508" i="204" a="1"/>
  <c r="T508" i="204" s="1"/>
  <c r="T506" i="204" a="1"/>
  <c r="T506" i="204" s="1"/>
  <c r="T500" i="202" a="1"/>
  <c r="T500" i="202" s="1"/>
  <c r="T506" i="202" a="1"/>
  <c r="T506" i="202" s="1"/>
  <c r="T505" i="202" a="1"/>
  <c r="T505" i="202" s="1"/>
  <c r="T499" i="202" a="1"/>
  <c r="T499" i="202" s="1"/>
  <c r="T512" i="202" s="1"/>
  <c r="T501" i="202" a="1"/>
  <c r="T501" i="202" s="1"/>
  <c r="T507" i="202" a="1"/>
  <c r="T507" i="202" s="1"/>
  <c r="T508" i="202" a="1"/>
  <c r="T508" i="202" s="1"/>
  <c r="T510" i="202" a="1"/>
  <c r="T510" i="202" s="1"/>
  <c r="T503" i="202" a="1"/>
  <c r="T503" i="202" s="1"/>
  <c r="T511" i="202" a="1"/>
  <c r="T511" i="202" s="1"/>
  <c r="T509" i="202" a="1"/>
  <c r="T509" i="202" s="1"/>
  <c r="T502" i="202" a="1"/>
  <c r="T502" i="202" s="1"/>
  <c r="T504" i="202" a="1"/>
  <c r="T504" i="202" s="1"/>
  <c r="T502" i="200" a="1"/>
  <c r="T502" i="200" s="1"/>
  <c r="T507" i="200" a="1"/>
  <c r="T507" i="200" s="1"/>
  <c r="T505" i="200" a="1"/>
  <c r="T505" i="200" s="1"/>
  <c r="T510" i="200" a="1"/>
  <c r="T510" i="200" s="1"/>
  <c r="T499" i="200" a="1"/>
  <c r="T499" i="200" s="1"/>
  <c r="T512" i="200" s="1"/>
  <c r="T503" i="200" a="1"/>
  <c r="T503" i="200" s="1"/>
  <c r="T501" i="200" a="1"/>
  <c r="T501" i="200" s="1"/>
  <c r="T504" i="200" a="1"/>
  <c r="T504" i="200" s="1"/>
  <c r="T511" i="200" a="1"/>
  <c r="T511" i="200" s="1"/>
  <c r="T500" i="200" a="1"/>
  <c r="T500" i="200" s="1"/>
  <c r="T506" i="200" a="1"/>
  <c r="T506" i="200" s="1"/>
  <c r="T508" i="200" a="1"/>
  <c r="T508" i="200" s="1"/>
  <c r="T509" i="200" a="1"/>
  <c r="T509" i="200" s="1"/>
  <c r="T501" i="198" a="1"/>
  <c r="T501" i="198" s="1"/>
  <c r="T506" i="198" a="1"/>
  <c r="T506" i="198" s="1"/>
  <c r="T508" i="198" a="1"/>
  <c r="T508" i="198" s="1"/>
  <c r="T511" i="198" a="1"/>
  <c r="T511" i="198" s="1"/>
  <c r="T503" i="198" a="1"/>
  <c r="T503" i="198" s="1"/>
  <c r="T499" i="198" a="1"/>
  <c r="T499" i="198" s="1"/>
  <c r="T512" i="198" s="1"/>
  <c r="T505" i="198" a="1"/>
  <c r="T505" i="198" s="1"/>
  <c r="T504" i="198" a="1"/>
  <c r="T504" i="198" s="1"/>
  <c r="T510" i="198" a="1"/>
  <c r="T510" i="198" s="1"/>
  <c r="T500" i="198" a="1"/>
  <c r="T500" i="198" s="1"/>
  <c r="T507" i="198" a="1"/>
  <c r="T507" i="198" s="1"/>
  <c r="T502" i="198" a="1"/>
  <c r="T502" i="198" s="1"/>
  <c r="T509" i="198" a="1"/>
  <c r="T509" i="198" s="1"/>
  <c r="T499" i="196" a="1"/>
  <c r="T499" i="196" s="1"/>
  <c r="T512" i="196" s="1"/>
  <c r="T504" i="196" a="1"/>
  <c r="T504" i="196" s="1"/>
  <c r="T509" i="196" a="1"/>
  <c r="T509" i="196" s="1"/>
  <c r="T510" i="196" a="1"/>
  <c r="T510" i="196" s="1"/>
  <c r="T501" i="196" a="1"/>
  <c r="T501" i="196" s="1"/>
  <c r="T500" i="196" a="1"/>
  <c r="T500" i="196" s="1"/>
  <c r="T505" i="196" a="1"/>
  <c r="T505" i="196" s="1"/>
  <c r="T506" i="196" a="1"/>
  <c r="T506" i="196" s="1"/>
  <c r="T511" i="196" a="1"/>
  <c r="T511" i="196" s="1"/>
  <c r="T503" i="196" a="1"/>
  <c r="T503" i="196" s="1"/>
  <c r="T507" i="196" a="1"/>
  <c r="T507" i="196" s="1"/>
  <c r="T502" i="196" a="1"/>
  <c r="T502" i="196" s="1"/>
  <c r="T508" i="196" a="1"/>
  <c r="T508" i="196" s="1"/>
  <c r="T499" i="194" a="1"/>
  <c r="T499" i="194" s="1"/>
  <c r="T512" i="194" s="1"/>
  <c r="T507" i="194" a="1"/>
  <c r="T507" i="194" s="1"/>
  <c r="T504" i="194" a="1"/>
  <c r="T504" i="194" s="1"/>
  <c r="T501" i="194" a="1"/>
  <c r="T501" i="194" s="1"/>
  <c r="T509" i="194" a="1"/>
  <c r="T509" i="194" s="1"/>
  <c r="T500" i="194" a="1"/>
  <c r="T500" i="194" s="1"/>
  <c r="T505" i="194" a="1"/>
  <c r="T505" i="194" s="1"/>
  <c r="T503" i="194" a="1"/>
  <c r="T503" i="194" s="1"/>
  <c r="T510" i="194" a="1"/>
  <c r="T510" i="194" s="1"/>
  <c r="T502" i="194" a="1"/>
  <c r="T502" i="194" s="1"/>
  <c r="T508" i="194" a="1"/>
  <c r="T508" i="194" s="1"/>
  <c r="T506" i="194" a="1"/>
  <c r="T506" i="194" s="1"/>
  <c r="T511" i="194" a="1"/>
  <c r="T511" i="194" s="1"/>
  <c r="T507" i="192" a="1"/>
  <c r="T507" i="192" s="1"/>
  <c r="T499" i="192" a="1"/>
  <c r="T499" i="192" s="1"/>
  <c r="T512" i="192" s="1"/>
  <c r="T505" i="192" a="1"/>
  <c r="T505" i="192" s="1"/>
  <c r="T511" i="192" a="1"/>
  <c r="T511" i="192" s="1"/>
  <c r="T501" i="192" a="1"/>
  <c r="T501" i="192" s="1"/>
  <c r="T508" i="192" a="1"/>
  <c r="T508" i="192" s="1"/>
  <c r="T502" i="192" a="1"/>
  <c r="T502" i="192" s="1"/>
  <c r="T506" i="192" a="1"/>
  <c r="T506" i="192" s="1"/>
  <c r="T503" i="192" a="1"/>
  <c r="T503" i="192" s="1"/>
  <c r="T509" i="192" a="1"/>
  <c r="T509" i="192" s="1"/>
  <c r="T500" i="192" a="1"/>
  <c r="T500" i="192" s="1"/>
  <c r="T504" i="192" a="1"/>
  <c r="T504" i="192" s="1"/>
  <c r="T510" i="192" a="1"/>
  <c r="T510" i="192" s="1"/>
  <c r="T502" i="186" a="1"/>
  <c r="T502" i="186" s="1"/>
  <c r="T510" i="186" a="1"/>
  <c r="T510" i="186" s="1"/>
  <c r="T500" i="186" a="1"/>
  <c r="T500" i="186" s="1"/>
  <c r="T506" i="186" a="1"/>
  <c r="T506" i="186" s="1"/>
  <c r="T504" i="186" a="1"/>
  <c r="T504" i="186" s="1"/>
  <c r="T503" i="186" a="1"/>
  <c r="T503" i="186" s="1"/>
  <c r="T508" i="186" a="1"/>
  <c r="T508" i="186" s="1"/>
  <c r="T511" i="186" a="1"/>
  <c r="T511" i="186" s="1"/>
  <c r="T505" i="186" a="1"/>
  <c r="T505" i="186" s="1"/>
  <c r="T499" i="186" a="1"/>
  <c r="T499" i="186" s="1"/>
  <c r="T512" i="186" s="1"/>
  <c r="T509" i="186" a="1"/>
  <c r="T509" i="186" s="1"/>
  <c r="T501" i="186" a="1"/>
  <c r="T501" i="186" s="1"/>
  <c r="T507" i="186" a="1"/>
  <c r="T507" i="186" s="1"/>
  <c r="T499" i="184" a="1"/>
  <c r="T499" i="184" s="1"/>
  <c r="T512" i="184" s="1"/>
  <c r="T505" i="184" a="1"/>
  <c r="T505" i="184" s="1"/>
  <c r="T510" i="184" a="1"/>
  <c r="T510" i="184" s="1"/>
  <c r="T502" i="184" a="1"/>
  <c r="T502" i="184" s="1"/>
  <c r="T500" i="184" a="1"/>
  <c r="T500" i="184" s="1"/>
  <c r="T506" i="184" a="1"/>
  <c r="T506" i="184" s="1"/>
  <c r="T501" i="184" a="1"/>
  <c r="T501" i="184" s="1"/>
  <c r="T503" i="184" a="1"/>
  <c r="T503" i="184" s="1"/>
  <c r="T509" i="184" a="1"/>
  <c r="T509" i="184" s="1"/>
  <c r="T504" i="184" a="1"/>
  <c r="T504" i="184" s="1"/>
  <c r="T508" i="184" a="1"/>
  <c r="T508" i="184" s="1"/>
  <c r="T511" i="184" a="1"/>
  <c r="T511" i="184" s="1"/>
  <c r="T507" i="184" a="1"/>
  <c r="T507" i="184" s="1"/>
  <c r="T506" i="182" a="1"/>
  <c r="T506" i="182" s="1"/>
  <c r="T511" i="182" a="1"/>
  <c r="T511" i="182" s="1"/>
  <c r="T500" i="182" a="1"/>
  <c r="T500" i="182" s="1"/>
  <c r="T505" i="182" a="1"/>
  <c r="T505" i="182" s="1"/>
  <c r="T503" i="182" a="1"/>
  <c r="T503" i="182" s="1"/>
  <c r="T509" i="182" a="1"/>
  <c r="T509" i="182" s="1"/>
  <c r="T501" i="182" a="1"/>
  <c r="T501" i="182" s="1"/>
  <c r="T507" i="182" a="1"/>
  <c r="T507" i="182" s="1"/>
  <c r="T508" i="182" a="1"/>
  <c r="T508" i="182" s="1"/>
  <c r="T510" i="182" a="1"/>
  <c r="T510" i="182" s="1"/>
  <c r="T499" i="182" a="1"/>
  <c r="T499" i="182" s="1"/>
  <c r="T512" i="182" s="1"/>
  <c r="T502" i="182" a="1"/>
  <c r="T502" i="182" s="1"/>
  <c r="T504" i="182" a="1"/>
  <c r="T504" i="182" s="1"/>
  <c r="T505" i="180" a="1"/>
  <c r="T505" i="180" s="1"/>
  <c r="T511" i="180" a="1"/>
  <c r="T511" i="180" s="1"/>
  <c r="T502" i="180" a="1"/>
  <c r="T502" i="180" s="1"/>
  <c r="T506" i="180" a="1"/>
  <c r="T506" i="180" s="1"/>
  <c r="T509" i="180" a="1"/>
  <c r="T509" i="180" s="1"/>
  <c r="T501" i="180" a="1"/>
  <c r="T501" i="180" s="1"/>
  <c r="T504" i="180" a="1"/>
  <c r="T504" i="180" s="1"/>
  <c r="T507" i="180" a="1"/>
  <c r="T507" i="180" s="1"/>
  <c r="T508" i="180" a="1"/>
  <c r="T508" i="180" s="1"/>
  <c r="T510" i="180" a="1"/>
  <c r="T510" i="180" s="1"/>
  <c r="T499" i="180" a="1"/>
  <c r="T499" i="180" s="1"/>
  <c r="T512" i="180" s="1"/>
  <c r="T500" i="180" a="1"/>
  <c r="T500" i="180" s="1"/>
  <c r="T503" i="180" a="1"/>
  <c r="T503" i="180" s="1"/>
  <c r="T502" i="178" a="1"/>
  <c r="T502" i="178" s="1"/>
  <c r="T506" i="178" a="1"/>
  <c r="T506" i="178" s="1"/>
  <c r="T508" i="178" a="1"/>
  <c r="T508" i="178" s="1"/>
  <c r="T510" i="178" a="1"/>
  <c r="T510" i="178" s="1"/>
  <c r="T499" i="178" a="1"/>
  <c r="T499" i="178" s="1"/>
  <c r="T512" i="178" s="1"/>
  <c r="T503" i="178" a="1"/>
  <c r="T503" i="178" s="1"/>
  <c r="T507" i="178" a="1"/>
  <c r="T507" i="178" s="1"/>
  <c r="T509" i="178" a="1"/>
  <c r="T509" i="178" s="1"/>
  <c r="T511" i="178" a="1"/>
  <c r="T511" i="178" s="1"/>
  <c r="T505" i="178" a="1"/>
  <c r="T505" i="178" s="1"/>
  <c r="T501" i="178" a="1"/>
  <c r="T501" i="178" s="1"/>
  <c r="T500" i="178" a="1"/>
  <c r="T500" i="178" s="1"/>
  <c r="T504" i="178" a="1"/>
  <c r="T504" i="178" s="1"/>
  <c r="T501" i="172" a="1"/>
  <c r="T501" i="172" s="1"/>
  <c r="T506" i="172" a="1"/>
  <c r="T506" i="172" s="1"/>
  <c r="T511" i="172" a="1"/>
  <c r="T511" i="172" s="1"/>
  <c r="T504" i="172" a="1"/>
  <c r="T504" i="172" s="1"/>
  <c r="T510" i="172" a="1"/>
  <c r="T510" i="172" s="1"/>
  <c r="T499" i="172" a="1"/>
  <c r="T499" i="172" s="1"/>
  <c r="T512" i="172" s="1"/>
  <c r="T503" i="172" a="1"/>
  <c r="T503" i="172" s="1"/>
  <c r="T509" i="172" a="1"/>
  <c r="T509" i="172" s="1"/>
  <c r="T500" i="172" a="1"/>
  <c r="T500" i="172" s="1"/>
  <c r="T505" i="172" a="1"/>
  <c r="T505" i="172" s="1"/>
  <c r="T508" i="172" a="1"/>
  <c r="T508" i="172" s="1"/>
  <c r="T502" i="172" a="1"/>
  <c r="T502" i="172" s="1"/>
  <c r="T507" i="172" a="1"/>
  <c r="T507" i="172" s="1"/>
  <c r="T503" i="170" a="1"/>
  <c r="T503" i="170" s="1"/>
  <c r="T502" i="170" a="1"/>
  <c r="T502" i="170" s="1"/>
  <c r="T499" i="170" a="1"/>
  <c r="T499" i="170" s="1"/>
  <c r="T512" i="170" s="1"/>
  <c r="T506" i="170" a="1"/>
  <c r="T506" i="170" s="1"/>
  <c r="T504" i="170" a="1"/>
  <c r="T504" i="170" s="1"/>
  <c r="T508" i="170" a="1"/>
  <c r="T508" i="170" s="1"/>
  <c r="T500" i="170" a="1"/>
  <c r="T500" i="170" s="1"/>
  <c r="T505" i="170" a="1"/>
  <c r="T505" i="170" s="1"/>
  <c r="T511" i="170" a="1"/>
  <c r="T511" i="170" s="1"/>
  <c r="T501" i="170" a="1"/>
  <c r="T501" i="170" s="1"/>
  <c r="T507" i="170" a="1"/>
  <c r="T507" i="170" s="1"/>
  <c r="T509" i="170" a="1"/>
  <c r="T509" i="170" s="1"/>
  <c r="T510" i="170" a="1"/>
  <c r="T510" i="170" s="1"/>
  <c r="T510" i="168" a="1"/>
  <c r="T510" i="168" s="1"/>
  <c r="T511" i="168" a="1"/>
  <c r="T511" i="168" s="1"/>
  <c r="N528" i="186" a="1"/>
  <c r="N528" i="186" s="1"/>
  <c r="L528" i="186" a="1"/>
  <c r="L528" i="186" s="1"/>
  <c r="M528" i="186" a="1"/>
  <c r="M528" i="186" s="1"/>
  <c r="O528" i="186" a="1"/>
  <c r="O528" i="186" s="1"/>
  <c r="Q528" i="186" a="1"/>
  <c r="Q528" i="186" s="1"/>
  <c r="P528" i="186" a="1"/>
  <c r="P528" i="186" s="1"/>
  <c r="P527" i="186" a="1"/>
  <c r="P527" i="186" s="1"/>
  <c r="Q527" i="186" a="1"/>
  <c r="Q527" i="186" s="1"/>
  <c r="O527" i="186" a="1"/>
  <c r="O527" i="186" s="1"/>
  <c r="M527" i="186" a="1"/>
  <c r="M527" i="186" s="1"/>
  <c r="L527" i="186" a="1"/>
  <c r="L527" i="186" s="1"/>
  <c r="N527" i="186" a="1"/>
  <c r="N527" i="186" s="1"/>
  <c r="P528" i="184" a="1"/>
  <c r="P528" i="184" s="1"/>
  <c r="O528" i="184" a="1"/>
  <c r="O528" i="184" s="1"/>
  <c r="N528" i="184" a="1"/>
  <c r="N528" i="184" s="1"/>
  <c r="M528" i="184" a="1"/>
  <c r="M528" i="184" s="1"/>
  <c r="L528" i="184" a="1"/>
  <c r="L528" i="184" s="1"/>
  <c r="Q528" i="184" a="1"/>
  <c r="Q528" i="184" s="1"/>
  <c r="L527" i="184" a="1"/>
  <c r="L527" i="184" s="1"/>
  <c r="P527" i="184" a="1"/>
  <c r="P527" i="184" s="1"/>
  <c r="O527" i="184" a="1"/>
  <c r="O527" i="184" s="1"/>
  <c r="O531" i="184" s="1"/>
  <c r="N527" i="184" a="1"/>
  <c r="N527" i="184" s="1"/>
  <c r="M527" i="184" a="1"/>
  <c r="M527" i="184" s="1"/>
  <c r="Q527" i="184" a="1"/>
  <c r="Q527" i="184" s="1"/>
  <c r="Q528" i="182" a="1"/>
  <c r="Q528" i="182" s="1"/>
  <c r="P528" i="182" a="1"/>
  <c r="P528" i="182" s="1"/>
  <c r="O528" i="182" a="1"/>
  <c r="O528" i="182" s="1"/>
  <c r="N528" i="182" a="1"/>
  <c r="N528" i="182" s="1"/>
  <c r="M528" i="182" a="1"/>
  <c r="M528" i="182" s="1"/>
  <c r="L528" i="182" a="1"/>
  <c r="L528" i="182" s="1"/>
  <c r="L527" i="182" a="1"/>
  <c r="L527" i="182" s="1"/>
  <c r="N527" i="182" a="1"/>
  <c r="N527" i="182" s="1"/>
  <c r="Q527" i="182" a="1"/>
  <c r="Q527" i="182" s="1"/>
  <c r="P527" i="182" a="1"/>
  <c r="P527" i="182" s="1"/>
  <c r="O527" i="182" a="1"/>
  <c r="O527" i="182" s="1"/>
  <c r="M527" i="182" a="1"/>
  <c r="M527" i="182" s="1"/>
  <c r="O528" i="180" a="1"/>
  <c r="O528" i="180" s="1"/>
  <c r="Q528" i="180" a="1"/>
  <c r="Q528" i="180" s="1"/>
  <c r="P528" i="180" a="1"/>
  <c r="P528" i="180" s="1"/>
  <c r="N528" i="180" a="1"/>
  <c r="N528" i="180" s="1"/>
  <c r="M528" i="180" a="1"/>
  <c r="M528" i="180" s="1"/>
  <c r="L528" i="180" a="1"/>
  <c r="L528" i="180" s="1"/>
  <c r="P527" i="180" a="1"/>
  <c r="P527" i="180" s="1"/>
  <c r="Q527" i="180" a="1"/>
  <c r="Q527" i="180" s="1"/>
  <c r="O527" i="180" a="1"/>
  <c r="O527" i="180" s="1"/>
  <c r="N527" i="180" a="1"/>
  <c r="N527" i="180" s="1"/>
  <c r="M527" i="180" a="1"/>
  <c r="M527" i="180" s="1"/>
  <c r="L527" i="180" a="1"/>
  <c r="L527" i="180" s="1"/>
  <c r="L528" i="178" a="1"/>
  <c r="L528" i="178" s="1"/>
  <c r="Q528" i="178" a="1"/>
  <c r="Q528" i="178" s="1"/>
  <c r="P528" i="178" a="1"/>
  <c r="P528" i="178" s="1"/>
  <c r="O528" i="178" a="1"/>
  <c r="O528" i="178" s="1"/>
  <c r="N528" i="178" a="1"/>
  <c r="N528" i="178" s="1"/>
  <c r="M528" i="178" a="1"/>
  <c r="M528" i="178" s="1"/>
  <c r="Q527" i="178" a="1"/>
  <c r="Q527" i="178" s="1"/>
  <c r="N527" i="178" a="1"/>
  <c r="N527" i="178" s="1"/>
  <c r="O527" i="178" a="1"/>
  <c r="O527" i="178" s="1"/>
  <c r="L527" i="178" a="1"/>
  <c r="L527" i="178" s="1"/>
  <c r="M527" i="178" a="1"/>
  <c r="M527" i="178" s="1"/>
  <c r="P527" i="178" a="1"/>
  <c r="P527" i="178" s="1"/>
  <c r="L528" i="176" a="1"/>
  <c r="L528" i="176" s="1"/>
  <c r="Q528" i="176" a="1"/>
  <c r="Q528" i="176" s="1"/>
  <c r="P528" i="176" a="1"/>
  <c r="P528" i="176" s="1"/>
  <c r="O528" i="176" a="1"/>
  <c r="O528" i="176" s="1"/>
  <c r="N528" i="176" a="1"/>
  <c r="N528" i="176" s="1"/>
  <c r="M528" i="176" a="1"/>
  <c r="M528" i="176" s="1"/>
  <c r="L527" i="176" a="1"/>
  <c r="L527" i="176" s="1"/>
  <c r="O527" i="176" a="1"/>
  <c r="O527" i="176" s="1"/>
  <c r="M527" i="176" a="1"/>
  <c r="M527" i="176" s="1"/>
  <c r="N527" i="176" a="1"/>
  <c r="N527" i="176" s="1"/>
  <c r="Q527" i="176" a="1"/>
  <c r="Q527" i="176" s="1"/>
  <c r="P527" i="176" a="1"/>
  <c r="P527" i="176" s="1"/>
  <c r="N528" i="174" a="1"/>
  <c r="N528" i="174" s="1"/>
  <c r="P528" i="174" a="1"/>
  <c r="P528" i="174" s="1"/>
  <c r="O528" i="174" a="1"/>
  <c r="O528" i="174" s="1"/>
  <c r="Q528" i="174" a="1"/>
  <c r="Q528" i="174" s="1"/>
  <c r="L528" i="174" a="1"/>
  <c r="L528" i="174" s="1"/>
  <c r="M528" i="174" a="1"/>
  <c r="M528" i="174" s="1"/>
  <c r="P527" i="174" a="1"/>
  <c r="P527" i="174" s="1"/>
  <c r="L527" i="174" a="1"/>
  <c r="L527" i="174" s="1"/>
  <c r="M527" i="174" a="1"/>
  <c r="M527" i="174" s="1"/>
  <c r="O527" i="174" a="1"/>
  <c r="O527" i="174" s="1"/>
  <c r="N527" i="174" a="1"/>
  <c r="N527" i="174" s="1"/>
  <c r="Q527" i="174" a="1"/>
  <c r="Q527" i="174" s="1"/>
  <c r="N528" i="172" a="1"/>
  <c r="N528" i="172" s="1"/>
  <c r="O528" i="172" a="1"/>
  <c r="O528" i="172" s="1"/>
  <c r="P528" i="172" a="1"/>
  <c r="P528" i="172" s="1"/>
  <c r="Q528" i="172" a="1"/>
  <c r="Q528" i="172" s="1"/>
  <c r="M528" i="172" a="1"/>
  <c r="M528" i="172" s="1"/>
  <c r="L528" i="172" a="1"/>
  <c r="L528" i="172" s="1"/>
  <c r="L527" i="172" a="1"/>
  <c r="L527" i="172" s="1"/>
  <c r="M527" i="172" a="1"/>
  <c r="M527" i="172" s="1"/>
  <c r="Q527" i="172" a="1"/>
  <c r="Q527" i="172" s="1"/>
  <c r="P527" i="172" a="1"/>
  <c r="P527" i="172" s="1"/>
  <c r="O527" i="172" a="1"/>
  <c r="O527" i="172" s="1"/>
  <c r="N527" i="172" a="1"/>
  <c r="N527" i="172" s="1"/>
  <c r="P528" i="170" a="1"/>
  <c r="P528" i="170" s="1"/>
  <c r="M528" i="170" a="1"/>
  <c r="M528" i="170" s="1"/>
  <c r="O528" i="170" a="1"/>
  <c r="O528" i="170" s="1"/>
  <c r="L528" i="170" a="1"/>
  <c r="L528" i="170" s="1"/>
  <c r="N528" i="170" a="1"/>
  <c r="N528" i="170" s="1"/>
  <c r="Q528" i="170" a="1"/>
  <c r="Q528" i="170" s="1"/>
  <c r="L527" i="170" a="1"/>
  <c r="L527" i="170" s="1"/>
  <c r="M527" i="170" a="1"/>
  <c r="M527" i="170" s="1"/>
  <c r="M531" i="170" s="1"/>
  <c r="O527" i="170" a="1"/>
  <c r="O527" i="170" s="1"/>
  <c r="Q527" i="170" a="1"/>
  <c r="Q527" i="170" s="1"/>
  <c r="N527" i="170" a="1"/>
  <c r="N527" i="170" s="1"/>
  <c r="P527" i="170" a="1"/>
  <c r="P527" i="170" s="1"/>
  <c r="P528" i="147" a="1"/>
  <c r="P528" i="147" s="1"/>
  <c r="Q528" i="147" a="1"/>
  <c r="Q528" i="147" s="1"/>
  <c r="M528" i="147" a="1"/>
  <c r="M528" i="147" s="1"/>
  <c r="L528" i="147" a="1"/>
  <c r="L528" i="147" s="1"/>
  <c r="N528" i="147" a="1"/>
  <c r="N528" i="147" s="1"/>
  <c r="O528" i="147" a="1"/>
  <c r="O528" i="147" s="1"/>
  <c r="L527" i="147" a="1"/>
  <c r="L527" i="147" s="1"/>
  <c r="Q527" i="147" a="1"/>
  <c r="Q527" i="147" s="1"/>
  <c r="Q531" i="147" s="1"/>
  <c r="P527" i="147" a="1"/>
  <c r="P527" i="147" s="1"/>
  <c r="P531" i="147" s="1"/>
  <c r="O527" i="147" a="1"/>
  <c r="O527" i="147" s="1"/>
  <c r="N527" i="147" a="1"/>
  <c r="N527" i="147" s="1"/>
  <c r="M527" i="147" a="1"/>
  <c r="M527" i="147" s="1"/>
  <c r="N528" i="145" a="1"/>
  <c r="N528" i="145" s="1"/>
  <c r="L528" i="145" a="1"/>
  <c r="L528" i="145" s="1"/>
  <c r="P528" i="145" a="1"/>
  <c r="P528" i="145" s="1"/>
  <c r="M528" i="145" a="1"/>
  <c r="M528" i="145" s="1"/>
  <c r="Q528" i="145" a="1"/>
  <c r="Q528" i="145" s="1"/>
  <c r="O528" i="145" a="1"/>
  <c r="O528" i="145" s="1"/>
  <c r="P527" i="145" a="1"/>
  <c r="P527" i="145" s="1"/>
  <c r="M527" i="145" a="1"/>
  <c r="M527" i="145" s="1"/>
  <c r="Q527" i="145" a="1"/>
  <c r="Q527" i="145" s="1"/>
  <c r="O527" i="145" a="1"/>
  <c r="O527" i="145" s="1"/>
  <c r="L527" i="145" a="1"/>
  <c r="L527" i="145" s="1"/>
  <c r="N527" i="145" a="1"/>
  <c r="N527" i="145" s="1"/>
  <c r="L528" i="143" a="1"/>
  <c r="L528" i="143" s="1"/>
  <c r="Q528" i="143" a="1"/>
  <c r="Q528" i="143" s="1"/>
  <c r="O528" i="143" a="1"/>
  <c r="O528" i="143" s="1"/>
  <c r="P528" i="143" a="1"/>
  <c r="P528" i="143" s="1"/>
  <c r="N528" i="143" a="1"/>
  <c r="N528" i="143" s="1"/>
  <c r="M528" i="143" a="1"/>
  <c r="M528" i="143" s="1"/>
  <c r="N527" i="143" a="1"/>
  <c r="N527" i="143" s="1"/>
  <c r="O527" i="143" a="1"/>
  <c r="O527" i="143" s="1"/>
  <c r="L527" i="143" a="1"/>
  <c r="L527" i="143" s="1"/>
  <c r="Q527" i="143" a="1"/>
  <c r="Q527" i="143" s="1"/>
  <c r="M527" i="143" a="1"/>
  <c r="M527" i="143" s="1"/>
  <c r="P527" i="143" a="1"/>
  <c r="P527" i="143" s="1"/>
  <c r="P528" i="141" a="1"/>
  <c r="P528" i="141" s="1"/>
  <c r="Q528" i="141" a="1"/>
  <c r="Q528" i="141" s="1"/>
  <c r="O528" i="141" a="1"/>
  <c r="O528" i="141" s="1"/>
  <c r="M528" i="141" a="1"/>
  <c r="M528" i="141" s="1"/>
  <c r="N528" i="141" a="1"/>
  <c r="N528" i="141" s="1"/>
  <c r="L528" i="141" a="1"/>
  <c r="L528" i="141" s="1"/>
  <c r="N527" i="141" a="1"/>
  <c r="N527" i="141" s="1"/>
  <c r="M527" i="141" a="1"/>
  <c r="M527" i="141" s="1"/>
  <c r="M531" i="141" s="1"/>
  <c r="L527" i="141" a="1"/>
  <c r="L527" i="141" s="1"/>
  <c r="O527" i="141" a="1"/>
  <c r="O527" i="141" s="1"/>
  <c r="O531" i="141" s="1"/>
  <c r="Q527" i="141" a="1"/>
  <c r="Q527" i="141" s="1"/>
  <c r="Q531" i="141" s="1"/>
  <c r="P527" i="141" a="1"/>
  <c r="P527" i="141" s="1"/>
  <c r="P531" i="141" s="1"/>
  <c r="M528" i="139" a="1"/>
  <c r="M528" i="139" s="1"/>
  <c r="P528" i="139" a="1"/>
  <c r="P528" i="139" s="1"/>
  <c r="N528" i="139" a="1"/>
  <c r="N528" i="139" s="1"/>
  <c r="L528" i="139" a="1"/>
  <c r="L528" i="139" s="1"/>
  <c r="O528" i="139" a="1"/>
  <c r="O528" i="139" s="1"/>
  <c r="Q528" i="139" a="1"/>
  <c r="Q528" i="139" s="1"/>
  <c r="O527" i="139" a="1"/>
  <c r="O527" i="139" s="1"/>
  <c r="O531" i="139" s="1"/>
  <c r="M527" i="139" a="1"/>
  <c r="M527" i="139" s="1"/>
  <c r="M531" i="139" s="1"/>
  <c r="P527" i="139" a="1"/>
  <c r="P527" i="139" s="1"/>
  <c r="P531" i="139" s="1"/>
  <c r="N527" i="139" a="1"/>
  <c r="N527" i="139" s="1"/>
  <c r="N531" i="139" s="1"/>
  <c r="Q527" i="139" a="1"/>
  <c r="Q527" i="139" s="1"/>
  <c r="Q531" i="139" s="1"/>
  <c r="L527" i="139" a="1"/>
  <c r="L527" i="139" s="1"/>
  <c r="P528" i="137" a="1"/>
  <c r="P528" i="137" s="1"/>
  <c r="M528" i="137" a="1"/>
  <c r="M528" i="137" s="1"/>
  <c r="O528" i="137" a="1"/>
  <c r="O528" i="137" s="1"/>
  <c r="L528" i="137" a="1"/>
  <c r="L528" i="137" s="1"/>
  <c r="N528" i="137" a="1"/>
  <c r="N528" i="137" s="1"/>
  <c r="Q528" i="137" a="1"/>
  <c r="Q528" i="137" s="1"/>
  <c r="N527" i="137" a="1"/>
  <c r="N527" i="137" s="1"/>
  <c r="N531" i="137" s="1"/>
  <c r="Q527" i="137" a="1"/>
  <c r="Q527" i="137" s="1"/>
  <c r="Q531" i="137" s="1"/>
  <c r="L527" i="137" a="1"/>
  <c r="L527" i="137" s="1"/>
  <c r="O527" i="137" a="1"/>
  <c r="O527" i="137" s="1"/>
  <c r="O531" i="137" s="1"/>
  <c r="P527" i="137" a="1"/>
  <c r="P527" i="137" s="1"/>
  <c r="P531" i="137" s="1"/>
  <c r="M527" i="137" a="1"/>
  <c r="M527" i="137" s="1"/>
  <c r="M531" i="137" s="1"/>
  <c r="P528" i="135" a="1"/>
  <c r="P528" i="135" s="1"/>
  <c r="Q528" i="135" a="1"/>
  <c r="Q528" i="135" s="1"/>
  <c r="O528" i="135" a="1"/>
  <c r="O528" i="135" s="1"/>
  <c r="M528" i="135" a="1"/>
  <c r="M528" i="135" s="1"/>
  <c r="L528" i="135" a="1"/>
  <c r="L528" i="135" s="1"/>
  <c r="N528" i="135" a="1"/>
  <c r="N528" i="135" s="1"/>
  <c r="M527" i="135" a="1"/>
  <c r="M527" i="135" s="1"/>
  <c r="M531" i="135" s="1"/>
  <c r="N527" i="135" a="1"/>
  <c r="N527" i="135" s="1"/>
  <c r="N531" i="135" s="1"/>
  <c r="O527" i="135" a="1"/>
  <c r="O527" i="135" s="1"/>
  <c r="O531" i="135" s="1"/>
  <c r="Q527" i="135" a="1"/>
  <c r="Q527" i="135" s="1"/>
  <c r="Q531" i="135" s="1"/>
  <c r="P527" i="135" a="1"/>
  <c r="P527" i="135" s="1"/>
  <c r="P531" i="135" s="1"/>
  <c r="L527" i="135" a="1"/>
  <c r="L527" i="135" s="1"/>
  <c r="E25" i="152"/>
  <c r="G25" i="152" s="1"/>
  <c r="I25" i="152" s="1"/>
  <c r="E24" i="152"/>
  <c r="G24" i="152" s="1"/>
  <c r="I24" i="152" s="1"/>
  <c r="E23" i="152"/>
  <c r="G23" i="152" s="1"/>
  <c r="I23" i="152" s="1"/>
  <c r="T88" i="129"/>
  <c r="T169" i="129"/>
  <c r="T276" i="129"/>
  <c r="T283" i="129"/>
  <c r="T289" i="129"/>
  <c r="T299" i="129"/>
  <c r="T360" i="129"/>
  <c r="T362" i="129"/>
  <c r="T386" i="129"/>
  <c r="T442" i="129"/>
  <c r="T497" i="129"/>
  <c r="T153" i="129"/>
  <c r="T308" i="129"/>
  <c r="T330" i="129"/>
  <c r="T337" i="129"/>
  <c r="T350" i="129"/>
  <c r="T408" i="129"/>
  <c r="T91" i="129"/>
  <c r="T126" i="129"/>
  <c r="T160" i="129"/>
  <c r="T196" i="129"/>
  <c r="T294" i="129"/>
  <c r="T392" i="129"/>
  <c r="T433" i="129"/>
  <c r="T437" i="129"/>
  <c r="T490" i="129"/>
  <c r="T82" i="129"/>
  <c r="T129" i="129"/>
  <c r="T139" i="129"/>
  <c r="T145" i="129"/>
  <c r="T233" i="129"/>
  <c r="T357" i="129"/>
  <c r="T378" i="129"/>
  <c r="T397" i="129"/>
  <c r="T413" i="129"/>
  <c r="T414" i="129"/>
  <c r="R500" i="129"/>
  <c r="G30" i="152" s="1"/>
  <c r="I30" i="152" s="1"/>
  <c r="V4" i="129"/>
  <c r="T18" i="129"/>
  <c r="T29" i="129"/>
  <c r="T22" i="129"/>
  <c r="T20" i="129"/>
  <c r="T28" i="129"/>
  <c r="T25" i="129"/>
  <c r="T16" i="129"/>
  <c r="E25" i="127"/>
  <c r="G25" i="127" s="1"/>
  <c r="I25" i="127" s="1"/>
  <c r="E24" i="127"/>
  <c r="G24" i="127" s="1"/>
  <c r="I24" i="127" s="1"/>
  <c r="E23" i="127"/>
  <c r="G23" i="127" s="1"/>
  <c r="I23" i="127" s="1"/>
  <c r="T51" i="128"/>
  <c r="T56" i="128"/>
  <c r="T71" i="128"/>
  <c r="T85" i="128"/>
  <c r="T112" i="128"/>
  <c r="T200" i="128"/>
  <c r="T347" i="128"/>
  <c r="T423" i="128"/>
  <c r="T472" i="128"/>
  <c r="T124" i="128"/>
  <c r="T146" i="128"/>
  <c r="T161" i="128"/>
  <c r="T174" i="128"/>
  <c r="T176" i="128"/>
  <c r="T188" i="128"/>
  <c r="T191" i="128"/>
  <c r="T195" i="128"/>
  <c r="V4" i="128"/>
  <c r="T500" i="128"/>
  <c r="G34" i="125"/>
  <c r="I34" i="125" s="1"/>
  <c r="G33" i="125"/>
  <c r="I33" i="125" s="1"/>
  <c r="G32" i="125"/>
  <c r="I32" i="125" s="1"/>
  <c r="E23" i="125"/>
  <c r="G23" i="125" s="1"/>
  <c r="I23" i="125" s="1"/>
  <c r="E24" i="125"/>
  <c r="G24" i="125" s="1"/>
  <c r="I24" i="125" s="1"/>
  <c r="E25" i="125"/>
  <c r="G25" i="125" s="1"/>
  <c r="I25" i="125" s="1"/>
  <c r="T237" i="126"/>
  <c r="T441" i="126"/>
  <c r="T471" i="126"/>
  <c r="T407" i="126"/>
  <c r="R500" i="126"/>
  <c r="G30" i="125" s="1"/>
  <c r="I30" i="125" s="1"/>
  <c r="T479" i="126"/>
  <c r="V4" i="126"/>
  <c r="T53" i="126"/>
  <c r="T129" i="126"/>
  <c r="T125" i="126"/>
  <c r="T120" i="126"/>
  <c r="T119" i="126"/>
  <c r="T32" i="126"/>
  <c r="T25" i="126"/>
  <c r="T63" i="126"/>
  <c r="T38" i="126"/>
  <c r="T180" i="126"/>
  <c r="T96" i="126"/>
  <c r="T116" i="126"/>
  <c r="T108" i="126"/>
  <c r="T83" i="126"/>
  <c r="T59" i="126"/>
  <c r="T51" i="126"/>
  <c r="T35" i="126"/>
  <c r="T22" i="126"/>
  <c r="T14" i="126"/>
  <c r="T181" i="126"/>
  <c r="G22" i="123"/>
  <c r="I22" i="123" s="1"/>
  <c r="E25" i="123"/>
  <c r="G25" i="123" s="1"/>
  <c r="I25" i="123" s="1"/>
  <c r="E24" i="123"/>
  <c r="G24" i="123" s="1"/>
  <c r="I24" i="123" s="1"/>
  <c r="E23" i="123"/>
  <c r="G23" i="123" s="1"/>
  <c r="I23" i="123" s="1"/>
  <c r="T299" i="124"/>
  <c r="T321" i="124"/>
  <c r="T464" i="124"/>
  <c r="T468" i="124"/>
  <c r="T434" i="124"/>
  <c r="T435" i="124"/>
  <c r="T438" i="124"/>
  <c r="T443" i="124"/>
  <c r="T447" i="124"/>
  <c r="T488" i="124"/>
  <c r="T44" i="124"/>
  <c r="V4" i="124"/>
  <c r="T267" i="124"/>
  <c r="T260" i="124"/>
  <c r="T255" i="124"/>
  <c r="T241" i="124"/>
  <c r="T238" i="124"/>
  <c r="T237" i="124"/>
  <c r="T234" i="124"/>
  <c r="T233" i="124"/>
  <c r="T227" i="124"/>
  <c r="T226" i="124"/>
  <c r="T224" i="124"/>
  <c r="T223" i="124"/>
  <c r="T207" i="124"/>
  <c r="T205" i="124"/>
  <c r="T203" i="124"/>
  <c r="T197" i="124"/>
  <c r="T195" i="124"/>
  <c r="T194" i="124"/>
  <c r="T191" i="124"/>
  <c r="T190" i="124"/>
  <c r="T188" i="124"/>
  <c r="T186" i="124"/>
  <c r="T180" i="124"/>
  <c r="T179" i="124"/>
  <c r="T177" i="124"/>
  <c r="T171" i="124"/>
  <c r="T169" i="124"/>
  <c r="T168" i="124"/>
  <c r="T166" i="124"/>
  <c r="T160" i="124"/>
  <c r="T155" i="124"/>
  <c r="T149" i="124"/>
  <c r="T142" i="124"/>
  <c r="T136" i="124"/>
  <c r="T132" i="124"/>
  <c r="T130" i="124"/>
  <c r="T129" i="124"/>
  <c r="T114" i="124"/>
  <c r="T111" i="124"/>
  <c r="T104" i="124"/>
  <c r="T99" i="124"/>
  <c r="T96" i="124"/>
  <c r="T93" i="124"/>
  <c r="T89" i="124"/>
  <c r="T60" i="124"/>
  <c r="T52" i="124"/>
  <c r="T46" i="124"/>
  <c r="T45" i="124"/>
  <c r="T258" i="124"/>
  <c r="T253" i="124"/>
  <c r="T251" i="124"/>
  <c r="T249" i="124"/>
  <c r="T247" i="124"/>
  <c r="T246" i="124"/>
  <c r="T244" i="124"/>
  <c r="T221" i="124"/>
  <c r="T200" i="124"/>
  <c r="T176" i="124"/>
  <c r="T154" i="124"/>
  <c r="T259" i="124"/>
  <c r="T232" i="124"/>
  <c r="T198" i="124"/>
  <c r="T146" i="124"/>
  <c r="T55" i="124"/>
  <c r="E25" i="121"/>
  <c r="G25" i="121" s="1"/>
  <c r="I25" i="121" s="1"/>
  <c r="E24" i="121"/>
  <c r="G24" i="121" s="1"/>
  <c r="I24" i="121" s="1"/>
  <c r="E23" i="121"/>
  <c r="G23" i="121" s="1"/>
  <c r="I23" i="121" s="1"/>
  <c r="T68" i="122"/>
  <c r="T94" i="122"/>
  <c r="T156" i="122"/>
  <c r="T307" i="122"/>
  <c r="T372" i="122"/>
  <c r="T383" i="122"/>
  <c r="T458" i="122"/>
  <c r="T146" i="122"/>
  <c r="T151" i="122"/>
  <c r="T161" i="122"/>
  <c r="T173" i="122"/>
  <c r="T213" i="122"/>
  <c r="T251" i="122"/>
  <c r="V4" i="122"/>
  <c r="T20" i="122"/>
  <c r="T18" i="122"/>
  <c r="T17" i="122"/>
  <c r="T15" i="122"/>
  <c r="T13" i="122"/>
  <c r="T11" i="122"/>
  <c r="T6" i="122"/>
  <c r="T19" i="122"/>
  <c r="T14" i="122"/>
  <c r="T8" i="122"/>
  <c r="T7" i="122"/>
  <c r="T12" i="122"/>
  <c r="E25" i="119"/>
  <c r="G25" i="119" s="1"/>
  <c r="I25" i="119" s="1"/>
  <c r="E24" i="119"/>
  <c r="G24" i="119" s="1"/>
  <c r="I24" i="119" s="1"/>
  <c r="E23" i="119"/>
  <c r="G23" i="119" s="1"/>
  <c r="I23" i="119" s="1"/>
  <c r="G22" i="119"/>
  <c r="I22" i="119" s="1"/>
  <c r="T200" i="120"/>
  <c r="T442" i="120"/>
  <c r="T229" i="120"/>
  <c r="V500" i="120"/>
  <c r="T76" i="120"/>
  <c r="T72" i="120"/>
  <c r="T70" i="120"/>
  <c r="T69" i="120"/>
  <c r="T63" i="120"/>
  <c r="T62" i="120"/>
  <c r="T58" i="120"/>
  <c r="T57" i="120"/>
  <c r="T56" i="120"/>
  <c r="T54" i="120"/>
  <c r="T53" i="120"/>
  <c r="T46" i="120"/>
  <c r="T44" i="120"/>
  <c r="T43" i="120"/>
  <c r="T42" i="120"/>
  <c r="T41" i="120"/>
  <c r="T40" i="120"/>
  <c r="T39" i="120"/>
  <c r="T37" i="120"/>
  <c r="T35" i="120"/>
  <c r="T34" i="120"/>
  <c r="T33" i="120"/>
  <c r="T32" i="120"/>
  <c r="T31" i="120"/>
  <c r="T30" i="120"/>
  <c r="T28" i="120"/>
  <c r="T25" i="120"/>
  <c r="T21" i="120"/>
  <c r="T18" i="120"/>
  <c r="T16" i="120"/>
  <c r="T15" i="120"/>
  <c r="T14" i="120"/>
  <c r="T12" i="120"/>
  <c r="T11" i="120"/>
  <c r="T10" i="120"/>
  <c r="E25" i="117"/>
  <c r="G25" i="117" s="1"/>
  <c r="I25" i="117" s="1"/>
  <c r="E24" i="117"/>
  <c r="G24" i="117" s="1"/>
  <c r="I24" i="117" s="1"/>
  <c r="E23" i="117"/>
  <c r="G23" i="117" s="1"/>
  <c r="I23" i="117" s="1"/>
  <c r="E23" i="109"/>
  <c r="G23" i="109" s="1"/>
  <c r="I23" i="109" s="1"/>
  <c r="G22" i="109"/>
  <c r="I22" i="109" s="1"/>
  <c r="E24" i="109"/>
  <c r="G24" i="109" s="1"/>
  <c r="I24" i="109" s="1"/>
  <c r="E25" i="109"/>
  <c r="G25" i="109" s="1"/>
  <c r="I25" i="109" s="1"/>
  <c r="T105" i="118"/>
  <c r="T108" i="118"/>
  <c r="T141" i="118"/>
  <c r="T145" i="118"/>
  <c r="T195" i="118"/>
  <c r="T317" i="118"/>
  <c r="T313" i="118"/>
  <c r="T433" i="118"/>
  <c r="T273" i="118"/>
  <c r="V500" i="118"/>
  <c r="T61" i="118"/>
  <c r="T60" i="118"/>
  <c r="T59" i="118"/>
  <c r="T58" i="118"/>
  <c r="T57" i="118"/>
  <c r="T56" i="118"/>
  <c r="T55" i="118"/>
  <c r="T54" i="118"/>
  <c r="T53" i="118"/>
  <c r="T52" i="118"/>
  <c r="T51" i="118"/>
  <c r="T50" i="118"/>
  <c r="T48" i="118"/>
  <c r="T47" i="118"/>
  <c r="T46" i="118"/>
  <c r="T45" i="118"/>
  <c r="T44" i="118"/>
  <c r="T43" i="118"/>
  <c r="T42" i="118"/>
  <c r="T40" i="118"/>
  <c r="T38" i="118"/>
  <c r="T37" i="118"/>
  <c r="T36" i="118"/>
  <c r="T35" i="118"/>
  <c r="T34" i="118"/>
  <c r="T33" i="118"/>
  <c r="T32" i="118"/>
  <c r="T31" i="118"/>
  <c r="T30" i="118"/>
  <c r="T29" i="118"/>
  <c r="T28" i="118"/>
  <c r="T27" i="118"/>
  <c r="T26" i="118"/>
  <c r="T25" i="118"/>
  <c r="T23" i="118"/>
  <c r="T22" i="118"/>
  <c r="T21" i="118"/>
  <c r="T20" i="118"/>
  <c r="T19" i="118"/>
  <c r="T18" i="118"/>
  <c r="T17" i="118"/>
  <c r="T16" i="118"/>
  <c r="T15" i="118"/>
  <c r="T13" i="118"/>
  <c r="T12" i="118"/>
  <c r="T11" i="118"/>
  <c r="T10" i="118"/>
  <c r="T9" i="118"/>
  <c r="T8" i="118"/>
  <c r="T7" i="118"/>
  <c r="T6" i="118"/>
  <c r="T5" i="118"/>
  <c r="T4" i="118"/>
  <c r="T62" i="118"/>
  <c r="V17" i="116"/>
  <c r="V18" i="116"/>
  <c r="V20" i="116"/>
  <c r="G41" i="115"/>
  <c r="I41" i="115" s="1"/>
  <c r="I52" i="115" s="1"/>
  <c r="F9" i="106" s="1"/>
  <c r="E27" i="115"/>
  <c r="G27" i="115" s="1"/>
  <c r="I27" i="115" s="1"/>
  <c r="F13" i="115"/>
  <c r="T176" i="116"/>
  <c r="T186" i="116"/>
  <c r="T193" i="116"/>
  <c r="T341" i="116"/>
  <c r="T358" i="116"/>
  <c r="T394" i="116"/>
  <c r="T469" i="116"/>
  <c r="T492" i="116"/>
  <c r="T262" i="116"/>
  <c r="T305" i="116"/>
  <c r="T401" i="116"/>
  <c r="T452" i="116"/>
  <c r="T212" i="116"/>
  <c r="T263" i="116"/>
  <c r="T320" i="116"/>
  <c r="T367" i="116"/>
  <c r="T391" i="116"/>
  <c r="V500" i="116"/>
  <c r="T313" i="114"/>
  <c r="R500" i="114"/>
  <c r="G30" i="113" s="1"/>
  <c r="I30" i="113" s="1"/>
  <c r="V500" i="114"/>
  <c r="E27" i="111"/>
  <c r="G27" i="111" s="1"/>
  <c r="I27" i="111" s="1"/>
  <c r="F13" i="111"/>
  <c r="F6" i="2" s="1"/>
  <c r="T69" i="114"/>
  <c r="T67" i="114"/>
  <c r="T65" i="114"/>
  <c r="T63" i="114"/>
  <c r="T61" i="114"/>
  <c r="T60" i="114"/>
  <c r="T59" i="114"/>
  <c r="T57" i="114"/>
  <c r="T56" i="114"/>
  <c r="T55" i="114"/>
  <c r="T54" i="114"/>
  <c r="T53" i="114"/>
  <c r="T52" i="114"/>
  <c r="T51" i="114"/>
  <c r="T50" i="114"/>
  <c r="T49" i="114"/>
  <c r="T47" i="114"/>
  <c r="T46" i="114"/>
  <c r="T45" i="114"/>
  <c r="T43" i="114"/>
  <c r="T42" i="114"/>
  <c r="T41" i="114"/>
  <c r="T40" i="114"/>
  <c r="T39" i="114"/>
  <c r="T38" i="114"/>
  <c r="T37" i="114"/>
  <c r="T36" i="114"/>
  <c r="T35" i="114"/>
  <c r="T34" i="114"/>
  <c r="T33" i="114"/>
  <c r="T31" i="114"/>
  <c r="T29" i="114"/>
  <c r="T27" i="114"/>
  <c r="T26" i="114"/>
  <c r="T25" i="114"/>
  <c r="T24" i="114"/>
  <c r="T23" i="114"/>
  <c r="T21" i="114"/>
  <c r="T20" i="114"/>
  <c r="T19" i="114"/>
  <c r="T17" i="114"/>
  <c r="T15" i="114"/>
  <c r="T14" i="114"/>
  <c r="T13" i="114"/>
  <c r="T11" i="114"/>
  <c r="T10" i="114"/>
  <c r="T9" i="114"/>
  <c r="T8" i="114"/>
  <c r="T7" i="114"/>
  <c r="T6" i="114"/>
  <c r="T5" i="114"/>
  <c r="T4" i="114"/>
  <c r="T68" i="114"/>
  <c r="T64" i="114"/>
  <c r="T58" i="114"/>
  <c r="T28" i="114"/>
  <c r="T22" i="114"/>
  <c r="T12" i="114"/>
  <c r="T66" i="114"/>
  <c r="T62" i="114"/>
  <c r="T32" i="114"/>
  <c r="T30" i="114"/>
  <c r="T18" i="114"/>
  <c r="R500" i="112"/>
  <c r="G30" i="111" s="1"/>
  <c r="I30" i="111" s="1"/>
  <c r="T108" i="112"/>
  <c r="T60" i="112"/>
  <c r="T55" i="112"/>
  <c r="T17" i="112"/>
  <c r="T6" i="112"/>
  <c r="T54" i="112"/>
  <c r="T57" i="112"/>
  <c r="T33" i="112"/>
  <c r="T29" i="112"/>
  <c r="R500" i="110"/>
  <c r="G30" i="109" s="1"/>
  <c r="I30" i="109" s="1"/>
  <c r="V7" i="110"/>
  <c r="F13" i="109"/>
  <c r="E25" i="107"/>
  <c r="G25" i="107" s="1"/>
  <c r="I25" i="107" s="1"/>
  <c r="G22" i="107"/>
  <c r="I22" i="107" s="1"/>
  <c r="E23" i="107"/>
  <c r="G23" i="107" s="1"/>
  <c r="I23" i="107" s="1"/>
  <c r="E24" i="107"/>
  <c r="G24" i="107" s="1"/>
  <c r="I24" i="107" s="1"/>
  <c r="F13" i="107"/>
  <c r="T24" i="110"/>
  <c r="T66" i="110"/>
  <c r="T4" i="110"/>
  <c r="V4" i="110" s="1"/>
  <c r="T95" i="110"/>
  <c r="V95" i="110" s="1"/>
  <c r="T94" i="110"/>
  <c r="V94" i="110" s="1"/>
  <c r="T92" i="110"/>
  <c r="V92" i="110" s="1"/>
  <c r="T91" i="110"/>
  <c r="V91" i="110" s="1"/>
  <c r="T89" i="110"/>
  <c r="V89" i="110" s="1"/>
  <c r="T88" i="110"/>
  <c r="V88" i="110" s="1"/>
  <c r="T87" i="110"/>
  <c r="V87" i="110" s="1"/>
  <c r="T86" i="110"/>
  <c r="V86" i="110" s="1"/>
  <c r="T84" i="110"/>
  <c r="V84" i="110" s="1"/>
  <c r="T83" i="110"/>
  <c r="V83" i="110" s="1"/>
  <c r="T82" i="110"/>
  <c r="V82" i="110" s="1"/>
  <c r="T80" i="110"/>
  <c r="V80" i="110" s="1"/>
  <c r="T79" i="110"/>
  <c r="V79" i="110" s="1"/>
  <c r="T78" i="110"/>
  <c r="V78" i="110" s="1"/>
  <c r="T77" i="110"/>
  <c r="V77" i="110" s="1"/>
  <c r="T75" i="110"/>
  <c r="V75" i="110" s="1"/>
  <c r="T73" i="110"/>
  <c r="V73" i="110" s="1"/>
  <c r="T71" i="110"/>
  <c r="V71" i="110" s="1"/>
  <c r="T70" i="110"/>
  <c r="V70" i="110" s="1"/>
  <c r="T69" i="110"/>
  <c r="V69" i="110" s="1"/>
  <c r="T68" i="110"/>
  <c r="V68" i="110" s="1"/>
  <c r="T67" i="110"/>
  <c r="V67" i="110" s="1"/>
  <c r="T65" i="110"/>
  <c r="V65" i="110" s="1"/>
  <c r="T63" i="110"/>
  <c r="V63" i="110" s="1"/>
  <c r="T61" i="110"/>
  <c r="V61" i="110" s="1"/>
  <c r="T60" i="110"/>
  <c r="V60" i="110" s="1"/>
  <c r="T59" i="110"/>
  <c r="V59" i="110" s="1"/>
  <c r="T58" i="110"/>
  <c r="V58" i="110" s="1"/>
  <c r="T57" i="110"/>
  <c r="V57" i="110" s="1"/>
  <c r="T56" i="110"/>
  <c r="V56" i="110" s="1"/>
  <c r="T54" i="110"/>
  <c r="V54" i="110" s="1"/>
  <c r="T51" i="110"/>
  <c r="V51" i="110" s="1"/>
  <c r="T50" i="110"/>
  <c r="V50" i="110" s="1"/>
  <c r="T49" i="110"/>
  <c r="V49" i="110" s="1"/>
  <c r="T47" i="110"/>
  <c r="V47" i="110" s="1"/>
  <c r="T44" i="110"/>
  <c r="V44" i="110" s="1"/>
  <c r="T43" i="110"/>
  <c r="V43" i="110" s="1"/>
  <c r="T42" i="110"/>
  <c r="V42" i="110" s="1"/>
  <c r="T41" i="110"/>
  <c r="V41" i="110" s="1"/>
  <c r="T39" i="110"/>
  <c r="V39" i="110" s="1"/>
  <c r="T38" i="110"/>
  <c r="V38" i="110" s="1"/>
  <c r="T37" i="110"/>
  <c r="V37" i="110" s="1"/>
  <c r="T35" i="110"/>
  <c r="V35" i="110" s="1"/>
  <c r="T34" i="110"/>
  <c r="V34" i="110" s="1"/>
  <c r="T33" i="110"/>
  <c r="V33" i="110" s="1"/>
  <c r="T32" i="110"/>
  <c r="V32" i="110" s="1"/>
  <c r="T31" i="110"/>
  <c r="V31" i="110" s="1"/>
  <c r="T29" i="110"/>
  <c r="V29" i="110" s="1"/>
  <c r="T27" i="110"/>
  <c r="T26" i="110"/>
  <c r="V26" i="110" s="1"/>
  <c r="T25" i="110"/>
  <c r="V25" i="110" s="1"/>
  <c r="T23" i="110"/>
  <c r="V23" i="110" s="1"/>
  <c r="T22" i="110"/>
  <c r="V22" i="110" s="1"/>
  <c r="T21" i="110"/>
  <c r="V21" i="110" s="1"/>
  <c r="T20" i="110"/>
  <c r="V20" i="110" s="1"/>
  <c r="T19" i="110"/>
  <c r="V19" i="110" s="1"/>
  <c r="T17" i="110"/>
  <c r="V17" i="110" s="1"/>
  <c r="T16" i="110"/>
  <c r="V16" i="110" s="1"/>
  <c r="N3" i="109" s="1"/>
  <c r="T14" i="110"/>
  <c r="V14" i="110" s="1"/>
  <c r="T11" i="110"/>
  <c r="V11" i="110" s="1"/>
  <c r="T10" i="110"/>
  <c r="V10" i="110" s="1"/>
  <c r="T9" i="110"/>
  <c r="V9" i="110" s="1"/>
  <c r="N6" i="109" s="1"/>
  <c r="T8" i="110"/>
  <c r="V8" i="110" s="1"/>
  <c r="T6" i="110"/>
  <c r="T5" i="110"/>
  <c r="V5" i="110" s="1"/>
  <c r="T90" i="110"/>
  <c r="V90" i="110" s="1"/>
  <c r="T81" i="110"/>
  <c r="T74" i="110"/>
  <c r="V74" i="110" s="1"/>
  <c r="T72" i="110"/>
  <c r="V72" i="110" s="1"/>
  <c r="T76" i="110"/>
  <c r="T64" i="110"/>
  <c r="V64" i="110" s="1"/>
  <c r="T62" i="110"/>
  <c r="V62" i="110" s="1"/>
  <c r="T53" i="110"/>
  <c r="V53" i="110" s="1"/>
  <c r="T48" i="110"/>
  <c r="V48" i="110" s="1"/>
  <c r="T46" i="110"/>
  <c r="V46" i="110" s="1"/>
  <c r="T40" i="110"/>
  <c r="V40" i="110" s="1"/>
  <c r="T18" i="110"/>
  <c r="V18" i="110" s="1"/>
  <c r="T12" i="110"/>
  <c r="V12" i="110" s="1"/>
  <c r="T93" i="110"/>
  <c r="V93" i="110" s="1"/>
  <c r="T85" i="110"/>
  <c r="V85" i="110" s="1"/>
  <c r="T45" i="110"/>
  <c r="V45" i="110" s="1"/>
  <c r="T36" i="110"/>
  <c r="V36" i="110" s="1"/>
  <c r="T52" i="110"/>
  <c r="T30" i="110"/>
  <c r="V30" i="110" s="1"/>
  <c r="T28" i="110"/>
  <c r="T55" i="110"/>
  <c r="V55" i="110" s="1"/>
  <c r="T15" i="110"/>
  <c r="V4" i="108"/>
  <c r="V36" i="108"/>
  <c r="R500" i="108"/>
  <c r="T41" i="108"/>
  <c r="T40" i="108"/>
  <c r="V40" i="108" s="1"/>
  <c r="T39" i="108"/>
  <c r="V39" i="108" s="1"/>
  <c r="T38" i="108"/>
  <c r="T37" i="108"/>
  <c r="V37" i="108" s="1"/>
  <c r="T33" i="108"/>
  <c r="V33" i="108" s="1"/>
  <c r="T32" i="108"/>
  <c r="V32" i="108" s="1"/>
  <c r="T31" i="108"/>
  <c r="V31" i="108" s="1"/>
  <c r="T30" i="108"/>
  <c r="V30" i="108" s="1"/>
  <c r="T27" i="108"/>
  <c r="V27" i="108" s="1"/>
  <c r="T25" i="108"/>
  <c r="V25" i="108" s="1"/>
  <c r="T24" i="108"/>
  <c r="V24" i="108" s="1"/>
  <c r="T23" i="108"/>
  <c r="V23" i="108" s="1"/>
  <c r="T22" i="108"/>
  <c r="V22" i="108" s="1"/>
  <c r="N4" i="107" s="1"/>
  <c r="T21" i="108"/>
  <c r="V21" i="108" s="1"/>
  <c r="T20" i="108"/>
  <c r="V20" i="108" s="1"/>
  <c r="T19" i="108"/>
  <c r="V19" i="108" s="1"/>
  <c r="T18" i="108"/>
  <c r="V18" i="108" s="1"/>
  <c r="T16" i="108"/>
  <c r="V16" i="108" s="1"/>
  <c r="T15" i="108"/>
  <c r="V15" i="108" s="1"/>
  <c r="T14" i="108"/>
  <c r="V14" i="108" s="1"/>
  <c r="T13" i="108"/>
  <c r="V13" i="108" s="1"/>
  <c r="T12" i="108"/>
  <c r="V12" i="108" s="1"/>
  <c r="T11" i="108"/>
  <c r="V11" i="108" s="1"/>
  <c r="T10" i="108"/>
  <c r="V10" i="108" s="1"/>
  <c r="T9" i="108"/>
  <c r="V9" i="108" s="1"/>
  <c r="N6" i="107" s="1"/>
  <c r="T8" i="108"/>
  <c r="V8" i="108" s="1"/>
  <c r="T7" i="108"/>
  <c r="V7" i="108" s="1"/>
  <c r="T6" i="108"/>
  <c r="V6" i="108" s="1"/>
  <c r="T5" i="108"/>
  <c r="V5" i="108" s="1"/>
  <c r="F13" i="3"/>
  <c r="F3" i="2" s="1"/>
  <c r="R500" i="4"/>
  <c r="G29" i="3"/>
  <c r="I29" i="3" s="1"/>
  <c r="G30" i="3"/>
  <c r="I30" i="3" s="1"/>
  <c r="R509" i="198"/>
  <c r="R504" i="198"/>
  <c r="R503" i="198"/>
  <c r="R501" i="198"/>
  <c r="R500" i="198"/>
  <c r="R511" i="196"/>
  <c r="R504" i="196"/>
  <c r="R501" i="196"/>
  <c r="R500" i="196"/>
  <c r="R511" i="194"/>
  <c r="R508" i="194"/>
  <c r="R505" i="194"/>
  <c r="R502" i="194"/>
  <c r="R499" i="194"/>
  <c r="R507" i="192"/>
  <c r="R505" i="192"/>
  <c r="R503" i="192"/>
  <c r="R502" i="192"/>
  <c r="R501" i="192"/>
  <c r="R500" i="192"/>
  <c r="R499" i="192"/>
  <c r="R511" i="190"/>
  <c r="R508" i="190"/>
  <c r="R507" i="190"/>
  <c r="R501" i="190"/>
  <c r="R500" i="190"/>
  <c r="R508" i="188"/>
  <c r="R507" i="188"/>
  <c r="R505" i="188"/>
  <c r="R504" i="188"/>
  <c r="R502" i="188"/>
  <c r="R501" i="188"/>
  <c r="R509" i="186"/>
  <c r="R508" i="186"/>
  <c r="R506" i="186"/>
  <c r="R505" i="186"/>
  <c r="R503" i="186"/>
  <c r="R501" i="186"/>
  <c r="R500" i="186"/>
  <c r="R509" i="184"/>
  <c r="R505" i="184"/>
  <c r="R504" i="184"/>
  <c r="R500" i="184"/>
  <c r="R507" i="180"/>
  <c r="R505" i="180"/>
  <c r="R502" i="180"/>
  <c r="R500" i="180"/>
  <c r="R511" i="178"/>
  <c r="Q512" i="188"/>
  <c r="R502" i="186"/>
  <c r="M531" i="200"/>
  <c r="Q531" i="200"/>
  <c r="R508" i="178"/>
  <c r="R507" i="178"/>
  <c r="R505" i="178"/>
  <c r="R503" i="178"/>
  <c r="R502" i="178"/>
  <c r="R505" i="176"/>
  <c r="R503" i="176"/>
  <c r="R499" i="176"/>
  <c r="R508" i="174"/>
  <c r="R504" i="174"/>
  <c r="R502" i="174"/>
  <c r="R501" i="174"/>
  <c r="R499" i="174"/>
  <c r="R511" i="172"/>
  <c r="R508" i="172"/>
  <c r="R506" i="172"/>
  <c r="R503" i="172"/>
  <c r="R501" i="172"/>
  <c r="R509" i="170"/>
  <c r="R502" i="170"/>
  <c r="R501" i="170"/>
  <c r="R499" i="170"/>
  <c r="R504" i="204"/>
  <c r="R509" i="180"/>
  <c r="M512" i="139"/>
  <c r="P531" i="200"/>
  <c r="R509" i="145"/>
  <c r="R509" i="143"/>
  <c r="R507" i="143"/>
  <c r="R504" i="143"/>
  <c r="R502" i="143"/>
  <c r="R501" i="143"/>
  <c r="R506" i="141"/>
  <c r="R500" i="141"/>
  <c r="R507" i="139"/>
  <c r="R505" i="139"/>
  <c r="R504" i="139"/>
  <c r="R502" i="139"/>
  <c r="R501" i="139"/>
  <c r="R499" i="139"/>
  <c r="R505" i="137"/>
  <c r="R504" i="137"/>
  <c r="R502" i="137"/>
  <c r="R501" i="137"/>
  <c r="R499" i="137"/>
  <c r="R511" i="135"/>
  <c r="R509" i="135"/>
  <c r="R506" i="135"/>
  <c r="R503" i="135"/>
  <c r="R507" i="200"/>
  <c r="Q512" i="139"/>
  <c r="R510" i="202"/>
  <c r="R505" i="172"/>
  <c r="R508" i="170"/>
  <c r="R507" i="182"/>
  <c r="N11" i="181"/>
  <c r="N3" i="146"/>
  <c r="P512" i="147"/>
  <c r="D17" i="146" s="1"/>
  <c r="N3" i="144"/>
  <c r="P512" i="145"/>
  <c r="D17" i="144" s="1"/>
  <c r="N3" i="142"/>
  <c r="P512" i="143"/>
  <c r="D17" i="142" s="1"/>
  <c r="R499" i="143"/>
  <c r="M512" i="143"/>
  <c r="N3" i="140"/>
  <c r="P512" i="141"/>
  <c r="D17" i="140" s="1"/>
  <c r="R508" i="141"/>
  <c r="R503" i="141"/>
  <c r="R510" i="147"/>
  <c r="R509" i="147"/>
  <c r="R508" i="147"/>
  <c r="R507" i="147"/>
  <c r="R505" i="147"/>
  <c r="R503" i="147"/>
  <c r="R502" i="147"/>
  <c r="R511" i="145"/>
  <c r="R508" i="145"/>
  <c r="R507" i="145"/>
  <c r="R506" i="145"/>
  <c r="R505" i="145"/>
  <c r="R504" i="145"/>
  <c r="R503" i="145"/>
  <c r="R501" i="145"/>
  <c r="R500" i="145"/>
  <c r="R499" i="145"/>
  <c r="R506" i="143"/>
  <c r="R507" i="141"/>
  <c r="R501" i="141"/>
  <c r="R499" i="141"/>
  <c r="R506" i="139"/>
  <c r="Q512" i="204"/>
  <c r="M512" i="204"/>
  <c r="P512" i="204"/>
  <c r="D17" i="203" s="1"/>
  <c r="O512" i="196"/>
  <c r="Q512" i="196"/>
  <c r="P512" i="194"/>
  <c r="D17" i="193" s="1"/>
  <c r="M512" i="194"/>
  <c r="Q512" i="192"/>
  <c r="M512" i="192"/>
  <c r="O512" i="188"/>
  <c r="O512" i="186"/>
  <c r="Q512" i="186"/>
  <c r="Q512" i="184"/>
  <c r="M512" i="184"/>
  <c r="Q512" i="182"/>
  <c r="N512" i="182"/>
  <c r="F13" i="181" s="1"/>
  <c r="H13" i="181" s="1"/>
  <c r="N512" i="180"/>
  <c r="P512" i="178"/>
  <c r="D17" i="177" s="1"/>
  <c r="O512" i="178"/>
  <c r="O512" i="176"/>
  <c r="M512" i="174"/>
  <c r="O512" i="172"/>
  <c r="P531" i="204"/>
  <c r="O531" i="202"/>
  <c r="O531" i="200"/>
  <c r="N531" i="198"/>
  <c r="P531" i="196"/>
  <c r="M531" i="194"/>
  <c r="Q531" i="194"/>
  <c r="M531" i="192"/>
  <c r="Q531" i="192"/>
  <c r="M531" i="188"/>
  <c r="Q531" i="188"/>
  <c r="N512" i="204"/>
  <c r="F13" i="203" s="1"/>
  <c r="H13" i="203" s="1"/>
  <c r="Q512" i="194"/>
  <c r="P512" i="192"/>
  <c r="D17" i="191" s="1"/>
  <c r="N512" i="190"/>
  <c r="F13" i="189" s="1"/>
  <c r="H13" i="189" s="1"/>
  <c r="O512" i="190"/>
  <c r="P512" i="188"/>
  <c r="D17" i="187" s="1"/>
  <c r="N512" i="188"/>
  <c r="F13" i="187" s="1"/>
  <c r="H13" i="187" s="1"/>
  <c r="P512" i="186"/>
  <c r="D17" i="185" s="1"/>
  <c r="N512" i="186"/>
  <c r="F13" i="185" s="1"/>
  <c r="H13" i="185" s="1"/>
  <c r="P512" i="184"/>
  <c r="D17" i="183" s="1"/>
  <c r="P512" i="182"/>
  <c r="D17" i="181" s="1"/>
  <c r="M512" i="180"/>
  <c r="Q512" i="178"/>
  <c r="P512" i="176"/>
  <c r="D17" i="175" s="1"/>
  <c r="O512" i="174"/>
  <c r="P512" i="174"/>
  <c r="D17" i="173" s="1"/>
  <c r="P512" i="170"/>
  <c r="D17" i="169" s="1"/>
  <c r="M531" i="202"/>
  <c r="Q531" i="202"/>
  <c r="N531" i="200"/>
  <c r="M531" i="198"/>
  <c r="Q531" i="198"/>
  <c r="P531" i="192"/>
  <c r="P531" i="190"/>
  <c r="M512" i="186"/>
  <c r="M512" i="182"/>
  <c r="Q512" i="180"/>
  <c r="N512" i="176"/>
  <c r="F13" i="175" s="1"/>
  <c r="H13" i="175" s="1"/>
  <c r="P531" i="198"/>
  <c r="O531" i="196"/>
  <c r="O531" i="188"/>
  <c r="Q531" i="196"/>
  <c r="N531" i="192"/>
  <c r="M508" i="202" a="1"/>
  <c r="M508" i="202" s="1"/>
  <c r="L508" i="202" a="1"/>
  <c r="L508" i="202" s="1"/>
  <c r="M505" i="202" a="1"/>
  <c r="M505" i="202" s="1"/>
  <c r="L505" i="202" a="1"/>
  <c r="L505" i="202" s="1"/>
  <c r="P507" i="198" a="1"/>
  <c r="P507" i="198" s="1"/>
  <c r="N11" i="197" s="1"/>
  <c r="L507" i="198" a="1"/>
  <c r="L507" i="198" s="1"/>
  <c r="R507" i="198" s="1"/>
  <c r="M504" i="190" a="1"/>
  <c r="M504" i="190" s="1"/>
  <c r="M512" i="190" s="1"/>
  <c r="L504" i="190" a="1"/>
  <c r="L504" i="190" s="1"/>
  <c r="M499" i="178" a="1"/>
  <c r="M499" i="178" s="1"/>
  <c r="M512" i="178" s="1"/>
  <c r="L499" i="178" a="1"/>
  <c r="L499" i="178" s="1"/>
  <c r="M506" i="170" a="1"/>
  <c r="M506" i="170" s="1"/>
  <c r="M512" i="170" s="1"/>
  <c r="L506" i="170" a="1"/>
  <c r="L506" i="170" s="1"/>
  <c r="R506" i="170" s="1"/>
  <c r="L510" i="168" a="1"/>
  <c r="L510" i="168" s="1"/>
  <c r="N510" i="168" a="1"/>
  <c r="N510" i="168" s="1"/>
  <c r="I528" i="168"/>
  <c r="Q509" i="168" a="1"/>
  <c r="Q509" i="168" s="1"/>
  <c r="O509" i="168" a="1"/>
  <c r="O509" i="168" s="1"/>
  <c r="M509" i="168" a="1"/>
  <c r="M509" i="168" s="1"/>
  <c r="L509" i="168" a="1"/>
  <c r="L509" i="168" s="1"/>
  <c r="N509" i="168" a="1"/>
  <c r="N509" i="168" s="1"/>
  <c r="T509" i="168" a="1"/>
  <c r="T509" i="168" s="1"/>
  <c r="P509" i="168" a="1"/>
  <c r="P509" i="168" s="1"/>
  <c r="N13" i="167" s="1"/>
  <c r="L508" i="168" a="1"/>
  <c r="L508" i="168" s="1"/>
  <c r="N508" i="168" a="1"/>
  <c r="N508" i="168" s="1"/>
  <c r="O508" i="168" a="1"/>
  <c r="O508" i="168" s="1"/>
  <c r="P508" i="168" a="1"/>
  <c r="P508" i="168" s="1"/>
  <c r="N12" i="167" s="1"/>
  <c r="T508" i="168" a="1"/>
  <c r="T508" i="168" s="1"/>
  <c r="Q508" i="168" a="1"/>
  <c r="Q508" i="168" s="1"/>
  <c r="I527" i="168"/>
  <c r="M508" i="168" a="1"/>
  <c r="M508" i="168" s="1"/>
  <c r="L507" i="168" a="1"/>
  <c r="L507" i="168" s="1"/>
  <c r="P507" i="168" a="1"/>
  <c r="P507" i="168" s="1"/>
  <c r="N11" i="167" s="1"/>
  <c r="N507" i="168" a="1"/>
  <c r="N507" i="168" s="1"/>
  <c r="Q507" i="168" a="1"/>
  <c r="Q507" i="168" s="1"/>
  <c r="T507" i="168" a="1"/>
  <c r="T507" i="168" s="1"/>
  <c r="I526" i="168"/>
  <c r="M507" i="168" a="1"/>
  <c r="M507" i="168" s="1"/>
  <c r="O507" i="168" a="1"/>
  <c r="O507" i="168" s="1"/>
  <c r="N506" i="168" a="1"/>
  <c r="N506" i="168" s="1"/>
  <c r="Q506" i="168" a="1"/>
  <c r="Q506" i="168" s="1"/>
  <c r="O506" i="168" a="1"/>
  <c r="O506" i="168" s="1"/>
  <c r="M506" i="168" a="1"/>
  <c r="M506" i="168" s="1"/>
  <c r="P506" i="168" a="1"/>
  <c r="P506" i="168" s="1"/>
  <c r="N10" i="167" s="1"/>
  <c r="I525" i="168"/>
  <c r="L506" i="168" a="1"/>
  <c r="L506" i="168" s="1"/>
  <c r="R506" i="168" s="1"/>
  <c r="M505" i="168" a="1"/>
  <c r="M505" i="168" s="1"/>
  <c r="O505" i="168" a="1"/>
  <c r="O505" i="168" s="1"/>
  <c r="L505" i="168" a="1"/>
  <c r="L505" i="168" s="1"/>
  <c r="Q505" i="168" a="1"/>
  <c r="Q505" i="168" s="1"/>
  <c r="N505" i="168" a="1"/>
  <c r="N505" i="168" s="1"/>
  <c r="E41" i="167" s="1"/>
  <c r="G41" i="167" s="1"/>
  <c r="P505" i="168" a="1"/>
  <c r="P505" i="168" s="1"/>
  <c r="N9" i="167" s="1"/>
  <c r="I524" i="168"/>
  <c r="N504" i="168" a="1"/>
  <c r="N504" i="168" s="1"/>
  <c r="Q504" i="168" a="1"/>
  <c r="Q504" i="168" s="1"/>
  <c r="I523" i="168"/>
  <c r="L504" i="168" a="1"/>
  <c r="L504" i="168" s="1"/>
  <c r="O504" i="168" a="1"/>
  <c r="O504" i="168" s="1"/>
  <c r="M504" i="168" a="1"/>
  <c r="M504" i="168" s="1"/>
  <c r="P504" i="168" a="1"/>
  <c r="P504" i="168" s="1"/>
  <c r="N8" i="167" s="1"/>
  <c r="Q503" i="168" a="1"/>
  <c r="Q503" i="168" s="1"/>
  <c r="P503" i="168" a="1"/>
  <c r="P503" i="168" s="1"/>
  <c r="N7" i="167" s="1"/>
  <c r="N503" i="168" a="1"/>
  <c r="N503" i="168" s="1"/>
  <c r="M503" i="168" a="1"/>
  <c r="M503" i="168" s="1"/>
  <c r="L503" i="168" a="1"/>
  <c r="L503" i="168" s="1"/>
  <c r="I522" i="168"/>
  <c r="O503" i="168" a="1"/>
  <c r="O503" i="168" s="1"/>
  <c r="O502" i="168" a="1"/>
  <c r="O502" i="168" s="1"/>
  <c r="Q502" i="168" a="1"/>
  <c r="Q502" i="168" s="1"/>
  <c r="M502" i="168" a="1"/>
  <c r="M502" i="168" s="1"/>
  <c r="I521" i="168"/>
  <c r="P502" i="168" a="1"/>
  <c r="P502" i="168" s="1"/>
  <c r="N6" i="167" s="1"/>
  <c r="N502" i="168" a="1"/>
  <c r="N502" i="168" s="1"/>
  <c r="L502" i="168" a="1"/>
  <c r="L502" i="168" s="1"/>
  <c r="M501" i="168" a="1"/>
  <c r="M501" i="168" s="1"/>
  <c r="P501" i="168" a="1"/>
  <c r="P501" i="168" s="1"/>
  <c r="N5" i="167" s="1"/>
  <c r="N501" i="168" a="1"/>
  <c r="N501" i="168" s="1"/>
  <c r="I520" i="168"/>
  <c r="Q501" i="168" a="1"/>
  <c r="Q501" i="168" s="1"/>
  <c r="L501" i="168" a="1"/>
  <c r="L501" i="168" s="1"/>
  <c r="O501" i="168" a="1"/>
  <c r="O501" i="168" s="1"/>
  <c r="L500" i="168" a="1"/>
  <c r="L500" i="168" s="1"/>
  <c r="I519" i="168"/>
  <c r="P500" i="168" a="1"/>
  <c r="P500" i="168" s="1"/>
  <c r="N4" i="167" s="1"/>
  <c r="M500" i="168" a="1"/>
  <c r="M500" i="168" s="1"/>
  <c r="Q500" i="168" a="1"/>
  <c r="Q500" i="168" s="1"/>
  <c r="N500" i="168" a="1"/>
  <c r="N500" i="168" s="1"/>
  <c r="O500" i="168" a="1"/>
  <c r="O500" i="168" s="1"/>
  <c r="L499" i="168" a="1"/>
  <c r="L499" i="168" s="1"/>
  <c r="L512" i="168" s="1"/>
  <c r="O499" i="168" a="1"/>
  <c r="O499" i="168" s="1"/>
  <c r="I518" i="168"/>
  <c r="Q499" i="168" a="1"/>
  <c r="Q499" i="168" s="1"/>
  <c r="P499" i="168" a="1"/>
  <c r="P499" i="168" s="1"/>
  <c r="N499" i="168" a="1"/>
  <c r="N499" i="168" s="1"/>
  <c r="M499" i="168" a="1"/>
  <c r="M499" i="168" s="1"/>
  <c r="L511" i="166" a="1"/>
  <c r="L511" i="166" s="1"/>
  <c r="M511" i="166" a="1"/>
  <c r="M511" i="166" s="1"/>
  <c r="N511" i="166" a="1"/>
  <c r="N511" i="166" s="1"/>
  <c r="O511" i="166" a="1"/>
  <c r="O511" i="166" s="1"/>
  <c r="P511" i="166" a="1"/>
  <c r="P511" i="166" s="1"/>
  <c r="Q511" i="166" a="1"/>
  <c r="Q511" i="166" s="1"/>
  <c r="I530" i="166"/>
  <c r="N510" i="166" a="1"/>
  <c r="N510" i="166" s="1"/>
  <c r="O510" i="166" a="1"/>
  <c r="O510" i="166" s="1"/>
  <c r="I529" i="166"/>
  <c r="P510" i="166" a="1"/>
  <c r="P510" i="166" s="1"/>
  <c r="Q510" i="166" a="1"/>
  <c r="Q510" i="166" s="1"/>
  <c r="L510" i="166" a="1"/>
  <c r="L510" i="166" s="1"/>
  <c r="M510" i="166" a="1"/>
  <c r="M510" i="166" s="1"/>
  <c r="M509" i="166" a="1"/>
  <c r="M509" i="166" s="1"/>
  <c r="L509" i="166" a="1"/>
  <c r="L509" i="166" s="1"/>
  <c r="O509" i="166" a="1"/>
  <c r="O509" i="166" s="1"/>
  <c r="I528" i="166"/>
  <c r="N509" i="166" a="1"/>
  <c r="N509" i="166" s="1"/>
  <c r="Q509" i="166" a="1"/>
  <c r="Q509" i="166" s="1"/>
  <c r="P509" i="166" a="1"/>
  <c r="P509" i="166" s="1"/>
  <c r="N13" i="165" s="1"/>
  <c r="M508" i="166" a="1"/>
  <c r="M508" i="166" s="1"/>
  <c r="L508" i="166" a="1"/>
  <c r="L508" i="166" s="1"/>
  <c r="I527" i="166"/>
  <c r="Q508" i="166" a="1"/>
  <c r="Q508" i="166" s="1"/>
  <c r="P508" i="166" a="1"/>
  <c r="P508" i="166" s="1"/>
  <c r="N12" i="165" s="1"/>
  <c r="O508" i="166" a="1"/>
  <c r="O508" i="166" s="1"/>
  <c r="N508" i="166" a="1"/>
  <c r="N508" i="166" s="1"/>
  <c r="O507" i="166" a="1"/>
  <c r="O507" i="166" s="1"/>
  <c r="P507" i="166" a="1"/>
  <c r="P507" i="166" s="1"/>
  <c r="N11" i="165" s="1"/>
  <c r="Q507" i="166" a="1"/>
  <c r="Q507" i="166" s="1"/>
  <c r="I526" i="166"/>
  <c r="L507" i="166" a="1"/>
  <c r="L507" i="166" s="1"/>
  <c r="M507" i="166" a="1"/>
  <c r="M507" i="166" s="1"/>
  <c r="N507" i="166" a="1"/>
  <c r="N507" i="166" s="1"/>
  <c r="L506" i="166" a="1"/>
  <c r="L506" i="166" s="1"/>
  <c r="I525" i="166"/>
  <c r="N506" i="166" a="1"/>
  <c r="N506" i="166" s="1"/>
  <c r="P506" i="166" a="1"/>
  <c r="P506" i="166" s="1"/>
  <c r="N10" i="165" s="1"/>
  <c r="O506" i="166" a="1"/>
  <c r="O506" i="166" s="1"/>
  <c r="M506" i="166" a="1"/>
  <c r="M506" i="166" s="1"/>
  <c r="Q506" i="166" a="1"/>
  <c r="Q506" i="166" s="1"/>
  <c r="L505" i="166" a="1"/>
  <c r="L505" i="166" s="1"/>
  <c r="O505" i="166" a="1"/>
  <c r="O505" i="166" s="1"/>
  <c r="I524" i="166"/>
  <c r="M505" i="166" a="1"/>
  <c r="M505" i="166" s="1"/>
  <c r="N505" i="166" a="1"/>
  <c r="N505" i="166" s="1"/>
  <c r="E41" i="165" s="1"/>
  <c r="G41" i="165" s="1"/>
  <c r="P505" i="166" a="1"/>
  <c r="P505" i="166" s="1"/>
  <c r="N9" i="165" s="1"/>
  <c r="Q505" i="166" a="1"/>
  <c r="Q505" i="166" s="1"/>
  <c r="Q504" i="166" a="1"/>
  <c r="Q504" i="166" s="1"/>
  <c r="I523" i="166"/>
  <c r="L504" i="166" a="1"/>
  <c r="L504" i="166" s="1"/>
  <c r="M504" i="166" a="1"/>
  <c r="M504" i="166" s="1"/>
  <c r="N504" i="166" a="1"/>
  <c r="N504" i="166" s="1"/>
  <c r="O504" i="166" a="1"/>
  <c r="O504" i="166" s="1"/>
  <c r="P504" i="166" a="1"/>
  <c r="P504" i="166" s="1"/>
  <c r="N8" i="165" s="1"/>
  <c r="L503" i="166" a="1"/>
  <c r="L503" i="166" s="1"/>
  <c r="M503" i="166" a="1"/>
  <c r="M503" i="166" s="1"/>
  <c r="I522" i="166"/>
  <c r="Q503" i="166" a="1"/>
  <c r="Q503" i="166" s="1"/>
  <c r="P503" i="166" a="1"/>
  <c r="P503" i="166" s="1"/>
  <c r="N7" i="165" s="1"/>
  <c r="N503" i="166" a="1"/>
  <c r="N503" i="166" s="1"/>
  <c r="O503" i="166" a="1"/>
  <c r="O503" i="166" s="1"/>
  <c r="P502" i="166" a="1"/>
  <c r="P502" i="166" s="1"/>
  <c r="N6" i="165" s="1"/>
  <c r="O502" i="166" a="1"/>
  <c r="O502" i="166" s="1"/>
  <c r="N502" i="166" a="1"/>
  <c r="N502" i="166" s="1"/>
  <c r="M502" i="166" a="1"/>
  <c r="M502" i="166" s="1"/>
  <c r="L502" i="166" a="1"/>
  <c r="L502" i="166" s="1"/>
  <c r="Q502" i="166" a="1"/>
  <c r="Q502" i="166" s="1"/>
  <c r="I521" i="166"/>
  <c r="L501" i="166" a="1"/>
  <c r="L501" i="166" s="1"/>
  <c r="M501" i="166" a="1"/>
  <c r="M501" i="166" s="1"/>
  <c r="I520" i="166"/>
  <c r="Q501" i="166" a="1"/>
  <c r="Q501" i="166" s="1"/>
  <c r="P501" i="166" a="1"/>
  <c r="P501" i="166" s="1"/>
  <c r="N5" i="165" s="1"/>
  <c r="O501" i="166" a="1"/>
  <c r="O501" i="166" s="1"/>
  <c r="N501" i="166" a="1"/>
  <c r="N501" i="166" s="1"/>
  <c r="N500" i="166" a="1"/>
  <c r="N500" i="166" s="1"/>
  <c r="P500" i="166" a="1"/>
  <c r="P500" i="166" s="1"/>
  <c r="N4" i="165" s="1"/>
  <c r="Q500" i="166" a="1"/>
  <c r="Q500" i="166" s="1"/>
  <c r="O500" i="166" a="1"/>
  <c r="O500" i="166" s="1"/>
  <c r="M500" i="166" a="1"/>
  <c r="M500" i="166" s="1"/>
  <c r="I519" i="166"/>
  <c r="L500" i="166" a="1"/>
  <c r="L500" i="166" s="1"/>
  <c r="O499" i="166" a="1"/>
  <c r="O499" i="166" s="1"/>
  <c r="P499" i="166" a="1"/>
  <c r="P499" i="166" s="1"/>
  <c r="N3" i="165" s="1"/>
  <c r="L499" i="166" a="1"/>
  <c r="L499" i="166" s="1"/>
  <c r="L512" i="166" s="1"/>
  <c r="Q499" i="166" a="1"/>
  <c r="Q499" i="166" s="1"/>
  <c r="I518" i="166"/>
  <c r="N499" i="166" a="1"/>
  <c r="N499" i="166" s="1"/>
  <c r="M499" i="166" a="1"/>
  <c r="M499" i="166" s="1"/>
  <c r="O511" i="164" a="1"/>
  <c r="O511" i="164" s="1"/>
  <c r="I530" i="164"/>
  <c r="P511" i="164" a="1"/>
  <c r="P511" i="164" s="1"/>
  <c r="N511" i="164" a="1"/>
  <c r="N511" i="164" s="1"/>
  <c r="M511" i="164" a="1"/>
  <c r="M511" i="164" s="1"/>
  <c r="Q511" i="164" a="1"/>
  <c r="Q511" i="164" s="1"/>
  <c r="L511" i="164" a="1"/>
  <c r="L511" i="164" s="1"/>
  <c r="I529" i="164"/>
  <c r="Q510" i="164" a="1"/>
  <c r="Q510" i="164" s="1"/>
  <c r="P510" i="164" a="1"/>
  <c r="P510" i="164" s="1"/>
  <c r="M510" i="164" a="1"/>
  <c r="M510" i="164" s="1"/>
  <c r="L510" i="164" a="1"/>
  <c r="L510" i="164" s="1"/>
  <c r="O510" i="164" a="1"/>
  <c r="O510" i="164" s="1"/>
  <c r="N510" i="164" a="1"/>
  <c r="N510" i="164" s="1"/>
  <c r="L509" i="164" a="1"/>
  <c r="L509" i="164" s="1"/>
  <c r="N509" i="164" a="1"/>
  <c r="N509" i="164" s="1"/>
  <c r="O509" i="164" a="1"/>
  <c r="O509" i="164" s="1"/>
  <c r="M509" i="164" a="1"/>
  <c r="M509" i="164" s="1"/>
  <c r="I528" i="164"/>
  <c r="P509" i="164" a="1"/>
  <c r="P509" i="164" s="1"/>
  <c r="N13" i="163" s="1"/>
  <c r="Q509" i="164" a="1"/>
  <c r="Q509" i="164" s="1"/>
  <c r="O508" i="164" a="1"/>
  <c r="O508" i="164" s="1"/>
  <c r="M508" i="164" a="1"/>
  <c r="M508" i="164" s="1"/>
  <c r="N508" i="164" a="1"/>
  <c r="N508" i="164" s="1"/>
  <c r="I527" i="164"/>
  <c r="Q508" i="164" a="1"/>
  <c r="Q508" i="164" s="1"/>
  <c r="P508" i="164" a="1"/>
  <c r="P508" i="164" s="1"/>
  <c r="N12" i="163" s="1"/>
  <c r="L508" i="164" a="1"/>
  <c r="L508" i="164" s="1"/>
  <c r="I526" i="164"/>
  <c r="L507" i="164" a="1"/>
  <c r="L507" i="164" s="1"/>
  <c r="P507" i="164" a="1"/>
  <c r="P507" i="164" s="1"/>
  <c r="N11" i="163" s="1"/>
  <c r="N507" i="164" a="1"/>
  <c r="N507" i="164" s="1"/>
  <c r="Q507" i="164" a="1"/>
  <c r="Q507" i="164" s="1"/>
  <c r="M507" i="164" a="1"/>
  <c r="M507" i="164" s="1"/>
  <c r="O507" i="164" a="1"/>
  <c r="O507" i="164" s="1"/>
  <c r="O506" i="164" a="1"/>
  <c r="O506" i="164" s="1"/>
  <c r="I525" i="164"/>
  <c r="Q506" i="164" a="1"/>
  <c r="Q506" i="164" s="1"/>
  <c r="P506" i="164" a="1"/>
  <c r="P506" i="164" s="1"/>
  <c r="N10" i="163" s="1"/>
  <c r="N506" i="164" a="1"/>
  <c r="N506" i="164" s="1"/>
  <c r="M506" i="164" a="1"/>
  <c r="M506" i="164" s="1"/>
  <c r="L506" i="164" a="1"/>
  <c r="L506" i="164" s="1"/>
  <c r="Q505" i="164" a="1"/>
  <c r="Q505" i="164" s="1"/>
  <c r="L505" i="164" a="1"/>
  <c r="L505" i="164" s="1"/>
  <c r="P505" i="164" a="1"/>
  <c r="P505" i="164" s="1"/>
  <c r="N9" i="163" s="1"/>
  <c r="I524" i="164"/>
  <c r="M505" i="164" a="1"/>
  <c r="M505" i="164" s="1"/>
  <c r="N505" i="164" a="1"/>
  <c r="N505" i="164" s="1"/>
  <c r="E41" i="163" s="1"/>
  <c r="G41" i="163" s="1"/>
  <c r="O505" i="164" a="1"/>
  <c r="O505" i="164" s="1"/>
  <c r="O504" i="164" a="1"/>
  <c r="O504" i="164" s="1"/>
  <c r="M504" i="164" a="1"/>
  <c r="M504" i="164" s="1"/>
  <c r="P504" i="164" a="1"/>
  <c r="P504" i="164" s="1"/>
  <c r="N8" i="163" s="1"/>
  <c r="N504" i="164" a="1"/>
  <c r="N504" i="164" s="1"/>
  <c r="Q504" i="164" a="1"/>
  <c r="Q504" i="164" s="1"/>
  <c r="I523" i="164"/>
  <c r="L504" i="164" a="1"/>
  <c r="L504" i="164" s="1"/>
  <c r="L503" i="164" a="1"/>
  <c r="L503" i="164" s="1"/>
  <c r="O503" i="164" a="1"/>
  <c r="O503" i="164" s="1"/>
  <c r="M503" i="164" a="1"/>
  <c r="M503" i="164" s="1"/>
  <c r="I522" i="164"/>
  <c r="N503" i="164" a="1"/>
  <c r="N503" i="164" s="1"/>
  <c r="Q503" i="164" a="1"/>
  <c r="Q503" i="164" s="1"/>
  <c r="P503" i="164" a="1"/>
  <c r="P503" i="164" s="1"/>
  <c r="N7" i="163" s="1"/>
  <c r="M502" i="164" a="1"/>
  <c r="M502" i="164" s="1"/>
  <c r="I521" i="164"/>
  <c r="L502" i="164" a="1"/>
  <c r="L502" i="164" s="1"/>
  <c r="Q502" i="164" a="1"/>
  <c r="Q502" i="164" s="1"/>
  <c r="P502" i="164" a="1"/>
  <c r="P502" i="164" s="1"/>
  <c r="N6" i="163" s="1"/>
  <c r="O502" i="164" a="1"/>
  <c r="O502" i="164" s="1"/>
  <c r="N502" i="164" a="1"/>
  <c r="N502" i="164" s="1"/>
  <c r="M501" i="164" a="1"/>
  <c r="M501" i="164" s="1"/>
  <c r="P501" i="164" a="1"/>
  <c r="P501" i="164" s="1"/>
  <c r="N5" i="163" s="1"/>
  <c r="N501" i="164" a="1"/>
  <c r="N501" i="164" s="1"/>
  <c r="L501" i="164" a="1"/>
  <c r="L501" i="164" s="1"/>
  <c r="O501" i="164" a="1"/>
  <c r="O501" i="164" s="1"/>
  <c r="I520" i="164"/>
  <c r="Q501" i="164" a="1"/>
  <c r="Q501" i="164" s="1"/>
  <c r="L500" i="164" a="1"/>
  <c r="L500" i="164" s="1"/>
  <c r="O500" i="164" a="1"/>
  <c r="O500" i="164" s="1"/>
  <c r="N500" i="164" a="1"/>
  <c r="N500" i="164" s="1"/>
  <c r="I519" i="164"/>
  <c r="P500" i="164" a="1"/>
  <c r="P500" i="164" s="1"/>
  <c r="N4" i="163" s="1"/>
  <c r="M500" i="164" a="1"/>
  <c r="M500" i="164" s="1"/>
  <c r="Q500" i="164" a="1"/>
  <c r="Q500" i="164" s="1"/>
  <c r="L499" i="164" a="1"/>
  <c r="L499" i="164" s="1"/>
  <c r="L512" i="164" s="1"/>
  <c r="M499" i="164" a="1"/>
  <c r="M499" i="164" s="1"/>
  <c r="I518" i="164"/>
  <c r="Q499" i="164" a="1"/>
  <c r="Q499" i="164" s="1"/>
  <c r="P499" i="164" a="1"/>
  <c r="P499" i="164" s="1"/>
  <c r="N3" i="163" s="1"/>
  <c r="N499" i="164" a="1"/>
  <c r="N499" i="164" s="1"/>
  <c r="O499" i="164" a="1"/>
  <c r="O499" i="164" s="1"/>
  <c r="L511" i="162" a="1"/>
  <c r="L511" i="162" s="1"/>
  <c r="N511" i="162" a="1"/>
  <c r="N511" i="162" s="1"/>
  <c r="M511" i="162" a="1"/>
  <c r="M511" i="162" s="1"/>
  <c r="Q511" i="162" a="1"/>
  <c r="Q511" i="162" s="1"/>
  <c r="P511" i="162" a="1"/>
  <c r="P511" i="162" s="1"/>
  <c r="O511" i="162" a="1"/>
  <c r="O511" i="162" s="1"/>
  <c r="I530" i="162"/>
  <c r="M509" i="162" a="1"/>
  <c r="M509" i="162" s="1"/>
  <c r="L509" i="162" a="1"/>
  <c r="L509" i="162" s="1"/>
  <c r="Q509" i="162" a="1"/>
  <c r="Q509" i="162" s="1"/>
  <c r="P509" i="162" a="1"/>
  <c r="P509" i="162" s="1"/>
  <c r="N13" i="161" s="1"/>
  <c r="I528" i="162"/>
  <c r="O509" i="162" a="1"/>
  <c r="O509" i="162" s="1"/>
  <c r="N509" i="162" a="1"/>
  <c r="N509" i="162" s="1"/>
  <c r="P508" i="162" a="1"/>
  <c r="P508" i="162" s="1"/>
  <c r="N12" i="161" s="1"/>
  <c r="Q508" i="162" a="1"/>
  <c r="Q508" i="162" s="1"/>
  <c r="O508" i="162" a="1"/>
  <c r="O508" i="162" s="1"/>
  <c r="L508" i="162" a="1"/>
  <c r="L508" i="162" s="1"/>
  <c r="M508" i="162" a="1"/>
  <c r="M508" i="162" s="1"/>
  <c r="I527" i="162"/>
  <c r="N508" i="162" a="1"/>
  <c r="N508" i="162" s="1"/>
  <c r="Q507" i="162" a="1"/>
  <c r="Q507" i="162" s="1"/>
  <c r="O507" i="162" a="1"/>
  <c r="O507" i="162" s="1"/>
  <c r="M507" i="162" a="1"/>
  <c r="M507" i="162" s="1"/>
  <c r="N507" i="162" a="1"/>
  <c r="N507" i="162" s="1"/>
  <c r="L507" i="162" a="1"/>
  <c r="L507" i="162" s="1"/>
  <c r="P507" i="162" a="1"/>
  <c r="P507" i="162" s="1"/>
  <c r="N11" i="161" s="1"/>
  <c r="I526" i="162"/>
  <c r="O506" i="162" a="1"/>
  <c r="O506" i="162" s="1"/>
  <c r="I525" i="162"/>
  <c r="P506" i="162" a="1"/>
  <c r="P506" i="162" s="1"/>
  <c r="N10" i="161" s="1"/>
  <c r="M506" i="162" a="1"/>
  <c r="M506" i="162" s="1"/>
  <c r="L506" i="162" a="1"/>
  <c r="L506" i="162" s="1"/>
  <c r="Q506" i="162" a="1"/>
  <c r="Q506" i="162" s="1"/>
  <c r="N506" i="162" a="1"/>
  <c r="N506" i="162" s="1"/>
  <c r="L505" i="162" a="1"/>
  <c r="L505" i="162" s="1"/>
  <c r="I524" i="162"/>
  <c r="M505" i="162" a="1"/>
  <c r="M505" i="162" s="1"/>
  <c r="N505" i="162" a="1"/>
  <c r="N505" i="162" s="1"/>
  <c r="E41" i="161" s="1"/>
  <c r="G41" i="161" s="1"/>
  <c r="O505" i="162" a="1"/>
  <c r="O505" i="162" s="1"/>
  <c r="P505" i="162" a="1"/>
  <c r="P505" i="162" s="1"/>
  <c r="N9" i="161" s="1"/>
  <c r="Q505" i="162" a="1"/>
  <c r="Q505" i="162" s="1"/>
  <c r="O504" i="162" a="1"/>
  <c r="O504" i="162" s="1"/>
  <c r="Q504" i="162" a="1"/>
  <c r="Q504" i="162" s="1"/>
  <c r="L504" i="162" a="1"/>
  <c r="L504" i="162" s="1"/>
  <c r="N504" i="162" a="1"/>
  <c r="N504" i="162" s="1"/>
  <c r="M504" i="162" a="1"/>
  <c r="M504" i="162" s="1"/>
  <c r="I523" i="162"/>
  <c r="P504" i="162" a="1"/>
  <c r="P504" i="162" s="1"/>
  <c r="N8" i="161" s="1"/>
  <c r="Q503" i="162" a="1"/>
  <c r="Q503" i="162" s="1"/>
  <c r="P503" i="162" a="1"/>
  <c r="P503" i="162" s="1"/>
  <c r="N7" i="161" s="1"/>
  <c r="L503" i="162" a="1"/>
  <c r="L503" i="162" s="1"/>
  <c r="N503" i="162" a="1"/>
  <c r="N503" i="162" s="1"/>
  <c r="O503" i="162" a="1"/>
  <c r="O503" i="162" s="1"/>
  <c r="I522" i="162"/>
  <c r="M503" i="162" a="1"/>
  <c r="M503" i="162" s="1"/>
  <c r="Q502" i="162" a="1"/>
  <c r="Q502" i="162" s="1"/>
  <c r="M502" i="162" a="1"/>
  <c r="M502" i="162" s="1"/>
  <c r="O502" i="162" a="1"/>
  <c r="O502" i="162" s="1"/>
  <c r="N502" i="162" a="1"/>
  <c r="N502" i="162" s="1"/>
  <c r="L502" i="162" a="1"/>
  <c r="L502" i="162" s="1"/>
  <c r="P502" i="162" a="1"/>
  <c r="P502" i="162" s="1"/>
  <c r="N6" i="161" s="1"/>
  <c r="I521" i="162"/>
  <c r="N501" i="162" a="1"/>
  <c r="N501" i="162" s="1"/>
  <c r="P501" i="162" a="1"/>
  <c r="P501" i="162" s="1"/>
  <c r="N5" i="161" s="1"/>
  <c r="Q501" i="162" a="1"/>
  <c r="Q501" i="162" s="1"/>
  <c r="L501" i="162" a="1"/>
  <c r="L501" i="162" s="1"/>
  <c r="I520" i="162"/>
  <c r="M501" i="162" a="1"/>
  <c r="M501" i="162" s="1"/>
  <c r="O501" i="162" a="1"/>
  <c r="O501" i="162" s="1"/>
  <c r="L500" i="162" a="1"/>
  <c r="L500" i="162" s="1"/>
  <c r="N500" i="162" a="1"/>
  <c r="N500" i="162" s="1"/>
  <c r="Q500" i="162" a="1"/>
  <c r="Q500" i="162" s="1"/>
  <c r="O500" i="162" a="1"/>
  <c r="O500" i="162" s="1"/>
  <c r="P500" i="162" a="1"/>
  <c r="P500" i="162" s="1"/>
  <c r="N4" i="161" s="1"/>
  <c r="I519" i="162"/>
  <c r="M500" i="162" a="1"/>
  <c r="M500" i="162" s="1"/>
  <c r="L499" i="162" a="1"/>
  <c r="L499" i="162" s="1"/>
  <c r="O499" i="162" a="1"/>
  <c r="O499" i="162" s="1"/>
  <c r="I518" i="162"/>
  <c r="P499" i="162" a="1"/>
  <c r="P499" i="162" s="1"/>
  <c r="N3" i="161" s="1"/>
  <c r="Q499" i="162" a="1"/>
  <c r="Q499" i="162" s="1"/>
  <c r="N499" i="162" a="1"/>
  <c r="N499" i="162" s="1"/>
  <c r="M499" i="162" a="1"/>
  <c r="M499" i="162" s="1"/>
  <c r="P511" i="160" a="1"/>
  <c r="P511" i="160" s="1"/>
  <c r="M511" i="160" a="1"/>
  <c r="M511" i="160" s="1"/>
  <c r="I530" i="160"/>
  <c r="L511" i="160" a="1"/>
  <c r="L511" i="160" s="1"/>
  <c r="N511" i="160" a="1"/>
  <c r="N511" i="160" s="1"/>
  <c r="O511" i="160" a="1"/>
  <c r="O511" i="160" s="1"/>
  <c r="Q511" i="160" a="1"/>
  <c r="Q511" i="160" s="1"/>
  <c r="P509" i="160" a="1"/>
  <c r="P509" i="160" s="1"/>
  <c r="N13" i="159" s="1"/>
  <c r="Q509" i="160" a="1"/>
  <c r="Q509" i="160" s="1"/>
  <c r="L509" i="160" a="1"/>
  <c r="L509" i="160" s="1"/>
  <c r="I528" i="160"/>
  <c r="N509" i="160" a="1"/>
  <c r="N509" i="160" s="1"/>
  <c r="M509" i="160" a="1"/>
  <c r="M509" i="160" s="1"/>
  <c r="O509" i="160" a="1"/>
  <c r="O509" i="160" s="1"/>
  <c r="L508" i="160" a="1"/>
  <c r="L508" i="160" s="1"/>
  <c r="I527" i="160"/>
  <c r="P508" i="160" a="1"/>
  <c r="P508" i="160" s="1"/>
  <c r="N12" i="159" s="1"/>
  <c r="N508" i="160" a="1"/>
  <c r="N508" i="160" s="1"/>
  <c r="Q508" i="160" a="1"/>
  <c r="Q508" i="160" s="1"/>
  <c r="O508" i="160" a="1"/>
  <c r="O508" i="160" s="1"/>
  <c r="M508" i="160" a="1"/>
  <c r="M508" i="160" s="1"/>
  <c r="L507" i="160" a="1"/>
  <c r="L507" i="160" s="1"/>
  <c r="I526" i="160"/>
  <c r="M507" i="160" a="1"/>
  <c r="M507" i="160" s="1"/>
  <c r="N507" i="160" a="1"/>
  <c r="N507" i="160" s="1"/>
  <c r="O507" i="160" a="1"/>
  <c r="O507" i="160" s="1"/>
  <c r="P507" i="160" a="1"/>
  <c r="P507" i="160" s="1"/>
  <c r="N11" i="159" s="1"/>
  <c r="Q507" i="160" a="1"/>
  <c r="Q507" i="160" s="1"/>
  <c r="I525" i="160"/>
  <c r="Q506" i="160" a="1"/>
  <c r="Q506" i="160" s="1"/>
  <c r="P506" i="160" a="1"/>
  <c r="P506" i="160" s="1"/>
  <c r="N10" i="159" s="1"/>
  <c r="O506" i="160" a="1"/>
  <c r="O506" i="160" s="1"/>
  <c r="L506" i="160" a="1"/>
  <c r="L506" i="160" s="1"/>
  <c r="M506" i="160" a="1"/>
  <c r="M506" i="160" s="1"/>
  <c r="N506" i="160" a="1"/>
  <c r="N506" i="160" s="1"/>
  <c r="M505" i="160" a="1"/>
  <c r="M505" i="160" s="1"/>
  <c r="I524" i="160"/>
  <c r="P505" i="160" a="1"/>
  <c r="P505" i="160" s="1"/>
  <c r="N9" i="159" s="1"/>
  <c r="N505" i="160" a="1"/>
  <c r="N505" i="160" s="1"/>
  <c r="E41" i="159" s="1"/>
  <c r="G41" i="159" s="1"/>
  <c r="Q505" i="160" a="1"/>
  <c r="Q505" i="160" s="1"/>
  <c r="O505" i="160" a="1"/>
  <c r="O505" i="160" s="1"/>
  <c r="L505" i="160" a="1"/>
  <c r="L505" i="160" s="1"/>
  <c r="L504" i="160" a="1"/>
  <c r="L504" i="160" s="1"/>
  <c r="I523" i="160"/>
  <c r="Q504" i="160" a="1"/>
  <c r="Q504" i="160" s="1"/>
  <c r="P504" i="160" a="1"/>
  <c r="P504" i="160" s="1"/>
  <c r="N8" i="159" s="1"/>
  <c r="O504" i="160" a="1"/>
  <c r="O504" i="160" s="1"/>
  <c r="N504" i="160" a="1"/>
  <c r="N504" i="160" s="1"/>
  <c r="M504" i="160" a="1"/>
  <c r="M504" i="160" s="1"/>
  <c r="N503" i="160" a="1"/>
  <c r="N503" i="160" s="1"/>
  <c r="O503" i="160" a="1"/>
  <c r="O503" i="160" s="1"/>
  <c r="P503" i="160" a="1"/>
  <c r="P503" i="160" s="1"/>
  <c r="N7" i="159" s="1"/>
  <c r="Q503" i="160" a="1"/>
  <c r="Q503" i="160" s="1"/>
  <c r="I522" i="160"/>
  <c r="L503" i="160" a="1"/>
  <c r="L503" i="160" s="1"/>
  <c r="M503" i="160" a="1"/>
  <c r="M503" i="160" s="1"/>
  <c r="I521" i="160"/>
  <c r="M502" i="160" a="1"/>
  <c r="M502" i="160" s="1"/>
  <c r="Q502" i="160" a="1"/>
  <c r="Q502" i="160" s="1"/>
  <c r="P502" i="160" a="1"/>
  <c r="P502" i="160" s="1"/>
  <c r="N6" i="159" s="1"/>
  <c r="O502" i="160" a="1"/>
  <c r="O502" i="160" s="1"/>
  <c r="N502" i="160" a="1"/>
  <c r="N502" i="160" s="1"/>
  <c r="L502" i="160" a="1"/>
  <c r="L502" i="160" s="1"/>
  <c r="M501" i="160" a="1"/>
  <c r="M501" i="160" s="1"/>
  <c r="O501" i="160" a="1"/>
  <c r="O501" i="160" s="1"/>
  <c r="N501" i="160" a="1"/>
  <c r="N501" i="160" s="1"/>
  <c r="P501" i="160" a="1"/>
  <c r="P501" i="160" s="1"/>
  <c r="N5" i="159" s="1"/>
  <c r="I520" i="160"/>
  <c r="Q501" i="160" a="1"/>
  <c r="Q501" i="160" s="1"/>
  <c r="L501" i="160" a="1"/>
  <c r="L501" i="160" s="1"/>
  <c r="I519" i="160"/>
  <c r="O500" i="160" a="1"/>
  <c r="O500" i="160" s="1"/>
  <c r="M500" i="160" a="1"/>
  <c r="M500" i="160" s="1"/>
  <c r="P500" i="160" a="1"/>
  <c r="P500" i="160" s="1"/>
  <c r="N4" i="159" s="1"/>
  <c r="Q500" i="160" a="1"/>
  <c r="Q500" i="160" s="1"/>
  <c r="N500" i="160" a="1"/>
  <c r="N500" i="160" s="1"/>
  <c r="L500" i="160" a="1"/>
  <c r="L500" i="160" s="1"/>
  <c r="M499" i="160" a="1"/>
  <c r="M499" i="160" s="1"/>
  <c r="I518" i="160"/>
  <c r="L499" i="160" a="1"/>
  <c r="L499" i="160" s="1"/>
  <c r="O499" i="160" a="1"/>
  <c r="O499" i="160" s="1"/>
  <c r="P499" i="160" a="1"/>
  <c r="P499" i="160" s="1"/>
  <c r="N3" i="159" s="1"/>
  <c r="Q499" i="160" a="1"/>
  <c r="Q499" i="160" s="1"/>
  <c r="N499" i="160" a="1"/>
  <c r="N499" i="160" s="1"/>
  <c r="M511" i="158" a="1"/>
  <c r="M511" i="158" s="1"/>
  <c r="L511" i="158" a="1"/>
  <c r="L511" i="158" s="1"/>
  <c r="I530" i="158"/>
  <c r="O511" i="158" a="1"/>
  <c r="O511" i="158" s="1"/>
  <c r="P511" i="158" a="1"/>
  <c r="P511" i="158" s="1"/>
  <c r="Q511" i="158" a="1"/>
  <c r="Q511" i="158" s="1"/>
  <c r="N511" i="158" a="1"/>
  <c r="N511" i="158" s="1"/>
  <c r="P509" i="158" a="1"/>
  <c r="P509" i="158" s="1"/>
  <c r="N13" i="157" s="1"/>
  <c r="I528" i="158"/>
  <c r="Q509" i="158" a="1"/>
  <c r="Q509" i="158" s="1"/>
  <c r="O509" i="158" a="1"/>
  <c r="O509" i="158" s="1"/>
  <c r="N509" i="158" a="1"/>
  <c r="N509" i="158" s="1"/>
  <c r="M509" i="158" a="1"/>
  <c r="M509" i="158" s="1"/>
  <c r="L509" i="158" a="1"/>
  <c r="L509" i="158" s="1"/>
  <c r="Q508" i="158" a="1"/>
  <c r="Q508" i="158" s="1"/>
  <c r="I527" i="158"/>
  <c r="P508" i="158" a="1"/>
  <c r="P508" i="158" s="1"/>
  <c r="N12" i="157" s="1"/>
  <c r="L508" i="158" a="1"/>
  <c r="L508" i="158" s="1"/>
  <c r="M508" i="158" a="1"/>
  <c r="M508" i="158" s="1"/>
  <c r="N508" i="158" a="1"/>
  <c r="N508" i="158" s="1"/>
  <c r="O508" i="158" a="1"/>
  <c r="O508" i="158" s="1"/>
  <c r="O507" i="158" a="1"/>
  <c r="O507" i="158" s="1"/>
  <c r="N507" i="158" a="1"/>
  <c r="N507" i="158" s="1"/>
  <c r="M507" i="158" a="1"/>
  <c r="M507" i="158" s="1"/>
  <c r="L507" i="158" a="1"/>
  <c r="L507" i="158" s="1"/>
  <c r="Q507" i="158" a="1"/>
  <c r="Q507" i="158" s="1"/>
  <c r="P507" i="158" a="1"/>
  <c r="P507" i="158" s="1"/>
  <c r="N11" i="157" s="1"/>
  <c r="I526" i="158"/>
  <c r="O506" i="158" a="1"/>
  <c r="O506" i="158" s="1"/>
  <c r="M506" i="158" a="1"/>
  <c r="M506" i="158" s="1"/>
  <c r="Q506" i="158" a="1"/>
  <c r="Q506" i="158" s="1"/>
  <c r="P506" i="158" a="1"/>
  <c r="P506" i="158" s="1"/>
  <c r="N10" i="157" s="1"/>
  <c r="N506" i="158" a="1"/>
  <c r="N506" i="158" s="1"/>
  <c r="I525" i="158"/>
  <c r="L506" i="158" a="1"/>
  <c r="L506" i="158" s="1"/>
  <c r="P505" i="158" a="1"/>
  <c r="P505" i="158" s="1"/>
  <c r="N9" i="157" s="1"/>
  <c r="O505" i="158" a="1"/>
  <c r="O505" i="158" s="1"/>
  <c r="M505" i="158" a="1"/>
  <c r="M505" i="158" s="1"/>
  <c r="Q505" i="158" a="1"/>
  <c r="Q505" i="158" s="1"/>
  <c r="L505" i="158" a="1"/>
  <c r="L505" i="158" s="1"/>
  <c r="N505" i="158" a="1"/>
  <c r="N505" i="158" s="1"/>
  <c r="E41" i="157" s="1"/>
  <c r="G41" i="157" s="1"/>
  <c r="I524" i="158"/>
  <c r="Q504" i="158" a="1"/>
  <c r="Q504" i="158" s="1"/>
  <c r="N504" i="158" a="1"/>
  <c r="N504" i="158" s="1"/>
  <c r="P504" i="158" a="1"/>
  <c r="P504" i="158" s="1"/>
  <c r="N8" i="157" s="1"/>
  <c r="M504" i="158" a="1"/>
  <c r="M504" i="158" s="1"/>
  <c r="O504" i="158" a="1"/>
  <c r="O504" i="158" s="1"/>
  <c r="I523" i="158"/>
  <c r="L504" i="158" a="1"/>
  <c r="L504" i="158" s="1"/>
  <c r="P503" i="158" a="1"/>
  <c r="P503" i="158" s="1"/>
  <c r="N7" i="157" s="1"/>
  <c r="I522" i="158"/>
  <c r="Q503" i="158" a="1"/>
  <c r="Q503" i="158" s="1"/>
  <c r="L503" i="158" a="1"/>
  <c r="L503" i="158" s="1"/>
  <c r="M503" i="158" a="1"/>
  <c r="M503" i="158" s="1"/>
  <c r="N503" i="158" a="1"/>
  <c r="N503" i="158" s="1"/>
  <c r="O503" i="158" a="1"/>
  <c r="O503" i="158" s="1"/>
  <c r="I521" i="158"/>
  <c r="Q502" i="158" a="1"/>
  <c r="Q502" i="158" s="1"/>
  <c r="P502" i="158" a="1"/>
  <c r="P502" i="158" s="1"/>
  <c r="N6" i="157" s="1"/>
  <c r="L502" i="158" a="1"/>
  <c r="L502" i="158" s="1"/>
  <c r="O502" i="158" a="1"/>
  <c r="O502" i="158" s="1"/>
  <c r="M502" i="158" a="1"/>
  <c r="M502" i="158" s="1"/>
  <c r="N502" i="158" a="1"/>
  <c r="N502" i="158" s="1"/>
  <c r="L501" i="158" a="1"/>
  <c r="L501" i="158" s="1"/>
  <c r="I520" i="158"/>
  <c r="O501" i="158" a="1"/>
  <c r="O501" i="158" s="1"/>
  <c r="P501" i="158" a="1"/>
  <c r="P501" i="158" s="1"/>
  <c r="N5" i="157" s="1"/>
  <c r="Q501" i="158" a="1"/>
  <c r="Q501" i="158" s="1"/>
  <c r="M501" i="158" a="1"/>
  <c r="M501" i="158" s="1"/>
  <c r="N501" i="158" a="1"/>
  <c r="N501" i="158" s="1"/>
  <c r="I519" i="158"/>
  <c r="M500" i="158" a="1"/>
  <c r="M500" i="158" s="1"/>
  <c r="L500" i="158" a="1"/>
  <c r="L500" i="158" s="1"/>
  <c r="N500" i="158" a="1"/>
  <c r="N500" i="158" s="1"/>
  <c r="P500" i="158" a="1"/>
  <c r="P500" i="158" s="1"/>
  <c r="N4" i="157" s="1"/>
  <c r="Q500" i="158" a="1"/>
  <c r="Q500" i="158" s="1"/>
  <c r="O500" i="158" a="1"/>
  <c r="O500" i="158" s="1"/>
  <c r="I518" i="158"/>
  <c r="L499" i="158" a="1"/>
  <c r="L499" i="158" s="1"/>
  <c r="Q499" i="158" a="1"/>
  <c r="Q499" i="158" s="1"/>
  <c r="M499" i="158" a="1"/>
  <c r="M499" i="158" s="1"/>
  <c r="N499" i="158" a="1"/>
  <c r="N499" i="158" s="1"/>
  <c r="P499" i="158" a="1"/>
  <c r="P499" i="158" s="1"/>
  <c r="N3" i="157" s="1"/>
  <c r="O499" i="158" a="1"/>
  <c r="O499" i="158" s="1"/>
  <c r="I530" i="156"/>
  <c r="L511" i="156" a="1"/>
  <c r="L511" i="156" s="1"/>
  <c r="O511" i="156" a="1"/>
  <c r="O511" i="156" s="1"/>
  <c r="N511" i="156" a="1"/>
  <c r="N511" i="156" s="1"/>
  <c r="Q511" i="156" a="1"/>
  <c r="Q511" i="156" s="1"/>
  <c r="P511" i="156" a="1"/>
  <c r="P511" i="156" s="1"/>
  <c r="M511" i="156" a="1"/>
  <c r="M511" i="156" s="1"/>
  <c r="L510" i="156" a="1"/>
  <c r="L510" i="156" s="1"/>
  <c r="I529" i="156"/>
  <c r="M510" i="156" a="1"/>
  <c r="M510" i="156" s="1"/>
  <c r="O510" i="156" a="1"/>
  <c r="O510" i="156" s="1"/>
  <c r="P510" i="156" a="1"/>
  <c r="P510" i="156" s="1"/>
  <c r="N510" i="156" a="1"/>
  <c r="N510" i="156" s="1"/>
  <c r="Q510" i="156" a="1"/>
  <c r="Q510" i="156" s="1"/>
  <c r="N509" i="156" a="1"/>
  <c r="N509" i="156" s="1"/>
  <c r="L509" i="156" a="1"/>
  <c r="L509" i="156" s="1"/>
  <c r="I528" i="156"/>
  <c r="Q509" i="156" a="1"/>
  <c r="Q509" i="156" s="1"/>
  <c r="O509" i="156" a="1"/>
  <c r="O509" i="156" s="1"/>
  <c r="M509" i="156" a="1"/>
  <c r="M509" i="156" s="1"/>
  <c r="P509" i="156" a="1"/>
  <c r="P509" i="156" s="1"/>
  <c r="Q508" i="156" a="1"/>
  <c r="Q508" i="156" s="1"/>
  <c r="P508" i="156" a="1"/>
  <c r="P508" i="156" s="1"/>
  <c r="O508" i="156" a="1"/>
  <c r="O508" i="156" s="1"/>
  <c r="I527" i="156"/>
  <c r="M508" i="156" a="1"/>
  <c r="M508" i="156" s="1"/>
  <c r="L508" i="156" a="1"/>
  <c r="L508" i="156" s="1"/>
  <c r="N508" i="156" a="1"/>
  <c r="N508" i="156" s="1"/>
  <c r="N507" i="156" a="1"/>
  <c r="N507" i="156" s="1"/>
  <c r="I526" i="156"/>
  <c r="M507" i="156" a="1"/>
  <c r="M507" i="156" s="1"/>
  <c r="O507" i="156" a="1"/>
  <c r="O507" i="156" s="1"/>
  <c r="L507" i="156" a="1"/>
  <c r="L507" i="156" s="1"/>
  <c r="Q507" i="156" a="1"/>
  <c r="Q507" i="156" s="1"/>
  <c r="P507" i="156" a="1"/>
  <c r="P507" i="156" s="1"/>
  <c r="L506" i="156" a="1"/>
  <c r="L506" i="156" s="1"/>
  <c r="M506" i="156" a="1"/>
  <c r="M506" i="156" s="1"/>
  <c r="N506" i="156" a="1"/>
  <c r="N506" i="156" s="1"/>
  <c r="P506" i="156" a="1"/>
  <c r="P506" i="156" s="1"/>
  <c r="I525" i="156"/>
  <c r="Q506" i="156" a="1"/>
  <c r="Q506" i="156" s="1"/>
  <c r="O506" i="156" a="1"/>
  <c r="O506" i="156" s="1"/>
  <c r="P505" i="156" a="1"/>
  <c r="P505" i="156" s="1"/>
  <c r="M505" i="156" a="1"/>
  <c r="M505" i="156" s="1"/>
  <c r="L505" i="156" a="1"/>
  <c r="L505" i="156" s="1"/>
  <c r="N505" i="156" a="1"/>
  <c r="N505" i="156" s="1"/>
  <c r="I524" i="156"/>
  <c r="O505" i="156" a="1"/>
  <c r="O505" i="156" s="1"/>
  <c r="Q505" i="156" a="1"/>
  <c r="Q505" i="156" s="1"/>
  <c r="L504" i="156" a="1"/>
  <c r="L504" i="156" s="1"/>
  <c r="M504" i="156" a="1"/>
  <c r="M504" i="156" s="1"/>
  <c r="N504" i="156" a="1"/>
  <c r="N504" i="156" s="1"/>
  <c r="Q504" i="156" a="1"/>
  <c r="Q504" i="156" s="1"/>
  <c r="P504" i="156" a="1"/>
  <c r="P504" i="156" s="1"/>
  <c r="O504" i="156" a="1"/>
  <c r="O504" i="156" s="1"/>
  <c r="I523" i="156"/>
  <c r="I522" i="156"/>
  <c r="L503" i="156" a="1"/>
  <c r="L503" i="156" s="1"/>
  <c r="Q503" i="156" a="1"/>
  <c r="Q503" i="156" s="1"/>
  <c r="O503" i="156" a="1"/>
  <c r="O503" i="156" s="1"/>
  <c r="P503" i="156" a="1"/>
  <c r="P503" i="156" s="1"/>
  <c r="N503" i="156" a="1"/>
  <c r="N503" i="156" s="1"/>
  <c r="M503" i="156" a="1"/>
  <c r="M503" i="156" s="1"/>
  <c r="P502" i="156" a="1"/>
  <c r="P502" i="156" s="1"/>
  <c r="Q502" i="156" a="1"/>
  <c r="Q502" i="156" s="1"/>
  <c r="O502" i="156" a="1"/>
  <c r="O502" i="156" s="1"/>
  <c r="N502" i="156" a="1"/>
  <c r="N502" i="156" s="1"/>
  <c r="M502" i="156" a="1"/>
  <c r="M502" i="156" s="1"/>
  <c r="L502" i="156" a="1"/>
  <c r="L502" i="156" s="1"/>
  <c r="I521" i="156"/>
  <c r="I520" i="156"/>
  <c r="Q501" i="156" a="1"/>
  <c r="Q501" i="156" s="1"/>
  <c r="O501" i="156" a="1"/>
  <c r="O501" i="156" s="1"/>
  <c r="M501" i="156" a="1"/>
  <c r="M501" i="156" s="1"/>
  <c r="P501" i="156" a="1"/>
  <c r="P501" i="156" s="1"/>
  <c r="L501" i="156" a="1"/>
  <c r="L501" i="156" s="1"/>
  <c r="N501" i="156" a="1"/>
  <c r="N501" i="156" s="1"/>
  <c r="O500" i="156" a="1"/>
  <c r="O500" i="156" s="1"/>
  <c r="N500" i="156" a="1"/>
  <c r="N500" i="156" s="1"/>
  <c r="Q500" i="156" a="1"/>
  <c r="Q500" i="156" s="1"/>
  <c r="I519" i="156"/>
  <c r="M500" i="156" a="1"/>
  <c r="M500" i="156" s="1"/>
  <c r="P500" i="156" a="1"/>
  <c r="P500" i="156" s="1"/>
  <c r="L500" i="156" a="1"/>
  <c r="L500" i="156" s="1"/>
  <c r="Q499" i="156" a="1"/>
  <c r="Q499" i="156" s="1"/>
  <c r="L499" i="156" a="1"/>
  <c r="L499" i="156" s="1"/>
  <c r="O499" i="156" a="1"/>
  <c r="O499" i="156" s="1"/>
  <c r="P499" i="156" a="1"/>
  <c r="P499" i="156" s="1"/>
  <c r="I518" i="156"/>
  <c r="M499" i="156" a="1"/>
  <c r="M499" i="156" s="1"/>
  <c r="N499" i="156" a="1"/>
  <c r="N499" i="156" s="1"/>
  <c r="N512" i="156" s="1"/>
  <c r="I530" i="154"/>
  <c r="N511" i="154" a="1"/>
  <c r="N511" i="154" s="1"/>
  <c r="P511" i="154" a="1"/>
  <c r="P511" i="154" s="1"/>
  <c r="L511" i="154" a="1"/>
  <c r="L511" i="154" s="1"/>
  <c r="M511" i="154" a="1"/>
  <c r="M511" i="154" s="1"/>
  <c r="Q511" i="154" a="1"/>
  <c r="Q511" i="154" s="1"/>
  <c r="O511" i="154" a="1"/>
  <c r="O511" i="154" s="1"/>
  <c r="L510" i="154" a="1"/>
  <c r="L510" i="154" s="1"/>
  <c r="M510" i="154" a="1"/>
  <c r="M510" i="154" s="1"/>
  <c r="Q510" i="154" a="1"/>
  <c r="Q510" i="154" s="1"/>
  <c r="N510" i="154" a="1"/>
  <c r="N510" i="154" s="1"/>
  <c r="P510" i="154" a="1"/>
  <c r="P510" i="154" s="1"/>
  <c r="I529" i="154"/>
  <c r="O510" i="154" a="1"/>
  <c r="O510" i="154" s="1"/>
  <c r="O509" i="154" a="1"/>
  <c r="O509" i="154" s="1"/>
  <c r="L509" i="154" a="1"/>
  <c r="L509" i="154" s="1"/>
  <c r="Q509" i="154" a="1"/>
  <c r="Q509" i="154" s="1"/>
  <c r="I528" i="154"/>
  <c r="M509" i="154" a="1"/>
  <c r="M509" i="154" s="1"/>
  <c r="P509" i="154" a="1"/>
  <c r="P509" i="154" s="1"/>
  <c r="N13" i="153" s="1"/>
  <c r="N509" i="154" a="1"/>
  <c r="N509" i="154" s="1"/>
  <c r="N508" i="154" a="1"/>
  <c r="N508" i="154" s="1"/>
  <c r="M508" i="154" a="1"/>
  <c r="M508" i="154" s="1"/>
  <c r="P508" i="154" a="1"/>
  <c r="P508" i="154" s="1"/>
  <c r="N12" i="153" s="1"/>
  <c r="I527" i="154"/>
  <c r="Q508" i="154" a="1"/>
  <c r="Q508" i="154" s="1"/>
  <c r="L508" i="154" a="1"/>
  <c r="L508" i="154" s="1"/>
  <c r="O508" i="154" a="1"/>
  <c r="O508" i="154" s="1"/>
  <c r="L507" i="154" a="1"/>
  <c r="L507" i="154" s="1"/>
  <c r="I526" i="154"/>
  <c r="Q507" i="154" a="1"/>
  <c r="Q507" i="154" s="1"/>
  <c r="O507" i="154" a="1"/>
  <c r="O507" i="154" s="1"/>
  <c r="P507" i="154" a="1"/>
  <c r="P507" i="154" s="1"/>
  <c r="N11" i="153" s="1"/>
  <c r="M507" i="154" a="1"/>
  <c r="M507" i="154" s="1"/>
  <c r="N507" i="154" a="1"/>
  <c r="N507" i="154" s="1"/>
  <c r="M506" i="154" a="1"/>
  <c r="M506" i="154" s="1"/>
  <c r="N506" i="154" a="1"/>
  <c r="N506" i="154" s="1"/>
  <c r="L506" i="154" a="1"/>
  <c r="L506" i="154" s="1"/>
  <c r="Q506" i="154" a="1"/>
  <c r="Q506" i="154" s="1"/>
  <c r="O506" i="154" a="1"/>
  <c r="O506" i="154" s="1"/>
  <c r="P506" i="154" a="1"/>
  <c r="P506" i="154" s="1"/>
  <c r="N10" i="153" s="1"/>
  <c r="I525" i="154"/>
  <c r="N505" i="154" a="1"/>
  <c r="N505" i="154" s="1"/>
  <c r="E41" i="153" s="1"/>
  <c r="G41" i="153" s="1"/>
  <c r="Q505" i="154" a="1"/>
  <c r="Q505" i="154" s="1"/>
  <c r="L505" i="154" a="1"/>
  <c r="L505" i="154" s="1"/>
  <c r="M505" i="154" a="1"/>
  <c r="M505" i="154" s="1"/>
  <c r="I524" i="154"/>
  <c r="P505" i="154" a="1"/>
  <c r="P505" i="154" s="1"/>
  <c r="N9" i="153" s="1"/>
  <c r="O505" i="154" a="1"/>
  <c r="O505" i="154" s="1"/>
  <c r="I523" i="154"/>
  <c r="Q504" i="154" a="1"/>
  <c r="Q504" i="154" s="1"/>
  <c r="L504" i="154" a="1"/>
  <c r="L504" i="154" s="1"/>
  <c r="N504" i="154" a="1"/>
  <c r="N504" i="154" s="1"/>
  <c r="M504" i="154" a="1"/>
  <c r="M504" i="154" s="1"/>
  <c r="P504" i="154" a="1"/>
  <c r="P504" i="154" s="1"/>
  <c r="N8" i="153" s="1"/>
  <c r="O504" i="154" a="1"/>
  <c r="O504" i="154" s="1"/>
  <c r="N503" i="154" a="1"/>
  <c r="N503" i="154" s="1"/>
  <c r="O503" i="154" a="1"/>
  <c r="O503" i="154" s="1"/>
  <c r="P503" i="154" a="1"/>
  <c r="P503" i="154" s="1"/>
  <c r="N7" i="153" s="1"/>
  <c r="Q503" i="154" a="1"/>
  <c r="Q503" i="154" s="1"/>
  <c r="I522" i="154"/>
  <c r="L503" i="154" a="1"/>
  <c r="L503" i="154" s="1"/>
  <c r="M503" i="154" a="1"/>
  <c r="M503" i="154" s="1"/>
  <c r="I521" i="154"/>
  <c r="M502" i="154" a="1"/>
  <c r="M502" i="154" s="1"/>
  <c r="O502" i="154" a="1"/>
  <c r="O502" i="154" s="1"/>
  <c r="P502" i="154" a="1"/>
  <c r="P502" i="154" s="1"/>
  <c r="N6" i="153" s="1"/>
  <c r="N502" i="154" a="1"/>
  <c r="N502" i="154" s="1"/>
  <c r="L502" i="154" a="1"/>
  <c r="L502" i="154" s="1"/>
  <c r="Q502" i="154" a="1"/>
  <c r="Q502" i="154" s="1"/>
  <c r="O501" i="154" a="1"/>
  <c r="O501" i="154" s="1"/>
  <c r="N501" i="154" a="1"/>
  <c r="N501" i="154" s="1"/>
  <c r="I520" i="154"/>
  <c r="Q501" i="154" a="1"/>
  <c r="Q501" i="154" s="1"/>
  <c r="P501" i="154" a="1"/>
  <c r="P501" i="154" s="1"/>
  <c r="N5" i="153" s="1"/>
  <c r="L501" i="154" a="1"/>
  <c r="L501" i="154" s="1"/>
  <c r="M501" i="154" a="1"/>
  <c r="M501" i="154" s="1"/>
  <c r="M500" i="154" a="1"/>
  <c r="M500" i="154" s="1"/>
  <c r="Q500" i="154" a="1"/>
  <c r="Q500" i="154" s="1"/>
  <c r="O500" i="154" a="1"/>
  <c r="O500" i="154" s="1"/>
  <c r="L500" i="154" a="1"/>
  <c r="L500" i="154" s="1"/>
  <c r="I519" i="154"/>
  <c r="P500" i="154" a="1"/>
  <c r="P500" i="154" s="1"/>
  <c r="N4" i="153" s="1"/>
  <c r="N500" i="154" a="1"/>
  <c r="N500" i="154" s="1"/>
  <c r="L499" i="154" a="1"/>
  <c r="L499" i="154" s="1"/>
  <c r="M499" i="154" a="1"/>
  <c r="M499" i="154" s="1"/>
  <c r="N499" i="154" a="1"/>
  <c r="N499" i="154" s="1"/>
  <c r="P499" i="154" a="1"/>
  <c r="P499" i="154" s="1"/>
  <c r="Q499" i="154" a="1"/>
  <c r="Q499" i="154" s="1"/>
  <c r="O499" i="154" a="1"/>
  <c r="O499" i="154" s="1"/>
  <c r="I518" i="154"/>
  <c r="Q511" i="151" a="1"/>
  <c r="Q511" i="151" s="1"/>
  <c r="O511" i="151" a="1"/>
  <c r="O511" i="151" s="1"/>
  <c r="I530" i="151"/>
  <c r="M511" i="151" a="1"/>
  <c r="M511" i="151" s="1"/>
  <c r="L511" i="151" a="1"/>
  <c r="L511" i="151" s="1"/>
  <c r="N511" i="151" a="1"/>
  <c r="N511" i="151" s="1"/>
  <c r="P511" i="151" a="1"/>
  <c r="P511" i="151" s="1"/>
  <c r="L510" i="151" a="1"/>
  <c r="L510" i="151" s="1"/>
  <c r="M510" i="151" a="1"/>
  <c r="M510" i="151" s="1"/>
  <c r="O510" i="151" a="1"/>
  <c r="O510" i="151" s="1"/>
  <c r="Q510" i="151" a="1"/>
  <c r="Q510" i="151" s="1"/>
  <c r="I529" i="151"/>
  <c r="P510" i="151" a="1"/>
  <c r="P510" i="151" s="1"/>
  <c r="N510" i="151" a="1"/>
  <c r="N510" i="151" s="1"/>
  <c r="Q509" i="151" a="1"/>
  <c r="Q509" i="151" s="1"/>
  <c r="L509" i="151" a="1"/>
  <c r="L509" i="151" s="1"/>
  <c r="N509" i="151" a="1"/>
  <c r="N509" i="151" s="1"/>
  <c r="O509" i="151" a="1"/>
  <c r="O509" i="151" s="1"/>
  <c r="M509" i="151" a="1"/>
  <c r="M509" i="151" s="1"/>
  <c r="P509" i="151" a="1"/>
  <c r="P509" i="151" s="1"/>
  <c r="N13" i="150" s="1"/>
  <c r="I528" i="151"/>
  <c r="I527" i="151"/>
  <c r="Q508" i="151" a="1"/>
  <c r="Q508" i="151" s="1"/>
  <c r="P508" i="151" a="1"/>
  <c r="P508" i="151" s="1"/>
  <c r="N12" i="150" s="1"/>
  <c r="O508" i="151" a="1"/>
  <c r="O508" i="151" s="1"/>
  <c r="N508" i="151" a="1"/>
  <c r="N508" i="151" s="1"/>
  <c r="L508" i="151" a="1"/>
  <c r="L508" i="151" s="1"/>
  <c r="M508" i="151" a="1"/>
  <c r="M508" i="151" s="1"/>
  <c r="N507" i="151" a="1"/>
  <c r="N507" i="151" s="1"/>
  <c r="L507" i="151" a="1"/>
  <c r="L507" i="151" s="1"/>
  <c r="O507" i="151" a="1"/>
  <c r="O507" i="151" s="1"/>
  <c r="Q507" i="151" a="1"/>
  <c r="Q507" i="151" s="1"/>
  <c r="I526" i="151"/>
  <c r="M507" i="151" a="1"/>
  <c r="M507" i="151" s="1"/>
  <c r="P507" i="151" a="1"/>
  <c r="P507" i="151" s="1"/>
  <c r="N11" i="150" s="1"/>
  <c r="P506" i="151" a="1"/>
  <c r="P506" i="151" s="1"/>
  <c r="N10" i="150" s="1"/>
  <c r="L506" i="151" a="1"/>
  <c r="L506" i="151" s="1"/>
  <c r="O506" i="151" a="1"/>
  <c r="O506" i="151" s="1"/>
  <c r="I525" i="151"/>
  <c r="M506" i="151" a="1"/>
  <c r="M506" i="151" s="1"/>
  <c r="Q506" i="151" a="1"/>
  <c r="Q506" i="151" s="1"/>
  <c r="N506" i="151" a="1"/>
  <c r="N506" i="151" s="1"/>
  <c r="I524" i="151"/>
  <c r="Q505" i="151" a="1"/>
  <c r="Q505" i="151" s="1"/>
  <c r="M505" i="151" a="1"/>
  <c r="M505" i="151" s="1"/>
  <c r="P505" i="151" a="1"/>
  <c r="P505" i="151" s="1"/>
  <c r="N9" i="150" s="1"/>
  <c r="N505" i="151" a="1"/>
  <c r="N505" i="151" s="1"/>
  <c r="E41" i="150" s="1"/>
  <c r="G41" i="150" s="1"/>
  <c r="L505" i="151" a="1"/>
  <c r="L505" i="151" s="1"/>
  <c r="O505" i="151" a="1"/>
  <c r="O505" i="151" s="1"/>
  <c r="M504" i="151" a="1"/>
  <c r="M504" i="151" s="1"/>
  <c r="N504" i="151" a="1"/>
  <c r="N504" i="151" s="1"/>
  <c r="I523" i="151"/>
  <c r="P504" i="151" a="1"/>
  <c r="P504" i="151" s="1"/>
  <c r="N8" i="150" s="1"/>
  <c r="O504" i="151" a="1"/>
  <c r="O504" i="151" s="1"/>
  <c r="Q504" i="151" a="1"/>
  <c r="Q504" i="151" s="1"/>
  <c r="L504" i="151" a="1"/>
  <c r="L504" i="151" s="1"/>
  <c r="M503" i="151" a="1"/>
  <c r="M503" i="151" s="1"/>
  <c r="L503" i="151" a="1"/>
  <c r="L503" i="151" s="1"/>
  <c r="N503" i="151" a="1"/>
  <c r="N503" i="151" s="1"/>
  <c r="Q503" i="151" a="1"/>
  <c r="Q503" i="151" s="1"/>
  <c r="I522" i="151"/>
  <c r="O503" i="151" a="1"/>
  <c r="O503" i="151" s="1"/>
  <c r="P503" i="151" a="1"/>
  <c r="P503" i="151" s="1"/>
  <c r="N7" i="150" s="1"/>
  <c r="L502" i="151" a="1"/>
  <c r="L502" i="151" s="1"/>
  <c r="M502" i="151" a="1"/>
  <c r="M502" i="151" s="1"/>
  <c r="N502" i="151" a="1"/>
  <c r="N502" i="151" s="1"/>
  <c r="P502" i="151" a="1"/>
  <c r="P502" i="151" s="1"/>
  <c r="N6" i="150" s="1"/>
  <c r="Q502" i="151" a="1"/>
  <c r="Q502" i="151" s="1"/>
  <c r="O502" i="151" a="1"/>
  <c r="O502" i="151" s="1"/>
  <c r="I521" i="151"/>
  <c r="P501" i="151" a="1"/>
  <c r="P501" i="151" s="1"/>
  <c r="N5" i="150" s="1"/>
  <c r="L501" i="151" a="1"/>
  <c r="L501" i="151" s="1"/>
  <c r="O501" i="151" a="1"/>
  <c r="O501" i="151" s="1"/>
  <c r="M501" i="151" a="1"/>
  <c r="M501" i="151" s="1"/>
  <c r="Q501" i="151" a="1"/>
  <c r="Q501" i="151" s="1"/>
  <c r="N501" i="151" a="1"/>
  <c r="N501" i="151" s="1"/>
  <c r="I520" i="151"/>
  <c r="Q500" i="151" a="1"/>
  <c r="Q500" i="151" s="1"/>
  <c r="I519" i="151"/>
  <c r="O500" i="151" a="1"/>
  <c r="O500" i="151" s="1"/>
  <c r="M500" i="151" a="1"/>
  <c r="M500" i="151" s="1"/>
  <c r="L500" i="151" a="1"/>
  <c r="L500" i="151" s="1"/>
  <c r="P500" i="151" a="1"/>
  <c r="P500" i="151" s="1"/>
  <c r="N4" i="150" s="1"/>
  <c r="N500" i="151" a="1"/>
  <c r="N500" i="151" s="1"/>
  <c r="O499" i="151" a="1"/>
  <c r="O499" i="151" s="1"/>
  <c r="L499" i="151" a="1"/>
  <c r="L499" i="151" s="1"/>
  <c r="N499" i="151" a="1"/>
  <c r="N499" i="151" s="1"/>
  <c r="M499" i="151" a="1"/>
  <c r="M499" i="151" s="1"/>
  <c r="Q499" i="151" a="1"/>
  <c r="Q499" i="151" s="1"/>
  <c r="P499" i="151" a="1"/>
  <c r="P499" i="151" s="1"/>
  <c r="I518" i="151"/>
  <c r="L511" i="149" a="1"/>
  <c r="L511" i="149" s="1"/>
  <c r="I530" i="149"/>
  <c r="M511" i="149" a="1"/>
  <c r="M511" i="149" s="1"/>
  <c r="O511" i="149" a="1"/>
  <c r="O511" i="149" s="1"/>
  <c r="Q511" i="149" a="1"/>
  <c r="Q511" i="149" s="1"/>
  <c r="T511" i="149" a="1"/>
  <c r="T511" i="149" s="1"/>
  <c r="P511" i="149" a="1"/>
  <c r="P511" i="149" s="1"/>
  <c r="N511" i="149" a="1"/>
  <c r="N511" i="149" s="1"/>
  <c r="O510" i="149" a="1"/>
  <c r="O510" i="149" s="1"/>
  <c r="I529" i="149"/>
  <c r="T510" i="149" a="1"/>
  <c r="T510" i="149" s="1"/>
  <c r="L510" i="149" a="1"/>
  <c r="L510" i="149" s="1"/>
  <c r="M510" i="149" a="1"/>
  <c r="M510" i="149" s="1"/>
  <c r="N510" i="149" a="1"/>
  <c r="N510" i="149" s="1"/>
  <c r="P510" i="149" a="1"/>
  <c r="P510" i="149" s="1"/>
  <c r="Q510" i="149" a="1"/>
  <c r="Q510" i="149" s="1"/>
  <c r="I528" i="149"/>
  <c r="L509" i="149" a="1"/>
  <c r="L509" i="149" s="1"/>
  <c r="M509" i="149" a="1"/>
  <c r="M509" i="149" s="1"/>
  <c r="N509" i="149" a="1"/>
  <c r="N509" i="149" s="1"/>
  <c r="O509" i="149" a="1"/>
  <c r="O509" i="149" s="1"/>
  <c r="P509" i="149" a="1"/>
  <c r="P509" i="149" s="1"/>
  <c r="N13" i="148" s="1"/>
  <c r="Q509" i="149" a="1"/>
  <c r="Q509" i="149" s="1"/>
  <c r="T509" i="149" a="1"/>
  <c r="T509" i="149" s="1"/>
  <c r="N508" i="149" a="1"/>
  <c r="N508" i="149" s="1"/>
  <c r="O508" i="149" a="1"/>
  <c r="O508" i="149" s="1"/>
  <c r="Q508" i="149" a="1"/>
  <c r="Q508" i="149" s="1"/>
  <c r="T508" i="149" a="1"/>
  <c r="T508" i="149" s="1"/>
  <c r="P508" i="149" a="1"/>
  <c r="P508" i="149" s="1"/>
  <c r="N12" i="148" s="1"/>
  <c r="M508" i="149" a="1"/>
  <c r="M508" i="149" s="1"/>
  <c r="I527" i="149"/>
  <c r="L508" i="149" a="1"/>
  <c r="L508" i="149" s="1"/>
  <c r="T507" i="149" a="1"/>
  <c r="T507" i="149" s="1"/>
  <c r="I526" i="149"/>
  <c r="L507" i="149" a="1"/>
  <c r="L507" i="149" s="1"/>
  <c r="M507" i="149" a="1"/>
  <c r="M507" i="149" s="1"/>
  <c r="N507" i="149" a="1"/>
  <c r="N507" i="149" s="1"/>
  <c r="O507" i="149" a="1"/>
  <c r="O507" i="149" s="1"/>
  <c r="P507" i="149" a="1"/>
  <c r="P507" i="149" s="1"/>
  <c r="N11" i="148" s="1"/>
  <c r="Q507" i="149" a="1"/>
  <c r="Q507" i="149" s="1"/>
  <c r="Q506" i="149" a="1"/>
  <c r="Q506" i="149" s="1"/>
  <c r="P506" i="149" a="1"/>
  <c r="P506" i="149" s="1"/>
  <c r="N10" i="148" s="1"/>
  <c r="O506" i="149" a="1"/>
  <c r="O506" i="149" s="1"/>
  <c r="N506" i="149" a="1"/>
  <c r="N506" i="149" s="1"/>
  <c r="M506" i="149" a="1"/>
  <c r="M506" i="149" s="1"/>
  <c r="T506" i="149" a="1"/>
  <c r="T506" i="149" s="1"/>
  <c r="L506" i="149" a="1"/>
  <c r="L506" i="149" s="1"/>
  <c r="I525" i="149"/>
  <c r="O505" i="149" a="1"/>
  <c r="O505" i="149" s="1"/>
  <c r="Q505" i="149" a="1"/>
  <c r="Q505" i="149" s="1"/>
  <c r="I524" i="149"/>
  <c r="M505" i="149" a="1"/>
  <c r="M505" i="149" s="1"/>
  <c r="L505" i="149" a="1"/>
  <c r="L505" i="149" s="1"/>
  <c r="P505" i="149" a="1"/>
  <c r="P505" i="149" s="1"/>
  <c r="N9" i="148" s="1"/>
  <c r="T505" i="149" a="1"/>
  <c r="T505" i="149" s="1"/>
  <c r="N505" i="149" a="1"/>
  <c r="N505" i="149" s="1"/>
  <c r="E41" i="148" s="1"/>
  <c r="G41" i="148" s="1"/>
  <c r="I523" i="149"/>
  <c r="N504" i="149" a="1"/>
  <c r="N504" i="149" s="1"/>
  <c r="Q504" i="149" a="1"/>
  <c r="Q504" i="149" s="1"/>
  <c r="P504" i="149" a="1"/>
  <c r="P504" i="149" s="1"/>
  <c r="N8" i="148" s="1"/>
  <c r="O504" i="149" a="1"/>
  <c r="O504" i="149" s="1"/>
  <c r="M504" i="149" a="1"/>
  <c r="M504" i="149" s="1"/>
  <c r="L504" i="149" a="1"/>
  <c r="L504" i="149" s="1"/>
  <c r="T504" i="149" a="1"/>
  <c r="T504" i="149" s="1"/>
  <c r="I522" i="149"/>
  <c r="T503" i="149" a="1"/>
  <c r="T503" i="149" s="1"/>
  <c r="Q503" i="149" a="1"/>
  <c r="Q503" i="149" s="1"/>
  <c r="P503" i="149" a="1"/>
  <c r="P503" i="149" s="1"/>
  <c r="N7" i="148" s="1"/>
  <c r="O503" i="149" a="1"/>
  <c r="O503" i="149" s="1"/>
  <c r="N503" i="149" a="1"/>
  <c r="N503" i="149" s="1"/>
  <c r="M503" i="149" a="1"/>
  <c r="M503" i="149" s="1"/>
  <c r="L503" i="149" a="1"/>
  <c r="L503" i="149" s="1"/>
  <c r="N502" i="149" a="1"/>
  <c r="N502" i="149" s="1"/>
  <c r="T502" i="149" a="1"/>
  <c r="T502" i="149" s="1"/>
  <c r="Q502" i="149" a="1"/>
  <c r="Q502" i="149" s="1"/>
  <c r="P502" i="149" a="1"/>
  <c r="P502" i="149" s="1"/>
  <c r="N6" i="148" s="1"/>
  <c r="O502" i="149" a="1"/>
  <c r="O502" i="149" s="1"/>
  <c r="L502" i="149" a="1"/>
  <c r="L502" i="149" s="1"/>
  <c r="I521" i="149"/>
  <c r="M502" i="149" a="1"/>
  <c r="M502" i="149" s="1"/>
  <c r="I520" i="149"/>
  <c r="L501" i="149" a="1"/>
  <c r="L501" i="149" s="1"/>
  <c r="M501" i="149" a="1"/>
  <c r="M501" i="149" s="1"/>
  <c r="N501" i="149" a="1"/>
  <c r="N501" i="149" s="1"/>
  <c r="O501" i="149" a="1"/>
  <c r="O501" i="149" s="1"/>
  <c r="T501" i="149" a="1"/>
  <c r="T501" i="149" s="1"/>
  <c r="Q501" i="149" a="1"/>
  <c r="Q501" i="149" s="1"/>
  <c r="P501" i="149" a="1"/>
  <c r="P501" i="149" s="1"/>
  <c r="N5" i="148" s="1"/>
  <c r="P500" i="149" a="1"/>
  <c r="P500" i="149" s="1"/>
  <c r="N4" i="148" s="1"/>
  <c r="I519" i="149"/>
  <c r="T500" i="149" a="1"/>
  <c r="T500" i="149" s="1"/>
  <c r="Q500" i="149" a="1"/>
  <c r="Q500" i="149" s="1"/>
  <c r="O500" i="149" a="1"/>
  <c r="O500" i="149" s="1"/>
  <c r="N500" i="149" a="1"/>
  <c r="N500" i="149" s="1"/>
  <c r="M500" i="149" a="1"/>
  <c r="M500" i="149" s="1"/>
  <c r="L500" i="149" a="1"/>
  <c r="L500" i="149" s="1"/>
  <c r="O499" i="149" a="1"/>
  <c r="O499" i="149" s="1"/>
  <c r="L499" i="149" a="1"/>
  <c r="L499" i="149" s="1"/>
  <c r="P499" i="149" a="1"/>
  <c r="P499" i="149" s="1"/>
  <c r="M499" i="149" a="1"/>
  <c r="M499" i="149" s="1"/>
  <c r="Q499" i="149" a="1"/>
  <c r="Q499" i="149" s="1"/>
  <c r="T499" i="149" a="1"/>
  <c r="T499" i="149" s="1"/>
  <c r="T512" i="149" s="1"/>
  <c r="N499" i="149" a="1"/>
  <c r="N499" i="149" s="1"/>
  <c r="I518" i="149"/>
  <c r="R511" i="147"/>
  <c r="L512" i="147"/>
  <c r="R512" i="147" s="1"/>
  <c r="R499" i="202"/>
  <c r="L512" i="202"/>
  <c r="N3" i="201"/>
  <c r="P512" i="202"/>
  <c r="D17" i="201" s="1"/>
  <c r="N3" i="199"/>
  <c r="P512" i="200"/>
  <c r="D17" i="199" s="1"/>
  <c r="L512" i="200"/>
  <c r="R499" i="200"/>
  <c r="N3" i="197"/>
  <c r="P512" i="198"/>
  <c r="D17" i="197" s="1"/>
  <c r="N3" i="195"/>
  <c r="P512" i="196"/>
  <c r="D17" i="195" s="1"/>
  <c r="L512" i="196"/>
  <c r="R499" i="196"/>
  <c r="N3" i="189"/>
  <c r="P512" i="190"/>
  <c r="D17" i="189" s="1"/>
  <c r="N3" i="171"/>
  <c r="P512" i="172"/>
  <c r="D17" i="171" s="1"/>
  <c r="N3" i="138"/>
  <c r="P512" i="139"/>
  <c r="D17" i="138" s="1"/>
  <c r="N3" i="136"/>
  <c r="P512" i="137"/>
  <c r="D17" i="136" s="1"/>
  <c r="L512" i="135"/>
  <c r="R499" i="135"/>
  <c r="N3" i="134"/>
  <c r="P512" i="135"/>
  <c r="D17" i="134" s="1"/>
  <c r="R518" i="145"/>
  <c r="B5" i="3"/>
  <c r="H6" i="3"/>
  <c r="R511" i="204"/>
  <c r="R508" i="204"/>
  <c r="R505" i="204"/>
  <c r="R502" i="204"/>
  <c r="R500" i="204"/>
  <c r="R502" i="202"/>
  <c r="R500" i="202"/>
  <c r="R511" i="202"/>
  <c r="R501" i="202"/>
  <c r="R508" i="200"/>
  <c r="R508" i="176"/>
  <c r="R509" i="204"/>
  <c r="R501" i="204"/>
  <c r="R499" i="204"/>
  <c r="R509" i="202"/>
  <c r="R506" i="202"/>
  <c r="R503" i="202"/>
  <c r="R510" i="200"/>
  <c r="R502" i="200"/>
  <c r="R501" i="200"/>
  <c r="Q512" i="200"/>
  <c r="O512" i="200"/>
  <c r="N512" i="200"/>
  <c r="F13" i="199" s="1"/>
  <c r="H13" i="199" s="1"/>
  <c r="M512" i="200"/>
  <c r="R511" i="198"/>
  <c r="R508" i="198"/>
  <c r="R506" i="198"/>
  <c r="R505" i="198"/>
  <c r="R502" i="198"/>
  <c r="R507" i="196"/>
  <c r="R506" i="196"/>
  <c r="R505" i="196"/>
  <c r="R503" i="196"/>
  <c r="R509" i="194"/>
  <c r="R507" i="194"/>
  <c r="R506" i="194"/>
  <c r="R504" i="194"/>
  <c r="R503" i="194"/>
  <c r="R501" i="194"/>
  <c r="R508" i="192"/>
  <c r="R506" i="192"/>
  <c r="R509" i="190"/>
  <c r="R506" i="190"/>
  <c r="R505" i="190"/>
  <c r="R503" i="190"/>
  <c r="R502" i="190"/>
  <c r="R499" i="190"/>
  <c r="R511" i="188"/>
  <c r="R509" i="188"/>
  <c r="R506" i="188"/>
  <c r="R503" i="188"/>
  <c r="R500" i="188"/>
  <c r="R499" i="188"/>
  <c r="R511" i="186"/>
  <c r="R504" i="186"/>
  <c r="R499" i="186"/>
  <c r="R511" i="184"/>
  <c r="R508" i="184"/>
  <c r="R506" i="184"/>
  <c r="R503" i="184"/>
  <c r="R502" i="184"/>
  <c r="R501" i="184"/>
  <c r="R499" i="184"/>
  <c r="R511" i="182"/>
  <c r="R509" i="182"/>
  <c r="R508" i="182"/>
  <c r="R503" i="182"/>
  <c r="R502" i="182"/>
  <c r="R501" i="182"/>
  <c r="R511" i="180"/>
  <c r="R508" i="180"/>
  <c r="R504" i="180"/>
  <c r="R501" i="180"/>
  <c r="R499" i="180"/>
  <c r="R509" i="178"/>
  <c r="R506" i="178"/>
  <c r="R504" i="178"/>
  <c r="R500" i="178"/>
  <c r="R509" i="176"/>
  <c r="R507" i="176"/>
  <c r="R504" i="176"/>
  <c r="R501" i="176"/>
  <c r="R500" i="176"/>
  <c r="R511" i="174"/>
  <c r="R509" i="174"/>
  <c r="R507" i="174"/>
  <c r="R506" i="174"/>
  <c r="R505" i="174"/>
  <c r="R503" i="174"/>
  <c r="R509" i="172"/>
  <c r="R507" i="172"/>
  <c r="R504" i="172"/>
  <c r="R500" i="172"/>
  <c r="R511" i="170"/>
  <c r="R507" i="170"/>
  <c r="R505" i="170"/>
  <c r="R504" i="170"/>
  <c r="R500" i="170"/>
  <c r="R511" i="168"/>
  <c r="R511" i="137"/>
  <c r="R509" i="137"/>
  <c r="R508" i="137"/>
  <c r="R506" i="137"/>
  <c r="R510" i="135"/>
  <c r="R508" i="135"/>
  <c r="R507" i="135"/>
  <c r="R505" i="135"/>
  <c r="R504" i="135"/>
  <c r="R502" i="135"/>
  <c r="R500" i="135"/>
  <c r="M512" i="135"/>
  <c r="R530" i="204"/>
  <c r="R528" i="204"/>
  <c r="R527" i="204"/>
  <c r="R526" i="204"/>
  <c r="R525" i="204"/>
  <c r="R524" i="204"/>
  <c r="R523" i="204"/>
  <c r="R522" i="204"/>
  <c r="R521" i="204"/>
  <c r="R520" i="204"/>
  <c r="R519" i="204"/>
  <c r="R518" i="204"/>
  <c r="R530" i="202"/>
  <c r="R528" i="202"/>
  <c r="R527" i="202"/>
  <c r="R526" i="202"/>
  <c r="R525" i="202"/>
  <c r="R524" i="202"/>
  <c r="R523" i="202"/>
  <c r="R522" i="202"/>
  <c r="R521" i="202"/>
  <c r="R520" i="202"/>
  <c r="R519" i="202"/>
  <c r="R518" i="202"/>
  <c r="R530" i="200"/>
  <c r="R528" i="200"/>
  <c r="R527" i="200"/>
  <c r="R526" i="200"/>
  <c r="R525" i="200"/>
  <c r="R524" i="200"/>
  <c r="R523" i="200"/>
  <c r="R522" i="200"/>
  <c r="R521" i="200"/>
  <c r="R520" i="200"/>
  <c r="R519" i="200"/>
  <c r="R518" i="200"/>
  <c r="R530" i="198"/>
  <c r="R528" i="198"/>
  <c r="R527" i="198"/>
  <c r="R526" i="198"/>
  <c r="R525" i="198"/>
  <c r="R524" i="198"/>
  <c r="R523" i="198"/>
  <c r="R522" i="198"/>
  <c r="R521" i="198"/>
  <c r="R520" i="198"/>
  <c r="R519" i="198"/>
  <c r="R518" i="198"/>
  <c r="R530" i="196"/>
  <c r="R528" i="196"/>
  <c r="R527" i="196"/>
  <c r="R526" i="196"/>
  <c r="R525" i="196"/>
  <c r="R524" i="196"/>
  <c r="R523" i="196"/>
  <c r="R522" i="196"/>
  <c r="R521" i="196"/>
  <c r="R520" i="196"/>
  <c r="R519" i="196"/>
  <c r="R518" i="196"/>
  <c r="R530" i="194"/>
  <c r="R528" i="194"/>
  <c r="R527" i="194"/>
  <c r="R526" i="194"/>
  <c r="R525" i="194"/>
  <c r="R524" i="194"/>
  <c r="R523" i="194"/>
  <c r="R522" i="194"/>
  <c r="R521" i="194"/>
  <c r="R520" i="194"/>
  <c r="R519" i="194"/>
  <c r="R518" i="194"/>
  <c r="R530" i="192"/>
  <c r="R528" i="192"/>
  <c r="R527" i="192"/>
  <c r="R526" i="192"/>
  <c r="R525" i="192"/>
  <c r="R524" i="192"/>
  <c r="R523" i="192"/>
  <c r="R522" i="192"/>
  <c r="R521" i="192"/>
  <c r="R520" i="192"/>
  <c r="R519" i="192"/>
  <c r="R518" i="192"/>
  <c r="R530" i="190"/>
  <c r="R528" i="190"/>
  <c r="R527" i="190"/>
  <c r="R526" i="190"/>
  <c r="R525" i="190"/>
  <c r="R524" i="190"/>
  <c r="R523" i="190"/>
  <c r="R522" i="190"/>
  <c r="R521" i="190"/>
  <c r="R520" i="190"/>
  <c r="R519" i="190"/>
  <c r="R518" i="190"/>
  <c r="R530" i="188"/>
  <c r="R528" i="188"/>
  <c r="R527" i="188"/>
  <c r="R526" i="188"/>
  <c r="R525" i="188"/>
  <c r="R524" i="188"/>
  <c r="R523" i="188"/>
  <c r="R522" i="188"/>
  <c r="R521" i="188"/>
  <c r="R520" i="188"/>
  <c r="R519" i="188"/>
  <c r="R518" i="188"/>
  <c r="R530" i="186"/>
  <c r="R526" i="186"/>
  <c r="R525" i="186"/>
  <c r="R524" i="186"/>
  <c r="R523" i="186"/>
  <c r="R522" i="186"/>
  <c r="R521" i="186"/>
  <c r="R520" i="186"/>
  <c r="R519" i="186"/>
  <c r="R518" i="186"/>
  <c r="R530" i="184"/>
  <c r="R526" i="184"/>
  <c r="R525" i="184"/>
  <c r="R524" i="184"/>
  <c r="R523" i="184"/>
  <c r="R522" i="184"/>
  <c r="R521" i="184"/>
  <c r="R520" i="184"/>
  <c r="R519" i="184"/>
  <c r="R518" i="184"/>
  <c r="R530" i="182"/>
  <c r="R526" i="182"/>
  <c r="R525" i="182"/>
  <c r="R524" i="182"/>
  <c r="R523" i="182"/>
  <c r="R522" i="182"/>
  <c r="R521" i="182"/>
  <c r="R520" i="182"/>
  <c r="R519" i="182"/>
  <c r="R518" i="182"/>
  <c r="R530" i="180"/>
  <c r="R526" i="180"/>
  <c r="R525" i="180"/>
  <c r="R524" i="180"/>
  <c r="R523" i="180"/>
  <c r="R522" i="180"/>
  <c r="R521" i="180"/>
  <c r="R520" i="180"/>
  <c r="R519" i="180"/>
  <c r="R518" i="180"/>
  <c r="R530" i="178"/>
  <c r="R526" i="178"/>
  <c r="R525" i="178"/>
  <c r="R524" i="178"/>
  <c r="R523" i="178"/>
  <c r="R522" i="178"/>
  <c r="R521" i="178"/>
  <c r="R520" i="178"/>
  <c r="R519" i="178"/>
  <c r="R518" i="178"/>
  <c r="R530" i="176"/>
  <c r="R526" i="176"/>
  <c r="R525" i="176"/>
  <c r="R524" i="176"/>
  <c r="R523" i="176"/>
  <c r="R522" i="176"/>
  <c r="R521" i="176"/>
  <c r="R520" i="176"/>
  <c r="R519" i="176"/>
  <c r="R518" i="176"/>
  <c r="R530" i="174"/>
  <c r="R526" i="174"/>
  <c r="R525" i="174"/>
  <c r="R524" i="174"/>
  <c r="R523" i="174"/>
  <c r="R522" i="174"/>
  <c r="R521" i="174"/>
  <c r="R520" i="174"/>
  <c r="R519" i="174"/>
  <c r="R518" i="174"/>
  <c r="R530" i="172"/>
  <c r="R526" i="172"/>
  <c r="R525" i="172"/>
  <c r="R524" i="172"/>
  <c r="R523" i="172"/>
  <c r="R522" i="172"/>
  <c r="R521" i="172"/>
  <c r="R520" i="172"/>
  <c r="R519" i="172"/>
  <c r="R518" i="172"/>
  <c r="R530" i="170"/>
  <c r="R526" i="170"/>
  <c r="R525" i="170"/>
  <c r="R524" i="170"/>
  <c r="R523" i="170"/>
  <c r="R522" i="170"/>
  <c r="R521" i="170"/>
  <c r="R520" i="170"/>
  <c r="R519" i="170"/>
  <c r="R518" i="170"/>
  <c r="R530" i="168"/>
  <c r="R530" i="147"/>
  <c r="R526" i="147"/>
  <c r="R525" i="147"/>
  <c r="R524" i="147"/>
  <c r="R523" i="147"/>
  <c r="R522" i="147"/>
  <c r="R521" i="147"/>
  <c r="R520" i="147"/>
  <c r="R519" i="147"/>
  <c r="R518" i="147"/>
  <c r="R530" i="145"/>
  <c r="R526" i="145"/>
  <c r="R525" i="145"/>
  <c r="R524" i="145"/>
  <c r="R523" i="145"/>
  <c r="R522" i="145"/>
  <c r="R521" i="145"/>
  <c r="R520" i="145"/>
  <c r="R519" i="145"/>
  <c r="R530" i="143"/>
  <c r="R526" i="143"/>
  <c r="R525" i="143"/>
  <c r="R524" i="143"/>
  <c r="R523" i="143"/>
  <c r="R522" i="143"/>
  <c r="R521" i="143"/>
  <c r="R520" i="143"/>
  <c r="R519" i="143"/>
  <c r="R518" i="143"/>
  <c r="R530" i="141"/>
  <c r="R526" i="141"/>
  <c r="R525" i="141"/>
  <c r="R524" i="141"/>
  <c r="R523" i="141"/>
  <c r="R522" i="141"/>
  <c r="R521" i="141"/>
  <c r="R520" i="141"/>
  <c r="R519" i="141"/>
  <c r="R518" i="141"/>
  <c r="R530" i="139"/>
  <c r="R526" i="139"/>
  <c r="R525" i="139"/>
  <c r="R524" i="139"/>
  <c r="R523" i="139"/>
  <c r="R522" i="139"/>
  <c r="R521" i="139"/>
  <c r="R520" i="139"/>
  <c r="R519" i="139"/>
  <c r="R518" i="139"/>
  <c r="R530" i="137"/>
  <c r="R526" i="137"/>
  <c r="R525" i="137"/>
  <c r="R524" i="137"/>
  <c r="R523" i="137"/>
  <c r="R522" i="137"/>
  <c r="R521" i="137"/>
  <c r="R520" i="137"/>
  <c r="R519" i="137"/>
  <c r="R518" i="137"/>
  <c r="R530" i="135"/>
  <c r="R526" i="135"/>
  <c r="R525" i="135"/>
  <c r="R524" i="135"/>
  <c r="R523" i="135"/>
  <c r="R522" i="135"/>
  <c r="R521" i="135"/>
  <c r="R520" i="135"/>
  <c r="R519" i="135"/>
  <c r="R518" i="135"/>
  <c r="T503" i="168" a="1"/>
  <c r="T503" i="168" s="1"/>
  <c r="T499" i="168" a="1"/>
  <c r="T499" i="168" s="1"/>
  <c r="T512" i="168" s="1"/>
  <c r="T506" i="168" a="1"/>
  <c r="T506" i="168" s="1"/>
  <c r="T505" i="168" a="1"/>
  <c r="T505" i="168" s="1"/>
  <c r="T501" i="168" a="1"/>
  <c r="T501" i="168" s="1"/>
  <c r="T500" i="168" a="1"/>
  <c r="T500" i="168" s="1"/>
  <c r="T504" i="168" a="1"/>
  <c r="T504" i="168" s="1"/>
  <c r="T502" i="168" a="1"/>
  <c r="T502" i="168" s="1"/>
  <c r="T511" i="166" a="1"/>
  <c r="T511" i="166" s="1"/>
  <c r="T510" i="166" a="1"/>
  <c r="T510" i="166" s="1"/>
  <c r="T499" i="135" a="1"/>
  <c r="T499" i="135" s="1"/>
  <c r="T512" i="135" s="1"/>
  <c r="T500" i="135" a="1"/>
  <c r="T500" i="135" s="1"/>
  <c r="T501" i="135" a="1"/>
  <c r="T501" i="135" s="1"/>
  <c r="T502" i="135" a="1"/>
  <c r="T502" i="135" s="1"/>
  <c r="T503" i="135" a="1"/>
  <c r="T503" i="135" s="1"/>
  <c r="T504" i="135" a="1"/>
  <c r="T504" i="135" s="1"/>
  <c r="T505" i="135" a="1"/>
  <c r="T505" i="135" s="1"/>
  <c r="T506" i="135" a="1"/>
  <c r="T506" i="135" s="1"/>
  <c r="T507" i="135" a="1"/>
  <c r="T507" i="135" s="1"/>
  <c r="T508" i="135" a="1"/>
  <c r="T508" i="135" s="1"/>
  <c r="T509" i="135" a="1"/>
  <c r="T509" i="135" s="1"/>
  <c r="T510" i="135" a="1"/>
  <c r="T510" i="135" s="1"/>
  <c r="T511" i="135" a="1"/>
  <c r="T511" i="135" s="1"/>
  <c r="T50" i="120"/>
  <c r="T48" i="114"/>
  <c r="T16" i="114"/>
  <c r="T13" i="110"/>
  <c r="V13" i="110" s="1"/>
  <c r="T34" i="108"/>
  <c r="V34" i="108" s="1"/>
  <c r="T26" i="108"/>
  <c r="V26" i="108" s="1"/>
  <c r="T503" i="166" a="1"/>
  <c r="T503" i="166" s="1"/>
  <c r="T502" i="166" a="1"/>
  <c r="T502" i="166" s="1"/>
  <c r="T501" i="166" a="1"/>
  <c r="T501" i="166" s="1"/>
  <c r="T500" i="166" a="1"/>
  <c r="T500" i="166" s="1"/>
  <c r="T499" i="166" a="1"/>
  <c r="T499" i="166" s="1"/>
  <c r="T512" i="166" s="1"/>
  <c r="T509" i="166" a="1"/>
  <c r="T509" i="166" s="1"/>
  <c r="T508" i="166" a="1"/>
  <c r="T508" i="166" s="1"/>
  <c r="T507" i="166" a="1"/>
  <c r="T507" i="166" s="1"/>
  <c r="T506" i="166" a="1"/>
  <c r="T506" i="166" s="1"/>
  <c r="T505" i="166" a="1"/>
  <c r="T505" i="166" s="1"/>
  <c r="T504" i="166" a="1"/>
  <c r="T504" i="166" s="1"/>
  <c r="T503" i="164" a="1"/>
  <c r="T503" i="164" s="1"/>
  <c r="T502" i="164" a="1"/>
  <c r="T502" i="164" s="1"/>
  <c r="T501" i="164" a="1"/>
  <c r="T501" i="164" s="1"/>
  <c r="T500" i="164" a="1"/>
  <c r="T500" i="164" s="1"/>
  <c r="T499" i="164" a="1"/>
  <c r="T499" i="164" s="1"/>
  <c r="T512" i="164" s="1"/>
  <c r="T511" i="164" a="1"/>
  <c r="T511" i="164" s="1"/>
  <c r="T510" i="164" a="1"/>
  <c r="T510" i="164" s="1"/>
  <c r="T509" i="164" a="1"/>
  <c r="T509" i="164" s="1"/>
  <c r="T508" i="164" a="1"/>
  <c r="T508" i="164" s="1"/>
  <c r="T507" i="164" a="1"/>
  <c r="T507" i="164" s="1"/>
  <c r="T506" i="164" a="1"/>
  <c r="T506" i="164" s="1"/>
  <c r="T505" i="164" a="1"/>
  <c r="T505" i="164" s="1"/>
  <c r="T504" i="164" a="1"/>
  <c r="T504" i="164" s="1"/>
  <c r="T511" i="158" a="1"/>
  <c r="T511" i="158" s="1"/>
  <c r="T507" i="158" a="1"/>
  <c r="T507" i="158" s="1"/>
  <c r="T503" i="158" a="1"/>
  <c r="T503" i="158" s="1"/>
  <c r="T502" i="158" a="1"/>
  <c r="T502" i="158" s="1"/>
  <c r="T501" i="158" a="1"/>
  <c r="T501" i="158" s="1"/>
  <c r="T499" i="158" a="1"/>
  <c r="T499" i="158" s="1"/>
  <c r="T512" i="158" s="1"/>
  <c r="T509" i="158" a="1"/>
  <c r="T509" i="158" s="1"/>
  <c r="T508" i="158" a="1"/>
  <c r="T508" i="158" s="1"/>
  <c r="T500" i="158" a="1"/>
  <c r="T500" i="158" s="1"/>
  <c r="T506" i="158" a="1"/>
  <c r="T506" i="158" s="1"/>
  <c r="T505" i="158" a="1"/>
  <c r="T505" i="158" s="1"/>
  <c r="T504" i="158" a="1"/>
  <c r="T504" i="158" s="1"/>
  <c r="T503" i="156" a="1"/>
  <c r="T503" i="156" s="1"/>
  <c r="T502" i="156" a="1"/>
  <c r="T502" i="156" s="1"/>
  <c r="T501" i="156" a="1"/>
  <c r="T501" i="156" s="1"/>
  <c r="T500" i="156" a="1"/>
  <c r="T500" i="156" s="1"/>
  <c r="T499" i="156" a="1"/>
  <c r="T499" i="156" s="1"/>
  <c r="T512" i="156" s="1"/>
  <c r="T511" i="156" a="1"/>
  <c r="T511" i="156" s="1"/>
  <c r="T510" i="156" a="1"/>
  <c r="T510" i="156" s="1"/>
  <c r="T509" i="156" a="1"/>
  <c r="T509" i="156" s="1"/>
  <c r="T508" i="156" a="1"/>
  <c r="T508" i="156" s="1"/>
  <c r="T507" i="156" a="1"/>
  <c r="T507" i="156" s="1"/>
  <c r="T506" i="156" a="1"/>
  <c r="T506" i="156" s="1"/>
  <c r="T505" i="156" a="1"/>
  <c r="T505" i="156" s="1"/>
  <c r="T504" i="156" a="1"/>
  <c r="T504" i="156" s="1"/>
  <c r="T511" i="154" a="1"/>
  <c r="T511" i="154" s="1"/>
  <c r="T510" i="154" a="1"/>
  <c r="T510" i="154" s="1"/>
  <c r="T509" i="154" a="1"/>
  <c r="T509" i="154" s="1"/>
  <c r="T508" i="154" a="1"/>
  <c r="T508" i="154" s="1"/>
  <c r="T507" i="154" a="1"/>
  <c r="T507" i="154" s="1"/>
  <c r="T506" i="154" a="1"/>
  <c r="T506" i="154" s="1"/>
  <c r="T505" i="154" a="1"/>
  <c r="T505" i="154" s="1"/>
  <c r="T504" i="154" a="1"/>
  <c r="T504" i="154" s="1"/>
  <c r="T503" i="154" a="1"/>
  <c r="T503" i="154" s="1"/>
  <c r="T502" i="154" a="1"/>
  <c r="T502" i="154" s="1"/>
  <c r="T501" i="154" a="1"/>
  <c r="T501" i="154" s="1"/>
  <c r="T500" i="154" a="1"/>
  <c r="T500" i="154" s="1"/>
  <c r="T499" i="154" a="1"/>
  <c r="T499" i="154" s="1"/>
  <c r="T512" i="154" s="1"/>
  <c r="T511" i="151" a="1"/>
  <c r="T511" i="151" s="1"/>
  <c r="T510" i="151" a="1"/>
  <c r="T510" i="151" s="1"/>
  <c r="T509" i="151" a="1"/>
  <c r="T509" i="151" s="1"/>
  <c r="T508" i="151" a="1"/>
  <c r="T508" i="151" s="1"/>
  <c r="T507" i="151" a="1"/>
  <c r="T507" i="151" s="1"/>
  <c r="T506" i="151" a="1"/>
  <c r="T506" i="151" s="1"/>
  <c r="T505" i="151" a="1"/>
  <c r="T505" i="151" s="1"/>
  <c r="T504" i="151" a="1"/>
  <c r="T504" i="151" s="1"/>
  <c r="T503" i="151" a="1"/>
  <c r="T503" i="151" s="1"/>
  <c r="T502" i="151" a="1"/>
  <c r="T502" i="151" s="1"/>
  <c r="T501" i="151" a="1"/>
  <c r="T501" i="151" s="1"/>
  <c r="T500" i="151" a="1"/>
  <c r="T500" i="151" s="1"/>
  <c r="T499" i="151" a="1"/>
  <c r="T499" i="151" s="1"/>
  <c r="T512" i="151" s="1"/>
  <c r="R510" i="198"/>
  <c r="L512" i="198"/>
  <c r="R512" i="198" s="1"/>
  <c r="R510" i="192"/>
  <c r="L512" i="192"/>
  <c r="L512" i="190"/>
  <c r="R510" i="190"/>
  <c r="M510" i="188" a="1"/>
  <c r="M510" i="188" s="1"/>
  <c r="M512" i="188" s="1"/>
  <c r="L510" i="188" a="1"/>
  <c r="L510" i="188" s="1"/>
  <c r="R510" i="184"/>
  <c r="L512" i="184"/>
  <c r="R512" i="184" s="1"/>
  <c r="R510" i="180"/>
  <c r="L512" i="180"/>
  <c r="R512" i="180" s="1"/>
  <c r="L512" i="178"/>
  <c r="R512" i="178" s="1"/>
  <c r="R510" i="178"/>
  <c r="R510" i="176"/>
  <c r="L512" i="176"/>
  <c r="R512" i="176" s="1"/>
  <c r="L512" i="170"/>
  <c r="R510" i="170"/>
  <c r="M510" i="162" a="1"/>
  <c r="M510" i="162" s="1"/>
  <c r="M512" i="162" s="1"/>
  <c r="P510" i="162" a="1"/>
  <c r="P510" i="162" s="1"/>
  <c r="P512" i="162" s="1"/>
  <c r="D17" i="161" s="1"/>
  <c r="T510" i="162" a="1"/>
  <c r="T510" i="162" s="1"/>
  <c r="O510" i="162" a="1"/>
  <c r="O510" i="162" s="1"/>
  <c r="O512" i="162" s="1"/>
  <c r="I529" i="162"/>
  <c r="L510" i="162" a="1"/>
  <c r="L510" i="162" s="1"/>
  <c r="N510" i="162" a="1"/>
  <c r="N510" i="162" s="1"/>
  <c r="N512" i="162" s="1"/>
  <c r="F13" i="161" s="1"/>
  <c r="H13" i="161" s="1"/>
  <c r="Q510" i="162" a="1"/>
  <c r="Q510" i="162" s="1"/>
  <c r="Q512" i="162" s="1"/>
  <c r="T505" i="162" a="1"/>
  <c r="T505" i="162" s="1"/>
  <c r="T499" i="162" a="1"/>
  <c r="T499" i="162" s="1"/>
  <c r="T512" i="162" s="1"/>
  <c r="T509" i="162" a="1"/>
  <c r="T509" i="162" s="1"/>
  <c r="T500" i="162" a="1"/>
  <c r="T500" i="162" s="1"/>
  <c r="T511" i="162" a="1"/>
  <c r="T511" i="162" s="1"/>
  <c r="T502" i="162" a="1"/>
  <c r="T502" i="162" s="1"/>
  <c r="T501" i="162" a="1"/>
  <c r="T501" i="162" s="1"/>
  <c r="T503" i="162" a="1"/>
  <c r="T503" i="162" s="1"/>
  <c r="T508" i="162" a="1"/>
  <c r="T508" i="162" s="1"/>
  <c r="T507" i="162" a="1"/>
  <c r="T507" i="162" s="1"/>
  <c r="T506" i="162" a="1"/>
  <c r="T506" i="162" s="1"/>
  <c r="T504" i="162" a="1"/>
  <c r="T504" i="162" s="1"/>
  <c r="I529" i="160"/>
  <c r="O510" i="160" a="1"/>
  <c r="O510" i="160" s="1"/>
  <c r="O512" i="160" s="1"/>
  <c r="N510" i="160" a="1"/>
  <c r="N510" i="160" s="1"/>
  <c r="N512" i="160" s="1"/>
  <c r="F13" i="159" s="1"/>
  <c r="H13" i="159" s="1"/>
  <c r="M510" i="160" a="1"/>
  <c r="M510" i="160" s="1"/>
  <c r="M512" i="160" s="1"/>
  <c r="L510" i="160" a="1"/>
  <c r="L510" i="160" s="1"/>
  <c r="T510" i="160" a="1"/>
  <c r="T510" i="160" s="1"/>
  <c r="Q510" i="160" a="1"/>
  <c r="Q510" i="160" s="1"/>
  <c r="Q512" i="160" s="1"/>
  <c r="P510" i="160" a="1"/>
  <c r="P510" i="160" s="1"/>
  <c r="P512" i="160" s="1"/>
  <c r="D17" i="159" s="1"/>
  <c r="T506" i="160" a="1"/>
  <c r="T506" i="160" s="1"/>
  <c r="T499" i="160" a="1"/>
  <c r="T499" i="160" s="1"/>
  <c r="T512" i="160" s="1"/>
  <c r="T511" i="160" a="1"/>
  <c r="T511" i="160" s="1"/>
  <c r="T500" i="160" a="1"/>
  <c r="T500" i="160" s="1"/>
  <c r="T501" i="160" a="1"/>
  <c r="T501" i="160" s="1"/>
  <c r="T502" i="160" a="1"/>
  <c r="T502" i="160" s="1"/>
  <c r="T503" i="160" a="1"/>
  <c r="T503" i="160" s="1"/>
  <c r="T504" i="160" a="1"/>
  <c r="T504" i="160" s="1"/>
  <c r="T505" i="160" a="1"/>
  <c r="T505" i="160" s="1"/>
  <c r="T507" i="160" a="1"/>
  <c r="T507" i="160" s="1"/>
  <c r="T508" i="160" a="1"/>
  <c r="T508" i="160" s="1"/>
  <c r="T509" i="160" a="1"/>
  <c r="T509" i="160" s="1"/>
  <c r="P510" i="158" a="1"/>
  <c r="P510" i="158" s="1"/>
  <c r="P512" i="158" s="1"/>
  <c r="D17" i="157" s="1"/>
  <c r="I529" i="158"/>
  <c r="T510" i="158" a="1"/>
  <c r="T510" i="158" s="1"/>
  <c r="Q510" i="158" a="1"/>
  <c r="Q510" i="158" s="1"/>
  <c r="Q512" i="158" s="1"/>
  <c r="L510" i="158" a="1"/>
  <c r="L510" i="158" s="1"/>
  <c r="M510" i="158" a="1"/>
  <c r="M510" i="158" s="1"/>
  <c r="M512" i="158" s="1"/>
  <c r="N510" i="158" a="1"/>
  <c r="N510" i="158" s="1"/>
  <c r="N512" i="158" s="1"/>
  <c r="F13" i="157" s="1"/>
  <c r="H13" i="157" s="1"/>
  <c r="O510" i="158" a="1"/>
  <c r="O510" i="158" s="1"/>
  <c r="O512" i="158" s="1"/>
  <c r="R510" i="156"/>
  <c r="L512" i="156"/>
  <c r="R510" i="154"/>
  <c r="L512" i="154"/>
  <c r="R510" i="145"/>
  <c r="L512" i="145"/>
  <c r="R512" i="145" s="1"/>
  <c r="L512" i="143"/>
  <c r="R512" i="143" s="1"/>
  <c r="R510" i="143"/>
  <c r="L510" i="141" a="1"/>
  <c r="L510" i="141" s="1"/>
  <c r="M510" i="141" a="1"/>
  <c r="M510" i="141" s="1"/>
  <c r="M512" i="141" s="1"/>
  <c r="L512" i="139"/>
  <c r="R510" i="139"/>
  <c r="L512" i="137"/>
  <c r="R512" i="137" s="1"/>
  <c r="R510" i="137"/>
  <c r="R510" i="204"/>
  <c r="L512" i="204"/>
  <c r="R512" i="204" s="1"/>
  <c r="R510" i="196"/>
  <c r="N512" i="196"/>
  <c r="L512" i="194"/>
  <c r="R512" i="194" s="1"/>
  <c r="R510" i="194"/>
  <c r="R510" i="186"/>
  <c r="L512" i="186"/>
  <c r="R512" i="186" s="1"/>
  <c r="L512" i="182"/>
  <c r="R512" i="182" s="1"/>
  <c r="R510" i="182"/>
  <c r="L512" i="174"/>
  <c r="R512" i="174" s="1"/>
  <c r="R510" i="174"/>
  <c r="R510" i="172"/>
  <c r="L512" i="172"/>
  <c r="R512" i="172" s="1"/>
  <c r="R510" i="168"/>
  <c r="R510" i="166"/>
  <c r="R510" i="164"/>
  <c r="R529" i="204"/>
  <c r="L531" i="204"/>
  <c r="R529" i="202"/>
  <c r="L531" i="202"/>
  <c r="R529" i="200"/>
  <c r="L531" i="200"/>
  <c r="R529" i="198"/>
  <c r="L531" i="198"/>
  <c r="L531" i="196"/>
  <c r="R529" i="196"/>
  <c r="R529" i="194"/>
  <c r="L531" i="194"/>
  <c r="R529" i="192"/>
  <c r="L531" i="192"/>
  <c r="L531" i="190"/>
  <c r="R529" i="190"/>
  <c r="L531" i="188"/>
  <c r="R529" i="188"/>
  <c r="R529" i="186"/>
  <c r="R529" i="184"/>
  <c r="R529" i="182"/>
  <c r="R529" i="180"/>
  <c r="R529" i="178"/>
  <c r="R529" i="176"/>
  <c r="R529" i="174"/>
  <c r="R529" i="172"/>
  <c r="R529" i="170"/>
  <c r="R529" i="168"/>
  <c r="R529" i="147"/>
  <c r="R529" i="145"/>
  <c r="R529" i="143"/>
  <c r="R529" i="141"/>
  <c r="R529" i="139"/>
  <c r="R529" i="137"/>
  <c r="R529" i="135"/>
  <c r="T177" i="126"/>
  <c r="T158" i="126"/>
  <c r="T149" i="126"/>
  <c r="T147" i="126"/>
  <c r="T163" i="126"/>
  <c r="T131" i="126"/>
  <c r="T16" i="122"/>
  <c r="T92" i="112"/>
  <c r="T75" i="112"/>
  <c r="T49" i="118"/>
  <c r="T14" i="118"/>
  <c r="T90" i="112"/>
  <c r="T76" i="112"/>
  <c r="T40" i="112"/>
  <c r="T104" i="112"/>
  <c r="T95" i="112"/>
  <c r="T49" i="112"/>
  <c r="T34" i="112"/>
  <c r="T27" i="112"/>
  <c r="T7" i="112"/>
  <c r="T52" i="112"/>
  <c r="T105" i="112"/>
  <c r="T85" i="112"/>
  <c r="T82" i="112"/>
  <c r="T70" i="112"/>
  <c r="T68" i="112"/>
  <c r="T31" i="112"/>
  <c r="T30" i="112"/>
  <c r="T26" i="112"/>
  <c r="T16" i="112"/>
  <c r="T15" i="112"/>
  <c r="T14" i="112"/>
  <c r="T13" i="112"/>
  <c r="T10" i="112"/>
  <c r="T9" i="112"/>
  <c r="T8" i="112"/>
  <c r="T66" i="112"/>
  <c r="T97" i="112"/>
  <c r="T86" i="112"/>
  <c r="T74" i="112"/>
  <c r="T69" i="112"/>
  <c r="T65" i="112"/>
  <c r="T64" i="112"/>
  <c r="T63" i="112"/>
  <c r="T42" i="112"/>
  <c r="T103" i="112"/>
  <c r="T101" i="112"/>
  <c r="T100" i="112"/>
  <c r="T99" i="112"/>
  <c r="T98" i="112"/>
  <c r="T96" i="112"/>
  <c r="T89" i="112"/>
  <c r="T79" i="112"/>
  <c r="T77" i="112"/>
  <c r="T62" i="112"/>
  <c r="T46" i="112"/>
  <c r="T43" i="112"/>
  <c r="T41" i="112"/>
  <c r="T37" i="112"/>
  <c r="T32" i="112"/>
  <c r="T88" i="112"/>
  <c r="T80" i="112"/>
  <c r="T73" i="112"/>
  <c r="T72" i="112"/>
  <c r="T67" i="112"/>
  <c r="T59" i="112"/>
  <c r="T53" i="112"/>
  <c r="T51" i="112"/>
  <c r="T50" i="112"/>
  <c r="T38" i="112"/>
  <c r="T36" i="112"/>
  <c r="T28" i="112"/>
  <c r="T5" i="112"/>
  <c r="T107" i="112"/>
  <c r="V107" i="112" s="1"/>
  <c r="T106" i="112"/>
  <c r="T94" i="112"/>
  <c r="T93" i="112"/>
  <c r="T91" i="112"/>
  <c r="T84" i="112"/>
  <c r="T78" i="112"/>
  <c r="T71" i="112"/>
  <c r="T58" i="112"/>
  <c r="T48" i="112"/>
  <c r="T39" i="112"/>
  <c r="T35" i="112"/>
  <c r="T12" i="112"/>
  <c r="T11" i="112"/>
  <c r="T4" i="112"/>
  <c r="T87" i="112"/>
  <c r="T81" i="112"/>
  <c r="T61" i="112"/>
  <c r="T56" i="112"/>
  <c r="T47" i="112"/>
  <c r="T45" i="112"/>
  <c r="T44" i="112"/>
  <c r="T35" i="108"/>
  <c r="V35" i="108" s="1"/>
  <c r="T29" i="108"/>
  <c r="V29" i="108" s="1"/>
  <c r="T28" i="108"/>
  <c r="V28" i="108" s="1"/>
  <c r="B4" i="211"/>
  <c r="B5" i="211"/>
  <c r="B6" i="215"/>
  <c r="H6" i="215"/>
  <c r="B6" i="214"/>
  <c r="H6" i="214"/>
  <c r="B4" i="214"/>
  <c r="B6" i="213"/>
  <c r="B5" i="213"/>
  <c r="B5" i="212"/>
  <c r="H6" i="212"/>
  <c r="B6" i="212"/>
  <c r="B4" i="212"/>
  <c r="B4" i="3"/>
  <c r="A2" i="3" s="1"/>
  <c r="B6" i="3"/>
  <c r="T219" i="124"/>
  <c r="T218" i="124"/>
  <c r="T217" i="124"/>
  <c r="T216" i="124"/>
  <c r="T214" i="124"/>
  <c r="T213" i="124"/>
  <c r="T212" i="124"/>
  <c r="T211" i="124"/>
  <c r="T209" i="124"/>
  <c r="T208" i="124"/>
  <c r="T204" i="124"/>
  <c r="T43" i="124"/>
  <c r="T42" i="124"/>
  <c r="T38" i="124"/>
  <c r="T37" i="124"/>
  <c r="T31" i="124"/>
  <c r="T30" i="124"/>
  <c r="T26" i="124"/>
  <c r="T22" i="124"/>
  <c r="T19" i="124"/>
  <c r="T18" i="124"/>
  <c r="T14" i="124"/>
  <c r="T13" i="124"/>
  <c r="T7" i="124"/>
  <c r="T6" i="124"/>
  <c r="T269" i="124"/>
  <c r="T266" i="124"/>
  <c r="T261" i="124"/>
  <c r="T254" i="124"/>
  <c r="T245" i="124"/>
  <c r="T242" i="124"/>
  <c r="T240" i="124"/>
  <c r="T239" i="124"/>
  <c r="T236" i="124"/>
  <c r="T235" i="124"/>
  <c r="T231" i="124"/>
  <c r="T230" i="124"/>
  <c r="T229" i="124"/>
  <c r="T228" i="124"/>
  <c r="T225" i="124"/>
  <c r="T206" i="124"/>
  <c r="T199" i="124"/>
  <c r="T196" i="124"/>
  <c r="T193" i="124"/>
  <c r="T192" i="124"/>
  <c r="T185" i="124"/>
  <c r="T184" i="124"/>
  <c r="T182" i="124"/>
  <c r="T181" i="124"/>
  <c r="T178" i="124"/>
  <c r="T175" i="124"/>
  <c r="T172" i="124"/>
  <c r="T164" i="124"/>
  <c r="T158" i="124"/>
  <c r="T147" i="124"/>
  <c r="T141" i="124"/>
  <c r="T138" i="124"/>
  <c r="T134" i="124"/>
  <c r="T128" i="124"/>
  <c r="T116" i="124"/>
  <c r="T88" i="124"/>
  <c r="T80" i="124"/>
  <c r="T73" i="124"/>
  <c r="T57" i="124"/>
  <c r="T54" i="124"/>
  <c r="T268" i="124"/>
  <c r="T265" i="124"/>
  <c r="T202" i="124"/>
  <c r="T201" i="124"/>
  <c r="T131" i="124"/>
  <c r="T58" i="124"/>
  <c r="T257" i="124"/>
  <c r="T189" i="124"/>
  <c r="T264" i="124"/>
  <c r="T11" i="124"/>
  <c r="T243" i="124"/>
  <c r="T215" i="124"/>
  <c r="T210" i="124"/>
  <c r="T69" i="124"/>
  <c r="T84" i="124"/>
  <c r="T105" i="124"/>
  <c r="T91" i="124"/>
  <c r="T252" i="124"/>
  <c r="T76" i="124"/>
  <c r="T256" i="124"/>
  <c r="T56" i="124"/>
  <c r="T85" i="124"/>
  <c r="T263" i="124"/>
  <c r="T262" i="124"/>
  <c r="T250" i="124"/>
  <c r="T163" i="124"/>
  <c r="T150" i="124"/>
  <c r="T135" i="124"/>
  <c r="T62" i="124"/>
  <c r="T51" i="124"/>
  <c r="T100" i="124"/>
  <c r="T9" i="124"/>
  <c r="T161" i="124"/>
  <c r="T115" i="124"/>
  <c r="T222" i="124"/>
  <c r="T162" i="124"/>
  <c r="T144" i="124"/>
  <c r="T106" i="124"/>
  <c r="T101" i="124"/>
  <c r="T98" i="124"/>
  <c r="T95" i="124"/>
  <c r="T92" i="124"/>
  <c r="T83" i="124"/>
  <c r="T70" i="124"/>
  <c r="T53" i="124"/>
  <c r="T187" i="124"/>
  <c r="T173" i="124"/>
  <c r="T156" i="124"/>
  <c r="T148" i="124"/>
  <c r="T139" i="124"/>
  <c r="T137" i="124"/>
  <c r="T126" i="124"/>
  <c r="T117" i="124"/>
  <c r="T97" i="124"/>
  <c r="T78" i="124"/>
  <c r="T77" i="124"/>
  <c r="T75" i="124"/>
  <c r="T67" i="124"/>
  <c r="T65" i="124"/>
  <c r="T63" i="124"/>
  <c r="T61" i="124"/>
  <c r="T35" i="124"/>
  <c r="T34" i="124"/>
  <c r="T21" i="124"/>
  <c r="T10" i="124"/>
  <c r="T8" i="124"/>
  <c r="T151" i="124"/>
  <c r="T118" i="124"/>
  <c r="T41" i="124"/>
  <c r="T32" i="124"/>
  <c r="T29" i="124"/>
  <c r="T28" i="124"/>
  <c r="T27" i="124"/>
  <c r="T24" i="124"/>
  <c r="T23" i="124"/>
  <c r="T20" i="124"/>
  <c r="T5" i="124"/>
  <c r="T248" i="124"/>
  <c r="T220" i="124"/>
  <c r="T157" i="124"/>
  <c r="T153" i="124"/>
  <c r="T152" i="124"/>
  <c r="T124" i="124"/>
  <c r="T122" i="124"/>
  <c r="T119" i="124"/>
  <c r="T113" i="124"/>
  <c r="T112" i="124"/>
  <c r="T108" i="124"/>
  <c r="T94" i="124"/>
  <c r="T90" i="124"/>
  <c r="T79" i="124"/>
  <c r="T68" i="124"/>
  <c r="T64" i="124"/>
  <c r="T48" i="124"/>
  <c r="T47" i="124"/>
  <c r="T170" i="124"/>
  <c r="T167" i="124"/>
  <c r="T165" i="124"/>
  <c r="T140" i="124"/>
  <c r="T123" i="124"/>
  <c r="T121" i="124"/>
  <c r="T102" i="124"/>
  <c r="T66" i="124"/>
  <c r="T50" i="124"/>
  <c r="T49" i="124"/>
  <c r="T40" i="124"/>
  <c r="T39" i="124"/>
  <c r="T36" i="124"/>
  <c r="T33" i="124"/>
  <c r="T25" i="124"/>
  <c r="T17" i="124"/>
  <c r="T16" i="124"/>
  <c r="T15" i="124"/>
  <c r="T12" i="124"/>
  <c r="T183" i="124"/>
  <c r="T174" i="124"/>
  <c r="T159" i="124"/>
  <c r="T145" i="124"/>
  <c r="T143" i="124"/>
  <c r="T133" i="124"/>
  <c r="T127" i="124"/>
  <c r="T125" i="124"/>
  <c r="T120" i="124"/>
  <c r="T110" i="124"/>
  <c r="T109" i="124"/>
  <c r="T107" i="124"/>
  <c r="T103" i="124"/>
  <c r="T87" i="124"/>
  <c r="T86" i="124"/>
  <c r="T82" i="124"/>
  <c r="T81" i="124"/>
  <c r="T74" i="124"/>
  <c r="T72" i="124"/>
  <c r="T71" i="124"/>
  <c r="T59" i="124"/>
  <c r="G41" i="123"/>
  <c r="I41" i="123" s="1"/>
  <c r="I52" i="123" s="1"/>
  <c r="F13" i="106" s="1"/>
  <c r="T151" i="126"/>
  <c r="T15" i="126"/>
  <c r="T179" i="126"/>
  <c r="T167" i="126"/>
  <c r="T157" i="126"/>
  <c r="T136" i="126"/>
  <c r="T126" i="126"/>
  <c r="T113" i="126"/>
  <c r="T111" i="126"/>
  <c r="T107" i="126"/>
  <c r="T68" i="126"/>
  <c r="T33" i="126"/>
  <c r="T31" i="126"/>
  <c r="T24" i="126"/>
  <c r="T16" i="126"/>
  <c r="T8" i="126"/>
  <c r="T73" i="126"/>
  <c r="T70" i="126"/>
  <c r="T46" i="126"/>
  <c r="T45" i="126"/>
  <c r="T176" i="126"/>
  <c r="T166" i="126"/>
  <c r="T164" i="126"/>
  <c r="T159" i="126"/>
  <c r="T156" i="126"/>
  <c r="T142" i="126"/>
  <c r="T140" i="126"/>
  <c r="T130" i="126"/>
  <c r="T124" i="126"/>
  <c r="T114" i="126"/>
  <c r="T102" i="126"/>
  <c r="T101" i="126"/>
  <c r="T91" i="126"/>
  <c r="T89" i="126"/>
  <c r="T87" i="126"/>
  <c r="T85" i="126"/>
  <c r="T64" i="126"/>
  <c r="T62" i="126"/>
  <c r="T52" i="126"/>
  <c r="T50" i="126"/>
  <c r="T37" i="126"/>
  <c r="T12" i="126"/>
  <c r="T6" i="126"/>
  <c r="T5" i="126"/>
  <c r="T174" i="126"/>
  <c r="T172" i="126"/>
  <c r="T153" i="126"/>
  <c r="T152" i="126"/>
  <c r="T141" i="126"/>
  <c r="T132" i="126"/>
  <c r="T118" i="126"/>
  <c r="T105" i="126"/>
  <c r="T93" i="126"/>
  <c r="T60" i="126"/>
  <c r="T44" i="126"/>
  <c r="T178" i="126"/>
  <c r="T170" i="126"/>
  <c r="T169" i="126"/>
  <c r="T168" i="126"/>
  <c r="T162" i="126"/>
  <c r="T161" i="126"/>
  <c r="T138" i="126"/>
  <c r="T135" i="126"/>
  <c r="T128" i="126"/>
  <c r="T127" i="126"/>
  <c r="T123" i="126"/>
  <c r="T117" i="126"/>
  <c r="T110" i="126"/>
  <c r="T104" i="126"/>
  <c r="T94" i="126"/>
  <c r="T90" i="126"/>
  <c r="T86" i="126"/>
  <c r="T78" i="126"/>
  <c r="T74" i="126"/>
  <c r="T69" i="126"/>
  <c r="T66" i="126"/>
  <c r="T57" i="126"/>
  <c r="T56" i="126"/>
  <c r="T55" i="126"/>
  <c r="T48" i="126"/>
  <c r="T42" i="126"/>
  <c r="T40" i="126"/>
  <c r="T30" i="126"/>
  <c r="T27" i="126"/>
  <c r="T18" i="126"/>
  <c r="T11" i="126"/>
  <c r="T10" i="126"/>
  <c r="T7" i="126"/>
  <c r="T173" i="126"/>
  <c r="T171" i="126"/>
  <c r="T165" i="126"/>
  <c r="T139" i="126"/>
  <c r="T137" i="126"/>
  <c r="T134" i="126"/>
  <c r="T106" i="126"/>
  <c r="T100" i="126"/>
  <c r="T98" i="126"/>
  <c r="T75" i="126"/>
  <c r="T72" i="126"/>
  <c r="T71" i="126"/>
  <c r="T58" i="126"/>
  <c r="T43" i="126"/>
  <c r="T29" i="126"/>
  <c r="T28" i="126"/>
  <c r="T20" i="126"/>
  <c r="T175" i="126"/>
  <c r="T160" i="126"/>
  <c r="T155" i="126"/>
  <c r="T150" i="126"/>
  <c r="T148" i="126"/>
  <c r="T146" i="126"/>
  <c r="T145" i="126"/>
  <c r="T144" i="126"/>
  <c r="T143" i="126"/>
  <c r="T133" i="126"/>
  <c r="T122" i="126"/>
  <c r="T95" i="126"/>
  <c r="T81" i="126"/>
  <c r="T77" i="126"/>
  <c r="T67" i="126"/>
  <c r="T61" i="126"/>
  <c r="T54" i="126"/>
  <c r="T41" i="126"/>
  <c r="T39" i="126"/>
  <c r="T23" i="126"/>
  <c r="T13" i="126"/>
  <c r="H13" i="125"/>
  <c r="D14" i="106" s="1"/>
  <c r="G13" i="2" a="1"/>
  <c r="G13" i="2" s="1"/>
  <c r="I13" i="2" s="1"/>
  <c r="T7" i="120"/>
  <c r="T5" i="120"/>
  <c r="T59" i="120"/>
  <c r="T24" i="120"/>
  <c r="T51" i="120"/>
  <c r="T20" i="120"/>
  <c r="T13" i="120"/>
  <c r="T4" i="120"/>
  <c r="T80" i="120"/>
  <c r="T79" i="120"/>
  <c r="T78" i="120"/>
  <c r="T77" i="120"/>
  <c r="T71" i="120"/>
  <c r="T66" i="120"/>
  <c r="T65" i="120"/>
  <c r="T64" i="120"/>
  <c r="T60" i="120"/>
  <c r="T49" i="120"/>
  <c r="T45" i="120"/>
  <c r="T38" i="120"/>
  <c r="T27" i="120"/>
  <c r="T26" i="120"/>
  <c r="T23" i="120"/>
  <c r="T19" i="120"/>
  <c r="T9" i="120"/>
  <c r="T8" i="120"/>
  <c r="T75" i="120"/>
  <c r="T73" i="120"/>
  <c r="T67" i="120"/>
  <c r="T48" i="120"/>
  <c r="T36" i="120"/>
  <c r="T29" i="120"/>
  <c r="T17" i="120"/>
  <c r="T6" i="120"/>
  <c r="T74" i="120"/>
  <c r="T52" i="120"/>
  <c r="T47" i="120"/>
  <c r="T68" i="120"/>
  <c r="T61" i="120"/>
  <c r="T55" i="120"/>
  <c r="T22" i="120"/>
  <c r="T4" i="116"/>
  <c r="T102" i="112"/>
  <c r="T83" i="112"/>
  <c r="G41" i="3"/>
  <c r="I41" i="3" s="1"/>
  <c r="I52" i="3" s="1"/>
  <c r="F4" i="106" s="1"/>
  <c r="N4" i="109" l="1"/>
  <c r="H11" i="146"/>
  <c r="H11" i="144"/>
  <c r="H11" i="142"/>
  <c r="H11" i="140"/>
  <c r="H11" i="165"/>
  <c r="H11" i="163"/>
  <c r="H11" i="161"/>
  <c r="H11" i="159"/>
  <c r="H11" i="157"/>
  <c r="H11" i="201"/>
  <c r="H11" i="199"/>
  <c r="H11" i="197"/>
  <c r="H11" i="195"/>
  <c r="H11" i="189"/>
  <c r="H11" i="171"/>
  <c r="H11" i="138"/>
  <c r="H11" i="136"/>
  <c r="H11" i="134"/>
  <c r="H11" i="203"/>
  <c r="H11" i="175"/>
  <c r="H11" i="193"/>
  <c r="H11" i="191"/>
  <c r="H11" i="187"/>
  <c r="H11" i="185"/>
  <c r="H11" i="183"/>
  <c r="H11" i="181"/>
  <c r="H11" i="177"/>
  <c r="H11" i="173"/>
  <c r="H11" i="169"/>
  <c r="H11" i="205"/>
  <c r="H11" i="212"/>
  <c r="H11" i="213"/>
  <c r="H11" i="214"/>
  <c r="H11" i="215"/>
  <c r="H11" i="211"/>
  <c r="N5" i="107"/>
  <c r="N3" i="107"/>
  <c r="G22" i="3"/>
  <c r="I22" i="3" s="1"/>
  <c r="E25" i="3"/>
  <c r="G25" i="3" s="1"/>
  <c r="I25" i="3" s="1"/>
  <c r="E24" i="3"/>
  <c r="G24" i="3" s="1"/>
  <c r="I24" i="3" s="1"/>
  <c r="E23" i="3"/>
  <c r="G23" i="3" s="1"/>
  <c r="I23" i="3" s="1"/>
  <c r="R531" i="204"/>
  <c r="R531" i="198"/>
  <c r="R531" i="196"/>
  <c r="R531" i="192"/>
  <c r="R531" i="190"/>
  <c r="G17" i="203"/>
  <c r="I17" i="203"/>
  <c r="G17" i="193"/>
  <c r="I17" i="193"/>
  <c r="G17" i="177"/>
  <c r="I17" i="177"/>
  <c r="G17" i="191"/>
  <c r="I17" i="191"/>
  <c r="I17" i="187"/>
  <c r="G17" i="187"/>
  <c r="G17" i="185"/>
  <c r="I17" i="185"/>
  <c r="I17" i="183"/>
  <c r="G17" i="183"/>
  <c r="I17" i="181"/>
  <c r="G17" i="181"/>
  <c r="I17" i="175"/>
  <c r="G17" i="175"/>
  <c r="G17" i="173"/>
  <c r="I17" i="173"/>
  <c r="I17" i="169"/>
  <c r="G17" i="169"/>
  <c r="G17" i="189"/>
  <c r="I17" i="189"/>
  <c r="R500" i="149"/>
  <c r="R503" i="149"/>
  <c r="L512" i="151"/>
  <c r="R510" i="151"/>
  <c r="R500" i="156"/>
  <c r="R502" i="156"/>
  <c r="R502" i="160"/>
  <c r="R505" i="160"/>
  <c r="R508" i="164"/>
  <c r="R511" i="164"/>
  <c r="R528" i="141"/>
  <c r="R528" i="172"/>
  <c r="R528" i="180"/>
  <c r="R528" i="182"/>
  <c r="R504" i="190"/>
  <c r="R508" i="202"/>
  <c r="R504" i="149"/>
  <c r="R531" i="188"/>
  <c r="R531" i="202"/>
  <c r="Q512" i="149"/>
  <c r="R506" i="149"/>
  <c r="R506" i="158"/>
  <c r="R509" i="158"/>
  <c r="R500" i="160"/>
  <c r="R506" i="164"/>
  <c r="R531" i="194"/>
  <c r="R531" i="200"/>
  <c r="N512" i="149"/>
  <c r="F13" i="148" s="1"/>
  <c r="H13" i="148" s="1"/>
  <c r="M512" i="149"/>
  <c r="O512" i="149"/>
  <c r="R504" i="151"/>
  <c r="Q512" i="156"/>
  <c r="R504" i="158"/>
  <c r="R501" i="160"/>
  <c r="R504" i="164"/>
  <c r="R500" i="166"/>
  <c r="R502" i="168"/>
  <c r="R499" i="178"/>
  <c r="H13" i="107"/>
  <c r="D5" i="106" s="1"/>
  <c r="F4" i="2"/>
  <c r="G4" i="2" s="1" a="1"/>
  <c r="G4" i="2" s="1"/>
  <c r="I4" i="2" s="1"/>
  <c r="H13" i="152"/>
  <c r="D16" i="106" s="1"/>
  <c r="F51" i="2"/>
  <c r="G51" i="2" s="1" a="1"/>
  <c r="G51" i="2" s="1"/>
  <c r="I51" i="2" s="1"/>
  <c r="F48" i="2"/>
  <c r="G48" i="2" s="1" a="1"/>
  <c r="G48" i="2" s="1"/>
  <c r="I48" i="2" s="1"/>
  <c r="F46" i="2"/>
  <c r="G46" i="2" s="1" a="1"/>
  <c r="G46" i="2" s="1"/>
  <c r="I46" i="2" s="1"/>
  <c r="F43" i="2"/>
  <c r="G43" i="2" s="1" a="1"/>
  <c r="G43" i="2" s="1"/>
  <c r="I43" i="2" s="1"/>
  <c r="F40" i="2"/>
  <c r="G40" i="2" s="1" a="1"/>
  <c r="G40" i="2" s="1"/>
  <c r="I40" i="2" s="1"/>
  <c r="F37" i="2"/>
  <c r="G37" i="2" s="1" a="1"/>
  <c r="G37" i="2" s="1"/>
  <c r="I37" i="2" s="1"/>
  <c r="F34" i="2"/>
  <c r="G34" i="2" s="1" a="1"/>
  <c r="G34" i="2" s="1"/>
  <c r="I34" i="2" s="1"/>
  <c r="F31" i="2"/>
  <c r="G31" i="2" s="1" a="1"/>
  <c r="G31" i="2" s="1"/>
  <c r="I31" i="2" s="1"/>
  <c r="F28" i="2"/>
  <c r="G28" i="2" s="1" a="1"/>
  <c r="G28" i="2" s="1"/>
  <c r="I28" i="2" s="1"/>
  <c r="F26" i="2"/>
  <c r="G26" i="2" s="1" a="1"/>
  <c r="G26" i="2" s="1"/>
  <c r="I26" i="2" s="1"/>
  <c r="F23" i="2"/>
  <c r="G23" i="2" s="1" a="1"/>
  <c r="G23" i="2" s="1"/>
  <c r="I23" i="2" s="1"/>
  <c r="F18" i="2"/>
  <c r="G18" i="2" s="1" a="1"/>
  <c r="G18" i="2" s="1"/>
  <c r="I18" i="2" s="1"/>
  <c r="F52" i="2"/>
  <c r="G52" i="2" s="1" a="1"/>
  <c r="G52" i="2" s="1"/>
  <c r="I52" i="2" s="1"/>
  <c r="F49" i="2"/>
  <c r="G49" i="2" s="1" a="1"/>
  <c r="G49" i="2" s="1"/>
  <c r="I49" i="2" s="1"/>
  <c r="F45" i="2"/>
  <c r="G45" i="2" s="1" a="1"/>
  <c r="G45" i="2" s="1"/>
  <c r="I45" i="2" s="1"/>
  <c r="F41" i="2"/>
  <c r="G41" i="2" s="1" a="1"/>
  <c r="G41" i="2" s="1"/>
  <c r="I41" i="2" s="1"/>
  <c r="F38" i="2"/>
  <c r="G38" i="2" s="1" a="1"/>
  <c r="G38" i="2" s="1"/>
  <c r="I38" i="2" s="1"/>
  <c r="F35" i="2"/>
  <c r="G35" i="2" s="1" a="1"/>
  <c r="G35" i="2" s="1"/>
  <c r="I35" i="2" s="1"/>
  <c r="F32" i="2"/>
  <c r="G32" i="2" s="1" a="1"/>
  <c r="G32" i="2" s="1"/>
  <c r="I32" i="2" s="1"/>
  <c r="F29" i="2"/>
  <c r="G29" i="2" s="1" a="1"/>
  <c r="G29" i="2" s="1"/>
  <c r="I29" i="2" s="1"/>
  <c r="F25" i="2"/>
  <c r="G25" i="2" s="1" a="1"/>
  <c r="G25" i="2" s="1"/>
  <c r="I25" i="2" s="1"/>
  <c r="F21" i="2"/>
  <c r="G21" i="2" s="1" a="1"/>
  <c r="G21" i="2" s="1"/>
  <c r="I21" i="2" s="1"/>
  <c r="F20" i="2"/>
  <c r="G20" i="2" s="1" a="1"/>
  <c r="G20" i="2" s="1"/>
  <c r="I20" i="2" s="1"/>
  <c r="F53" i="2"/>
  <c r="G53" i="2" s="1" a="1"/>
  <c r="G53" i="2" s="1"/>
  <c r="I53" i="2" s="1"/>
  <c r="F50" i="2"/>
  <c r="G50" i="2" s="1" a="1"/>
  <c r="G50" i="2" s="1"/>
  <c r="I50" i="2" s="1"/>
  <c r="F47" i="2"/>
  <c r="G47" i="2" s="1" a="1"/>
  <c r="G47" i="2" s="1"/>
  <c r="I47" i="2" s="1"/>
  <c r="F44" i="2"/>
  <c r="G44" i="2" s="1" a="1"/>
  <c r="G44" i="2" s="1"/>
  <c r="I44" i="2" s="1"/>
  <c r="F42" i="2"/>
  <c r="G42" i="2" s="1" a="1"/>
  <c r="G42" i="2" s="1"/>
  <c r="I42" i="2" s="1"/>
  <c r="F39" i="2"/>
  <c r="G39" i="2" s="1" a="1"/>
  <c r="G39" i="2" s="1"/>
  <c r="I39" i="2" s="1"/>
  <c r="F36" i="2"/>
  <c r="G36" i="2" s="1" a="1"/>
  <c r="G36" i="2" s="1"/>
  <c r="I36" i="2" s="1"/>
  <c r="F33" i="2"/>
  <c r="G33" i="2" s="1" a="1"/>
  <c r="G33" i="2" s="1"/>
  <c r="I33" i="2" s="1"/>
  <c r="F30" i="2"/>
  <c r="G30" i="2" s="1" a="1"/>
  <c r="G30" i="2" s="1"/>
  <c r="I30" i="2" s="1"/>
  <c r="F27" i="2"/>
  <c r="G27" i="2" s="1" a="1"/>
  <c r="G27" i="2" s="1"/>
  <c r="I27" i="2" s="1"/>
  <c r="F24" i="2"/>
  <c r="G24" i="2" s="1" a="1"/>
  <c r="G24" i="2" s="1"/>
  <c r="I24" i="2" s="1"/>
  <c r="F22" i="2"/>
  <c r="G22" i="2" s="1" a="1"/>
  <c r="G22" i="2" s="1"/>
  <c r="I22" i="2" s="1"/>
  <c r="F19" i="2"/>
  <c r="G19" i="2" s="1" a="1"/>
  <c r="G19" i="2" s="1"/>
  <c r="I19" i="2" s="1"/>
  <c r="F15" i="2"/>
  <c r="G15" i="2" s="1" a="1"/>
  <c r="G15" i="2" s="1"/>
  <c r="I15" i="2" s="1"/>
  <c r="F14" i="2"/>
  <c r="G14" i="2" s="1" a="1"/>
  <c r="G14" i="2" s="1"/>
  <c r="I14" i="2" s="1"/>
  <c r="H13" i="127"/>
  <c r="D15" i="106" s="1"/>
  <c r="F11" i="2"/>
  <c r="G11" i="2" s="1" a="1"/>
  <c r="G11" i="2" s="1"/>
  <c r="I11" i="2" s="1"/>
  <c r="H13" i="121"/>
  <c r="D12" i="106" s="1"/>
  <c r="T500" i="133"/>
  <c r="D17" i="132" s="1"/>
  <c r="G22" i="113"/>
  <c r="I22" i="113" s="1"/>
  <c r="E25" i="113"/>
  <c r="G25" i="113" s="1"/>
  <c r="I25" i="113" s="1"/>
  <c r="E23" i="113"/>
  <c r="G23" i="113" s="1"/>
  <c r="I23" i="113" s="1"/>
  <c r="E24" i="113"/>
  <c r="G24" i="113" s="1"/>
  <c r="I24" i="113" s="1"/>
  <c r="H11" i="130"/>
  <c r="H13" i="130"/>
  <c r="F16" i="2"/>
  <c r="G16" i="2" s="1" a="1"/>
  <c r="G16" i="2" s="1"/>
  <c r="I16" i="2" s="1"/>
  <c r="I38" i="130"/>
  <c r="F55" i="106"/>
  <c r="H11" i="132"/>
  <c r="E25" i="132"/>
  <c r="G25" i="132" s="1"/>
  <c r="I25" i="132" s="1"/>
  <c r="E24" i="132"/>
  <c r="G24" i="132" s="1"/>
  <c r="I24" i="132" s="1"/>
  <c r="G23" i="132"/>
  <c r="I23" i="132" s="1"/>
  <c r="G22" i="132"/>
  <c r="I22" i="132" s="1"/>
  <c r="F17" i="2"/>
  <c r="G17" i="2" s="1" a="1"/>
  <c r="G17" i="2" s="1"/>
  <c r="I17" i="2" s="1"/>
  <c r="H13" i="132"/>
  <c r="D2" i="206"/>
  <c r="D1" i="206"/>
  <c r="V500" i="131"/>
  <c r="T500" i="131"/>
  <c r="D17" i="130" s="1"/>
  <c r="D18" i="106"/>
  <c r="F55" i="2"/>
  <c r="G55" i="2" s="1" a="1"/>
  <c r="G55" i="2" s="1"/>
  <c r="I55" i="2" s="1"/>
  <c r="E17" i="106"/>
  <c r="D17" i="106"/>
  <c r="F54" i="2"/>
  <c r="G54" i="2" s="1" a="1"/>
  <c r="G54" i="2" s="1"/>
  <c r="I54" i="2" s="1"/>
  <c r="G22" i="115"/>
  <c r="I22" i="115" s="1"/>
  <c r="E25" i="115"/>
  <c r="G25" i="115" s="1"/>
  <c r="I25" i="115" s="1"/>
  <c r="E24" i="115"/>
  <c r="G24" i="115" s="1"/>
  <c r="I24" i="115" s="1"/>
  <c r="E23" i="115"/>
  <c r="G23" i="115" s="1"/>
  <c r="I23" i="115" s="1"/>
  <c r="I38" i="107"/>
  <c r="E5" i="106" s="1"/>
  <c r="F5" i="2"/>
  <c r="G5" i="2" s="1" a="1"/>
  <c r="G5" i="2" s="1"/>
  <c r="I5" i="2" s="1"/>
  <c r="H11" i="117"/>
  <c r="T500" i="116"/>
  <c r="D17" i="115" s="1"/>
  <c r="H11" i="113"/>
  <c r="T500" i="112"/>
  <c r="D17" i="111" s="1"/>
  <c r="G17" i="111" s="1"/>
  <c r="G31" i="127"/>
  <c r="I31" i="127" s="1"/>
  <c r="I38" i="127" s="1"/>
  <c r="E15" i="106" s="1"/>
  <c r="D17" i="127"/>
  <c r="G17" i="127" s="1"/>
  <c r="V500" i="129"/>
  <c r="N7" i="152"/>
  <c r="V500" i="128"/>
  <c r="N7" i="127"/>
  <c r="V500" i="126"/>
  <c r="N7" i="125"/>
  <c r="V500" i="124"/>
  <c r="N7" i="123"/>
  <c r="H11" i="123" s="1"/>
  <c r="C13" i="106" s="1"/>
  <c r="V500" i="122"/>
  <c r="N7" i="121"/>
  <c r="O531" i="143"/>
  <c r="Q531" i="143"/>
  <c r="M531" i="143"/>
  <c r="P531" i="143"/>
  <c r="R528" i="139"/>
  <c r="R528" i="137"/>
  <c r="R528" i="135"/>
  <c r="R528" i="184"/>
  <c r="Q531" i="178"/>
  <c r="N531" i="178"/>
  <c r="O531" i="178"/>
  <c r="M531" i="178"/>
  <c r="P531" i="178"/>
  <c r="R528" i="176"/>
  <c r="P531" i="174"/>
  <c r="M531" i="174"/>
  <c r="O531" i="174"/>
  <c r="N531" i="174"/>
  <c r="Q531" i="174"/>
  <c r="T500" i="4"/>
  <c r="D17" i="3" s="1"/>
  <c r="R528" i="186"/>
  <c r="M531" i="184"/>
  <c r="O531" i="182"/>
  <c r="M531" i="182"/>
  <c r="O531" i="170"/>
  <c r="Q531" i="170"/>
  <c r="N531" i="170"/>
  <c r="P531" i="170"/>
  <c r="O531" i="147"/>
  <c r="N531" i="147"/>
  <c r="R528" i="145"/>
  <c r="N531" i="143"/>
  <c r="P531" i="186"/>
  <c r="Q531" i="186"/>
  <c r="O531" i="186"/>
  <c r="M531" i="186"/>
  <c r="N531" i="186"/>
  <c r="M531" i="172"/>
  <c r="Q531" i="172"/>
  <c r="P531" i="172"/>
  <c r="O531" i="172"/>
  <c r="N531" i="172"/>
  <c r="O512" i="156"/>
  <c r="M512" i="156"/>
  <c r="L531" i="184"/>
  <c r="N531" i="184"/>
  <c r="Q531" i="184"/>
  <c r="Q531" i="180"/>
  <c r="M531" i="180"/>
  <c r="R528" i="147"/>
  <c r="P531" i="145"/>
  <c r="M531" i="145"/>
  <c r="Q531" i="145"/>
  <c r="O531" i="145"/>
  <c r="N531" i="145"/>
  <c r="R528" i="143"/>
  <c r="M512" i="154"/>
  <c r="N512" i="154"/>
  <c r="F13" i="153" s="1"/>
  <c r="H13" i="153" s="1"/>
  <c r="R512" i="139"/>
  <c r="R512" i="192"/>
  <c r="R512" i="190"/>
  <c r="Q531" i="182"/>
  <c r="R528" i="174"/>
  <c r="R528" i="170"/>
  <c r="P531" i="184"/>
  <c r="P531" i="180"/>
  <c r="O531" i="180"/>
  <c r="N531" i="180"/>
  <c r="R528" i="178"/>
  <c r="O531" i="176"/>
  <c r="M531" i="176"/>
  <c r="N531" i="176"/>
  <c r="Q531" i="176"/>
  <c r="P531" i="176"/>
  <c r="M531" i="147"/>
  <c r="N531" i="182"/>
  <c r="P531" i="182"/>
  <c r="M512" i="202"/>
  <c r="R512" i="202" s="1"/>
  <c r="Q512" i="154"/>
  <c r="O512" i="154"/>
  <c r="O512" i="168"/>
  <c r="Q512" i="168"/>
  <c r="M512" i="168"/>
  <c r="N531" i="141"/>
  <c r="O512" i="151"/>
  <c r="N512" i="151"/>
  <c r="F13" i="150" s="1"/>
  <c r="H13" i="150" s="1"/>
  <c r="M512" i="151"/>
  <c r="Q512" i="151"/>
  <c r="R527" i="184"/>
  <c r="R531" i="184" s="1"/>
  <c r="L531" i="186"/>
  <c r="R527" i="186"/>
  <c r="R531" i="186" s="1"/>
  <c r="R527" i="182"/>
  <c r="R531" i="182" s="1"/>
  <c r="L531" i="182"/>
  <c r="R527" i="180"/>
  <c r="R531" i="180" s="1"/>
  <c r="L531" i="180"/>
  <c r="L531" i="178"/>
  <c r="R527" i="178"/>
  <c r="R531" i="178" s="1"/>
  <c r="R527" i="176"/>
  <c r="R531" i="176" s="1"/>
  <c r="L531" i="176"/>
  <c r="L531" i="174"/>
  <c r="R527" i="174"/>
  <c r="R531" i="174" s="1"/>
  <c r="R527" i="172"/>
  <c r="R531" i="172" s="1"/>
  <c r="L531" i="172"/>
  <c r="R527" i="170"/>
  <c r="R531" i="170" s="1"/>
  <c r="L531" i="170"/>
  <c r="R527" i="147"/>
  <c r="R531" i="147" s="1"/>
  <c r="L531" i="147"/>
  <c r="R527" i="145"/>
  <c r="R531" i="145" s="1"/>
  <c r="L531" i="145"/>
  <c r="L531" i="143"/>
  <c r="R527" i="143"/>
  <c r="R531" i="143" s="1"/>
  <c r="R527" i="141"/>
  <c r="R531" i="141" s="1"/>
  <c r="L531" i="141"/>
  <c r="L531" i="139"/>
  <c r="R527" i="139"/>
  <c r="R531" i="139" s="1"/>
  <c r="L531" i="137"/>
  <c r="R527" i="137"/>
  <c r="R531" i="137" s="1"/>
  <c r="L531" i="135"/>
  <c r="R527" i="135"/>
  <c r="R531" i="135" s="1"/>
  <c r="T500" i="129"/>
  <c r="T500" i="126"/>
  <c r="T500" i="124"/>
  <c r="T500" i="122"/>
  <c r="T500" i="120"/>
  <c r="T500" i="118"/>
  <c r="N9" i="115"/>
  <c r="H11" i="115" s="1"/>
  <c r="G31" i="115"/>
  <c r="I31" i="115" s="1"/>
  <c r="T500" i="114"/>
  <c r="G31" i="111"/>
  <c r="I31" i="111" s="1"/>
  <c r="V500" i="112"/>
  <c r="I38" i="111"/>
  <c r="E7" i="106" s="1"/>
  <c r="V6" i="110"/>
  <c r="N5" i="109" s="1"/>
  <c r="T500" i="110"/>
  <c r="V500" i="4"/>
  <c r="T500" i="108"/>
  <c r="D17" i="107" s="1"/>
  <c r="G17" i="107" s="1"/>
  <c r="V41" i="108"/>
  <c r="G17" i="146"/>
  <c r="I17" i="146"/>
  <c r="I17" i="144"/>
  <c r="G17" i="144"/>
  <c r="G17" i="142"/>
  <c r="I17" i="142"/>
  <c r="G17" i="140"/>
  <c r="I17" i="140"/>
  <c r="R508" i="149"/>
  <c r="P528" i="168" a="1"/>
  <c r="P528" i="168" s="1"/>
  <c r="N528" i="168" a="1"/>
  <c r="N528" i="168" s="1"/>
  <c r="L528" i="168" a="1"/>
  <c r="L528" i="168" s="1"/>
  <c r="Q528" i="168" a="1"/>
  <c r="Q528" i="168" s="1"/>
  <c r="O528" i="168" a="1"/>
  <c r="O528" i="168" s="1"/>
  <c r="M528" i="168" a="1"/>
  <c r="M528" i="168" s="1"/>
  <c r="P527" i="168" a="1"/>
  <c r="P527" i="168" s="1"/>
  <c r="L527" i="168" a="1"/>
  <c r="L527" i="168" s="1"/>
  <c r="Q527" i="168" a="1"/>
  <c r="Q527" i="168" s="1"/>
  <c r="N527" i="168" a="1"/>
  <c r="N527" i="168" s="1"/>
  <c r="M527" i="168" a="1"/>
  <c r="M527" i="168" s="1"/>
  <c r="O527" i="168" a="1"/>
  <c r="O527" i="168" s="1"/>
  <c r="N526" i="168" a="1"/>
  <c r="N526" i="168" s="1"/>
  <c r="M526" i="168" a="1"/>
  <c r="M526" i="168" s="1"/>
  <c r="Q526" i="168" a="1"/>
  <c r="Q526" i="168" s="1"/>
  <c r="O526" i="168" a="1"/>
  <c r="O526" i="168" s="1"/>
  <c r="P526" i="168" a="1"/>
  <c r="P526" i="168" s="1"/>
  <c r="L526" i="168" a="1"/>
  <c r="L526" i="168" s="1"/>
  <c r="R526" i="168" s="1"/>
  <c r="M525" i="168" a="1"/>
  <c r="M525" i="168" s="1"/>
  <c r="L525" i="168" a="1"/>
  <c r="L525" i="168" s="1"/>
  <c r="P525" i="168" a="1"/>
  <c r="P525" i="168" s="1"/>
  <c r="N525" i="168" a="1"/>
  <c r="N525" i="168" s="1"/>
  <c r="O525" i="168" a="1"/>
  <c r="O525" i="168" s="1"/>
  <c r="Q525" i="168" a="1"/>
  <c r="Q525" i="168" s="1"/>
  <c r="O524" i="168" a="1"/>
  <c r="O524" i="168" s="1"/>
  <c r="N524" i="168" a="1"/>
  <c r="N524" i="168" s="1"/>
  <c r="Q524" i="168" a="1"/>
  <c r="Q524" i="168" s="1"/>
  <c r="P524" i="168" a="1"/>
  <c r="P524" i="168" s="1"/>
  <c r="L524" i="168" a="1"/>
  <c r="L524" i="168" s="1"/>
  <c r="M524" i="168" a="1"/>
  <c r="M524" i="168" s="1"/>
  <c r="L523" i="168" a="1"/>
  <c r="L523" i="168" s="1"/>
  <c r="P523" i="168" a="1"/>
  <c r="P523" i="168" s="1"/>
  <c r="O523" i="168" a="1"/>
  <c r="O523" i="168" s="1"/>
  <c r="Q523" i="168" a="1"/>
  <c r="Q523" i="168" s="1"/>
  <c r="M523" i="168" a="1"/>
  <c r="M523" i="168" s="1"/>
  <c r="N523" i="168" a="1"/>
  <c r="N523" i="168" s="1"/>
  <c r="O522" i="168" a="1"/>
  <c r="O522" i="168" s="1"/>
  <c r="M522" i="168" a="1"/>
  <c r="M522" i="168" s="1"/>
  <c r="Q522" i="168" a="1"/>
  <c r="Q522" i="168" s="1"/>
  <c r="N522" i="168" a="1"/>
  <c r="N522" i="168" s="1"/>
  <c r="L522" i="168" a="1"/>
  <c r="L522" i="168" s="1"/>
  <c r="P522" i="168" a="1"/>
  <c r="P522" i="168" s="1"/>
  <c r="M521" i="168" a="1"/>
  <c r="M521" i="168" s="1"/>
  <c r="O521" i="168" a="1"/>
  <c r="O521" i="168" s="1"/>
  <c r="Q521" i="168" a="1"/>
  <c r="Q521" i="168" s="1"/>
  <c r="P521" i="168" a="1"/>
  <c r="P521" i="168" s="1"/>
  <c r="N521" i="168" a="1"/>
  <c r="N521" i="168" s="1"/>
  <c r="L521" i="168" a="1"/>
  <c r="L521" i="168" s="1"/>
  <c r="L520" i="168" a="1"/>
  <c r="L520" i="168" s="1"/>
  <c r="N520" i="168" a="1"/>
  <c r="N520" i="168" s="1"/>
  <c r="O520" i="168" a="1"/>
  <c r="O520" i="168" s="1"/>
  <c r="Q520" i="168" a="1"/>
  <c r="Q520" i="168" s="1"/>
  <c r="P520" i="168" a="1"/>
  <c r="P520" i="168" s="1"/>
  <c r="M520" i="168" a="1"/>
  <c r="M520" i="168" s="1"/>
  <c r="M519" i="168" a="1"/>
  <c r="M519" i="168" s="1"/>
  <c r="P519" i="168" a="1"/>
  <c r="P519" i="168" s="1"/>
  <c r="O519" i="168" a="1"/>
  <c r="O519" i="168" s="1"/>
  <c r="Q519" i="168" a="1"/>
  <c r="Q519" i="168" s="1"/>
  <c r="L519" i="168" a="1"/>
  <c r="L519" i="168" s="1"/>
  <c r="N519" i="168" a="1"/>
  <c r="N519" i="168" s="1"/>
  <c r="L518" i="168" a="1"/>
  <c r="L518" i="168" s="1"/>
  <c r="N518" i="168" a="1"/>
  <c r="N518" i="168" s="1"/>
  <c r="O518" i="168" a="1"/>
  <c r="O518" i="168" s="1"/>
  <c r="Q518" i="168" a="1"/>
  <c r="Q518" i="168" s="1"/>
  <c r="Q531" i="168" s="1"/>
  <c r="P518" i="168" a="1"/>
  <c r="P518" i="168" s="1"/>
  <c r="M518" i="168" a="1"/>
  <c r="M518" i="168" s="1"/>
  <c r="P512" i="168"/>
  <c r="D17" i="167" s="1"/>
  <c r="N3" i="167"/>
  <c r="H11" i="167" s="1"/>
  <c r="N530" i="166" a="1"/>
  <c r="N530" i="166" s="1"/>
  <c r="O530" i="166" a="1"/>
  <c r="O530" i="166" s="1"/>
  <c r="P530" i="166" a="1"/>
  <c r="P530" i="166" s="1"/>
  <c r="M530" i="166" a="1"/>
  <c r="M530" i="166" s="1"/>
  <c r="Q530" i="166" a="1"/>
  <c r="Q530" i="166" s="1"/>
  <c r="L530" i="166" a="1"/>
  <c r="L530" i="166" s="1"/>
  <c r="P529" i="166" a="1"/>
  <c r="P529" i="166" s="1"/>
  <c r="L529" i="166" a="1"/>
  <c r="L529" i="166" s="1"/>
  <c r="O529" i="166" a="1"/>
  <c r="O529" i="166" s="1"/>
  <c r="M529" i="166" a="1"/>
  <c r="M529" i="166" s="1"/>
  <c r="N529" i="166" a="1"/>
  <c r="N529" i="166" s="1"/>
  <c r="Q529" i="166" a="1"/>
  <c r="Q529" i="166" s="1"/>
  <c r="O528" i="166" a="1"/>
  <c r="O528" i="166" s="1"/>
  <c r="Q528" i="166" a="1"/>
  <c r="Q528" i="166" s="1"/>
  <c r="N528" i="166" a="1"/>
  <c r="N528" i="166" s="1"/>
  <c r="L528" i="166" a="1"/>
  <c r="L528" i="166" s="1"/>
  <c r="P528" i="166" a="1"/>
  <c r="P528" i="166" s="1"/>
  <c r="M528" i="166" a="1"/>
  <c r="M528" i="166" s="1"/>
  <c r="Q527" i="166" a="1"/>
  <c r="Q527" i="166" s="1"/>
  <c r="M527" i="166" a="1"/>
  <c r="M527" i="166" s="1"/>
  <c r="P527" i="166" a="1"/>
  <c r="P527" i="166" s="1"/>
  <c r="O527" i="166" a="1"/>
  <c r="O527" i="166" s="1"/>
  <c r="L527" i="166" a="1"/>
  <c r="L527" i="166" s="1"/>
  <c r="N527" i="166" a="1"/>
  <c r="N527" i="166" s="1"/>
  <c r="O526" i="166" a="1"/>
  <c r="O526" i="166" s="1"/>
  <c r="Q526" i="166" a="1"/>
  <c r="Q526" i="166" s="1"/>
  <c r="M526" i="166" a="1"/>
  <c r="M526" i="166" s="1"/>
  <c r="N526" i="166" a="1"/>
  <c r="N526" i="166" s="1"/>
  <c r="P526" i="166" a="1"/>
  <c r="P526" i="166" s="1"/>
  <c r="L526" i="166" a="1"/>
  <c r="L526" i="166" s="1"/>
  <c r="R526" i="166" s="1"/>
  <c r="Q525" i="166" a="1"/>
  <c r="Q525" i="166" s="1"/>
  <c r="M525" i="166" a="1"/>
  <c r="M525" i="166" s="1"/>
  <c r="O525" i="166" a="1"/>
  <c r="O525" i="166" s="1"/>
  <c r="P525" i="166" a="1"/>
  <c r="P525" i="166" s="1"/>
  <c r="L525" i="166" a="1"/>
  <c r="L525" i="166" s="1"/>
  <c r="N525" i="166" a="1"/>
  <c r="N525" i="166" s="1"/>
  <c r="O524" i="166" a="1"/>
  <c r="O524" i="166" s="1"/>
  <c r="P524" i="166" a="1"/>
  <c r="P524" i="166" s="1"/>
  <c r="L524" i="166" a="1"/>
  <c r="L524" i="166" s="1"/>
  <c r="N524" i="166" a="1"/>
  <c r="N524" i="166" s="1"/>
  <c r="Q524" i="166" a="1"/>
  <c r="Q524" i="166" s="1"/>
  <c r="M524" i="166" a="1"/>
  <c r="M524" i="166" s="1"/>
  <c r="N523" i="166" a="1"/>
  <c r="N523" i="166" s="1"/>
  <c r="O523" i="166" a="1"/>
  <c r="O523" i="166" s="1"/>
  <c r="L523" i="166" a="1"/>
  <c r="L523" i="166" s="1"/>
  <c r="M523" i="166" a="1"/>
  <c r="M523" i="166" s="1"/>
  <c r="P523" i="166" a="1"/>
  <c r="P523" i="166" s="1"/>
  <c r="Q523" i="166" a="1"/>
  <c r="Q523" i="166" s="1"/>
  <c r="N522" i="166" a="1"/>
  <c r="N522" i="166" s="1"/>
  <c r="O522" i="166" a="1"/>
  <c r="O522" i="166" s="1"/>
  <c r="L522" i="166" a="1"/>
  <c r="L522" i="166" s="1"/>
  <c r="M522" i="166" a="1"/>
  <c r="M522" i="166" s="1"/>
  <c r="P522" i="166" a="1"/>
  <c r="P522" i="166" s="1"/>
  <c r="Q522" i="166" a="1"/>
  <c r="Q522" i="166" s="1"/>
  <c r="Q521" i="166" a="1"/>
  <c r="Q521" i="166" s="1"/>
  <c r="P521" i="166" a="1"/>
  <c r="P521" i="166" s="1"/>
  <c r="O521" i="166" a="1"/>
  <c r="O521" i="166" s="1"/>
  <c r="N521" i="166" a="1"/>
  <c r="N521" i="166" s="1"/>
  <c r="L521" i="166" a="1"/>
  <c r="L521" i="166" s="1"/>
  <c r="M521" i="166" a="1"/>
  <c r="M521" i="166" s="1"/>
  <c r="O520" i="166" a="1"/>
  <c r="O520" i="166" s="1"/>
  <c r="M520" i="166" a="1"/>
  <c r="M520" i="166" s="1"/>
  <c r="L520" i="166" a="1"/>
  <c r="L520" i="166" s="1"/>
  <c r="P520" i="166" a="1"/>
  <c r="P520" i="166" s="1"/>
  <c r="Q520" i="166" a="1"/>
  <c r="Q520" i="166" s="1"/>
  <c r="N520" i="166" a="1"/>
  <c r="N520" i="166" s="1"/>
  <c r="Q519" i="166" a="1"/>
  <c r="Q519" i="166" s="1"/>
  <c r="P519" i="166" a="1"/>
  <c r="P519" i="166" s="1"/>
  <c r="N519" i="166" a="1"/>
  <c r="N519" i="166" s="1"/>
  <c r="O519" i="166" a="1"/>
  <c r="O519" i="166" s="1"/>
  <c r="M519" i="166" a="1"/>
  <c r="M519" i="166" s="1"/>
  <c r="L519" i="166" a="1"/>
  <c r="L519" i="166" s="1"/>
  <c r="N518" i="166" a="1"/>
  <c r="N518" i="166" s="1"/>
  <c r="M518" i="166" a="1"/>
  <c r="M518" i="166" s="1"/>
  <c r="L518" i="166" a="1"/>
  <c r="L518" i="166" s="1"/>
  <c r="Q518" i="166" a="1"/>
  <c r="Q518" i="166" s="1"/>
  <c r="P518" i="166" a="1"/>
  <c r="P518" i="166" s="1"/>
  <c r="O518" i="166" a="1"/>
  <c r="O518" i="166" s="1"/>
  <c r="L530" i="164" a="1"/>
  <c r="L530" i="164" s="1"/>
  <c r="Q530" i="164" a="1"/>
  <c r="Q530" i="164" s="1"/>
  <c r="M530" i="164" a="1"/>
  <c r="M530" i="164" s="1"/>
  <c r="N530" i="164" a="1"/>
  <c r="N530" i="164" s="1"/>
  <c r="P530" i="164" a="1"/>
  <c r="P530" i="164" s="1"/>
  <c r="O530" i="164" a="1"/>
  <c r="O530" i="164" s="1"/>
  <c r="P529" i="164" a="1"/>
  <c r="P529" i="164" s="1"/>
  <c r="M529" i="164" a="1"/>
  <c r="M529" i="164" s="1"/>
  <c r="O529" i="164" a="1"/>
  <c r="O529" i="164" s="1"/>
  <c r="Q529" i="164" a="1"/>
  <c r="Q529" i="164" s="1"/>
  <c r="L529" i="164" a="1"/>
  <c r="L529" i="164" s="1"/>
  <c r="N529" i="164" a="1"/>
  <c r="N529" i="164" s="1"/>
  <c r="O528" i="164" a="1"/>
  <c r="O528" i="164" s="1"/>
  <c r="Q528" i="164" a="1"/>
  <c r="Q528" i="164" s="1"/>
  <c r="M528" i="164" a="1"/>
  <c r="M528" i="164" s="1"/>
  <c r="N528" i="164" a="1"/>
  <c r="N528" i="164" s="1"/>
  <c r="P528" i="164" a="1"/>
  <c r="P528" i="164" s="1"/>
  <c r="L528" i="164" a="1"/>
  <c r="L528" i="164" s="1"/>
  <c r="Q527" i="164" a="1"/>
  <c r="Q527" i="164" s="1"/>
  <c r="M527" i="164" a="1"/>
  <c r="M527" i="164" s="1"/>
  <c r="O527" i="164" a="1"/>
  <c r="O527" i="164" s="1"/>
  <c r="P527" i="164" a="1"/>
  <c r="P527" i="164" s="1"/>
  <c r="L527" i="164" a="1"/>
  <c r="L527" i="164" s="1"/>
  <c r="N527" i="164" a="1"/>
  <c r="N527" i="164" s="1"/>
  <c r="O526" i="164" a="1"/>
  <c r="O526" i="164" s="1"/>
  <c r="M526" i="164" a="1"/>
  <c r="M526" i="164" s="1"/>
  <c r="Q526" i="164" a="1"/>
  <c r="Q526" i="164" s="1"/>
  <c r="N526" i="164" a="1"/>
  <c r="N526" i="164" s="1"/>
  <c r="P526" i="164" a="1"/>
  <c r="P526" i="164" s="1"/>
  <c r="L526" i="164" a="1"/>
  <c r="L526" i="164" s="1"/>
  <c r="R526" i="164" s="1"/>
  <c r="Q525" i="164" a="1"/>
  <c r="Q525" i="164" s="1"/>
  <c r="L525" i="164" a="1"/>
  <c r="L525" i="164" s="1"/>
  <c r="P525" i="164" a="1"/>
  <c r="P525" i="164" s="1"/>
  <c r="M525" i="164" a="1"/>
  <c r="M525" i="164" s="1"/>
  <c r="O525" i="164" a="1"/>
  <c r="O525" i="164" s="1"/>
  <c r="N525" i="164" a="1"/>
  <c r="N525" i="164" s="1"/>
  <c r="M524" i="164" a="1"/>
  <c r="M524" i="164" s="1"/>
  <c r="P524" i="164" a="1"/>
  <c r="P524" i="164" s="1"/>
  <c r="Q524" i="164" a="1"/>
  <c r="Q524" i="164" s="1"/>
  <c r="N524" i="164" a="1"/>
  <c r="N524" i="164" s="1"/>
  <c r="O524" i="164" a="1"/>
  <c r="O524" i="164" s="1"/>
  <c r="L524" i="164" a="1"/>
  <c r="L524" i="164" s="1"/>
  <c r="N523" i="164" a="1"/>
  <c r="N523" i="164" s="1"/>
  <c r="O523" i="164" a="1"/>
  <c r="O523" i="164" s="1"/>
  <c r="Q523" i="164" a="1"/>
  <c r="Q523" i="164" s="1"/>
  <c r="M523" i="164" a="1"/>
  <c r="M523" i="164" s="1"/>
  <c r="P523" i="164" a="1"/>
  <c r="P523" i="164" s="1"/>
  <c r="L523" i="164" a="1"/>
  <c r="L523" i="164" s="1"/>
  <c r="P522" i="164" a="1"/>
  <c r="P522" i="164" s="1"/>
  <c r="Q522" i="164" a="1"/>
  <c r="Q522" i="164" s="1"/>
  <c r="L522" i="164" a="1"/>
  <c r="L522" i="164" s="1"/>
  <c r="N522" i="164" a="1"/>
  <c r="N522" i="164" s="1"/>
  <c r="M522" i="164" a="1"/>
  <c r="M522" i="164" s="1"/>
  <c r="O522" i="164" a="1"/>
  <c r="O522" i="164" s="1"/>
  <c r="L521" i="164" a="1"/>
  <c r="L521" i="164" s="1"/>
  <c r="P521" i="164" a="1"/>
  <c r="P521" i="164" s="1"/>
  <c r="O521" i="164" a="1"/>
  <c r="O521" i="164" s="1"/>
  <c r="Q521" i="164" a="1"/>
  <c r="Q521" i="164" s="1"/>
  <c r="N521" i="164" a="1"/>
  <c r="N521" i="164" s="1"/>
  <c r="M521" i="164" a="1"/>
  <c r="M521" i="164" s="1"/>
  <c r="P520" i="164" a="1"/>
  <c r="P520" i="164" s="1"/>
  <c r="M520" i="164" a="1"/>
  <c r="M520" i="164" s="1"/>
  <c r="Q520" i="164" a="1"/>
  <c r="Q520" i="164" s="1"/>
  <c r="N520" i="164" a="1"/>
  <c r="N520" i="164" s="1"/>
  <c r="O520" i="164" a="1"/>
  <c r="O520" i="164" s="1"/>
  <c r="L520" i="164" a="1"/>
  <c r="L520" i="164" s="1"/>
  <c r="L519" i="164" a="1"/>
  <c r="L519" i="164" s="1"/>
  <c r="N519" i="164" a="1"/>
  <c r="N519" i="164" s="1"/>
  <c r="M519" i="164" a="1"/>
  <c r="M519" i="164" s="1"/>
  <c r="Q519" i="164" a="1"/>
  <c r="Q519" i="164" s="1"/>
  <c r="P519" i="164" a="1"/>
  <c r="P519" i="164" s="1"/>
  <c r="O519" i="164" a="1"/>
  <c r="O519" i="164" s="1"/>
  <c r="P518" i="164" a="1"/>
  <c r="P518" i="164" s="1"/>
  <c r="O518" i="164" a="1"/>
  <c r="O518" i="164" s="1"/>
  <c r="Q518" i="164" a="1"/>
  <c r="Q518" i="164" s="1"/>
  <c r="N518" i="164" a="1"/>
  <c r="N518" i="164" s="1"/>
  <c r="M518" i="164" a="1"/>
  <c r="M518" i="164" s="1"/>
  <c r="L518" i="164" a="1"/>
  <c r="L518" i="164" s="1"/>
  <c r="Q530" i="162" a="1"/>
  <c r="Q530" i="162" s="1"/>
  <c r="N530" i="162" a="1"/>
  <c r="N530" i="162" s="1"/>
  <c r="M530" i="162" a="1"/>
  <c r="M530" i="162" s="1"/>
  <c r="P530" i="162" a="1"/>
  <c r="P530" i="162" s="1"/>
  <c r="O530" i="162" a="1"/>
  <c r="O530" i="162" s="1"/>
  <c r="L530" i="162" a="1"/>
  <c r="L530" i="162" s="1"/>
  <c r="O528" i="162" a="1"/>
  <c r="O528" i="162" s="1"/>
  <c r="P528" i="162" a="1"/>
  <c r="P528" i="162" s="1"/>
  <c r="M528" i="162" a="1"/>
  <c r="M528" i="162" s="1"/>
  <c r="Q528" i="162" a="1"/>
  <c r="Q528" i="162" s="1"/>
  <c r="L528" i="162" a="1"/>
  <c r="L528" i="162" s="1"/>
  <c r="N528" i="162" a="1"/>
  <c r="N528" i="162" s="1"/>
  <c r="Q527" i="162" a="1"/>
  <c r="Q527" i="162" s="1"/>
  <c r="L527" i="162" a="1"/>
  <c r="L527" i="162" s="1"/>
  <c r="N527" i="162" a="1"/>
  <c r="N527" i="162" s="1"/>
  <c r="M527" i="162" a="1"/>
  <c r="M527" i="162" s="1"/>
  <c r="O527" i="162" a="1"/>
  <c r="O527" i="162" s="1"/>
  <c r="P527" i="162" a="1"/>
  <c r="P527" i="162" s="1"/>
  <c r="P526" i="162" a="1"/>
  <c r="P526" i="162" s="1"/>
  <c r="Q526" i="162" a="1"/>
  <c r="Q526" i="162" s="1"/>
  <c r="M526" i="162" a="1"/>
  <c r="M526" i="162" s="1"/>
  <c r="N526" i="162" a="1"/>
  <c r="N526" i="162" s="1"/>
  <c r="L526" i="162" a="1"/>
  <c r="L526" i="162" s="1"/>
  <c r="O526" i="162" a="1"/>
  <c r="O526" i="162" s="1"/>
  <c r="L525" i="162" a="1"/>
  <c r="L525" i="162" s="1"/>
  <c r="O525" i="162" a="1"/>
  <c r="O525" i="162" s="1"/>
  <c r="M525" i="162" a="1"/>
  <c r="M525" i="162" s="1"/>
  <c r="N525" i="162" a="1"/>
  <c r="N525" i="162" s="1"/>
  <c r="P525" i="162" a="1"/>
  <c r="P525" i="162" s="1"/>
  <c r="Q525" i="162" a="1"/>
  <c r="Q525" i="162" s="1"/>
  <c r="O524" i="162" a="1"/>
  <c r="O524" i="162" s="1"/>
  <c r="M524" i="162" a="1"/>
  <c r="M524" i="162" s="1"/>
  <c r="L524" i="162" a="1"/>
  <c r="L524" i="162" s="1"/>
  <c r="P524" i="162" a="1"/>
  <c r="P524" i="162" s="1"/>
  <c r="Q524" i="162" a="1"/>
  <c r="Q524" i="162" s="1"/>
  <c r="N524" i="162" a="1"/>
  <c r="N524" i="162" s="1"/>
  <c r="P523" i="162" a="1"/>
  <c r="P523" i="162" s="1"/>
  <c r="M523" i="162" a="1"/>
  <c r="M523" i="162" s="1"/>
  <c r="O523" i="162" a="1"/>
  <c r="O523" i="162" s="1"/>
  <c r="Q523" i="162" a="1"/>
  <c r="Q523" i="162" s="1"/>
  <c r="L523" i="162" a="1"/>
  <c r="L523" i="162" s="1"/>
  <c r="N523" i="162" a="1"/>
  <c r="N523" i="162" s="1"/>
  <c r="N522" i="162" a="1"/>
  <c r="N522" i="162" s="1"/>
  <c r="M522" i="162" a="1"/>
  <c r="M522" i="162" s="1"/>
  <c r="P522" i="162" a="1"/>
  <c r="P522" i="162" s="1"/>
  <c r="O522" i="162" a="1"/>
  <c r="O522" i="162" s="1"/>
  <c r="Q522" i="162" a="1"/>
  <c r="Q522" i="162" s="1"/>
  <c r="L522" i="162" a="1"/>
  <c r="L522" i="162" s="1"/>
  <c r="N521" i="162" a="1"/>
  <c r="N521" i="162" s="1"/>
  <c r="Q521" i="162" a="1"/>
  <c r="Q521" i="162" s="1"/>
  <c r="P521" i="162" a="1"/>
  <c r="P521" i="162" s="1"/>
  <c r="O521" i="162" a="1"/>
  <c r="O521" i="162" s="1"/>
  <c r="L521" i="162" a="1"/>
  <c r="L521" i="162" s="1"/>
  <c r="M521" i="162" a="1"/>
  <c r="M521" i="162" s="1"/>
  <c r="L520" i="162" a="1"/>
  <c r="L520" i="162" s="1"/>
  <c r="N520" i="162" a="1"/>
  <c r="N520" i="162" s="1"/>
  <c r="O520" i="162" a="1"/>
  <c r="O520" i="162" s="1"/>
  <c r="Q520" i="162" a="1"/>
  <c r="Q520" i="162" s="1"/>
  <c r="P520" i="162" a="1"/>
  <c r="P520" i="162" s="1"/>
  <c r="M520" i="162" a="1"/>
  <c r="M520" i="162" s="1"/>
  <c r="M519" i="162" a="1"/>
  <c r="M519" i="162" s="1"/>
  <c r="P519" i="162" a="1"/>
  <c r="P519" i="162" s="1"/>
  <c r="O519" i="162" a="1"/>
  <c r="O519" i="162" s="1"/>
  <c r="Q519" i="162" a="1"/>
  <c r="Q519" i="162" s="1"/>
  <c r="L519" i="162" a="1"/>
  <c r="L519" i="162" s="1"/>
  <c r="N519" i="162" a="1"/>
  <c r="N519" i="162" s="1"/>
  <c r="P518" i="162" a="1"/>
  <c r="P518" i="162" s="1"/>
  <c r="M518" i="162" a="1"/>
  <c r="M518" i="162" s="1"/>
  <c r="L518" i="162" a="1"/>
  <c r="L518" i="162" s="1"/>
  <c r="N518" i="162" a="1"/>
  <c r="N518" i="162" s="1"/>
  <c r="Q518" i="162" a="1"/>
  <c r="Q518" i="162" s="1"/>
  <c r="O518" i="162" a="1"/>
  <c r="O518" i="162" s="1"/>
  <c r="M530" i="160" a="1"/>
  <c r="M530" i="160" s="1"/>
  <c r="N530" i="160" a="1"/>
  <c r="N530" i="160" s="1"/>
  <c r="P530" i="160" a="1"/>
  <c r="P530" i="160" s="1"/>
  <c r="O530" i="160" a="1"/>
  <c r="O530" i="160" s="1"/>
  <c r="Q530" i="160" a="1"/>
  <c r="Q530" i="160" s="1"/>
  <c r="L530" i="160" a="1"/>
  <c r="L530" i="160" s="1"/>
  <c r="P528" i="160" a="1"/>
  <c r="P528" i="160" s="1"/>
  <c r="L528" i="160" a="1"/>
  <c r="L528" i="160" s="1"/>
  <c r="Q528" i="160" a="1"/>
  <c r="Q528" i="160" s="1"/>
  <c r="M528" i="160" a="1"/>
  <c r="M528" i="160" s="1"/>
  <c r="N528" i="160" a="1"/>
  <c r="N528" i="160" s="1"/>
  <c r="O528" i="160" a="1"/>
  <c r="O528" i="160" s="1"/>
  <c r="Q527" i="160" a="1"/>
  <c r="Q527" i="160" s="1"/>
  <c r="M527" i="160" a="1"/>
  <c r="M527" i="160" s="1"/>
  <c r="O527" i="160" a="1"/>
  <c r="O527" i="160" s="1"/>
  <c r="P527" i="160" a="1"/>
  <c r="P527" i="160" s="1"/>
  <c r="L527" i="160" a="1"/>
  <c r="L527" i="160" s="1"/>
  <c r="N527" i="160" a="1"/>
  <c r="N527" i="160" s="1"/>
  <c r="O526" i="160" a="1"/>
  <c r="O526" i="160" s="1"/>
  <c r="Q526" i="160" a="1"/>
  <c r="Q526" i="160" s="1"/>
  <c r="L526" i="160" a="1"/>
  <c r="L526" i="160" s="1"/>
  <c r="N526" i="160" a="1"/>
  <c r="N526" i="160" s="1"/>
  <c r="P526" i="160" a="1"/>
  <c r="P526" i="160" s="1"/>
  <c r="M526" i="160" a="1"/>
  <c r="M526" i="160" s="1"/>
  <c r="P525" i="160" a="1"/>
  <c r="P525" i="160" s="1"/>
  <c r="M525" i="160" a="1"/>
  <c r="M525" i="160" s="1"/>
  <c r="O525" i="160" a="1"/>
  <c r="O525" i="160" s="1"/>
  <c r="Q525" i="160" a="1"/>
  <c r="Q525" i="160" s="1"/>
  <c r="L525" i="160" a="1"/>
  <c r="L525" i="160" s="1"/>
  <c r="N525" i="160" a="1"/>
  <c r="N525" i="160" s="1"/>
  <c r="P524" i="160" a="1"/>
  <c r="P524" i="160" s="1"/>
  <c r="N524" i="160" a="1"/>
  <c r="N524" i="160" s="1"/>
  <c r="M524" i="160" a="1"/>
  <c r="M524" i="160" s="1"/>
  <c r="L524" i="160" a="1"/>
  <c r="L524" i="160" s="1"/>
  <c r="Q524" i="160" a="1"/>
  <c r="Q524" i="160" s="1"/>
  <c r="O524" i="160" a="1"/>
  <c r="O524" i="160" s="1"/>
  <c r="P523" i="160" a="1"/>
  <c r="P523" i="160" s="1"/>
  <c r="O523" i="160" a="1"/>
  <c r="O523" i="160" s="1"/>
  <c r="L523" i="160" a="1"/>
  <c r="L523" i="160" s="1"/>
  <c r="N523" i="160" a="1"/>
  <c r="N523" i="160" s="1"/>
  <c r="M523" i="160" a="1"/>
  <c r="M523" i="160" s="1"/>
  <c r="Q523" i="160" a="1"/>
  <c r="Q523" i="160" s="1"/>
  <c r="L522" i="160" a="1"/>
  <c r="L522" i="160" s="1"/>
  <c r="P522" i="160" a="1"/>
  <c r="P522" i="160" s="1"/>
  <c r="O522" i="160" a="1"/>
  <c r="O522" i="160" s="1"/>
  <c r="Q522" i="160" a="1"/>
  <c r="Q522" i="160" s="1"/>
  <c r="N522" i="160" a="1"/>
  <c r="N522" i="160" s="1"/>
  <c r="M522" i="160" a="1"/>
  <c r="M522" i="160" s="1"/>
  <c r="O521" i="160" a="1"/>
  <c r="O521" i="160" s="1"/>
  <c r="L521" i="160" a="1"/>
  <c r="L521" i="160" s="1"/>
  <c r="N521" i="160" a="1"/>
  <c r="N521" i="160" s="1"/>
  <c r="M521" i="160" a="1"/>
  <c r="M521" i="160" s="1"/>
  <c r="P521" i="160" a="1"/>
  <c r="P521" i="160" s="1"/>
  <c r="Q521" i="160" a="1"/>
  <c r="Q521" i="160" s="1"/>
  <c r="L520" i="160" a="1"/>
  <c r="L520" i="160" s="1"/>
  <c r="M520" i="160" a="1"/>
  <c r="M520" i="160" s="1"/>
  <c r="N520" i="160" a="1"/>
  <c r="N520" i="160" s="1"/>
  <c r="O520" i="160" a="1"/>
  <c r="O520" i="160" s="1"/>
  <c r="Q520" i="160" a="1"/>
  <c r="Q520" i="160" s="1"/>
  <c r="P520" i="160" a="1"/>
  <c r="P520" i="160" s="1"/>
  <c r="L519" i="160" a="1"/>
  <c r="L519" i="160" s="1"/>
  <c r="P519" i="160" a="1"/>
  <c r="P519" i="160" s="1"/>
  <c r="O519" i="160" a="1"/>
  <c r="O519" i="160" s="1"/>
  <c r="N519" i="160" a="1"/>
  <c r="N519" i="160" s="1"/>
  <c r="M519" i="160" a="1"/>
  <c r="M519" i="160" s="1"/>
  <c r="Q519" i="160" a="1"/>
  <c r="Q519" i="160" s="1"/>
  <c r="N518" i="160" a="1"/>
  <c r="N518" i="160" s="1"/>
  <c r="M518" i="160" a="1"/>
  <c r="M518" i="160" s="1"/>
  <c r="L518" i="160" a="1"/>
  <c r="L518" i="160" s="1"/>
  <c r="Q518" i="160" a="1"/>
  <c r="Q518" i="160" s="1"/>
  <c r="P518" i="160" a="1"/>
  <c r="P518" i="160" s="1"/>
  <c r="O518" i="160" a="1"/>
  <c r="O518" i="160" s="1"/>
  <c r="P530" i="158" a="1"/>
  <c r="P530" i="158" s="1"/>
  <c r="O530" i="158" a="1"/>
  <c r="O530" i="158" s="1"/>
  <c r="Q530" i="158" a="1"/>
  <c r="Q530" i="158" s="1"/>
  <c r="M530" i="158" a="1"/>
  <c r="M530" i="158" s="1"/>
  <c r="L530" i="158" a="1"/>
  <c r="L530" i="158" s="1"/>
  <c r="N530" i="158" a="1"/>
  <c r="N530" i="158" s="1"/>
  <c r="N528" i="158" a="1"/>
  <c r="N528" i="158" s="1"/>
  <c r="O528" i="158" a="1"/>
  <c r="O528" i="158" s="1"/>
  <c r="Q528" i="158" a="1"/>
  <c r="Q528" i="158" s="1"/>
  <c r="M528" i="158" a="1"/>
  <c r="M528" i="158" s="1"/>
  <c r="L528" i="158" a="1"/>
  <c r="L528" i="158" s="1"/>
  <c r="P528" i="158" a="1"/>
  <c r="P528" i="158" s="1"/>
  <c r="P527" i="158" a="1"/>
  <c r="P527" i="158" s="1"/>
  <c r="L527" i="158" a="1"/>
  <c r="L527" i="158" s="1"/>
  <c r="Q527" i="158" a="1"/>
  <c r="Q527" i="158" s="1"/>
  <c r="M527" i="158" a="1"/>
  <c r="M527" i="158" s="1"/>
  <c r="O527" i="158" a="1"/>
  <c r="O527" i="158" s="1"/>
  <c r="N527" i="158" a="1"/>
  <c r="N527" i="158" s="1"/>
  <c r="N526" i="158" a="1"/>
  <c r="N526" i="158" s="1"/>
  <c r="O526" i="158" a="1"/>
  <c r="O526" i="158" s="1"/>
  <c r="Q526" i="158" a="1"/>
  <c r="Q526" i="158" s="1"/>
  <c r="M526" i="158" a="1"/>
  <c r="M526" i="158" s="1"/>
  <c r="P526" i="158" a="1"/>
  <c r="P526" i="158" s="1"/>
  <c r="L526" i="158" a="1"/>
  <c r="L526" i="158" s="1"/>
  <c r="R526" i="158" s="1"/>
  <c r="Q525" i="158" a="1"/>
  <c r="Q525" i="158" s="1"/>
  <c r="M525" i="158" a="1"/>
  <c r="M525" i="158" s="1"/>
  <c r="P525" i="158" a="1"/>
  <c r="P525" i="158" s="1"/>
  <c r="L525" i="158" a="1"/>
  <c r="L525" i="158" s="1"/>
  <c r="O525" i="158" a="1"/>
  <c r="O525" i="158" s="1"/>
  <c r="N525" i="158" a="1"/>
  <c r="N525" i="158" s="1"/>
  <c r="O524" i="158" a="1"/>
  <c r="O524" i="158" s="1"/>
  <c r="N524" i="158" a="1"/>
  <c r="N524" i="158" s="1"/>
  <c r="Q524" i="158" a="1"/>
  <c r="Q524" i="158" s="1"/>
  <c r="M524" i="158" a="1"/>
  <c r="M524" i="158" s="1"/>
  <c r="P524" i="158" a="1"/>
  <c r="P524" i="158" s="1"/>
  <c r="L524" i="158" a="1"/>
  <c r="L524" i="158" s="1"/>
  <c r="Q523" i="158" a="1"/>
  <c r="Q523" i="158" s="1"/>
  <c r="M523" i="158" a="1"/>
  <c r="M523" i="158" s="1"/>
  <c r="P523" i="158" a="1"/>
  <c r="P523" i="158" s="1"/>
  <c r="L523" i="158" a="1"/>
  <c r="L523" i="158" s="1"/>
  <c r="O523" i="158" a="1"/>
  <c r="O523" i="158" s="1"/>
  <c r="N523" i="158" a="1"/>
  <c r="N523" i="158" s="1"/>
  <c r="O522" i="158" a="1"/>
  <c r="O522" i="158" s="1"/>
  <c r="N522" i="158" a="1"/>
  <c r="N522" i="158" s="1"/>
  <c r="Q522" i="158" a="1"/>
  <c r="Q522" i="158" s="1"/>
  <c r="M522" i="158" a="1"/>
  <c r="M522" i="158" s="1"/>
  <c r="P522" i="158" a="1"/>
  <c r="P522" i="158" s="1"/>
  <c r="L522" i="158" a="1"/>
  <c r="L522" i="158" s="1"/>
  <c r="Q521" i="158" a="1"/>
  <c r="Q521" i="158" s="1"/>
  <c r="M521" i="158" a="1"/>
  <c r="M521" i="158" s="1"/>
  <c r="P521" i="158" a="1"/>
  <c r="P521" i="158" s="1"/>
  <c r="L521" i="158" a="1"/>
  <c r="L521" i="158" s="1"/>
  <c r="O521" i="158" a="1"/>
  <c r="O521" i="158" s="1"/>
  <c r="N521" i="158" a="1"/>
  <c r="N521" i="158" s="1"/>
  <c r="O520" i="158" a="1"/>
  <c r="O520" i="158" s="1"/>
  <c r="N520" i="158" a="1"/>
  <c r="N520" i="158" s="1"/>
  <c r="Q520" i="158" a="1"/>
  <c r="Q520" i="158" s="1"/>
  <c r="M520" i="158" a="1"/>
  <c r="M520" i="158" s="1"/>
  <c r="P520" i="158" a="1"/>
  <c r="P520" i="158" s="1"/>
  <c r="L520" i="158" a="1"/>
  <c r="L520" i="158" s="1"/>
  <c r="Q519" i="158" a="1"/>
  <c r="Q519" i="158" s="1"/>
  <c r="M519" i="158" a="1"/>
  <c r="M519" i="158" s="1"/>
  <c r="P519" i="158" a="1"/>
  <c r="P519" i="158" s="1"/>
  <c r="L519" i="158" a="1"/>
  <c r="L519" i="158" s="1"/>
  <c r="O519" i="158" a="1"/>
  <c r="O519" i="158" s="1"/>
  <c r="N519" i="158" a="1"/>
  <c r="N519" i="158" s="1"/>
  <c r="O518" i="158" a="1"/>
  <c r="O518" i="158" s="1"/>
  <c r="N518" i="158" a="1"/>
  <c r="N518" i="158" s="1"/>
  <c r="Q518" i="158" a="1"/>
  <c r="Q518" i="158" s="1"/>
  <c r="M518" i="158" a="1"/>
  <c r="M518" i="158" s="1"/>
  <c r="P518" i="158" a="1"/>
  <c r="P518" i="158" s="1"/>
  <c r="L518" i="158" a="1"/>
  <c r="L518" i="158" s="1"/>
  <c r="M530" i="156" a="1"/>
  <c r="M530" i="156" s="1"/>
  <c r="P530" i="156" a="1"/>
  <c r="P530" i="156" s="1"/>
  <c r="L530" i="156" a="1"/>
  <c r="L530" i="156" s="1"/>
  <c r="Q530" i="156" a="1"/>
  <c r="Q530" i="156" s="1"/>
  <c r="O530" i="156" a="1"/>
  <c r="O530" i="156" s="1"/>
  <c r="N530" i="156" a="1"/>
  <c r="N530" i="156" s="1"/>
  <c r="P529" i="156" a="1"/>
  <c r="P529" i="156" s="1"/>
  <c r="M529" i="156" a="1"/>
  <c r="M529" i="156" s="1"/>
  <c r="N529" i="156" a="1"/>
  <c r="N529" i="156" s="1"/>
  <c r="O529" i="156" a="1"/>
  <c r="O529" i="156" s="1"/>
  <c r="Q529" i="156" a="1"/>
  <c r="Q529" i="156" s="1"/>
  <c r="L529" i="156" a="1"/>
  <c r="L529" i="156" s="1"/>
  <c r="L528" i="156" a="1"/>
  <c r="L528" i="156" s="1"/>
  <c r="O528" i="156" a="1"/>
  <c r="O528" i="156" s="1"/>
  <c r="M528" i="156" a="1"/>
  <c r="M528" i="156" s="1"/>
  <c r="N528" i="156" a="1"/>
  <c r="N528" i="156" s="1"/>
  <c r="P528" i="156" a="1"/>
  <c r="P528" i="156" s="1"/>
  <c r="Q528" i="156" a="1"/>
  <c r="Q528" i="156" s="1"/>
  <c r="N13" i="179"/>
  <c r="N13" i="155"/>
  <c r="N12" i="155"/>
  <c r="N12" i="179"/>
  <c r="Q527" i="156" a="1"/>
  <c r="Q527" i="156" s="1"/>
  <c r="P527" i="156" a="1"/>
  <c r="P527" i="156" s="1"/>
  <c r="O527" i="156" a="1"/>
  <c r="O527" i="156" s="1"/>
  <c r="M527" i="156" a="1"/>
  <c r="M527" i="156" s="1"/>
  <c r="L527" i="156" a="1"/>
  <c r="L527" i="156" s="1"/>
  <c r="N527" i="156" a="1"/>
  <c r="N527" i="156" s="1"/>
  <c r="L526" i="156" a="1"/>
  <c r="L526" i="156" s="1"/>
  <c r="M526" i="156" a="1"/>
  <c r="M526" i="156" s="1"/>
  <c r="N526" i="156" a="1"/>
  <c r="N526" i="156" s="1"/>
  <c r="O526" i="156" a="1"/>
  <c r="O526" i="156" s="1"/>
  <c r="P526" i="156" a="1"/>
  <c r="P526" i="156" s="1"/>
  <c r="Q526" i="156" a="1"/>
  <c r="Q526" i="156" s="1"/>
  <c r="N11" i="155"/>
  <c r="N11" i="179"/>
  <c r="N10" i="155"/>
  <c r="N10" i="179"/>
  <c r="O525" i="156" a="1"/>
  <c r="O525" i="156" s="1"/>
  <c r="N525" i="156" a="1"/>
  <c r="N525" i="156" s="1"/>
  <c r="L525" i="156" a="1"/>
  <c r="L525" i="156" s="1"/>
  <c r="P525" i="156" a="1"/>
  <c r="P525" i="156" s="1"/>
  <c r="Q525" i="156" a="1"/>
  <c r="Q525" i="156" s="1"/>
  <c r="M525" i="156" a="1"/>
  <c r="M525" i="156" s="1"/>
  <c r="N9" i="155"/>
  <c r="N9" i="179"/>
  <c r="E41" i="155"/>
  <c r="G41" i="155" s="1"/>
  <c r="E41" i="179"/>
  <c r="G41" i="179" s="1"/>
  <c r="Q524" i="156" a="1"/>
  <c r="Q524" i="156" s="1"/>
  <c r="M524" i="156" a="1"/>
  <c r="M524" i="156" s="1"/>
  <c r="N524" i="156" a="1"/>
  <c r="N524" i="156" s="1"/>
  <c r="O524" i="156" a="1"/>
  <c r="O524" i="156" s="1"/>
  <c r="L524" i="156" a="1"/>
  <c r="L524" i="156" s="1"/>
  <c r="P524" i="156" a="1"/>
  <c r="P524" i="156" s="1"/>
  <c r="N8" i="179"/>
  <c r="N8" i="155"/>
  <c r="P523" i="156" a="1"/>
  <c r="P523" i="156" s="1"/>
  <c r="M523" i="156" a="1"/>
  <c r="M523" i="156" s="1"/>
  <c r="O523" i="156" a="1"/>
  <c r="O523" i="156" s="1"/>
  <c r="Q523" i="156" a="1"/>
  <c r="Q523" i="156" s="1"/>
  <c r="L523" i="156" a="1"/>
  <c r="L523" i="156" s="1"/>
  <c r="N523" i="156" a="1"/>
  <c r="N523" i="156" s="1"/>
  <c r="O522" i="156" a="1"/>
  <c r="O522" i="156" s="1"/>
  <c r="Q522" i="156" a="1"/>
  <c r="Q522" i="156" s="1"/>
  <c r="L522" i="156" a="1"/>
  <c r="L522" i="156" s="1"/>
  <c r="N522" i="156" a="1"/>
  <c r="N522" i="156" s="1"/>
  <c r="P522" i="156" a="1"/>
  <c r="P522" i="156" s="1"/>
  <c r="M522" i="156" a="1"/>
  <c r="M522" i="156" s="1"/>
  <c r="N7" i="155"/>
  <c r="N7" i="179"/>
  <c r="N6" i="179"/>
  <c r="N6" i="155"/>
  <c r="Q521" i="156" a="1"/>
  <c r="Q521" i="156" s="1"/>
  <c r="M521" i="156" a="1"/>
  <c r="M521" i="156" s="1"/>
  <c r="L521" i="156" a="1"/>
  <c r="L521" i="156" s="1"/>
  <c r="P521" i="156" a="1"/>
  <c r="P521" i="156" s="1"/>
  <c r="O521" i="156" a="1"/>
  <c r="O521" i="156" s="1"/>
  <c r="N521" i="156" a="1"/>
  <c r="N521" i="156" s="1"/>
  <c r="L520" i="156" a="1"/>
  <c r="L520" i="156" s="1"/>
  <c r="Q520" i="156" a="1"/>
  <c r="Q520" i="156" s="1"/>
  <c r="O520" i="156" a="1"/>
  <c r="O520" i="156" s="1"/>
  <c r="N520" i="156" a="1"/>
  <c r="N520" i="156" s="1"/>
  <c r="M520" i="156" a="1"/>
  <c r="M520" i="156" s="1"/>
  <c r="P520" i="156" a="1"/>
  <c r="P520" i="156" s="1"/>
  <c r="N5" i="155"/>
  <c r="N5" i="179"/>
  <c r="N519" i="156" a="1"/>
  <c r="N519" i="156" s="1"/>
  <c r="Q519" i="156" a="1"/>
  <c r="Q519" i="156" s="1"/>
  <c r="M519" i="156" a="1"/>
  <c r="M519" i="156" s="1"/>
  <c r="L519" i="156" a="1"/>
  <c r="L519" i="156" s="1"/>
  <c r="P519" i="156" a="1"/>
  <c r="P519" i="156" s="1"/>
  <c r="O519" i="156" a="1"/>
  <c r="O519" i="156" s="1"/>
  <c r="N4" i="155"/>
  <c r="N4" i="179"/>
  <c r="N3" i="155"/>
  <c r="H11" i="155" s="1"/>
  <c r="N3" i="179"/>
  <c r="H11" i="179" s="1"/>
  <c r="P512" i="156"/>
  <c r="M518" i="156" a="1"/>
  <c r="M518" i="156" s="1"/>
  <c r="N518" i="156" a="1"/>
  <c r="N518" i="156" s="1"/>
  <c r="P518" i="156" a="1"/>
  <c r="P518" i="156" s="1"/>
  <c r="Q518" i="156" a="1"/>
  <c r="Q518" i="156" s="1"/>
  <c r="L518" i="156" a="1"/>
  <c r="L518" i="156" s="1"/>
  <c r="O518" i="156" a="1"/>
  <c r="O518" i="156" s="1"/>
  <c r="F13" i="155"/>
  <c r="H13" i="155" s="1"/>
  <c r="F13" i="179"/>
  <c r="H13" i="179" s="1"/>
  <c r="O530" i="154" a="1"/>
  <c r="O530" i="154" s="1"/>
  <c r="N530" i="154" a="1"/>
  <c r="N530" i="154" s="1"/>
  <c r="P530" i="154" a="1"/>
  <c r="P530" i="154" s="1"/>
  <c r="M530" i="154" a="1"/>
  <c r="M530" i="154" s="1"/>
  <c r="Q530" i="154" a="1"/>
  <c r="Q530" i="154" s="1"/>
  <c r="L530" i="154" a="1"/>
  <c r="L530" i="154" s="1"/>
  <c r="Q529" i="154" a="1"/>
  <c r="Q529" i="154" s="1"/>
  <c r="M529" i="154" a="1"/>
  <c r="M529" i="154" s="1"/>
  <c r="P529" i="154" a="1"/>
  <c r="P529" i="154" s="1"/>
  <c r="N529" i="154" a="1"/>
  <c r="N529" i="154" s="1"/>
  <c r="O529" i="154" a="1"/>
  <c r="O529" i="154" s="1"/>
  <c r="L529" i="154" a="1"/>
  <c r="L529" i="154" s="1"/>
  <c r="P528" i="154" a="1"/>
  <c r="P528" i="154" s="1"/>
  <c r="M528" i="154" a="1"/>
  <c r="M528" i="154" s="1"/>
  <c r="Q528" i="154" a="1"/>
  <c r="Q528" i="154" s="1"/>
  <c r="N528" i="154" a="1"/>
  <c r="N528" i="154" s="1"/>
  <c r="O528" i="154" a="1"/>
  <c r="O528" i="154" s="1"/>
  <c r="L528" i="154" a="1"/>
  <c r="L528" i="154" s="1"/>
  <c r="Q527" i="154" a="1"/>
  <c r="Q527" i="154" s="1"/>
  <c r="N527" i="154" a="1"/>
  <c r="N527" i="154" s="1"/>
  <c r="M527" i="154" a="1"/>
  <c r="M527" i="154" s="1"/>
  <c r="O527" i="154" a="1"/>
  <c r="O527" i="154" s="1"/>
  <c r="P527" i="154" a="1"/>
  <c r="P527" i="154" s="1"/>
  <c r="L527" i="154" a="1"/>
  <c r="L527" i="154" s="1"/>
  <c r="P526" i="154" a="1"/>
  <c r="P526" i="154" s="1"/>
  <c r="Q526" i="154" a="1"/>
  <c r="Q526" i="154" s="1"/>
  <c r="O526" i="154" a="1"/>
  <c r="O526" i="154" s="1"/>
  <c r="N526" i="154" a="1"/>
  <c r="N526" i="154" s="1"/>
  <c r="M526" i="154" a="1"/>
  <c r="M526" i="154" s="1"/>
  <c r="L526" i="154" a="1"/>
  <c r="L526" i="154" s="1"/>
  <c r="R526" i="154" s="1"/>
  <c r="L525" i="154" a="1"/>
  <c r="L525" i="154" s="1"/>
  <c r="O525" i="154" a="1"/>
  <c r="O525" i="154" s="1"/>
  <c r="N525" i="154" a="1"/>
  <c r="N525" i="154" s="1"/>
  <c r="P525" i="154" a="1"/>
  <c r="P525" i="154" s="1"/>
  <c r="Q525" i="154" a="1"/>
  <c r="Q525" i="154" s="1"/>
  <c r="M525" i="154" a="1"/>
  <c r="M525" i="154" s="1"/>
  <c r="L524" i="154" a="1"/>
  <c r="L524" i="154" s="1"/>
  <c r="M524" i="154" a="1"/>
  <c r="M524" i="154" s="1"/>
  <c r="N524" i="154" a="1"/>
  <c r="N524" i="154" s="1"/>
  <c r="O524" i="154" a="1"/>
  <c r="O524" i="154" s="1"/>
  <c r="P524" i="154" a="1"/>
  <c r="P524" i="154" s="1"/>
  <c r="Q524" i="154" a="1"/>
  <c r="Q524" i="154" s="1"/>
  <c r="N523" i="154" a="1"/>
  <c r="N523" i="154" s="1"/>
  <c r="M523" i="154" a="1"/>
  <c r="M523" i="154" s="1"/>
  <c r="L523" i="154" a="1"/>
  <c r="L523" i="154" s="1"/>
  <c r="O523" i="154" a="1"/>
  <c r="O523" i="154" s="1"/>
  <c r="P523" i="154" a="1"/>
  <c r="P523" i="154" s="1"/>
  <c r="Q523" i="154" a="1"/>
  <c r="Q523" i="154" s="1"/>
  <c r="Q522" i="154" a="1"/>
  <c r="Q522" i="154" s="1"/>
  <c r="L522" i="154" a="1"/>
  <c r="L522" i="154" s="1"/>
  <c r="N522" i="154" a="1"/>
  <c r="N522" i="154" s="1"/>
  <c r="P522" i="154" a="1"/>
  <c r="P522" i="154" s="1"/>
  <c r="M522" i="154" a="1"/>
  <c r="M522" i="154" s="1"/>
  <c r="O522" i="154" a="1"/>
  <c r="O522" i="154" s="1"/>
  <c r="O521" i="154" a="1"/>
  <c r="O521" i="154" s="1"/>
  <c r="L521" i="154" a="1"/>
  <c r="L521" i="154" s="1"/>
  <c r="M521" i="154" a="1"/>
  <c r="M521" i="154" s="1"/>
  <c r="Q521" i="154" a="1"/>
  <c r="Q521" i="154" s="1"/>
  <c r="P521" i="154" a="1"/>
  <c r="P521" i="154" s="1"/>
  <c r="N521" i="154" a="1"/>
  <c r="N521" i="154" s="1"/>
  <c r="Q520" i="154" a="1"/>
  <c r="Q520" i="154" s="1"/>
  <c r="P520" i="154" a="1"/>
  <c r="P520" i="154" s="1"/>
  <c r="O520" i="154" a="1"/>
  <c r="O520" i="154" s="1"/>
  <c r="N520" i="154" a="1"/>
  <c r="N520" i="154" s="1"/>
  <c r="M520" i="154" a="1"/>
  <c r="M520" i="154" s="1"/>
  <c r="L520" i="154" a="1"/>
  <c r="L520" i="154" s="1"/>
  <c r="P519" i="154" a="1"/>
  <c r="P519" i="154" s="1"/>
  <c r="M519" i="154" a="1"/>
  <c r="M519" i="154" s="1"/>
  <c r="N519" i="154" a="1"/>
  <c r="N519" i="154" s="1"/>
  <c r="L519" i="154" a="1"/>
  <c r="L519" i="154" s="1"/>
  <c r="Q519" i="154" a="1"/>
  <c r="Q519" i="154" s="1"/>
  <c r="O519" i="154" a="1"/>
  <c r="O519" i="154" s="1"/>
  <c r="N3" i="153"/>
  <c r="H11" i="153" s="1"/>
  <c r="P512" i="154"/>
  <c r="L518" i="154" a="1"/>
  <c r="L518" i="154" s="1"/>
  <c r="O518" i="154" a="1"/>
  <c r="O518" i="154" s="1"/>
  <c r="N518" i="154" a="1"/>
  <c r="N518" i="154" s="1"/>
  <c r="Q518" i="154" a="1"/>
  <c r="Q518" i="154" s="1"/>
  <c r="P518" i="154" a="1"/>
  <c r="P518" i="154" s="1"/>
  <c r="M518" i="154" a="1"/>
  <c r="M518" i="154" s="1"/>
  <c r="L530" i="151" a="1"/>
  <c r="L530" i="151" s="1"/>
  <c r="Q530" i="151" a="1"/>
  <c r="Q530" i="151" s="1"/>
  <c r="M530" i="151" a="1"/>
  <c r="M530" i="151" s="1"/>
  <c r="P530" i="151" a="1"/>
  <c r="P530" i="151" s="1"/>
  <c r="O530" i="151" a="1"/>
  <c r="O530" i="151" s="1"/>
  <c r="N530" i="151" a="1"/>
  <c r="N530" i="151" s="1"/>
  <c r="P529" i="151" a="1"/>
  <c r="P529" i="151" s="1"/>
  <c r="L529" i="151" a="1"/>
  <c r="L529" i="151" s="1"/>
  <c r="O529" i="151" a="1"/>
  <c r="O529" i="151" s="1"/>
  <c r="N529" i="151" a="1"/>
  <c r="N529" i="151" s="1"/>
  <c r="Q529" i="151" a="1"/>
  <c r="Q529" i="151" s="1"/>
  <c r="M529" i="151" a="1"/>
  <c r="M529" i="151" s="1"/>
  <c r="Q528" i="151" a="1"/>
  <c r="Q528" i="151" s="1"/>
  <c r="N528" i="151" a="1"/>
  <c r="N528" i="151" s="1"/>
  <c r="O528" i="151" a="1"/>
  <c r="O528" i="151" s="1"/>
  <c r="P528" i="151" a="1"/>
  <c r="P528" i="151" s="1"/>
  <c r="L528" i="151" a="1"/>
  <c r="L528" i="151" s="1"/>
  <c r="M528" i="151" a="1"/>
  <c r="M528" i="151" s="1"/>
  <c r="O527" i="151" a="1"/>
  <c r="O527" i="151" s="1"/>
  <c r="P527" i="151" a="1"/>
  <c r="P527" i="151" s="1"/>
  <c r="L527" i="151" a="1"/>
  <c r="L527" i="151" s="1"/>
  <c r="N527" i="151" a="1"/>
  <c r="N527" i="151" s="1"/>
  <c r="Q527" i="151" a="1"/>
  <c r="Q527" i="151" s="1"/>
  <c r="M527" i="151" a="1"/>
  <c r="M527" i="151" s="1"/>
  <c r="Q526" i="151" a="1"/>
  <c r="Q526" i="151" s="1"/>
  <c r="P526" i="151" a="1"/>
  <c r="P526" i="151" s="1"/>
  <c r="M526" i="151" a="1"/>
  <c r="M526" i="151" s="1"/>
  <c r="O526" i="151" a="1"/>
  <c r="O526" i="151" s="1"/>
  <c r="L526" i="151" a="1"/>
  <c r="L526" i="151" s="1"/>
  <c r="N526" i="151" a="1"/>
  <c r="N526" i="151" s="1"/>
  <c r="L525" i="151" a="1"/>
  <c r="L525" i="151" s="1"/>
  <c r="Q525" i="151" a="1"/>
  <c r="Q525" i="151" s="1"/>
  <c r="O525" i="151" a="1"/>
  <c r="O525" i="151" s="1"/>
  <c r="P525" i="151" a="1"/>
  <c r="P525" i="151" s="1"/>
  <c r="N525" i="151" a="1"/>
  <c r="N525" i="151" s="1"/>
  <c r="M525" i="151" a="1"/>
  <c r="M525" i="151" s="1"/>
  <c r="M524" i="151" a="1"/>
  <c r="M524" i="151" s="1"/>
  <c r="Q524" i="151" a="1"/>
  <c r="Q524" i="151" s="1"/>
  <c r="O524" i="151" a="1"/>
  <c r="O524" i="151" s="1"/>
  <c r="N524" i="151" a="1"/>
  <c r="N524" i="151" s="1"/>
  <c r="P524" i="151" a="1"/>
  <c r="P524" i="151" s="1"/>
  <c r="L524" i="151" a="1"/>
  <c r="L524" i="151" s="1"/>
  <c r="Q523" i="151" a="1"/>
  <c r="Q523" i="151" s="1"/>
  <c r="L523" i="151" a="1"/>
  <c r="L523" i="151" s="1"/>
  <c r="N523" i="151" a="1"/>
  <c r="N523" i="151" s="1"/>
  <c r="M523" i="151" a="1"/>
  <c r="M523" i="151" s="1"/>
  <c r="O523" i="151" a="1"/>
  <c r="O523" i="151" s="1"/>
  <c r="P523" i="151" a="1"/>
  <c r="P523" i="151" s="1"/>
  <c r="L522" i="151" a="1"/>
  <c r="L522" i="151" s="1"/>
  <c r="Q522" i="151" a="1"/>
  <c r="Q522" i="151" s="1"/>
  <c r="P522" i="151" a="1"/>
  <c r="P522" i="151" s="1"/>
  <c r="M522" i="151" a="1"/>
  <c r="M522" i="151" s="1"/>
  <c r="N522" i="151" a="1"/>
  <c r="N522" i="151" s="1"/>
  <c r="O522" i="151" a="1"/>
  <c r="O522" i="151" s="1"/>
  <c r="M521" i="151" a="1"/>
  <c r="M521" i="151" s="1"/>
  <c r="N521" i="151" a="1"/>
  <c r="N521" i="151" s="1"/>
  <c r="O521" i="151" a="1"/>
  <c r="O521" i="151" s="1"/>
  <c r="L521" i="151" a="1"/>
  <c r="L521" i="151" s="1"/>
  <c r="Q521" i="151" a="1"/>
  <c r="Q521" i="151" s="1"/>
  <c r="P521" i="151" a="1"/>
  <c r="P521" i="151" s="1"/>
  <c r="L520" i="151" a="1"/>
  <c r="L520" i="151" s="1"/>
  <c r="P520" i="151" a="1"/>
  <c r="P520" i="151" s="1"/>
  <c r="Q520" i="151" a="1"/>
  <c r="Q520" i="151" s="1"/>
  <c r="M520" i="151" a="1"/>
  <c r="M520" i="151" s="1"/>
  <c r="N520" i="151" a="1"/>
  <c r="N520" i="151" s="1"/>
  <c r="O520" i="151" a="1"/>
  <c r="O520" i="151" s="1"/>
  <c r="M519" i="151" a="1"/>
  <c r="M519" i="151" s="1"/>
  <c r="N519" i="151" a="1"/>
  <c r="N519" i="151" s="1"/>
  <c r="O519" i="151" a="1"/>
  <c r="O519" i="151" s="1"/>
  <c r="L519" i="151" a="1"/>
  <c r="L519" i="151" s="1"/>
  <c r="P519" i="151" a="1"/>
  <c r="P519" i="151" s="1"/>
  <c r="Q519" i="151" a="1"/>
  <c r="Q519" i="151" s="1"/>
  <c r="N3" i="150"/>
  <c r="H11" i="150" s="1"/>
  <c r="P512" i="151"/>
  <c r="L518" i="151" a="1"/>
  <c r="L518" i="151" s="1"/>
  <c r="P518" i="151" a="1"/>
  <c r="P518" i="151" s="1"/>
  <c r="Q518" i="151" a="1"/>
  <c r="Q518" i="151" s="1"/>
  <c r="M518" i="151" a="1"/>
  <c r="M518" i="151" s="1"/>
  <c r="N518" i="151" a="1"/>
  <c r="N518" i="151" s="1"/>
  <c r="O518" i="151" a="1"/>
  <c r="O518" i="151" s="1"/>
  <c r="L530" i="149" a="1"/>
  <c r="L530" i="149" s="1"/>
  <c r="N530" i="149" a="1"/>
  <c r="N530" i="149" s="1"/>
  <c r="P530" i="149" a="1"/>
  <c r="P530" i="149" s="1"/>
  <c r="O530" i="149" a="1"/>
  <c r="O530" i="149" s="1"/>
  <c r="Q530" i="149" a="1"/>
  <c r="Q530" i="149" s="1"/>
  <c r="M530" i="149" a="1"/>
  <c r="M530" i="149" s="1"/>
  <c r="Q529" i="149" a="1"/>
  <c r="Q529" i="149" s="1"/>
  <c r="L529" i="149" a="1"/>
  <c r="L529" i="149" s="1"/>
  <c r="P529" i="149" a="1"/>
  <c r="P529" i="149" s="1"/>
  <c r="M529" i="149" a="1"/>
  <c r="M529" i="149" s="1"/>
  <c r="N529" i="149" a="1"/>
  <c r="N529" i="149" s="1"/>
  <c r="O529" i="149" a="1"/>
  <c r="O529" i="149" s="1"/>
  <c r="P528" i="149" a="1"/>
  <c r="P528" i="149" s="1"/>
  <c r="M528" i="149" a="1"/>
  <c r="M528" i="149" s="1"/>
  <c r="O528" i="149" a="1"/>
  <c r="O528" i="149" s="1"/>
  <c r="L528" i="149" a="1"/>
  <c r="L528" i="149" s="1"/>
  <c r="Q528" i="149" a="1"/>
  <c r="Q528" i="149" s="1"/>
  <c r="N528" i="149" a="1"/>
  <c r="N528" i="149" s="1"/>
  <c r="P527" i="149" a="1"/>
  <c r="P527" i="149" s="1"/>
  <c r="Q527" i="149" a="1"/>
  <c r="Q527" i="149" s="1"/>
  <c r="M527" i="149" a="1"/>
  <c r="M527" i="149" s="1"/>
  <c r="O527" i="149" a="1"/>
  <c r="O527" i="149" s="1"/>
  <c r="L527" i="149" a="1"/>
  <c r="L527" i="149" s="1"/>
  <c r="N527" i="149" a="1"/>
  <c r="N527" i="149" s="1"/>
  <c r="Q526" i="149" a="1"/>
  <c r="Q526" i="149" s="1"/>
  <c r="P526" i="149" a="1"/>
  <c r="P526" i="149" s="1"/>
  <c r="L526" i="149" a="1"/>
  <c r="L526" i="149" s="1"/>
  <c r="M526" i="149" a="1"/>
  <c r="M526" i="149" s="1"/>
  <c r="O526" i="149" a="1"/>
  <c r="O526" i="149" s="1"/>
  <c r="N526" i="149" a="1"/>
  <c r="N526" i="149" s="1"/>
  <c r="P525" i="149" a="1"/>
  <c r="P525" i="149" s="1"/>
  <c r="O525" i="149" a="1"/>
  <c r="O525" i="149" s="1"/>
  <c r="N525" i="149" a="1"/>
  <c r="N525" i="149" s="1"/>
  <c r="M525" i="149" a="1"/>
  <c r="M525" i="149" s="1"/>
  <c r="Q525" i="149" a="1"/>
  <c r="Q525" i="149" s="1"/>
  <c r="L525" i="149" a="1"/>
  <c r="L525" i="149" s="1"/>
  <c r="Q524" i="149" a="1"/>
  <c r="Q524" i="149" s="1"/>
  <c r="P524" i="149" a="1"/>
  <c r="P524" i="149" s="1"/>
  <c r="M524" i="149" a="1"/>
  <c r="M524" i="149" s="1"/>
  <c r="O524" i="149" a="1"/>
  <c r="O524" i="149" s="1"/>
  <c r="L524" i="149" a="1"/>
  <c r="L524" i="149" s="1"/>
  <c r="N524" i="149" a="1"/>
  <c r="N524" i="149" s="1"/>
  <c r="N523" i="149" a="1"/>
  <c r="N523" i="149" s="1"/>
  <c r="Q523" i="149" a="1"/>
  <c r="Q523" i="149" s="1"/>
  <c r="O523" i="149" a="1"/>
  <c r="O523" i="149" s="1"/>
  <c r="L523" i="149" a="1"/>
  <c r="L523" i="149" s="1"/>
  <c r="P523" i="149" a="1"/>
  <c r="P523" i="149" s="1"/>
  <c r="M523" i="149" a="1"/>
  <c r="M523" i="149" s="1"/>
  <c r="O522" i="149" a="1"/>
  <c r="O522" i="149" s="1"/>
  <c r="L522" i="149" a="1"/>
  <c r="L522" i="149" s="1"/>
  <c r="N522" i="149" a="1"/>
  <c r="N522" i="149" s="1"/>
  <c r="M522" i="149" a="1"/>
  <c r="M522" i="149" s="1"/>
  <c r="P522" i="149" a="1"/>
  <c r="P522" i="149" s="1"/>
  <c r="Q522" i="149" a="1"/>
  <c r="Q522" i="149" s="1"/>
  <c r="N521" i="149" a="1"/>
  <c r="N521" i="149" s="1"/>
  <c r="O521" i="149" a="1"/>
  <c r="O521" i="149" s="1"/>
  <c r="L521" i="149" a="1"/>
  <c r="L521" i="149" s="1"/>
  <c r="M521" i="149" a="1"/>
  <c r="M521" i="149" s="1"/>
  <c r="Q521" i="149" a="1"/>
  <c r="Q521" i="149" s="1"/>
  <c r="P521" i="149" a="1"/>
  <c r="P521" i="149" s="1"/>
  <c r="L520" i="149" a="1"/>
  <c r="L520" i="149" s="1"/>
  <c r="O520" i="149" a="1"/>
  <c r="O520" i="149" s="1"/>
  <c r="N520" i="149" a="1"/>
  <c r="N520" i="149" s="1"/>
  <c r="M520" i="149" a="1"/>
  <c r="M520" i="149" s="1"/>
  <c r="P520" i="149" a="1"/>
  <c r="P520" i="149" s="1"/>
  <c r="Q520" i="149" a="1"/>
  <c r="Q520" i="149" s="1"/>
  <c r="P519" i="149" a="1"/>
  <c r="P519" i="149" s="1"/>
  <c r="O519" i="149" a="1"/>
  <c r="O519" i="149" s="1"/>
  <c r="N519" i="149" a="1"/>
  <c r="N519" i="149" s="1"/>
  <c r="M519" i="149" a="1"/>
  <c r="M519" i="149" s="1"/>
  <c r="Q519" i="149" a="1"/>
  <c r="Q519" i="149" s="1"/>
  <c r="L519" i="149" a="1"/>
  <c r="L519" i="149" s="1"/>
  <c r="L512" i="149"/>
  <c r="R499" i="149"/>
  <c r="N3" i="148"/>
  <c r="H11" i="148" s="1"/>
  <c r="P512" i="149"/>
  <c r="D17" i="148" s="1"/>
  <c r="L518" i="149" a="1"/>
  <c r="L518" i="149" s="1"/>
  <c r="P518" i="149" a="1"/>
  <c r="P518" i="149" s="1"/>
  <c r="O518" i="149" a="1"/>
  <c r="O518" i="149" s="1"/>
  <c r="N518" i="149" a="1"/>
  <c r="N518" i="149" s="1"/>
  <c r="M518" i="149" a="1"/>
  <c r="M518" i="149" s="1"/>
  <c r="Q518" i="149" a="1"/>
  <c r="Q518" i="149" s="1"/>
  <c r="G17" i="201"/>
  <c r="I17" i="201"/>
  <c r="G17" i="199"/>
  <c r="I17" i="199"/>
  <c r="I17" i="197"/>
  <c r="G17" i="197"/>
  <c r="I17" i="195"/>
  <c r="G17" i="195"/>
  <c r="G17" i="171"/>
  <c r="I17" i="171"/>
  <c r="G17" i="138"/>
  <c r="I17" i="138"/>
  <c r="G17" i="136"/>
  <c r="I17" i="136"/>
  <c r="G17" i="134"/>
  <c r="I17" i="134"/>
  <c r="R505" i="202"/>
  <c r="N512" i="168"/>
  <c r="R507" i="168"/>
  <c r="Q512" i="166"/>
  <c r="R505" i="166"/>
  <c r="R501" i="166"/>
  <c r="P512" i="164"/>
  <c r="D17" i="163" s="1"/>
  <c r="N512" i="164"/>
  <c r="F13" i="163" s="1"/>
  <c r="H13" i="163" s="1"/>
  <c r="R500" i="164"/>
  <c r="R511" i="162"/>
  <c r="R503" i="162"/>
  <c r="R502" i="162"/>
  <c r="R500" i="162"/>
  <c r="R509" i="160"/>
  <c r="R508" i="160"/>
  <c r="R506" i="160"/>
  <c r="R499" i="160"/>
  <c r="R508" i="158"/>
  <c r="R507" i="158"/>
  <c r="R500" i="158"/>
  <c r="R508" i="156"/>
  <c r="R506" i="156"/>
  <c r="R505" i="156"/>
  <c r="R504" i="156"/>
  <c r="R503" i="154"/>
  <c r="R508" i="151"/>
  <c r="R502" i="151"/>
  <c r="R511" i="149"/>
  <c r="R510" i="149"/>
  <c r="R507" i="149"/>
  <c r="R505" i="149"/>
  <c r="R502" i="149"/>
  <c r="R512" i="200"/>
  <c r="R512" i="170"/>
  <c r="O512" i="166"/>
  <c r="M512" i="166"/>
  <c r="R508" i="166"/>
  <c r="R507" i="166"/>
  <c r="R504" i="166"/>
  <c r="R505" i="164"/>
  <c r="R499" i="164"/>
  <c r="R506" i="162"/>
  <c r="R505" i="162"/>
  <c r="R504" i="162"/>
  <c r="R499" i="162"/>
  <c r="R511" i="160"/>
  <c r="R507" i="160"/>
  <c r="R503" i="160"/>
  <c r="R503" i="158"/>
  <c r="R511" i="156"/>
  <c r="R509" i="156"/>
  <c r="R499" i="156"/>
  <c r="R511" i="154"/>
  <c r="R509" i="154"/>
  <c r="R507" i="154"/>
  <c r="R504" i="154"/>
  <c r="R501" i="154"/>
  <c r="R499" i="154"/>
  <c r="R506" i="151"/>
  <c r="R501" i="149"/>
  <c r="R509" i="168"/>
  <c r="R508" i="168"/>
  <c r="R504" i="168"/>
  <c r="R503" i="168"/>
  <c r="R501" i="168"/>
  <c r="R499" i="168"/>
  <c r="N512" i="166"/>
  <c r="F13" i="165" s="1"/>
  <c r="H13" i="165" s="1"/>
  <c r="R503" i="166"/>
  <c r="Q512" i="164"/>
  <c r="O512" i="164"/>
  <c r="R502" i="164"/>
  <c r="R501" i="164"/>
  <c r="R501" i="162"/>
  <c r="R511" i="158"/>
  <c r="R505" i="158"/>
  <c r="R502" i="158"/>
  <c r="R501" i="158"/>
  <c r="R499" i="158"/>
  <c r="R507" i="156"/>
  <c r="R508" i="154"/>
  <c r="R506" i="154"/>
  <c r="R509" i="151"/>
  <c r="R507" i="151"/>
  <c r="R503" i="151"/>
  <c r="R501" i="151"/>
  <c r="R500" i="151"/>
  <c r="R499" i="151"/>
  <c r="R512" i="135"/>
  <c r="R505" i="168"/>
  <c r="R500" i="168"/>
  <c r="R511" i="166"/>
  <c r="P512" i="166"/>
  <c r="D17" i="165" s="1"/>
  <c r="R509" i="166"/>
  <c r="R506" i="166"/>
  <c r="R502" i="166"/>
  <c r="R499" i="166"/>
  <c r="M512" i="164"/>
  <c r="R509" i="164"/>
  <c r="R507" i="164"/>
  <c r="R503" i="164"/>
  <c r="R509" i="162"/>
  <c r="R508" i="162"/>
  <c r="R507" i="162"/>
  <c r="R504" i="160"/>
  <c r="R503" i="156"/>
  <c r="R501" i="156"/>
  <c r="R505" i="154"/>
  <c r="R502" i="154"/>
  <c r="R500" i="154"/>
  <c r="R511" i="151"/>
  <c r="R505" i="151"/>
  <c r="R509" i="149"/>
  <c r="L512" i="188"/>
  <c r="R512" i="188" s="1"/>
  <c r="R510" i="188"/>
  <c r="I17" i="161"/>
  <c r="G17" i="161"/>
  <c r="Q529" i="162" a="1"/>
  <c r="Q529" i="162" s="1"/>
  <c r="L529" i="162" a="1"/>
  <c r="L529" i="162" s="1"/>
  <c r="M529" i="162" a="1"/>
  <c r="M529" i="162" s="1"/>
  <c r="O529" i="162" a="1"/>
  <c r="O529" i="162" s="1"/>
  <c r="P529" i="162" a="1"/>
  <c r="P529" i="162" s="1"/>
  <c r="N529" i="162" a="1"/>
  <c r="N529" i="162" s="1"/>
  <c r="L512" i="162"/>
  <c r="R512" i="162" s="1"/>
  <c r="R510" i="162"/>
  <c r="Q529" i="160" a="1"/>
  <c r="Q529" i="160" s="1"/>
  <c r="N529" i="160" a="1"/>
  <c r="N529" i="160" s="1"/>
  <c r="L529" i="160" a="1"/>
  <c r="L529" i="160" s="1"/>
  <c r="O529" i="160" a="1"/>
  <c r="O529" i="160" s="1"/>
  <c r="P529" i="160" a="1"/>
  <c r="P529" i="160" s="1"/>
  <c r="M529" i="160" a="1"/>
  <c r="M529" i="160" s="1"/>
  <c r="L512" i="160"/>
  <c r="R512" i="160" s="1"/>
  <c r="R510" i="160"/>
  <c r="I17" i="159"/>
  <c r="G17" i="159"/>
  <c r="G17" i="157"/>
  <c r="I17" i="157"/>
  <c r="Q529" i="158" a="1"/>
  <c r="Q529" i="158" s="1"/>
  <c r="N529" i="158" a="1"/>
  <c r="N529" i="158" s="1"/>
  <c r="P529" i="158" a="1"/>
  <c r="P529" i="158" s="1"/>
  <c r="M529" i="158" a="1"/>
  <c r="M529" i="158" s="1"/>
  <c r="O529" i="158" a="1"/>
  <c r="O529" i="158" s="1"/>
  <c r="L529" i="158" a="1"/>
  <c r="L529" i="158" s="1"/>
  <c r="R510" i="158"/>
  <c r="L512" i="158"/>
  <c r="R512" i="158" s="1"/>
  <c r="R510" i="141"/>
  <c r="L512" i="141"/>
  <c r="R512" i="141" s="1"/>
  <c r="R512" i="196"/>
  <c r="F13" i="195"/>
  <c r="H13" i="195" s="1"/>
  <c r="H11" i="119"/>
  <c r="C11" i="106" s="1"/>
  <c r="H13" i="117"/>
  <c r="D10" i="106" s="1"/>
  <c r="H13" i="111"/>
  <c r="D7" i="106" s="1"/>
  <c r="G6" i="2" a="1"/>
  <c r="G6" i="2" s="1"/>
  <c r="I6" i="2" s="1"/>
  <c r="H13" i="109"/>
  <c r="D6" i="106" s="1"/>
  <c r="G26" i="3"/>
  <c r="I26" i="3" s="1"/>
  <c r="I56" i="142" l="1"/>
  <c r="H14" i="142"/>
  <c r="I54" i="142" s="1"/>
  <c r="I56" i="146"/>
  <c r="H14" i="146"/>
  <c r="I54" i="146" s="1"/>
  <c r="H14" i="144"/>
  <c r="I54" i="144" s="1"/>
  <c r="I56" i="144"/>
  <c r="H14" i="140"/>
  <c r="I54" i="140" s="1"/>
  <c r="I56" i="140"/>
  <c r="H14" i="165"/>
  <c r="I54" i="165" s="1"/>
  <c r="I56" i="165"/>
  <c r="H14" i="163"/>
  <c r="I54" i="163" s="1"/>
  <c r="I56" i="163"/>
  <c r="I56" i="161"/>
  <c r="H14" i="161"/>
  <c r="I54" i="161" s="1"/>
  <c r="H14" i="159"/>
  <c r="I54" i="159" s="1"/>
  <c r="I56" i="159"/>
  <c r="I56" i="157"/>
  <c r="H14" i="157"/>
  <c r="I54" i="157" s="1"/>
  <c r="H14" i="201"/>
  <c r="I54" i="201" s="1"/>
  <c r="I56" i="201"/>
  <c r="H14" i="199"/>
  <c r="I54" i="199" s="1"/>
  <c r="I56" i="199"/>
  <c r="H14" i="197"/>
  <c r="I54" i="197" s="1"/>
  <c r="I56" i="197"/>
  <c r="I56" i="195"/>
  <c r="H14" i="195"/>
  <c r="I54" i="195" s="1"/>
  <c r="H14" i="189"/>
  <c r="I54" i="189" s="1"/>
  <c r="I56" i="189"/>
  <c r="I56" i="171"/>
  <c r="H14" i="171"/>
  <c r="I54" i="171" s="1"/>
  <c r="H14" i="138"/>
  <c r="I54" i="138" s="1"/>
  <c r="I56" i="138"/>
  <c r="I56" i="136"/>
  <c r="H14" i="136"/>
  <c r="I54" i="136" s="1"/>
  <c r="I56" i="134"/>
  <c r="H14" i="134"/>
  <c r="I54" i="134" s="1"/>
  <c r="I56" i="203"/>
  <c r="H14" i="203"/>
  <c r="I54" i="203" s="1"/>
  <c r="H14" i="175"/>
  <c r="I54" i="175" s="1"/>
  <c r="I56" i="175"/>
  <c r="I56" i="193"/>
  <c r="H14" i="193"/>
  <c r="I54" i="193" s="1"/>
  <c r="H14" i="191"/>
  <c r="I54" i="191" s="1"/>
  <c r="I56" i="191"/>
  <c r="I56" i="187"/>
  <c r="H14" i="187"/>
  <c r="I54" i="187" s="1"/>
  <c r="H14" i="185"/>
  <c r="I54" i="185" s="1"/>
  <c r="I56" i="185"/>
  <c r="H14" i="183"/>
  <c r="I54" i="183" s="1"/>
  <c r="I56" i="183"/>
  <c r="H14" i="181"/>
  <c r="I54" i="181" s="1"/>
  <c r="I56" i="181"/>
  <c r="H14" i="177"/>
  <c r="I54" i="177" s="1"/>
  <c r="I56" i="177"/>
  <c r="H14" i="173"/>
  <c r="I54" i="173" s="1"/>
  <c r="I56" i="173"/>
  <c r="H14" i="169"/>
  <c r="I54" i="169" s="1"/>
  <c r="I56" i="169"/>
  <c r="I56" i="205"/>
  <c r="H14" i="205"/>
  <c r="I54" i="205" s="1"/>
  <c r="I56" i="212"/>
  <c r="H14" i="212"/>
  <c r="I54" i="212" s="1"/>
  <c r="I56" i="213"/>
  <c r="H14" i="213"/>
  <c r="I54" i="213" s="1"/>
  <c r="H14" i="214"/>
  <c r="I54" i="214" s="1"/>
  <c r="I56" i="214"/>
  <c r="H14" i="215"/>
  <c r="I54" i="215" s="1"/>
  <c r="I56" i="215"/>
  <c r="H14" i="211"/>
  <c r="I54" i="211" s="1"/>
  <c r="I56" i="211"/>
  <c r="I38" i="3"/>
  <c r="E4" i="106" s="1"/>
  <c r="P531" i="168"/>
  <c r="N531" i="168"/>
  <c r="R524" i="151"/>
  <c r="R530" i="160"/>
  <c r="R519" i="149"/>
  <c r="R525" i="149"/>
  <c r="R520" i="158"/>
  <c r="R522" i="158"/>
  <c r="R524" i="158"/>
  <c r="R520" i="164"/>
  <c r="R523" i="164"/>
  <c r="R524" i="164"/>
  <c r="R528" i="164"/>
  <c r="R520" i="154"/>
  <c r="R527" i="154"/>
  <c r="R528" i="154"/>
  <c r="R529" i="154"/>
  <c r="R529" i="156"/>
  <c r="R522" i="162"/>
  <c r="R530" i="162"/>
  <c r="M531" i="168"/>
  <c r="R521" i="168"/>
  <c r="I17" i="132"/>
  <c r="G17" i="132"/>
  <c r="H14" i="130"/>
  <c r="C17" i="106"/>
  <c r="I56" i="130"/>
  <c r="G17" i="130"/>
  <c r="I17" i="130"/>
  <c r="I56" i="132"/>
  <c r="C18" i="106"/>
  <c r="H14" i="132"/>
  <c r="I38" i="132"/>
  <c r="I38" i="115"/>
  <c r="E9" i="106" s="1"/>
  <c r="H14" i="117"/>
  <c r="C10" i="106"/>
  <c r="I56" i="117"/>
  <c r="C8" i="106"/>
  <c r="I56" i="113"/>
  <c r="H14" i="113"/>
  <c r="G31" i="152"/>
  <c r="I31" i="152" s="1"/>
  <c r="I38" i="152" s="1"/>
  <c r="E16" i="106" s="1"/>
  <c r="D17" i="152"/>
  <c r="G31" i="125"/>
  <c r="I31" i="125" s="1"/>
  <c r="I38" i="125" s="1"/>
  <c r="E14" i="106" s="1"/>
  <c r="D17" i="125"/>
  <c r="G31" i="123"/>
  <c r="I31" i="123" s="1"/>
  <c r="I38" i="123" s="1"/>
  <c r="E13" i="106" s="1"/>
  <c r="D17" i="123"/>
  <c r="G31" i="121"/>
  <c r="I31" i="121" s="1"/>
  <c r="I38" i="121" s="1"/>
  <c r="E12" i="106" s="1"/>
  <c r="D17" i="121"/>
  <c r="G31" i="119"/>
  <c r="I31" i="119" s="1"/>
  <c r="I38" i="119" s="1"/>
  <c r="E11" i="106" s="1"/>
  <c r="D17" i="119"/>
  <c r="G31" i="117"/>
  <c r="I31" i="117" s="1"/>
  <c r="I38" i="117" s="1"/>
  <c r="E10" i="106" s="1"/>
  <c r="D17" i="117"/>
  <c r="G31" i="113"/>
  <c r="I31" i="113" s="1"/>
  <c r="I38" i="113" s="1"/>
  <c r="E8" i="106" s="1"/>
  <c r="D17" i="113"/>
  <c r="H11" i="152"/>
  <c r="H11" i="127"/>
  <c r="I17" i="127"/>
  <c r="H11" i="125"/>
  <c r="H11" i="121"/>
  <c r="I56" i="115"/>
  <c r="C9" i="106"/>
  <c r="P531" i="166"/>
  <c r="O531" i="168"/>
  <c r="R512" i="164"/>
  <c r="Q531" i="162"/>
  <c r="M531" i="162"/>
  <c r="O531" i="162"/>
  <c r="P531" i="162"/>
  <c r="N531" i="162"/>
  <c r="Q531" i="160"/>
  <c r="N531" i="160"/>
  <c r="O531" i="160"/>
  <c r="P531" i="160"/>
  <c r="M531" i="160"/>
  <c r="Q531" i="158"/>
  <c r="N531" i="158"/>
  <c r="P531" i="158"/>
  <c r="M531" i="158"/>
  <c r="O531" i="158"/>
  <c r="I56" i="119"/>
  <c r="H11" i="111"/>
  <c r="C7" i="106" s="1"/>
  <c r="I17" i="111"/>
  <c r="H11" i="109"/>
  <c r="C6" i="106" s="1"/>
  <c r="V500" i="110"/>
  <c r="G31" i="109"/>
  <c r="I38" i="109" s="1"/>
  <c r="E6" i="106" s="1"/>
  <c r="D17" i="109"/>
  <c r="V500" i="108"/>
  <c r="H11" i="3"/>
  <c r="R528" i="158"/>
  <c r="R527" i="166"/>
  <c r="R525" i="166"/>
  <c r="R523" i="156"/>
  <c r="R526" i="149"/>
  <c r="L531" i="168"/>
  <c r="R518" i="168"/>
  <c r="G17" i="167"/>
  <c r="I17" i="167"/>
  <c r="H14" i="167"/>
  <c r="I54" i="167" s="1"/>
  <c r="I56" i="167"/>
  <c r="L531" i="166"/>
  <c r="R518" i="166"/>
  <c r="L531" i="164"/>
  <c r="R518" i="164"/>
  <c r="H14" i="155"/>
  <c r="I54" i="155" s="1"/>
  <c r="I56" i="155"/>
  <c r="H14" i="179"/>
  <c r="I54" i="179" s="1"/>
  <c r="I56" i="179"/>
  <c r="R512" i="156"/>
  <c r="D17" i="155"/>
  <c r="D17" i="179"/>
  <c r="L531" i="156"/>
  <c r="R518" i="156"/>
  <c r="H14" i="153"/>
  <c r="I54" i="153" s="1"/>
  <c r="I56" i="153"/>
  <c r="R512" i="154"/>
  <c r="D17" i="153"/>
  <c r="L531" i="154"/>
  <c r="R518" i="154"/>
  <c r="I56" i="150"/>
  <c r="H14" i="150"/>
  <c r="I54" i="150" s="1"/>
  <c r="R512" i="151"/>
  <c r="D17" i="150"/>
  <c r="L531" i="151"/>
  <c r="R518" i="151"/>
  <c r="I56" i="148"/>
  <c r="H14" i="148"/>
  <c r="I54" i="148" s="1"/>
  <c r="G17" i="148"/>
  <c r="I17" i="148"/>
  <c r="L531" i="149"/>
  <c r="R518" i="149"/>
  <c r="R512" i="168"/>
  <c r="F13" i="167"/>
  <c r="H13" i="167" s="1"/>
  <c r="G17" i="163"/>
  <c r="I17" i="163"/>
  <c r="I17" i="165"/>
  <c r="G17" i="165"/>
  <c r="R529" i="166"/>
  <c r="Q531" i="166"/>
  <c r="R528" i="166"/>
  <c r="R524" i="166"/>
  <c r="R519" i="166"/>
  <c r="O531" i="164"/>
  <c r="R528" i="162"/>
  <c r="R526" i="162"/>
  <c r="R520" i="162"/>
  <c r="R520" i="160"/>
  <c r="P531" i="156"/>
  <c r="Q531" i="156"/>
  <c r="R527" i="156"/>
  <c r="R522" i="156"/>
  <c r="R530" i="154"/>
  <c r="P531" i="154"/>
  <c r="R524" i="154"/>
  <c r="R523" i="154"/>
  <c r="P531" i="151"/>
  <c r="Q531" i="151"/>
  <c r="R525" i="151"/>
  <c r="R530" i="149"/>
  <c r="P531" i="149"/>
  <c r="R524" i="168"/>
  <c r="R522" i="168"/>
  <c r="R520" i="168"/>
  <c r="N531" i="166"/>
  <c r="R522" i="166"/>
  <c r="R521" i="166"/>
  <c r="R520" i="166"/>
  <c r="P531" i="164"/>
  <c r="R529" i="164"/>
  <c r="R521" i="164"/>
  <c r="R519" i="164"/>
  <c r="R525" i="162"/>
  <c r="R524" i="162"/>
  <c r="R523" i="162"/>
  <c r="R521" i="162"/>
  <c r="R519" i="162"/>
  <c r="R518" i="162"/>
  <c r="R527" i="160"/>
  <c r="R526" i="160"/>
  <c r="R525" i="160"/>
  <c r="R519" i="160"/>
  <c r="R518" i="160"/>
  <c r="R530" i="158"/>
  <c r="N531" i="156"/>
  <c r="R528" i="156"/>
  <c r="R526" i="156"/>
  <c r="R525" i="156"/>
  <c r="R524" i="156"/>
  <c r="R521" i="156"/>
  <c r="R520" i="156"/>
  <c r="Q531" i="154"/>
  <c r="O531" i="154"/>
  <c r="R525" i="154"/>
  <c r="R530" i="151"/>
  <c r="O531" i="151"/>
  <c r="R528" i="151"/>
  <c r="R527" i="151"/>
  <c r="R526" i="151"/>
  <c r="R522" i="151"/>
  <c r="R520" i="151"/>
  <c r="Q531" i="149"/>
  <c r="N531" i="149"/>
  <c r="R527" i="149"/>
  <c r="R523" i="149"/>
  <c r="R528" i="168"/>
  <c r="R527" i="168"/>
  <c r="R523" i="168"/>
  <c r="R530" i="166"/>
  <c r="O531" i="166"/>
  <c r="R523" i="166"/>
  <c r="Q531" i="164"/>
  <c r="R527" i="164"/>
  <c r="R522" i="164"/>
  <c r="R528" i="160"/>
  <c r="R523" i="160"/>
  <c r="R522" i="160"/>
  <c r="R525" i="158"/>
  <c r="R523" i="158"/>
  <c r="R521" i="158"/>
  <c r="R519" i="158"/>
  <c r="R518" i="158"/>
  <c r="R530" i="156"/>
  <c r="M531" i="156"/>
  <c r="N531" i="154"/>
  <c r="R522" i="154"/>
  <c r="R519" i="154"/>
  <c r="R529" i="151"/>
  <c r="M531" i="151"/>
  <c r="R523" i="151"/>
  <c r="M531" i="149"/>
  <c r="R521" i="149"/>
  <c r="R512" i="149"/>
  <c r="R525" i="168"/>
  <c r="R519" i="168"/>
  <c r="M531" i="166"/>
  <c r="R530" i="164"/>
  <c r="M531" i="164"/>
  <c r="N531" i="164"/>
  <c r="R525" i="164"/>
  <c r="R527" i="162"/>
  <c r="R524" i="160"/>
  <c r="R521" i="160"/>
  <c r="R527" i="158"/>
  <c r="O531" i="156"/>
  <c r="R519" i="156"/>
  <c r="M531" i="154"/>
  <c r="R521" i="154"/>
  <c r="N531" i="151"/>
  <c r="R521" i="151"/>
  <c r="R519" i="151"/>
  <c r="R529" i="149"/>
  <c r="O531" i="149"/>
  <c r="R528" i="149"/>
  <c r="R524" i="149"/>
  <c r="R522" i="149"/>
  <c r="R520" i="149"/>
  <c r="R512" i="166"/>
  <c r="R529" i="162"/>
  <c r="L531" i="162"/>
  <c r="L531" i="160"/>
  <c r="R529" i="160"/>
  <c r="R529" i="158"/>
  <c r="L531" i="158"/>
  <c r="H13" i="123"/>
  <c r="D13" i="106" s="1"/>
  <c r="G12" i="2" a="1"/>
  <c r="G12" i="2" s="1"/>
  <c r="I12" i="2" s="1"/>
  <c r="H13" i="119"/>
  <c r="I17" i="3"/>
  <c r="G17" i="3"/>
  <c r="H14" i="123"/>
  <c r="I56" i="123"/>
  <c r="H13" i="115"/>
  <c r="I17" i="115"/>
  <c r="G17" i="115"/>
  <c r="H13" i="3"/>
  <c r="D4" i="106" s="1"/>
  <c r="G3" i="2" a="1"/>
  <c r="G3" i="2" s="1"/>
  <c r="I3" i="2" s="1"/>
  <c r="I54" i="132" l="1"/>
  <c r="G18" i="106" s="1"/>
  <c r="E18" i="106"/>
  <c r="E55" i="106" s="1"/>
  <c r="D11" i="106"/>
  <c r="H14" i="119"/>
  <c r="I54" i="119" s="1"/>
  <c r="G11" i="106" s="1"/>
  <c r="I56" i="3"/>
  <c r="C4" i="106"/>
  <c r="I54" i="113"/>
  <c r="G8" i="106" s="1"/>
  <c r="I54" i="117"/>
  <c r="G10" i="106" s="1"/>
  <c r="H14" i="115"/>
  <c r="I54" i="115" s="1"/>
  <c r="G9" i="106" s="1"/>
  <c r="D9" i="106"/>
  <c r="G17" i="152"/>
  <c r="I17" i="152"/>
  <c r="G17" i="125"/>
  <c r="I17" i="125"/>
  <c r="G17" i="121"/>
  <c r="I17" i="121"/>
  <c r="G17" i="117"/>
  <c r="I17" i="117"/>
  <c r="G17" i="113"/>
  <c r="I17" i="113"/>
  <c r="I17" i="123"/>
  <c r="G17" i="123"/>
  <c r="I17" i="119"/>
  <c r="G17" i="119"/>
  <c r="I56" i="152"/>
  <c r="H14" i="152"/>
  <c r="I54" i="152" s="1"/>
  <c r="G16" i="106" s="1"/>
  <c r="C16" i="106"/>
  <c r="I56" i="127"/>
  <c r="H14" i="127"/>
  <c r="I54" i="127" s="1"/>
  <c r="G15" i="106" s="1"/>
  <c r="C15" i="106"/>
  <c r="I56" i="125"/>
  <c r="H14" i="125"/>
  <c r="I54" i="125" s="1"/>
  <c r="G14" i="106" s="1"/>
  <c r="C14" i="106"/>
  <c r="I56" i="121"/>
  <c r="H14" i="121"/>
  <c r="I54" i="121" s="1"/>
  <c r="G12" i="106" s="1"/>
  <c r="C12" i="106"/>
  <c r="R531" i="162"/>
  <c r="R531" i="160"/>
  <c r="R531" i="158"/>
  <c r="H14" i="111"/>
  <c r="I56" i="111"/>
  <c r="G17" i="109"/>
  <c r="I17" i="109"/>
  <c r="I17" i="107"/>
  <c r="H11" i="107"/>
  <c r="C5" i="106" s="1"/>
  <c r="H14" i="3"/>
  <c r="G17" i="155"/>
  <c r="I17" i="155"/>
  <c r="G17" i="179"/>
  <c r="I17" i="179"/>
  <c r="G17" i="153"/>
  <c r="I17" i="153"/>
  <c r="I17" i="150"/>
  <c r="G17" i="150"/>
  <c r="R531" i="154"/>
  <c r="R531" i="164"/>
  <c r="R531" i="149"/>
  <c r="R531" i="156"/>
  <c r="R531" i="168"/>
  <c r="R531" i="166"/>
  <c r="R531" i="151"/>
  <c r="I56" i="109"/>
  <c r="H14" i="109"/>
  <c r="I54" i="123"/>
  <c r="G13" i="106" s="1"/>
  <c r="I54" i="111" l="1"/>
  <c r="G7" i="106" s="1"/>
  <c r="I56" i="107"/>
  <c r="H14" i="107"/>
  <c r="I54" i="3"/>
  <c r="G4" i="106" s="1"/>
  <c r="I54" i="109"/>
  <c r="G6" i="106" s="1"/>
  <c r="I54" i="107" l="1"/>
  <c r="G5" i="106" s="1"/>
  <c r="C55" i="106" l="1"/>
  <c r="D55" i="106"/>
  <c r="I54" i="130"/>
  <c r="G17" i="106" s="1"/>
  <c r="G55" i="10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<sst xmlns="http://schemas.openxmlformats.org/spreadsheetml/2006/main" count="11196" uniqueCount="416">
  <si>
    <t>Bijlage D Inschrijfbiljet gemeente Elburg</t>
  </si>
  <si>
    <t>Naam opdrachtgever</t>
  </si>
  <si>
    <t>Gemeente Elburg</t>
  </si>
  <si>
    <t>Vestigingsplaats opdrachtgever</t>
  </si>
  <si>
    <t>Elburg</t>
  </si>
  <si>
    <t>KVK-numer</t>
  </si>
  <si>
    <t>08218414</t>
  </si>
  <si>
    <t>Naam contactpersoon</t>
  </si>
  <si>
    <t xml:space="preserve">Lieke Buurman (Alpha Adviesbureau) </t>
  </si>
  <si>
    <t>Telefoonnummer kantoor</t>
  </si>
  <si>
    <t>085 200 3991</t>
  </si>
  <si>
    <t>Volledige naam schonmaakbedrijf (handelsnaam KVK)</t>
  </si>
  <si>
    <t>Vestigingsplaats schoonmaakbedrijf (KVK)</t>
  </si>
  <si>
    <t>KVK-nummer</t>
  </si>
  <si>
    <t>Tekenbevoegde schoonmaakbedrijf voor contract</t>
  </si>
  <si>
    <t>Functie</t>
  </si>
  <si>
    <t>Contractpersoon offerte</t>
  </si>
  <si>
    <t>Postadres kantoor</t>
  </si>
  <si>
    <t>PC+ woonplaats kantoor</t>
  </si>
  <si>
    <t>Mobiel nummer contactpersoon offerte</t>
  </si>
  <si>
    <t>E-mail adres contactpersoon offerte</t>
  </si>
  <si>
    <t>Inv</t>
  </si>
  <si>
    <t>Naam object</t>
  </si>
  <si>
    <t>Adres</t>
  </si>
  <si>
    <t>Plaats</t>
  </si>
  <si>
    <t>Totaal aantal m2 schoonmaak</t>
  </si>
  <si>
    <t>Inspectieprijs</t>
  </si>
  <si>
    <t>Aantal inspecties</t>
  </si>
  <si>
    <t>Kosten inspecties per jaar</t>
  </si>
  <si>
    <t>m2</t>
  </si>
  <si>
    <t>NEN2075 tarief</t>
  </si>
  <si>
    <t>Gemeentehuis</t>
  </si>
  <si>
    <t>Zuiderzeestraatweg Oost 19</t>
  </si>
  <si>
    <t>&lt;750</t>
  </si>
  <si>
    <t>Gemeentewerf</t>
  </si>
  <si>
    <t>Broeklanden</t>
  </si>
  <si>
    <t>750 -1.000</t>
  </si>
  <si>
    <t>Gymzaal de Wimpel</t>
  </si>
  <si>
    <t>De Wimpel 4</t>
  </si>
  <si>
    <t>1.000 - 1.500</t>
  </si>
  <si>
    <t>Gymzaal Kinsbergen</t>
  </si>
  <si>
    <t>Paterijstraat 1</t>
  </si>
  <si>
    <t>1.500 - 2.000</t>
  </si>
  <si>
    <t>2.000 - 3.000</t>
  </si>
  <si>
    <t>3.000 - 5.000</t>
  </si>
  <si>
    <t>5.000 - 10.000</t>
  </si>
  <si>
    <t>&gt; 10.000</t>
  </si>
  <si>
    <t>14a</t>
  </si>
  <si>
    <t>15a</t>
  </si>
  <si>
    <t>Totaalblad</t>
  </si>
  <si>
    <t>Locatie</t>
  </si>
  <si>
    <t xml:space="preserve">Reguliere  werkzaamheden  </t>
  </si>
  <si>
    <t xml:space="preserve">Periodieke werkzaamheden </t>
  </si>
  <si>
    <t>Specialistische werkzaamheden</t>
  </si>
  <si>
    <t>Extra werkzaamheden</t>
  </si>
  <si>
    <t>Totaalprijs per jaar</t>
  </si>
  <si>
    <t>Totaal prijs</t>
  </si>
  <si>
    <t xml:space="preserve">Uurtariefopbouw </t>
  </si>
  <si>
    <r>
      <t xml:space="preserve">Let op! </t>
    </r>
    <r>
      <rPr>
        <sz val="11"/>
        <color theme="1"/>
        <rFont val="Calibri"/>
        <family val="2"/>
        <scheme val="minor"/>
      </rPr>
      <t>Voor de totale loonkosten dien je in de groene cellen een bedrag (€) in te vullen. Voor de overige groene cellen dien je een percentage (%) in te vullen.</t>
    </r>
  </si>
  <si>
    <t>Offerte tarief</t>
  </si>
  <si>
    <t>Regie tarief divers</t>
  </si>
  <si>
    <t>Specialistisch tarief</t>
  </si>
  <si>
    <t>Regietarief diverse werkzaamheden</t>
  </si>
  <si>
    <t>Totale loonkosten</t>
  </si>
  <si>
    <t>MA</t>
  </si>
  <si>
    <t>DI</t>
  </si>
  <si>
    <t>WO</t>
  </si>
  <si>
    <t>DO</t>
  </si>
  <si>
    <t>VR</t>
  </si>
  <si>
    <t>ZA</t>
  </si>
  <si>
    <t>ZO</t>
  </si>
  <si>
    <t>FE</t>
  </si>
  <si>
    <t>Middelen, machines, werkkleding en materialen</t>
  </si>
  <si>
    <t>00:00 tot 06:00</t>
  </si>
  <si>
    <t>Direct toezicht</t>
  </si>
  <si>
    <t>06:00 tot 21:30</t>
  </si>
  <si>
    <t>Diversen, indien van toepassing omschrijving</t>
  </si>
  <si>
    <t>21:30 tot 24:00</t>
  </si>
  <si>
    <t>Totaal directe kosten</t>
  </si>
  <si>
    <t>Indirect toezicht</t>
  </si>
  <si>
    <t>Regietarief specialistische werkzaamheden</t>
  </si>
  <si>
    <t>Overhead</t>
  </si>
  <si>
    <t>Risco en Winst</t>
  </si>
  <si>
    <t>Totaal indirecte kosten</t>
  </si>
  <si>
    <t>Totaal tarief</t>
  </si>
  <si>
    <t>Categorie</t>
  </si>
  <si>
    <t>Frequentie</t>
  </si>
  <si>
    <t>Gemiddelde productie per m2</t>
  </si>
  <si>
    <t>Uren per jaar</t>
  </si>
  <si>
    <t>A</t>
  </si>
  <si>
    <t>Object:</t>
  </si>
  <si>
    <t>B</t>
  </si>
  <si>
    <t>Straat:</t>
  </si>
  <si>
    <t>Uitvoeringsbepaling:</t>
  </si>
  <si>
    <t>B1</t>
  </si>
  <si>
    <t>Plaats:</t>
  </si>
  <si>
    <t>Inventarisatie:</t>
  </si>
  <si>
    <t>B2</t>
  </si>
  <si>
    <t>E</t>
  </si>
  <si>
    <t>Aantal dagen schoonmaak per jaar:</t>
  </si>
  <si>
    <t>E1</t>
  </si>
  <si>
    <t>E2</t>
  </si>
  <si>
    <t>prijs per jaar</t>
  </si>
  <si>
    <t>F</t>
  </si>
  <si>
    <t>Regulier schoonmaakonderhoud</t>
  </si>
  <si>
    <t>G</t>
  </si>
  <si>
    <t>Aantal per jaar</t>
  </si>
  <si>
    <t>prijs per m2</t>
  </si>
  <si>
    <t xml:space="preserve">Periodiek schoonmaakonderhoud </t>
  </si>
  <si>
    <t>Totaal</t>
  </si>
  <si>
    <t>Prestatie</t>
  </si>
  <si>
    <t>M2 uit te besteden per jaar</t>
  </si>
  <si>
    <t>M2 uit te besteden per dag</t>
  </si>
  <si>
    <t>Gem. prestatie</t>
  </si>
  <si>
    <t>beurt prijs</t>
  </si>
  <si>
    <t>beurten per jaar</t>
  </si>
  <si>
    <t>Recoaten</t>
  </si>
  <si>
    <t>Topstrippen en topcoaten</t>
  </si>
  <si>
    <t>Volsprayen</t>
  </si>
  <si>
    <t>PU coating</t>
  </si>
  <si>
    <t>Tapijtreinigen</t>
  </si>
  <si>
    <t>Machinaal schrobben harde gesloten vloeren</t>
  </si>
  <si>
    <t>Gevelglas buitenzijde enkelvoudig gemeten</t>
  </si>
  <si>
    <t>Gevelglas binnenzijde enkelvoudig gemeten</t>
  </si>
  <si>
    <t>Separatieglas dubbelvoudig gemeten</t>
  </si>
  <si>
    <t>Koepelglas enkelvoudig gemeten</t>
  </si>
  <si>
    <t>Boeidelen</t>
  </si>
  <si>
    <t>Gevelbeplating</t>
  </si>
  <si>
    <t>Dieptereiniging categorie G</t>
  </si>
  <si>
    <t>prijs per</t>
  </si>
  <si>
    <t>aantal</t>
  </si>
  <si>
    <t>prijs per eenheid</t>
  </si>
  <si>
    <t>Maandfactuur</t>
  </si>
  <si>
    <t>Bijzonderheden</t>
  </si>
  <si>
    <t xml:space="preserve">Om een juist vergelijk te kunnen maken voor het vloeronderhoud is er een aantal beurten per jaar ingevuld in dit blad. De uiteindelijke frequentie wordt in afstemming met gemeente Elburg bepaald.   </t>
  </si>
  <si>
    <t>Gevelglas buiten</t>
  </si>
  <si>
    <t>Gevelglas binnen</t>
  </si>
  <si>
    <t>Separatieglas</t>
  </si>
  <si>
    <t>Koepelglas</t>
  </si>
  <si>
    <t>NOTITIERUIMTE INSCHRIJVERS</t>
  </si>
  <si>
    <t>Adres:</t>
  </si>
  <si>
    <t>BWDL</t>
  </si>
  <si>
    <t>BSO</t>
  </si>
  <si>
    <t>KDV</t>
  </si>
  <si>
    <t>nr</t>
  </si>
  <si>
    <t>Sanitaire ruimten</t>
  </si>
  <si>
    <t>Bureaukamers</t>
  </si>
  <si>
    <t>Verkeersruimten</t>
  </si>
  <si>
    <t>Overige ruimten</t>
  </si>
  <si>
    <t>Omschrijving</t>
  </si>
  <si>
    <t>ED</t>
  </si>
  <si>
    <t>Cat.</t>
  </si>
  <si>
    <t>Vloersoort</t>
  </si>
  <si>
    <t>m2 smk/jr</t>
  </si>
  <si>
    <t>Uren smk/jr</t>
  </si>
  <si>
    <t>Kelder</t>
  </si>
  <si>
    <t>Trappenhuis</t>
  </si>
  <si>
    <t>Trap</t>
  </si>
  <si>
    <t>Steen/glad</t>
  </si>
  <si>
    <t>Gaderobe</t>
  </si>
  <si>
    <t>Hal</t>
  </si>
  <si>
    <t>Gang</t>
  </si>
  <si>
    <t>Tapijt</t>
  </si>
  <si>
    <t>Portaal</t>
  </si>
  <si>
    <t>Archief</t>
  </si>
  <si>
    <t>Bewaarplaats</t>
  </si>
  <si>
    <t>Magazijn</t>
  </si>
  <si>
    <t>Berging</t>
  </si>
  <si>
    <t>X</t>
  </si>
  <si>
    <t>Werkruimte bezoekers</t>
  </si>
  <si>
    <t>Opslag schoonmaak</t>
  </si>
  <si>
    <t>Kantoor</t>
  </si>
  <si>
    <t>Streek</t>
  </si>
  <si>
    <t>Vergaderzaal</t>
  </si>
  <si>
    <t>Kantine</t>
  </si>
  <si>
    <t>Keuken</t>
  </si>
  <si>
    <t>Toilet</t>
  </si>
  <si>
    <t>Wasruimte</t>
  </si>
  <si>
    <t>Douche</t>
  </si>
  <si>
    <t>BG</t>
  </si>
  <si>
    <t>Entree</t>
  </si>
  <si>
    <t>Burgerzaken</t>
  </si>
  <si>
    <t>Balie</t>
  </si>
  <si>
    <t>Ruw/overig</t>
  </si>
  <si>
    <t>Hout</t>
  </si>
  <si>
    <t>Dienstverlening</t>
  </si>
  <si>
    <t>Spreekkamer dienstverlening</t>
  </si>
  <si>
    <t>KCC Manager</t>
  </si>
  <si>
    <t>Belplek</t>
  </si>
  <si>
    <t>Linoleum</t>
  </si>
  <si>
    <t>Samenleving/ sociale zaken</t>
  </si>
  <si>
    <t>Spreekkamer</t>
  </si>
  <si>
    <t>Werkkast</t>
  </si>
  <si>
    <t>Samenleving</t>
  </si>
  <si>
    <t>Facilitair/ICT/Streekarchief</t>
  </si>
  <si>
    <t>Aula</t>
  </si>
  <si>
    <t>AULA</t>
  </si>
  <si>
    <t>Miva</t>
  </si>
  <si>
    <t>Bibliotheek</t>
  </si>
  <si>
    <t>BBLT</t>
  </si>
  <si>
    <t>Lift</t>
  </si>
  <si>
    <t>Behandelruimte</t>
  </si>
  <si>
    <t>BHND</t>
  </si>
  <si>
    <t>Portaal H</t>
  </si>
  <si>
    <t>Computerruimte</t>
  </si>
  <si>
    <t>CMPT</t>
  </si>
  <si>
    <t>Dagverblijf</t>
  </si>
  <si>
    <t>DGVR</t>
  </si>
  <si>
    <t>Urinoir</t>
  </si>
  <si>
    <t>Handenarbeidlokaal</t>
  </si>
  <si>
    <t>HNDL</t>
  </si>
  <si>
    <t>KNTR</t>
  </si>
  <si>
    <t>Portaal D</t>
  </si>
  <si>
    <t>Laboratorium</t>
  </si>
  <si>
    <t>LBRT</t>
  </si>
  <si>
    <t>Leslokaal</t>
  </si>
  <si>
    <t>LSLK</t>
  </si>
  <si>
    <t>1e</t>
  </si>
  <si>
    <t>Portiersloge</t>
  </si>
  <si>
    <t>PRTR</t>
  </si>
  <si>
    <t>Landmeten/Teken</t>
  </si>
  <si>
    <t>Recreatieruimte</t>
  </si>
  <si>
    <t>RCRT</t>
  </si>
  <si>
    <t>Reproruimte</t>
  </si>
  <si>
    <t>RPRR</t>
  </si>
  <si>
    <t>Restaurant</t>
  </si>
  <si>
    <t>RSTR</t>
  </si>
  <si>
    <t>VRGD</t>
  </si>
  <si>
    <t>Wachtruimte</t>
  </si>
  <si>
    <t>WCHT</t>
  </si>
  <si>
    <t>KEKN</t>
  </si>
  <si>
    <t>Bedrijfsvoering</t>
  </si>
  <si>
    <t>ENTR</t>
  </si>
  <si>
    <t>Expeditie</t>
  </si>
  <si>
    <t>EXPD</t>
  </si>
  <si>
    <t>GANG</t>
  </si>
  <si>
    <t>GRDR</t>
  </si>
  <si>
    <t>LIFT</t>
  </si>
  <si>
    <t>Showroom</t>
  </si>
  <si>
    <t>SHWR</t>
  </si>
  <si>
    <t>Sportzaal</t>
  </si>
  <si>
    <t>SPRT</t>
  </si>
  <si>
    <t>TRAP</t>
  </si>
  <si>
    <t>Leefomgeving</t>
  </si>
  <si>
    <t>Slaapkamer</t>
  </si>
  <si>
    <t>SLPK</t>
  </si>
  <si>
    <t>PANTRY</t>
  </si>
  <si>
    <t>ARCH</t>
  </si>
  <si>
    <t>Bordes</t>
  </si>
  <si>
    <t>BRDS</t>
  </si>
  <si>
    <t>MGZN</t>
  </si>
  <si>
    <t>Stalling</t>
  </si>
  <si>
    <t>STLL</t>
  </si>
  <si>
    <t>Technische ruimte</t>
  </si>
  <si>
    <t>TCHR</t>
  </si>
  <si>
    <t>Werkplaats</t>
  </si>
  <si>
    <t>WRKP</t>
  </si>
  <si>
    <t>Kleedruimte</t>
  </si>
  <si>
    <t>KLDR</t>
  </si>
  <si>
    <t>TLT</t>
  </si>
  <si>
    <t>Personeelskantine</t>
  </si>
  <si>
    <t>WSRM</t>
  </si>
  <si>
    <t>C</t>
  </si>
  <si>
    <t>D</t>
  </si>
  <si>
    <t>2e</t>
  </si>
  <si>
    <t>3e</t>
  </si>
  <si>
    <t>PVC</t>
  </si>
  <si>
    <t>Raadzaal</t>
  </si>
  <si>
    <t>Bestuurssecretariaat</t>
  </si>
  <si>
    <t>Wethouder</t>
  </si>
  <si>
    <t>Directeur</t>
  </si>
  <si>
    <t>Burgermeester</t>
  </si>
  <si>
    <t>4e</t>
  </si>
  <si>
    <t>B&amp;W</t>
  </si>
  <si>
    <t>5e</t>
  </si>
  <si>
    <t>Kabinet</t>
  </si>
  <si>
    <t>Griffier</t>
  </si>
  <si>
    <t>CV ruimte</t>
  </si>
  <si>
    <t>Voorhuis</t>
  </si>
  <si>
    <t>Bode</t>
  </si>
  <si>
    <t>Fractiekamer</t>
  </si>
  <si>
    <t>Polite</t>
  </si>
  <si>
    <t>Politie</t>
  </si>
  <si>
    <t>Overloop</t>
  </si>
  <si>
    <t>Spreekkamer Fractie</t>
  </si>
  <si>
    <t>Totale oppervlakte</t>
  </si>
  <si>
    <t>Pantry</t>
  </si>
  <si>
    <t>H</t>
  </si>
  <si>
    <t>I</t>
  </si>
  <si>
    <t>Periodiek schoonmaakonderhoud</t>
  </si>
  <si>
    <t>Koepelglas dubbelvoudig gemeten</t>
  </si>
  <si>
    <t>Dieptereiniging</t>
  </si>
  <si>
    <t>Tegels</t>
  </si>
  <si>
    <t>Stalling voertuigen verwarmd</t>
  </si>
  <si>
    <t>Constructieruimte</t>
  </si>
  <si>
    <t>Werfbeheer</t>
  </si>
  <si>
    <t>Meterkast</t>
  </si>
  <si>
    <t>Heren</t>
  </si>
  <si>
    <t>Dames</t>
  </si>
  <si>
    <t>MIVA</t>
  </si>
  <si>
    <t>Opslag</t>
  </si>
  <si>
    <t xml:space="preserve">Dieptereiniging </t>
  </si>
  <si>
    <t>Gietvloer</t>
  </si>
  <si>
    <t>Douches</t>
  </si>
  <si>
    <t>Toestelberging</t>
  </si>
  <si>
    <t>Docentenruimte</t>
  </si>
  <si>
    <t>Douche/Toilet</t>
  </si>
  <si>
    <t>Toestelruimte</t>
  </si>
  <si>
    <t>Lichtstraat dubbelvoudig gemeten</t>
  </si>
  <si>
    <t xml:space="preserve">Om een juist vergelijk te kunnen maken voor het vloeronderhoud is er een aantal beurten per jaar ingevuld in dit blad. De uiteindelijke frequentie wordt in afstemming met Stichting Aurelia bepaald.   </t>
  </si>
  <si>
    <t>Lichtstraat</t>
  </si>
  <si>
    <t>Adres, plaats:</t>
  </si>
  <si>
    <t>Koepelglasdubbelvoudig gemeten</t>
  </si>
  <si>
    <t>Glazen blokken enkelvoudig gemeten</t>
  </si>
  <si>
    <t>Glazen blokken</t>
  </si>
  <si>
    <t>Glasblokken 6,50</t>
  </si>
  <si>
    <t>Glasblokken 4,50</t>
  </si>
  <si>
    <t>Glasblokken 1,90</t>
  </si>
  <si>
    <t>Glasblokken 13,00</t>
  </si>
  <si>
    <r>
      <t xml:space="preserve">Om een juist vergelijk te kunnen maken voor het vloeronderhoud is er een aantal beurten per jaar ingevuld in dit blad. De uiteindelijke frequentie wordt in afstemming met Stichting Aurelia bepaald.   
</t>
    </r>
    <r>
      <rPr>
        <b/>
        <sz val="11"/>
        <color theme="1"/>
        <rFont val="Calibri"/>
        <family val="2"/>
        <scheme val="minor"/>
      </rPr>
      <t>Let op! Dit Object gaat pas per 1 juni 2026 mee in dit contract</t>
    </r>
  </si>
  <si>
    <t xml:space="preserve">Nog in aanbouw, tot medio 2026! </t>
  </si>
  <si>
    <t xml:space="preserve">Om een juist vergelijk te kunnen maken voor het vloeronderhoud is er een aantal beurten per jaar ingevuld in dit blad. De uiteindelijke frequentie wordt in afstemming met Stichting Aurelia bepaald.   
Graag uw prijs opgeven voor dit object. De vierkante meters, vloersoort en indeling van de ruimten zijn onder voorbehoud of nog niet bekend. Het kan zijn wanneer het object in gebruik genomen wordt dat er aanpassingen gedaan worden. 
De vierkante meters van het glas zijn onbekend en worden later (na gunning) toegevoegd. </t>
  </si>
  <si>
    <t>J</t>
  </si>
  <si>
    <t>Periodiek schoonmaakonderhoud 4x per jaar</t>
  </si>
  <si>
    <t>K</t>
  </si>
  <si>
    <t>Periodieke werkzaamheden</t>
  </si>
  <si>
    <t>Reinigen inloopzones</t>
  </si>
  <si>
    <t>Dieptereiniging (extra)</t>
  </si>
  <si>
    <t>op afroep</t>
  </si>
  <si>
    <t>Maandfactuur (werkzaamheden met een frequentie tot 1x per maand)</t>
  </si>
  <si>
    <t>freq</t>
  </si>
  <si>
    <t>Categorie:</t>
  </si>
  <si>
    <t>Tot m2</t>
  </si>
  <si>
    <t>Tot/jr</t>
  </si>
  <si>
    <t>Totaal uitbesteden:</t>
  </si>
  <si>
    <t>Categorie X (niet in onderhoud)</t>
  </si>
  <si>
    <t>Eigen dienst:</t>
  </si>
  <si>
    <t>Totaal eigen dienst:</t>
  </si>
  <si>
    <t>Vloeronderhoud</t>
  </si>
  <si>
    <t>Glasbewassing</t>
  </si>
  <si>
    <t>gebruiker</t>
  </si>
  <si>
    <t>Ruimte</t>
  </si>
  <si>
    <t>Steen</t>
  </si>
  <si>
    <t>Pulastic</t>
  </si>
  <si>
    <t>Vloerafw. X</t>
  </si>
  <si>
    <t>gevelglas binnen</t>
  </si>
  <si>
    <t>gevelglas buiten</t>
  </si>
  <si>
    <t>separatieglas</t>
  </si>
  <si>
    <t>koepelglas</t>
  </si>
  <si>
    <t>boeidelen</t>
  </si>
  <si>
    <t>gevelbeplating</t>
  </si>
  <si>
    <t>A = Algm. Ruimten</t>
  </si>
  <si>
    <t>B = Gebruiker 1</t>
  </si>
  <si>
    <t>C = Gebruiker 2</t>
  </si>
  <si>
    <t>D = Gebruiker 3</t>
  </si>
  <si>
    <t>E = Gebruiker 4</t>
  </si>
  <si>
    <t>Totale vloeroppervlakte</t>
  </si>
  <si>
    <t>Totale glasbewassing</t>
  </si>
  <si>
    <t>Algemene ruimten</t>
  </si>
  <si>
    <t>Totaal algemene ruimten</t>
  </si>
  <si>
    <t>Gebruiker 1</t>
  </si>
  <si>
    <t>Totaal gebruiker 1</t>
  </si>
  <si>
    <t>Gebruiker 2</t>
  </si>
  <si>
    <t>Totaal gebruiker 2</t>
  </si>
  <si>
    <t>Gebruiker 3</t>
  </si>
  <si>
    <t>Totaal gebruiker 3</t>
  </si>
  <si>
    <t>Gebruiker 4</t>
  </si>
  <si>
    <t>Totaal gebruiker 4</t>
  </si>
  <si>
    <t>Frequentie volgens UVB</t>
  </si>
  <si>
    <t>Bedrag per 1 januari</t>
  </si>
  <si>
    <t>jan</t>
  </si>
  <si>
    <t>feb</t>
  </si>
  <si>
    <t>mrt</t>
  </si>
  <si>
    <t>apr</t>
  </si>
  <si>
    <t>mei</t>
  </si>
  <si>
    <t>jun</t>
  </si>
  <si>
    <t>jul</t>
  </si>
  <si>
    <t>aug</t>
  </si>
  <si>
    <t>sep</t>
  </si>
  <si>
    <t>okt</t>
  </si>
  <si>
    <t>nov</t>
  </si>
  <si>
    <t>dec</t>
  </si>
  <si>
    <t>Glaswassen</t>
  </si>
  <si>
    <t>Wassen buitengevelglas</t>
  </si>
  <si>
    <t>Wassen binnengevelglas</t>
  </si>
  <si>
    <t>Wassen separatieglas</t>
  </si>
  <si>
    <t>Koepelglas wassen</t>
  </si>
  <si>
    <t>Bedrag</t>
  </si>
  <si>
    <t>Registratie afgekeurde facturen</t>
  </si>
  <si>
    <t>Factuurnummer</t>
  </si>
  <si>
    <t>Datum afkeur</t>
  </si>
  <si>
    <t>Controleur</t>
  </si>
  <si>
    <t>Reden afkeur</t>
  </si>
  <si>
    <t>Oud factuurbedrag</t>
  </si>
  <si>
    <t>Nieuw factuurbedrag</t>
  </si>
  <si>
    <t>Verschil</t>
  </si>
  <si>
    <t>Oplossing</t>
  </si>
  <si>
    <t>Eventueel vervangend factuurnummer</t>
  </si>
  <si>
    <t>Opmerking</t>
  </si>
  <si>
    <t>Wijzigingenblad</t>
  </si>
  <si>
    <t>Nr.</t>
  </si>
  <si>
    <t>Uitvoerings- bepaling</t>
  </si>
  <si>
    <t>Ingangsdatum</t>
  </si>
  <si>
    <t>Eventuele einddatum</t>
  </si>
  <si>
    <t>Object</t>
  </si>
  <si>
    <t>Wijziging</t>
  </si>
  <si>
    <t>Oud jaarbedrag</t>
  </si>
  <si>
    <t>Nieuw jaarbedrag</t>
  </si>
  <si>
    <t>behandelaar</t>
  </si>
  <si>
    <t>Fietsenstalling maandelijks vegen (indien nodig schrobben)</t>
  </si>
  <si>
    <t xml:space="preserve">Hal + Garderobe </t>
  </si>
  <si>
    <t>Toiletportaal</t>
  </si>
  <si>
    <t>E3</t>
  </si>
  <si>
    <t>Op afroep</t>
  </si>
  <si>
    <t xml:space="preserve">Om een juist vergelijk te kunnen maken voor het vloeronderhoud is er een aantal beurten per jaar ingevuld in dit blad. De uiteindelijke frequentie wordt in afstemming met gemeente Elburg bepaald.   
Voor deze locatie zijn de m2 glas nog niet bekend, deze worden na gunning toegevoegd. </t>
  </si>
  <si>
    <t xml:space="preserve">Om een juist vergelijk te kunnen maken voor het vloeronderhoud is er een aantal beurten per jaar ingevuld in dit blad. De uiteindelijke frequentie wordt in afstemming met gemeente Elburg bepaald.   
De glasbewassing van deze locatie valt onder de overeenkomst van een andere partij, en wordt dus niet meegenomen in de uitvraag.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</si>
</sst>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413]d\ mmmm\ yyyy;@"/>
    <numFmt numFmtId="165" formatCode="[$-F800]dddd\,\ mmmm\ dd\,\ yyyy"/>
    <numFmt numFmtId="166" formatCode="&quot;€&quot;\ #,##0.00"/>
    <numFmt numFmtId="167" formatCode="_-* #,##0.00_-;_-* #,##0.00\-;_-* &quot;-&quot;??_-;_-@_-"/>
    <numFmt numFmtId="168" formatCode="_(&quot;Fl.&quot;* #,##0.00_);_(&quot;Fl.&quot;* \(#,##0.00\);_(&quot;Fl.&quot;* &quot;-&quot;??_);_(@_)"/>
    <numFmt numFmtId="169" formatCode="_-[$€]\ * #,##0.00_-;_-[$€]\ * #,##0.00\-;_-[$€]\ * &quot;-&quot;??_-;_-@_-"/>
    <numFmt numFmtId="170" formatCode="_-&quot;€&quot;\ * #,##0.00_-;_-&quot;€&quot;\ * #,##0.00\-;_-&quot;€&quot;\ * &quot;-&quot;??_-;_-@_-"/>
    <numFmt numFmtId="171" formatCode="_-&quot;F&quot;\ * #,##0.00_-;_-&quot;F&quot;\ * #,##0.00\-;_-&quot;F&quot;\ * &quot;-&quot;??_-;_-@_-"/>
    <numFmt numFmtId="172" formatCode="&quot;fl&quot;\ #,##0_-;[Red]&quot;fl&quot;\ #,##0\-"/>
    <numFmt numFmtId="173" formatCode="0\ &quot;m2&quot;"/>
    <numFmt numFmtId="174" formatCode="_-&quot;F&quot;\ * #,##0_-;_-&quot;F&quot;\ * #,##0\-;_-&quot;F&quot;\ * &quot;-&quot;_-;_-@_-"/>
  </numFmts>
  <fonts count="33">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
      <u/>
      <sz val="11"/>
      <color theme="1"/>
      <name val="Calibri"/>
      <family val="2"/>
      <scheme val="minor"/>
    </font>
    <font>
      <b/>
      <sz val="24"/>
      <color theme="1"/>
      <name val="Calibri"/>
      <family val="2"/>
      <scheme val="minor"/>
    </font>
    <font>
      <sz val="24"/>
      <color theme="1"/>
      <name val="Calibri"/>
      <family val="2"/>
      <scheme val="minor"/>
    </font>
    <font>
      <sz val="11"/>
      <color theme="4"/>
      <name val="Calibri"/>
      <family val="2"/>
      <scheme val="minor"/>
    </font>
  </fonts>
  <fills count="13">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rgb="FF1F177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rgb="FFC2E76B"/>
        <bgColor rgb="FFC2E76B"/>
      </patternFill>
    </fill>
  </fills>
  <borders count="69">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hair">
        <color indexed="64"/>
      </bottom>
      <diagonal/>
    </border>
    <border>
      <left style="thin">
        <color indexed="64"/>
      </left>
      <right style="thin">
        <color rgb="FF000000"/>
      </right>
      <top style="hair">
        <color indexed="64"/>
      </top>
      <bottom style="thin">
        <color rgb="FF000000"/>
      </bottom>
      <diagonal/>
    </border>
    <border>
      <left/>
      <right style="hair">
        <color indexed="64"/>
      </right>
      <top style="hair">
        <color indexed="64"/>
      </top>
      <bottom style="thin">
        <color rgb="FF000000"/>
      </bottom>
      <diagonal/>
    </border>
    <border>
      <left style="thin">
        <color rgb="FF000000"/>
      </left>
      <right style="thin">
        <color rgb="FF000000"/>
      </right>
      <top style="thin">
        <color rgb="FF000000"/>
      </top>
      <bottom style="thin">
        <color rgb="FF000000"/>
      </bottom>
      <diagonal/>
    </border>
    <border>
      <left/>
      <right style="hair">
        <color indexed="64"/>
      </right>
      <top style="thin">
        <color indexed="64"/>
      </top>
      <bottom style="hair">
        <color indexed="64"/>
      </bottom>
      <diagonal/>
    </border>
  </borders>
  <cellStyleXfs count="85">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8" fontId="2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21" fillId="0" borderId="0" applyNumberFormat="0" applyFill="0" applyBorder="0" applyAlignment="0" applyProtection="0">
      <alignment vertical="top"/>
      <protection locked="0"/>
    </xf>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7" fontId="16" fillId="0" borderId="0" applyFont="0" applyFill="0" applyBorder="0" applyAlignment="0" applyProtection="0"/>
    <xf numFmtId="170" fontId="16"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169"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2"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7" fontId="24" fillId="0" borderId="0">
      <alignment horizontal="center" vertical="center" textRotation="90" wrapText="1"/>
    </xf>
    <xf numFmtId="0" fontId="23" fillId="9" borderId="58"/>
    <xf numFmtId="173" fontId="23" fillId="0" borderId="0"/>
    <xf numFmtId="0" fontId="27" fillId="0" borderId="0" applyNumberFormat="0" applyBorder="0">
      <protection locked="0"/>
    </xf>
    <xf numFmtId="0" fontId="28" fillId="10" borderId="59" applyNumberFormat="0" applyFont="0" applyFill="0" applyBorder="0" applyAlignment="0">
      <alignment horizontal="right"/>
    </xf>
    <xf numFmtId="0" fontId="23" fillId="11" borderId="60" applyNumberFormat="0" applyFont="0" applyBorder="0">
      <alignment horizontal="center"/>
    </xf>
    <xf numFmtId="174" fontId="17" fillId="0" borderId="0" applyFont="0" applyFill="0" applyBorder="0" applyAlignment="0" applyProtection="0"/>
    <xf numFmtId="171"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64">
    <xf numFmtId="0" fontId="0" fillId="0" borderId="0" xfId="0"/>
    <xf numFmtId="0" fontId="0" fillId="2" borderId="0" xfId="0" applyFill="1"/>
    <xf numFmtId="0" fontId="2" fillId="2" borderId="0" xfId="0" applyFont="1" applyFill="1"/>
    <xf numFmtId="0" fontId="2" fillId="2" borderId="0" xfId="0" applyFont="1" applyFill="1" applyAlignment="1">
      <alignment wrapText="1"/>
    </xf>
    <xf numFmtId="0" fontId="0" fillId="5" borderId="5" xfId="0" applyFill="1" applyBorder="1"/>
    <xf numFmtId="0" fontId="0" fillId="5" borderId="6" xfId="0" applyFill="1" applyBorder="1"/>
    <xf numFmtId="0" fontId="0" fillId="5" borderId="7" xfId="0" applyFill="1" applyBorder="1"/>
    <xf numFmtId="49" fontId="0" fillId="0" borderId="0" xfId="0" applyNumberFormat="1"/>
    <xf numFmtId="0" fontId="0" fillId="0" borderId="0" xfId="0" applyAlignment="1">
      <alignment horizontal="center"/>
    </xf>
    <xf numFmtId="0" fontId="0" fillId="5" borderId="21" xfId="0" applyFill="1" applyBorder="1"/>
    <xf numFmtId="0" fontId="0" fillId="5" borderId="27" xfId="0" applyFill="1" applyBorder="1"/>
    <xf numFmtId="0" fontId="0" fillId="5"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5" borderId="32" xfId="0" applyFill="1" applyBorder="1"/>
    <xf numFmtId="0" fontId="0" fillId="5" borderId="35" xfId="0" applyFill="1" applyBorder="1"/>
    <xf numFmtId="0" fontId="0" fillId="5" borderId="38" xfId="0" applyFill="1" applyBorder="1"/>
    <xf numFmtId="0" fontId="0" fillId="5" borderId="33" xfId="0" applyFill="1" applyBorder="1"/>
    <xf numFmtId="2" fontId="5" fillId="6"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6" borderId="41" xfId="0" applyNumberFormat="1" applyFont="1" applyFill="1" applyBorder="1" applyAlignment="1">
      <alignment horizontal="center"/>
    </xf>
    <xf numFmtId="2" fontId="5" fillId="6"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5" borderId="20" xfId="0" applyFill="1" applyBorder="1" applyAlignment="1">
      <alignment horizontal="center"/>
    </xf>
    <xf numFmtId="0" fontId="0" fillId="5" borderId="21" xfId="0"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0" fontId="0" fillId="5" borderId="23" xfId="0" applyFill="1" applyBorder="1" applyAlignment="1">
      <alignment horizontal="center"/>
    </xf>
    <xf numFmtId="0" fontId="0" fillId="5"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5" borderId="29" xfId="0" applyFill="1" applyBorder="1"/>
    <xf numFmtId="0" fontId="0" fillId="0" borderId="1" xfId="0" applyBorder="1"/>
    <xf numFmtId="2" fontId="5" fillId="6" borderId="29" xfId="0" applyNumberFormat="1" applyFont="1" applyFill="1" applyBorder="1" applyAlignment="1">
      <alignment horizontal="center"/>
    </xf>
    <xf numFmtId="2" fontId="5" fillId="6" borderId="29" xfId="0" applyNumberFormat="1" applyFont="1" applyFill="1" applyBorder="1"/>
    <xf numFmtId="0" fontId="0" fillId="5" borderId="33" xfId="0" applyFill="1" applyBorder="1" applyAlignment="1">
      <alignment horizontal="center"/>
    </xf>
    <xf numFmtId="0" fontId="0" fillId="5" borderId="36" xfId="0" applyFill="1" applyBorder="1" applyAlignment="1">
      <alignment horizontal="center"/>
    </xf>
    <xf numFmtId="0" fontId="0" fillId="5"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10" fillId="0" borderId="12" xfId="0" applyFont="1" applyBorder="1"/>
    <xf numFmtId="0" fontId="12" fillId="0" borderId="0" xfId="0" applyFont="1"/>
    <xf numFmtId="0" fontId="12" fillId="0" borderId="0" xfId="0" applyFont="1" applyAlignment="1">
      <alignment horizontal="center"/>
    </xf>
    <xf numFmtId="44" fontId="5" fillId="6" borderId="21" xfId="1" applyFont="1" applyFill="1" applyBorder="1" applyAlignment="1">
      <alignment horizontal="center"/>
    </xf>
    <xf numFmtId="44" fontId="5" fillId="6" borderId="27" xfId="1" applyFont="1" applyFill="1" applyBorder="1" applyAlignment="1">
      <alignment horizontal="center"/>
    </xf>
    <xf numFmtId="44" fontId="5" fillId="6"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2" fontId="0" fillId="3" borderId="45" xfId="0" applyNumberFormat="1" applyFill="1" applyBorder="1" applyAlignment="1">
      <alignment horizontal="center"/>
    </xf>
    <xf numFmtId="2" fontId="0" fillId="3" borderId="46" xfId="0" applyNumberFormat="1" applyFill="1" applyBorder="1" applyAlignment="1">
      <alignment horizontal="center"/>
    </xf>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5" borderId="21" xfId="0" applyNumberFormat="1" applyFill="1" applyBorder="1"/>
    <xf numFmtId="2" fontId="0" fillId="6" borderId="34" xfId="0" applyNumberFormat="1" applyFill="1" applyBorder="1" applyAlignment="1">
      <alignment horizontal="center"/>
    </xf>
    <xf numFmtId="2" fontId="0" fillId="6" borderId="37" xfId="0" applyNumberFormat="1" applyFill="1" applyBorder="1" applyAlignment="1">
      <alignment horizontal="center"/>
    </xf>
    <xf numFmtId="2" fontId="0" fillId="6"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5" borderId="36" xfId="0" applyFill="1" applyBorder="1" applyAlignment="1">
      <alignment horizontal="left"/>
    </xf>
    <xf numFmtId="0" fontId="0" fillId="5" borderId="41" xfId="0" applyFill="1" applyBorder="1" applyAlignment="1">
      <alignment horizontal="left"/>
    </xf>
    <xf numFmtId="2" fontId="5" fillId="6" borderId="49" xfId="0" applyNumberFormat="1" applyFont="1" applyFill="1" applyBorder="1" applyAlignment="1">
      <alignment horizontal="center"/>
    </xf>
    <xf numFmtId="44" fontId="5" fillId="3" borderId="50" xfId="1" applyFont="1" applyFill="1" applyBorder="1" applyAlignment="1">
      <alignment horizontal="center"/>
    </xf>
    <xf numFmtId="44" fontId="5" fillId="6" borderId="50" xfId="1" applyFont="1" applyFill="1" applyBorder="1" applyAlignment="1">
      <alignment horizontal="center"/>
    </xf>
    <xf numFmtId="0" fontId="0" fillId="5" borderId="50" xfId="0" applyFill="1" applyBorder="1" applyAlignment="1">
      <alignment horizontal="center"/>
    </xf>
    <xf numFmtId="0" fontId="7" fillId="5" borderId="35" xfId="0" applyFont="1" applyFill="1" applyBorder="1" applyAlignment="1">
      <alignment horizontal="left"/>
    </xf>
    <xf numFmtId="2" fontId="5" fillId="6" borderId="51" xfId="0" applyNumberFormat="1" applyFont="1" applyFill="1" applyBorder="1" applyAlignment="1">
      <alignment horizontal="center"/>
    </xf>
    <xf numFmtId="44" fontId="5" fillId="3" borderId="52" xfId="1" applyFont="1" applyFill="1" applyBorder="1" applyAlignment="1">
      <alignment horizontal="center"/>
    </xf>
    <xf numFmtId="44" fontId="5" fillId="6" borderId="52" xfId="1" applyFont="1" applyFill="1" applyBorder="1" applyAlignment="1">
      <alignment horizontal="center"/>
    </xf>
    <xf numFmtId="0" fontId="0" fillId="5" borderId="52" xfId="0" applyFill="1" applyBorder="1" applyAlignment="1">
      <alignment horizontal="center"/>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7" borderId="0" xfId="0" applyNumberFormat="1" applyFont="1" applyFill="1" applyAlignment="1">
      <alignment horizontal="center"/>
    </xf>
    <xf numFmtId="4" fontId="15" fillId="7" borderId="12" xfId="0" applyNumberFormat="1" applyFont="1" applyFill="1" applyBorder="1" applyAlignment="1">
      <alignment horizontal="center"/>
    </xf>
    <xf numFmtId="2" fontId="0" fillId="0" borderId="0" xfId="0" applyNumberFormat="1" applyAlignment="1">
      <alignment horizontal="center"/>
    </xf>
    <xf numFmtId="0" fontId="0" fillId="7" borderId="0" xfId="0" applyFill="1"/>
    <xf numFmtId="2" fontId="5" fillId="7" borderId="49" xfId="0" applyNumberFormat="1" applyFont="1" applyFill="1" applyBorder="1" applyAlignment="1">
      <alignment horizontal="center"/>
    </xf>
    <xf numFmtId="2" fontId="5" fillId="7" borderId="41" xfId="0" applyNumberFormat="1" applyFont="1" applyFill="1" applyBorder="1" applyAlignment="1">
      <alignment horizontal="center"/>
    </xf>
    <xf numFmtId="0" fontId="0" fillId="3" borderId="0" xfId="0" applyFill="1"/>
    <xf numFmtId="0" fontId="0" fillId="3" borderId="0" xfId="0" applyFill="1" applyAlignment="1">
      <alignment wrapText="1"/>
    </xf>
    <xf numFmtId="0" fontId="3" fillId="2" borderId="0" xfId="0" applyFont="1" applyFill="1"/>
    <xf numFmtId="9" fontId="3" fillId="2" borderId="7" xfId="3" applyFont="1" applyFill="1" applyBorder="1"/>
    <xf numFmtId="44" fontId="2" fillId="2" borderId="29" xfId="0" applyNumberFormat="1" applyFont="1" applyFill="1" applyBorder="1"/>
    <xf numFmtId="0" fontId="0" fillId="0" borderId="0" xfId="0" applyProtection="1">
      <protection locked="0"/>
    </xf>
    <xf numFmtId="165" fontId="0" fillId="0" borderId="29" xfId="0" applyNumberFormat="1" applyBorder="1"/>
    <xf numFmtId="165" fontId="0" fillId="0" borderId="0" xfId="0" applyNumberFormat="1"/>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164" fontId="2" fillId="3" borderId="6" xfId="0" applyNumberFormat="1" applyFont="1" applyFill="1" applyBorder="1" applyAlignment="1">
      <alignment horizontal="left" wrapText="1"/>
    </xf>
    <xf numFmtId="44" fontId="2" fillId="3" borderId="6" xfId="0" applyNumberFormat="1" applyFont="1" applyFill="1" applyBorder="1" applyAlignment="1">
      <alignment horizontal="left" wrapText="1"/>
    </xf>
    <xf numFmtId="0" fontId="2" fillId="3" borderId="7" xfId="0" applyFont="1" applyFill="1" applyBorder="1" applyAlignment="1">
      <alignment horizontal="left" wrapText="1"/>
    </xf>
    <xf numFmtId="44" fontId="2" fillId="3" borderId="6" xfId="8" applyFont="1" applyFill="1" applyBorder="1" applyAlignment="1">
      <alignment horizontal="left" wrapText="1"/>
    </xf>
    <xf numFmtId="44" fontId="0" fillId="0" borderId="0" xfId="0" applyNumberFormat="1"/>
    <xf numFmtId="164" fontId="0" fillId="0" borderId="0" xfId="0" applyNumberFormat="1"/>
    <xf numFmtId="0" fontId="0" fillId="3" borderId="29" xfId="0" applyFill="1" applyBorder="1"/>
    <xf numFmtId="166" fontId="0" fillId="3" borderId="29" xfId="0" applyNumberFormat="1" applyFill="1" applyBorder="1"/>
    <xf numFmtId="0" fontId="0" fillId="3" borderId="29" xfId="0" applyFill="1" applyBorder="1" applyAlignment="1">
      <alignment wrapText="1"/>
    </xf>
    <xf numFmtId="0" fontId="0" fillId="0" borderId="29" xfId="0" applyBorder="1" applyAlignment="1">
      <alignment wrapText="1"/>
    </xf>
    <xf numFmtId="164" fontId="0" fillId="0" borderId="0" xfId="0" applyNumberFormat="1" applyAlignment="1">
      <alignment wrapText="1"/>
    </xf>
    <xf numFmtId="0" fontId="7" fillId="12" borderId="9" xfId="0" applyFont="1" applyFill="1" applyBorder="1" applyAlignment="1">
      <alignment horizontal="center"/>
    </xf>
    <xf numFmtId="0" fontId="0" fillId="12" borderId="0" xfId="0" applyFill="1" applyAlignment="1">
      <alignment horizontal="center"/>
    </xf>
    <xf numFmtId="0" fontId="7" fillId="12" borderId="9" xfId="0" applyFont="1" applyFill="1" applyBorder="1" applyAlignment="1">
      <alignment horizontal="left"/>
    </xf>
    <xf numFmtId="0" fontId="0" fillId="3" borderId="1" xfId="0" applyFill="1" applyBorder="1"/>
    <xf numFmtId="0" fontId="0" fillId="3" borderId="9" xfId="0" applyFill="1" applyBorder="1" applyAlignment="1">
      <alignment horizontal="center"/>
    </xf>
    <xf numFmtId="0" fontId="7" fillId="12" borderId="9" xfId="0" applyFont="1" applyFill="1" applyBorder="1" applyAlignment="1">
      <alignment vertical="center"/>
    </xf>
    <xf numFmtId="49" fontId="0" fillId="0" borderId="0" xfId="0" applyNumberFormat="1" applyAlignment="1">
      <alignment vertical="center"/>
    </xf>
    <xf numFmtId="1" fontId="0" fillId="0" borderId="0" xfId="0" applyNumberFormat="1" applyAlignment="1">
      <alignment vertical="center"/>
    </xf>
    <xf numFmtId="0" fontId="0" fillId="0" borderId="0" xfId="0" applyAlignment="1">
      <alignment vertical="center"/>
    </xf>
    <xf numFmtId="0" fontId="10" fillId="0" borderId="12" xfId="0" applyFont="1" applyBorder="1" applyAlignment="1">
      <alignment vertical="center"/>
    </xf>
    <xf numFmtId="0" fontId="0" fillId="0" borderId="12" xfId="0" applyBorder="1" applyAlignment="1">
      <alignment vertical="center"/>
    </xf>
    <xf numFmtId="0" fontId="13" fillId="0" borderId="0" xfId="0" applyFont="1" applyAlignment="1">
      <alignment vertical="center"/>
    </xf>
    <xf numFmtId="0" fontId="13" fillId="0" borderId="12" xfId="0" applyFont="1" applyBorder="1" applyAlignment="1">
      <alignment vertical="center"/>
    </xf>
    <xf numFmtId="0" fontId="10" fillId="0" borderId="0" xfId="0" applyFont="1" applyAlignment="1">
      <alignment vertical="center"/>
    </xf>
    <xf numFmtId="2" fontId="0" fillId="0" borderId="29" xfId="0" applyNumberFormat="1" applyBorder="1"/>
    <xf numFmtId="0" fontId="2" fillId="2" borderId="29" xfId="0" applyFont="1" applyFill="1" applyBorder="1" applyAlignment="1">
      <alignment horizontal="left" vertical="top" wrapText="1"/>
    </xf>
    <xf numFmtId="44" fontId="0" fillId="0" borderId="29" xfId="0" applyNumberFormat="1" applyBorder="1"/>
    <xf numFmtId="0" fontId="0" fillId="4" borderId="0" xfId="0" applyFill="1"/>
    <xf numFmtId="0" fontId="4" fillId="2" borderId="0" xfId="0" applyFont="1" applyFill="1"/>
    <xf numFmtId="0" fontId="0" fillId="0" borderId="3" xfId="0" applyBorder="1"/>
    <xf numFmtId="49" fontId="3" fillId="2" borderId="3" xfId="0" applyNumberFormat="1" applyFont="1" applyFill="1" applyBorder="1"/>
    <xf numFmtId="0" fontId="0" fillId="0" borderId="4" xfId="0" applyBorder="1"/>
    <xf numFmtId="49" fontId="3" fillId="2" borderId="4" xfId="0" applyNumberFormat="1" applyFont="1" applyFill="1" applyBorder="1"/>
    <xf numFmtId="0" fontId="0" fillId="0" borderId="2" xfId="0" applyBorder="1"/>
    <xf numFmtId="49" fontId="3" fillId="2" borderId="2" xfId="0" applyNumberFormat="1" applyFont="1" applyFill="1" applyBorder="1"/>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0" fontId="6" fillId="4" borderId="29" xfId="0" applyFont="1" applyFill="1" applyBorder="1"/>
    <xf numFmtId="0" fontId="7" fillId="4" borderId="29" xfId="0" applyFont="1" applyFill="1" applyBorder="1" applyAlignment="1">
      <alignment wrapText="1"/>
    </xf>
    <xf numFmtId="0" fontId="7" fillId="4" borderId="0" xfId="0" applyFont="1" applyFill="1"/>
    <xf numFmtId="0" fontId="0" fillId="5" borderId="8" xfId="0" applyFill="1" applyBorder="1"/>
    <xf numFmtId="0" fontId="0" fillId="5" borderId="9" xfId="0" applyFill="1" applyBorder="1"/>
    <xf numFmtId="0" fontId="0" fillId="4" borderId="23" xfId="0" applyFill="1" applyBorder="1"/>
    <xf numFmtId="0" fontId="0" fillId="4" borderId="24" xfId="0" applyFill="1" applyBorder="1"/>
    <xf numFmtId="0" fontId="0" fillId="4" borderId="25" xfId="0" applyFill="1" applyBorder="1"/>
    <xf numFmtId="0" fontId="0" fillId="4" borderId="14" xfId="0" applyFill="1" applyBorder="1"/>
    <xf numFmtId="44" fontId="0" fillId="4" borderId="15" xfId="1" applyFont="1" applyFill="1" applyBorder="1" applyProtection="1"/>
    <xf numFmtId="44" fontId="0" fillId="4" borderId="16" xfId="1" applyFont="1" applyFill="1" applyBorder="1" applyProtection="1"/>
    <xf numFmtId="0" fontId="0" fillId="4" borderId="26" xfId="0" applyFill="1" applyBorder="1"/>
    <xf numFmtId="44" fontId="0" fillId="4" borderId="27" xfId="0" applyNumberFormat="1" applyFill="1" applyBorder="1"/>
    <xf numFmtId="44" fontId="0" fillId="4" borderId="28" xfId="0" applyNumberFormat="1" applyFill="1" applyBorder="1"/>
    <xf numFmtId="44" fontId="0" fillId="4" borderId="24" xfId="0" applyNumberFormat="1" applyFill="1" applyBorder="1"/>
    <xf numFmtId="44" fontId="0" fillId="4" borderId="25" xfId="0" applyNumberFormat="1" applyFill="1" applyBorder="1"/>
    <xf numFmtId="44" fontId="3" fillId="2" borderId="9" xfId="1" applyFont="1" applyFill="1" applyBorder="1" applyProtection="1"/>
    <xf numFmtId="44" fontId="3" fillId="2" borderId="10" xfId="1" applyFont="1" applyFill="1" applyBorder="1" applyProtection="1"/>
    <xf numFmtId="0" fontId="0" fillId="4" borderId="5" xfId="0" applyFill="1" applyBorder="1"/>
    <xf numFmtId="0" fontId="0" fillId="5" borderId="11" xfId="0" applyFill="1" applyBorder="1"/>
    <xf numFmtId="0" fontId="0" fillId="5" borderId="12" xfId="0" applyFill="1" applyBorder="1"/>
    <xf numFmtId="44" fontId="3" fillId="2" borderId="12" xfId="1" applyFont="1" applyFill="1" applyBorder="1" applyProtection="1"/>
    <xf numFmtId="44" fontId="3" fillId="2" borderId="13" xfId="1" applyFont="1" applyFill="1" applyBorder="1" applyProtection="1"/>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5" xfId="0" applyNumberFormat="1" applyFill="1" applyBorder="1" applyProtection="1">
      <protection locked="0"/>
    </xf>
    <xf numFmtId="10" fontId="0" fillId="3" borderId="17" xfId="0" applyNumberFormat="1" applyFill="1" applyBorder="1" applyProtection="1">
      <protection locked="0"/>
    </xf>
    <xf numFmtId="9" fontId="3" fillId="2" borderId="7" xfId="3" applyFont="1" applyFill="1" applyBorder="1" applyProtection="1"/>
    <xf numFmtId="44" fontId="3" fillId="2" borderId="7" xfId="1" applyFont="1" applyFill="1" applyBorder="1" applyProtection="1"/>
    <xf numFmtId="1" fontId="0" fillId="0" borderId="0" xfId="0" applyNumberFormat="1" applyAlignment="1">
      <alignment horizontal="center"/>
    </xf>
    <xf numFmtId="1" fontId="5" fillId="6" borderId="29" xfId="0" applyNumberFormat="1" applyFont="1" applyFill="1" applyBorder="1" applyAlignment="1">
      <alignment horizontal="center"/>
    </xf>
    <xf numFmtId="44" fontId="3" fillId="2" borderId="31" xfId="1" applyFont="1" applyFill="1" applyBorder="1" applyProtection="1"/>
    <xf numFmtId="0" fontId="7" fillId="5" borderId="32" xfId="0" applyFont="1" applyFill="1" applyBorder="1" applyAlignment="1">
      <alignment horizontal="left"/>
    </xf>
    <xf numFmtId="0" fontId="0" fillId="5" borderId="33" xfId="0" applyFill="1" applyBorder="1" applyAlignment="1">
      <alignment horizontal="left"/>
    </xf>
    <xf numFmtId="0" fontId="0" fillId="5" borderId="34" xfId="0" applyFill="1" applyBorder="1" applyAlignment="1">
      <alignment horizontal="left"/>
    </xf>
    <xf numFmtId="44" fontId="5" fillId="6" borderId="50" xfId="1" applyFont="1" applyFill="1" applyBorder="1" applyAlignment="1" applyProtection="1">
      <alignment horizontal="center"/>
    </xf>
    <xf numFmtId="44" fontId="5" fillId="6" borderId="61" xfId="1" applyFont="1" applyFill="1" applyBorder="1" applyAlignment="1" applyProtection="1">
      <alignment horizontal="center"/>
    </xf>
    <xf numFmtId="44" fontId="5" fillId="6" borderId="27" xfId="1" applyFont="1" applyFill="1" applyBorder="1" applyAlignment="1" applyProtection="1">
      <alignment horizontal="center"/>
    </xf>
    <xf numFmtId="44" fontId="5" fillId="6" borderId="28" xfId="1" applyFont="1" applyFill="1" applyBorder="1" applyAlignment="1" applyProtection="1">
      <alignment horizontal="center"/>
    </xf>
    <xf numFmtId="44" fontId="5" fillId="6" borderId="52" xfId="1" applyFont="1" applyFill="1" applyBorder="1" applyAlignment="1" applyProtection="1">
      <alignment horizontal="center"/>
    </xf>
    <xf numFmtId="44" fontId="5" fillId="6" borderId="62" xfId="1" applyFont="1" applyFill="1" applyBorder="1" applyAlignment="1" applyProtection="1">
      <alignment horizontal="center"/>
    </xf>
    <xf numFmtId="0" fontId="0" fillId="5" borderId="37" xfId="0" applyFill="1" applyBorder="1" applyAlignment="1">
      <alignment horizontal="left"/>
    </xf>
    <xf numFmtId="44" fontId="5" fillId="3" borderId="24" xfId="1" applyFont="1" applyFill="1" applyBorder="1" applyAlignment="1" applyProtection="1">
      <alignment horizontal="center"/>
    </xf>
    <xf numFmtId="44" fontId="5" fillId="6" borderId="25" xfId="1" applyFont="1" applyFill="1" applyBorder="1" applyAlignment="1" applyProtection="1">
      <alignment horizontal="center"/>
    </xf>
    <xf numFmtId="44" fontId="9" fillId="2" borderId="0" xfId="1" applyFont="1" applyFill="1" applyProtection="1"/>
    <xf numFmtId="2" fontId="5" fillId="6" borderId="21" xfId="0" applyNumberFormat="1" applyFont="1" applyFill="1" applyBorder="1" applyAlignment="1">
      <alignment horizontal="center"/>
    </xf>
    <xf numFmtId="44" fontId="5" fillId="6" borderId="21" xfId="1" applyFont="1" applyFill="1" applyBorder="1" applyAlignment="1" applyProtection="1">
      <alignment horizontal="center"/>
    </xf>
    <xf numFmtId="44" fontId="5" fillId="6" borderId="22" xfId="1" applyFont="1" applyFill="1" applyBorder="1" applyAlignment="1" applyProtection="1">
      <alignment horizontal="center"/>
    </xf>
    <xf numFmtId="44" fontId="0" fillId="3" borderId="27" xfId="1" applyFont="1" applyFill="1" applyBorder="1" applyProtection="1"/>
    <xf numFmtId="2" fontId="5" fillId="6" borderId="24" xfId="0" applyNumberFormat="1" applyFont="1" applyFill="1" applyBorder="1" applyAlignment="1">
      <alignment horizontal="center"/>
    </xf>
    <xf numFmtId="44" fontId="0" fillId="3" borderId="24" xfId="1" applyFont="1" applyFill="1" applyBorder="1" applyProtection="1"/>
    <xf numFmtId="44" fontId="5" fillId="6" borderId="24" xfId="1" applyFont="1" applyFill="1" applyBorder="1" applyAlignment="1" applyProtection="1">
      <alignment horizontal="center"/>
    </xf>
    <xf numFmtId="44" fontId="9" fillId="2" borderId="7" xfId="1" applyFont="1" applyFill="1" applyBorder="1" applyProtection="1"/>
    <xf numFmtId="0" fontId="0" fillId="7" borderId="0" xfId="0" applyFill="1" applyAlignment="1">
      <alignment wrapText="1"/>
    </xf>
    <xf numFmtId="0" fontId="0" fillId="5" borderId="36" xfId="0" applyFill="1" applyBorder="1"/>
    <xf numFmtId="44" fontId="5" fillId="3" borderId="5" xfId="1" applyFont="1" applyFill="1" applyBorder="1" applyAlignment="1" applyProtection="1">
      <alignment horizontal="center"/>
      <protection locked="0"/>
    </xf>
    <xf numFmtId="1" fontId="0" fillId="3" borderId="44" xfId="0" applyNumberFormat="1" applyFill="1" applyBorder="1" applyAlignment="1" applyProtection="1">
      <alignment horizontal="center"/>
      <protection locked="0"/>
    </xf>
    <xf numFmtId="1" fontId="0" fillId="3" borderId="45" xfId="0" applyNumberFormat="1" applyFill="1" applyBorder="1" applyAlignment="1" applyProtection="1">
      <alignment horizontal="center"/>
      <protection locked="0"/>
    </xf>
    <xf numFmtId="1" fontId="0" fillId="3" borderId="46" xfId="0" applyNumberForma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5" fillId="3" borderId="52"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0" fontId="0" fillId="12" borderId="0" xfId="0" applyFill="1" applyAlignment="1">
      <alignment horizontal="left"/>
    </xf>
    <xf numFmtId="0" fontId="0" fillId="3" borderId="1" xfId="0" applyFill="1" applyBorder="1" applyAlignment="1">
      <alignment horizontal="left"/>
    </xf>
    <xf numFmtId="0" fontId="0" fillId="3" borderId="0" xfId="0" applyFill="1" applyAlignment="1">
      <alignment horizontal="left"/>
    </xf>
    <xf numFmtId="0" fontId="7" fillId="12" borderId="9" xfId="0" applyFont="1" applyFill="1" applyBorder="1" applyAlignment="1">
      <alignment horizontal="left" vertical="center"/>
    </xf>
    <xf numFmtId="0" fontId="7" fillId="3" borderId="9" xfId="0" applyFont="1" applyFill="1" applyBorder="1" applyAlignment="1">
      <alignment horizontal="left"/>
    </xf>
    <xf numFmtId="49" fontId="0" fillId="0" borderId="0" xfId="0" applyNumberFormat="1" applyAlignment="1">
      <alignment horizontal="left"/>
    </xf>
    <xf numFmtId="49" fontId="0" fillId="0" borderId="0" xfId="0" applyNumberFormat="1" applyAlignment="1">
      <alignment horizontal="left" vertical="center"/>
    </xf>
    <xf numFmtId="2" fontId="0" fillId="0" borderId="0" xfId="0" applyNumberFormat="1" applyAlignment="1">
      <alignment horizontal="left"/>
    </xf>
    <xf numFmtId="0" fontId="0" fillId="0" borderId="0" xfId="0" applyAlignment="1">
      <alignment horizontal="left"/>
    </xf>
    <xf numFmtId="0" fontId="0" fillId="0" borderId="0" xfId="0" applyAlignment="1">
      <alignment horizontal="left" vertical="center"/>
    </xf>
    <xf numFmtId="0" fontId="10" fillId="0" borderId="12" xfId="0" applyFont="1" applyBorder="1" applyAlignment="1">
      <alignment horizontal="left"/>
    </xf>
    <xf numFmtId="0" fontId="10" fillId="0" borderId="12" xfId="0" applyFont="1" applyBorder="1" applyAlignment="1">
      <alignment horizontal="left" vertical="center"/>
    </xf>
    <xf numFmtId="2" fontId="10" fillId="0" borderId="12" xfId="0" applyNumberFormat="1" applyFont="1" applyBorder="1" applyAlignment="1">
      <alignment horizontal="left"/>
    </xf>
    <xf numFmtId="0" fontId="7" fillId="3" borderId="9" xfId="0" applyFont="1" applyFill="1" applyBorder="1" applyAlignment="1">
      <alignment horizontal="center"/>
    </xf>
    <xf numFmtId="49" fontId="32" fillId="0" borderId="0" xfId="0" applyNumberFormat="1" applyFont="1"/>
    <xf numFmtId="2" fontId="0" fillId="0" borderId="0" xfId="0" applyNumberFormat="1" applyAlignment="1">
      <alignment horizontal="right"/>
    </xf>
    <xf numFmtId="0" fontId="0" fillId="0" borderId="0" xfId="0" applyAlignment="1">
      <alignment horizontal="right"/>
    </xf>
    <xf numFmtId="49" fontId="5" fillId="0" borderId="0" xfId="0" applyNumberFormat="1" applyFont="1" applyAlignment="1">
      <alignment horizontal="center"/>
    </xf>
    <xf numFmtId="2" fontId="5" fillId="0" borderId="0" xfId="0" applyNumberFormat="1" applyFont="1"/>
    <xf numFmtId="0" fontId="5" fillId="0" borderId="0" xfId="0" applyFont="1" applyAlignment="1">
      <alignment horizontal="center"/>
    </xf>
    <xf numFmtId="3" fontId="0" fillId="0" borderId="0" xfId="0" applyNumberFormat="1" applyAlignment="1">
      <alignment horizontal="left"/>
    </xf>
    <xf numFmtId="0" fontId="5" fillId="0" borderId="0" xfId="0" applyFont="1"/>
    <xf numFmtId="2" fontId="5" fillId="0" borderId="0" xfId="0" applyNumberFormat="1" applyFont="1" applyAlignment="1">
      <alignment horizontal="right"/>
    </xf>
    <xf numFmtId="0" fontId="10" fillId="0" borderId="0" xfId="0" applyFont="1" applyAlignment="1">
      <alignment horizontal="left"/>
    </xf>
    <xf numFmtId="0" fontId="10" fillId="0" borderId="0" xfId="0" applyFont="1" applyAlignment="1">
      <alignment horizontal="left" vertical="center"/>
    </xf>
    <xf numFmtId="49" fontId="5" fillId="0" borderId="0" xfId="0" applyNumberFormat="1" applyFont="1" applyAlignment="1">
      <alignment horizontal="left"/>
    </xf>
    <xf numFmtId="2" fontId="10" fillId="0" borderId="0" xfId="0" applyNumberFormat="1" applyFont="1" applyAlignment="1">
      <alignment horizontal="left"/>
    </xf>
    <xf numFmtId="0" fontId="5" fillId="0" borderId="0" xfId="0" applyFont="1" applyAlignment="1">
      <alignment horizontal="left"/>
    </xf>
    <xf numFmtId="1" fontId="0" fillId="0" borderId="0" xfId="0" applyNumberFormat="1" applyAlignment="1">
      <alignment horizontal="left" vertical="center"/>
    </xf>
    <xf numFmtId="0" fontId="12" fillId="0" borderId="0" xfId="0" applyFont="1" applyAlignment="1">
      <alignment horizontal="left"/>
    </xf>
    <xf numFmtId="2" fontId="12" fillId="0" borderId="0" xfId="0" applyNumberFormat="1" applyFont="1" applyAlignment="1">
      <alignment horizontal="left"/>
    </xf>
    <xf numFmtId="0" fontId="0" fillId="7" borderId="0" xfId="0" applyFill="1" applyAlignment="1">
      <alignment horizontal="left"/>
    </xf>
    <xf numFmtId="0" fontId="7" fillId="3" borderId="0" xfId="0" applyFont="1" applyFill="1"/>
    <xf numFmtId="2" fontId="29" fillId="0" borderId="0" xfId="0" applyNumberFormat="1" applyFont="1"/>
    <xf numFmtId="2" fontId="5" fillId="0" borderId="0" xfId="0" applyNumberFormat="1" applyFont="1" applyAlignment="1">
      <alignment horizontal="left"/>
    </xf>
    <xf numFmtId="0" fontId="13" fillId="0" borderId="0" xfId="0" applyFont="1" applyAlignment="1">
      <alignment horizontal="left"/>
    </xf>
    <xf numFmtId="0" fontId="13" fillId="0" borderId="0" xfId="0" applyFont="1" applyAlignment="1">
      <alignment horizontal="left" vertical="center"/>
    </xf>
    <xf numFmtId="2" fontId="13" fillId="0" borderId="0" xfId="0" applyNumberFormat="1" applyFont="1" applyAlignment="1">
      <alignment horizontal="left"/>
    </xf>
    <xf numFmtId="49" fontId="10" fillId="0" borderId="0" xfId="0" applyNumberFormat="1" applyFont="1" applyAlignment="1">
      <alignment horizontal="left"/>
    </xf>
    <xf numFmtId="0" fontId="15" fillId="0" borderId="0" xfId="0" applyFont="1" applyAlignment="1">
      <alignment horizontal="left"/>
    </xf>
    <xf numFmtId="0" fontId="7" fillId="3" borderId="0" xfId="0" applyFont="1" applyFill="1" applyAlignment="1">
      <alignment horizontal="left"/>
    </xf>
    <xf numFmtId="2" fontId="0" fillId="0" borderId="43" xfId="0" applyNumberFormat="1" applyBorder="1"/>
    <xf numFmtId="44" fontId="0" fillId="0" borderId="43" xfId="1" applyFont="1" applyBorder="1"/>
    <xf numFmtId="44" fontId="0" fillId="0" borderId="0" xfId="1" applyFont="1" applyBorder="1"/>
    <xf numFmtId="0" fontId="0" fillId="0" borderId="54" xfId="0" applyBorder="1"/>
    <xf numFmtId="2" fontId="0" fillId="0" borderId="54" xfId="0" applyNumberFormat="1" applyBorder="1"/>
    <xf numFmtId="44" fontId="0" fillId="0" borderId="54" xfId="1" applyFont="1" applyBorder="1"/>
    <xf numFmtId="49" fontId="0" fillId="7" borderId="0" xfId="0" applyNumberFormat="1" applyFill="1" applyAlignment="1">
      <alignment horizontal="left" vertical="center"/>
    </xf>
    <xf numFmtId="0" fontId="0" fillId="5" borderId="63" xfId="0" applyFill="1" applyBorder="1" applyAlignment="1">
      <alignment horizontal="center"/>
    </xf>
    <xf numFmtId="0" fontId="0" fillId="5" borderId="64" xfId="0" applyFill="1" applyBorder="1" applyAlignment="1">
      <alignment horizontal="center"/>
    </xf>
    <xf numFmtId="0" fontId="0" fillId="5" borderId="65" xfId="0" applyFill="1" applyBorder="1" applyAlignment="1">
      <alignment horizontal="center"/>
    </xf>
    <xf numFmtId="0" fontId="0" fillId="5" borderId="41" xfId="0" applyFill="1" applyBorder="1" applyAlignment="1">
      <alignment horizontal="center"/>
    </xf>
    <xf numFmtId="0" fontId="0" fillId="5" borderId="66" xfId="0" applyFill="1" applyBorder="1" applyAlignment="1">
      <alignment horizontal="center"/>
    </xf>
    <xf numFmtId="0" fontId="17" fillId="0" borderId="67" xfId="0" applyFont="1" applyBorder="1"/>
    <xf numFmtId="0" fontId="0" fillId="0" borderId="5" xfId="0" applyBorder="1"/>
    <xf numFmtId="0" fontId="0" fillId="0" borderId="53" xfId="0" applyBorder="1"/>
    <xf numFmtId="0" fontId="0" fillId="0" borderId="7" xfId="0" applyBorder="1"/>
    <xf numFmtId="0" fontId="0" fillId="5" borderId="68" xfId="0" applyFill="1" applyBorder="1" applyAlignment="1">
      <alignment horizontal="center"/>
    </xf>
    <xf numFmtId="0" fontId="14" fillId="2" borderId="0" xfId="0" applyFont="1" applyFill="1" applyAlignment="1">
      <alignment horizontal="center"/>
    </xf>
    <xf numFmtId="0" fontId="0" fillId="5" borderId="20" xfId="0" applyFill="1" applyBorder="1" applyAlignment="1">
      <alignment horizontal="center"/>
    </xf>
    <xf numFmtId="0" fontId="0" fillId="5" borderId="21" xfId="0" applyFill="1" applyBorder="1" applyAlignment="1">
      <alignment horizontal="center"/>
    </xf>
    <xf numFmtId="0" fontId="0" fillId="5" borderId="22" xfId="0" applyFill="1" applyBorder="1" applyAlignment="1">
      <alignment horizontal="center"/>
    </xf>
    <xf numFmtId="0" fontId="0" fillId="5" borderId="35" xfId="0" applyFill="1" applyBorder="1" applyAlignment="1">
      <alignment horizontal="left"/>
    </xf>
    <xf numFmtId="0" fontId="0" fillId="5" borderId="36" xfId="0" applyFill="1" applyBorder="1" applyAlignment="1">
      <alignment horizontal="left"/>
    </xf>
    <xf numFmtId="0" fontId="0" fillId="5" borderId="41" xfId="0" applyFill="1" applyBorder="1" applyAlignment="1">
      <alignment horizontal="left"/>
    </xf>
    <xf numFmtId="0" fontId="0" fillId="7" borderId="53" xfId="0" applyFill="1" applyBorder="1" applyAlignment="1">
      <alignment horizontal="left" vertical="top" wrapText="1"/>
    </xf>
    <xf numFmtId="0" fontId="0" fillId="7" borderId="54" xfId="0" applyFill="1" applyBorder="1" applyAlignment="1">
      <alignment horizontal="left" vertical="top" wrapText="1"/>
    </xf>
    <xf numFmtId="0" fontId="0" fillId="7" borderId="55" xfId="0" applyFill="1" applyBorder="1" applyAlignment="1">
      <alignment horizontal="left" vertical="top" wrapText="1"/>
    </xf>
    <xf numFmtId="0" fontId="0" fillId="7" borderId="1" xfId="0" applyFill="1" applyBorder="1" applyAlignment="1">
      <alignment horizontal="left" vertical="top" wrapText="1"/>
    </xf>
    <xf numFmtId="0" fontId="0" fillId="7" borderId="0" xfId="0" applyFill="1" applyAlignment="1">
      <alignment horizontal="left" vertical="top" wrapText="1"/>
    </xf>
    <xf numFmtId="0" fontId="0" fillId="7" borderId="56" xfId="0" applyFill="1" applyBorder="1" applyAlignment="1">
      <alignment horizontal="left" vertical="top" wrapText="1"/>
    </xf>
    <xf numFmtId="0" fontId="0" fillId="7" borderId="30" xfId="0" applyFill="1" applyBorder="1" applyAlignment="1">
      <alignment horizontal="left" vertical="top" wrapText="1"/>
    </xf>
    <xf numFmtId="0" fontId="0" fillId="7" borderId="57" xfId="0" applyFill="1" applyBorder="1" applyAlignment="1">
      <alignment horizontal="left" vertical="top" wrapText="1"/>
    </xf>
    <xf numFmtId="0" fontId="0" fillId="7" borderId="31" xfId="0" applyFill="1" applyBorder="1" applyAlignment="1">
      <alignment horizontal="left" vertical="top" wrapText="1"/>
    </xf>
    <xf numFmtId="0" fontId="0" fillId="5" borderId="49" xfId="0" applyFill="1" applyBorder="1" applyAlignment="1">
      <alignment horizontal="left"/>
    </xf>
    <xf numFmtId="0" fontId="0" fillId="5" borderId="51" xfId="0" applyFill="1" applyBorder="1" applyAlignment="1">
      <alignment horizontal="left"/>
    </xf>
    <xf numFmtId="0" fontId="0" fillId="5" borderId="38" xfId="0" applyFill="1" applyBorder="1" applyAlignment="1">
      <alignment horizontal="left"/>
    </xf>
    <xf numFmtId="0" fontId="0" fillId="5" borderId="39" xfId="0" applyFill="1" applyBorder="1" applyAlignment="1">
      <alignment horizontal="left"/>
    </xf>
    <xf numFmtId="0" fontId="0" fillId="5" borderId="42" xfId="0" applyFill="1" applyBorder="1" applyAlignment="1">
      <alignment horizontal="left"/>
    </xf>
    <xf numFmtId="0" fontId="0" fillId="5" borderId="26" xfId="0" applyFill="1" applyBorder="1" applyAlignment="1">
      <alignment horizontal="left"/>
    </xf>
    <xf numFmtId="0" fontId="0" fillId="5" borderId="27" xfId="0" applyFill="1" applyBorder="1" applyAlignment="1">
      <alignment horizontal="left"/>
    </xf>
    <xf numFmtId="0" fontId="0" fillId="5" borderId="20" xfId="0" applyFill="1" applyBorder="1" applyAlignment="1">
      <alignment horizontal="left"/>
    </xf>
    <xf numFmtId="0" fontId="0" fillId="5" borderId="21" xfId="0" applyFill="1" applyBorder="1" applyAlignment="1">
      <alignment horizontal="left"/>
    </xf>
    <xf numFmtId="0" fontId="0" fillId="5" borderId="23" xfId="0" applyFill="1" applyBorder="1" applyAlignment="1">
      <alignment horizontal="left"/>
    </xf>
    <xf numFmtId="0" fontId="0" fillId="5" borderId="24" xfId="0" applyFill="1" applyBorder="1" applyAlignment="1">
      <alignment horizontal="left"/>
    </xf>
    <xf numFmtId="0" fontId="31" fillId="0" borderId="29" xfId="0" applyFont="1" applyBorder="1" applyAlignment="1">
      <alignment horizontal="center" vertical="center"/>
    </xf>
    <xf numFmtId="0" fontId="0" fillId="5" borderId="29" xfId="0" applyFill="1" applyBorder="1"/>
    <xf numFmtId="0" fontId="0" fillId="5" borderId="47" xfId="0" applyFill="1" applyBorder="1" applyAlignment="1">
      <alignment horizontal="left"/>
    </xf>
    <xf numFmtId="0" fontId="0" fillId="5" borderId="48" xfId="0" applyFill="1" applyBorder="1" applyAlignment="1">
      <alignment horizontal="left"/>
    </xf>
    <xf numFmtId="0" fontId="0" fillId="5" borderId="36" xfId="0" applyFill="1" applyBorder="1" applyAlignment="1">
      <alignment horizontal="right"/>
    </xf>
    <xf numFmtId="0" fontId="0" fillId="5" borderId="39" xfId="0" applyFill="1" applyBorder="1" applyAlignment="1">
      <alignment horizontal="right"/>
    </xf>
    <xf numFmtId="0" fontId="0" fillId="5" borderId="33" xfId="0" applyFill="1" applyBorder="1" applyAlignment="1">
      <alignment horizontal="lef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7" fillId="12" borderId="0" xfId="0" applyFont="1" applyFill="1" applyAlignment="1">
      <alignment horizontal="left"/>
    </xf>
    <xf numFmtId="0" fontId="7" fillId="12" borderId="9" xfId="0" applyFont="1" applyFill="1" applyBorder="1" applyAlignment="1">
      <alignment horizontal="left"/>
    </xf>
    <xf numFmtId="0" fontId="0" fillId="12" borderId="0" xfId="0" applyFill="1" applyAlignment="1">
      <alignment horizontal="left" vertical="center"/>
    </xf>
    <xf numFmtId="0" fontId="0" fillId="12" borderId="56" xfId="0" applyFill="1" applyBorder="1" applyAlignment="1">
      <alignment horizontal="left" vertical="center"/>
    </xf>
    <xf numFmtId="0" fontId="0" fillId="12" borderId="5" xfId="0" applyFill="1" applyBorder="1" applyAlignment="1">
      <alignment horizontal="left"/>
    </xf>
    <xf numFmtId="0" fontId="0" fillId="12" borderId="7"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7" fillId="12" borderId="0" xfId="0" applyFont="1" applyFill="1" applyAlignment="1">
      <alignment horizontal="left" wrapText="1"/>
    </xf>
    <xf numFmtId="0" fontId="7" fillId="12" borderId="9" xfId="0" applyFont="1" applyFill="1" applyBorder="1" applyAlignment="1">
      <alignment horizontal="left" wrapText="1"/>
    </xf>
    <xf numFmtId="0" fontId="30" fillId="0" borderId="29" xfId="0" applyFont="1" applyBorder="1" applyAlignment="1">
      <alignment horizontal="center" vertical="center"/>
    </xf>
    <xf numFmtId="0" fontId="0" fillId="12" borderId="0" xfId="0" applyFill="1" applyAlignment="1">
      <alignment vertical="center"/>
    </xf>
    <xf numFmtId="0" fontId="0" fillId="12" borderId="56" xfId="0" applyFill="1" applyBorder="1" applyAlignment="1">
      <alignment vertical="center"/>
    </xf>
    <xf numFmtId="0" fontId="7" fillId="12" borderId="0" xfId="0" applyFont="1" applyFill="1" applyAlignment="1">
      <alignment horizontal="center"/>
    </xf>
    <xf numFmtId="0" fontId="7" fillId="12" borderId="9" xfId="0" applyFont="1" applyFill="1" applyBorder="1" applyAlignment="1">
      <alignment horizontal="center"/>
    </xf>
    <xf numFmtId="0" fontId="7" fillId="12" borderId="0" xfId="0" applyFont="1" applyFill="1" applyAlignment="1">
      <alignment horizontal="center" wrapText="1"/>
    </xf>
    <xf numFmtId="0" fontId="7" fillId="12" borderId="9" xfId="0" applyFont="1" applyFill="1" applyBorder="1" applyAlignment="1">
      <alignment horizontal="center" wrapText="1"/>
    </xf>
    <xf numFmtId="0" fontId="30" fillId="7" borderId="29" xfId="0" applyFont="1" applyFill="1" applyBorder="1" applyAlignment="1">
      <alignment horizontal="center" vertical="center"/>
    </xf>
    <xf numFmtId="0" fontId="0" fillId="7" borderId="29" xfId="0" applyFill="1" applyBorder="1" applyAlignment="1">
      <alignment horizontal="left" vertical="top" wrapText="1"/>
    </xf>
    <xf numFmtId="0" fontId="0" fillId="5" borderId="53" xfId="0" applyFill="1" applyBorder="1" applyAlignment="1">
      <alignment horizontal="center"/>
    </xf>
    <xf numFmtId="0" fontId="0" fillId="5" borderId="54" xfId="0" applyFill="1" applyBorder="1" applyAlignment="1">
      <alignment horizontal="center"/>
    </xf>
    <xf numFmtId="0" fontId="0" fillId="5" borderId="55" xfId="0" applyFill="1" applyBorder="1" applyAlignment="1">
      <alignment horizontal="center"/>
    </xf>
    <xf numFmtId="0" fontId="0" fillId="5" borderId="1" xfId="0" applyFill="1" applyBorder="1" applyAlignment="1">
      <alignment horizontal="center"/>
    </xf>
    <xf numFmtId="0" fontId="0" fillId="5" borderId="0" xfId="0" applyFill="1" applyAlignment="1">
      <alignment horizontal="center"/>
    </xf>
    <xf numFmtId="0" fontId="0" fillId="5" borderId="56" xfId="0" applyFill="1" applyBorder="1" applyAlignment="1">
      <alignment horizontal="center"/>
    </xf>
    <xf numFmtId="0" fontId="0" fillId="5" borderId="30" xfId="0" applyFill="1" applyBorder="1" applyAlignment="1">
      <alignment horizontal="center"/>
    </xf>
    <xf numFmtId="0" fontId="0" fillId="5" borderId="57" xfId="0" applyFill="1" applyBorder="1" applyAlignment="1">
      <alignment horizontal="center"/>
    </xf>
    <xf numFmtId="0" fontId="0" fillId="5" borderId="31" xfId="0" applyFill="1" applyBorder="1" applyAlignment="1">
      <alignment horizontal="center"/>
    </xf>
    <xf numFmtId="0" fontId="0" fillId="0" borderId="5" xfId="0" applyBorder="1" applyAlignment="1">
      <alignment horizontal="left"/>
    </xf>
    <xf numFmtId="0" fontId="0" fillId="0" borderId="7" xfId="0"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14" fillId="8" borderId="0" xfId="0" applyFont="1" applyFill="1" applyAlignment="1">
      <alignment horizontal="center"/>
    </xf>
    <xf numFmtId="0" fontId="18" fillId="2" borderId="57" xfId="0" applyFont="1" applyFill="1" applyBorder="1" applyAlignment="1">
      <alignment horizontal="center"/>
    </xf>
  </cellXfs>
  <cellStyles count="85">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2 4" xfId="77" xr:uid="{7A894524-4826-4FE6-9784-C11D46FF6929}"/>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6 2 2" xfId="84" xr:uid="{AC8239B8-7A45-49BE-AAB8-CE2EE7982CB4}"/>
    <cellStyle name="Komma 6 3" xfId="80" xr:uid="{ED10A2E7-616F-4B1C-B921-8B97E8DC6117}"/>
    <cellStyle name="Komma 7" xfId="67" xr:uid="{E43A89AA-5939-45EC-917B-A48749AA6925}"/>
    <cellStyle name="Komma 7 2" xfId="81" xr:uid="{C79AF358-2CD0-4554-AAAD-A02746828987}"/>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Valuta" xfId="1" builtinId="4"/>
    <cellStyle name="Valuta 2" xfId="2" xr:uid="{B2C60630-C1D5-429B-BEAC-1C3399914EFD}"/>
    <cellStyle name="Valuta 2 2" xfId="11" xr:uid="{DE5D54BD-9B6A-4418-A83E-F08F66589D57}"/>
    <cellStyle name="Valuta 2 2 2" xfId="68" xr:uid="{58304049-CBFF-4107-96E7-CBBDFE16A86C}"/>
    <cellStyle name="Valuta 2 2 2 2" xfId="82" xr:uid="{869AB92F-0129-422F-8292-B456AC776D66}"/>
    <cellStyle name="Valuta 2 2 3" xfId="78" xr:uid="{4D29C887-12C5-4670-863E-D31B50FD46FD}"/>
    <cellStyle name="Valuta 2 3" xfId="5" xr:uid="{C449D86C-985F-4625-9D76-AB4F8FBDD297}"/>
    <cellStyle name="Valuta 2 3 2" xfId="38" xr:uid="{85EE4EB4-D060-4298-A4A4-01CDF3789E9C}"/>
    <cellStyle name="Valuta 2 3 3" xfId="75" xr:uid="{C53706FA-F488-4E62-818D-F74893B96FCA}"/>
    <cellStyle name="Valuta 2 4" xfId="31" xr:uid="{26CBC6E4-EFB0-42A7-84A6-18CAC4D0077F}"/>
    <cellStyle name="Valuta 2 4 2" xfId="69" xr:uid="{ACA65A0D-E037-42AD-AE3B-D49782BD80DB}"/>
    <cellStyle name="Valuta 2 4 2 2" xfId="83" xr:uid="{429687C5-B007-4BFE-B451-B5F64BB384AA}"/>
    <cellStyle name="Valuta 2 4 3" xfId="79" xr:uid="{D57532AE-CEDC-4A22-8287-57486861D9AB}"/>
    <cellStyle name="Valuta 2 5" xfId="73" xr:uid="{02536CF7-71DA-40DD-8539-7C815CAF416F}"/>
    <cellStyle name="Valuta 3" xfId="8" xr:uid="{6D9657E7-88A5-4F4B-827F-AFF877996B6D}"/>
    <cellStyle name="Valuta 3 2" xfId="35" xr:uid="{68E51BFA-C75F-43C0-99D8-75935A08217F}"/>
    <cellStyle name="Valuta 3 3" xfId="76" xr:uid="{D752CE3F-898C-4689-BB90-DEC584F0C968}"/>
    <cellStyle name="Valuta 4" xfId="4" xr:uid="{DEE455BD-3608-4E30-844D-24DEE96185B8}"/>
    <cellStyle name="Valuta 4 2" xfId="74" xr:uid="{9CA7FDCE-5F63-409A-926D-6AD7BB95B3B3}"/>
    <cellStyle name="Valuta 5" xfId="72" xr:uid="{7340EDE2-6B80-4F3E-8802-9A52BC17D4A0}"/>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C2E76B"/>
      <color rgb="FF173583"/>
      <color rgb="FF9F928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32"/>
  <sheetViews>
    <sheetView showGridLines="0" tabSelected="1" zoomScaleNormal="100" workbookViewId="0">
      <selection activeCell="A37" sqref="A37:A38"/>
    </sheetView>
  </sheetViews>
  <sheetFormatPr defaultRowHeight="14.4"/>
  <cols>
    <col min="1" max="2" width="54" customWidth="1"/>
  </cols>
  <sheetData>
    <row r="1" spans="1:32">
      <c r="U1" s="158"/>
      <c r="V1" s="158"/>
      <c r="W1" s="158"/>
      <c r="X1" s="158"/>
      <c r="Y1" s="158"/>
      <c r="Z1" s="158"/>
      <c r="AA1" s="158"/>
      <c r="AB1" s="158"/>
      <c r="AC1" s="158"/>
      <c r="AD1" s="158"/>
      <c r="AE1" s="158"/>
      <c r="AF1" s="158"/>
    </row>
    <row r="2" spans="1:32" ht="23.4">
      <c r="A2" s="159" t="s">
        <v>0</v>
      </c>
      <c r="B2" s="1"/>
      <c r="U2" s="158"/>
      <c r="V2" s="158"/>
      <c r="W2" s="158"/>
      <c r="X2" s="158"/>
      <c r="Y2" s="158"/>
      <c r="Z2" s="158"/>
      <c r="AA2" s="158"/>
      <c r="AB2" s="158"/>
      <c r="AC2" s="158"/>
      <c r="AD2" s="158"/>
      <c r="AE2" s="158"/>
      <c r="AF2" s="158"/>
    </row>
    <row r="3" spans="1:32">
      <c r="U3" s="158"/>
      <c r="V3" s="158"/>
      <c r="W3" s="158"/>
      <c r="X3" s="158"/>
      <c r="Y3" s="158"/>
      <c r="Z3" s="158"/>
      <c r="AA3" s="158"/>
      <c r="AB3" s="158"/>
      <c r="AC3" s="158"/>
      <c r="AD3" s="158"/>
      <c r="AE3" s="158"/>
      <c r="AF3" s="158"/>
    </row>
    <row r="4" spans="1:32">
      <c r="A4" s="160" t="s">
        <v>1</v>
      </c>
      <c r="B4" s="161" t="s">
        <v>2</v>
      </c>
      <c r="U4" s="158"/>
      <c r="V4" s="158"/>
      <c r="W4" s="158"/>
      <c r="X4" s="158"/>
      <c r="Y4" s="158"/>
      <c r="Z4" s="158"/>
      <c r="AA4" s="158"/>
      <c r="AB4" s="158"/>
      <c r="AC4" s="158"/>
      <c r="AD4" s="158"/>
      <c r="AE4" s="158"/>
      <c r="AF4" s="158"/>
    </row>
    <row r="5" spans="1:32">
      <c r="A5" s="162" t="s">
        <v>3</v>
      </c>
      <c r="B5" s="163" t="s">
        <v>4</v>
      </c>
      <c r="U5" s="158"/>
      <c r="V5" s="158"/>
      <c r="W5" s="158"/>
      <c r="X5" s="158"/>
      <c r="Y5" s="158"/>
      <c r="Z5" s="158"/>
      <c r="AA5" s="158"/>
      <c r="AB5" s="158"/>
      <c r="AC5" s="158"/>
      <c r="AD5" s="158"/>
      <c r="AE5" s="158"/>
      <c r="AF5" s="158"/>
    </row>
    <row r="6" spans="1:32">
      <c r="A6" s="164" t="s">
        <v>5</v>
      </c>
      <c r="B6" s="165" t="s">
        <v>6</v>
      </c>
      <c r="U6" s="158"/>
      <c r="V6" s="158"/>
      <c r="W6" s="158"/>
      <c r="X6" s="158"/>
      <c r="Y6" s="158"/>
      <c r="Z6" s="158"/>
      <c r="AA6" s="158"/>
      <c r="AB6" s="158"/>
      <c r="AC6" s="158"/>
      <c r="AD6" s="158"/>
      <c r="AE6" s="158"/>
      <c r="AF6" s="158"/>
    </row>
    <row r="7" spans="1:32">
      <c r="B7" s="7"/>
      <c r="U7" s="158"/>
      <c r="V7" s="158"/>
      <c r="W7" s="158"/>
      <c r="X7" s="158"/>
      <c r="Y7" s="158"/>
      <c r="Z7" s="158"/>
      <c r="AA7" s="158"/>
      <c r="AB7" s="158"/>
      <c r="AC7" s="158"/>
      <c r="AD7" s="158"/>
      <c r="AE7" s="158"/>
      <c r="AF7" s="158"/>
    </row>
    <row r="8" spans="1:32">
      <c r="B8" s="7"/>
      <c r="U8" s="158"/>
      <c r="V8" s="158"/>
      <c r="W8" s="158"/>
      <c r="X8" s="158"/>
      <c r="Y8" s="158"/>
      <c r="Z8" s="158"/>
      <c r="AA8" s="158"/>
      <c r="AB8" s="158"/>
      <c r="AC8" s="158"/>
      <c r="AD8" s="158"/>
      <c r="AE8" s="158"/>
      <c r="AF8" s="158"/>
    </row>
    <row r="9" spans="1:32">
      <c r="A9" s="160" t="s">
        <v>7</v>
      </c>
      <c r="B9" s="161" t="s">
        <v>8</v>
      </c>
      <c r="U9" s="158"/>
      <c r="V9" s="158"/>
      <c r="W9" s="158"/>
      <c r="X9" s="158"/>
      <c r="Y9" s="158"/>
      <c r="Z9" s="158"/>
      <c r="AA9" s="158"/>
      <c r="AB9" s="158"/>
      <c r="AC9" s="158"/>
      <c r="AD9" s="158"/>
      <c r="AE9" s="158"/>
      <c r="AF9" s="158"/>
    </row>
    <row r="10" spans="1:32">
      <c r="A10" s="164" t="s">
        <v>9</v>
      </c>
      <c r="B10" s="165" t="s">
        <v>10</v>
      </c>
      <c r="U10" s="158"/>
      <c r="V10" s="158"/>
      <c r="W10" s="158"/>
      <c r="X10" s="158"/>
      <c r="Y10" s="158"/>
      <c r="Z10" s="158"/>
      <c r="AA10" s="158"/>
      <c r="AB10" s="158"/>
      <c r="AC10" s="158"/>
      <c r="AD10" s="158"/>
      <c r="AE10" s="158"/>
      <c r="AF10" s="158"/>
    </row>
    <row r="11" spans="1:32">
      <c r="B11" s="7"/>
      <c r="U11" s="158"/>
      <c r="V11" s="158"/>
      <c r="W11" s="158"/>
      <c r="X11" s="158"/>
      <c r="Y11" s="158"/>
      <c r="Z11" s="158"/>
      <c r="AA11" s="158"/>
      <c r="AB11" s="158"/>
      <c r="AC11" s="158"/>
      <c r="AD11" s="158"/>
      <c r="AE11" s="158"/>
      <c r="AF11" s="158"/>
    </row>
    <row r="12" spans="1:32">
      <c r="B12" s="7"/>
      <c r="U12" s="158"/>
      <c r="V12" s="158"/>
      <c r="W12" s="158"/>
      <c r="X12" s="158"/>
      <c r="Y12" s="158"/>
      <c r="Z12" s="158"/>
      <c r="AA12" s="158"/>
      <c r="AB12" s="158"/>
      <c r="AC12" s="158"/>
      <c r="AD12" s="158"/>
      <c r="AE12" s="158"/>
      <c r="AF12" s="158"/>
    </row>
    <row r="13" spans="1:32">
      <c r="A13" s="160" t="s">
        <v>11</v>
      </c>
      <c r="B13" s="166"/>
      <c r="U13" s="158"/>
      <c r="V13" s="158"/>
      <c r="W13" s="158"/>
      <c r="X13" s="158"/>
      <c r="Y13" s="158"/>
      <c r="Z13" s="158"/>
      <c r="AA13" s="158"/>
      <c r="AB13" s="158"/>
      <c r="AC13" s="158"/>
      <c r="AD13" s="158"/>
      <c r="AE13" s="158"/>
      <c r="AF13" s="158"/>
    </row>
    <row r="14" spans="1:32">
      <c r="A14" s="162" t="s">
        <v>12</v>
      </c>
      <c r="B14" s="167"/>
      <c r="U14" s="158"/>
      <c r="V14" s="158"/>
      <c r="W14" s="158"/>
      <c r="X14" s="158"/>
      <c r="Y14" s="158"/>
      <c r="Z14" s="158"/>
      <c r="AA14" s="158"/>
      <c r="AB14" s="158"/>
      <c r="AC14" s="158"/>
      <c r="AD14" s="158"/>
      <c r="AE14" s="158"/>
      <c r="AF14" s="158"/>
    </row>
    <row r="15" spans="1:32">
      <c r="A15" s="162" t="s">
        <v>13</v>
      </c>
      <c r="B15" s="167"/>
      <c r="U15" s="158"/>
      <c r="V15" s="158"/>
      <c r="W15" s="158"/>
      <c r="X15" s="158"/>
      <c r="Y15" s="158"/>
      <c r="Z15" s="158"/>
      <c r="AA15" s="158"/>
      <c r="AB15" s="158"/>
      <c r="AC15" s="158"/>
      <c r="AD15" s="158"/>
      <c r="AE15" s="158"/>
      <c r="AF15" s="158"/>
    </row>
    <row r="16" spans="1:32">
      <c r="A16" s="162" t="s">
        <v>14</v>
      </c>
      <c r="B16" s="167"/>
      <c r="U16" s="158"/>
      <c r="V16" s="158"/>
      <c r="W16" s="158"/>
      <c r="X16" s="158"/>
      <c r="Y16" s="158"/>
      <c r="Z16" s="158"/>
      <c r="AA16" s="158"/>
      <c r="AB16" s="158"/>
      <c r="AC16" s="158"/>
      <c r="AD16" s="158"/>
      <c r="AE16" s="158"/>
      <c r="AF16" s="158"/>
    </row>
    <row r="17" spans="1:32">
      <c r="A17" s="164" t="s">
        <v>15</v>
      </c>
      <c r="B17" s="168"/>
      <c r="U17" s="158"/>
      <c r="V17" s="158"/>
      <c r="W17" s="158"/>
      <c r="X17" s="158"/>
      <c r="Y17" s="158"/>
      <c r="Z17" s="158"/>
      <c r="AA17" s="158"/>
      <c r="AB17" s="158"/>
      <c r="AC17" s="158"/>
      <c r="AD17" s="158"/>
      <c r="AE17" s="158"/>
      <c r="AF17" s="158"/>
    </row>
    <row r="18" spans="1:32">
      <c r="B18" s="7"/>
      <c r="U18" s="158"/>
      <c r="V18" s="158"/>
      <c r="W18" s="158"/>
      <c r="X18" s="158"/>
      <c r="Y18" s="158"/>
      <c r="Z18" s="158"/>
      <c r="AA18" s="158"/>
      <c r="AB18" s="158"/>
      <c r="AC18" s="158"/>
      <c r="AD18" s="158"/>
      <c r="AE18" s="158"/>
      <c r="AF18" s="158"/>
    </row>
    <row r="19" spans="1:32">
      <c r="A19" s="160" t="s">
        <v>16</v>
      </c>
      <c r="B19" s="166"/>
      <c r="U19" s="158"/>
      <c r="V19" s="158"/>
      <c r="W19" s="158"/>
      <c r="X19" s="158"/>
      <c r="Y19" s="158"/>
      <c r="Z19" s="158"/>
      <c r="AA19" s="158"/>
      <c r="AB19" s="158"/>
      <c r="AC19" s="158"/>
      <c r="AD19" s="158"/>
      <c r="AE19" s="158"/>
      <c r="AF19" s="158"/>
    </row>
    <row r="20" spans="1:32">
      <c r="A20" s="162" t="s">
        <v>9</v>
      </c>
      <c r="B20" s="167"/>
      <c r="U20" s="158"/>
      <c r="V20" s="158"/>
      <c r="W20" s="158"/>
      <c r="X20" s="158"/>
      <c r="Y20" s="158"/>
      <c r="Z20" s="158"/>
      <c r="AA20" s="158"/>
      <c r="AB20" s="158"/>
      <c r="AC20" s="158"/>
      <c r="AD20" s="158"/>
      <c r="AE20" s="158"/>
      <c r="AF20" s="158"/>
    </row>
    <row r="21" spans="1:32">
      <c r="A21" s="162" t="s">
        <v>17</v>
      </c>
      <c r="B21" s="167"/>
      <c r="U21" s="158"/>
      <c r="V21" s="158"/>
      <c r="W21" s="158"/>
      <c r="X21" s="158"/>
      <c r="Y21" s="158"/>
      <c r="Z21" s="158"/>
      <c r="AA21" s="158"/>
      <c r="AB21" s="158"/>
      <c r="AC21" s="158"/>
      <c r="AD21" s="158"/>
      <c r="AE21" s="158"/>
      <c r="AF21" s="158"/>
    </row>
    <row r="22" spans="1:32">
      <c r="A22" s="162" t="s">
        <v>18</v>
      </c>
      <c r="B22" s="167"/>
      <c r="U22" s="158"/>
      <c r="V22" s="158"/>
      <c r="W22" s="158"/>
      <c r="X22" s="158"/>
      <c r="Y22" s="158"/>
      <c r="Z22" s="158"/>
      <c r="AA22" s="158"/>
      <c r="AB22" s="158"/>
      <c r="AC22" s="158"/>
      <c r="AD22" s="158"/>
      <c r="AE22" s="158"/>
      <c r="AF22" s="158"/>
    </row>
    <row r="23" spans="1:32">
      <c r="A23" s="162" t="s">
        <v>19</v>
      </c>
      <c r="B23" s="167"/>
      <c r="U23" s="158"/>
      <c r="V23" s="158"/>
      <c r="W23" s="158"/>
      <c r="X23" s="158"/>
      <c r="Y23" s="158"/>
      <c r="Z23" s="158"/>
      <c r="AA23" s="158"/>
      <c r="AB23" s="158"/>
      <c r="AC23" s="158"/>
      <c r="AD23" s="158"/>
      <c r="AE23" s="158"/>
      <c r="AF23" s="158"/>
    </row>
    <row r="24" spans="1:32">
      <c r="A24" s="164" t="s">
        <v>20</v>
      </c>
      <c r="B24" s="168"/>
      <c r="U24" s="158"/>
      <c r="V24" s="158"/>
      <c r="W24" s="158"/>
      <c r="X24" s="158"/>
      <c r="Y24" s="158"/>
      <c r="Z24" s="158"/>
      <c r="AA24" s="158"/>
      <c r="AB24" s="158"/>
      <c r="AC24" s="158"/>
      <c r="AD24" s="158"/>
      <c r="AE24" s="158"/>
      <c r="AF24" s="158"/>
    </row>
    <row r="25" spans="1:32">
      <c r="U25" s="158"/>
      <c r="V25" s="158"/>
      <c r="W25" s="158"/>
      <c r="X25" s="158"/>
      <c r="Y25" s="158"/>
      <c r="Z25" s="158"/>
      <c r="AA25" s="158"/>
      <c r="AB25" s="158"/>
      <c r="AC25" s="158"/>
      <c r="AD25" s="158"/>
      <c r="AE25" s="158"/>
      <c r="AF25" s="158"/>
    </row>
    <row r="26" spans="1:32">
      <c r="U26" s="158"/>
      <c r="V26" s="158"/>
      <c r="W26" s="158"/>
      <c r="X26" s="158"/>
      <c r="Y26" s="158"/>
      <c r="Z26" s="158"/>
      <c r="AA26" s="158"/>
      <c r="AB26" s="158"/>
      <c r="AC26" s="158"/>
      <c r="AD26" s="158"/>
      <c r="AE26" s="158"/>
      <c r="AF26" s="158"/>
    </row>
    <row r="27" spans="1:32">
      <c r="U27" s="158"/>
      <c r="V27" s="158"/>
      <c r="W27" s="158"/>
      <c r="X27" s="158"/>
      <c r="Y27" s="158"/>
      <c r="Z27" s="158"/>
      <c r="AA27" s="158"/>
      <c r="AB27" s="158"/>
      <c r="AC27" s="158"/>
      <c r="AD27" s="158"/>
      <c r="AE27" s="158"/>
      <c r="AF27" s="158"/>
    </row>
    <row r="28" spans="1:32">
      <c r="U28" s="158"/>
      <c r="V28" s="158"/>
      <c r="W28" s="158"/>
      <c r="X28" s="158"/>
      <c r="Y28" s="158"/>
      <c r="Z28" s="158"/>
      <c r="AA28" s="158"/>
      <c r="AB28" s="158"/>
      <c r="AC28" s="158"/>
      <c r="AD28" s="158"/>
      <c r="AE28" s="158"/>
      <c r="AF28" s="158"/>
    </row>
    <row r="29" spans="1:32">
      <c r="U29" s="158"/>
      <c r="V29" s="158"/>
      <c r="W29" s="158"/>
      <c r="X29" s="158"/>
      <c r="Y29" s="158"/>
      <c r="Z29" s="158"/>
      <c r="AA29" s="158"/>
      <c r="AB29" s="158"/>
      <c r="AC29" s="158"/>
      <c r="AD29" s="158"/>
      <c r="AE29" s="158"/>
      <c r="AF29" s="158"/>
    </row>
    <row r="30" spans="1:32">
      <c r="U30" s="158"/>
      <c r="V30" s="158"/>
      <c r="W30" s="158"/>
      <c r="X30" s="158"/>
      <c r="Y30" s="158"/>
      <c r="Z30" s="158"/>
      <c r="AA30" s="158"/>
      <c r="AB30" s="158"/>
      <c r="AC30" s="158"/>
      <c r="AD30" s="158"/>
      <c r="AE30" s="158"/>
      <c r="AF30" s="158"/>
    </row>
    <row r="31" spans="1:32">
      <c r="U31" s="158"/>
      <c r="V31" s="158"/>
      <c r="W31" s="158"/>
      <c r="X31" s="158"/>
      <c r="Y31" s="158"/>
      <c r="Z31" s="158"/>
      <c r="AA31" s="158"/>
      <c r="AB31" s="158"/>
      <c r="AC31" s="158"/>
      <c r="AD31" s="158"/>
      <c r="AE31" s="158"/>
      <c r="AF31" s="158"/>
    </row>
    <row r="32" spans="1:32">
      <c r="U32" s="158"/>
      <c r="V32" s="158"/>
      <c r="W32" s="158"/>
      <c r="X32" s="158"/>
      <c r="Y32" s="158"/>
      <c r="Z32" s="158"/>
      <c r="AA32" s="158"/>
      <c r="AB32" s="158"/>
      <c r="AC32" s="158"/>
      <c r="AD32" s="158"/>
      <c r="AE32" s="158"/>
      <c r="AF32" s="158"/>
    </row>
  </sheetData>
  <sheetProtection algorithmName="SHA-512" hashValue="CunbCbemIjmY/R09DHveXvfkAC3hA7DoEAdwl4XEQUiJtU6+p/swNSt6KBIt5HnKvJ6S2CYPe2SI2IMnRognCQ==" saltValue="JznI3WittNHE7z5292lsLQ=="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AH552"/>
  <sheetViews>
    <sheetView topLeftCell="F1" zoomScale="115" zoomScaleNormal="115" workbookViewId="0">
      <pane ySplit="3" topLeftCell="A4" activePane="bottomLeft" state="frozen"/>
      <selection activeCell="H25" sqref="H25"/>
      <selection pane="bottomLeft" activeCell="L506" sqref="L506"/>
    </sheetView>
  </sheetViews>
  <sheetFormatPr defaultRowHeight="14.4"/>
  <cols>
    <col min="1" max="1" width="5.44140625" bestFit="1" customWidth="1"/>
    <col min="2" max="3" width="5.44140625" style="149" hidden="1" customWidth="1"/>
    <col min="4" max="4" width="3.88671875" customWidth="1"/>
    <col min="5" max="5" width="16.109375" bestFit="1" customWidth="1"/>
    <col min="6" max="6" width="13.44140625" bestFit="1" customWidth="1"/>
    <col min="7" max="7" width="15.6640625" bestFit="1" customWidth="1"/>
    <col min="8" max="8" width="17.109375" bestFit="1" customWidth="1"/>
    <col min="9" max="9" width="34.6640625" customWidth="1"/>
    <col min="10" max="10" width="3.44140625" style="149" hidden="1" customWidth="1"/>
    <col min="11" max="11" width="4.44140625" bestFit="1" customWidth="1"/>
    <col min="12" max="13" width="11.88671875" customWidth="1"/>
    <col min="14" max="14" width="12.33203125" bestFit="1" customWidth="1"/>
    <col min="15" max="17" width="11.88671875" hidden="1" customWidth="1"/>
    <col min="18" max="18" width="7.5546875" bestFit="1" customWidth="1"/>
    <col min="19" max="19" width="10.5546875" bestFit="1" customWidth="1"/>
    <col min="20" max="20" width="9.6640625" bestFit="1" customWidth="1"/>
    <col min="21" max="21" width="9.6640625" customWidth="1"/>
    <col min="22" max="22" width="11.33203125" bestFit="1" customWidth="1"/>
    <col min="23" max="23" width="10.109375" bestFit="1" customWidth="1"/>
    <col min="24" max="25" width="12.6640625" bestFit="1" customWidth="1"/>
    <col min="26" max="26" width="10.109375" bestFit="1" customWidth="1"/>
    <col min="27" max="28" width="14.44140625" bestFit="1" customWidth="1"/>
    <col min="33" max="33" width="19.109375" hidden="1" customWidth="1"/>
    <col min="34" max="34" width="0" hidden="1" customWidth="1"/>
  </cols>
  <sheetData>
    <row r="1" spans="1:29" ht="15" customHeight="1">
      <c r="A1" s="142">
        <v>3</v>
      </c>
      <c r="B1" s="340"/>
      <c r="C1" s="341"/>
      <c r="D1" s="332" t="s">
        <v>90</v>
      </c>
      <c r="E1" s="333"/>
      <c r="F1" s="334" t="str">
        <f>'Kosten NEN2075'!C5</f>
        <v>Gymzaal de Wimpel</v>
      </c>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126</v>
      </c>
      <c r="AB1" s="342" t="s">
        <v>127</v>
      </c>
      <c r="AC1" t="s">
        <v>139</v>
      </c>
    </row>
    <row r="2" spans="1:29">
      <c r="A2" s="142"/>
      <c r="B2" s="340"/>
      <c r="C2" s="341"/>
      <c r="D2" s="332" t="s">
        <v>23</v>
      </c>
      <c r="E2" s="333"/>
      <c r="F2" s="334" t="str">
        <f>'Kosten NEN2075'!D5</f>
        <v>De Wimpel 4</v>
      </c>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t="s">
        <v>179</v>
      </c>
      <c r="B4" s="147"/>
      <c r="C4" s="147"/>
      <c r="D4" s="79"/>
      <c r="E4" s="79"/>
      <c r="F4" s="79"/>
      <c r="G4" s="79" t="s">
        <v>180</v>
      </c>
      <c r="H4" s="79"/>
      <c r="I4" s="8"/>
      <c r="K4" s="79" t="s">
        <v>98</v>
      </c>
      <c r="L4" s="81" t="s">
        <v>162</v>
      </c>
      <c r="M4" s="81">
        <v>4</v>
      </c>
      <c r="N4" s="81"/>
      <c r="O4" s="81"/>
      <c r="P4" s="81"/>
      <c r="R4" s="81">
        <f>SUM(M4+P4)</f>
        <v>4</v>
      </c>
      <c r="S4" s="81">
        <f>IFERROR(IF(J4="X",0,IF(K4="X",0,VLOOKUP(K4,'3'!$K$3:$L$16,2,FALSE))),0)</f>
        <v>235</v>
      </c>
      <c r="T4" s="81">
        <f t="shared" ref="T4:T67" si="0">R4*S4</f>
        <v>940</v>
      </c>
      <c r="U4" s="81">
        <f>IFERROR(VLOOKUP(K4,'3'!$K$3:$M$16,3,FALSE),0)</f>
        <v>0</v>
      </c>
      <c r="V4" s="81">
        <f t="shared" ref="V4:V67" si="1">IF(U4=0,0,T4/U4)</f>
        <v>0</v>
      </c>
      <c r="W4" s="81">
        <v>102.4</v>
      </c>
      <c r="X4" s="81">
        <v>102.4</v>
      </c>
      <c r="Y4" s="81"/>
      <c r="Z4" s="81"/>
    </row>
    <row r="5" spans="1:29">
      <c r="A5" s="7" t="s">
        <v>179</v>
      </c>
      <c r="B5" s="147"/>
      <c r="C5" s="147"/>
      <c r="D5" s="79"/>
      <c r="E5" s="79"/>
      <c r="F5" s="79"/>
      <c r="G5" s="79" t="s">
        <v>161</v>
      </c>
      <c r="H5" s="79"/>
      <c r="I5" s="8"/>
      <c r="K5" s="79" t="s">
        <v>98</v>
      </c>
      <c r="L5" s="81" t="s">
        <v>158</v>
      </c>
      <c r="M5" s="81">
        <v>18.86</v>
      </c>
      <c r="N5" s="81" t="s">
        <v>302</v>
      </c>
      <c r="O5" s="81"/>
      <c r="P5" s="81"/>
      <c r="R5" s="81">
        <f t="shared" ref="R5:R68" si="2">SUM(M5+P5)</f>
        <v>18.86</v>
      </c>
      <c r="S5" s="81">
        <f>IFERROR(IF(J5="X",0,IF(K5="X",0,VLOOKUP(K5,'3'!$K$3:$L$16,2,FALSE))),0)</f>
        <v>235</v>
      </c>
      <c r="T5" s="81">
        <f t="shared" si="0"/>
        <v>4432.0999999999995</v>
      </c>
      <c r="U5" s="81">
        <f>IFERROR(VLOOKUP(K5,'3'!$K$3:$M$16,3,FALSE),0)</f>
        <v>0</v>
      </c>
      <c r="V5" s="81">
        <f t="shared" si="1"/>
        <v>0</v>
      </c>
      <c r="W5" s="81"/>
      <c r="X5" s="81"/>
      <c r="Y5" s="81"/>
      <c r="Z5" s="81"/>
    </row>
    <row r="6" spans="1:29">
      <c r="A6" s="7" t="s">
        <v>179</v>
      </c>
      <c r="B6" s="147"/>
      <c r="C6" s="147"/>
      <c r="D6" s="79"/>
      <c r="E6" s="79" t="s">
        <v>257</v>
      </c>
      <c r="F6" s="79"/>
      <c r="G6" s="79"/>
      <c r="H6" s="79"/>
      <c r="I6" s="8"/>
      <c r="K6" s="79" t="s">
        <v>105</v>
      </c>
      <c r="L6" s="81" t="s">
        <v>158</v>
      </c>
      <c r="M6" s="81">
        <v>32.5</v>
      </c>
      <c r="N6" s="81" t="s">
        <v>302</v>
      </c>
      <c r="O6" s="81"/>
      <c r="P6" s="81"/>
      <c r="R6" s="81">
        <f t="shared" si="2"/>
        <v>32.5</v>
      </c>
      <c r="S6" s="81">
        <f>IFERROR(IF(J6="X",0,IF(K6="X",0,VLOOKUP(K6,'3'!$K$3:$L$16,2,FALSE))),0)</f>
        <v>235</v>
      </c>
      <c r="T6" s="81">
        <f t="shared" si="0"/>
        <v>7637.5</v>
      </c>
      <c r="U6" s="81">
        <f>IFERROR(VLOOKUP(K6,'3'!$K$3:$M$16,3,FALSE),0)</f>
        <v>0</v>
      </c>
      <c r="V6" s="81">
        <f t="shared" si="1"/>
        <v>0</v>
      </c>
      <c r="W6" s="81"/>
      <c r="X6" s="81"/>
      <c r="Y6" s="81"/>
      <c r="Z6" s="81"/>
    </row>
    <row r="7" spans="1:29">
      <c r="A7" s="7" t="s">
        <v>179</v>
      </c>
      <c r="B7" s="147"/>
      <c r="C7" s="147"/>
      <c r="D7" s="79"/>
      <c r="E7" s="79" t="s">
        <v>176</v>
      </c>
      <c r="F7" s="79"/>
      <c r="G7" s="79"/>
      <c r="H7" s="79"/>
      <c r="I7" s="8"/>
      <c r="K7" s="79" t="s">
        <v>105</v>
      </c>
      <c r="L7" s="81" t="s">
        <v>158</v>
      </c>
      <c r="M7" s="81">
        <v>1.2</v>
      </c>
      <c r="N7" s="81" t="s">
        <v>302</v>
      </c>
      <c r="O7" s="81"/>
      <c r="P7" s="81"/>
      <c r="R7" s="81">
        <f t="shared" si="2"/>
        <v>1.2</v>
      </c>
      <c r="S7" s="81">
        <f>IFERROR(IF(J7="X",0,IF(K7="X",0,VLOOKUP(K7,'3'!$K$3:$L$16,2,FALSE))),0)</f>
        <v>235</v>
      </c>
      <c r="T7" s="81">
        <f t="shared" si="0"/>
        <v>282</v>
      </c>
      <c r="U7" s="81">
        <f>IFERROR(VLOOKUP(K7,'3'!$K$3:$M$16,3,FALSE),0)</f>
        <v>0</v>
      </c>
      <c r="V7" s="81">
        <f t="shared" si="1"/>
        <v>0</v>
      </c>
      <c r="W7" s="81"/>
      <c r="X7" s="81"/>
      <c r="Y7" s="81"/>
      <c r="Z7" s="81"/>
    </row>
    <row r="8" spans="1:29">
      <c r="A8" s="7" t="s">
        <v>179</v>
      </c>
      <c r="B8" s="147"/>
      <c r="C8" s="147"/>
      <c r="D8" s="79"/>
      <c r="E8" s="79" t="s">
        <v>177</v>
      </c>
      <c r="F8" s="79"/>
      <c r="G8" s="79"/>
      <c r="H8" s="79"/>
      <c r="I8" s="8" t="s">
        <v>303</v>
      </c>
      <c r="K8" s="79" t="s">
        <v>105</v>
      </c>
      <c r="L8" s="81" t="s">
        <v>158</v>
      </c>
      <c r="M8" s="81">
        <v>14.3</v>
      </c>
      <c r="N8" s="81" t="s">
        <v>302</v>
      </c>
      <c r="O8" s="81"/>
      <c r="P8" s="81"/>
      <c r="R8" s="81">
        <f t="shared" si="2"/>
        <v>14.3</v>
      </c>
      <c r="S8" s="81">
        <f>IFERROR(IF(J8="X",0,IF(K8="X",0,VLOOKUP(K8,'3'!$K$3:$L$16,2,FALSE))),0)</f>
        <v>235</v>
      </c>
      <c r="T8" s="81">
        <f t="shared" si="0"/>
        <v>3360.5</v>
      </c>
      <c r="U8" s="81">
        <f>IFERROR(VLOOKUP(K8,'3'!$K$3:$M$16,3,FALSE),0)</f>
        <v>0</v>
      </c>
      <c r="V8" s="81">
        <f t="shared" si="1"/>
        <v>0</v>
      </c>
      <c r="W8" s="81"/>
      <c r="X8" s="81"/>
      <c r="Y8" s="81"/>
      <c r="Z8" s="81"/>
    </row>
    <row r="9" spans="1:29">
      <c r="A9" s="7" t="s">
        <v>179</v>
      </c>
      <c r="B9" s="147"/>
      <c r="C9" s="147"/>
      <c r="D9" s="79"/>
      <c r="E9" s="79"/>
      <c r="F9" s="79"/>
      <c r="G9" s="79" t="s">
        <v>240</v>
      </c>
      <c r="H9" s="79"/>
      <c r="I9" s="8"/>
      <c r="K9" s="79" t="s">
        <v>288</v>
      </c>
      <c r="L9" s="81" t="s">
        <v>158</v>
      </c>
      <c r="M9" s="81">
        <v>252</v>
      </c>
      <c r="N9" s="81" t="s">
        <v>266</v>
      </c>
      <c r="O9" s="81"/>
      <c r="P9" s="81"/>
      <c r="R9" s="81">
        <f t="shared" si="2"/>
        <v>252</v>
      </c>
      <c r="S9" s="81">
        <f>IFERROR(IF(J9="X",0,IF(K9="X",0,VLOOKUP(K9,'3'!$K$3:$L$16,2,FALSE))),0)</f>
        <v>235</v>
      </c>
      <c r="T9" s="81">
        <f t="shared" si="0"/>
        <v>59220</v>
      </c>
      <c r="U9" s="81">
        <f>IFERROR(VLOOKUP(K9,'3'!$K$3:$M$16,3,FALSE),0)</f>
        <v>0</v>
      </c>
      <c r="V9" s="81">
        <f t="shared" si="1"/>
        <v>0</v>
      </c>
      <c r="W9" s="81"/>
      <c r="X9" s="81"/>
      <c r="Y9" s="81"/>
      <c r="Z9" s="81"/>
    </row>
    <row r="10" spans="1:29">
      <c r="A10" s="7" t="s">
        <v>179</v>
      </c>
      <c r="B10" s="147"/>
      <c r="C10" s="147"/>
      <c r="D10" s="79"/>
      <c r="E10" s="79"/>
      <c r="F10" s="79"/>
      <c r="G10" s="79"/>
      <c r="H10" s="79" t="s">
        <v>166</v>
      </c>
      <c r="I10" s="8" t="s">
        <v>304</v>
      </c>
      <c r="K10" s="79" t="s">
        <v>103</v>
      </c>
      <c r="L10" s="81" t="s">
        <v>158</v>
      </c>
      <c r="M10" s="81">
        <v>36</v>
      </c>
      <c r="N10" s="81" t="s">
        <v>266</v>
      </c>
      <c r="O10" s="81"/>
      <c r="P10" s="81"/>
      <c r="R10" s="81">
        <f t="shared" si="2"/>
        <v>36</v>
      </c>
      <c r="S10" s="81">
        <f>IFERROR(IF(J10="X",0,IF(K10="X",0,VLOOKUP(K10,'3'!$K$3:$L$16,2,FALSE))),0)</f>
        <v>0</v>
      </c>
      <c r="T10" s="81">
        <f t="shared" si="0"/>
        <v>0</v>
      </c>
      <c r="U10" s="81">
        <f>IFERROR(VLOOKUP(K10,'3'!$K$3:$M$16,3,FALSE),0)</f>
        <v>0</v>
      </c>
      <c r="V10" s="81">
        <f t="shared" si="1"/>
        <v>0</v>
      </c>
      <c r="W10" s="81"/>
      <c r="X10" s="81"/>
      <c r="Y10" s="81"/>
      <c r="Z10" s="81"/>
    </row>
    <row r="11" spans="1:29">
      <c r="A11" s="7" t="s">
        <v>179</v>
      </c>
      <c r="B11" s="147"/>
      <c r="C11" s="147"/>
      <c r="D11" s="79"/>
      <c r="E11" s="79"/>
      <c r="F11" s="79"/>
      <c r="G11" s="79"/>
      <c r="H11" s="79" t="s">
        <v>166</v>
      </c>
      <c r="I11" s="8" t="s">
        <v>192</v>
      </c>
      <c r="K11" s="79" t="s">
        <v>168</v>
      </c>
      <c r="L11" s="81" t="s">
        <v>158</v>
      </c>
      <c r="M11" s="81">
        <v>1</v>
      </c>
      <c r="N11" s="81" t="s">
        <v>302</v>
      </c>
      <c r="O11" s="81"/>
      <c r="P11" s="81"/>
      <c r="R11" s="81">
        <f t="shared" si="2"/>
        <v>1</v>
      </c>
      <c r="S11" s="81">
        <f>IFERROR(IF(J11="X",0,IF(K11="X",0,VLOOKUP(K11,'3'!$K$3:$L$16,2,FALSE))),0)</f>
        <v>0</v>
      </c>
      <c r="T11" s="81">
        <f t="shared" si="0"/>
        <v>0</v>
      </c>
      <c r="U11" s="81">
        <f>IFERROR(VLOOKUP(K11,'3'!$K$3:$M$16,3,FALSE),0)</f>
        <v>0</v>
      </c>
      <c r="V11" s="81">
        <f t="shared" si="1"/>
        <v>0</v>
      </c>
      <c r="W11" s="81"/>
      <c r="X11" s="81"/>
      <c r="Y11" s="81"/>
      <c r="Z11" s="81"/>
    </row>
    <row r="12" spans="1:29">
      <c r="A12" s="7" t="s">
        <v>179</v>
      </c>
      <c r="B12" s="147"/>
      <c r="C12" s="147"/>
      <c r="D12" s="79"/>
      <c r="E12" s="79"/>
      <c r="F12" s="79"/>
      <c r="G12" s="79"/>
      <c r="H12" s="79" t="s">
        <v>166</v>
      </c>
      <c r="I12" s="8" t="s">
        <v>167</v>
      </c>
      <c r="K12" s="79" t="s">
        <v>168</v>
      </c>
      <c r="L12" s="81" t="s">
        <v>158</v>
      </c>
      <c r="M12" s="81">
        <v>1</v>
      </c>
      <c r="N12" s="81" t="s">
        <v>302</v>
      </c>
      <c r="O12" s="81"/>
      <c r="P12" s="81"/>
      <c r="R12" s="81">
        <f t="shared" si="2"/>
        <v>1</v>
      </c>
      <c r="S12" s="81">
        <f>IFERROR(IF(J12="X",0,IF(K12="X",0,VLOOKUP(K12,'3'!$K$3:$L$16,2,FALSE))),0)</f>
        <v>0</v>
      </c>
      <c r="T12" s="81">
        <f t="shared" si="0"/>
        <v>0</v>
      </c>
      <c r="U12" s="81">
        <f>IFERROR(VLOOKUP(K12,'3'!$K$3:$M$16,3,FALSE),0)</f>
        <v>0</v>
      </c>
      <c r="V12" s="81">
        <f t="shared" si="1"/>
        <v>0</v>
      </c>
      <c r="W12" s="81"/>
      <c r="X12" s="81"/>
      <c r="Y12" s="81"/>
      <c r="Z12" s="81"/>
    </row>
    <row r="13" spans="1:29">
      <c r="A13" s="7" t="s">
        <v>179</v>
      </c>
      <c r="B13" s="147"/>
      <c r="C13" s="147"/>
      <c r="D13" s="79"/>
      <c r="E13" s="79" t="s">
        <v>257</v>
      </c>
      <c r="F13" s="79"/>
      <c r="G13" s="79"/>
      <c r="H13" s="79"/>
      <c r="I13" s="8"/>
      <c r="K13" s="79" t="s">
        <v>105</v>
      </c>
      <c r="L13" s="81" t="s">
        <v>158</v>
      </c>
      <c r="M13" s="81">
        <v>32</v>
      </c>
      <c r="N13" s="81" t="s">
        <v>302</v>
      </c>
      <c r="O13" s="81"/>
      <c r="P13" s="81"/>
      <c r="R13" s="81">
        <f t="shared" si="2"/>
        <v>32</v>
      </c>
      <c r="S13" s="81">
        <f>IFERROR(IF(J13="X",0,IF(K13="X",0,VLOOKUP(K13,'3'!$K$3:$L$16,2,FALSE))),0)</f>
        <v>235</v>
      </c>
      <c r="T13" s="81">
        <f t="shared" si="0"/>
        <v>7520</v>
      </c>
      <c r="U13" s="81">
        <f>IFERROR(VLOOKUP(K13,'3'!$K$3:$M$16,3,FALSE),0)</f>
        <v>0</v>
      </c>
      <c r="V13" s="81">
        <f t="shared" si="1"/>
        <v>0</v>
      </c>
      <c r="W13" s="81"/>
      <c r="X13" s="81"/>
      <c r="Y13" s="81"/>
      <c r="Z13" s="81"/>
    </row>
    <row r="14" spans="1:29">
      <c r="A14" s="7" t="s">
        <v>179</v>
      </c>
      <c r="B14" s="147"/>
      <c r="C14" s="147"/>
      <c r="D14" s="79"/>
      <c r="E14" s="79" t="s">
        <v>176</v>
      </c>
      <c r="F14" s="79"/>
      <c r="G14" s="79"/>
      <c r="H14" s="79"/>
      <c r="I14" s="8"/>
      <c r="K14" s="79" t="s">
        <v>105</v>
      </c>
      <c r="L14" s="81" t="s">
        <v>158</v>
      </c>
      <c r="M14" s="81">
        <v>1.2</v>
      </c>
      <c r="N14" s="81" t="s">
        <v>302</v>
      </c>
      <c r="O14" s="81"/>
      <c r="P14" s="81"/>
      <c r="R14" s="81">
        <f t="shared" si="2"/>
        <v>1.2</v>
      </c>
      <c r="S14" s="81">
        <f>IFERROR(IF(J14="X",0,IF(K14="X",0,VLOOKUP(K14,'3'!$K$3:$L$16,2,FALSE))),0)</f>
        <v>235</v>
      </c>
      <c r="T14" s="81">
        <f t="shared" si="0"/>
        <v>282</v>
      </c>
      <c r="U14" s="81">
        <f>IFERROR(VLOOKUP(K14,'3'!$K$3:$M$16,3,FALSE),0)</f>
        <v>0</v>
      </c>
      <c r="V14" s="81">
        <f t="shared" si="1"/>
        <v>0</v>
      </c>
      <c r="W14" s="81"/>
      <c r="X14" s="81"/>
      <c r="Y14" s="81"/>
      <c r="Z14" s="81"/>
    </row>
    <row r="15" spans="1:29">
      <c r="A15" s="7" t="s">
        <v>179</v>
      </c>
      <c r="B15" s="147"/>
      <c r="C15" s="147"/>
      <c r="D15" s="79"/>
      <c r="E15" s="79" t="s">
        <v>177</v>
      </c>
      <c r="F15" s="79"/>
      <c r="G15" s="79"/>
      <c r="H15" s="79"/>
      <c r="I15" s="8" t="s">
        <v>303</v>
      </c>
      <c r="K15" s="79" t="s">
        <v>105</v>
      </c>
      <c r="L15" s="81" t="s">
        <v>158</v>
      </c>
      <c r="M15" s="81">
        <v>14.3</v>
      </c>
      <c r="N15" s="81" t="s">
        <v>302</v>
      </c>
      <c r="O15" s="81"/>
      <c r="P15" s="81"/>
      <c r="R15" s="81">
        <f t="shared" si="2"/>
        <v>14.3</v>
      </c>
      <c r="S15" s="81">
        <f>IFERROR(IF(J15="X",0,IF(K15="X",0,VLOOKUP(K15,'3'!$K$3:$L$16,2,FALSE))),0)</f>
        <v>235</v>
      </c>
      <c r="T15" s="81">
        <f t="shared" si="0"/>
        <v>3360.5</v>
      </c>
      <c r="U15" s="81">
        <f>IFERROR(VLOOKUP(K15,'3'!$K$3:$M$16,3,FALSE),0)</f>
        <v>0</v>
      </c>
      <c r="V15" s="81">
        <f t="shared" si="1"/>
        <v>0</v>
      </c>
      <c r="W15" s="81"/>
      <c r="X15" s="81"/>
      <c r="Y15" s="81"/>
      <c r="Z15" s="81"/>
    </row>
    <row r="16" spans="1:29">
      <c r="A16" s="7" t="s">
        <v>179</v>
      </c>
      <c r="B16" s="147"/>
      <c r="C16" s="147"/>
      <c r="D16" s="79"/>
      <c r="E16" s="79"/>
      <c r="F16" s="79" t="s">
        <v>171</v>
      </c>
      <c r="G16" s="79"/>
      <c r="H16" s="79"/>
      <c r="I16" s="8" t="s">
        <v>305</v>
      </c>
      <c r="K16" s="79" t="s">
        <v>91</v>
      </c>
      <c r="L16" s="81" t="s">
        <v>158</v>
      </c>
      <c r="M16" s="81">
        <v>5</v>
      </c>
      <c r="N16" s="81" t="s">
        <v>302</v>
      </c>
      <c r="O16" s="81"/>
      <c r="P16" s="81"/>
      <c r="R16" s="81">
        <f t="shared" si="2"/>
        <v>5</v>
      </c>
      <c r="S16" s="81">
        <f>IFERROR(IF(J16="X",0,IF(K16="X",0,VLOOKUP(K16,'3'!$K$3:$L$16,2,FALSE))),0)</f>
        <v>235</v>
      </c>
      <c r="T16" s="81">
        <f t="shared" si="0"/>
        <v>1175</v>
      </c>
      <c r="U16" s="81">
        <f>IFERROR(VLOOKUP(K16,'3'!$K$3:$M$16,3,FALSE),0)</f>
        <v>0</v>
      </c>
      <c r="V16" s="81">
        <f t="shared" si="1"/>
        <v>0</v>
      </c>
      <c r="W16" s="81"/>
      <c r="X16" s="81"/>
      <c r="Y16" s="81"/>
      <c r="Z16" s="81"/>
    </row>
    <row r="17" spans="1:26">
      <c r="A17" s="7" t="s">
        <v>179</v>
      </c>
      <c r="B17" s="147"/>
      <c r="C17" s="147"/>
      <c r="D17" s="79"/>
      <c r="E17" s="79" t="s">
        <v>176</v>
      </c>
      <c r="F17" s="79"/>
      <c r="G17" s="79"/>
      <c r="H17" s="79"/>
      <c r="I17" s="8" t="s">
        <v>306</v>
      </c>
      <c r="K17" s="79" t="s">
        <v>105</v>
      </c>
      <c r="L17" s="81" t="s">
        <v>158</v>
      </c>
      <c r="M17" s="81">
        <v>2.5</v>
      </c>
      <c r="N17" s="81" t="s">
        <v>302</v>
      </c>
      <c r="O17" s="81"/>
      <c r="P17" s="81"/>
      <c r="R17" s="81">
        <f t="shared" si="2"/>
        <v>2.5</v>
      </c>
      <c r="S17" s="81">
        <f>IFERROR(IF(J17="X",0,IF(K17="X",0,VLOOKUP(K17,'3'!$K$3:$L$16,2,FALSE))),0)</f>
        <v>235</v>
      </c>
      <c r="T17" s="81">
        <f t="shared" si="0"/>
        <v>587.5</v>
      </c>
      <c r="U17" s="81">
        <f>IFERROR(VLOOKUP(K17,'3'!$K$3:$M$16,3,FALSE),0)</f>
        <v>0</v>
      </c>
      <c r="V17" s="81">
        <f t="shared" si="1"/>
        <v>0</v>
      </c>
      <c r="W17" s="81"/>
      <c r="X17" s="81"/>
      <c r="Y17" s="81"/>
      <c r="Z17" s="81"/>
    </row>
    <row r="18" spans="1:26" hidden="1">
      <c r="A18" s="7"/>
      <c r="B18" s="147"/>
      <c r="C18" s="147"/>
      <c r="D18" s="79"/>
      <c r="E18" s="79"/>
      <c r="F18" s="79"/>
      <c r="G18" s="79"/>
      <c r="H18" s="79"/>
      <c r="I18" s="8"/>
      <c r="K18" s="79"/>
      <c r="L18" s="81"/>
      <c r="M18" s="81"/>
      <c r="N18" s="81"/>
      <c r="O18" s="81"/>
      <c r="P18" s="81"/>
      <c r="R18" s="81">
        <f t="shared" si="2"/>
        <v>0</v>
      </c>
      <c r="S18" s="81">
        <f>IFERROR(IF(J18="X",0,IF(K18="X",0,VLOOKUP(K18,'3'!$K$3:$L$16,2,FALSE))),0)</f>
        <v>0</v>
      </c>
      <c r="T18" s="81">
        <f t="shared" si="0"/>
        <v>0</v>
      </c>
      <c r="U18" s="81">
        <f>IFERROR(VLOOKUP(K18,'3'!$K$3:$M$16,3,FALSE),0)</f>
        <v>0</v>
      </c>
      <c r="V18" s="81">
        <f t="shared" si="1"/>
        <v>0</v>
      </c>
      <c r="W18" s="81"/>
      <c r="X18" s="81"/>
      <c r="Y18" s="81"/>
      <c r="Z18" s="81"/>
    </row>
    <row r="19" spans="1:26" hidden="1">
      <c r="A19" s="7"/>
      <c r="B19" s="147"/>
      <c r="C19" s="147"/>
      <c r="D19" s="79"/>
      <c r="E19" s="79"/>
      <c r="F19" s="79"/>
      <c r="G19" s="79"/>
      <c r="H19" s="79"/>
      <c r="I19" s="8"/>
      <c r="K19" s="79"/>
      <c r="L19" s="81"/>
      <c r="M19" s="81"/>
      <c r="N19" s="81"/>
      <c r="O19" s="81"/>
      <c r="P19" s="81"/>
      <c r="R19" s="81">
        <f t="shared" si="2"/>
        <v>0</v>
      </c>
      <c r="S19" s="81">
        <f>IFERROR(IF(J19="X",0,IF(K19="X",0,VLOOKUP(K19,'3'!$K$3:$L$16,2,FALSE))),0)</f>
        <v>0</v>
      </c>
      <c r="T19" s="81">
        <f t="shared" si="0"/>
        <v>0</v>
      </c>
      <c r="U19" s="81">
        <f>IFERROR(VLOOKUP(K19,'3'!$K$3:$M$16,3,FALSE),0)</f>
        <v>0</v>
      </c>
      <c r="V19" s="81">
        <f t="shared" si="1"/>
        <v>0</v>
      </c>
      <c r="W19" s="81"/>
      <c r="X19" s="81"/>
      <c r="Y19" s="81"/>
      <c r="Z19" s="81"/>
    </row>
    <row r="20" spans="1:26" hidden="1">
      <c r="A20" s="7"/>
      <c r="B20" s="147"/>
      <c r="C20" s="147"/>
      <c r="D20" s="79"/>
      <c r="E20" s="79"/>
      <c r="F20" s="79"/>
      <c r="G20" s="79"/>
      <c r="H20" s="79"/>
      <c r="I20" s="8"/>
      <c r="K20" s="79"/>
      <c r="L20" s="81"/>
      <c r="M20" s="81"/>
      <c r="N20" s="81"/>
      <c r="O20" s="81"/>
      <c r="P20" s="81"/>
      <c r="R20" s="81">
        <f t="shared" si="2"/>
        <v>0</v>
      </c>
      <c r="S20" s="81">
        <f>IFERROR(IF(J20="X",0,IF(K20="X",0,VLOOKUP(K20,'3'!$K$3:$L$16,2,FALSE))),0)</f>
        <v>0</v>
      </c>
      <c r="T20" s="81">
        <f t="shared" si="0"/>
        <v>0</v>
      </c>
      <c r="U20" s="81">
        <f>IFERROR(VLOOKUP(K20,'3'!$K$3:$M$16,3,FALSE),0)</f>
        <v>0</v>
      </c>
      <c r="V20" s="81">
        <f t="shared" si="1"/>
        <v>0</v>
      </c>
      <c r="W20" s="81"/>
      <c r="X20" s="81"/>
      <c r="Y20" s="81"/>
      <c r="Z20" s="81"/>
    </row>
    <row r="21" spans="1:26" hidden="1">
      <c r="A21" s="7"/>
      <c r="B21" s="147"/>
      <c r="C21" s="147"/>
      <c r="D21" s="79"/>
      <c r="E21" s="79"/>
      <c r="F21" s="79"/>
      <c r="G21" s="79"/>
      <c r="H21" s="79"/>
      <c r="I21" s="8"/>
      <c r="K21" s="79"/>
      <c r="L21" s="81"/>
      <c r="M21" s="81"/>
      <c r="N21" s="81"/>
      <c r="O21" s="81"/>
      <c r="P21" s="81"/>
      <c r="R21" s="81">
        <f t="shared" si="2"/>
        <v>0</v>
      </c>
      <c r="S21" s="81">
        <f>IFERROR(IF(J21="X",0,IF(K21="X",0,VLOOKUP(K21,'3'!$K$3:$L$16,2,FALSE))),0)</f>
        <v>0</v>
      </c>
      <c r="T21" s="81">
        <f t="shared" si="0"/>
        <v>0</v>
      </c>
      <c r="U21" s="81">
        <f>IFERROR(VLOOKUP(K21,'3'!$K$3:$M$16,3,FALSE),0)</f>
        <v>0</v>
      </c>
      <c r="V21" s="81">
        <f t="shared" si="1"/>
        <v>0</v>
      </c>
      <c r="W21" s="81"/>
      <c r="X21" s="81"/>
      <c r="Y21" s="81"/>
      <c r="Z21" s="81"/>
    </row>
    <row r="22" spans="1:26" hidden="1">
      <c r="A22" s="7"/>
      <c r="B22" s="147"/>
      <c r="C22" s="147"/>
      <c r="D22" s="79"/>
      <c r="E22" s="79"/>
      <c r="F22" s="79"/>
      <c r="G22" s="79"/>
      <c r="H22" s="79"/>
      <c r="I22" s="8"/>
      <c r="K22" s="79"/>
      <c r="L22" s="81"/>
      <c r="M22" s="81"/>
      <c r="N22" s="81"/>
      <c r="O22" s="81"/>
      <c r="P22" s="81"/>
      <c r="R22" s="81">
        <f t="shared" si="2"/>
        <v>0</v>
      </c>
      <c r="S22" s="81">
        <f>IFERROR(IF(J22="X",0,IF(K22="X",0,VLOOKUP(K22,'3'!$K$3:$L$16,2,FALSE))),0)</f>
        <v>0</v>
      </c>
      <c r="T22" s="81">
        <f t="shared" si="0"/>
        <v>0</v>
      </c>
      <c r="U22" s="81">
        <f>IFERROR(VLOOKUP(K22,'3'!$K$3:$M$16,3,FALSE),0)</f>
        <v>0</v>
      </c>
      <c r="V22" s="81">
        <f t="shared" si="1"/>
        <v>0</v>
      </c>
      <c r="W22" s="81"/>
      <c r="X22" s="81"/>
      <c r="Y22" s="81"/>
      <c r="Z22" s="81"/>
    </row>
    <row r="23" spans="1:26" hidden="1">
      <c r="A23" s="7"/>
      <c r="B23" s="147"/>
      <c r="C23" s="147"/>
      <c r="D23" s="79"/>
      <c r="E23" s="79"/>
      <c r="F23" s="79"/>
      <c r="G23" s="79"/>
      <c r="H23" s="79"/>
      <c r="I23" s="8"/>
      <c r="K23" s="79"/>
      <c r="L23" s="81"/>
      <c r="M23" s="81"/>
      <c r="N23" s="81"/>
      <c r="O23" s="81"/>
      <c r="P23" s="81"/>
      <c r="R23" s="81">
        <f t="shared" si="2"/>
        <v>0</v>
      </c>
      <c r="S23" s="81">
        <f>IFERROR(IF(J23="X",0,IF(K23="X",0,VLOOKUP(K23,'3'!$K$3:$L$16,2,FALSE))),0)</f>
        <v>0</v>
      </c>
      <c r="T23" s="81">
        <f t="shared" si="0"/>
        <v>0</v>
      </c>
      <c r="U23" s="81">
        <f>IFERROR(VLOOKUP(K23,'3'!$K$3:$M$16,3,FALSE),0)</f>
        <v>0</v>
      </c>
      <c r="V23" s="81">
        <f t="shared" si="1"/>
        <v>0</v>
      </c>
      <c r="W23" s="81"/>
      <c r="X23" s="81"/>
      <c r="Y23" s="81"/>
      <c r="Z23" s="81"/>
    </row>
    <row r="24" spans="1:26" hidden="1">
      <c r="A24" s="7"/>
      <c r="B24" s="147"/>
      <c r="C24" s="147"/>
      <c r="D24" s="79"/>
      <c r="E24" s="79"/>
      <c r="F24" s="79"/>
      <c r="G24" s="79"/>
      <c r="H24" s="79"/>
      <c r="I24" s="8"/>
      <c r="K24" s="79"/>
      <c r="L24" s="81"/>
      <c r="M24" s="81"/>
      <c r="N24" s="81"/>
      <c r="O24" s="81"/>
      <c r="P24" s="81"/>
      <c r="R24" s="81">
        <f t="shared" si="2"/>
        <v>0</v>
      </c>
      <c r="S24" s="81">
        <f>IFERROR(IF(J24="X",0,IF(K24="X",0,VLOOKUP(K24,'3'!$K$3:$L$16,2,FALSE))),0)</f>
        <v>0</v>
      </c>
      <c r="T24" s="81">
        <f t="shared" si="0"/>
        <v>0</v>
      </c>
      <c r="U24" s="81">
        <f>IFERROR(VLOOKUP(K24,'3'!$K$3:$M$16,3,FALSE),0)</f>
        <v>0</v>
      </c>
      <c r="V24" s="81">
        <f t="shared" si="1"/>
        <v>0</v>
      </c>
      <c r="W24" s="81"/>
      <c r="X24" s="81"/>
      <c r="Y24" s="81"/>
      <c r="Z24" s="81"/>
    </row>
    <row r="25" spans="1:26" hidden="1">
      <c r="A25" s="7"/>
      <c r="B25" s="147"/>
      <c r="C25" s="147"/>
      <c r="D25" s="79"/>
      <c r="E25" s="79"/>
      <c r="F25" s="79"/>
      <c r="G25" s="79"/>
      <c r="H25" s="79"/>
      <c r="I25" s="8"/>
      <c r="K25" s="79"/>
      <c r="L25" s="81"/>
      <c r="M25" s="81"/>
      <c r="N25" s="81"/>
      <c r="O25" s="81"/>
      <c r="P25" s="81"/>
      <c r="R25" s="81">
        <f t="shared" si="2"/>
        <v>0</v>
      </c>
      <c r="S25" s="81">
        <f>IFERROR(IF(J25="X",0,IF(K25="X",0,VLOOKUP(K25,'3'!$K$3:$L$16,2,FALSE))),0)</f>
        <v>0</v>
      </c>
      <c r="T25" s="81">
        <f t="shared" si="0"/>
        <v>0</v>
      </c>
      <c r="U25" s="81">
        <f>IFERROR(VLOOKUP(K25,'3'!$K$3:$M$16,3,FALSE),0)</f>
        <v>0</v>
      </c>
      <c r="V25" s="81">
        <f t="shared" si="1"/>
        <v>0</v>
      </c>
      <c r="W25" s="81"/>
      <c r="X25" s="81"/>
      <c r="Y25" s="81"/>
      <c r="Z25" s="81"/>
    </row>
    <row r="26" spans="1:26" hidden="1">
      <c r="A26" s="7"/>
      <c r="B26" s="147"/>
      <c r="C26" s="147"/>
      <c r="D26" s="79"/>
      <c r="E26" s="79"/>
      <c r="F26" s="79"/>
      <c r="G26" s="79"/>
      <c r="H26" s="79"/>
      <c r="I26" s="8"/>
      <c r="K26" s="79"/>
      <c r="L26" s="81"/>
      <c r="M26" s="81"/>
      <c r="N26" s="81"/>
      <c r="O26" s="81"/>
      <c r="P26" s="81"/>
      <c r="R26" s="81">
        <f t="shared" si="2"/>
        <v>0</v>
      </c>
      <c r="S26" s="81">
        <f>IFERROR(IF(J26="X",0,IF(K26="X",0,VLOOKUP(K26,'3'!$K$3:$L$16,2,FALSE))),0)</f>
        <v>0</v>
      </c>
      <c r="T26" s="81">
        <f t="shared" si="0"/>
        <v>0</v>
      </c>
      <c r="U26" s="81">
        <f>IFERROR(VLOOKUP(K26,'3'!$K$3:$M$16,3,FALSE),0)</f>
        <v>0</v>
      </c>
      <c r="V26" s="81">
        <f t="shared" si="1"/>
        <v>0</v>
      </c>
      <c r="W26" s="81"/>
      <c r="X26" s="81"/>
      <c r="Y26" s="81"/>
      <c r="Z26" s="81"/>
    </row>
    <row r="27" spans="1:26" hidden="1">
      <c r="A27" s="7"/>
      <c r="B27" s="147"/>
      <c r="C27" s="147"/>
      <c r="D27" s="79"/>
      <c r="E27" s="79"/>
      <c r="F27" s="79"/>
      <c r="G27" s="79"/>
      <c r="H27" s="79"/>
      <c r="I27" s="8"/>
      <c r="K27" s="79"/>
      <c r="L27" s="81"/>
      <c r="M27" s="81"/>
      <c r="N27" s="81"/>
      <c r="O27" s="81"/>
      <c r="P27" s="81"/>
      <c r="R27" s="81">
        <f t="shared" si="2"/>
        <v>0</v>
      </c>
      <c r="S27" s="81">
        <f>IFERROR(IF(J27="X",0,IF(K27="X",0,VLOOKUP(K27,'3'!$K$3:$L$16,2,FALSE))),0)</f>
        <v>0</v>
      </c>
      <c r="T27" s="81">
        <f t="shared" si="0"/>
        <v>0</v>
      </c>
      <c r="U27" s="81">
        <f>IFERROR(VLOOKUP(K27,'3'!$K$3:$M$16,3,FALSE),0)</f>
        <v>0</v>
      </c>
      <c r="V27" s="81">
        <f t="shared" si="1"/>
        <v>0</v>
      </c>
      <c r="W27" s="81"/>
      <c r="X27" s="81"/>
      <c r="Y27" s="81"/>
      <c r="Z27" s="81"/>
    </row>
    <row r="28" spans="1:26" hidden="1">
      <c r="A28" s="7"/>
      <c r="B28" s="147"/>
      <c r="C28" s="147"/>
      <c r="D28" s="79"/>
      <c r="E28" s="79"/>
      <c r="F28" s="79"/>
      <c r="G28" s="79"/>
      <c r="H28" s="79"/>
      <c r="I28" s="8"/>
      <c r="K28" s="79"/>
      <c r="L28" s="81"/>
      <c r="M28" s="81"/>
      <c r="N28" s="81"/>
      <c r="O28" s="81"/>
      <c r="P28" s="81"/>
      <c r="R28" s="81">
        <f t="shared" si="2"/>
        <v>0</v>
      </c>
      <c r="S28" s="81">
        <f>IFERROR(IF(J28="X",0,IF(K28="X",0,VLOOKUP(K28,'3'!$K$3:$L$16,2,FALSE))),0)</f>
        <v>0</v>
      </c>
      <c r="T28" s="81">
        <f t="shared" si="0"/>
        <v>0</v>
      </c>
      <c r="U28" s="81">
        <f>IFERROR(VLOOKUP(K28,'3'!$K$3:$M$16,3,FALSE),0)</f>
        <v>0</v>
      </c>
      <c r="V28" s="81">
        <f t="shared" si="1"/>
        <v>0</v>
      </c>
      <c r="W28" s="81"/>
      <c r="X28" s="81"/>
      <c r="Y28" s="81"/>
      <c r="Z28" s="81"/>
    </row>
    <row r="29" spans="1:26" hidden="1">
      <c r="A29" s="7"/>
      <c r="B29" s="147"/>
      <c r="C29" s="147"/>
      <c r="D29" s="79"/>
      <c r="E29" s="79"/>
      <c r="F29" s="79"/>
      <c r="G29" s="79"/>
      <c r="H29" s="79"/>
      <c r="I29" s="8"/>
      <c r="K29" s="79"/>
      <c r="L29" s="81"/>
      <c r="M29" s="81"/>
      <c r="N29" s="81"/>
      <c r="O29" s="81"/>
      <c r="P29" s="81"/>
      <c r="R29" s="81">
        <f t="shared" si="2"/>
        <v>0</v>
      </c>
      <c r="S29" s="81">
        <f>IFERROR(IF(J29="X",0,IF(K29="X",0,VLOOKUP(K29,'3'!$K$3:$L$16,2,FALSE))),0)</f>
        <v>0</v>
      </c>
      <c r="T29" s="81">
        <f t="shared" si="0"/>
        <v>0</v>
      </c>
      <c r="U29" s="81">
        <f>IFERROR(VLOOKUP(K29,'3'!$K$3:$M$16,3,FALSE),0)</f>
        <v>0</v>
      </c>
      <c r="V29" s="81">
        <f t="shared" si="1"/>
        <v>0</v>
      </c>
      <c r="W29" s="81"/>
      <c r="X29" s="81"/>
      <c r="Y29" s="81"/>
      <c r="Z29" s="81"/>
    </row>
    <row r="30" spans="1:26" hidden="1">
      <c r="A30" s="7"/>
      <c r="B30" s="147"/>
      <c r="C30" s="147"/>
      <c r="D30" s="79"/>
      <c r="E30" s="79"/>
      <c r="F30" s="79"/>
      <c r="G30" s="79"/>
      <c r="H30" s="79"/>
      <c r="I30" s="8"/>
      <c r="K30" s="79"/>
      <c r="L30" s="81"/>
      <c r="M30" s="81"/>
      <c r="N30" s="81"/>
      <c r="O30" s="81"/>
      <c r="P30" s="81"/>
      <c r="R30" s="81">
        <f t="shared" si="2"/>
        <v>0</v>
      </c>
      <c r="S30" s="81">
        <f>IFERROR(IF(J30="X",0,IF(K30="X",0,VLOOKUP(K30,'3'!$K$3:$L$16,2,FALSE))),0)</f>
        <v>0</v>
      </c>
      <c r="T30" s="81">
        <f t="shared" si="0"/>
        <v>0</v>
      </c>
      <c r="U30" s="81">
        <f>IFERROR(VLOOKUP(K30,'3'!$K$3:$M$16,3,FALSE),0)</f>
        <v>0</v>
      </c>
      <c r="V30" s="81">
        <f t="shared" si="1"/>
        <v>0</v>
      </c>
      <c r="W30" s="81"/>
      <c r="X30" s="81"/>
      <c r="Y30" s="81"/>
      <c r="Z30" s="81"/>
    </row>
    <row r="31" spans="1:26" hidden="1">
      <c r="A31" s="7"/>
      <c r="B31" s="147"/>
      <c r="C31" s="147"/>
      <c r="D31" s="79"/>
      <c r="E31" s="79"/>
      <c r="F31" s="79"/>
      <c r="G31" s="79"/>
      <c r="H31" s="79"/>
      <c r="I31" s="8"/>
      <c r="K31" s="79"/>
      <c r="L31" s="81"/>
      <c r="M31" s="81"/>
      <c r="N31" s="81"/>
      <c r="O31" s="81"/>
      <c r="P31" s="81"/>
      <c r="R31" s="81">
        <f t="shared" si="2"/>
        <v>0</v>
      </c>
      <c r="S31" s="81">
        <f>IFERROR(IF(J31="X",0,IF(K31="X",0,VLOOKUP(K31,'3'!$K$3:$L$16,2,FALSE))),0)</f>
        <v>0</v>
      </c>
      <c r="T31" s="81">
        <f t="shared" si="0"/>
        <v>0</v>
      </c>
      <c r="U31" s="81">
        <f>IFERROR(VLOOKUP(K31,'3'!$K$3:$M$16,3,FALSE),0)</f>
        <v>0</v>
      </c>
      <c r="V31" s="81">
        <f t="shared" si="1"/>
        <v>0</v>
      </c>
      <c r="W31" s="81"/>
      <c r="X31" s="81"/>
      <c r="Y31" s="81"/>
      <c r="Z31" s="81"/>
    </row>
    <row r="32" spans="1:26" hidden="1">
      <c r="A32" s="7"/>
      <c r="B32" s="147"/>
      <c r="C32" s="147"/>
      <c r="D32" s="79"/>
      <c r="E32" s="79"/>
      <c r="F32" s="79"/>
      <c r="G32" s="79"/>
      <c r="H32" s="79"/>
      <c r="I32" s="8"/>
      <c r="K32" s="79"/>
      <c r="L32" s="81"/>
      <c r="M32" s="81"/>
      <c r="N32" s="81"/>
      <c r="O32" s="81"/>
      <c r="P32" s="81"/>
      <c r="R32" s="81">
        <f t="shared" si="2"/>
        <v>0</v>
      </c>
      <c r="S32" s="81">
        <f>IFERROR(IF(J32="X",0,IF(K32="X",0,VLOOKUP(K32,'3'!$K$3:$L$16,2,FALSE))),0)</f>
        <v>0</v>
      </c>
      <c r="T32" s="81">
        <f t="shared" si="0"/>
        <v>0</v>
      </c>
      <c r="U32" s="81">
        <f>IFERROR(VLOOKUP(K32,'3'!$K$3:$M$16,3,FALSE),0)</f>
        <v>0</v>
      </c>
      <c r="V32" s="81">
        <f t="shared" si="1"/>
        <v>0</v>
      </c>
      <c r="W32" s="81"/>
      <c r="X32" s="81"/>
      <c r="Y32" s="81"/>
      <c r="Z32" s="81"/>
    </row>
    <row r="33" spans="1:26" hidden="1">
      <c r="A33" s="7"/>
      <c r="B33" s="147"/>
      <c r="C33" s="147"/>
      <c r="D33" s="79"/>
      <c r="E33" s="79"/>
      <c r="F33" s="79"/>
      <c r="G33" s="79"/>
      <c r="H33" s="79"/>
      <c r="I33" s="8"/>
      <c r="K33" s="79"/>
      <c r="L33" s="81"/>
      <c r="M33" s="81"/>
      <c r="N33" s="81"/>
      <c r="O33" s="81"/>
      <c r="P33" s="81"/>
      <c r="R33" s="81">
        <f t="shared" si="2"/>
        <v>0</v>
      </c>
      <c r="S33" s="81">
        <f>IFERROR(IF(J33="X",0,IF(K33="X",0,VLOOKUP(K33,'3'!$K$3:$L$16,2,FALSE))),0)</f>
        <v>0</v>
      </c>
      <c r="T33" s="81">
        <f t="shared" si="0"/>
        <v>0</v>
      </c>
      <c r="U33" s="81">
        <f>IFERROR(VLOOKUP(K33,'3'!$K$3:$M$16,3,FALSE),0)</f>
        <v>0</v>
      </c>
      <c r="V33" s="81">
        <f t="shared" si="1"/>
        <v>0</v>
      </c>
      <c r="W33" s="81"/>
      <c r="X33" s="81"/>
      <c r="Y33" s="81"/>
      <c r="Z33" s="81"/>
    </row>
    <row r="34" spans="1:26" hidden="1">
      <c r="A34" s="7"/>
      <c r="B34" s="147"/>
      <c r="C34" s="147"/>
      <c r="D34" s="79"/>
      <c r="E34" s="79"/>
      <c r="F34" s="79"/>
      <c r="G34" s="79"/>
      <c r="H34" s="79"/>
      <c r="I34" s="8"/>
      <c r="K34" s="79"/>
      <c r="L34" s="81"/>
      <c r="M34" s="81"/>
      <c r="N34" s="81"/>
      <c r="O34" s="81"/>
      <c r="P34" s="81"/>
      <c r="R34" s="81">
        <f t="shared" si="2"/>
        <v>0</v>
      </c>
      <c r="S34" s="81">
        <f>IFERROR(IF(J34="X",0,IF(K34="X",0,VLOOKUP(K34,'3'!$K$3:$L$16,2,FALSE))),0)</f>
        <v>0</v>
      </c>
      <c r="T34" s="81">
        <f t="shared" si="0"/>
        <v>0</v>
      </c>
      <c r="U34" s="81">
        <f>IFERROR(VLOOKUP(K34,'3'!$K$3:$M$16,3,FALSE),0)</f>
        <v>0</v>
      </c>
      <c r="V34" s="81">
        <f t="shared" si="1"/>
        <v>0</v>
      </c>
      <c r="W34" s="81"/>
      <c r="X34" s="81"/>
      <c r="Y34" s="81"/>
      <c r="Z34" s="81"/>
    </row>
    <row r="35" spans="1:26" hidden="1">
      <c r="A35" s="7"/>
      <c r="B35" s="147"/>
      <c r="C35" s="147"/>
      <c r="D35" s="79"/>
      <c r="E35" s="79"/>
      <c r="F35" s="79"/>
      <c r="G35" s="79"/>
      <c r="H35" s="79"/>
      <c r="I35" s="8"/>
      <c r="K35" s="79"/>
      <c r="L35" s="81"/>
      <c r="M35" s="81"/>
      <c r="N35" s="81"/>
      <c r="O35" s="81"/>
      <c r="P35" s="81"/>
      <c r="R35" s="81">
        <f t="shared" si="2"/>
        <v>0</v>
      </c>
      <c r="S35" s="81">
        <f>IFERROR(IF(J35="X",0,IF(K35="X",0,VLOOKUP(K35,'3'!$K$3:$L$16,2,FALSE))),0)</f>
        <v>0</v>
      </c>
      <c r="T35" s="81">
        <f t="shared" si="0"/>
        <v>0</v>
      </c>
      <c r="U35" s="81">
        <f>IFERROR(VLOOKUP(K35,'3'!$K$3:$M$16,3,FALSE),0)</f>
        <v>0</v>
      </c>
      <c r="V35" s="81">
        <f t="shared" si="1"/>
        <v>0</v>
      </c>
      <c r="W35" s="81"/>
      <c r="X35" s="81"/>
      <c r="Y35" s="81"/>
      <c r="Z35" s="81"/>
    </row>
    <row r="36" spans="1:26" hidden="1">
      <c r="A36" s="7"/>
      <c r="B36" s="147"/>
      <c r="C36" s="147"/>
      <c r="D36" s="79"/>
      <c r="E36" s="79"/>
      <c r="F36" s="79"/>
      <c r="G36" s="79"/>
      <c r="H36" s="79"/>
      <c r="I36" s="8"/>
      <c r="K36" s="79"/>
      <c r="L36" s="81"/>
      <c r="M36" s="81"/>
      <c r="N36" s="81"/>
      <c r="O36" s="81"/>
      <c r="P36" s="81"/>
      <c r="R36" s="81">
        <f t="shared" si="2"/>
        <v>0</v>
      </c>
      <c r="S36" s="81">
        <f>IFERROR(IF(J36="X",0,IF(K36="X",0,VLOOKUP(K36,'3'!$K$3:$L$16,2,FALSE))),0)</f>
        <v>0</v>
      </c>
      <c r="T36" s="81">
        <f t="shared" si="0"/>
        <v>0</v>
      </c>
      <c r="U36" s="81">
        <f>IFERROR(VLOOKUP(K36,'3'!$K$3:$M$16,3,FALSE),0)</f>
        <v>0</v>
      </c>
      <c r="V36" s="81">
        <f t="shared" si="1"/>
        <v>0</v>
      </c>
      <c r="W36" s="81"/>
      <c r="X36" s="81"/>
      <c r="Y36" s="81"/>
      <c r="Z36" s="81"/>
    </row>
    <row r="37" spans="1:26" hidden="1">
      <c r="A37" s="7"/>
      <c r="B37" s="147"/>
      <c r="C37" s="147"/>
      <c r="D37" s="79"/>
      <c r="E37" s="79"/>
      <c r="F37" s="79"/>
      <c r="G37" s="79"/>
      <c r="H37" s="79"/>
      <c r="I37" s="8"/>
      <c r="K37" s="79"/>
      <c r="L37" s="81"/>
      <c r="M37" s="81"/>
      <c r="N37" s="81"/>
      <c r="O37" s="81"/>
      <c r="P37" s="81"/>
      <c r="R37" s="81">
        <f t="shared" si="2"/>
        <v>0</v>
      </c>
      <c r="S37" s="81">
        <f>IFERROR(IF(J37="X",0,IF(K37="X",0,VLOOKUP(K37,'3'!$K$3:$L$16,2,FALSE))),0)</f>
        <v>0</v>
      </c>
      <c r="T37" s="81">
        <f t="shared" si="0"/>
        <v>0</v>
      </c>
      <c r="U37" s="81">
        <f>IFERROR(VLOOKUP(K37,'3'!$K$3:$M$16,3,FALSE),0)</f>
        <v>0</v>
      </c>
      <c r="V37" s="81">
        <f t="shared" si="1"/>
        <v>0</v>
      </c>
      <c r="W37" s="81"/>
      <c r="X37" s="81"/>
      <c r="Y37" s="81"/>
      <c r="Z37" s="81"/>
    </row>
    <row r="38" spans="1:26" hidden="1">
      <c r="A38" s="7"/>
      <c r="B38" s="147"/>
      <c r="C38" s="147"/>
      <c r="D38" s="79"/>
      <c r="E38" s="79"/>
      <c r="F38" s="79"/>
      <c r="G38" s="79"/>
      <c r="H38" s="79"/>
      <c r="I38" s="8"/>
      <c r="K38" s="79"/>
      <c r="L38" s="81"/>
      <c r="M38" s="81"/>
      <c r="N38" s="81"/>
      <c r="O38" s="81"/>
      <c r="P38" s="81"/>
      <c r="R38" s="81">
        <f t="shared" si="2"/>
        <v>0</v>
      </c>
      <c r="S38" s="81">
        <f>IFERROR(IF(J38="X",0,IF(K38="X",0,VLOOKUP(K38,'3'!$K$3:$L$16,2,FALSE))),0)</f>
        <v>0</v>
      </c>
      <c r="T38" s="81">
        <f t="shared" si="0"/>
        <v>0</v>
      </c>
      <c r="U38" s="81">
        <f>IFERROR(VLOOKUP(K38,'3'!$K$3:$M$16,3,FALSE),0)</f>
        <v>0</v>
      </c>
      <c r="V38" s="81">
        <f t="shared" si="1"/>
        <v>0</v>
      </c>
      <c r="W38" s="81"/>
      <c r="X38" s="81"/>
      <c r="Y38" s="81"/>
      <c r="Z38" s="81"/>
    </row>
    <row r="39" spans="1:26" hidden="1">
      <c r="A39" s="7"/>
      <c r="B39" s="147"/>
      <c r="C39" s="147"/>
      <c r="D39" s="79"/>
      <c r="E39" s="79"/>
      <c r="F39" s="79"/>
      <c r="G39" s="79"/>
      <c r="H39" s="79"/>
      <c r="I39" s="8"/>
      <c r="K39" s="79"/>
      <c r="L39" s="81"/>
      <c r="M39" s="81"/>
      <c r="N39" s="81"/>
      <c r="O39" s="81"/>
      <c r="P39" s="81"/>
      <c r="R39" s="81">
        <f t="shared" si="2"/>
        <v>0</v>
      </c>
      <c r="S39" s="81">
        <f>IFERROR(IF(J39="X",0,IF(K39="X",0,VLOOKUP(K39,'3'!$K$3:$L$16,2,FALSE))),0)</f>
        <v>0</v>
      </c>
      <c r="T39" s="81">
        <f t="shared" si="0"/>
        <v>0</v>
      </c>
      <c r="U39" s="81">
        <f>IFERROR(VLOOKUP(K39,'3'!$K$3:$M$16,3,FALSE),0)</f>
        <v>0</v>
      </c>
      <c r="V39" s="81">
        <f t="shared" si="1"/>
        <v>0</v>
      </c>
      <c r="W39" s="81"/>
      <c r="X39" s="81"/>
      <c r="Y39" s="81"/>
      <c r="Z39" s="81"/>
    </row>
    <row r="40" spans="1:26" hidden="1">
      <c r="A40" s="7"/>
      <c r="B40" s="147"/>
      <c r="C40" s="147"/>
      <c r="D40" s="79"/>
      <c r="E40" s="79"/>
      <c r="F40" s="79"/>
      <c r="G40" s="79"/>
      <c r="H40" s="79"/>
      <c r="I40" s="8"/>
      <c r="K40" s="79"/>
      <c r="L40" s="81"/>
      <c r="M40" s="81"/>
      <c r="N40" s="81"/>
      <c r="O40" s="81"/>
      <c r="P40" s="81"/>
      <c r="R40" s="81">
        <f t="shared" si="2"/>
        <v>0</v>
      </c>
      <c r="S40" s="81">
        <f>IFERROR(IF(J40="X",0,IF(K40="X",0,VLOOKUP(K40,'3'!$K$3:$L$16,2,FALSE))),0)</f>
        <v>0</v>
      </c>
      <c r="T40" s="81">
        <f t="shared" si="0"/>
        <v>0</v>
      </c>
      <c r="U40" s="81">
        <f>IFERROR(VLOOKUP(K40,'3'!$K$3:$M$16,3,FALSE),0)</f>
        <v>0</v>
      </c>
      <c r="V40" s="81">
        <f t="shared" si="1"/>
        <v>0</v>
      </c>
      <c r="W40" s="81"/>
      <c r="X40" s="81"/>
      <c r="Y40" s="81"/>
      <c r="Z40" s="81"/>
    </row>
    <row r="41" spans="1:26" hidden="1">
      <c r="A41" s="7"/>
      <c r="B41" s="147"/>
      <c r="C41" s="147"/>
      <c r="D41" s="79"/>
      <c r="E41" s="79"/>
      <c r="F41" s="79"/>
      <c r="G41" s="79"/>
      <c r="H41" s="79"/>
      <c r="I41" s="8"/>
      <c r="K41" s="79"/>
      <c r="L41" s="81"/>
      <c r="M41" s="81"/>
      <c r="N41" s="81"/>
      <c r="O41" s="81"/>
      <c r="P41" s="81"/>
      <c r="R41" s="81">
        <f t="shared" si="2"/>
        <v>0</v>
      </c>
      <c r="S41" s="81">
        <f>IFERROR(IF(J41="X",0,IF(K41="X",0,VLOOKUP(K41,'3'!$K$3:$L$16,2,FALSE))),0)</f>
        <v>0</v>
      </c>
      <c r="T41" s="81">
        <f t="shared" si="0"/>
        <v>0</v>
      </c>
      <c r="U41" s="81">
        <f>IFERROR(VLOOKUP(K41,'3'!$K$3:$M$16,3,FALSE),0)</f>
        <v>0</v>
      </c>
      <c r="V41" s="81">
        <f t="shared" si="1"/>
        <v>0</v>
      </c>
      <c r="W41" s="81"/>
      <c r="X41" s="81"/>
      <c r="Y41" s="81"/>
      <c r="Z41" s="81"/>
    </row>
    <row r="42" spans="1:26" hidden="1">
      <c r="A42" s="7"/>
      <c r="B42" s="147"/>
      <c r="C42" s="147"/>
      <c r="D42" s="79"/>
      <c r="E42" s="79"/>
      <c r="F42" s="79"/>
      <c r="G42" s="79"/>
      <c r="H42" s="79"/>
      <c r="I42" s="8"/>
      <c r="K42" s="79"/>
      <c r="L42" s="81"/>
      <c r="M42" s="81"/>
      <c r="N42" s="81"/>
      <c r="O42" s="81"/>
      <c r="P42" s="81"/>
      <c r="R42" s="81">
        <f t="shared" si="2"/>
        <v>0</v>
      </c>
      <c r="S42" s="81">
        <f>IFERROR(IF(J42="X",0,IF(K42="X",0,VLOOKUP(K42,'3'!$K$3:$L$16,2,FALSE))),0)</f>
        <v>0</v>
      </c>
      <c r="T42" s="81">
        <f t="shared" si="0"/>
        <v>0</v>
      </c>
      <c r="U42" s="81">
        <f>IFERROR(VLOOKUP(K42,'3'!$K$3:$M$16,3,FALSE),0)</f>
        <v>0</v>
      </c>
      <c r="V42" s="81">
        <f t="shared" si="1"/>
        <v>0</v>
      </c>
      <c r="W42" s="81"/>
      <c r="X42" s="81"/>
      <c r="Y42" s="81"/>
      <c r="Z42" s="81"/>
    </row>
    <row r="43" spans="1:26" hidden="1">
      <c r="A43" s="7"/>
      <c r="B43" s="147"/>
      <c r="C43" s="147"/>
      <c r="D43" s="79"/>
      <c r="E43" s="79"/>
      <c r="F43" s="79"/>
      <c r="G43" s="79"/>
      <c r="H43" s="79"/>
      <c r="I43" s="8"/>
      <c r="K43" s="79"/>
      <c r="L43" s="81"/>
      <c r="M43" s="81"/>
      <c r="N43" s="81"/>
      <c r="O43" s="81"/>
      <c r="P43" s="81"/>
      <c r="R43" s="81">
        <f t="shared" si="2"/>
        <v>0</v>
      </c>
      <c r="S43" s="81">
        <f>IFERROR(IF(J43="X",0,IF(K43="X",0,VLOOKUP(K43,'3'!$K$3:$L$16,2,FALSE))),0)</f>
        <v>0</v>
      </c>
      <c r="T43" s="81">
        <f t="shared" si="0"/>
        <v>0</v>
      </c>
      <c r="U43" s="81">
        <f>IFERROR(VLOOKUP(K43,'3'!$K$3:$M$16,3,FALSE),0)</f>
        <v>0</v>
      </c>
      <c r="V43" s="81">
        <f t="shared" si="1"/>
        <v>0</v>
      </c>
      <c r="W43" s="81"/>
      <c r="X43" s="81"/>
      <c r="Y43" s="81"/>
      <c r="Z43" s="81"/>
    </row>
    <row r="44" spans="1:26" hidden="1">
      <c r="A44" s="7"/>
      <c r="B44" s="147"/>
      <c r="C44" s="147"/>
      <c r="D44" s="79"/>
      <c r="E44" s="79"/>
      <c r="F44" s="79"/>
      <c r="G44" s="79"/>
      <c r="H44" s="79"/>
      <c r="I44" s="8"/>
      <c r="K44" s="79"/>
      <c r="L44" s="81"/>
      <c r="M44" s="81"/>
      <c r="N44" s="81"/>
      <c r="O44" s="81"/>
      <c r="P44" s="81"/>
      <c r="R44" s="81">
        <f t="shared" si="2"/>
        <v>0</v>
      </c>
      <c r="S44" s="81">
        <f>IFERROR(IF(J44="X",0,IF(K44="X",0,VLOOKUP(K44,'3'!$K$3:$L$16,2,FALSE))),0)</f>
        <v>0</v>
      </c>
      <c r="T44" s="81">
        <f t="shared" si="0"/>
        <v>0</v>
      </c>
      <c r="U44" s="81">
        <f>IFERROR(VLOOKUP(K44,'3'!$K$3:$M$16,3,FALSE),0)</f>
        <v>0</v>
      </c>
      <c r="V44" s="81">
        <f t="shared" si="1"/>
        <v>0</v>
      </c>
      <c r="W44" s="81"/>
      <c r="X44" s="81"/>
      <c r="Y44" s="81"/>
      <c r="Z44" s="81"/>
    </row>
    <row r="45" spans="1:26" hidden="1">
      <c r="A45" s="7"/>
      <c r="B45" s="147"/>
      <c r="C45" s="147"/>
      <c r="D45" s="79"/>
      <c r="E45" s="79"/>
      <c r="F45" s="79"/>
      <c r="G45" s="79"/>
      <c r="H45" s="79"/>
      <c r="I45" s="8"/>
      <c r="K45" s="79"/>
      <c r="L45" s="81"/>
      <c r="M45" s="81"/>
      <c r="N45" s="81"/>
      <c r="O45" s="81"/>
      <c r="P45" s="81"/>
      <c r="R45" s="81">
        <f t="shared" si="2"/>
        <v>0</v>
      </c>
      <c r="S45" s="81">
        <f>IFERROR(IF(J45="X",0,IF(K45="X",0,VLOOKUP(K45,'3'!$K$3:$L$16,2,FALSE))),0)</f>
        <v>0</v>
      </c>
      <c r="T45" s="81">
        <f t="shared" si="0"/>
        <v>0</v>
      </c>
      <c r="U45" s="81">
        <f>IFERROR(VLOOKUP(K45,'3'!$K$3:$M$16,3,FALSE),0)</f>
        <v>0</v>
      </c>
      <c r="V45" s="81">
        <f t="shared" si="1"/>
        <v>0</v>
      </c>
      <c r="W45" s="81"/>
      <c r="X45" s="81"/>
      <c r="Y45" s="81"/>
      <c r="Z45" s="81"/>
    </row>
    <row r="46" spans="1:26" hidden="1">
      <c r="A46" s="7"/>
      <c r="B46" s="147"/>
      <c r="C46" s="147"/>
      <c r="D46" s="79"/>
      <c r="E46" s="79"/>
      <c r="F46" s="79"/>
      <c r="G46" s="79"/>
      <c r="H46" s="79"/>
      <c r="I46" s="8"/>
      <c r="K46" s="79"/>
      <c r="L46" s="81"/>
      <c r="M46" s="81"/>
      <c r="N46" s="81"/>
      <c r="O46" s="81"/>
      <c r="P46" s="81"/>
      <c r="R46" s="81">
        <f t="shared" si="2"/>
        <v>0</v>
      </c>
      <c r="S46" s="81">
        <f>IFERROR(IF(J46="X",0,IF(K46="X",0,VLOOKUP(K46,'3'!$K$3:$L$16,2,FALSE))),0)</f>
        <v>0</v>
      </c>
      <c r="T46" s="81">
        <f t="shared" si="0"/>
        <v>0</v>
      </c>
      <c r="U46" s="81">
        <f>IFERROR(VLOOKUP(K46,'3'!$K$3:$M$16,3,FALSE),0)</f>
        <v>0</v>
      </c>
      <c r="V46" s="81">
        <f t="shared" si="1"/>
        <v>0</v>
      </c>
      <c r="W46" s="81"/>
      <c r="X46" s="81"/>
      <c r="Y46" s="81"/>
      <c r="Z46" s="81"/>
    </row>
    <row r="47" spans="1:26" hidden="1">
      <c r="A47" s="7"/>
      <c r="B47" s="147"/>
      <c r="C47" s="147"/>
      <c r="D47" s="79"/>
      <c r="E47" s="79"/>
      <c r="F47" s="79"/>
      <c r="G47" s="79"/>
      <c r="H47" s="79"/>
      <c r="I47" s="8"/>
      <c r="K47" s="79"/>
      <c r="L47" s="81"/>
      <c r="M47" s="81"/>
      <c r="N47" s="81"/>
      <c r="O47" s="81"/>
      <c r="P47" s="81"/>
      <c r="R47" s="81">
        <f t="shared" si="2"/>
        <v>0</v>
      </c>
      <c r="S47" s="81">
        <f>IFERROR(IF(J47="X",0,IF(K47="X",0,VLOOKUP(K47,'3'!$K$3:$L$16,2,FALSE))),0)</f>
        <v>0</v>
      </c>
      <c r="T47" s="81">
        <f t="shared" si="0"/>
        <v>0</v>
      </c>
      <c r="U47" s="81">
        <f>IFERROR(VLOOKUP(K47,'3'!$K$3:$M$16,3,FALSE),0)</f>
        <v>0</v>
      </c>
      <c r="V47" s="81">
        <f t="shared" si="1"/>
        <v>0</v>
      </c>
      <c r="W47" s="81"/>
      <c r="X47" s="81"/>
      <c r="Y47" s="81"/>
      <c r="Z47" s="81"/>
    </row>
    <row r="48" spans="1:26" hidden="1">
      <c r="A48" s="7"/>
      <c r="B48" s="147"/>
      <c r="C48" s="147"/>
      <c r="D48" s="79"/>
      <c r="E48" s="79"/>
      <c r="F48" s="79"/>
      <c r="G48" s="79"/>
      <c r="H48" s="79"/>
      <c r="I48" s="8"/>
      <c r="K48" s="79"/>
      <c r="L48" s="81"/>
      <c r="M48" s="81"/>
      <c r="N48" s="81"/>
      <c r="O48" s="81"/>
      <c r="P48" s="81"/>
      <c r="R48" s="81">
        <f t="shared" si="2"/>
        <v>0</v>
      </c>
      <c r="S48" s="81">
        <f>IFERROR(IF(J48="X",0,IF(K48="X",0,VLOOKUP(K48,'3'!$K$3:$L$16,2,FALSE))),0)</f>
        <v>0</v>
      </c>
      <c r="T48" s="81">
        <f t="shared" si="0"/>
        <v>0</v>
      </c>
      <c r="U48" s="81">
        <f>IFERROR(VLOOKUP(K48,'3'!$K$3:$M$16,3,FALSE),0)</f>
        <v>0</v>
      </c>
      <c r="V48" s="81">
        <f t="shared" si="1"/>
        <v>0</v>
      </c>
      <c r="W48" s="81"/>
      <c r="X48" s="81"/>
      <c r="Y48" s="81"/>
      <c r="Z48" s="81"/>
    </row>
    <row r="49" spans="1:26" hidden="1">
      <c r="A49" s="7"/>
      <c r="B49" s="147"/>
      <c r="C49" s="147"/>
      <c r="D49" s="79"/>
      <c r="E49" s="79"/>
      <c r="F49" s="79"/>
      <c r="G49" s="79"/>
      <c r="H49" s="79"/>
      <c r="I49" s="8"/>
      <c r="K49" s="79"/>
      <c r="L49" s="81"/>
      <c r="M49" s="81"/>
      <c r="N49" s="81"/>
      <c r="O49" s="81"/>
      <c r="P49" s="81"/>
      <c r="R49" s="81">
        <f t="shared" si="2"/>
        <v>0</v>
      </c>
      <c r="S49" s="81">
        <f>IFERROR(IF(J49="X",0,IF(K49="X",0,VLOOKUP(K49,'3'!$K$3:$L$16,2,FALSE))),0)</f>
        <v>0</v>
      </c>
      <c r="T49" s="81">
        <f t="shared" si="0"/>
        <v>0</v>
      </c>
      <c r="U49" s="81">
        <f>IFERROR(VLOOKUP(K49,'3'!$K$3:$M$16,3,FALSE),0)</f>
        <v>0</v>
      </c>
      <c r="V49" s="81">
        <f t="shared" si="1"/>
        <v>0</v>
      </c>
      <c r="W49" s="81"/>
      <c r="X49" s="81"/>
      <c r="Y49" s="81"/>
      <c r="Z49" s="81"/>
    </row>
    <row r="50" spans="1:26" hidden="1">
      <c r="A50" s="7"/>
      <c r="B50" s="147"/>
      <c r="C50" s="147"/>
      <c r="D50" s="79"/>
      <c r="E50" s="79"/>
      <c r="F50" s="79"/>
      <c r="G50" s="79"/>
      <c r="H50" s="79"/>
      <c r="I50" s="8"/>
      <c r="K50" s="79"/>
      <c r="L50" s="81"/>
      <c r="M50" s="81"/>
      <c r="N50" s="81"/>
      <c r="O50" s="81"/>
      <c r="P50" s="81"/>
      <c r="R50" s="81">
        <f t="shared" si="2"/>
        <v>0</v>
      </c>
      <c r="S50" s="81">
        <f>IFERROR(IF(J50="X",0,IF(K50="X",0,VLOOKUP(K50,'3'!$K$3:$L$16,2,FALSE))),0)</f>
        <v>0</v>
      </c>
      <c r="T50" s="81">
        <f t="shared" si="0"/>
        <v>0</v>
      </c>
      <c r="U50" s="81">
        <f>IFERROR(VLOOKUP(K50,'3'!$K$3:$M$16,3,FALSE),0)</f>
        <v>0</v>
      </c>
      <c r="V50" s="81">
        <f t="shared" si="1"/>
        <v>0</v>
      </c>
      <c r="W50" s="81"/>
      <c r="X50" s="81"/>
      <c r="Y50" s="81"/>
      <c r="Z50" s="81"/>
    </row>
    <row r="51" spans="1:26" hidden="1">
      <c r="A51" s="7"/>
      <c r="B51" s="147"/>
      <c r="C51" s="147"/>
      <c r="D51" s="79"/>
      <c r="E51" s="79"/>
      <c r="F51" s="79"/>
      <c r="G51" s="79"/>
      <c r="H51" s="79"/>
      <c r="I51" s="8"/>
      <c r="K51" s="79"/>
      <c r="L51" s="81"/>
      <c r="M51" s="81"/>
      <c r="N51" s="81"/>
      <c r="O51" s="81"/>
      <c r="P51" s="81"/>
      <c r="R51" s="81">
        <f t="shared" si="2"/>
        <v>0</v>
      </c>
      <c r="S51" s="81">
        <f>IFERROR(IF(J51="X",0,IF(K51="X",0,VLOOKUP(K51,'3'!$K$3:$L$16,2,FALSE))),0)</f>
        <v>0</v>
      </c>
      <c r="T51" s="81">
        <f t="shared" si="0"/>
        <v>0</v>
      </c>
      <c r="U51" s="81">
        <f>IFERROR(VLOOKUP(K51,'3'!$K$3:$M$16,3,FALSE),0)</f>
        <v>0</v>
      </c>
      <c r="V51" s="81">
        <f t="shared" si="1"/>
        <v>0</v>
      </c>
      <c r="W51" s="81"/>
      <c r="X51" s="81"/>
      <c r="Y51" s="81"/>
      <c r="Z51" s="81"/>
    </row>
    <row r="52" spans="1:26" hidden="1">
      <c r="A52" s="7"/>
      <c r="B52" s="147"/>
      <c r="C52" s="147"/>
      <c r="D52" s="79"/>
      <c r="E52" s="79"/>
      <c r="F52" s="79"/>
      <c r="G52" s="79"/>
      <c r="H52" s="79"/>
      <c r="I52" s="8"/>
      <c r="K52" s="79"/>
      <c r="L52" s="81"/>
      <c r="M52" s="81"/>
      <c r="N52" s="81"/>
      <c r="O52" s="81"/>
      <c r="P52" s="81"/>
      <c r="R52" s="81">
        <f t="shared" si="2"/>
        <v>0</v>
      </c>
      <c r="S52" s="81">
        <f>IFERROR(IF(J52="X",0,IF(K52="X",0,VLOOKUP(K52,'3'!$K$3:$L$16,2,FALSE))),0)</f>
        <v>0</v>
      </c>
      <c r="T52" s="81">
        <f t="shared" si="0"/>
        <v>0</v>
      </c>
      <c r="U52" s="81">
        <f>IFERROR(VLOOKUP(K52,'3'!$K$3:$M$16,3,FALSE),0)</f>
        <v>0</v>
      </c>
      <c r="V52" s="81">
        <f t="shared" si="1"/>
        <v>0</v>
      </c>
      <c r="W52" s="81"/>
      <c r="X52" s="81"/>
      <c r="Y52" s="81"/>
      <c r="Z52" s="81"/>
    </row>
    <row r="53" spans="1:26" hidden="1">
      <c r="A53" s="7"/>
      <c r="B53" s="147"/>
      <c r="C53" s="147"/>
      <c r="D53" s="79"/>
      <c r="E53" s="79"/>
      <c r="F53" s="79"/>
      <c r="G53" s="79"/>
      <c r="H53" s="79"/>
      <c r="I53" s="8"/>
      <c r="K53" s="79"/>
      <c r="L53" s="81"/>
      <c r="M53" s="81"/>
      <c r="N53" s="81"/>
      <c r="O53" s="81"/>
      <c r="P53" s="81"/>
      <c r="R53" s="81">
        <f t="shared" si="2"/>
        <v>0</v>
      </c>
      <c r="S53" s="81">
        <f>IFERROR(IF(J53="X",0,IF(K53="X",0,VLOOKUP(K53,'3'!$K$3:$L$16,2,FALSE))),0)</f>
        <v>0</v>
      </c>
      <c r="T53" s="81">
        <f t="shared" si="0"/>
        <v>0</v>
      </c>
      <c r="U53" s="81">
        <f>IFERROR(VLOOKUP(K53,'3'!$K$3:$M$16,3,FALSE),0)</f>
        <v>0</v>
      </c>
      <c r="V53" s="81">
        <f t="shared" si="1"/>
        <v>0</v>
      </c>
      <c r="W53" s="81"/>
      <c r="X53" s="81"/>
      <c r="Y53" s="81"/>
      <c r="Z53" s="81"/>
    </row>
    <row r="54" spans="1:26" hidden="1">
      <c r="A54" s="7"/>
      <c r="B54" s="147"/>
      <c r="C54" s="147"/>
      <c r="D54" s="79"/>
      <c r="E54" s="79"/>
      <c r="F54" s="79"/>
      <c r="G54" s="79"/>
      <c r="H54" s="79"/>
      <c r="I54" s="8"/>
      <c r="K54" s="79"/>
      <c r="L54" s="81"/>
      <c r="M54" s="81"/>
      <c r="N54" s="81"/>
      <c r="O54" s="81"/>
      <c r="P54" s="81"/>
      <c r="R54" s="81">
        <f t="shared" si="2"/>
        <v>0</v>
      </c>
      <c r="S54" s="81">
        <f>IFERROR(IF(J54="X",0,IF(K54="X",0,VLOOKUP(K54,'3'!$K$3:$L$16,2,FALSE))),0)</f>
        <v>0</v>
      </c>
      <c r="T54" s="81">
        <f t="shared" si="0"/>
        <v>0</v>
      </c>
      <c r="U54" s="81">
        <f>IFERROR(VLOOKUP(K54,'3'!$K$3:$M$16,3,FALSE),0)</f>
        <v>0</v>
      </c>
      <c r="V54" s="81">
        <f t="shared" si="1"/>
        <v>0</v>
      </c>
      <c r="W54" s="81"/>
      <c r="X54" s="81"/>
      <c r="Y54" s="81"/>
      <c r="Z54" s="81"/>
    </row>
    <row r="55" spans="1:26" hidden="1">
      <c r="A55" s="7"/>
      <c r="B55" s="147"/>
      <c r="C55" s="147"/>
      <c r="D55" s="79"/>
      <c r="E55" s="79"/>
      <c r="F55" s="79"/>
      <c r="G55" s="79"/>
      <c r="H55" s="79"/>
      <c r="I55" s="8"/>
      <c r="K55" s="79"/>
      <c r="L55" s="81"/>
      <c r="M55" s="81"/>
      <c r="N55" s="81"/>
      <c r="O55" s="81"/>
      <c r="P55" s="81"/>
      <c r="R55" s="81">
        <f t="shared" si="2"/>
        <v>0</v>
      </c>
      <c r="S55" s="81">
        <f>IFERROR(IF(J55="X",0,IF(K55="X",0,VLOOKUP(K55,'3'!$K$3:$L$16,2,FALSE))),0)</f>
        <v>0</v>
      </c>
      <c r="T55" s="81">
        <f t="shared" si="0"/>
        <v>0</v>
      </c>
      <c r="U55" s="81">
        <f>IFERROR(VLOOKUP(K55,'3'!$K$3:$M$16,3,FALSE),0)</f>
        <v>0</v>
      </c>
      <c r="V55" s="81">
        <f t="shared" si="1"/>
        <v>0</v>
      </c>
      <c r="W55" s="81"/>
      <c r="X55" s="81"/>
      <c r="Y55" s="81"/>
      <c r="Z55" s="81"/>
    </row>
    <row r="56" spans="1:26" hidden="1">
      <c r="A56" s="7"/>
      <c r="B56" s="147"/>
      <c r="C56" s="147"/>
      <c r="D56" s="79"/>
      <c r="E56" s="79"/>
      <c r="F56" s="79"/>
      <c r="G56" s="79"/>
      <c r="H56" s="79"/>
      <c r="I56" s="8"/>
      <c r="K56" s="79"/>
      <c r="L56" s="81"/>
      <c r="M56" s="81"/>
      <c r="N56" s="81"/>
      <c r="O56" s="81"/>
      <c r="P56" s="81"/>
      <c r="R56" s="81">
        <f t="shared" si="2"/>
        <v>0</v>
      </c>
      <c r="S56" s="81">
        <f>IFERROR(IF(J56="X",0,IF(K56="X",0,VLOOKUP(K56,'3'!$K$3:$L$16,2,FALSE))),0)</f>
        <v>0</v>
      </c>
      <c r="T56" s="81">
        <f t="shared" si="0"/>
        <v>0</v>
      </c>
      <c r="U56" s="81">
        <f>IFERROR(VLOOKUP(K56,'3'!$K$3:$M$16,3,FALSE),0)</f>
        <v>0</v>
      </c>
      <c r="V56" s="81">
        <f t="shared" si="1"/>
        <v>0</v>
      </c>
      <c r="W56" s="81"/>
      <c r="X56" s="81"/>
      <c r="Y56" s="81"/>
      <c r="Z56" s="81"/>
    </row>
    <row r="57" spans="1:26" hidden="1">
      <c r="A57" s="7"/>
      <c r="B57" s="147"/>
      <c r="C57" s="147"/>
      <c r="D57" s="79"/>
      <c r="E57" s="79"/>
      <c r="F57" s="79"/>
      <c r="G57" s="79"/>
      <c r="H57" s="79"/>
      <c r="I57" s="8"/>
      <c r="K57" s="79"/>
      <c r="L57" s="81"/>
      <c r="M57" s="81"/>
      <c r="N57" s="81"/>
      <c r="O57" s="81"/>
      <c r="P57" s="81"/>
      <c r="R57" s="81">
        <f t="shared" si="2"/>
        <v>0</v>
      </c>
      <c r="S57" s="81">
        <f>IFERROR(IF(J57="X",0,IF(K57="X",0,VLOOKUP(K57,'3'!$K$3:$L$16,2,FALSE))),0)</f>
        <v>0</v>
      </c>
      <c r="T57" s="81">
        <f t="shared" si="0"/>
        <v>0</v>
      </c>
      <c r="U57" s="81">
        <f>IFERROR(VLOOKUP(K57,'3'!$K$3:$M$16,3,FALSE),0)</f>
        <v>0</v>
      </c>
      <c r="V57" s="81">
        <f t="shared" si="1"/>
        <v>0</v>
      </c>
      <c r="W57" s="81"/>
      <c r="X57" s="81"/>
      <c r="Y57" s="81"/>
      <c r="Z57" s="81"/>
    </row>
    <row r="58" spans="1:26" hidden="1">
      <c r="A58" s="7"/>
      <c r="B58" s="147"/>
      <c r="C58" s="147"/>
      <c r="D58" s="79"/>
      <c r="E58" s="79"/>
      <c r="F58" s="79"/>
      <c r="G58" s="79"/>
      <c r="H58" s="79"/>
      <c r="I58" s="8"/>
      <c r="K58" s="79"/>
      <c r="L58" s="81"/>
      <c r="M58" s="81"/>
      <c r="N58" s="81"/>
      <c r="O58" s="81"/>
      <c r="P58" s="81"/>
      <c r="R58" s="81">
        <f t="shared" si="2"/>
        <v>0</v>
      </c>
      <c r="S58" s="81">
        <f>IFERROR(IF(J58="X",0,IF(K58="X",0,VLOOKUP(K58,'3'!$K$3:$L$16,2,FALSE))),0)</f>
        <v>0</v>
      </c>
      <c r="T58" s="81">
        <f t="shared" si="0"/>
        <v>0</v>
      </c>
      <c r="U58" s="81">
        <f>IFERROR(VLOOKUP(K58,'3'!$K$3:$M$16,3,FALSE),0)</f>
        <v>0</v>
      </c>
      <c r="V58" s="81">
        <f t="shared" si="1"/>
        <v>0</v>
      </c>
      <c r="W58" s="81"/>
      <c r="X58" s="81"/>
      <c r="Y58" s="81"/>
      <c r="Z58" s="81"/>
    </row>
    <row r="59" spans="1:26" hidden="1">
      <c r="A59" s="7"/>
      <c r="B59" s="147"/>
      <c r="C59" s="147"/>
      <c r="D59" s="79"/>
      <c r="E59" s="79"/>
      <c r="F59" s="79"/>
      <c r="G59" s="79"/>
      <c r="H59" s="79"/>
      <c r="I59" s="8"/>
      <c r="K59" s="79"/>
      <c r="L59" s="81"/>
      <c r="M59" s="81"/>
      <c r="N59" s="81"/>
      <c r="O59" s="81"/>
      <c r="P59" s="81"/>
      <c r="R59" s="81">
        <f t="shared" si="2"/>
        <v>0</v>
      </c>
      <c r="S59" s="81">
        <f>IFERROR(IF(J59="X",0,IF(K59="X",0,VLOOKUP(K59,'3'!$K$3:$L$16,2,FALSE))),0)</f>
        <v>0</v>
      </c>
      <c r="T59" s="81">
        <f t="shared" si="0"/>
        <v>0</v>
      </c>
      <c r="U59" s="81">
        <f>IFERROR(VLOOKUP(K59,'3'!$K$3:$M$16,3,FALSE),0)</f>
        <v>0</v>
      </c>
      <c r="V59" s="81">
        <f t="shared" si="1"/>
        <v>0</v>
      </c>
      <c r="W59" s="81"/>
      <c r="X59" s="81"/>
      <c r="Y59" s="81"/>
      <c r="Z59" s="81"/>
    </row>
    <row r="60" spans="1:26" hidden="1">
      <c r="A60" s="7"/>
      <c r="B60" s="147"/>
      <c r="C60" s="147"/>
      <c r="D60" s="79"/>
      <c r="E60" s="79"/>
      <c r="F60" s="79"/>
      <c r="G60" s="79"/>
      <c r="H60" s="79"/>
      <c r="I60" s="8"/>
      <c r="K60" s="79"/>
      <c r="L60" s="81"/>
      <c r="M60" s="81"/>
      <c r="N60" s="81"/>
      <c r="O60" s="81"/>
      <c r="P60" s="81"/>
      <c r="R60" s="81">
        <f t="shared" si="2"/>
        <v>0</v>
      </c>
      <c r="S60" s="81">
        <f>IFERROR(IF(J60="X",0,IF(K60="X",0,VLOOKUP(K60,'3'!$K$3:$L$16,2,FALSE))),0)</f>
        <v>0</v>
      </c>
      <c r="T60" s="81">
        <f t="shared" si="0"/>
        <v>0</v>
      </c>
      <c r="U60" s="81">
        <f>IFERROR(VLOOKUP(K60,'3'!$K$3:$M$16,3,FALSE),0)</f>
        <v>0</v>
      </c>
      <c r="V60" s="81">
        <f t="shared" si="1"/>
        <v>0</v>
      </c>
      <c r="W60" s="81"/>
      <c r="X60" s="81"/>
      <c r="Y60" s="81"/>
      <c r="Z60" s="81"/>
    </row>
    <row r="61" spans="1:26" hidden="1">
      <c r="A61" s="7"/>
      <c r="B61" s="147"/>
      <c r="C61" s="147"/>
      <c r="D61" s="79"/>
      <c r="E61" s="79"/>
      <c r="F61" s="79"/>
      <c r="G61" s="79"/>
      <c r="H61" s="79"/>
      <c r="I61" s="8"/>
      <c r="K61" s="79"/>
      <c r="L61" s="81"/>
      <c r="M61" s="81"/>
      <c r="N61" s="81"/>
      <c r="O61" s="81"/>
      <c r="P61" s="81"/>
      <c r="R61" s="81">
        <f t="shared" si="2"/>
        <v>0</v>
      </c>
      <c r="S61" s="81">
        <f>IFERROR(IF(J61="X",0,IF(K61="X",0,VLOOKUP(K61,'3'!$K$3:$L$16,2,FALSE))),0)</f>
        <v>0</v>
      </c>
      <c r="T61" s="81">
        <f t="shared" si="0"/>
        <v>0</v>
      </c>
      <c r="U61" s="81">
        <f>IFERROR(VLOOKUP(K61,'3'!$K$3:$M$16,3,FALSE),0)</f>
        <v>0</v>
      </c>
      <c r="V61" s="81">
        <f t="shared" si="1"/>
        <v>0</v>
      </c>
      <c r="W61" s="81"/>
      <c r="X61" s="81"/>
      <c r="Y61" s="81"/>
      <c r="Z61" s="81"/>
    </row>
    <row r="62" spans="1:26" hidden="1">
      <c r="A62" s="7"/>
      <c r="B62" s="147"/>
      <c r="C62" s="147"/>
      <c r="D62" s="79"/>
      <c r="E62" s="79"/>
      <c r="F62" s="79"/>
      <c r="G62" s="79"/>
      <c r="H62" s="79"/>
      <c r="I62" s="8"/>
      <c r="K62" s="79"/>
      <c r="L62" s="81"/>
      <c r="M62" s="81"/>
      <c r="N62" s="81"/>
      <c r="O62" s="81"/>
      <c r="P62" s="81"/>
      <c r="R62" s="81">
        <f t="shared" si="2"/>
        <v>0</v>
      </c>
      <c r="S62" s="81">
        <f>IFERROR(IF(J62="X",0,IF(K62="X",0,VLOOKUP(K62,'3'!$K$3:$L$16,2,FALSE))),0)</f>
        <v>0</v>
      </c>
      <c r="T62" s="81">
        <f t="shared" si="0"/>
        <v>0</v>
      </c>
      <c r="U62" s="81">
        <f>IFERROR(VLOOKUP(K62,'3'!$K$3:$M$16,3,FALSE),0)</f>
        <v>0</v>
      </c>
      <c r="V62" s="81">
        <f t="shared" si="1"/>
        <v>0</v>
      </c>
      <c r="W62" s="81"/>
      <c r="X62" s="81"/>
      <c r="Y62" s="81"/>
      <c r="Z62" s="81"/>
    </row>
    <row r="63" spans="1:26" hidden="1">
      <c r="A63" s="7"/>
      <c r="B63" s="147"/>
      <c r="C63" s="147"/>
      <c r="D63" s="79"/>
      <c r="E63" s="79"/>
      <c r="F63" s="79"/>
      <c r="G63" s="79"/>
      <c r="H63" s="79"/>
      <c r="I63" s="8"/>
      <c r="K63" s="79"/>
      <c r="L63" s="81"/>
      <c r="M63" s="81"/>
      <c r="N63" s="81"/>
      <c r="O63" s="81"/>
      <c r="P63" s="81"/>
      <c r="R63" s="81">
        <f t="shared" si="2"/>
        <v>0</v>
      </c>
      <c r="S63" s="81">
        <f>IFERROR(IF(J63="X",0,IF(K63="X",0,VLOOKUP(K63,'3'!$K$3:$L$16,2,FALSE))),0)</f>
        <v>0</v>
      </c>
      <c r="T63" s="81">
        <f t="shared" si="0"/>
        <v>0</v>
      </c>
      <c r="U63" s="81">
        <f>IFERROR(VLOOKUP(K63,'3'!$K$3:$M$16,3,FALSE),0)</f>
        <v>0</v>
      </c>
      <c r="V63" s="81">
        <f t="shared" si="1"/>
        <v>0</v>
      </c>
      <c r="W63" s="81"/>
      <c r="X63" s="81"/>
      <c r="Y63" s="81"/>
      <c r="Z63" s="81"/>
    </row>
    <row r="64" spans="1:26" hidden="1">
      <c r="A64" s="7"/>
      <c r="B64" s="147"/>
      <c r="C64" s="147"/>
      <c r="D64" s="79"/>
      <c r="E64" s="79"/>
      <c r="F64" s="79"/>
      <c r="G64" s="79"/>
      <c r="H64" s="79"/>
      <c r="I64" s="8"/>
      <c r="K64" s="79"/>
      <c r="L64" s="81"/>
      <c r="M64" s="81"/>
      <c r="N64" s="81"/>
      <c r="O64" s="81"/>
      <c r="P64" s="81"/>
      <c r="R64" s="81">
        <f t="shared" si="2"/>
        <v>0</v>
      </c>
      <c r="S64" s="81">
        <f>IFERROR(IF(J64="X",0,IF(K64="X",0,VLOOKUP(K64,'3'!$K$3:$L$16,2,FALSE))),0)</f>
        <v>0</v>
      </c>
      <c r="T64" s="81">
        <f t="shared" si="0"/>
        <v>0</v>
      </c>
      <c r="U64" s="81">
        <f>IFERROR(VLOOKUP(K64,'3'!$K$3:$M$16,3,FALSE),0)</f>
        <v>0</v>
      </c>
      <c r="V64" s="81">
        <f t="shared" si="1"/>
        <v>0</v>
      </c>
      <c r="W64" s="81"/>
      <c r="X64" s="81"/>
      <c r="Y64" s="81"/>
      <c r="Z64" s="81"/>
    </row>
    <row r="65" spans="1:26" hidden="1">
      <c r="A65" s="7"/>
      <c r="B65" s="147"/>
      <c r="C65" s="147"/>
      <c r="D65" s="79"/>
      <c r="E65" s="79"/>
      <c r="F65" s="79"/>
      <c r="G65" s="79"/>
      <c r="H65" s="79"/>
      <c r="I65" s="8"/>
      <c r="K65" s="79"/>
      <c r="L65" s="81"/>
      <c r="M65" s="81"/>
      <c r="N65" s="81"/>
      <c r="O65" s="81"/>
      <c r="P65" s="81"/>
      <c r="R65" s="81">
        <f t="shared" si="2"/>
        <v>0</v>
      </c>
      <c r="S65" s="81">
        <f>IFERROR(IF(J65="X",0,IF(K65="X",0,VLOOKUP(K65,'3'!$K$3:$L$16,2,FALSE))),0)</f>
        <v>0</v>
      </c>
      <c r="T65" s="81">
        <f t="shared" si="0"/>
        <v>0</v>
      </c>
      <c r="U65" s="81">
        <f>IFERROR(VLOOKUP(K65,'3'!$K$3:$M$16,3,FALSE),0)</f>
        <v>0</v>
      </c>
      <c r="V65" s="81">
        <f t="shared" si="1"/>
        <v>0</v>
      </c>
      <c r="W65" s="81"/>
      <c r="X65" s="81"/>
      <c r="Y65" s="81"/>
      <c r="Z65" s="81"/>
    </row>
    <row r="66" spans="1:26" hidden="1">
      <c r="A66" s="7"/>
      <c r="B66" s="147"/>
      <c r="C66" s="147"/>
      <c r="D66" s="79"/>
      <c r="E66" s="79"/>
      <c r="F66" s="79"/>
      <c r="G66" s="79"/>
      <c r="H66" s="79"/>
      <c r="I66" s="8"/>
      <c r="K66" s="79"/>
      <c r="L66" s="81"/>
      <c r="M66" s="81"/>
      <c r="N66" s="81"/>
      <c r="O66" s="81"/>
      <c r="P66" s="81"/>
      <c r="R66" s="81">
        <f t="shared" si="2"/>
        <v>0</v>
      </c>
      <c r="S66" s="81">
        <f>IFERROR(IF(J66="X",0,IF(K66="X",0,VLOOKUP(K66,'3'!$K$3:$L$16,2,FALSE))),0)</f>
        <v>0</v>
      </c>
      <c r="T66" s="81">
        <f t="shared" si="0"/>
        <v>0</v>
      </c>
      <c r="U66" s="81">
        <f>IFERROR(VLOOKUP(K66,'3'!$K$3:$M$16,3,FALSE),0)</f>
        <v>0</v>
      </c>
      <c r="V66" s="81">
        <f t="shared" si="1"/>
        <v>0</v>
      </c>
      <c r="W66" s="81"/>
      <c r="X66" s="81"/>
      <c r="Y66" s="81"/>
      <c r="Z66" s="81"/>
    </row>
    <row r="67" spans="1:26" hidden="1">
      <c r="A67" s="7"/>
      <c r="B67" s="147"/>
      <c r="C67" s="147"/>
      <c r="D67" s="79"/>
      <c r="E67" s="79"/>
      <c r="F67" s="79"/>
      <c r="G67" s="79"/>
      <c r="H67" s="79"/>
      <c r="I67" s="8"/>
      <c r="K67" s="79"/>
      <c r="L67" s="81"/>
      <c r="M67" s="81"/>
      <c r="N67" s="81"/>
      <c r="O67" s="81"/>
      <c r="P67" s="81"/>
      <c r="R67" s="81">
        <f t="shared" si="2"/>
        <v>0</v>
      </c>
      <c r="S67" s="81">
        <f>IFERROR(IF(J67="X",0,IF(K67="X",0,VLOOKUP(K67,'3'!$K$3:$L$16,2,FALSE))),0)</f>
        <v>0</v>
      </c>
      <c r="T67" s="81">
        <f t="shared" si="0"/>
        <v>0</v>
      </c>
      <c r="U67" s="81">
        <f>IFERROR(VLOOKUP(K67,'3'!$K$3:$M$16,3,FALSE),0)</f>
        <v>0</v>
      </c>
      <c r="V67" s="81">
        <f t="shared" si="1"/>
        <v>0</v>
      </c>
      <c r="W67" s="81"/>
      <c r="X67" s="81"/>
      <c r="Y67" s="81"/>
      <c r="Z67" s="81"/>
    </row>
    <row r="68" spans="1:26" hidden="1">
      <c r="A68" s="7"/>
      <c r="B68" s="147"/>
      <c r="C68" s="147"/>
      <c r="D68" s="79"/>
      <c r="E68" s="79"/>
      <c r="F68" s="79"/>
      <c r="G68" s="79"/>
      <c r="H68" s="79"/>
      <c r="I68" s="8"/>
      <c r="K68" s="79"/>
      <c r="L68" s="81"/>
      <c r="M68" s="81"/>
      <c r="N68" s="81"/>
      <c r="O68" s="81"/>
      <c r="P68" s="81"/>
      <c r="R68" s="81">
        <f t="shared" si="2"/>
        <v>0</v>
      </c>
      <c r="S68" s="81">
        <f>IFERROR(IF(J68="X",0,IF(K68="X",0,VLOOKUP(K68,'3'!$K$3:$L$16,2,FALSE))),0)</f>
        <v>0</v>
      </c>
      <c r="T68" s="81">
        <f t="shared" ref="T68:T95" si="3">R68*S68</f>
        <v>0</v>
      </c>
      <c r="U68" s="81">
        <f>IFERROR(VLOOKUP(K68,'3'!$K$3:$M$16,3,FALSE),0)</f>
        <v>0</v>
      </c>
      <c r="V68" s="81">
        <f t="shared" ref="V68:V95" si="4">IF(U68=0,0,T68/U68)</f>
        <v>0</v>
      </c>
      <c r="W68" s="81"/>
      <c r="X68" s="81"/>
      <c r="Y68" s="81"/>
      <c r="Z68" s="81"/>
    </row>
    <row r="69" spans="1:26" hidden="1">
      <c r="A69" s="7"/>
      <c r="B69" s="147"/>
      <c r="C69" s="147"/>
      <c r="D69" s="79"/>
      <c r="E69" s="79"/>
      <c r="F69" s="79"/>
      <c r="G69" s="79"/>
      <c r="H69" s="79"/>
      <c r="I69" s="8"/>
      <c r="K69" s="79"/>
      <c r="L69" s="81"/>
      <c r="M69" s="81"/>
      <c r="N69" s="81"/>
      <c r="O69" s="81"/>
      <c r="P69" s="81"/>
      <c r="R69" s="81">
        <f t="shared" ref="R69:R95" si="5">SUM(M69+P69)</f>
        <v>0</v>
      </c>
      <c r="S69" s="81">
        <f>IFERROR(IF(J69="X",0,IF(K69="X",0,VLOOKUP(K69,'3'!$K$3:$L$16,2,FALSE))),0)</f>
        <v>0</v>
      </c>
      <c r="T69" s="81">
        <f t="shared" si="3"/>
        <v>0</v>
      </c>
      <c r="U69" s="81">
        <f>IFERROR(VLOOKUP(K69,'3'!$K$3:$M$16,3,FALSE),0)</f>
        <v>0</v>
      </c>
      <c r="V69" s="81">
        <f t="shared" si="4"/>
        <v>0</v>
      </c>
      <c r="W69" s="81"/>
      <c r="X69" s="81"/>
      <c r="Y69" s="81"/>
      <c r="Z69" s="81"/>
    </row>
    <row r="70" spans="1:26" hidden="1">
      <c r="A70" s="7"/>
      <c r="B70" s="147"/>
      <c r="C70" s="147"/>
      <c r="D70" s="79"/>
      <c r="E70" s="79"/>
      <c r="F70" s="79"/>
      <c r="G70" s="79"/>
      <c r="H70" s="79"/>
      <c r="I70" s="8"/>
      <c r="K70" s="79"/>
      <c r="L70" s="81"/>
      <c r="M70" s="81"/>
      <c r="N70" s="81"/>
      <c r="O70" s="81"/>
      <c r="P70" s="81"/>
      <c r="R70" s="81">
        <f t="shared" si="5"/>
        <v>0</v>
      </c>
      <c r="S70" s="81">
        <f>IFERROR(IF(J70="X",0,IF(K70="X",0,VLOOKUP(K70,'3'!$K$3:$L$16,2,FALSE))),0)</f>
        <v>0</v>
      </c>
      <c r="T70" s="81">
        <f t="shared" si="3"/>
        <v>0</v>
      </c>
      <c r="U70" s="81">
        <f>IFERROR(VLOOKUP(K70,'3'!$K$3:$M$16,3,FALSE),0)</f>
        <v>0</v>
      </c>
      <c r="V70" s="81">
        <f t="shared" si="4"/>
        <v>0</v>
      </c>
      <c r="W70" s="81"/>
      <c r="X70" s="81"/>
      <c r="Y70" s="81"/>
      <c r="Z70" s="81"/>
    </row>
    <row r="71" spans="1:26" hidden="1">
      <c r="A71" s="7"/>
      <c r="B71" s="147"/>
      <c r="C71" s="147"/>
      <c r="D71" s="79"/>
      <c r="E71" s="79"/>
      <c r="F71" s="79"/>
      <c r="G71" s="79"/>
      <c r="H71" s="79"/>
      <c r="I71" s="8"/>
      <c r="K71" s="79"/>
      <c r="L71" s="81"/>
      <c r="M71" s="81"/>
      <c r="N71" s="81"/>
      <c r="O71" s="81"/>
      <c r="P71" s="81"/>
      <c r="R71" s="81">
        <f t="shared" si="5"/>
        <v>0</v>
      </c>
      <c r="S71" s="81">
        <f>IFERROR(IF(J71="X",0,IF(K71="X",0,VLOOKUP(K71,'3'!$K$3:$L$16,2,FALSE))),0)</f>
        <v>0</v>
      </c>
      <c r="T71" s="81">
        <f t="shared" si="3"/>
        <v>0</v>
      </c>
      <c r="U71" s="81">
        <f>IFERROR(VLOOKUP(K71,'3'!$K$3:$M$16,3,FALSE),0)</f>
        <v>0</v>
      </c>
      <c r="V71" s="81">
        <f t="shared" si="4"/>
        <v>0</v>
      </c>
      <c r="W71" s="81"/>
      <c r="X71" s="81"/>
      <c r="Y71" s="81"/>
      <c r="Z71" s="81"/>
    </row>
    <row r="72" spans="1:26" hidden="1">
      <c r="A72" s="7"/>
      <c r="B72" s="147"/>
      <c r="C72" s="147"/>
      <c r="D72" s="79"/>
      <c r="E72" s="79"/>
      <c r="F72" s="79"/>
      <c r="G72" s="79"/>
      <c r="H72" s="79"/>
      <c r="I72" s="8"/>
      <c r="K72" s="79"/>
      <c r="L72" s="81"/>
      <c r="M72" s="81"/>
      <c r="N72" s="81"/>
      <c r="O72" s="81"/>
      <c r="P72" s="81"/>
      <c r="R72" s="81">
        <f t="shared" si="5"/>
        <v>0</v>
      </c>
      <c r="S72" s="81">
        <f>IFERROR(IF(J72="X",0,IF(K72="X",0,VLOOKUP(K72,'3'!$K$3:$L$16,2,FALSE))),0)</f>
        <v>0</v>
      </c>
      <c r="T72" s="81">
        <f t="shared" si="3"/>
        <v>0</v>
      </c>
      <c r="U72" s="81">
        <f>IFERROR(VLOOKUP(K72,'3'!$K$3:$M$16,3,FALSE),0)</f>
        <v>0</v>
      </c>
      <c r="V72" s="81">
        <f t="shared" si="4"/>
        <v>0</v>
      </c>
      <c r="W72" s="81"/>
      <c r="X72" s="81"/>
      <c r="Y72" s="81"/>
      <c r="Z72" s="81"/>
    </row>
    <row r="73" spans="1:26" hidden="1">
      <c r="A73" s="7"/>
      <c r="B73" s="147"/>
      <c r="C73" s="147"/>
      <c r="D73" s="79"/>
      <c r="E73" s="79"/>
      <c r="F73" s="79"/>
      <c r="G73" s="79"/>
      <c r="H73" s="79"/>
      <c r="I73" s="8"/>
      <c r="K73" s="79"/>
      <c r="L73" s="81"/>
      <c r="M73" s="81"/>
      <c r="N73" s="81"/>
      <c r="O73" s="81"/>
      <c r="P73" s="81"/>
      <c r="R73" s="81">
        <f t="shared" si="5"/>
        <v>0</v>
      </c>
      <c r="S73" s="81">
        <f>IFERROR(IF(J73="X",0,IF(K73="X",0,VLOOKUP(K73,'3'!$K$3:$L$16,2,FALSE))),0)</f>
        <v>0</v>
      </c>
      <c r="T73" s="81">
        <f t="shared" si="3"/>
        <v>0</v>
      </c>
      <c r="U73" s="81">
        <f>IFERROR(VLOOKUP(K73,'3'!$K$3:$M$16,3,FALSE),0)</f>
        <v>0</v>
      </c>
      <c r="V73" s="81">
        <f t="shared" si="4"/>
        <v>0</v>
      </c>
      <c r="W73" s="81"/>
      <c r="X73" s="81"/>
      <c r="Y73" s="81"/>
      <c r="Z73" s="81"/>
    </row>
    <row r="74" spans="1:26" hidden="1">
      <c r="A74" s="7"/>
      <c r="B74" s="147"/>
      <c r="C74" s="147"/>
      <c r="D74" s="79"/>
      <c r="E74" s="79"/>
      <c r="F74" s="79"/>
      <c r="G74" s="79"/>
      <c r="H74" s="79"/>
      <c r="I74" s="8"/>
      <c r="J74" s="154"/>
      <c r="K74" s="250"/>
      <c r="L74" s="81"/>
      <c r="M74" s="81"/>
      <c r="N74" s="91"/>
      <c r="O74" s="81"/>
      <c r="P74" s="91"/>
      <c r="Q74" s="91"/>
      <c r="R74" s="81">
        <f t="shared" si="5"/>
        <v>0</v>
      </c>
      <c r="S74" s="81">
        <f>IFERROR(IF(J74="X",0,IF(K74="X",0,VLOOKUP(K74,'3'!$K$3:$L$16,2,FALSE))),0)</f>
        <v>0</v>
      </c>
      <c r="T74" s="81">
        <f t="shared" si="3"/>
        <v>0</v>
      </c>
      <c r="U74" s="81">
        <f>IFERROR(VLOOKUP(K74,'3'!$K$3:$M$16,3,FALSE),0)</f>
        <v>0</v>
      </c>
      <c r="V74" s="81">
        <f t="shared" si="4"/>
        <v>0</v>
      </c>
      <c r="W74" s="81"/>
      <c r="X74" s="81"/>
      <c r="Y74" s="81"/>
      <c r="Z74" s="81"/>
    </row>
    <row r="75" spans="1:26" hidden="1">
      <c r="A75" s="7"/>
      <c r="B75" s="147"/>
      <c r="C75" s="147"/>
      <c r="D75" s="79"/>
      <c r="E75" s="79"/>
      <c r="F75" s="79"/>
      <c r="G75" s="79"/>
      <c r="H75" s="79"/>
      <c r="I75" s="8"/>
      <c r="K75" s="79"/>
      <c r="L75" s="81"/>
      <c r="M75" s="81"/>
      <c r="N75" s="81"/>
      <c r="O75" s="81"/>
      <c r="P75" s="81"/>
      <c r="R75" s="81">
        <f t="shared" si="5"/>
        <v>0</v>
      </c>
      <c r="S75" s="81">
        <f>IFERROR(IF(J75="X",0,IF(K75="X",0,VLOOKUP(K75,'3'!$K$3:$L$16,2,FALSE))),0)</f>
        <v>0</v>
      </c>
      <c r="T75" s="81">
        <f t="shared" si="3"/>
        <v>0</v>
      </c>
      <c r="U75" s="81">
        <f>IFERROR(VLOOKUP(K75,'3'!$K$3:$M$16,3,FALSE),0)</f>
        <v>0</v>
      </c>
      <c r="V75" s="81">
        <f t="shared" si="4"/>
        <v>0</v>
      </c>
      <c r="W75" s="81"/>
      <c r="X75" s="81"/>
      <c r="Y75" s="81"/>
      <c r="Z75" s="81"/>
    </row>
    <row r="76" spans="1:26" hidden="1">
      <c r="A76" s="7"/>
      <c r="B76" s="147"/>
      <c r="C76" s="147"/>
      <c r="D76" s="79"/>
      <c r="E76" s="79"/>
      <c r="F76" s="79"/>
      <c r="G76" s="79"/>
      <c r="H76" s="79"/>
      <c r="I76" s="8"/>
      <c r="K76" s="79"/>
      <c r="L76" s="81"/>
      <c r="M76" s="81"/>
      <c r="N76" s="81"/>
      <c r="O76" s="81"/>
      <c r="P76" s="81"/>
      <c r="R76" s="81">
        <f t="shared" si="5"/>
        <v>0</v>
      </c>
      <c r="S76" s="81">
        <f>IFERROR(IF(J76="X",0,IF(K76="X",0,VLOOKUP(K76,'3'!$K$3:$L$16,2,FALSE))),0)</f>
        <v>0</v>
      </c>
      <c r="T76" s="81">
        <f t="shared" si="3"/>
        <v>0</v>
      </c>
      <c r="U76" s="81">
        <f>IFERROR(VLOOKUP(K76,'3'!$K$3:$M$16,3,FALSE),0)</f>
        <v>0</v>
      </c>
      <c r="V76" s="81">
        <f t="shared" si="4"/>
        <v>0</v>
      </c>
      <c r="W76" s="81"/>
      <c r="X76" s="81"/>
      <c r="Y76" s="81"/>
      <c r="Z76" s="81"/>
    </row>
    <row r="77" spans="1:26" hidden="1">
      <c r="A77" s="7"/>
      <c r="B77" s="147"/>
      <c r="C77" s="147"/>
      <c r="D77" s="79"/>
      <c r="E77" s="79"/>
      <c r="F77" s="79"/>
      <c r="G77" s="79"/>
      <c r="H77" s="79"/>
      <c r="I77" s="8"/>
      <c r="K77" s="79"/>
      <c r="L77" s="81"/>
      <c r="M77" s="81"/>
      <c r="N77" s="81"/>
      <c r="O77" s="81"/>
      <c r="P77" s="81"/>
      <c r="R77" s="81">
        <f t="shared" si="5"/>
        <v>0</v>
      </c>
      <c r="S77" s="81">
        <f>IFERROR(IF(J77="X",0,IF(K77="X",0,VLOOKUP(K77,'3'!$K$3:$L$16,2,FALSE))),0)</f>
        <v>0</v>
      </c>
      <c r="T77" s="81">
        <f t="shared" si="3"/>
        <v>0</v>
      </c>
      <c r="U77" s="81">
        <f>IFERROR(VLOOKUP(K77,'3'!$K$3:$M$16,3,FALSE),0)</f>
        <v>0</v>
      </c>
      <c r="V77" s="81">
        <f t="shared" si="4"/>
        <v>0</v>
      </c>
      <c r="W77" s="81"/>
      <c r="X77" s="81"/>
      <c r="Y77" s="81"/>
      <c r="Z77" s="81"/>
    </row>
    <row r="78" spans="1:26" hidden="1">
      <c r="A78" s="7"/>
      <c r="B78" s="147"/>
      <c r="C78" s="147"/>
      <c r="D78" s="79"/>
      <c r="E78" s="79"/>
      <c r="F78" s="79"/>
      <c r="G78" s="79"/>
      <c r="H78" s="79"/>
      <c r="I78" s="8"/>
      <c r="K78" s="79"/>
      <c r="L78" s="81"/>
      <c r="M78" s="81"/>
      <c r="N78" s="81"/>
      <c r="O78" s="81"/>
      <c r="P78" s="81"/>
      <c r="R78" s="81">
        <f t="shared" si="5"/>
        <v>0</v>
      </c>
      <c r="S78" s="81">
        <f>IFERROR(IF(J78="X",0,IF(K78="X",0,VLOOKUP(K78,'3'!$K$3:$L$16,2,FALSE))),0)</f>
        <v>0</v>
      </c>
      <c r="T78" s="81">
        <f t="shared" si="3"/>
        <v>0</v>
      </c>
      <c r="U78" s="81">
        <f>IFERROR(VLOOKUP(K78,'3'!$K$3:$M$16,3,FALSE),0)</f>
        <v>0</v>
      </c>
      <c r="V78" s="81">
        <f t="shared" si="4"/>
        <v>0</v>
      </c>
      <c r="W78" s="81"/>
      <c r="X78" s="81"/>
      <c r="Y78" s="81"/>
      <c r="Z78" s="81"/>
    </row>
    <row r="79" spans="1:26" hidden="1">
      <c r="A79" s="7"/>
      <c r="B79" s="147"/>
      <c r="C79" s="147"/>
      <c r="D79" s="79"/>
      <c r="E79" s="79"/>
      <c r="F79" s="79"/>
      <c r="G79" s="79"/>
      <c r="H79" s="79"/>
      <c r="I79" s="8"/>
      <c r="K79" s="79"/>
      <c r="L79" s="81"/>
      <c r="M79" s="81"/>
      <c r="N79" s="81"/>
      <c r="O79" s="81"/>
      <c r="P79" s="81"/>
      <c r="R79" s="81">
        <f t="shared" si="5"/>
        <v>0</v>
      </c>
      <c r="S79" s="81">
        <f>IFERROR(IF(J79="X",0,IF(K79="X",0,VLOOKUP(K79,'3'!$K$3:$L$16,2,FALSE))),0)</f>
        <v>0</v>
      </c>
      <c r="T79" s="81">
        <f t="shared" si="3"/>
        <v>0</v>
      </c>
      <c r="U79" s="81">
        <f>IFERROR(VLOOKUP(K79,'3'!$K$3:$M$16,3,FALSE),0)</f>
        <v>0</v>
      </c>
      <c r="V79" s="81">
        <f t="shared" si="4"/>
        <v>0</v>
      </c>
      <c r="W79" s="81"/>
      <c r="X79" s="81"/>
      <c r="Y79" s="81"/>
      <c r="Z79" s="81"/>
    </row>
    <row r="80" spans="1:26" hidden="1">
      <c r="A80" s="7"/>
      <c r="B80" s="147"/>
      <c r="C80" s="147"/>
      <c r="D80" s="79"/>
      <c r="E80" s="79"/>
      <c r="F80" s="79"/>
      <c r="G80" s="79"/>
      <c r="H80" s="79"/>
      <c r="I80" s="8"/>
      <c r="K80" s="79"/>
      <c r="L80" s="81"/>
      <c r="M80" s="81"/>
      <c r="N80" s="81"/>
      <c r="O80" s="81"/>
      <c r="P80" s="81"/>
      <c r="R80" s="81">
        <f t="shared" si="5"/>
        <v>0</v>
      </c>
      <c r="S80" s="81">
        <f>IFERROR(IF(J80="X",0,IF(K80="X",0,VLOOKUP(K80,'3'!$K$3:$L$16,2,FALSE))),0)</f>
        <v>0</v>
      </c>
      <c r="T80" s="81">
        <f t="shared" si="3"/>
        <v>0</v>
      </c>
      <c r="U80" s="81">
        <f>IFERROR(VLOOKUP(K80,'3'!$K$3:$M$16,3,FALSE),0)</f>
        <v>0</v>
      </c>
      <c r="V80" s="81">
        <f t="shared" si="4"/>
        <v>0</v>
      </c>
      <c r="W80" s="81"/>
      <c r="X80" s="81"/>
      <c r="Y80" s="81"/>
      <c r="Z80" s="81"/>
    </row>
    <row r="81" spans="1:26" hidden="1">
      <c r="A81" s="7"/>
      <c r="B81" s="147"/>
      <c r="C81" s="147"/>
      <c r="D81" s="79"/>
      <c r="E81" s="79"/>
      <c r="F81" s="79"/>
      <c r="G81" s="79"/>
      <c r="H81" s="79"/>
      <c r="I81" s="8"/>
      <c r="K81" s="79"/>
      <c r="L81" s="81"/>
      <c r="M81" s="81"/>
      <c r="N81" s="81"/>
      <c r="O81" s="81"/>
      <c r="P81" s="81"/>
      <c r="R81" s="81">
        <f t="shared" si="5"/>
        <v>0</v>
      </c>
      <c r="S81" s="81">
        <f>IFERROR(IF(J81="X",0,IF(K81="X",0,VLOOKUP(K81,'3'!$K$3:$L$16,2,FALSE))),0)</f>
        <v>0</v>
      </c>
      <c r="T81" s="81">
        <f t="shared" si="3"/>
        <v>0</v>
      </c>
      <c r="U81" s="81">
        <f>IFERROR(VLOOKUP(K81,'3'!$K$3:$M$16,3,FALSE),0)</f>
        <v>0</v>
      </c>
      <c r="V81" s="81">
        <f t="shared" si="4"/>
        <v>0</v>
      </c>
      <c r="W81" s="81"/>
      <c r="X81" s="81"/>
      <c r="Y81" s="81"/>
      <c r="Z81" s="81"/>
    </row>
    <row r="82" spans="1:26" hidden="1">
      <c r="A82" s="7"/>
      <c r="B82" s="147"/>
      <c r="C82" s="147"/>
      <c r="D82" s="79"/>
      <c r="E82" s="79"/>
      <c r="F82" s="79"/>
      <c r="G82" s="79"/>
      <c r="H82" s="79"/>
      <c r="I82" s="8"/>
      <c r="K82" s="79"/>
      <c r="L82" s="81"/>
      <c r="M82" s="81"/>
      <c r="N82" s="81"/>
      <c r="O82" s="81"/>
      <c r="P82" s="81"/>
      <c r="R82" s="81">
        <f t="shared" si="5"/>
        <v>0</v>
      </c>
      <c r="S82" s="81">
        <f>IFERROR(IF(J82="X",0,IF(K82="X",0,VLOOKUP(K82,'3'!$K$3:$L$16,2,FALSE))),0)</f>
        <v>0</v>
      </c>
      <c r="T82" s="81">
        <f t="shared" si="3"/>
        <v>0</v>
      </c>
      <c r="U82" s="81">
        <f>IFERROR(VLOOKUP(K82,'3'!$K$3:$M$16,3,FALSE),0)</f>
        <v>0</v>
      </c>
      <c r="V82" s="81">
        <f t="shared" si="4"/>
        <v>0</v>
      </c>
      <c r="W82" s="81"/>
      <c r="X82" s="81"/>
      <c r="Y82" s="81"/>
      <c r="Z82" s="81"/>
    </row>
    <row r="83" spans="1:26" hidden="1">
      <c r="A83" s="7"/>
      <c r="B83" s="147"/>
      <c r="C83" s="147"/>
      <c r="D83" s="79"/>
      <c r="E83" s="79"/>
      <c r="F83" s="79"/>
      <c r="G83" s="79"/>
      <c r="H83" s="79"/>
      <c r="I83" s="8"/>
      <c r="K83" s="79"/>
      <c r="L83" s="81"/>
      <c r="M83" s="81"/>
      <c r="N83" s="81"/>
      <c r="O83" s="81"/>
      <c r="P83" s="81"/>
      <c r="R83" s="81">
        <f t="shared" si="5"/>
        <v>0</v>
      </c>
      <c r="S83" s="81">
        <f>IFERROR(IF(J83="X",0,IF(K83="X",0,VLOOKUP(K83,'3'!$K$3:$L$16,2,FALSE))),0)</f>
        <v>0</v>
      </c>
      <c r="T83" s="81">
        <f t="shared" si="3"/>
        <v>0</v>
      </c>
      <c r="U83" s="81">
        <f>IFERROR(VLOOKUP(K83,'3'!$K$3:$M$16,3,FALSE),0)</f>
        <v>0</v>
      </c>
      <c r="V83" s="81">
        <f t="shared" si="4"/>
        <v>0</v>
      </c>
      <c r="W83" s="81"/>
      <c r="X83" s="81"/>
      <c r="Y83" s="81"/>
      <c r="Z83" s="81"/>
    </row>
    <row r="84" spans="1:26" hidden="1">
      <c r="A84" s="7"/>
      <c r="B84" s="147"/>
      <c r="C84" s="147"/>
      <c r="D84" s="79"/>
      <c r="E84" s="79"/>
      <c r="F84" s="79"/>
      <c r="G84" s="79"/>
      <c r="H84" s="79"/>
      <c r="I84" s="8"/>
      <c r="K84" s="79"/>
      <c r="L84" s="81"/>
      <c r="M84" s="81"/>
      <c r="N84" s="81"/>
      <c r="O84" s="81"/>
      <c r="P84" s="81"/>
      <c r="R84" s="81">
        <f t="shared" si="5"/>
        <v>0</v>
      </c>
      <c r="S84" s="81">
        <f>IFERROR(IF(J84="X",0,IF(K84="X",0,VLOOKUP(K84,'3'!$K$3:$L$16,2,FALSE))),0)</f>
        <v>0</v>
      </c>
      <c r="T84" s="81">
        <f t="shared" si="3"/>
        <v>0</v>
      </c>
      <c r="U84" s="81">
        <f>IFERROR(VLOOKUP(K84,'3'!$K$3:$M$16,3,FALSE),0)</f>
        <v>0</v>
      </c>
      <c r="V84" s="81">
        <f t="shared" si="4"/>
        <v>0</v>
      </c>
      <c r="W84" s="81"/>
      <c r="X84" s="81"/>
      <c r="Y84" s="81"/>
      <c r="Z84" s="81"/>
    </row>
    <row r="85" spans="1:26" hidden="1">
      <c r="A85" s="7"/>
      <c r="B85" s="147"/>
      <c r="C85" s="147"/>
      <c r="D85" s="79"/>
      <c r="E85" s="79"/>
      <c r="F85" s="79"/>
      <c r="G85" s="79"/>
      <c r="H85" s="79"/>
      <c r="I85" s="8"/>
      <c r="K85" s="79"/>
      <c r="L85" s="81"/>
      <c r="M85" s="81"/>
      <c r="N85" s="81"/>
      <c r="O85" s="81"/>
      <c r="P85" s="81"/>
      <c r="R85" s="81">
        <f t="shared" si="5"/>
        <v>0</v>
      </c>
      <c r="S85" s="81">
        <f>IFERROR(IF(J85="X",0,IF(K85="X",0,VLOOKUP(K85,'3'!$K$3:$L$16,2,FALSE))),0)</f>
        <v>0</v>
      </c>
      <c r="T85" s="81">
        <f t="shared" si="3"/>
        <v>0</v>
      </c>
      <c r="U85" s="81">
        <f>IFERROR(VLOOKUP(K85,'3'!$K$3:$M$16,3,FALSE),0)</f>
        <v>0</v>
      </c>
      <c r="V85" s="81">
        <f t="shared" si="4"/>
        <v>0</v>
      </c>
      <c r="W85" s="81"/>
      <c r="X85" s="81"/>
      <c r="Y85" s="81"/>
      <c r="Z85" s="81"/>
    </row>
    <row r="86" spans="1:26" hidden="1">
      <c r="A86" s="7"/>
      <c r="B86" s="147"/>
      <c r="C86" s="147"/>
      <c r="D86" s="79"/>
      <c r="E86" s="79"/>
      <c r="F86" s="79"/>
      <c r="G86" s="79"/>
      <c r="H86" s="79"/>
      <c r="I86" s="8"/>
      <c r="K86" s="79"/>
      <c r="L86" s="81"/>
      <c r="M86" s="81"/>
      <c r="N86" s="81"/>
      <c r="O86" s="81"/>
      <c r="P86" s="81"/>
      <c r="R86" s="81">
        <f t="shared" si="5"/>
        <v>0</v>
      </c>
      <c r="S86" s="81">
        <f>IFERROR(IF(J86="X",0,IF(K86="X",0,VLOOKUP(K86,'3'!$K$3:$L$16,2,FALSE))),0)</f>
        <v>0</v>
      </c>
      <c r="T86" s="81">
        <f t="shared" si="3"/>
        <v>0</v>
      </c>
      <c r="U86" s="81">
        <f>IFERROR(VLOOKUP(K86,'3'!$K$3:$M$16,3,FALSE),0)</f>
        <v>0</v>
      </c>
      <c r="V86" s="81">
        <f t="shared" si="4"/>
        <v>0</v>
      </c>
      <c r="W86" s="81"/>
      <c r="X86" s="81"/>
      <c r="Y86" s="81"/>
      <c r="Z86" s="81"/>
    </row>
    <row r="87" spans="1:26" hidden="1">
      <c r="A87" s="7"/>
      <c r="B87" s="147"/>
      <c r="C87" s="147"/>
      <c r="D87" s="79"/>
      <c r="E87" s="79"/>
      <c r="F87" s="79"/>
      <c r="G87" s="79"/>
      <c r="H87" s="79"/>
      <c r="I87" s="8"/>
      <c r="K87" s="79"/>
      <c r="L87" s="81"/>
      <c r="M87" s="81"/>
      <c r="N87" s="81"/>
      <c r="O87" s="81"/>
      <c r="P87" s="81"/>
      <c r="R87" s="81">
        <f t="shared" si="5"/>
        <v>0</v>
      </c>
      <c r="S87" s="81">
        <f>IFERROR(IF(J87="X",0,IF(K87="X",0,VLOOKUP(K87,'3'!$K$3:$L$16,2,FALSE))),0)</f>
        <v>0</v>
      </c>
      <c r="T87" s="81">
        <f t="shared" si="3"/>
        <v>0</v>
      </c>
      <c r="U87" s="81">
        <f>IFERROR(VLOOKUP(K87,'3'!$K$3:$M$16,3,FALSE),0)</f>
        <v>0</v>
      </c>
      <c r="V87" s="81">
        <f t="shared" si="4"/>
        <v>0</v>
      </c>
      <c r="W87" s="81"/>
      <c r="X87" s="81"/>
      <c r="Y87" s="81"/>
      <c r="Z87" s="81"/>
    </row>
    <row r="88" spans="1:26" hidden="1">
      <c r="A88" s="7"/>
      <c r="B88" s="147"/>
      <c r="C88" s="147"/>
      <c r="D88" s="79"/>
      <c r="E88" s="79"/>
      <c r="F88" s="79"/>
      <c r="G88" s="79"/>
      <c r="H88" s="79"/>
      <c r="I88" s="8"/>
      <c r="K88" s="79"/>
      <c r="L88" s="81"/>
      <c r="M88" s="81"/>
      <c r="N88" s="81"/>
      <c r="O88" s="81"/>
      <c r="P88" s="81"/>
      <c r="R88" s="81">
        <f t="shared" si="5"/>
        <v>0</v>
      </c>
      <c r="S88" s="81">
        <f>IFERROR(IF(J88="X",0,IF(K88="X",0,VLOOKUP(K88,'3'!$K$3:$L$16,2,FALSE))),0)</f>
        <v>0</v>
      </c>
      <c r="T88" s="81">
        <f t="shared" si="3"/>
        <v>0</v>
      </c>
      <c r="U88" s="81">
        <f>IFERROR(VLOOKUP(K88,'3'!$K$3:$M$16,3,FALSE),0)</f>
        <v>0</v>
      </c>
      <c r="V88" s="81">
        <f t="shared" si="4"/>
        <v>0</v>
      </c>
      <c r="W88" s="81"/>
      <c r="X88" s="81"/>
      <c r="Y88" s="81"/>
      <c r="Z88" s="81"/>
    </row>
    <row r="89" spans="1:26" hidden="1">
      <c r="A89" s="7"/>
      <c r="B89" s="147"/>
      <c r="C89" s="147"/>
      <c r="D89" s="79"/>
      <c r="E89" s="79"/>
      <c r="F89" s="79"/>
      <c r="G89" s="79"/>
      <c r="H89" s="79"/>
      <c r="I89" s="8"/>
      <c r="K89" s="79"/>
      <c r="L89" s="81"/>
      <c r="M89" s="81"/>
      <c r="N89" s="81"/>
      <c r="O89" s="81"/>
      <c r="P89" s="81"/>
      <c r="R89" s="81">
        <f t="shared" si="5"/>
        <v>0</v>
      </c>
      <c r="S89" s="81">
        <f>IFERROR(IF(J89="X",0,IF(K89="X",0,VLOOKUP(K89,'3'!$K$3:$L$16,2,FALSE))),0)</f>
        <v>0</v>
      </c>
      <c r="T89" s="81">
        <f t="shared" si="3"/>
        <v>0</v>
      </c>
      <c r="U89" s="81">
        <f>IFERROR(VLOOKUP(K89,'3'!$K$3:$M$16,3,FALSE),0)</f>
        <v>0</v>
      </c>
      <c r="V89" s="81">
        <f t="shared" si="4"/>
        <v>0</v>
      </c>
      <c r="W89" s="81"/>
      <c r="X89" s="81"/>
      <c r="Y89" s="81"/>
      <c r="Z89" s="81"/>
    </row>
    <row r="90" spans="1:26" hidden="1">
      <c r="A90" s="7"/>
      <c r="B90" s="147"/>
      <c r="C90" s="147"/>
      <c r="D90" s="79"/>
      <c r="E90" s="79"/>
      <c r="F90" s="79"/>
      <c r="G90" s="79"/>
      <c r="H90" s="79"/>
      <c r="I90" s="8"/>
      <c r="K90" s="79"/>
      <c r="L90" s="81"/>
      <c r="M90" s="81"/>
      <c r="N90" s="81"/>
      <c r="O90" s="81"/>
      <c r="P90" s="81"/>
      <c r="R90" s="81">
        <f t="shared" si="5"/>
        <v>0</v>
      </c>
      <c r="S90" s="81">
        <f>IFERROR(IF(J90="X",0,IF(K90="X",0,VLOOKUP(K90,'3'!$K$3:$L$16,2,FALSE))),0)</f>
        <v>0</v>
      </c>
      <c r="T90" s="81">
        <f t="shared" si="3"/>
        <v>0</v>
      </c>
      <c r="U90" s="81">
        <f>IFERROR(VLOOKUP(K90,'3'!$K$3:$M$16,3,FALSE),0)</f>
        <v>0</v>
      </c>
      <c r="V90" s="81">
        <f t="shared" si="4"/>
        <v>0</v>
      </c>
      <c r="W90" s="81"/>
      <c r="X90" s="81"/>
      <c r="Y90" s="81"/>
      <c r="Z90" s="81"/>
    </row>
    <row r="91" spans="1:26" hidden="1">
      <c r="A91" s="7"/>
      <c r="B91" s="147"/>
      <c r="C91" s="147"/>
      <c r="D91" s="79"/>
      <c r="E91" s="79"/>
      <c r="F91" s="79"/>
      <c r="G91" s="79"/>
      <c r="H91" s="79"/>
      <c r="I91" s="8"/>
      <c r="K91" s="79"/>
      <c r="L91" s="81"/>
      <c r="M91" s="81"/>
      <c r="N91" s="81"/>
      <c r="O91" s="81"/>
      <c r="P91" s="81"/>
      <c r="R91" s="81">
        <f t="shared" si="5"/>
        <v>0</v>
      </c>
      <c r="S91" s="81">
        <f>IFERROR(IF(J91="X",0,IF(K91="X",0,VLOOKUP(K91,'3'!$K$3:$L$16,2,FALSE))),0)</f>
        <v>0</v>
      </c>
      <c r="T91" s="81">
        <f t="shared" si="3"/>
        <v>0</v>
      </c>
      <c r="U91" s="81">
        <f>IFERROR(VLOOKUP(K91,'3'!$K$3:$M$16,3,FALSE),0)</f>
        <v>0</v>
      </c>
      <c r="V91" s="81">
        <f t="shared" si="4"/>
        <v>0</v>
      </c>
      <c r="W91" s="81"/>
      <c r="X91" s="81"/>
      <c r="Y91" s="81"/>
      <c r="Z91" s="81"/>
    </row>
    <row r="92" spans="1:26" hidden="1">
      <c r="A92" s="7"/>
      <c r="B92" s="147"/>
      <c r="C92" s="147"/>
      <c r="D92" s="79"/>
      <c r="E92" s="79"/>
      <c r="F92" s="79"/>
      <c r="G92" s="79"/>
      <c r="H92" s="79"/>
      <c r="I92" s="8"/>
      <c r="K92" s="79"/>
      <c r="L92" s="81"/>
      <c r="M92" s="81"/>
      <c r="N92" s="81"/>
      <c r="O92" s="81"/>
      <c r="P92" s="81"/>
      <c r="R92" s="81">
        <f t="shared" si="5"/>
        <v>0</v>
      </c>
      <c r="S92" s="81">
        <f>IFERROR(IF(J92="X",0,IF(K92="X",0,VLOOKUP(K92,'3'!$K$3:$L$16,2,FALSE))),0)</f>
        <v>0</v>
      </c>
      <c r="T92" s="81">
        <f t="shared" si="3"/>
        <v>0</v>
      </c>
      <c r="U92" s="81">
        <f>IFERROR(VLOOKUP(K92,'3'!$K$3:$M$16,3,FALSE),0)</f>
        <v>0</v>
      </c>
      <c r="V92" s="81">
        <f t="shared" si="4"/>
        <v>0</v>
      </c>
      <c r="W92" s="81"/>
      <c r="X92" s="81"/>
      <c r="Y92" s="81"/>
      <c r="Z92" s="81"/>
    </row>
    <row r="93" spans="1:26" hidden="1">
      <c r="A93" s="7"/>
      <c r="B93" s="147"/>
      <c r="C93" s="147"/>
      <c r="D93" s="79"/>
      <c r="E93" s="79"/>
      <c r="F93" s="79"/>
      <c r="G93" s="79"/>
      <c r="H93" s="79"/>
      <c r="I93" s="8"/>
      <c r="K93" s="79"/>
      <c r="L93" s="81"/>
      <c r="M93" s="81"/>
      <c r="N93" s="81"/>
      <c r="O93" s="81"/>
      <c r="P93" s="81"/>
      <c r="R93" s="81">
        <f t="shared" si="5"/>
        <v>0</v>
      </c>
      <c r="S93" s="81">
        <f>IFERROR(IF(J93="X",0,IF(K93="X",0,VLOOKUP(K93,'3'!$K$3:$L$16,2,FALSE))),0)</f>
        <v>0</v>
      </c>
      <c r="T93" s="81">
        <f t="shared" si="3"/>
        <v>0</v>
      </c>
      <c r="U93" s="81">
        <f>IFERROR(VLOOKUP(K93,'3'!$K$3:$M$16,3,FALSE),0)</f>
        <v>0</v>
      </c>
      <c r="V93" s="81">
        <f t="shared" si="4"/>
        <v>0</v>
      </c>
      <c r="W93" s="81"/>
      <c r="X93" s="81"/>
      <c r="Y93" s="81"/>
      <c r="Z93" s="81"/>
    </row>
    <row r="94" spans="1:26" hidden="1">
      <c r="A94" s="7"/>
      <c r="B94" s="147"/>
      <c r="C94" s="147"/>
      <c r="D94" s="79"/>
      <c r="E94" s="79"/>
      <c r="F94" s="79"/>
      <c r="G94" s="79"/>
      <c r="H94" s="79"/>
      <c r="I94" s="8"/>
      <c r="K94" s="79"/>
      <c r="L94" s="81"/>
      <c r="M94" s="81"/>
      <c r="N94" s="81"/>
      <c r="O94" s="81"/>
      <c r="P94" s="81"/>
      <c r="R94" s="81">
        <f t="shared" si="5"/>
        <v>0</v>
      </c>
      <c r="S94" s="81">
        <f>IFERROR(IF(J94="X",0,IF(K94="X",0,VLOOKUP(K94,'3'!$K$3:$L$16,2,FALSE))),0)</f>
        <v>0</v>
      </c>
      <c r="T94" s="81">
        <f t="shared" si="3"/>
        <v>0</v>
      </c>
      <c r="U94" s="81">
        <f>IFERROR(VLOOKUP(K94,'3'!$K$3:$M$16,3,FALSE),0)</f>
        <v>0</v>
      </c>
      <c r="V94" s="81">
        <f t="shared" si="4"/>
        <v>0</v>
      </c>
      <c r="W94" s="81"/>
      <c r="X94" s="81"/>
      <c r="Y94" s="81"/>
      <c r="Z94" s="81"/>
    </row>
    <row r="95" spans="1:26" hidden="1">
      <c r="A95" s="7"/>
      <c r="B95" s="147"/>
      <c r="C95" s="147"/>
      <c r="D95" s="79"/>
      <c r="E95" s="79"/>
      <c r="F95" s="79"/>
      <c r="G95" s="79"/>
      <c r="H95" s="79"/>
      <c r="I95" s="8"/>
      <c r="K95" s="79"/>
      <c r="L95" s="81"/>
      <c r="M95" s="81"/>
      <c r="N95" s="81"/>
      <c r="O95" s="81"/>
      <c r="P95" s="81"/>
      <c r="R95" s="81">
        <f t="shared" si="5"/>
        <v>0</v>
      </c>
      <c r="S95" s="81">
        <f>IFERROR(IF(J95="X",0,IF(K95="X",0,VLOOKUP(K95,'3'!$K$3:$L$16,2,FALSE))),0)</f>
        <v>0</v>
      </c>
      <c r="T95" s="81">
        <f t="shared" si="3"/>
        <v>0</v>
      </c>
      <c r="U95" s="81">
        <f>IFERROR(VLOOKUP(K95,'3'!$K$3:$M$16,3,FALSE),0)</f>
        <v>0</v>
      </c>
      <c r="V95" s="81">
        <f t="shared" si="4"/>
        <v>0</v>
      </c>
      <c r="W95" s="81"/>
      <c r="X95" s="81"/>
      <c r="Y95" s="81"/>
      <c r="Z95" s="81"/>
    </row>
    <row r="96" spans="1:26" hidden="1">
      <c r="A96" s="7"/>
      <c r="B96" s="147"/>
      <c r="C96" s="147"/>
      <c r="D96" s="79"/>
      <c r="E96" s="79"/>
      <c r="F96" s="79"/>
      <c r="G96" s="79"/>
      <c r="H96" s="79"/>
      <c r="I96" s="8"/>
      <c r="K96" s="79"/>
      <c r="L96" s="81"/>
      <c r="M96" s="81"/>
      <c r="N96" s="81"/>
      <c r="O96" s="81"/>
      <c r="P96" s="81"/>
      <c r="R96" s="81">
        <f t="shared" ref="R96:R159" si="6">SUM(M96+P96)</f>
        <v>0</v>
      </c>
      <c r="S96" s="81">
        <f>IFERROR(IF(J96="X",0,IF(K96="X",0,VLOOKUP(K96,'3'!$K$3:$L$16,2,FALSE))),0)</f>
        <v>0</v>
      </c>
      <c r="T96" s="81">
        <f t="shared" ref="T96:T159" si="7">R96*S96</f>
        <v>0</v>
      </c>
      <c r="U96" s="81">
        <f>IFERROR(VLOOKUP(K96,'3'!$K$3:$M$16,3,FALSE),0)</f>
        <v>0</v>
      </c>
      <c r="V96" s="81">
        <f t="shared" ref="V96:V159" si="8">IF(U96=0,0,T96/U96)</f>
        <v>0</v>
      </c>
    </row>
    <row r="97" spans="1:22" hidden="1">
      <c r="A97" s="7"/>
      <c r="B97" s="147"/>
      <c r="C97" s="147"/>
      <c r="D97" s="79"/>
      <c r="E97" s="79"/>
      <c r="F97" s="79"/>
      <c r="G97" s="79"/>
      <c r="H97" s="79"/>
      <c r="I97" s="8"/>
      <c r="K97" s="79"/>
      <c r="L97" s="81"/>
      <c r="M97" s="81"/>
      <c r="N97" s="81"/>
      <c r="O97" s="81"/>
      <c r="P97" s="81"/>
      <c r="R97" s="81">
        <f t="shared" si="6"/>
        <v>0</v>
      </c>
      <c r="S97" s="81">
        <f>IFERROR(IF(J97="X",0,IF(K97="X",0,VLOOKUP(K97,'3'!$K$3:$L$16,2,FALSE))),0)</f>
        <v>0</v>
      </c>
      <c r="T97" s="81">
        <f t="shared" si="7"/>
        <v>0</v>
      </c>
      <c r="U97" s="81">
        <f>IFERROR(VLOOKUP(K97,'3'!$K$3:$M$16,3,FALSE),0)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IFERROR(IF(J98="X",0,IF(K98="X",0,VLOOKUP(K98,'3'!$K$3:$L$16,2,FALSE))),0)</f>
        <v>0</v>
      </c>
      <c r="T98" s="81">
        <f t="shared" si="7"/>
        <v>0</v>
      </c>
      <c r="U98" s="81">
        <f>IFERROR(VLOOKUP(K98,'3'!$K$3:$M$16,3,FALSE),0)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IFERROR(IF(J99="X",0,IF(K99="X",0,VLOOKUP(K99,'3'!$K$3:$L$16,2,FALSE))),0)</f>
        <v>0</v>
      </c>
      <c r="T99" s="81">
        <f t="shared" si="7"/>
        <v>0</v>
      </c>
      <c r="U99" s="81">
        <f>IFERROR(VLOOKUP(K99,'3'!$K$3:$M$16,3,FALSE),0)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IFERROR(IF(J100="X",0,IF(K100="X",0,VLOOKUP(K100,'3'!$K$3:$L$16,2,FALSE))),0)</f>
        <v>0</v>
      </c>
      <c r="T100" s="81">
        <f t="shared" si="7"/>
        <v>0</v>
      </c>
      <c r="U100" s="81">
        <f>IFERROR(VLOOKUP(K100,'3'!$K$3:$M$16,3,FALSE),0)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IFERROR(IF(J101="X",0,IF(K101="X",0,VLOOKUP(K101,'3'!$K$3:$L$16,2,FALSE))),0)</f>
        <v>0</v>
      </c>
      <c r="T101" s="81">
        <f t="shared" si="7"/>
        <v>0</v>
      </c>
      <c r="U101" s="81">
        <f>IFERROR(VLOOKUP(K101,'3'!$K$3:$M$16,3,FALSE),0)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IFERROR(IF(J102="X",0,IF(K102="X",0,VLOOKUP(K102,'3'!$K$3:$L$16,2,FALSE))),0)</f>
        <v>0</v>
      </c>
      <c r="T102" s="81">
        <f t="shared" si="7"/>
        <v>0</v>
      </c>
      <c r="U102" s="81">
        <f>IFERROR(VLOOKUP(K102,'3'!$K$3:$M$16,3,FALSE),0)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IFERROR(IF(J103="X",0,IF(K103="X",0,VLOOKUP(K103,'3'!$K$3:$L$16,2,FALSE))),0)</f>
        <v>0</v>
      </c>
      <c r="T103" s="81">
        <f t="shared" si="7"/>
        <v>0</v>
      </c>
      <c r="U103" s="81">
        <f>IFERROR(VLOOKUP(K103,'3'!$K$3:$M$16,3,FALSE),0)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IFERROR(IF(J104="X",0,IF(K104="X",0,VLOOKUP(K104,'3'!$K$3:$L$16,2,FALSE))),0)</f>
        <v>0</v>
      </c>
      <c r="T104" s="81">
        <f t="shared" si="7"/>
        <v>0</v>
      </c>
      <c r="U104" s="81">
        <f>IFERROR(VLOOKUP(K104,'3'!$K$3:$M$16,3,FALSE),0)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IFERROR(IF(J105="X",0,IF(K105="X",0,VLOOKUP(K105,'3'!$K$3:$L$16,2,FALSE))),0)</f>
        <v>0</v>
      </c>
      <c r="T105" s="81">
        <f t="shared" si="7"/>
        <v>0</v>
      </c>
      <c r="U105" s="81">
        <f>IFERROR(VLOOKUP(K105,'3'!$K$3:$M$16,3,FALSE),0)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IFERROR(IF(J106="X",0,IF(K106="X",0,VLOOKUP(K106,'3'!$K$3:$L$16,2,FALSE))),0)</f>
        <v>0</v>
      </c>
      <c r="T106" s="81">
        <f t="shared" si="7"/>
        <v>0</v>
      </c>
      <c r="U106" s="81">
        <f>IFERROR(VLOOKUP(K106,'3'!$K$3:$M$16,3,FALSE),0)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IFERROR(IF(J107="X",0,IF(K107="X",0,VLOOKUP(K107,'3'!$K$3:$L$16,2,FALSE))),0)</f>
        <v>0</v>
      </c>
      <c r="T107" s="81">
        <f t="shared" si="7"/>
        <v>0</v>
      </c>
      <c r="U107" s="81">
        <f>IFERROR(VLOOKUP(K107,'3'!$K$3:$M$16,3,FALSE),0)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IFERROR(IF(J108="X",0,IF(K108="X",0,VLOOKUP(K108,'3'!$K$3:$L$16,2,FALSE))),0)</f>
        <v>0</v>
      </c>
      <c r="T108" s="81">
        <f t="shared" si="7"/>
        <v>0</v>
      </c>
      <c r="U108" s="81">
        <f>IFERROR(VLOOKUP(K108,'3'!$K$3:$M$16,3,FALSE),0)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IFERROR(IF(J109="X",0,IF(K109="X",0,VLOOKUP(K109,'3'!$K$3:$L$16,2,FALSE))),0)</f>
        <v>0</v>
      </c>
      <c r="T109" s="81">
        <f t="shared" si="7"/>
        <v>0</v>
      </c>
      <c r="U109" s="81">
        <f>IFERROR(VLOOKUP(K109,'3'!$K$3:$M$16,3,FALSE),0)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IFERROR(IF(J110="X",0,IF(K110="X",0,VLOOKUP(K110,'3'!$K$3:$L$16,2,FALSE))),0)</f>
        <v>0</v>
      </c>
      <c r="T110" s="81">
        <f t="shared" si="7"/>
        <v>0</v>
      </c>
      <c r="U110" s="81">
        <f>IFERROR(VLOOKUP(K110,'3'!$K$3:$M$16,3,FALSE),0)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IFERROR(IF(J111="X",0,IF(K111="X",0,VLOOKUP(K111,'3'!$K$3:$L$16,2,FALSE))),0)</f>
        <v>0</v>
      </c>
      <c r="T111" s="81">
        <f t="shared" si="7"/>
        <v>0</v>
      </c>
      <c r="U111" s="81">
        <f>IFERROR(VLOOKUP(K111,'3'!$K$3:$M$16,3,FALSE),0)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IFERROR(IF(J112="X",0,IF(K112="X",0,VLOOKUP(K112,'3'!$K$3:$L$16,2,FALSE))),0)</f>
        <v>0</v>
      </c>
      <c r="T112" s="81">
        <f t="shared" si="7"/>
        <v>0</v>
      </c>
      <c r="U112" s="81">
        <f>IFERROR(VLOOKUP(K112,'3'!$K$3:$M$16,3,FALSE),0)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IFERROR(IF(J113="X",0,IF(K113="X",0,VLOOKUP(K113,'3'!$K$3:$L$16,2,FALSE))),0)</f>
        <v>0</v>
      </c>
      <c r="T113" s="81">
        <f t="shared" si="7"/>
        <v>0</v>
      </c>
      <c r="U113" s="81">
        <f>IFERROR(VLOOKUP(K113,'3'!$K$3:$M$16,3,FALSE),0)</f>
        <v>0</v>
      </c>
      <c r="V113" s="81">
        <f t="shared" si="8"/>
        <v>0</v>
      </c>
    </row>
    <row r="114" spans="1:22" hidden="1">
      <c r="A114" s="7"/>
      <c r="B114" s="147"/>
      <c r="C114" s="147"/>
      <c r="D114" s="79"/>
      <c r="E114" s="79"/>
      <c r="F114" s="79"/>
      <c r="G114" s="79"/>
      <c r="H114" s="79"/>
      <c r="I114" s="8"/>
      <c r="K114" s="79"/>
      <c r="L114" s="81"/>
      <c r="M114" s="81"/>
      <c r="N114" s="81"/>
      <c r="O114" s="81"/>
      <c r="P114" s="81"/>
      <c r="R114" s="81">
        <f t="shared" si="6"/>
        <v>0</v>
      </c>
      <c r="S114" s="81">
        <f>IFERROR(IF(J114="X",0,IF(K114="X",0,VLOOKUP(K114,'3'!$K$3:$L$16,2,FALSE))),0)</f>
        <v>0</v>
      </c>
      <c r="T114" s="81">
        <f t="shared" si="7"/>
        <v>0</v>
      </c>
      <c r="U114" s="81">
        <f>IFERROR(VLOOKUP(K114,'3'!$K$3:$M$16,3,FALSE),0)</f>
        <v>0</v>
      </c>
      <c r="V114" s="81">
        <f t="shared" si="8"/>
        <v>0</v>
      </c>
    </row>
    <row r="115" spans="1:22" hidden="1">
      <c r="A115" s="7"/>
      <c r="B115" s="147"/>
      <c r="C115" s="147"/>
      <c r="D115" s="79"/>
      <c r="E115" s="79"/>
      <c r="F115" s="79"/>
      <c r="G115" s="79"/>
      <c r="H115" s="79"/>
      <c r="I115" s="8"/>
      <c r="K115" s="79"/>
      <c r="L115" s="81"/>
      <c r="M115" s="81"/>
      <c r="N115" s="81"/>
      <c r="O115" s="81"/>
      <c r="P115" s="81"/>
      <c r="R115" s="81">
        <f t="shared" si="6"/>
        <v>0</v>
      </c>
      <c r="S115" s="81">
        <f>IFERROR(IF(J115="X",0,IF(K115="X",0,VLOOKUP(K115,'3'!$K$3:$L$16,2,FALSE))),0)</f>
        <v>0</v>
      </c>
      <c r="T115" s="81">
        <f t="shared" si="7"/>
        <v>0</v>
      </c>
      <c r="U115" s="81">
        <f>IFERROR(VLOOKUP(K115,'3'!$K$3:$M$16,3,FALSE),0)</f>
        <v>0</v>
      </c>
      <c r="V115" s="81">
        <f t="shared" si="8"/>
        <v>0</v>
      </c>
    </row>
    <row r="116" spans="1:22" hidden="1">
      <c r="A116" s="7"/>
      <c r="B116" s="147"/>
      <c r="C116" s="147"/>
      <c r="D116" s="79"/>
      <c r="E116" s="79"/>
      <c r="F116" s="79"/>
      <c r="G116" s="79"/>
      <c r="H116" s="79"/>
      <c r="I116" s="8"/>
      <c r="K116" s="79"/>
      <c r="L116" s="81"/>
      <c r="M116" s="81"/>
      <c r="N116" s="81"/>
      <c r="O116" s="81"/>
      <c r="P116" s="81"/>
      <c r="R116" s="81">
        <f t="shared" si="6"/>
        <v>0</v>
      </c>
      <c r="S116" s="81">
        <f>IFERROR(IF(J116="X",0,IF(K116="X",0,VLOOKUP(K116,'3'!$K$3:$L$16,2,FALSE))),0)</f>
        <v>0</v>
      </c>
      <c r="T116" s="81">
        <f t="shared" si="7"/>
        <v>0</v>
      </c>
      <c r="U116" s="81">
        <f>IFERROR(VLOOKUP(K116,'3'!$K$3:$M$16,3,FALSE),0)</f>
        <v>0</v>
      </c>
      <c r="V116" s="81">
        <f t="shared" si="8"/>
        <v>0</v>
      </c>
    </row>
    <row r="117" spans="1:22" hidden="1">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IFERROR(IF(J117="X",0,IF(K117="X",0,VLOOKUP(K117,'3'!$K$3:$L$16,2,FALSE))),0)</f>
        <v>0</v>
      </c>
      <c r="T117" s="81">
        <f t="shared" si="7"/>
        <v>0</v>
      </c>
      <c r="U117" s="81">
        <f>IFERROR(VLOOKUP(K117,'3'!$K$3:$M$16,3,FALSE),0)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IFERROR(IF(J118="X",0,IF(K118="X",0,VLOOKUP(K118,'3'!$K$3:$L$16,2,FALSE))),0)</f>
        <v>0</v>
      </c>
      <c r="T118" s="81">
        <f t="shared" si="7"/>
        <v>0</v>
      </c>
      <c r="U118" s="81">
        <f>IFERROR(VLOOKUP(K118,'3'!$K$3:$M$16,3,FALSE),0)</f>
        <v>0</v>
      </c>
      <c r="V118" s="81">
        <f t="shared" si="8"/>
        <v>0</v>
      </c>
    </row>
    <row r="119" spans="1:22" hidden="1">
      <c r="A119" s="7"/>
      <c r="B119" s="148"/>
      <c r="C119" s="148"/>
      <c r="D119" s="79"/>
      <c r="E119" s="79"/>
      <c r="F119" s="79"/>
      <c r="G119" s="79"/>
      <c r="H119" s="79"/>
      <c r="I119" s="80"/>
      <c r="K119" s="79"/>
      <c r="L119" s="81"/>
      <c r="M119" s="81"/>
      <c r="N119" s="81"/>
      <c r="O119" s="81"/>
      <c r="P119" s="81"/>
      <c r="R119" s="81">
        <f t="shared" si="6"/>
        <v>0</v>
      </c>
      <c r="S119" s="81">
        <f>IFERROR(IF(J119="X",0,IF(K119="X",0,VLOOKUP(K119,'3'!$K$3:$L$16,2,FALSE))),0)</f>
        <v>0</v>
      </c>
      <c r="T119" s="81">
        <f t="shared" si="7"/>
        <v>0</v>
      </c>
      <c r="U119" s="81">
        <f>IFERROR(VLOOKUP(K119,'3'!$K$3:$M$16,3,FALSE),0)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IFERROR(IF(J120="X",0,IF(K120="X",0,VLOOKUP(K120,'3'!$K$3:$L$16,2,FALSE))),0)</f>
        <v>0</v>
      </c>
      <c r="T120" s="81">
        <f t="shared" si="7"/>
        <v>0</v>
      </c>
      <c r="U120" s="81">
        <f>IFERROR(VLOOKUP(K120,'3'!$K$3:$M$16,3,FALSE),0)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IFERROR(IF(J121="X",0,IF(K121="X",0,VLOOKUP(K121,'3'!$K$3:$L$16,2,FALSE))),0)</f>
        <v>0</v>
      </c>
      <c r="T121" s="81">
        <f t="shared" si="7"/>
        <v>0</v>
      </c>
      <c r="U121" s="81">
        <f>IFERROR(VLOOKUP(K121,'3'!$K$3:$M$16,3,FALSE),0)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IFERROR(IF(J122="X",0,IF(K122="X",0,VLOOKUP(K122,'3'!$K$3:$L$16,2,FALSE))),0)</f>
        <v>0</v>
      </c>
      <c r="T122" s="81">
        <f t="shared" si="7"/>
        <v>0</v>
      </c>
      <c r="U122" s="81">
        <f>IFERROR(VLOOKUP(K122,'3'!$K$3:$M$16,3,FALSE),0)</f>
        <v>0</v>
      </c>
      <c r="V122" s="81">
        <f t="shared" si="8"/>
        <v>0</v>
      </c>
    </row>
    <row r="123" spans="1:22" hidden="1">
      <c r="A123" s="7"/>
      <c r="B123" s="148"/>
      <c r="C123" s="148"/>
      <c r="D123" s="79"/>
      <c r="E123" s="79"/>
      <c r="F123" s="79"/>
      <c r="G123" s="79"/>
      <c r="H123" s="79"/>
      <c r="I123" s="8"/>
      <c r="K123" s="79"/>
      <c r="L123" s="81"/>
      <c r="M123" s="81"/>
      <c r="N123" s="81"/>
      <c r="O123" s="81"/>
      <c r="P123" s="81"/>
      <c r="R123" s="81">
        <f t="shared" si="6"/>
        <v>0</v>
      </c>
      <c r="S123" s="81">
        <f>IFERROR(IF(J123="X",0,IF(K123="X",0,VLOOKUP(K123,'3'!$K$3:$L$16,2,FALSE))),0)</f>
        <v>0</v>
      </c>
      <c r="T123" s="81">
        <f t="shared" si="7"/>
        <v>0</v>
      </c>
      <c r="U123" s="81">
        <f>IFERROR(VLOOKUP(K123,'3'!$K$3:$M$16,3,FALSE),0)</f>
        <v>0</v>
      </c>
      <c r="V123" s="81">
        <f t="shared" si="8"/>
        <v>0</v>
      </c>
    </row>
    <row r="124" spans="1:22" hidden="1">
      <c r="A124" s="7"/>
      <c r="B124" s="148"/>
      <c r="C124" s="148"/>
      <c r="D124" s="79"/>
      <c r="E124" s="79"/>
      <c r="F124" s="79"/>
      <c r="G124" s="79"/>
      <c r="H124" s="79"/>
      <c r="I124" s="8"/>
      <c r="K124" s="79"/>
      <c r="L124" s="81"/>
      <c r="M124" s="81"/>
      <c r="N124" s="81"/>
      <c r="O124" s="81"/>
      <c r="P124" s="81"/>
      <c r="R124" s="81">
        <f t="shared" si="6"/>
        <v>0</v>
      </c>
      <c r="S124" s="81">
        <f>IFERROR(IF(J124="X",0,IF(K124="X",0,VLOOKUP(K124,'3'!$K$3:$L$16,2,FALSE))),0)</f>
        <v>0</v>
      </c>
      <c r="T124" s="81">
        <f t="shared" si="7"/>
        <v>0</v>
      </c>
      <c r="U124" s="81">
        <f>IFERROR(VLOOKUP(K124,'3'!$K$3:$M$16,3,FALSE),0)</f>
        <v>0</v>
      </c>
      <c r="V124" s="81">
        <f t="shared" si="8"/>
        <v>0</v>
      </c>
    </row>
    <row r="125" spans="1:22" hidden="1">
      <c r="A125" s="7"/>
      <c r="B125" s="148"/>
      <c r="C125" s="148"/>
      <c r="D125" s="79"/>
      <c r="E125" s="79"/>
      <c r="F125" s="79"/>
      <c r="G125" s="79"/>
      <c r="H125" s="79"/>
      <c r="I125" s="8"/>
      <c r="K125" s="79"/>
      <c r="L125" s="81"/>
      <c r="M125" s="81"/>
      <c r="N125" s="81"/>
      <c r="O125" s="81"/>
      <c r="P125" s="81"/>
      <c r="R125" s="81">
        <f t="shared" si="6"/>
        <v>0</v>
      </c>
      <c r="S125" s="81">
        <f>IFERROR(IF(J125="X",0,IF(K125="X",0,VLOOKUP(K125,'3'!$K$3:$L$16,2,FALSE))),0)</f>
        <v>0</v>
      </c>
      <c r="T125" s="81">
        <f t="shared" si="7"/>
        <v>0</v>
      </c>
      <c r="U125" s="81">
        <f>IFERROR(VLOOKUP(K125,'3'!$K$3:$M$16,3,FALSE),0)</f>
        <v>0</v>
      </c>
      <c r="V125" s="81">
        <f t="shared" si="8"/>
        <v>0</v>
      </c>
    </row>
    <row r="126" spans="1:22" hidden="1">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IFERROR(IF(J126="X",0,IF(K126="X",0,VLOOKUP(K126,'3'!$K$3:$L$16,2,FALSE))),0)</f>
        <v>0</v>
      </c>
      <c r="T126" s="81">
        <f t="shared" si="7"/>
        <v>0</v>
      </c>
      <c r="U126" s="81">
        <f>IFERROR(VLOOKUP(K126,'3'!$K$3:$M$16,3,FALSE),0)</f>
        <v>0</v>
      </c>
      <c r="V126" s="81">
        <f t="shared" si="8"/>
        <v>0</v>
      </c>
    </row>
    <row r="127" spans="1:22" hidden="1">
      <c r="A127" s="7"/>
      <c r="E127" s="79"/>
      <c r="F127" s="79"/>
      <c r="G127" s="79"/>
      <c r="H127" s="79"/>
      <c r="L127" s="81"/>
      <c r="O127" s="81"/>
      <c r="R127" s="81">
        <f t="shared" si="6"/>
        <v>0</v>
      </c>
      <c r="S127" s="81">
        <f>IFERROR(IF(J127="X",0,IF(K127="X",0,VLOOKUP(K127,'3'!$K$3:$L$16,2,FALSE))),0)</f>
        <v>0</v>
      </c>
      <c r="T127" s="81">
        <f t="shared" si="7"/>
        <v>0</v>
      </c>
      <c r="U127" s="81">
        <f>IFERROR(VLOOKUP(K127,'3'!$K$3:$M$16,3,FALSE),0)</f>
        <v>0</v>
      </c>
      <c r="V127" s="81">
        <f t="shared" si="8"/>
        <v>0</v>
      </c>
    </row>
    <row r="128" spans="1:22" hidden="1">
      <c r="A128" s="7"/>
      <c r="E128" s="79"/>
      <c r="F128" s="79"/>
      <c r="G128" s="79"/>
      <c r="H128" s="79"/>
      <c r="L128" s="81"/>
      <c r="O128" s="81"/>
      <c r="R128" s="81">
        <f t="shared" si="6"/>
        <v>0</v>
      </c>
      <c r="S128" s="81">
        <f>IFERROR(IF(J128="X",0,IF(K128="X",0,VLOOKUP(K128,'3'!$K$3:$L$16,2,FALSE))),0)</f>
        <v>0</v>
      </c>
      <c r="T128" s="81">
        <f t="shared" si="7"/>
        <v>0</v>
      </c>
      <c r="U128" s="81">
        <f>IFERROR(VLOOKUP(K128,'3'!$K$3:$M$16,3,FALSE),0)</f>
        <v>0</v>
      </c>
      <c r="V128" s="81">
        <f t="shared" si="8"/>
        <v>0</v>
      </c>
    </row>
    <row r="129" spans="1:22" hidden="1">
      <c r="A129" s="7"/>
      <c r="E129" s="79"/>
      <c r="F129" s="79"/>
      <c r="G129" s="79"/>
      <c r="H129" s="79"/>
      <c r="L129" s="81"/>
      <c r="O129" s="81"/>
      <c r="R129" s="81">
        <f t="shared" si="6"/>
        <v>0</v>
      </c>
      <c r="S129" s="81">
        <f>IFERROR(IF(J129="X",0,IF(K129="X",0,VLOOKUP(K129,'3'!$K$3:$L$16,2,FALSE))),0)</f>
        <v>0</v>
      </c>
      <c r="T129" s="81">
        <f t="shared" si="7"/>
        <v>0</v>
      </c>
      <c r="U129" s="81">
        <f>IFERROR(VLOOKUP(K129,'3'!$K$3:$M$16,3,FALSE),0)</f>
        <v>0</v>
      </c>
      <c r="V129" s="81">
        <f t="shared" si="8"/>
        <v>0</v>
      </c>
    </row>
    <row r="130" spans="1:22" hidden="1">
      <c r="A130" s="7"/>
      <c r="E130" s="79"/>
      <c r="F130" s="79"/>
      <c r="G130" s="79"/>
      <c r="H130" s="79"/>
      <c r="L130" s="81"/>
      <c r="O130" s="81"/>
      <c r="R130" s="81">
        <f t="shared" si="6"/>
        <v>0</v>
      </c>
      <c r="S130" s="81">
        <f>IFERROR(IF(J130="X",0,IF(K130="X",0,VLOOKUP(K130,'3'!$K$3:$L$16,2,FALSE))),0)</f>
        <v>0</v>
      </c>
      <c r="T130" s="81">
        <f t="shared" si="7"/>
        <v>0</v>
      </c>
      <c r="U130" s="81">
        <f>IFERROR(VLOOKUP(K130,'3'!$K$3:$M$16,3,FALSE),0)</f>
        <v>0</v>
      </c>
      <c r="V130" s="81">
        <f t="shared" si="8"/>
        <v>0</v>
      </c>
    </row>
    <row r="131" spans="1:22" hidden="1">
      <c r="A131" s="7"/>
      <c r="E131" s="79"/>
      <c r="F131" s="79"/>
      <c r="G131" s="79"/>
      <c r="H131" s="79"/>
      <c r="L131" s="81"/>
      <c r="O131" s="81"/>
      <c r="R131" s="81">
        <f t="shared" si="6"/>
        <v>0</v>
      </c>
      <c r="S131" s="81">
        <f>IFERROR(IF(J131="X",0,IF(K131="X",0,VLOOKUP(K131,'3'!$K$3:$L$16,2,FALSE))),0)</f>
        <v>0</v>
      </c>
      <c r="T131" s="81">
        <f t="shared" si="7"/>
        <v>0</v>
      </c>
      <c r="U131" s="81">
        <f>IFERROR(VLOOKUP(K131,'3'!$K$3:$M$16,3,FALSE),0)</f>
        <v>0</v>
      </c>
      <c r="V131" s="81">
        <f t="shared" si="8"/>
        <v>0</v>
      </c>
    </row>
    <row r="132" spans="1:22" hidden="1">
      <c r="A132" s="7"/>
      <c r="E132" s="79"/>
      <c r="F132" s="79"/>
      <c r="G132" s="79"/>
      <c r="H132" s="79"/>
      <c r="L132" s="81"/>
      <c r="O132" s="81"/>
      <c r="R132" s="81">
        <f t="shared" si="6"/>
        <v>0</v>
      </c>
      <c r="S132" s="81">
        <f>IFERROR(IF(J132="X",0,IF(K132="X",0,VLOOKUP(K132,'3'!$K$3:$L$16,2,FALSE))),0)</f>
        <v>0</v>
      </c>
      <c r="T132" s="81">
        <f t="shared" si="7"/>
        <v>0</v>
      </c>
      <c r="U132" s="81">
        <f>IFERROR(VLOOKUP(K132,'3'!$K$3:$M$16,3,FALSE),0)</f>
        <v>0</v>
      </c>
      <c r="V132" s="81">
        <f t="shared" si="8"/>
        <v>0</v>
      </c>
    </row>
    <row r="133" spans="1:22" hidden="1">
      <c r="A133" s="7"/>
      <c r="E133" s="79"/>
      <c r="F133" s="79"/>
      <c r="G133" s="79"/>
      <c r="H133" s="79"/>
      <c r="L133" s="81"/>
      <c r="O133" s="81"/>
      <c r="R133" s="81">
        <f t="shared" si="6"/>
        <v>0</v>
      </c>
      <c r="S133" s="81">
        <f>IFERROR(IF(J133="X",0,IF(K133="X",0,VLOOKUP(K133,'3'!$K$3:$L$16,2,FALSE))),0)</f>
        <v>0</v>
      </c>
      <c r="T133" s="81">
        <f t="shared" si="7"/>
        <v>0</v>
      </c>
      <c r="U133" s="81">
        <f>IFERROR(VLOOKUP(K133,'3'!$K$3:$M$16,3,FALSE),0)</f>
        <v>0</v>
      </c>
      <c r="V133" s="81">
        <f t="shared" si="8"/>
        <v>0</v>
      </c>
    </row>
    <row r="134" spans="1:22" hidden="1">
      <c r="A134" s="7"/>
      <c r="E134" s="79"/>
      <c r="F134" s="79"/>
      <c r="G134" s="79"/>
      <c r="H134" s="79"/>
      <c r="L134" s="81"/>
      <c r="O134" s="81"/>
      <c r="R134" s="81">
        <f t="shared" si="6"/>
        <v>0</v>
      </c>
      <c r="S134" s="81">
        <f>IFERROR(IF(J134="X",0,IF(K134="X",0,VLOOKUP(K134,'3'!$K$3:$L$16,2,FALSE))),0)</f>
        <v>0</v>
      </c>
      <c r="T134" s="81">
        <f t="shared" si="7"/>
        <v>0</v>
      </c>
      <c r="U134" s="81">
        <f>IFERROR(VLOOKUP(K134,'3'!$K$3:$M$16,3,FALSE),0)</f>
        <v>0</v>
      </c>
      <c r="V134" s="81">
        <f t="shared" si="8"/>
        <v>0</v>
      </c>
    </row>
    <row r="135" spans="1:22" hidden="1">
      <c r="A135" s="7"/>
      <c r="E135" s="79"/>
      <c r="F135" s="79"/>
      <c r="G135" s="79"/>
      <c r="H135" s="79"/>
      <c r="L135" s="81"/>
      <c r="O135" s="81"/>
      <c r="R135" s="81">
        <f t="shared" si="6"/>
        <v>0</v>
      </c>
      <c r="S135" s="81">
        <f>IFERROR(IF(J135="X",0,IF(K135="X",0,VLOOKUP(K135,'3'!$K$3:$L$16,2,FALSE))),0)</f>
        <v>0</v>
      </c>
      <c r="T135" s="81">
        <f t="shared" si="7"/>
        <v>0</v>
      </c>
      <c r="U135" s="81">
        <f>IFERROR(VLOOKUP(K135,'3'!$K$3:$M$16,3,FALSE),0)</f>
        <v>0</v>
      </c>
      <c r="V135" s="81">
        <f t="shared" si="8"/>
        <v>0</v>
      </c>
    </row>
    <row r="136" spans="1:22" hidden="1">
      <c r="A136" s="7"/>
      <c r="E136" s="79"/>
      <c r="F136" s="79"/>
      <c r="G136" s="79"/>
      <c r="H136" s="79"/>
      <c r="L136" s="81"/>
      <c r="O136" s="81"/>
      <c r="R136" s="81">
        <f t="shared" si="6"/>
        <v>0</v>
      </c>
      <c r="S136" s="81">
        <f>IFERROR(IF(J136="X",0,IF(K136="X",0,VLOOKUP(K136,'3'!$K$3:$L$16,2,FALSE))),0)</f>
        <v>0</v>
      </c>
      <c r="T136" s="81">
        <f t="shared" si="7"/>
        <v>0</v>
      </c>
      <c r="U136" s="81">
        <f>IFERROR(VLOOKUP(K136,'3'!$K$3:$M$16,3,FALSE),0)</f>
        <v>0</v>
      </c>
      <c r="V136" s="81">
        <f t="shared" si="8"/>
        <v>0</v>
      </c>
    </row>
    <row r="137" spans="1:22" hidden="1">
      <c r="A137" s="7"/>
      <c r="E137" s="79"/>
      <c r="F137" s="79"/>
      <c r="G137" s="79"/>
      <c r="H137" s="79"/>
      <c r="L137" s="81"/>
      <c r="O137" s="81"/>
      <c r="R137" s="81">
        <f t="shared" si="6"/>
        <v>0</v>
      </c>
      <c r="S137" s="81">
        <f>IFERROR(IF(J137="X",0,IF(K137="X",0,VLOOKUP(K137,'3'!$K$3:$L$16,2,FALSE))),0)</f>
        <v>0</v>
      </c>
      <c r="T137" s="81">
        <f t="shared" si="7"/>
        <v>0</v>
      </c>
      <c r="U137" s="81">
        <f>IFERROR(VLOOKUP(K137,'3'!$K$3:$M$16,3,FALSE),0)</f>
        <v>0</v>
      </c>
      <c r="V137" s="81">
        <f t="shared" si="8"/>
        <v>0</v>
      </c>
    </row>
    <row r="138" spans="1:22" hidden="1">
      <c r="A138" s="7"/>
      <c r="E138" s="79"/>
      <c r="F138" s="79"/>
      <c r="G138" s="79"/>
      <c r="H138" s="79"/>
      <c r="L138" s="81"/>
      <c r="O138" s="81"/>
      <c r="R138" s="81">
        <f t="shared" si="6"/>
        <v>0</v>
      </c>
      <c r="S138" s="81">
        <f>IFERROR(IF(J138="X",0,IF(K138="X",0,VLOOKUP(K138,'3'!$K$3:$L$16,2,FALSE))),0)</f>
        <v>0</v>
      </c>
      <c r="T138" s="81">
        <f t="shared" si="7"/>
        <v>0</v>
      </c>
      <c r="U138" s="81">
        <f>IFERROR(VLOOKUP(K138,'3'!$K$3:$M$16,3,FALSE),0)</f>
        <v>0</v>
      </c>
      <c r="V138" s="81">
        <f t="shared" si="8"/>
        <v>0</v>
      </c>
    </row>
    <row r="139" spans="1:22" hidden="1">
      <c r="A139" s="7"/>
      <c r="E139" s="79"/>
      <c r="F139" s="79"/>
      <c r="G139" s="79"/>
      <c r="H139" s="79"/>
      <c r="L139" s="81"/>
      <c r="O139" s="81"/>
      <c r="R139" s="81">
        <f t="shared" si="6"/>
        <v>0</v>
      </c>
      <c r="S139" s="81">
        <f>IFERROR(IF(J139="X",0,IF(K139="X",0,VLOOKUP(K139,'3'!$K$3:$L$16,2,FALSE))),0)</f>
        <v>0</v>
      </c>
      <c r="T139" s="81">
        <f t="shared" si="7"/>
        <v>0</v>
      </c>
      <c r="U139" s="81">
        <f>IFERROR(VLOOKUP(K139,'3'!$K$3:$M$16,3,FALSE),0)</f>
        <v>0</v>
      </c>
      <c r="V139" s="81">
        <f t="shared" si="8"/>
        <v>0</v>
      </c>
    </row>
    <row r="140" spans="1:22" hidden="1">
      <c r="A140" s="7"/>
      <c r="E140" s="79"/>
      <c r="F140" s="79"/>
      <c r="G140" s="79"/>
      <c r="H140" s="79"/>
      <c r="L140" s="81"/>
      <c r="O140" s="81"/>
      <c r="R140" s="81">
        <f t="shared" si="6"/>
        <v>0</v>
      </c>
      <c r="S140" s="81">
        <f>IFERROR(IF(J140="X",0,IF(K140="X",0,VLOOKUP(K140,'3'!$K$3:$L$16,2,FALSE))),0)</f>
        <v>0</v>
      </c>
      <c r="T140" s="81">
        <f t="shared" si="7"/>
        <v>0</v>
      </c>
      <c r="U140" s="81">
        <f>IFERROR(VLOOKUP(K140,'3'!$K$3:$M$16,3,FALSE),0)</f>
        <v>0</v>
      </c>
      <c r="V140" s="81">
        <f t="shared" si="8"/>
        <v>0</v>
      </c>
    </row>
    <row r="141" spans="1:22" hidden="1">
      <c r="A141" s="7"/>
      <c r="E141" s="79"/>
      <c r="F141" s="79"/>
      <c r="G141" s="79"/>
      <c r="H141" s="79"/>
      <c r="L141" s="81"/>
      <c r="O141" s="81"/>
      <c r="R141" s="81">
        <f t="shared" si="6"/>
        <v>0</v>
      </c>
      <c r="S141" s="81">
        <f>IFERROR(IF(J141="X",0,IF(K141="X",0,VLOOKUP(K141,'3'!$K$3:$L$16,2,FALSE))),0)</f>
        <v>0</v>
      </c>
      <c r="T141" s="81">
        <f t="shared" si="7"/>
        <v>0</v>
      </c>
      <c r="U141" s="81">
        <f>IFERROR(VLOOKUP(K141,'3'!$K$3:$M$16,3,FALSE),0)</f>
        <v>0</v>
      </c>
      <c r="V141" s="81">
        <f t="shared" si="8"/>
        <v>0</v>
      </c>
    </row>
    <row r="142" spans="1:22" hidden="1">
      <c r="A142" s="7"/>
      <c r="E142" s="79"/>
      <c r="F142" s="79"/>
      <c r="G142" s="79"/>
      <c r="H142" s="79"/>
      <c r="L142" s="81"/>
      <c r="O142" s="81"/>
      <c r="R142" s="81">
        <f t="shared" si="6"/>
        <v>0</v>
      </c>
      <c r="S142" s="81">
        <f>IFERROR(IF(J142="X",0,IF(K142="X",0,VLOOKUP(K142,'3'!$K$3:$L$16,2,FALSE))),0)</f>
        <v>0</v>
      </c>
      <c r="T142" s="81">
        <f t="shared" si="7"/>
        <v>0</v>
      </c>
      <c r="U142" s="81">
        <f>IFERROR(VLOOKUP(K142,'3'!$K$3:$M$16,3,FALSE),0)</f>
        <v>0</v>
      </c>
      <c r="V142" s="81">
        <f t="shared" si="8"/>
        <v>0</v>
      </c>
    </row>
    <row r="143" spans="1:22" hidden="1">
      <c r="A143" s="7"/>
      <c r="E143" s="79"/>
      <c r="F143" s="79"/>
      <c r="G143" s="79"/>
      <c r="H143" s="79"/>
      <c r="L143" s="81"/>
      <c r="O143" s="81"/>
      <c r="R143" s="81">
        <f t="shared" si="6"/>
        <v>0</v>
      </c>
      <c r="S143" s="81">
        <f>IFERROR(IF(J143="X",0,IF(K143="X",0,VLOOKUP(K143,'3'!$K$3:$L$16,2,FALSE))),0)</f>
        <v>0</v>
      </c>
      <c r="T143" s="81">
        <f t="shared" si="7"/>
        <v>0</v>
      </c>
      <c r="U143" s="81">
        <f>IFERROR(VLOOKUP(K143,'3'!$K$3:$M$16,3,FALSE),0)</f>
        <v>0</v>
      </c>
      <c r="V143" s="81">
        <f t="shared" si="8"/>
        <v>0</v>
      </c>
    </row>
    <row r="144" spans="1:22" hidden="1">
      <c r="A144" s="7"/>
      <c r="E144" s="79"/>
      <c r="F144" s="79"/>
      <c r="G144" s="79"/>
      <c r="H144" s="79"/>
      <c r="L144" s="81"/>
      <c r="O144" s="81"/>
      <c r="R144" s="81">
        <f t="shared" si="6"/>
        <v>0</v>
      </c>
      <c r="S144" s="81">
        <f>IFERROR(IF(J144="X",0,IF(K144="X",0,VLOOKUP(K144,'3'!$K$3:$L$16,2,FALSE))),0)</f>
        <v>0</v>
      </c>
      <c r="T144" s="81">
        <f t="shared" si="7"/>
        <v>0</v>
      </c>
      <c r="U144" s="81">
        <f>IFERROR(VLOOKUP(K144,'3'!$K$3:$M$16,3,FALSE),0)</f>
        <v>0</v>
      </c>
      <c r="V144" s="81">
        <f t="shared" si="8"/>
        <v>0</v>
      </c>
    </row>
    <row r="145" spans="1:22" hidden="1">
      <c r="A145" s="7"/>
      <c r="E145" s="79"/>
      <c r="F145" s="79"/>
      <c r="G145" s="79"/>
      <c r="H145" s="79"/>
      <c r="L145" s="81"/>
      <c r="O145" s="81"/>
      <c r="R145" s="81">
        <f t="shared" si="6"/>
        <v>0</v>
      </c>
      <c r="S145" s="81">
        <f>IFERROR(IF(J145="X",0,IF(K145="X",0,VLOOKUP(K145,'3'!$K$3:$L$16,2,FALSE))),0)</f>
        <v>0</v>
      </c>
      <c r="T145" s="81">
        <f t="shared" si="7"/>
        <v>0</v>
      </c>
      <c r="U145" s="81">
        <f>IFERROR(VLOOKUP(K145,'3'!$K$3:$M$16,3,FALSE),0)</f>
        <v>0</v>
      </c>
      <c r="V145" s="81">
        <f t="shared" si="8"/>
        <v>0</v>
      </c>
    </row>
    <row r="146" spans="1:22" hidden="1">
      <c r="A146" s="7"/>
      <c r="E146" s="79"/>
      <c r="F146" s="79"/>
      <c r="G146" s="79"/>
      <c r="H146" s="79"/>
      <c r="L146" s="81"/>
      <c r="O146" s="81"/>
      <c r="R146" s="81">
        <f t="shared" si="6"/>
        <v>0</v>
      </c>
      <c r="S146" s="81">
        <f>IFERROR(IF(J146="X",0,IF(K146="X",0,VLOOKUP(K146,'3'!$K$3:$L$16,2,FALSE))),0)</f>
        <v>0</v>
      </c>
      <c r="T146" s="81">
        <f t="shared" si="7"/>
        <v>0</v>
      </c>
      <c r="U146" s="81">
        <f>IFERROR(VLOOKUP(K146,'3'!$K$3:$M$16,3,FALSE),0)</f>
        <v>0</v>
      </c>
      <c r="V146" s="81">
        <f t="shared" si="8"/>
        <v>0</v>
      </c>
    </row>
    <row r="147" spans="1:22" hidden="1">
      <c r="A147" s="7"/>
      <c r="E147" s="79"/>
      <c r="F147" s="79"/>
      <c r="G147" s="79"/>
      <c r="H147" s="79"/>
      <c r="L147" s="81"/>
      <c r="O147" s="81"/>
      <c r="R147" s="81">
        <f t="shared" si="6"/>
        <v>0</v>
      </c>
      <c r="S147" s="81">
        <f>IFERROR(IF(J147="X",0,IF(K147="X",0,VLOOKUP(K147,'3'!$K$3:$L$16,2,FALSE))),0)</f>
        <v>0</v>
      </c>
      <c r="T147" s="81">
        <f t="shared" si="7"/>
        <v>0</v>
      </c>
      <c r="U147" s="81">
        <f>IFERROR(VLOOKUP(K147,'3'!$K$3:$M$16,3,FALSE),0)</f>
        <v>0</v>
      </c>
      <c r="V147" s="81">
        <f t="shared" si="8"/>
        <v>0</v>
      </c>
    </row>
    <row r="148" spans="1:22" hidden="1">
      <c r="A148" s="7"/>
      <c r="E148" s="79"/>
      <c r="F148" s="79"/>
      <c r="G148" s="79"/>
      <c r="H148" s="79"/>
      <c r="L148" s="81"/>
      <c r="O148" s="81"/>
      <c r="R148" s="81">
        <f t="shared" si="6"/>
        <v>0</v>
      </c>
      <c r="S148" s="81">
        <f>IFERROR(IF(J148="X",0,IF(K148="X",0,VLOOKUP(K148,'3'!$K$3:$L$16,2,FALSE))),0)</f>
        <v>0</v>
      </c>
      <c r="T148" s="81">
        <f t="shared" si="7"/>
        <v>0</v>
      </c>
      <c r="U148" s="81">
        <f>IFERROR(VLOOKUP(K148,'3'!$K$3:$M$16,3,FALSE),0)</f>
        <v>0</v>
      </c>
      <c r="V148" s="81">
        <f t="shared" si="8"/>
        <v>0</v>
      </c>
    </row>
    <row r="149" spans="1:22" hidden="1">
      <c r="A149" s="7"/>
      <c r="E149" s="79"/>
      <c r="F149" s="79"/>
      <c r="G149" s="79"/>
      <c r="H149" s="79"/>
      <c r="L149" s="81"/>
      <c r="O149" s="81"/>
      <c r="R149" s="81">
        <f t="shared" si="6"/>
        <v>0</v>
      </c>
      <c r="S149" s="81">
        <f>IFERROR(IF(J149="X",0,IF(K149="X",0,VLOOKUP(K149,'3'!$K$3:$L$16,2,FALSE))),0)</f>
        <v>0</v>
      </c>
      <c r="T149" s="81">
        <f t="shared" si="7"/>
        <v>0</v>
      </c>
      <c r="U149" s="81">
        <f>IFERROR(VLOOKUP(K149,'3'!$K$3:$M$16,3,FALSE),0)</f>
        <v>0</v>
      </c>
      <c r="V149" s="81">
        <f t="shared" si="8"/>
        <v>0</v>
      </c>
    </row>
    <row r="150" spans="1:22" hidden="1">
      <c r="A150" s="7"/>
      <c r="E150" s="79"/>
      <c r="F150" s="79"/>
      <c r="G150" s="79"/>
      <c r="H150" s="79"/>
      <c r="L150" s="81"/>
      <c r="O150" s="81"/>
      <c r="R150" s="81">
        <f t="shared" si="6"/>
        <v>0</v>
      </c>
      <c r="S150" s="81">
        <f>IFERROR(IF(J150="X",0,IF(K150="X",0,VLOOKUP(K150,'3'!$K$3:$L$16,2,FALSE))),0)</f>
        <v>0</v>
      </c>
      <c r="T150" s="81">
        <f t="shared" si="7"/>
        <v>0</v>
      </c>
      <c r="U150" s="81">
        <f>IFERROR(VLOOKUP(K150,'3'!$K$3:$M$16,3,FALSE),0)</f>
        <v>0</v>
      </c>
      <c r="V150" s="81">
        <f t="shared" si="8"/>
        <v>0</v>
      </c>
    </row>
    <row r="151" spans="1:22" hidden="1">
      <c r="A151" s="7"/>
      <c r="E151" s="79"/>
      <c r="F151" s="79"/>
      <c r="G151" s="79"/>
      <c r="H151" s="79"/>
      <c r="L151" s="81"/>
      <c r="O151" s="81"/>
      <c r="R151" s="81">
        <f t="shared" si="6"/>
        <v>0</v>
      </c>
      <c r="S151" s="81">
        <f>IFERROR(IF(J151="X",0,IF(K151="X",0,VLOOKUP(K151,'3'!$K$3:$L$16,2,FALSE))),0)</f>
        <v>0</v>
      </c>
      <c r="T151" s="81">
        <f t="shared" si="7"/>
        <v>0</v>
      </c>
      <c r="U151" s="81">
        <f>IFERROR(VLOOKUP(K151,'3'!$K$3:$M$16,3,FALSE),0)</f>
        <v>0</v>
      </c>
      <c r="V151" s="81">
        <f t="shared" si="8"/>
        <v>0</v>
      </c>
    </row>
    <row r="152" spans="1:22" hidden="1">
      <c r="A152" s="7"/>
      <c r="E152" s="79"/>
      <c r="F152" s="79"/>
      <c r="G152" s="79"/>
      <c r="H152" s="79"/>
      <c r="L152" s="81"/>
      <c r="O152" s="81"/>
      <c r="R152" s="81">
        <f t="shared" si="6"/>
        <v>0</v>
      </c>
      <c r="S152" s="81">
        <f>IFERROR(IF(J152="X",0,IF(K152="X",0,VLOOKUP(K152,'3'!$K$3:$L$16,2,FALSE))),0)</f>
        <v>0</v>
      </c>
      <c r="T152" s="81">
        <f t="shared" si="7"/>
        <v>0</v>
      </c>
      <c r="U152" s="81">
        <f>IFERROR(VLOOKUP(K152,'3'!$K$3:$M$16,3,FALSE),0)</f>
        <v>0</v>
      </c>
      <c r="V152" s="81">
        <f t="shared" si="8"/>
        <v>0</v>
      </c>
    </row>
    <row r="153" spans="1:22" hidden="1">
      <c r="A153" s="7"/>
      <c r="E153" s="79"/>
      <c r="F153" s="79"/>
      <c r="G153" s="79"/>
      <c r="H153" s="79"/>
      <c r="L153" s="81"/>
      <c r="O153" s="81"/>
      <c r="R153" s="81">
        <f t="shared" si="6"/>
        <v>0</v>
      </c>
      <c r="S153" s="81">
        <f>IFERROR(IF(J153="X",0,IF(K153="X",0,VLOOKUP(K153,'3'!$K$3:$L$16,2,FALSE))),0)</f>
        <v>0</v>
      </c>
      <c r="T153" s="81">
        <f t="shared" si="7"/>
        <v>0</v>
      </c>
      <c r="U153" s="81">
        <f>IFERROR(VLOOKUP(K153,'3'!$K$3:$M$16,3,FALSE),0)</f>
        <v>0</v>
      </c>
      <c r="V153" s="81">
        <f t="shared" si="8"/>
        <v>0</v>
      </c>
    </row>
    <row r="154" spans="1:22" hidden="1">
      <c r="A154" s="7"/>
      <c r="E154" s="79"/>
      <c r="F154" s="79"/>
      <c r="G154" s="79"/>
      <c r="H154" s="79"/>
      <c r="L154" s="81"/>
      <c r="O154" s="81"/>
      <c r="R154" s="81">
        <f t="shared" si="6"/>
        <v>0</v>
      </c>
      <c r="S154" s="81">
        <f>IFERROR(IF(J154="X",0,IF(K154="X",0,VLOOKUP(K154,'3'!$K$3:$L$16,2,FALSE))),0)</f>
        <v>0</v>
      </c>
      <c r="T154" s="81">
        <f t="shared" si="7"/>
        <v>0</v>
      </c>
      <c r="U154" s="81">
        <f>IFERROR(VLOOKUP(K154,'3'!$K$3:$M$16,3,FALSE),0)</f>
        <v>0</v>
      </c>
      <c r="V154" s="81">
        <f t="shared" si="8"/>
        <v>0</v>
      </c>
    </row>
    <row r="155" spans="1:22" hidden="1">
      <c r="A155" s="7"/>
      <c r="E155" s="79"/>
      <c r="F155" s="79"/>
      <c r="G155" s="79"/>
      <c r="H155" s="79"/>
      <c r="L155" s="81"/>
      <c r="O155" s="81"/>
      <c r="R155" s="81">
        <f t="shared" si="6"/>
        <v>0</v>
      </c>
      <c r="S155" s="81">
        <f>IFERROR(IF(J155="X",0,IF(K155="X",0,VLOOKUP(K155,'3'!$K$3:$L$16,2,FALSE))),0)</f>
        <v>0</v>
      </c>
      <c r="T155" s="81">
        <f t="shared" si="7"/>
        <v>0</v>
      </c>
      <c r="U155" s="81">
        <f>IFERROR(VLOOKUP(K155,'3'!$K$3:$M$16,3,FALSE),0)</f>
        <v>0</v>
      </c>
      <c r="V155" s="81">
        <f t="shared" si="8"/>
        <v>0</v>
      </c>
    </row>
    <row r="156" spans="1:22" hidden="1">
      <c r="A156" s="7"/>
      <c r="E156" s="79"/>
      <c r="F156" s="79"/>
      <c r="G156" s="79"/>
      <c r="H156" s="79"/>
      <c r="L156" s="81"/>
      <c r="O156" s="81"/>
      <c r="R156" s="81">
        <f t="shared" si="6"/>
        <v>0</v>
      </c>
      <c r="S156" s="81">
        <f>IFERROR(IF(J156="X",0,IF(K156="X",0,VLOOKUP(K156,'3'!$K$3:$L$16,2,FALSE))),0)</f>
        <v>0</v>
      </c>
      <c r="T156" s="81">
        <f t="shared" si="7"/>
        <v>0</v>
      </c>
      <c r="U156" s="81">
        <f>IFERROR(VLOOKUP(K156,'3'!$K$3:$M$16,3,FALSE),0)</f>
        <v>0</v>
      </c>
      <c r="V156" s="81">
        <f t="shared" si="8"/>
        <v>0</v>
      </c>
    </row>
    <row r="157" spans="1:22" hidden="1">
      <c r="A157" s="7"/>
      <c r="E157" s="79"/>
      <c r="F157" s="79"/>
      <c r="G157" s="79"/>
      <c r="H157" s="79"/>
      <c r="L157" s="81"/>
      <c r="O157" s="81"/>
      <c r="R157" s="81">
        <f t="shared" si="6"/>
        <v>0</v>
      </c>
      <c r="S157" s="81">
        <f>IFERROR(IF(J157="X",0,IF(K157="X",0,VLOOKUP(K157,'3'!$K$3:$L$16,2,FALSE))),0)</f>
        <v>0</v>
      </c>
      <c r="T157" s="81">
        <f t="shared" si="7"/>
        <v>0</v>
      </c>
      <c r="U157" s="81">
        <f>IFERROR(VLOOKUP(K157,'3'!$K$3:$M$16,3,FALSE),0)</f>
        <v>0</v>
      </c>
      <c r="V157" s="81">
        <f t="shared" si="8"/>
        <v>0</v>
      </c>
    </row>
    <row r="158" spans="1:22" hidden="1">
      <c r="A158" s="7"/>
      <c r="E158" s="79"/>
      <c r="F158" s="79"/>
      <c r="G158" s="79"/>
      <c r="H158" s="79"/>
      <c r="L158" s="81"/>
      <c r="O158" s="81"/>
      <c r="R158" s="81">
        <f t="shared" si="6"/>
        <v>0</v>
      </c>
      <c r="S158" s="81">
        <f>IFERROR(IF(J158="X",0,IF(K158="X",0,VLOOKUP(K158,'3'!$K$3:$L$16,2,FALSE))),0)</f>
        <v>0</v>
      </c>
      <c r="T158" s="81">
        <f t="shared" si="7"/>
        <v>0</v>
      </c>
      <c r="U158" s="81">
        <f>IFERROR(VLOOKUP(K158,'3'!$K$3:$M$16,3,FALSE),0)</f>
        <v>0</v>
      </c>
      <c r="V158" s="81">
        <f t="shared" si="8"/>
        <v>0</v>
      </c>
    </row>
    <row r="159" spans="1:22" hidden="1">
      <c r="A159" s="7"/>
      <c r="E159" s="79"/>
      <c r="F159" s="79"/>
      <c r="G159" s="79"/>
      <c r="H159" s="79"/>
      <c r="L159" s="81"/>
      <c r="O159" s="81"/>
      <c r="R159" s="81">
        <f t="shared" si="6"/>
        <v>0</v>
      </c>
      <c r="S159" s="81">
        <f>IFERROR(IF(J159="X",0,IF(K159="X",0,VLOOKUP(K159,'3'!$K$3:$L$16,2,FALSE))),0)</f>
        <v>0</v>
      </c>
      <c r="T159" s="81">
        <f t="shared" si="7"/>
        <v>0</v>
      </c>
      <c r="U159" s="81">
        <f>IFERROR(VLOOKUP(K159,'3'!$K$3:$M$16,3,FALSE),0)</f>
        <v>0</v>
      </c>
      <c r="V159" s="81">
        <f t="shared" si="8"/>
        <v>0</v>
      </c>
    </row>
    <row r="160" spans="1:22" hidden="1">
      <c r="A160" s="7"/>
      <c r="E160" s="79"/>
      <c r="F160" s="79"/>
      <c r="G160" s="79"/>
      <c r="H160" s="79"/>
      <c r="L160" s="81"/>
      <c r="O160" s="81"/>
      <c r="R160" s="81">
        <f t="shared" ref="R160:R223" si="9">SUM(M160+P160)</f>
        <v>0</v>
      </c>
      <c r="S160" s="81">
        <f>IFERROR(IF(J160="X",0,IF(K160="X",0,VLOOKUP(K160,'3'!$K$3:$L$16,2,FALSE))),0)</f>
        <v>0</v>
      </c>
      <c r="T160" s="81">
        <f t="shared" ref="T160:T223" si="10">R160*S160</f>
        <v>0</v>
      </c>
      <c r="U160" s="81">
        <f>IFERROR(VLOOKUP(K160,'3'!$K$3:$M$16,3,FALSE),0)</f>
        <v>0</v>
      </c>
      <c r="V160" s="81">
        <f t="shared" ref="V160:V223" si="11">IF(U160=0,0,T160/U160)</f>
        <v>0</v>
      </c>
    </row>
    <row r="161" spans="1:22" hidden="1">
      <c r="A161" s="7"/>
      <c r="E161" s="79"/>
      <c r="F161" s="79"/>
      <c r="G161" s="79"/>
      <c r="H161" s="79"/>
      <c r="L161" s="81"/>
      <c r="O161" s="81"/>
      <c r="R161" s="81">
        <f t="shared" si="9"/>
        <v>0</v>
      </c>
      <c r="S161" s="81">
        <f>IFERROR(IF(J161="X",0,IF(K161="X",0,VLOOKUP(K161,'3'!$K$3:$L$16,2,FALSE))),0)</f>
        <v>0</v>
      </c>
      <c r="T161" s="81">
        <f t="shared" si="10"/>
        <v>0</v>
      </c>
      <c r="U161" s="81">
        <f>IFERROR(VLOOKUP(K161,'3'!$K$3:$M$16,3,FALSE),0)</f>
        <v>0</v>
      </c>
      <c r="V161" s="81">
        <f t="shared" si="11"/>
        <v>0</v>
      </c>
    </row>
    <row r="162" spans="1:22" hidden="1">
      <c r="A162" s="7"/>
      <c r="E162" s="79"/>
      <c r="F162" s="79"/>
      <c r="G162" s="79"/>
      <c r="H162" s="79"/>
      <c r="L162" s="81"/>
      <c r="O162" s="81"/>
      <c r="R162" s="81">
        <f t="shared" si="9"/>
        <v>0</v>
      </c>
      <c r="S162" s="81">
        <f>IFERROR(IF(J162="X",0,IF(K162="X",0,VLOOKUP(K162,'3'!$K$3:$L$16,2,FALSE))),0)</f>
        <v>0</v>
      </c>
      <c r="T162" s="81">
        <f t="shared" si="10"/>
        <v>0</v>
      </c>
      <c r="U162" s="81">
        <f>IFERROR(VLOOKUP(K162,'3'!$K$3:$M$16,3,FALSE),0)</f>
        <v>0</v>
      </c>
      <c r="V162" s="81">
        <f t="shared" si="11"/>
        <v>0</v>
      </c>
    </row>
    <row r="163" spans="1:22" hidden="1">
      <c r="A163" s="7"/>
      <c r="E163" s="79"/>
      <c r="F163" s="79"/>
      <c r="G163" s="79"/>
      <c r="H163" s="79"/>
      <c r="L163" s="81"/>
      <c r="O163" s="81"/>
      <c r="R163" s="81">
        <f t="shared" si="9"/>
        <v>0</v>
      </c>
      <c r="S163" s="81">
        <f>IFERROR(IF(J163="X",0,IF(K163="X",0,VLOOKUP(K163,'3'!$K$3:$L$16,2,FALSE))),0)</f>
        <v>0</v>
      </c>
      <c r="T163" s="81">
        <f t="shared" si="10"/>
        <v>0</v>
      </c>
      <c r="U163" s="81">
        <f>IFERROR(VLOOKUP(K163,'3'!$K$3:$M$16,3,FALSE),0)</f>
        <v>0</v>
      </c>
      <c r="V163" s="81">
        <f t="shared" si="11"/>
        <v>0</v>
      </c>
    </row>
    <row r="164" spans="1:22" hidden="1">
      <c r="A164" s="7"/>
      <c r="E164" s="79"/>
      <c r="F164" s="79"/>
      <c r="G164" s="79"/>
      <c r="H164" s="79"/>
      <c r="L164" s="81"/>
      <c r="O164" s="81"/>
      <c r="R164" s="81">
        <f t="shared" si="9"/>
        <v>0</v>
      </c>
      <c r="S164" s="81">
        <f>IFERROR(IF(J164="X",0,IF(K164="X",0,VLOOKUP(K164,'3'!$K$3:$L$16,2,FALSE))),0)</f>
        <v>0</v>
      </c>
      <c r="T164" s="81">
        <f t="shared" si="10"/>
        <v>0</v>
      </c>
      <c r="U164" s="81">
        <f>IFERROR(VLOOKUP(K164,'3'!$K$3:$M$16,3,FALSE),0)</f>
        <v>0</v>
      </c>
      <c r="V164" s="81">
        <f t="shared" si="11"/>
        <v>0</v>
      </c>
    </row>
    <row r="165" spans="1:22" hidden="1">
      <c r="A165" s="7"/>
      <c r="E165" s="79"/>
      <c r="F165" s="79"/>
      <c r="G165" s="79"/>
      <c r="H165" s="79"/>
      <c r="L165" s="81"/>
      <c r="O165" s="81"/>
      <c r="R165" s="81">
        <f t="shared" si="9"/>
        <v>0</v>
      </c>
      <c r="S165" s="81">
        <f>IFERROR(IF(J165="X",0,IF(K165="X",0,VLOOKUP(K165,'3'!$K$3:$L$16,2,FALSE))),0)</f>
        <v>0</v>
      </c>
      <c r="T165" s="81">
        <f t="shared" si="10"/>
        <v>0</v>
      </c>
      <c r="U165" s="81">
        <f>IFERROR(VLOOKUP(K165,'3'!$K$3:$M$16,3,FALSE),0)</f>
        <v>0</v>
      </c>
      <c r="V165" s="81">
        <f t="shared" si="11"/>
        <v>0</v>
      </c>
    </row>
    <row r="166" spans="1:22" hidden="1">
      <c r="A166" s="7"/>
      <c r="E166" s="79"/>
      <c r="F166" s="79"/>
      <c r="G166" s="79"/>
      <c r="H166" s="79"/>
      <c r="L166" s="81"/>
      <c r="O166" s="81"/>
      <c r="R166" s="81">
        <f t="shared" si="9"/>
        <v>0</v>
      </c>
      <c r="S166" s="81">
        <f>IFERROR(IF(J166="X",0,IF(K166="X",0,VLOOKUP(K166,'3'!$K$3:$L$16,2,FALSE))),0)</f>
        <v>0</v>
      </c>
      <c r="T166" s="81">
        <f t="shared" si="10"/>
        <v>0</v>
      </c>
      <c r="U166" s="81">
        <f>IFERROR(VLOOKUP(K166,'3'!$K$3:$M$16,3,FALSE),0)</f>
        <v>0</v>
      </c>
      <c r="V166" s="81">
        <f t="shared" si="11"/>
        <v>0</v>
      </c>
    </row>
    <row r="167" spans="1:22" hidden="1">
      <c r="A167" s="7"/>
      <c r="E167" s="79"/>
      <c r="F167" s="79"/>
      <c r="G167" s="79"/>
      <c r="H167" s="79"/>
      <c r="L167" s="81"/>
      <c r="O167" s="81"/>
      <c r="R167" s="81">
        <f t="shared" si="9"/>
        <v>0</v>
      </c>
      <c r="S167" s="81">
        <f>IFERROR(IF(J167="X",0,IF(K167="X",0,VLOOKUP(K167,'3'!$K$3:$L$16,2,FALSE))),0)</f>
        <v>0</v>
      </c>
      <c r="T167" s="81">
        <f t="shared" si="10"/>
        <v>0</v>
      </c>
      <c r="U167" s="81">
        <f>IFERROR(VLOOKUP(K167,'3'!$K$3:$M$16,3,FALSE),0)</f>
        <v>0</v>
      </c>
      <c r="V167" s="81">
        <f t="shared" si="11"/>
        <v>0</v>
      </c>
    </row>
    <row r="168" spans="1:22" hidden="1">
      <c r="A168" s="7"/>
      <c r="E168" s="79"/>
      <c r="F168" s="79"/>
      <c r="G168" s="79"/>
      <c r="H168" s="79"/>
      <c r="L168" s="81"/>
      <c r="O168" s="81"/>
      <c r="R168" s="81">
        <f t="shared" si="9"/>
        <v>0</v>
      </c>
      <c r="S168" s="81">
        <f>IFERROR(IF(J168="X",0,IF(K168="X",0,VLOOKUP(K168,'3'!$K$3:$L$16,2,FALSE))),0)</f>
        <v>0</v>
      </c>
      <c r="T168" s="81">
        <f t="shared" si="10"/>
        <v>0</v>
      </c>
      <c r="U168" s="81">
        <f>IFERROR(VLOOKUP(K168,'3'!$K$3:$M$16,3,FALSE),0)</f>
        <v>0</v>
      </c>
      <c r="V168" s="81">
        <f t="shared" si="11"/>
        <v>0</v>
      </c>
    </row>
    <row r="169" spans="1:22" hidden="1">
      <c r="A169" s="7"/>
      <c r="E169" s="79"/>
      <c r="F169" s="79"/>
      <c r="G169" s="79"/>
      <c r="H169" s="79"/>
      <c r="L169" s="81"/>
      <c r="O169" s="81"/>
      <c r="R169" s="81">
        <f t="shared" si="9"/>
        <v>0</v>
      </c>
      <c r="S169" s="81">
        <f>IFERROR(IF(J169="X",0,IF(K169="X",0,VLOOKUP(K169,'3'!$K$3:$L$16,2,FALSE))),0)</f>
        <v>0</v>
      </c>
      <c r="T169" s="81">
        <f t="shared" si="10"/>
        <v>0</v>
      </c>
      <c r="U169" s="81">
        <f>IFERROR(VLOOKUP(K169,'3'!$K$3:$M$16,3,FALSE),0)</f>
        <v>0</v>
      </c>
      <c r="V169" s="81">
        <f t="shared" si="11"/>
        <v>0</v>
      </c>
    </row>
    <row r="170" spans="1:22" hidden="1">
      <c r="A170" s="7"/>
      <c r="E170" s="79"/>
      <c r="F170" s="79"/>
      <c r="G170" s="79"/>
      <c r="H170" s="79"/>
      <c r="L170" s="81"/>
      <c r="O170" s="81"/>
      <c r="R170" s="81">
        <f t="shared" si="9"/>
        <v>0</v>
      </c>
      <c r="S170" s="81">
        <f>IFERROR(IF(J170="X",0,IF(K170="X",0,VLOOKUP(K170,'3'!$K$3:$L$16,2,FALSE))),0)</f>
        <v>0</v>
      </c>
      <c r="T170" s="81">
        <f t="shared" si="10"/>
        <v>0</v>
      </c>
      <c r="U170" s="81">
        <f>IFERROR(VLOOKUP(K170,'3'!$K$3:$M$16,3,FALSE),0)</f>
        <v>0</v>
      </c>
      <c r="V170" s="81">
        <f t="shared" si="11"/>
        <v>0</v>
      </c>
    </row>
    <row r="171" spans="1:22" hidden="1">
      <c r="A171" s="7"/>
      <c r="E171" s="79"/>
      <c r="F171" s="79"/>
      <c r="G171" s="79"/>
      <c r="H171" s="79"/>
      <c r="L171" s="81"/>
      <c r="O171" s="81"/>
      <c r="R171" s="81">
        <f t="shared" si="9"/>
        <v>0</v>
      </c>
      <c r="S171" s="81">
        <f>IFERROR(IF(J171="X",0,IF(K171="X",0,VLOOKUP(K171,'3'!$K$3:$L$16,2,FALSE))),0)</f>
        <v>0</v>
      </c>
      <c r="T171" s="81">
        <f t="shared" si="10"/>
        <v>0</v>
      </c>
      <c r="U171" s="81">
        <f>IFERROR(VLOOKUP(K171,'3'!$K$3:$M$16,3,FALSE),0)</f>
        <v>0</v>
      </c>
      <c r="V171" s="81">
        <f t="shared" si="11"/>
        <v>0</v>
      </c>
    </row>
    <row r="172" spans="1:22" hidden="1">
      <c r="A172" s="7"/>
      <c r="E172" s="79"/>
      <c r="F172" s="79"/>
      <c r="G172" s="79"/>
      <c r="H172" s="79"/>
      <c r="L172" s="81"/>
      <c r="O172" s="81"/>
      <c r="R172" s="81">
        <f t="shared" si="9"/>
        <v>0</v>
      </c>
      <c r="S172" s="81">
        <f>IFERROR(IF(J172="X",0,IF(K172="X",0,VLOOKUP(K172,'3'!$K$3:$L$16,2,FALSE))),0)</f>
        <v>0</v>
      </c>
      <c r="T172" s="81">
        <f t="shared" si="10"/>
        <v>0</v>
      </c>
      <c r="U172" s="81">
        <f>IFERROR(VLOOKUP(K172,'3'!$K$3:$M$16,3,FALSE),0)</f>
        <v>0</v>
      </c>
      <c r="V172" s="81">
        <f t="shared" si="11"/>
        <v>0</v>
      </c>
    </row>
    <row r="173" spans="1:22" hidden="1">
      <c r="A173" s="7"/>
      <c r="E173" s="79"/>
      <c r="F173" s="79"/>
      <c r="G173" s="79"/>
      <c r="H173" s="79"/>
      <c r="L173" s="81"/>
      <c r="O173" s="81"/>
      <c r="R173" s="81">
        <f t="shared" si="9"/>
        <v>0</v>
      </c>
      <c r="S173" s="81">
        <f>IFERROR(IF(J173="X",0,IF(K173="X",0,VLOOKUP(K173,'3'!$K$3:$L$16,2,FALSE))),0)</f>
        <v>0</v>
      </c>
      <c r="T173" s="81">
        <f t="shared" si="10"/>
        <v>0</v>
      </c>
      <c r="U173" s="81">
        <f>IFERROR(VLOOKUP(K173,'3'!$K$3:$M$16,3,FALSE),0)</f>
        <v>0</v>
      </c>
      <c r="V173" s="81">
        <f t="shared" si="11"/>
        <v>0</v>
      </c>
    </row>
    <row r="174" spans="1:22" hidden="1">
      <c r="A174" s="7"/>
      <c r="E174" s="79"/>
      <c r="F174" s="79"/>
      <c r="G174" s="79"/>
      <c r="H174" s="79"/>
      <c r="L174" s="81"/>
      <c r="O174" s="81"/>
      <c r="R174" s="81">
        <f t="shared" si="9"/>
        <v>0</v>
      </c>
      <c r="S174" s="81">
        <f>IFERROR(IF(J174="X",0,IF(K174="X",0,VLOOKUP(K174,'3'!$K$3:$L$16,2,FALSE))),0)</f>
        <v>0</v>
      </c>
      <c r="T174" s="81">
        <f t="shared" si="10"/>
        <v>0</v>
      </c>
      <c r="U174" s="81">
        <f>IFERROR(VLOOKUP(K174,'3'!$K$3:$M$16,3,FALSE),0)</f>
        <v>0</v>
      </c>
      <c r="V174" s="81">
        <f t="shared" si="11"/>
        <v>0</v>
      </c>
    </row>
    <row r="175" spans="1:22" hidden="1">
      <c r="A175" s="7"/>
      <c r="E175" s="79"/>
      <c r="F175" s="79"/>
      <c r="G175" s="79"/>
      <c r="H175" s="79"/>
      <c r="L175" s="81"/>
      <c r="O175" s="81"/>
      <c r="R175" s="81">
        <f t="shared" si="9"/>
        <v>0</v>
      </c>
      <c r="S175" s="81">
        <f>IFERROR(IF(J175="X",0,IF(K175="X",0,VLOOKUP(K175,'3'!$K$3:$L$16,2,FALSE))),0)</f>
        <v>0</v>
      </c>
      <c r="T175" s="81">
        <f t="shared" si="10"/>
        <v>0</v>
      </c>
      <c r="U175" s="81">
        <f>IFERROR(VLOOKUP(K175,'3'!$K$3:$M$16,3,FALSE),0)</f>
        <v>0</v>
      </c>
      <c r="V175" s="81">
        <f t="shared" si="11"/>
        <v>0</v>
      </c>
    </row>
    <row r="176" spans="1:22" hidden="1">
      <c r="A176" s="7"/>
      <c r="E176" s="79"/>
      <c r="F176" s="79"/>
      <c r="G176" s="79"/>
      <c r="H176" s="79"/>
      <c r="L176" s="81"/>
      <c r="O176" s="81"/>
      <c r="R176" s="81">
        <f t="shared" si="9"/>
        <v>0</v>
      </c>
      <c r="S176" s="81">
        <f>IFERROR(IF(J176="X",0,IF(K176="X",0,VLOOKUP(K176,'3'!$K$3:$L$16,2,FALSE))),0)</f>
        <v>0</v>
      </c>
      <c r="T176" s="81">
        <f t="shared" si="10"/>
        <v>0</v>
      </c>
      <c r="U176" s="81">
        <f>IFERROR(VLOOKUP(K176,'3'!$K$3:$M$16,3,FALSE),0)</f>
        <v>0</v>
      </c>
      <c r="V176" s="81">
        <f t="shared" si="11"/>
        <v>0</v>
      </c>
    </row>
    <row r="177" spans="1:22" hidden="1">
      <c r="A177" s="7"/>
      <c r="E177" s="79"/>
      <c r="F177" s="79"/>
      <c r="G177" s="79"/>
      <c r="H177" s="79"/>
      <c r="L177" s="81"/>
      <c r="O177" s="81"/>
      <c r="R177" s="81">
        <f t="shared" si="9"/>
        <v>0</v>
      </c>
      <c r="S177" s="81">
        <f>IFERROR(IF(J177="X",0,IF(K177="X",0,VLOOKUP(K177,'3'!$K$3:$L$16,2,FALSE))),0)</f>
        <v>0</v>
      </c>
      <c r="T177" s="81">
        <f t="shared" si="10"/>
        <v>0</v>
      </c>
      <c r="U177" s="81">
        <f>IFERROR(VLOOKUP(K177,'3'!$K$3:$M$16,3,FALSE),0)</f>
        <v>0</v>
      </c>
      <c r="V177" s="81">
        <f t="shared" si="11"/>
        <v>0</v>
      </c>
    </row>
    <row r="178" spans="1:22" hidden="1">
      <c r="A178" s="7"/>
      <c r="E178" s="79"/>
      <c r="F178" s="79"/>
      <c r="G178" s="79"/>
      <c r="H178" s="79"/>
      <c r="L178" s="81"/>
      <c r="O178" s="81"/>
      <c r="R178" s="81">
        <f t="shared" si="9"/>
        <v>0</v>
      </c>
      <c r="S178" s="81">
        <f>IFERROR(IF(J178="X",0,IF(K178="X",0,VLOOKUP(K178,'3'!$K$3:$L$16,2,FALSE))),0)</f>
        <v>0</v>
      </c>
      <c r="T178" s="81">
        <f t="shared" si="10"/>
        <v>0</v>
      </c>
      <c r="U178" s="81">
        <f>IFERROR(VLOOKUP(K178,'3'!$K$3:$M$16,3,FALSE),0)</f>
        <v>0</v>
      </c>
      <c r="V178" s="81">
        <f t="shared" si="11"/>
        <v>0</v>
      </c>
    </row>
    <row r="179" spans="1:22" hidden="1">
      <c r="A179" s="7"/>
      <c r="E179" s="79"/>
      <c r="F179" s="79"/>
      <c r="G179" s="79"/>
      <c r="H179" s="79"/>
      <c r="L179" s="81"/>
      <c r="O179" s="81"/>
      <c r="R179" s="81">
        <f t="shared" si="9"/>
        <v>0</v>
      </c>
      <c r="S179" s="81">
        <f>IFERROR(IF(J179="X",0,IF(K179="X",0,VLOOKUP(K179,'3'!$K$3:$L$16,2,FALSE))),0)</f>
        <v>0</v>
      </c>
      <c r="T179" s="81">
        <f t="shared" si="10"/>
        <v>0</v>
      </c>
      <c r="U179" s="81">
        <f>IFERROR(VLOOKUP(K179,'3'!$K$3:$M$16,3,FALSE),0)</f>
        <v>0</v>
      </c>
      <c r="V179" s="81">
        <f t="shared" si="11"/>
        <v>0</v>
      </c>
    </row>
    <row r="180" spans="1:22" hidden="1">
      <c r="A180" s="7"/>
      <c r="E180" s="79"/>
      <c r="F180" s="79"/>
      <c r="G180" s="79"/>
      <c r="H180" s="79"/>
      <c r="L180" s="81"/>
      <c r="O180" s="81"/>
      <c r="R180" s="81">
        <f t="shared" si="9"/>
        <v>0</v>
      </c>
      <c r="S180" s="81">
        <f>IFERROR(IF(J180="X",0,IF(K180="X",0,VLOOKUP(K180,'3'!$K$3:$L$16,2,FALSE))),0)</f>
        <v>0</v>
      </c>
      <c r="T180" s="81">
        <f t="shared" si="10"/>
        <v>0</v>
      </c>
      <c r="U180" s="81">
        <f>IFERROR(VLOOKUP(K180,'3'!$K$3:$M$16,3,FALSE),0)</f>
        <v>0</v>
      </c>
      <c r="V180" s="81">
        <f t="shared" si="11"/>
        <v>0</v>
      </c>
    </row>
    <row r="181" spans="1:22" hidden="1">
      <c r="A181" s="7"/>
      <c r="E181" s="79"/>
      <c r="F181" s="79"/>
      <c r="G181" s="79"/>
      <c r="H181" s="79"/>
      <c r="L181" s="81"/>
      <c r="O181" s="81"/>
      <c r="R181" s="81">
        <f t="shared" si="9"/>
        <v>0</v>
      </c>
      <c r="S181" s="81">
        <f>IFERROR(IF(J181="X",0,IF(K181="X",0,VLOOKUP(K181,'3'!$K$3:$L$16,2,FALSE))),0)</f>
        <v>0</v>
      </c>
      <c r="T181" s="81">
        <f t="shared" si="10"/>
        <v>0</v>
      </c>
      <c r="U181" s="81">
        <f>IFERROR(VLOOKUP(K181,'3'!$K$3:$M$16,3,FALSE),0)</f>
        <v>0</v>
      </c>
      <c r="V181" s="81">
        <f t="shared" si="11"/>
        <v>0</v>
      </c>
    </row>
    <row r="182" spans="1:22" hidden="1">
      <c r="A182" s="7"/>
      <c r="E182" s="79"/>
      <c r="F182" s="79"/>
      <c r="G182" s="79"/>
      <c r="H182" s="79"/>
      <c r="L182" s="81"/>
      <c r="O182" s="81"/>
      <c r="R182" s="81">
        <f t="shared" si="9"/>
        <v>0</v>
      </c>
      <c r="S182" s="81">
        <f>IFERROR(IF(J182="X",0,IF(K182="X",0,VLOOKUP(K182,'3'!$K$3:$L$16,2,FALSE))),0)</f>
        <v>0</v>
      </c>
      <c r="T182" s="81">
        <f t="shared" si="10"/>
        <v>0</v>
      </c>
      <c r="U182" s="81">
        <f>IFERROR(VLOOKUP(K182,'3'!$K$3:$M$16,3,FALSE),0)</f>
        <v>0</v>
      </c>
      <c r="V182" s="81">
        <f t="shared" si="11"/>
        <v>0</v>
      </c>
    </row>
    <row r="183" spans="1:22" hidden="1">
      <c r="A183" s="7"/>
      <c r="E183" s="79"/>
      <c r="F183" s="79"/>
      <c r="G183" s="79"/>
      <c r="H183" s="79"/>
      <c r="L183" s="81"/>
      <c r="O183" s="81"/>
      <c r="R183" s="81">
        <f t="shared" si="9"/>
        <v>0</v>
      </c>
      <c r="S183" s="81">
        <f>IFERROR(IF(J183="X",0,IF(K183="X",0,VLOOKUP(K183,'3'!$K$3:$L$16,2,FALSE))),0)</f>
        <v>0</v>
      </c>
      <c r="T183" s="81">
        <f t="shared" si="10"/>
        <v>0</v>
      </c>
      <c r="U183" s="81">
        <f>IFERROR(VLOOKUP(K183,'3'!$K$3:$M$16,3,FALSE),0)</f>
        <v>0</v>
      </c>
      <c r="V183" s="81">
        <f t="shared" si="11"/>
        <v>0</v>
      </c>
    </row>
    <row r="184" spans="1:22" hidden="1">
      <c r="A184" s="7"/>
      <c r="E184" s="79"/>
      <c r="F184" s="79"/>
      <c r="G184" s="79"/>
      <c r="H184" s="79"/>
      <c r="L184" s="81"/>
      <c r="O184" s="81"/>
      <c r="R184" s="81">
        <f t="shared" si="9"/>
        <v>0</v>
      </c>
      <c r="S184" s="81">
        <f>IFERROR(IF(J184="X",0,IF(K184="X",0,VLOOKUP(K184,'3'!$K$3:$L$16,2,FALSE))),0)</f>
        <v>0</v>
      </c>
      <c r="T184" s="81">
        <f t="shared" si="10"/>
        <v>0</v>
      </c>
      <c r="U184" s="81">
        <f>IFERROR(VLOOKUP(K184,'3'!$K$3:$M$16,3,FALSE),0)</f>
        <v>0</v>
      </c>
      <c r="V184" s="81">
        <f t="shared" si="11"/>
        <v>0</v>
      </c>
    </row>
    <row r="185" spans="1:22" hidden="1">
      <c r="A185" s="7"/>
      <c r="E185" s="79"/>
      <c r="F185" s="79"/>
      <c r="G185" s="79"/>
      <c r="H185" s="79"/>
      <c r="L185" s="81"/>
      <c r="O185" s="81"/>
      <c r="R185" s="81">
        <f t="shared" si="9"/>
        <v>0</v>
      </c>
      <c r="S185" s="81">
        <f>IFERROR(IF(J185="X",0,IF(K185="X",0,VLOOKUP(K185,'3'!$K$3:$L$16,2,FALSE))),0)</f>
        <v>0</v>
      </c>
      <c r="T185" s="81">
        <f t="shared" si="10"/>
        <v>0</v>
      </c>
      <c r="U185" s="81">
        <f>IFERROR(VLOOKUP(K185,'3'!$K$3:$M$16,3,FALSE),0)</f>
        <v>0</v>
      </c>
      <c r="V185" s="81">
        <f t="shared" si="11"/>
        <v>0</v>
      </c>
    </row>
    <row r="186" spans="1:22" hidden="1">
      <c r="A186" s="7"/>
      <c r="E186" s="79"/>
      <c r="F186" s="79"/>
      <c r="G186" s="79"/>
      <c r="H186" s="79"/>
      <c r="L186" s="81"/>
      <c r="O186" s="81"/>
      <c r="R186" s="81">
        <f t="shared" si="9"/>
        <v>0</v>
      </c>
      <c r="S186" s="81">
        <f>IFERROR(IF(J186="X",0,IF(K186="X",0,VLOOKUP(K186,'3'!$K$3:$L$16,2,FALSE))),0)</f>
        <v>0</v>
      </c>
      <c r="T186" s="81">
        <f t="shared" si="10"/>
        <v>0</v>
      </c>
      <c r="U186" s="81">
        <f>IFERROR(VLOOKUP(K186,'3'!$K$3:$M$16,3,FALSE),0)</f>
        <v>0</v>
      </c>
      <c r="V186" s="81">
        <f t="shared" si="11"/>
        <v>0</v>
      </c>
    </row>
    <row r="187" spans="1:22" hidden="1">
      <c r="A187" s="7"/>
      <c r="E187" s="79"/>
      <c r="F187" s="79"/>
      <c r="G187" s="79"/>
      <c r="H187" s="79"/>
      <c r="L187" s="81"/>
      <c r="O187" s="81"/>
      <c r="R187" s="81">
        <f t="shared" si="9"/>
        <v>0</v>
      </c>
      <c r="S187" s="81">
        <f>IFERROR(IF(J187="X",0,IF(K187="X",0,VLOOKUP(K187,'3'!$K$3:$L$16,2,FALSE))),0)</f>
        <v>0</v>
      </c>
      <c r="T187" s="81">
        <f t="shared" si="10"/>
        <v>0</v>
      </c>
      <c r="U187" s="81">
        <f>IFERROR(VLOOKUP(K187,'3'!$K$3:$M$16,3,FALSE),0)</f>
        <v>0</v>
      </c>
      <c r="V187" s="81">
        <f t="shared" si="11"/>
        <v>0</v>
      </c>
    </row>
    <row r="188" spans="1:22" hidden="1">
      <c r="A188" s="7"/>
      <c r="E188" s="79"/>
      <c r="F188" s="79"/>
      <c r="G188" s="79"/>
      <c r="H188" s="79"/>
      <c r="L188" s="81"/>
      <c r="O188" s="81"/>
      <c r="R188" s="81">
        <f t="shared" si="9"/>
        <v>0</v>
      </c>
      <c r="S188" s="81">
        <f>IFERROR(IF(J188="X",0,IF(K188="X",0,VLOOKUP(K188,'3'!$K$3:$L$16,2,FALSE))),0)</f>
        <v>0</v>
      </c>
      <c r="T188" s="81">
        <f t="shared" si="10"/>
        <v>0</v>
      </c>
      <c r="U188" s="81">
        <f>IFERROR(VLOOKUP(K188,'3'!$K$3:$M$16,3,FALSE),0)</f>
        <v>0</v>
      </c>
      <c r="V188" s="81">
        <f t="shared" si="11"/>
        <v>0</v>
      </c>
    </row>
    <row r="189" spans="1:22" hidden="1">
      <c r="A189" s="7"/>
      <c r="E189" s="79"/>
      <c r="F189" s="79"/>
      <c r="G189" s="79"/>
      <c r="H189" s="79"/>
      <c r="L189" s="81"/>
      <c r="O189" s="81"/>
      <c r="R189" s="81">
        <f t="shared" si="9"/>
        <v>0</v>
      </c>
      <c r="S189" s="81">
        <f>IFERROR(IF(J189="X",0,IF(K189="X",0,VLOOKUP(K189,'3'!$K$3:$L$16,2,FALSE))),0)</f>
        <v>0</v>
      </c>
      <c r="T189" s="81">
        <f t="shared" si="10"/>
        <v>0</v>
      </c>
      <c r="U189" s="81">
        <f>IFERROR(VLOOKUP(K189,'3'!$K$3:$M$16,3,FALSE),0)</f>
        <v>0</v>
      </c>
      <c r="V189" s="81">
        <f t="shared" si="11"/>
        <v>0</v>
      </c>
    </row>
    <row r="190" spans="1:22" hidden="1">
      <c r="A190" s="7"/>
      <c r="E190" s="79"/>
      <c r="F190" s="79"/>
      <c r="G190" s="79"/>
      <c r="H190" s="79"/>
      <c r="L190" s="81"/>
      <c r="O190" s="81"/>
      <c r="R190" s="81">
        <f t="shared" si="9"/>
        <v>0</v>
      </c>
      <c r="S190" s="81">
        <f>IFERROR(IF(J190="X",0,IF(K190="X",0,VLOOKUP(K190,'3'!$K$3:$L$16,2,FALSE))),0)</f>
        <v>0</v>
      </c>
      <c r="T190" s="81">
        <f t="shared" si="10"/>
        <v>0</v>
      </c>
      <c r="U190" s="81">
        <f>IFERROR(VLOOKUP(K190,'3'!$K$3:$M$16,3,FALSE),0)</f>
        <v>0</v>
      </c>
      <c r="V190" s="81">
        <f t="shared" si="11"/>
        <v>0</v>
      </c>
    </row>
    <row r="191" spans="1:22" hidden="1">
      <c r="A191" s="7"/>
      <c r="E191" s="79"/>
      <c r="F191" s="79"/>
      <c r="G191" s="79"/>
      <c r="H191" s="79"/>
      <c r="L191" s="81"/>
      <c r="O191" s="81"/>
      <c r="R191" s="81">
        <f t="shared" si="9"/>
        <v>0</v>
      </c>
      <c r="S191" s="81">
        <f>IFERROR(IF(J191="X",0,IF(K191="X",0,VLOOKUP(K191,'3'!$K$3:$L$16,2,FALSE))),0)</f>
        <v>0</v>
      </c>
      <c r="T191" s="81">
        <f t="shared" si="10"/>
        <v>0</v>
      </c>
      <c r="U191" s="81">
        <f>IFERROR(VLOOKUP(K191,'3'!$K$3:$M$16,3,FALSE),0)</f>
        <v>0</v>
      </c>
      <c r="V191" s="81">
        <f t="shared" si="11"/>
        <v>0</v>
      </c>
    </row>
    <row r="192" spans="1:22" hidden="1">
      <c r="A192" s="7"/>
      <c r="E192" s="79"/>
      <c r="F192" s="79"/>
      <c r="G192" s="79"/>
      <c r="H192" s="79"/>
      <c r="L192" s="81"/>
      <c r="O192" s="81"/>
      <c r="R192" s="81">
        <f t="shared" si="9"/>
        <v>0</v>
      </c>
      <c r="S192" s="81">
        <f>IFERROR(IF(J192="X",0,IF(K192="X",0,VLOOKUP(K192,'3'!$K$3:$L$16,2,FALSE))),0)</f>
        <v>0</v>
      </c>
      <c r="T192" s="81">
        <f t="shared" si="10"/>
        <v>0</v>
      </c>
      <c r="U192" s="81">
        <f>IFERROR(VLOOKUP(K192,'3'!$K$3:$M$16,3,FALSE),0)</f>
        <v>0</v>
      </c>
      <c r="V192" s="81">
        <f t="shared" si="11"/>
        <v>0</v>
      </c>
    </row>
    <row r="193" spans="1:22" hidden="1">
      <c r="A193" s="7"/>
      <c r="E193" s="79"/>
      <c r="F193" s="79"/>
      <c r="G193" s="79"/>
      <c r="H193" s="79"/>
      <c r="L193" s="81"/>
      <c r="O193" s="81"/>
      <c r="R193" s="81">
        <f t="shared" si="9"/>
        <v>0</v>
      </c>
      <c r="S193" s="81">
        <f>IFERROR(IF(J193="X",0,IF(K193="X",0,VLOOKUP(K193,'3'!$K$3:$L$16,2,FALSE))),0)</f>
        <v>0</v>
      </c>
      <c r="T193" s="81">
        <f t="shared" si="10"/>
        <v>0</v>
      </c>
      <c r="U193" s="81">
        <f>IFERROR(VLOOKUP(K193,'3'!$K$3:$M$16,3,FALSE),0)</f>
        <v>0</v>
      </c>
      <c r="V193" s="81">
        <f t="shared" si="11"/>
        <v>0</v>
      </c>
    </row>
    <row r="194" spans="1:22" hidden="1">
      <c r="A194" s="7"/>
      <c r="E194" s="79"/>
      <c r="F194" s="79"/>
      <c r="G194" s="79"/>
      <c r="H194" s="79"/>
      <c r="L194" s="81"/>
      <c r="O194" s="81"/>
      <c r="R194" s="81">
        <f t="shared" si="9"/>
        <v>0</v>
      </c>
      <c r="S194" s="81">
        <f>IFERROR(IF(J194="X",0,IF(K194="X",0,VLOOKUP(K194,'3'!$K$3:$L$16,2,FALSE))),0)</f>
        <v>0</v>
      </c>
      <c r="T194" s="81">
        <f t="shared" si="10"/>
        <v>0</v>
      </c>
      <c r="U194" s="81">
        <f>IFERROR(VLOOKUP(K194,'3'!$K$3:$M$16,3,FALSE),0)</f>
        <v>0</v>
      </c>
      <c r="V194" s="81">
        <f t="shared" si="11"/>
        <v>0</v>
      </c>
    </row>
    <row r="195" spans="1:22" hidden="1">
      <c r="A195" s="7"/>
      <c r="E195" s="79"/>
      <c r="F195" s="79"/>
      <c r="G195" s="79"/>
      <c r="H195" s="79"/>
      <c r="L195" s="81"/>
      <c r="O195" s="81"/>
      <c r="R195" s="81">
        <f t="shared" si="9"/>
        <v>0</v>
      </c>
      <c r="S195" s="81">
        <f>IFERROR(IF(J195="X",0,IF(K195="X",0,VLOOKUP(K195,'3'!$K$3:$L$16,2,FALSE))),0)</f>
        <v>0</v>
      </c>
      <c r="T195" s="81">
        <f t="shared" si="10"/>
        <v>0</v>
      </c>
      <c r="U195" s="81">
        <f>IFERROR(VLOOKUP(K195,'3'!$K$3:$M$16,3,FALSE),0)</f>
        <v>0</v>
      </c>
      <c r="V195" s="81">
        <f t="shared" si="11"/>
        <v>0</v>
      </c>
    </row>
    <row r="196" spans="1:22" hidden="1">
      <c r="A196" s="7"/>
      <c r="E196" s="79"/>
      <c r="F196" s="79"/>
      <c r="G196" s="79"/>
      <c r="H196" s="79"/>
      <c r="L196" s="81"/>
      <c r="O196" s="81"/>
      <c r="R196" s="81">
        <f t="shared" si="9"/>
        <v>0</v>
      </c>
      <c r="S196" s="81">
        <f>IFERROR(IF(J196="X",0,IF(K196="X",0,VLOOKUP(K196,'3'!$K$3:$L$16,2,FALSE))),0)</f>
        <v>0</v>
      </c>
      <c r="T196" s="81">
        <f t="shared" si="10"/>
        <v>0</v>
      </c>
      <c r="U196" s="81">
        <f>IFERROR(VLOOKUP(K196,'3'!$K$3:$M$16,3,FALSE),0)</f>
        <v>0</v>
      </c>
      <c r="V196" s="81">
        <f t="shared" si="11"/>
        <v>0</v>
      </c>
    </row>
    <row r="197" spans="1:22" hidden="1">
      <c r="A197" s="7"/>
      <c r="E197" s="79"/>
      <c r="F197" s="79"/>
      <c r="G197" s="79"/>
      <c r="H197" s="79"/>
      <c r="L197" s="81"/>
      <c r="O197" s="81"/>
      <c r="R197" s="81">
        <f t="shared" si="9"/>
        <v>0</v>
      </c>
      <c r="S197" s="81">
        <f>IFERROR(IF(J197="X",0,IF(K197="X",0,VLOOKUP(K197,'3'!$K$3:$L$16,2,FALSE))),0)</f>
        <v>0</v>
      </c>
      <c r="T197" s="81">
        <f t="shared" si="10"/>
        <v>0</v>
      </c>
      <c r="U197" s="81">
        <f>IFERROR(VLOOKUP(K197,'3'!$K$3:$M$16,3,FALSE),0)</f>
        <v>0</v>
      </c>
      <c r="V197" s="81">
        <f t="shared" si="11"/>
        <v>0</v>
      </c>
    </row>
    <row r="198" spans="1:22" hidden="1">
      <c r="A198" s="7"/>
      <c r="E198" s="79"/>
      <c r="F198" s="79"/>
      <c r="G198" s="79"/>
      <c r="H198" s="79"/>
      <c r="L198" s="81"/>
      <c r="O198" s="81"/>
      <c r="R198" s="81">
        <f t="shared" si="9"/>
        <v>0</v>
      </c>
      <c r="S198" s="81">
        <f>IFERROR(IF(J198="X",0,IF(K198="X",0,VLOOKUP(K198,'3'!$K$3:$L$16,2,FALSE))),0)</f>
        <v>0</v>
      </c>
      <c r="T198" s="81">
        <f t="shared" si="10"/>
        <v>0</v>
      </c>
      <c r="U198" s="81">
        <f>IFERROR(VLOOKUP(K198,'3'!$K$3:$M$16,3,FALSE),0)</f>
        <v>0</v>
      </c>
      <c r="V198" s="81">
        <f t="shared" si="11"/>
        <v>0</v>
      </c>
    </row>
    <row r="199" spans="1:22" hidden="1">
      <c r="A199" s="7"/>
      <c r="E199" s="79"/>
      <c r="F199" s="79"/>
      <c r="G199" s="79"/>
      <c r="H199" s="79"/>
      <c r="L199" s="81"/>
      <c r="O199" s="81"/>
      <c r="R199" s="81">
        <f t="shared" si="9"/>
        <v>0</v>
      </c>
      <c r="S199" s="81">
        <f>IFERROR(IF(J199="X",0,IF(K199="X",0,VLOOKUP(K199,'3'!$K$3:$L$16,2,FALSE))),0)</f>
        <v>0</v>
      </c>
      <c r="T199" s="81">
        <f t="shared" si="10"/>
        <v>0</v>
      </c>
      <c r="U199" s="81">
        <f>IFERROR(VLOOKUP(K199,'3'!$K$3:$M$16,3,FALSE),0)</f>
        <v>0</v>
      </c>
      <c r="V199" s="81">
        <f t="shared" si="11"/>
        <v>0</v>
      </c>
    </row>
    <row r="200" spans="1:22" hidden="1">
      <c r="A200" s="7"/>
      <c r="E200" s="79"/>
      <c r="F200" s="79"/>
      <c r="G200" s="79"/>
      <c r="H200" s="79"/>
      <c r="L200" s="81"/>
      <c r="O200" s="81"/>
      <c r="R200" s="81">
        <f t="shared" si="9"/>
        <v>0</v>
      </c>
      <c r="S200" s="81">
        <f>IFERROR(IF(J200="X",0,IF(K200="X",0,VLOOKUP(K200,'3'!$K$3:$L$16,2,FALSE))),0)</f>
        <v>0</v>
      </c>
      <c r="T200" s="81">
        <f t="shared" si="10"/>
        <v>0</v>
      </c>
      <c r="U200" s="81">
        <f>IFERROR(VLOOKUP(K200,'3'!$K$3:$M$16,3,FALSE),0)</f>
        <v>0</v>
      </c>
      <c r="V200" s="81">
        <f t="shared" si="11"/>
        <v>0</v>
      </c>
    </row>
    <row r="201" spans="1:22" hidden="1">
      <c r="A201" s="7"/>
      <c r="E201" s="79"/>
      <c r="F201" s="79"/>
      <c r="G201" s="79"/>
      <c r="H201" s="79"/>
      <c r="L201" s="81"/>
      <c r="O201" s="81"/>
      <c r="R201" s="81">
        <f t="shared" si="9"/>
        <v>0</v>
      </c>
      <c r="S201" s="81">
        <f>IFERROR(IF(J201="X",0,IF(K201="X",0,VLOOKUP(K201,'3'!$K$3:$L$16,2,FALSE))),0)</f>
        <v>0</v>
      </c>
      <c r="T201" s="81">
        <f t="shared" si="10"/>
        <v>0</v>
      </c>
      <c r="U201" s="81">
        <f>IFERROR(VLOOKUP(K201,'3'!$K$3:$M$16,3,FALSE),0)</f>
        <v>0</v>
      </c>
      <c r="V201" s="81">
        <f t="shared" si="11"/>
        <v>0</v>
      </c>
    </row>
    <row r="202" spans="1:22" hidden="1">
      <c r="A202" s="7"/>
      <c r="E202" s="79"/>
      <c r="F202" s="79"/>
      <c r="G202" s="79"/>
      <c r="H202" s="79"/>
      <c r="L202" s="81"/>
      <c r="O202" s="81"/>
      <c r="R202" s="81">
        <f t="shared" si="9"/>
        <v>0</v>
      </c>
      <c r="S202" s="81">
        <f>IFERROR(IF(J202="X",0,IF(K202="X",0,VLOOKUP(K202,'3'!$K$3:$L$16,2,FALSE))),0)</f>
        <v>0</v>
      </c>
      <c r="T202" s="81">
        <f t="shared" si="10"/>
        <v>0</v>
      </c>
      <c r="U202" s="81">
        <f>IFERROR(VLOOKUP(K202,'3'!$K$3:$M$16,3,FALSE),0)</f>
        <v>0</v>
      </c>
      <c r="V202" s="81">
        <f t="shared" si="11"/>
        <v>0</v>
      </c>
    </row>
    <row r="203" spans="1:22" hidden="1">
      <c r="A203" s="7"/>
      <c r="E203" s="79"/>
      <c r="F203" s="79"/>
      <c r="G203" s="79"/>
      <c r="H203" s="79"/>
      <c r="L203" s="81"/>
      <c r="O203" s="81"/>
      <c r="R203" s="81">
        <f t="shared" si="9"/>
        <v>0</v>
      </c>
      <c r="S203" s="81">
        <f>IFERROR(IF(J203="X",0,IF(K203="X",0,VLOOKUP(K203,'3'!$K$3:$L$16,2,FALSE))),0)</f>
        <v>0</v>
      </c>
      <c r="T203" s="81">
        <f t="shared" si="10"/>
        <v>0</v>
      </c>
      <c r="U203" s="81">
        <f>IFERROR(VLOOKUP(K203,'3'!$K$3:$M$16,3,FALSE),0)</f>
        <v>0</v>
      </c>
      <c r="V203" s="81">
        <f t="shared" si="11"/>
        <v>0</v>
      </c>
    </row>
    <row r="204" spans="1:22" hidden="1">
      <c r="A204" s="7"/>
      <c r="E204" s="79"/>
      <c r="F204" s="79"/>
      <c r="G204" s="79"/>
      <c r="H204" s="79"/>
      <c r="L204" s="81"/>
      <c r="O204" s="81"/>
      <c r="R204" s="81">
        <f t="shared" si="9"/>
        <v>0</v>
      </c>
      <c r="S204" s="81">
        <f>IFERROR(IF(J204="X",0,IF(K204="X",0,VLOOKUP(K204,'3'!$K$3:$L$16,2,FALSE))),0)</f>
        <v>0</v>
      </c>
      <c r="T204" s="81">
        <f t="shared" si="10"/>
        <v>0</v>
      </c>
      <c r="U204" s="81">
        <f>IFERROR(VLOOKUP(K204,'3'!$K$3:$M$16,3,FALSE),0)</f>
        <v>0</v>
      </c>
      <c r="V204" s="81">
        <f t="shared" si="11"/>
        <v>0</v>
      </c>
    </row>
    <row r="205" spans="1:22" hidden="1">
      <c r="A205" s="7"/>
      <c r="E205" s="79"/>
      <c r="F205" s="79"/>
      <c r="G205" s="79"/>
      <c r="H205" s="79"/>
      <c r="L205" s="81"/>
      <c r="O205" s="81"/>
      <c r="R205" s="81">
        <f t="shared" si="9"/>
        <v>0</v>
      </c>
      <c r="S205" s="81">
        <f>IFERROR(IF(J205="X",0,IF(K205="X",0,VLOOKUP(K205,'3'!$K$3:$L$16,2,FALSE))),0)</f>
        <v>0</v>
      </c>
      <c r="T205" s="81">
        <f t="shared" si="10"/>
        <v>0</v>
      </c>
      <c r="U205" s="81">
        <f>IFERROR(VLOOKUP(K205,'3'!$K$3:$M$16,3,FALSE),0)</f>
        <v>0</v>
      </c>
      <c r="V205" s="81">
        <f t="shared" si="11"/>
        <v>0</v>
      </c>
    </row>
    <row r="206" spans="1:22" hidden="1">
      <c r="A206" s="7"/>
      <c r="E206" s="79"/>
      <c r="F206" s="79"/>
      <c r="G206" s="79"/>
      <c r="H206" s="79"/>
      <c r="L206" s="81"/>
      <c r="O206" s="81"/>
      <c r="R206" s="81">
        <f t="shared" si="9"/>
        <v>0</v>
      </c>
      <c r="S206" s="81">
        <f>IFERROR(IF(J206="X",0,IF(K206="X",0,VLOOKUP(K206,'3'!$K$3:$L$16,2,FALSE))),0)</f>
        <v>0</v>
      </c>
      <c r="T206" s="81">
        <f t="shared" si="10"/>
        <v>0</v>
      </c>
      <c r="U206" s="81">
        <f>IFERROR(VLOOKUP(K206,'3'!$K$3:$M$16,3,FALSE),0)</f>
        <v>0</v>
      </c>
      <c r="V206" s="81">
        <f t="shared" si="11"/>
        <v>0</v>
      </c>
    </row>
    <row r="207" spans="1:22" hidden="1">
      <c r="A207" s="7"/>
      <c r="E207" s="79"/>
      <c r="F207" s="79"/>
      <c r="G207" s="79"/>
      <c r="H207" s="79"/>
      <c r="L207" s="81"/>
      <c r="O207" s="81"/>
      <c r="R207" s="81">
        <f t="shared" si="9"/>
        <v>0</v>
      </c>
      <c r="S207" s="81">
        <f>IFERROR(IF(J207="X",0,IF(K207="X",0,VLOOKUP(K207,'3'!$K$3:$L$16,2,FALSE))),0)</f>
        <v>0</v>
      </c>
      <c r="T207" s="81">
        <f t="shared" si="10"/>
        <v>0</v>
      </c>
      <c r="U207" s="81">
        <f>IFERROR(VLOOKUP(K207,'3'!$K$3:$M$16,3,FALSE),0)</f>
        <v>0</v>
      </c>
      <c r="V207" s="81">
        <f t="shared" si="11"/>
        <v>0</v>
      </c>
    </row>
    <row r="208" spans="1:22" hidden="1">
      <c r="A208" s="7"/>
      <c r="E208" s="79"/>
      <c r="F208" s="79"/>
      <c r="G208" s="79"/>
      <c r="H208" s="79"/>
      <c r="L208" s="81"/>
      <c r="O208" s="81"/>
      <c r="R208" s="81">
        <f t="shared" si="9"/>
        <v>0</v>
      </c>
      <c r="S208" s="81">
        <f>IFERROR(IF(J208="X",0,IF(K208="X",0,VLOOKUP(K208,'3'!$K$3:$L$16,2,FALSE))),0)</f>
        <v>0</v>
      </c>
      <c r="T208" s="81">
        <f t="shared" si="10"/>
        <v>0</v>
      </c>
      <c r="U208" s="81">
        <f>IFERROR(VLOOKUP(K208,'3'!$K$3:$M$16,3,FALSE),0)</f>
        <v>0</v>
      </c>
      <c r="V208" s="81">
        <f t="shared" si="11"/>
        <v>0</v>
      </c>
    </row>
    <row r="209" spans="1:22" hidden="1">
      <c r="A209" s="7"/>
      <c r="E209" s="79"/>
      <c r="F209" s="79"/>
      <c r="G209" s="79"/>
      <c r="H209" s="79"/>
      <c r="L209" s="81"/>
      <c r="O209" s="81"/>
      <c r="R209" s="81">
        <f t="shared" si="9"/>
        <v>0</v>
      </c>
      <c r="S209" s="81">
        <f>IFERROR(IF(J209="X",0,IF(K209="X",0,VLOOKUP(K209,'3'!$K$3:$L$16,2,FALSE))),0)</f>
        <v>0</v>
      </c>
      <c r="T209" s="81">
        <f t="shared" si="10"/>
        <v>0</v>
      </c>
      <c r="U209" s="81">
        <f>IFERROR(VLOOKUP(K209,'3'!$K$3:$M$16,3,FALSE),0)</f>
        <v>0</v>
      </c>
      <c r="V209" s="81">
        <f t="shared" si="11"/>
        <v>0</v>
      </c>
    </row>
    <row r="210" spans="1:22" hidden="1">
      <c r="A210" s="7"/>
      <c r="E210" s="79"/>
      <c r="F210" s="79"/>
      <c r="G210" s="79"/>
      <c r="H210" s="79"/>
      <c r="L210" s="81"/>
      <c r="O210" s="81"/>
      <c r="R210" s="81">
        <f t="shared" si="9"/>
        <v>0</v>
      </c>
      <c r="S210" s="81">
        <f>IFERROR(IF(J210="X",0,IF(K210="X",0,VLOOKUP(K210,'3'!$K$3:$L$16,2,FALSE))),0)</f>
        <v>0</v>
      </c>
      <c r="T210" s="81">
        <f t="shared" si="10"/>
        <v>0</v>
      </c>
      <c r="U210" s="81">
        <f>IFERROR(VLOOKUP(K210,'3'!$K$3:$M$16,3,FALSE),0)</f>
        <v>0</v>
      </c>
      <c r="V210" s="81">
        <f t="shared" si="11"/>
        <v>0</v>
      </c>
    </row>
    <row r="211" spans="1:22" hidden="1">
      <c r="A211" s="7"/>
      <c r="E211" s="79"/>
      <c r="F211" s="79"/>
      <c r="G211" s="79"/>
      <c r="H211" s="79"/>
      <c r="L211" s="81"/>
      <c r="O211" s="81"/>
      <c r="R211" s="81">
        <f t="shared" si="9"/>
        <v>0</v>
      </c>
      <c r="S211" s="81">
        <f>IFERROR(IF(J211="X",0,IF(K211="X",0,VLOOKUP(K211,'3'!$K$3:$L$16,2,FALSE))),0)</f>
        <v>0</v>
      </c>
      <c r="T211" s="81">
        <f t="shared" si="10"/>
        <v>0</v>
      </c>
      <c r="U211" s="81">
        <f>IFERROR(VLOOKUP(K211,'3'!$K$3:$M$16,3,FALSE),0)</f>
        <v>0</v>
      </c>
      <c r="V211" s="81">
        <f t="shared" si="11"/>
        <v>0</v>
      </c>
    </row>
    <row r="212" spans="1:22" hidden="1">
      <c r="A212" s="7"/>
      <c r="E212" s="79"/>
      <c r="F212" s="79"/>
      <c r="G212" s="79"/>
      <c r="H212" s="79"/>
      <c r="L212" s="81"/>
      <c r="O212" s="81"/>
      <c r="R212" s="81">
        <f t="shared" si="9"/>
        <v>0</v>
      </c>
      <c r="S212" s="81">
        <f>IFERROR(IF(J212="X",0,IF(K212="X",0,VLOOKUP(K212,'3'!$K$3:$L$16,2,FALSE))),0)</f>
        <v>0</v>
      </c>
      <c r="T212" s="81">
        <f t="shared" si="10"/>
        <v>0</v>
      </c>
      <c r="U212" s="81">
        <f>IFERROR(VLOOKUP(K212,'3'!$K$3:$M$16,3,FALSE),0)</f>
        <v>0</v>
      </c>
      <c r="V212" s="81">
        <f t="shared" si="11"/>
        <v>0</v>
      </c>
    </row>
    <row r="213" spans="1:22" hidden="1">
      <c r="A213" s="7"/>
      <c r="E213" s="79"/>
      <c r="F213" s="79"/>
      <c r="G213" s="79"/>
      <c r="H213" s="79"/>
      <c r="L213" s="81"/>
      <c r="O213" s="81"/>
      <c r="R213" s="81">
        <f t="shared" si="9"/>
        <v>0</v>
      </c>
      <c r="S213" s="81">
        <f>IFERROR(IF(J213="X",0,IF(K213="X",0,VLOOKUP(K213,'3'!$K$3:$L$16,2,FALSE))),0)</f>
        <v>0</v>
      </c>
      <c r="T213" s="81">
        <f t="shared" si="10"/>
        <v>0</v>
      </c>
      <c r="U213" s="81">
        <f>IFERROR(VLOOKUP(K213,'3'!$K$3:$M$16,3,FALSE),0)</f>
        <v>0</v>
      </c>
      <c r="V213" s="81">
        <f t="shared" si="11"/>
        <v>0</v>
      </c>
    </row>
    <row r="214" spans="1:22" hidden="1">
      <c r="A214" s="7"/>
      <c r="E214" s="79"/>
      <c r="F214" s="79"/>
      <c r="G214" s="79"/>
      <c r="H214" s="79"/>
      <c r="L214" s="81"/>
      <c r="O214" s="81"/>
      <c r="R214" s="81">
        <f t="shared" si="9"/>
        <v>0</v>
      </c>
      <c r="S214" s="81">
        <f>IFERROR(IF(J214="X",0,IF(K214="X",0,VLOOKUP(K214,'3'!$K$3:$L$16,2,FALSE))),0)</f>
        <v>0</v>
      </c>
      <c r="T214" s="81">
        <f t="shared" si="10"/>
        <v>0</v>
      </c>
      <c r="U214" s="81">
        <f>IFERROR(VLOOKUP(K214,'3'!$K$3:$M$16,3,FALSE),0)</f>
        <v>0</v>
      </c>
      <c r="V214" s="81">
        <f t="shared" si="11"/>
        <v>0</v>
      </c>
    </row>
    <row r="215" spans="1:22" hidden="1">
      <c r="A215" s="7"/>
      <c r="E215" s="79"/>
      <c r="F215" s="79"/>
      <c r="G215" s="79"/>
      <c r="H215" s="79"/>
      <c r="L215" s="81"/>
      <c r="O215" s="81"/>
      <c r="R215" s="81">
        <f t="shared" si="9"/>
        <v>0</v>
      </c>
      <c r="S215" s="81">
        <f>IFERROR(IF(J215="X",0,IF(K215="X",0,VLOOKUP(K215,'3'!$K$3:$L$16,2,FALSE))),0)</f>
        <v>0</v>
      </c>
      <c r="T215" s="81">
        <f t="shared" si="10"/>
        <v>0</v>
      </c>
      <c r="U215" s="81">
        <f>IFERROR(VLOOKUP(K215,'3'!$K$3:$M$16,3,FALSE),0)</f>
        <v>0</v>
      </c>
      <c r="V215" s="81">
        <f t="shared" si="11"/>
        <v>0</v>
      </c>
    </row>
    <row r="216" spans="1:22" hidden="1">
      <c r="A216" s="7"/>
      <c r="E216" s="79"/>
      <c r="F216" s="79"/>
      <c r="G216" s="79"/>
      <c r="H216" s="79"/>
      <c r="L216" s="81"/>
      <c r="O216" s="81"/>
      <c r="R216" s="81">
        <f t="shared" si="9"/>
        <v>0</v>
      </c>
      <c r="S216" s="81">
        <f>IFERROR(IF(J216="X",0,IF(K216="X",0,VLOOKUP(K216,'3'!$K$3:$L$16,2,FALSE))),0)</f>
        <v>0</v>
      </c>
      <c r="T216" s="81">
        <f t="shared" si="10"/>
        <v>0</v>
      </c>
      <c r="U216" s="81">
        <f>IFERROR(VLOOKUP(K216,'3'!$K$3:$M$16,3,FALSE),0)</f>
        <v>0</v>
      </c>
      <c r="V216" s="81">
        <f t="shared" si="11"/>
        <v>0</v>
      </c>
    </row>
    <row r="217" spans="1:22" hidden="1">
      <c r="A217" s="7"/>
      <c r="E217" s="79"/>
      <c r="F217" s="79"/>
      <c r="G217" s="79"/>
      <c r="H217" s="79"/>
      <c r="L217" s="81"/>
      <c r="O217" s="81"/>
      <c r="R217" s="81">
        <f t="shared" si="9"/>
        <v>0</v>
      </c>
      <c r="S217" s="81">
        <f>IFERROR(IF(J217="X",0,IF(K217="X",0,VLOOKUP(K217,'3'!$K$3:$L$16,2,FALSE))),0)</f>
        <v>0</v>
      </c>
      <c r="T217" s="81">
        <f t="shared" si="10"/>
        <v>0</v>
      </c>
      <c r="U217" s="81">
        <f>IFERROR(VLOOKUP(K217,'3'!$K$3:$M$16,3,FALSE),0)</f>
        <v>0</v>
      </c>
      <c r="V217" s="81">
        <f t="shared" si="11"/>
        <v>0</v>
      </c>
    </row>
    <row r="218" spans="1:22" hidden="1">
      <c r="A218" s="7"/>
      <c r="E218" s="79"/>
      <c r="F218" s="79"/>
      <c r="G218" s="79"/>
      <c r="H218" s="79"/>
      <c r="L218" s="81"/>
      <c r="O218" s="81"/>
      <c r="R218" s="81">
        <f t="shared" si="9"/>
        <v>0</v>
      </c>
      <c r="S218" s="81">
        <f>IFERROR(IF(J218="X",0,IF(K218="X",0,VLOOKUP(K218,'3'!$K$3:$L$16,2,FALSE))),0)</f>
        <v>0</v>
      </c>
      <c r="T218" s="81">
        <f t="shared" si="10"/>
        <v>0</v>
      </c>
      <c r="U218" s="81">
        <f>IFERROR(VLOOKUP(K218,'3'!$K$3:$M$16,3,FALSE),0)</f>
        <v>0</v>
      </c>
      <c r="V218" s="81">
        <f t="shared" si="11"/>
        <v>0</v>
      </c>
    </row>
    <row r="219" spans="1:22" hidden="1">
      <c r="A219" s="7"/>
      <c r="E219" s="79"/>
      <c r="F219" s="79"/>
      <c r="G219" s="79"/>
      <c r="H219" s="79"/>
      <c r="L219" s="81"/>
      <c r="O219" s="81"/>
      <c r="R219" s="81">
        <f t="shared" si="9"/>
        <v>0</v>
      </c>
      <c r="S219" s="81">
        <f>IFERROR(IF(J219="X",0,IF(K219="X",0,VLOOKUP(K219,'3'!$K$3:$L$16,2,FALSE))),0)</f>
        <v>0</v>
      </c>
      <c r="T219" s="81">
        <f t="shared" si="10"/>
        <v>0</v>
      </c>
      <c r="U219" s="81">
        <f>IFERROR(VLOOKUP(K219,'3'!$K$3:$M$16,3,FALSE),0)</f>
        <v>0</v>
      </c>
      <c r="V219" s="81">
        <f t="shared" si="11"/>
        <v>0</v>
      </c>
    </row>
    <row r="220" spans="1:22" hidden="1">
      <c r="A220" s="7"/>
      <c r="E220" s="79"/>
      <c r="F220" s="79"/>
      <c r="G220" s="79"/>
      <c r="H220" s="79"/>
      <c r="L220" s="81"/>
      <c r="O220" s="81"/>
      <c r="R220" s="81">
        <f t="shared" si="9"/>
        <v>0</v>
      </c>
      <c r="S220" s="81">
        <f>IFERROR(IF(J220="X",0,IF(K220="X",0,VLOOKUP(K220,'3'!$K$3:$L$16,2,FALSE))),0)</f>
        <v>0</v>
      </c>
      <c r="T220" s="81">
        <f t="shared" si="10"/>
        <v>0</v>
      </c>
      <c r="U220" s="81">
        <f>IFERROR(VLOOKUP(K220,'3'!$K$3:$M$16,3,FALSE),0)</f>
        <v>0</v>
      </c>
      <c r="V220" s="81">
        <f t="shared" si="11"/>
        <v>0</v>
      </c>
    </row>
    <row r="221" spans="1:22" hidden="1">
      <c r="A221" s="7"/>
      <c r="E221" s="79"/>
      <c r="F221" s="79"/>
      <c r="G221" s="79"/>
      <c r="H221" s="79"/>
      <c r="L221" s="81"/>
      <c r="O221" s="81"/>
      <c r="R221" s="81">
        <f t="shared" si="9"/>
        <v>0</v>
      </c>
      <c r="S221" s="81">
        <f>IFERROR(IF(J221="X",0,IF(K221="X",0,VLOOKUP(K221,'3'!$K$3:$L$16,2,FALSE))),0)</f>
        <v>0</v>
      </c>
      <c r="T221" s="81">
        <f t="shared" si="10"/>
        <v>0</v>
      </c>
      <c r="U221" s="81">
        <f>IFERROR(VLOOKUP(K221,'3'!$K$3:$M$16,3,FALSE),0)</f>
        <v>0</v>
      </c>
      <c r="V221" s="81">
        <f t="shared" si="11"/>
        <v>0</v>
      </c>
    </row>
    <row r="222" spans="1:22" hidden="1">
      <c r="A222" s="7"/>
      <c r="E222" s="79"/>
      <c r="F222" s="79"/>
      <c r="G222" s="79"/>
      <c r="H222" s="79"/>
      <c r="L222" s="81"/>
      <c r="O222" s="81"/>
      <c r="R222" s="81">
        <f t="shared" si="9"/>
        <v>0</v>
      </c>
      <c r="S222" s="81">
        <f>IFERROR(IF(J222="X",0,IF(K222="X",0,VLOOKUP(K222,'3'!$K$3:$L$16,2,FALSE))),0)</f>
        <v>0</v>
      </c>
      <c r="T222" s="81">
        <f t="shared" si="10"/>
        <v>0</v>
      </c>
      <c r="U222" s="81">
        <f>IFERROR(VLOOKUP(K222,'3'!$K$3:$M$16,3,FALSE),0)</f>
        <v>0</v>
      </c>
      <c r="V222" s="81">
        <f t="shared" si="11"/>
        <v>0</v>
      </c>
    </row>
    <row r="223" spans="1:22" hidden="1">
      <c r="A223" s="7"/>
      <c r="E223" s="79"/>
      <c r="F223" s="79"/>
      <c r="G223" s="79"/>
      <c r="H223" s="79"/>
      <c r="L223" s="81"/>
      <c r="O223" s="81"/>
      <c r="R223" s="81">
        <f t="shared" si="9"/>
        <v>0</v>
      </c>
      <c r="S223" s="81">
        <f>IFERROR(IF(J223="X",0,IF(K223="X",0,VLOOKUP(K223,'3'!$K$3:$L$16,2,FALSE))),0)</f>
        <v>0</v>
      </c>
      <c r="T223" s="81">
        <f t="shared" si="10"/>
        <v>0</v>
      </c>
      <c r="U223" s="81">
        <f>IFERROR(VLOOKUP(K223,'3'!$K$3:$M$16,3,FALSE),0)</f>
        <v>0</v>
      </c>
      <c r="V223" s="81">
        <f t="shared" si="11"/>
        <v>0</v>
      </c>
    </row>
    <row r="224" spans="1:22" hidden="1">
      <c r="A224" s="7"/>
      <c r="E224" s="79"/>
      <c r="F224" s="79"/>
      <c r="G224" s="79"/>
      <c r="H224" s="79"/>
      <c r="L224" s="81"/>
      <c r="O224" s="81"/>
      <c r="R224" s="81">
        <f t="shared" ref="R224:R287" si="12">SUM(M224+P224)</f>
        <v>0</v>
      </c>
      <c r="S224" s="81">
        <f>IFERROR(IF(J224="X",0,IF(K224="X",0,VLOOKUP(K224,'3'!$K$3:$L$16,2,FALSE))),0)</f>
        <v>0</v>
      </c>
      <c r="T224" s="81">
        <f t="shared" ref="T224:T287" si="13">R224*S224</f>
        <v>0</v>
      </c>
      <c r="U224" s="81">
        <f>IFERROR(VLOOKUP(K224,'3'!$K$3:$M$16,3,FALSE),0)</f>
        <v>0</v>
      </c>
      <c r="V224" s="81">
        <f t="shared" ref="V224:V287" si="14">IF(U224=0,0,T224/U224)</f>
        <v>0</v>
      </c>
    </row>
    <row r="225" spans="1:22" hidden="1">
      <c r="A225" s="7"/>
      <c r="E225" s="79"/>
      <c r="F225" s="79"/>
      <c r="G225" s="79"/>
      <c r="H225" s="79"/>
      <c r="L225" s="81"/>
      <c r="O225" s="81"/>
      <c r="R225" s="81">
        <f t="shared" si="12"/>
        <v>0</v>
      </c>
      <c r="S225" s="81">
        <f>IFERROR(IF(J225="X",0,IF(K225="X",0,VLOOKUP(K225,'3'!$K$3:$L$16,2,FALSE))),0)</f>
        <v>0</v>
      </c>
      <c r="T225" s="81">
        <f t="shared" si="13"/>
        <v>0</v>
      </c>
      <c r="U225" s="81">
        <f>IFERROR(VLOOKUP(K225,'3'!$K$3:$M$16,3,FALSE),0)</f>
        <v>0</v>
      </c>
      <c r="V225" s="81">
        <f t="shared" si="14"/>
        <v>0</v>
      </c>
    </row>
    <row r="226" spans="1:22" hidden="1">
      <c r="A226" s="7"/>
      <c r="E226" s="79"/>
      <c r="F226" s="79"/>
      <c r="G226" s="79"/>
      <c r="H226" s="79"/>
      <c r="L226" s="81"/>
      <c r="O226" s="81"/>
      <c r="R226" s="81">
        <f t="shared" si="12"/>
        <v>0</v>
      </c>
      <c r="S226" s="81">
        <f>IFERROR(IF(J226="X",0,IF(K226="X",0,VLOOKUP(K226,'3'!$K$3:$L$16,2,FALSE))),0)</f>
        <v>0</v>
      </c>
      <c r="T226" s="81">
        <f t="shared" si="13"/>
        <v>0</v>
      </c>
      <c r="U226" s="81">
        <f>IFERROR(VLOOKUP(K226,'3'!$K$3:$M$16,3,FALSE),0)</f>
        <v>0</v>
      </c>
      <c r="V226" s="81">
        <f t="shared" si="14"/>
        <v>0</v>
      </c>
    </row>
    <row r="227" spans="1:22" hidden="1">
      <c r="A227" s="7"/>
      <c r="E227" s="79"/>
      <c r="F227" s="79"/>
      <c r="G227" s="79"/>
      <c r="H227" s="79"/>
      <c r="L227" s="81"/>
      <c r="O227" s="81"/>
      <c r="R227" s="81">
        <f t="shared" si="12"/>
        <v>0</v>
      </c>
      <c r="S227" s="81">
        <f>IFERROR(IF(J227="X",0,IF(K227="X",0,VLOOKUP(K227,'3'!$K$3:$L$16,2,FALSE))),0)</f>
        <v>0</v>
      </c>
      <c r="T227" s="81">
        <f t="shared" si="13"/>
        <v>0</v>
      </c>
      <c r="U227" s="81">
        <f>IFERROR(VLOOKUP(K227,'3'!$K$3:$M$16,3,FALSE),0)</f>
        <v>0</v>
      </c>
      <c r="V227" s="81">
        <f t="shared" si="14"/>
        <v>0</v>
      </c>
    </row>
    <row r="228" spans="1:22" hidden="1">
      <c r="A228" s="7"/>
      <c r="E228" s="79"/>
      <c r="F228" s="79"/>
      <c r="G228" s="79"/>
      <c r="H228" s="79"/>
      <c r="L228" s="81"/>
      <c r="O228" s="81"/>
      <c r="R228" s="81">
        <f t="shared" si="12"/>
        <v>0</v>
      </c>
      <c r="S228" s="81">
        <f>IFERROR(IF(J228="X",0,IF(K228="X",0,VLOOKUP(K228,'3'!$K$3:$L$16,2,FALSE))),0)</f>
        <v>0</v>
      </c>
      <c r="T228" s="81">
        <f t="shared" si="13"/>
        <v>0</v>
      </c>
      <c r="U228" s="81">
        <f>IFERROR(VLOOKUP(K228,'3'!$K$3:$M$16,3,FALSE),0)</f>
        <v>0</v>
      </c>
      <c r="V228" s="81">
        <f t="shared" si="14"/>
        <v>0</v>
      </c>
    </row>
    <row r="229" spans="1:22" hidden="1">
      <c r="A229" s="7"/>
      <c r="E229" s="79"/>
      <c r="F229" s="79"/>
      <c r="G229" s="79"/>
      <c r="H229" s="79"/>
      <c r="L229" s="81"/>
      <c r="O229" s="81"/>
      <c r="R229" s="81">
        <f t="shared" si="12"/>
        <v>0</v>
      </c>
      <c r="S229" s="81">
        <f>IFERROR(IF(J229="X",0,IF(K229="X",0,VLOOKUP(K229,'3'!$K$3:$L$16,2,FALSE))),0)</f>
        <v>0</v>
      </c>
      <c r="T229" s="81">
        <f t="shared" si="13"/>
        <v>0</v>
      </c>
      <c r="U229" s="81">
        <f>IFERROR(VLOOKUP(K229,'3'!$K$3:$M$16,3,FALSE),0)</f>
        <v>0</v>
      </c>
      <c r="V229" s="81">
        <f t="shared" si="14"/>
        <v>0</v>
      </c>
    </row>
    <row r="230" spans="1:22" hidden="1">
      <c r="A230" s="7"/>
      <c r="E230" s="79"/>
      <c r="F230" s="79"/>
      <c r="G230" s="79"/>
      <c r="H230" s="79"/>
      <c r="L230" s="81"/>
      <c r="O230" s="81"/>
      <c r="R230" s="81">
        <f t="shared" si="12"/>
        <v>0</v>
      </c>
      <c r="S230" s="81">
        <f>IFERROR(IF(J230="X",0,IF(K230="X",0,VLOOKUP(K230,'3'!$K$3:$L$16,2,FALSE))),0)</f>
        <v>0</v>
      </c>
      <c r="T230" s="81">
        <f t="shared" si="13"/>
        <v>0</v>
      </c>
      <c r="U230" s="81">
        <f>IFERROR(VLOOKUP(K230,'3'!$K$3:$M$16,3,FALSE),0)</f>
        <v>0</v>
      </c>
      <c r="V230" s="81">
        <f t="shared" si="14"/>
        <v>0</v>
      </c>
    </row>
    <row r="231" spans="1:22" hidden="1">
      <c r="A231" s="7"/>
      <c r="E231" s="79"/>
      <c r="F231" s="79"/>
      <c r="G231" s="79"/>
      <c r="H231" s="79"/>
      <c r="L231" s="81"/>
      <c r="O231" s="81"/>
      <c r="R231" s="81">
        <f t="shared" si="12"/>
        <v>0</v>
      </c>
      <c r="S231" s="81">
        <f>IFERROR(IF(J231="X",0,IF(K231="X",0,VLOOKUP(K231,'3'!$K$3:$L$16,2,FALSE))),0)</f>
        <v>0</v>
      </c>
      <c r="T231" s="81">
        <f t="shared" si="13"/>
        <v>0</v>
      </c>
      <c r="U231" s="81">
        <f>IFERROR(VLOOKUP(K231,'3'!$K$3:$M$16,3,FALSE),0)</f>
        <v>0</v>
      </c>
      <c r="V231" s="81">
        <f t="shared" si="14"/>
        <v>0</v>
      </c>
    </row>
    <row r="232" spans="1:22" hidden="1">
      <c r="A232" s="7"/>
      <c r="E232" s="79"/>
      <c r="F232" s="79"/>
      <c r="G232" s="79"/>
      <c r="H232" s="79"/>
      <c r="L232" s="81"/>
      <c r="O232" s="81"/>
      <c r="R232" s="81">
        <f t="shared" si="12"/>
        <v>0</v>
      </c>
      <c r="S232" s="81">
        <f>IFERROR(IF(J232="X",0,IF(K232="X",0,VLOOKUP(K232,'3'!$K$3:$L$16,2,FALSE))),0)</f>
        <v>0</v>
      </c>
      <c r="T232" s="81">
        <f t="shared" si="13"/>
        <v>0</v>
      </c>
      <c r="U232" s="81">
        <f>IFERROR(VLOOKUP(K232,'3'!$K$3:$M$16,3,FALSE),0)</f>
        <v>0</v>
      </c>
      <c r="V232" s="81">
        <f t="shared" si="14"/>
        <v>0</v>
      </c>
    </row>
    <row r="233" spans="1:22" hidden="1">
      <c r="A233" s="7"/>
      <c r="E233" s="79"/>
      <c r="F233" s="79"/>
      <c r="G233" s="79"/>
      <c r="H233" s="79"/>
      <c r="L233" s="81"/>
      <c r="O233" s="81"/>
      <c r="R233" s="81">
        <f t="shared" si="12"/>
        <v>0</v>
      </c>
      <c r="S233" s="81">
        <f>IFERROR(IF(J233="X",0,IF(K233="X",0,VLOOKUP(K233,'3'!$K$3:$L$16,2,FALSE))),0)</f>
        <v>0</v>
      </c>
      <c r="T233" s="81">
        <f t="shared" si="13"/>
        <v>0</v>
      </c>
      <c r="U233" s="81">
        <f>IFERROR(VLOOKUP(K233,'3'!$K$3:$M$16,3,FALSE),0)</f>
        <v>0</v>
      </c>
      <c r="V233" s="81">
        <f t="shared" si="14"/>
        <v>0</v>
      </c>
    </row>
    <row r="234" spans="1:22" hidden="1">
      <c r="A234" s="7"/>
      <c r="E234" s="79"/>
      <c r="F234" s="79"/>
      <c r="G234" s="79"/>
      <c r="H234" s="79"/>
      <c r="L234" s="81"/>
      <c r="O234" s="81"/>
      <c r="R234" s="81">
        <f t="shared" si="12"/>
        <v>0</v>
      </c>
      <c r="S234" s="81">
        <f>IFERROR(IF(J234="X",0,IF(K234="X",0,VLOOKUP(K234,'3'!$K$3:$L$16,2,FALSE))),0)</f>
        <v>0</v>
      </c>
      <c r="T234" s="81">
        <f t="shared" si="13"/>
        <v>0</v>
      </c>
      <c r="U234" s="81">
        <f>IFERROR(VLOOKUP(K234,'3'!$K$3:$M$16,3,FALSE),0)</f>
        <v>0</v>
      </c>
      <c r="V234" s="81">
        <f t="shared" si="14"/>
        <v>0</v>
      </c>
    </row>
    <row r="235" spans="1:22" hidden="1">
      <c r="A235" s="7"/>
      <c r="E235" s="79"/>
      <c r="F235" s="79"/>
      <c r="G235" s="79"/>
      <c r="H235" s="79"/>
      <c r="L235" s="81"/>
      <c r="O235" s="81"/>
      <c r="R235" s="81">
        <f t="shared" si="12"/>
        <v>0</v>
      </c>
      <c r="S235" s="81">
        <f>IFERROR(IF(J235="X",0,IF(K235="X",0,VLOOKUP(K235,'3'!$K$3:$L$16,2,FALSE))),0)</f>
        <v>0</v>
      </c>
      <c r="T235" s="81">
        <f t="shared" si="13"/>
        <v>0</v>
      </c>
      <c r="U235" s="81">
        <f>IFERROR(VLOOKUP(K235,'3'!$K$3:$M$16,3,FALSE),0)</f>
        <v>0</v>
      </c>
      <c r="V235" s="81">
        <f t="shared" si="14"/>
        <v>0</v>
      </c>
    </row>
    <row r="236" spans="1:22" hidden="1">
      <c r="A236" s="7"/>
      <c r="E236" s="79"/>
      <c r="F236" s="79"/>
      <c r="G236" s="79"/>
      <c r="H236" s="79"/>
      <c r="L236" s="81"/>
      <c r="O236" s="81"/>
      <c r="R236" s="81">
        <f t="shared" si="12"/>
        <v>0</v>
      </c>
      <c r="S236" s="81">
        <f>IFERROR(IF(J236="X",0,IF(K236="X",0,VLOOKUP(K236,'3'!$K$3:$L$16,2,FALSE))),0)</f>
        <v>0</v>
      </c>
      <c r="T236" s="81">
        <f t="shared" si="13"/>
        <v>0</v>
      </c>
      <c r="U236" s="81">
        <f>IFERROR(VLOOKUP(K236,'3'!$K$3:$M$16,3,FALSE),0)</f>
        <v>0</v>
      </c>
      <c r="V236" s="81">
        <f t="shared" si="14"/>
        <v>0</v>
      </c>
    </row>
    <row r="237" spans="1:22" hidden="1">
      <c r="A237" s="7"/>
      <c r="E237" s="79"/>
      <c r="F237" s="79"/>
      <c r="G237" s="79"/>
      <c r="H237" s="79"/>
      <c r="L237" s="81"/>
      <c r="O237" s="81"/>
      <c r="R237" s="81">
        <f t="shared" si="12"/>
        <v>0</v>
      </c>
      <c r="S237" s="81">
        <f>IFERROR(IF(J237="X",0,IF(K237="X",0,VLOOKUP(K237,'3'!$K$3:$L$16,2,FALSE))),0)</f>
        <v>0</v>
      </c>
      <c r="T237" s="81">
        <f t="shared" si="13"/>
        <v>0</v>
      </c>
      <c r="U237" s="81">
        <f>IFERROR(VLOOKUP(K237,'3'!$K$3:$M$16,3,FALSE),0)</f>
        <v>0</v>
      </c>
      <c r="V237" s="81">
        <f t="shared" si="14"/>
        <v>0</v>
      </c>
    </row>
    <row r="238" spans="1:22" hidden="1">
      <c r="A238" s="7"/>
      <c r="E238" s="79"/>
      <c r="F238" s="79"/>
      <c r="G238" s="79"/>
      <c r="H238" s="79"/>
      <c r="L238" s="81"/>
      <c r="O238" s="81"/>
      <c r="R238" s="81">
        <f t="shared" si="12"/>
        <v>0</v>
      </c>
      <c r="S238" s="81">
        <f>IFERROR(IF(J238="X",0,IF(K238="X",0,VLOOKUP(K238,'3'!$K$3:$L$16,2,FALSE))),0)</f>
        <v>0</v>
      </c>
      <c r="T238" s="81">
        <f t="shared" si="13"/>
        <v>0</v>
      </c>
      <c r="U238" s="81">
        <f>IFERROR(VLOOKUP(K238,'3'!$K$3:$M$16,3,FALSE),0)</f>
        <v>0</v>
      </c>
      <c r="V238" s="81">
        <f t="shared" si="14"/>
        <v>0</v>
      </c>
    </row>
    <row r="239" spans="1:22" hidden="1">
      <c r="A239" s="7"/>
      <c r="E239" s="79"/>
      <c r="F239" s="79"/>
      <c r="G239" s="79"/>
      <c r="H239" s="79"/>
      <c r="L239" s="81"/>
      <c r="O239" s="81"/>
      <c r="R239" s="81">
        <f t="shared" si="12"/>
        <v>0</v>
      </c>
      <c r="S239" s="81">
        <f>IFERROR(IF(J239="X",0,IF(K239="X",0,VLOOKUP(K239,'3'!$K$3:$L$16,2,FALSE))),0)</f>
        <v>0</v>
      </c>
      <c r="T239" s="81">
        <f t="shared" si="13"/>
        <v>0</v>
      </c>
      <c r="U239" s="81">
        <f>IFERROR(VLOOKUP(K239,'3'!$K$3:$M$16,3,FALSE),0)</f>
        <v>0</v>
      </c>
      <c r="V239" s="81">
        <f t="shared" si="14"/>
        <v>0</v>
      </c>
    </row>
    <row r="240" spans="1:22" hidden="1">
      <c r="A240" s="7"/>
      <c r="E240" s="79"/>
      <c r="F240" s="79"/>
      <c r="G240" s="79"/>
      <c r="H240" s="79"/>
      <c r="L240" s="81"/>
      <c r="O240" s="81"/>
      <c r="R240" s="81">
        <f t="shared" si="12"/>
        <v>0</v>
      </c>
      <c r="S240" s="81">
        <f>IFERROR(IF(J240="X",0,IF(K240="X",0,VLOOKUP(K240,'3'!$K$3:$L$16,2,FALSE))),0)</f>
        <v>0</v>
      </c>
      <c r="T240" s="81">
        <f t="shared" si="13"/>
        <v>0</v>
      </c>
      <c r="U240" s="81">
        <f>IFERROR(VLOOKUP(K240,'3'!$K$3:$M$16,3,FALSE),0)</f>
        <v>0</v>
      </c>
      <c r="V240" s="81">
        <f t="shared" si="14"/>
        <v>0</v>
      </c>
    </row>
    <row r="241" spans="1:22" hidden="1">
      <c r="A241" s="7"/>
      <c r="E241" s="79"/>
      <c r="F241" s="79"/>
      <c r="G241" s="79"/>
      <c r="H241" s="79"/>
      <c r="L241" s="81"/>
      <c r="O241" s="81"/>
      <c r="R241" s="81">
        <f t="shared" si="12"/>
        <v>0</v>
      </c>
      <c r="S241" s="81">
        <f>IFERROR(IF(J241="X",0,IF(K241="X",0,VLOOKUP(K241,'3'!$K$3:$L$16,2,FALSE))),0)</f>
        <v>0</v>
      </c>
      <c r="T241" s="81">
        <f t="shared" si="13"/>
        <v>0</v>
      </c>
      <c r="U241" s="81">
        <f>IFERROR(VLOOKUP(K241,'3'!$K$3:$M$16,3,FALSE),0)</f>
        <v>0</v>
      </c>
      <c r="V241" s="81">
        <f t="shared" si="14"/>
        <v>0</v>
      </c>
    </row>
    <row r="242" spans="1:22" hidden="1">
      <c r="A242" s="7"/>
      <c r="E242" s="79"/>
      <c r="F242" s="79"/>
      <c r="G242" s="79"/>
      <c r="H242" s="79"/>
      <c r="L242" s="81"/>
      <c r="O242" s="81"/>
      <c r="R242" s="81">
        <f t="shared" si="12"/>
        <v>0</v>
      </c>
      <c r="S242" s="81">
        <f>IFERROR(IF(J242="X",0,IF(K242="X",0,VLOOKUP(K242,'3'!$K$3:$L$16,2,FALSE))),0)</f>
        <v>0</v>
      </c>
      <c r="T242" s="81">
        <f t="shared" si="13"/>
        <v>0</v>
      </c>
      <c r="U242" s="81">
        <f>IFERROR(VLOOKUP(K242,'3'!$K$3:$M$16,3,FALSE),0)</f>
        <v>0</v>
      </c>
      <c r="V242" s="81">
        <f t="shared" si="14"/>
        <v>0</v>
      </c>
    </row>
    <row r="243" spans="1:22" hidden="1">
      <c r="A243" s="7"/>
      <c r="E243" s="79"/>
      <c r="F243" s="79"/>
      <c r="G243" s="79"/>
      <c r="H243" s="79"/>
      <c r="L243" s="81"/>
      <c r="O243" s="81"/>
      <c r="R243" s="81">
        <f t="shared" si="12"/>
        <v>0</v>
      </c>
      <c r="S243" s="81">
        <f>IFERROR(IF(J243="X",0,IF(K243="X",0,VLOOKUP(K243,'3'!$K$3:$L$16,2,FALSE))),0)</f>
        <v>0</v>
      </c>
      <c r="T243" s="81">
        <f t="shared" si="13"/>
        <v>0</v>
      </c>
      <c r="U243" s="81">
        <f>IFERROR(VLOOKUP(K243,'3'!$K$3:$M$16,3,FALSE),0)</f>
        <v>0</v>
      </c>
      <c r="V243" s="81">
        <f t="shared" si="14"/>
        <v>0</v>
      </c>
    </row>
    <row r="244" spans="1:22" hidden="1">
      <c r="A244" s="7"/>
      <c r="E244" s="79"/>
      <c r="F244" s="79"/>
      <c r="G244" s="79"/>
      <c r="H244" s="79"/>
      <c r="L244" s="81"/>
      <c r="O244" s="81"/>
      <c r="R244" s="81">
        <f t="shared" si="12"/>
        <v>0</v>
      </c>
      <c r="S244" s="81">
        <f>IFERROR(IF(J244="X",0,IF(K244="X",0,VLOOKUP(K244,'3'!$K$3:$L$16,2,FALSE))),0)</f>
        <v>0</v>
      </c>
      <c r="T244" s="81">
        <f t="shared" si="13"/>
        <v>0</v>
      </c>
      <c r="U244" s="81">
        <f>IFERROR(VLOOKUP(K244,'3'!$K$3:$M$16,3,FALSE),0)</f>
        <v>0</v>
      </c>
      <c r="V244" s="81">
        <f t="shared" si="14"/>
        <v>0</v>
      </c>
    </row>
    <row r="245" spans="1:22" hidden="1">
      <c r="A245" s="7"/>
      <c r="E245" s="79"/>
      <c r="F245" s="79"/>
      <c r="G245" s="79"/>
      <c r="H245" s="79"/>
      <c r="L245" s="81"/>
      <c r="O245" s="81"/>
      <c r="R245" s="81">
        <f t="shared" si="12"/>
        <v>0</v>
      </c>
      <c r="S245" s="81">
        <f>IFERROR(IF(J245="X",0,IF(K245="X",0,VLOOKUP(K245,'3'!$K$3:$L$16,2,FALSE))),0)</f>
        <v>0</v>
      </c>
      <c r="T245" s="81">
        <f t="shared" si="13"/>
        <v>0</v>
      </c>
      <c r="U245" s="81">
        <f>IFERROR(VLOOKUP(K245,'3'!$K$3:$M$16,3,FALSE),0)</f>
        <v>0</v>
      </c>
      <c r="V245" s="81">
        <f t="shared" si="14"/>
        <v>0</v>
      </c>
    </row>
    <row r="246" spans="1:22" hidden="1">
      <c r="A246" s="7"/>
      <c r="E246" s="79"/>
      <c r="F246" s="79"/>
      <c r="G246" s="79"/>
      <c r="H246" s="79"/>
      <c r="L246" s="81"/>
      <c r="O246" s="81"/>
      <c r="R246" s="81">
        <f t="shared" si="12"/>
        <v>0</v>
      </c>
      <c r="S246" s="81">
        <f>IFERROR(IF(J246="X",0,IF(K246="X",0,VLOOKUP(K246,'3'!$K$3:$L$16,2,FALSE))),0)</f>
        <v>0</v>
      </c>
      <c r="T246" s="81">
        <f t="shared" si="13"/>
        <v>0</v>
      </c>
      <c r="U246" s="81">
        <f>IFERROR(VLOOKUP(K246,'3'!$K$3:$M$16,3,FALSE),0)</f>
        <v>0</v>
      </c>
      <c r="V246" s="81">
        <f t="shared" si="14"/>
        <v>0</v>
      </c>
    </row>
    <row r="247" spans="1:22" hidden="1">
      <c r="A247" s="7"/>
      <c r="E247" s="79"/>
      <c r="F247" s="79"/>
      <c r="G247" s="79"/>
      <c r="H247" s="79"/>
      <c r="L247" s="81"/>
      <c r="O247" s="81"/>
      <c r="R247" s="81">
        <f t="shared" si="12"/>
        <v>0</v>
      </c>
      <c r="S247" s="81">
        <f>IFERROR(IF(J247="X",0,IF(K247="X",0,VLOOKUP(K247,'3'!$K$3:$L$16,2,FALSE))),0)</f>
        <v>0</v>
      </c>
      <c r="T247" s="81">
        <f t="shared" si="13"/>
        <v>0</v>
      </c>
      <c r="U247" s="81">
        <f>IFERROR(VLOOKUP(K247,'3'!$K$3:$M$16,3,FALSE),0)</f>
        <v>0</v>
      </c>
      <c r="V247" s="81">
        <f t="shared" si="14"/>
        <v>0</v>
      </c>
    </row>
    <row r="248" spans="1:22" hidden="1">
      <c r="A248" s="7"/>
      <c r="E248" s="79"/>
      <c r="F248" s="79"/>
      <c r="G248" s="79"/>
      <c r="H248" s="79"/>
      <c r="L248" s="81"/>
      <c r="O248" s="81"/>
      <c r="R248" s="81">
        <f t="shared" si="12"/>
        <v>0</v>
      </c>
      <c r="S248" s="81">
        <f>IFERROR(IF(J248="X",0,IF(K248="X",0,VLOOKUP(K248,'3'!$K$3:$L$16,2,FALSE))),0)</f>
        <v>0</v>
      </c>
      <c r="T248" s="81">
        <f t="shared" si="13"/>
        <v>0</v>
      </c>
      <c r="U248" s="81">
        <f>IFERROR(VLOOKUP(K248,'3'!$K$3:$M$16,3,FALSE),0)</f>
        <v>0</v>
      </c>
      <c r="V248" s="81">
        <f t="shared" si="14"/>
        <v>0</v>
      </c>
    </row>
    <row r="249" spans="1:22" hidden="1">
      <c r="A249" s="7"/>
      <c r="E249" s="79"/>
      <c r="F249" s="79"/>
      <c r="G249" s="79"/>
      <c r="H249" s="79"/>
      <c r="L249" s="81"/>
      <c r="O249" s="81"/>
      <c r="R249" s="81">
        <f t="shared" si="12"/>
        <v>0</v>
      </c>
      <c r="S249" s="81">
        <f>IFERROR(IF(J249="X",0,IF(K249="X",0,VLOOKUP(K249,'3'!$K$3:$L$16,2,FALSE))),0)</f>
        <v>0</v>
      </c>
      <c r="T249" s="81">
        <f t="shared" si="13"/>
        <v>0</v>
      </c>
      <c r="U249" s="81">
        <f>IFERROR(VLOOKUP(K249,'3'!$K$3:$M$16,3,FALSE),0)</f>
        <v>0</v>
      </c>
      <c r="V249" s="81">
        <f t="shared" si="14"/>
        <v>0</v>
      </c>
    </row>
    <row r="250" spans="1:22" hidden="1">
      <c r="A250" s="7"/>
      <c r="E250" s="79"/>
      <c r="F250" s="79"/>
      <c r="G250" s="79"/>
      <c r="H250" s="79"/>
      <c r="L250" s="81"/>
      <c r="O250" s="81"/>
      <c r="R250" s="81">
        <f t="shared" si="12"/>
        <v>0</v>
      </c>
      <c r="S250" s="81">
        <f>IFERROR(IF(J250="X",0,IF(K250="X",0,VLOOKUP(K250,'3'!$K$3:$L$16,2,FALSE))),0)</f>
        <v>0</v>
      </c>
      <c r="T250" s="81">
        <f t="shared" si="13"/>
        <v>0</v>
      </c>
      <c r="U250" s="81">
        <f>IFERROR(VLOOKUP(K250,'3'!$K$3:$M$16,3,FALSE),0)</f>
        <v>0</v>
      </c>
      <c r="V250" s="81">
        <f t="shared" si="14"/>
        <v>0</v>
      </c>
    </row>
    <row r="251" spans="1:22" hidden="1">
      <c r="A251" s="7"/>
      <c r="E251" s="79"/>
      <c r="F251" s="79"/>
      <c r="G251" s="79"/>
      <c r="H251" s="79"/>
      <c r="L251" s="81"/>
      <c r="O251" s="81"/>
      <c r="R251" s="81">
        <f t="shared" si="12"/>
        <v>0</v>
      </c>
      <c r="S251" s="81">
        <f>IFERROR(IF(J251="X",0,IF(K251="X",0,VLOOKUP(K251,'3'!$K$3:$L$16,2,FALSE))),0)</f>
        <v>0</v>
      </c>
      <c r="T251" s="81">
        <f t="shared" si="13"/>
        <v>0</v>
      </c>
      <c r="U251" s="81">
        <f>IFERROR(VLOOKUP(K251,'3'!$K$3:$M$16,3,FALSE),0)</f>
        <v>0</v>
      </c>
      <c r="V251" s="81">
        <f t="shared" si="14"/>
        <v>0</v>
      </c>
    </row>
    <row r="252" spans="1:22" hidden="1">
      <c r="A252" s="7"/>
      <c r="E252" s="79"/>
      <c r="F252" s="79"/>
      <c r="G252" s="79"/>
      <c r="H252" s="79"/>
      <c r="L252" s="81"/>
      <c r="O252" s="81"/>
      <c r="R252" s="81">
        <f t="shared" si="12"/>
        <v>0</v>
      </c>
      <c r="S252" s="81">
        <f>IFERROR(IF(J252="X",0,IF(K252="X",0,VLOOKUP(K252,'3'!$K$3:$L$16,2,FALSE))),0)</f>
        <v>0</v>
      </c>
      <c r="T252" s="81">
        <f t="shared" si="13"/>
        <v>0</v>
      </c>
      <c r="U252" s="81">
        <f>IFERROR(VLOOKUP(K252,'3'!$K$3:$M$16,3,FALSE),0)</f>
        <v>0</v>
      </c>
      <c r="V252" s="81">
        <f t="shared" si="14"/>
        <v>0</v>
      </c>
    </row>
    <row r="253" spans="1:22" hidden="1">
      <c r="A253" s="7"/>
      <c r="E253" s="79"/>
      <c r="F253" s="79"/>
      <c r="G253" s="79"/>
      <c r="H253" s="79"/>
      <c r="L253" s="81"/>
      <c r="O253" s="81"/>
      <c r="R253" s="81">
        <f t="shared" si="12"/>
        <v>0</v>
      </c>
      <c r="S253" s="81">
        <f>IFERROR(IF(J253="X",0,IF(K253="X",0,VLOOKUP(K253,'3'!$K$3:$L$16,2,FALSE))),0)</f>
        <v>0</v>
      </c>
      <c r="T253" s="81">
        <f t="shared" si="13"/>
        <v>0</v>
      </c>
      <c r="U253" s="81">
        <f>IFERROR(VLOOKUP(K253,'3'!$K$3:$M$16,3,FALSE),0)</f>
        <v>0</v>
      </c>
      <c r="V253" s="81">
        <f t="shared" si="14"/>
        <v>0</v>
      </c>
    </row>
    <row r="254" spans="1:22" hidden="1">
      <c r="A254" s="7"/>
      <c r="E254" s="79"/>
      <c r="F254" s="79"/>
      <c r="G254" s="79"/>
      <c r="H254" s="79"/>
      <c r="L254" s="81"/>
      <c r="O254" s="81"/>
      <c r="R254" s="81">
        <f t="shared" si="12"/>
        <v>0</v>
      </c>
      <c r="S254" s="81">
        <f>IFERROR(IF(J254="X",0,IF(K254="X",0,VLOOKUP(K254,'3'!$K$3:$L$16,2,FALSE))),0)</f>
        <v>0</v>
      </c>
      <c r="T254" s="81">
        <f t="shared" si="13"/>
        <v>0</v>
      </c>
      <c r="U254" s="81">
        <f>IFERROR(VLOOKUP(K254,'3'!$K$3:$M$16,3,FALSE),0)</f>
        <v>0</v>
      </c>
      <c r="V254" s="81">
        <f t="shared" si="14"/>
        <v>0</v>
      </c>
    </row>
    <row r="255" spans="1:22" hidden="1">
      <c r="A255" s="7"/>
      <c r="E255" s="79"/>
      <c r="F255" s="79"/>
      <c r="G255" s="79"/>
      <c r="H255" s="79"/>
      <c r="L255" s="81"/>
      <c r="O255" s="81"/>
      <c r="R255" s="81">
        <f t="shared" si="12"/>
        <v>0</v>
      </c>
      <c r="S255" s="81">
        <f>IFERROR(IF(J255="X",0,IF(K255="X",0,VLOOKUP(K255,'3'!$K$3:$L$16,2,FALSE))),0)</f>
        <v>0</v>
      </c>
      <c r="T255" s="81">
        <f t="shared" si="13"/>
        <v>0</v>
      </c>
      <c r="U255" s="81">
        <f>IFERROR(VLOOKUP(K255,'3'!$K$3:$M$16,3,FALSE),0)</f>
        <v>0</v>
      </c>
      <c r="V255" s="81">
        <f t="shared" si="14"/>
        <v>0</v>
      </c>
    </row>
    <row r="256" spans="1:22" hidden="1">
      <c r="A256" s="7"/>
      <c r="E256" s="79"/>
      <c r="F256" s="79"/>
      <c r="G256" s="79"/>
      <c r="H256" s="79"/>
      <c r="L256" s="81"/>
      <c r="O256" s="81"/>
      <c r="R256" s="81">
        <f t="shared" si="12"/>
        <v>0</v>
      </c>
      <c r="S256" s="81">
        <f>IFERROR(IF(J256="X",0,IF(K256="X",0,VLOOKUP(K256,'3'!$K$3:$L$16,2,FALSE))),0)</f>
        <v>0</v>
      </c>
      <c r="T256" s="81">
        <f t="shared" si="13"/>
        <v>0</v>
      </c>
      <c r="U256" s="81">
        <f>IFERROR(VLOOKUP(K256,'3'!$K$3:$M$16,3,FALSE),0)</f>
        <v>0</v>
      </c>
      <c r="V256" s="81">
        <f t="shared" si="14"/>
        <v>0</v>
      </c>
    </row>
    <row r="257" spans="1:22" hidden="1">
      <c r="A257" s="7"/>
      <c r="E257" s="79"/>
      <c r="F257" s="79"/>
      <c r="G257" s="79"/>
      <c r="H257" s="79"/>
      <c r="L257" s="81"/>
      <c r="O257" s="81"/>
      <c r="R257" s="81">
        <f t="shared" si="12"/>
        <v>0</v>
      </c>
      <c r="S257" s="81">
        <f>IFERROR(IF(J257="X",0,IF(K257="X",0,VLOOKUP(K257,'3'!$K$3:$L$16,2,FALSE))),0)</f>
        <v>0</v>
      </c>
      <c r="T257" s="81">
        <f t="shared" si="13"/>
        <v>0</v>
      </c>
      <c r="U257" s="81">
        <f>IFERROR(VLOOKUP(K257,'3'!$K$3:$M$16,3,FALSE),0)</f>
        <v>0</v>
      </c>
      <c r="V257" s="81">
        <f t="shared" si="14"/>
        <v>0</v>
      </c>
    </row>
    <row r="258" spans="1:22" hidden="1">
      <c r="A258" s="7"/>
      <c r="E258" s="79"/>
      <c r="F258" s="79"/>
      <c r="G258" s="79"/>
      <c r="H258" s="79"/>
      <c r="L258" s="81"/>
      <c r="O258" s="81"/>
      <c r="R258" s="81">
        <f t="shared" si="12"/>
        <v>0</v>
      </c>
      <c r="S258" s="81">
        <f>IFERROR(IF(J258="X",0,IF(K258="X",0,VLOOKUP(K258,'3'!$K$3:$L$16,2,FALSE))),0)</f>
        <v>0</v>
      </c>
      <c r="T258" s="81">
        <f t="shared" si="13"/>
        <v>0</v>
      </c>
      <c r="U258" s="81">
        <f>IFERROR(VLOOKUP(K258,'3'!$K$3:$M$16,3,FALSE),0)</f>
        <v>0</v>
      </c>
      <c r="V258" s="81">
        <f t="shared" si="14"/>
        <v>0</v>
      </c>
    </row>
    <row r="259" spans="1:22" hidden="1">
      <c r="A259" s="7"/>
      <c r="E259" s="79"/>
      <c r="F259" s="79"/>
      <c r="G259" s="79"/>
      <c r="H259" s="79"/>
      <c r="L259" s="81"/>
      <c r="O259" s="81"/>
      <c r="R259" s="81">
        <f t="shared" si="12"/>
        <v>0</v>
      </c>
      <c r="S259" s="81">
        <f>IFERROR(IF(J259="X",0,IF(K259="X",0,VLOOKUP(K259,'3'!$K$3:$L$16,2,FALSE))),0)</f>
        <v>0</v>
      </c>
      <c r="T259" s="81">
        <f t="shared" si="13"/>
        <v>0</v>
      </c>
      <c r="U259" s="81">
        <f>IFERROR(VLOOKUP(K259,'3'!$K$3:$M$16,3,FALSE),0)</f>
        <v>0</v>
      </c>
      <c r="V259" s="81">
        <f t="shared" si="14"/>
        <v>0</v>
      </c>
    </row>
    <row r="260" spans="1:22" hidden="1">
      <c r="A260" s="7"/>
      <c r="E260" s="79"/>
      <c r="F260" s="79"/>
      <c r="G260" s="79"/>
      <c r="H260" s="79"/>
      <c r="L260" s="81"/>
      <c r="O260" s="81"/>
      <c r="R260" s="81">
        <f t="shared" si="12"/>
        <v>0</v>
      </c>
      <c r="S260" s="81">
        <f>IFERROR(IF(J260="X",0,IF(K260="X",0,VLOOKUP(K260,'3'!$K$3:$L$16,2,FALSE))),0)</f>
        <v>0</v>
      </c>
      <c r="T260" s="81">
        <f t="shared" si="13"/>
        <v>0</v>
      </c>
      <c r="U260" s="81">
        <f>IFERROR(VLOOKUP(K260,'3'!$K$3:$M$16,3,FALSE),0)</f>
        <v>0</v>
      </c>
      <c r="V260" s="81">
        <f t="shared" si="14"/>
        <v>0</v>
      </c>
    </row>
    <row r="261" spans="1:22" hidden="1">
      <c r="A261" s="7"/>
      <c r="E261" s="79"/>
      <c r="F261" s="79"/>
      <c r="G261" s="79"/>
      <c r="H261" s="79"/>
      <c r="L261" s="81"/>
      <c r="O261" s="81"/>
      <c r="R261" s="81">
        <f t="shared" si="12"/>
        <v>0</v>
      </c>
      <c r="S261" s="81">
        <f>IFERROR(IF(J261="X",0,IF(K261="X",0,VLOOKUP(K261,'3'!$K$3:$L$16,2,FALSE))),0)</f>
        <v>0</v>
      </c>
      <c r="T261" s="81">
        <f t="shared" si="13"/>
        <v>0</v>
      </c>
      <c r="U261" s="81">
        <f>IFERROR(VLOOKUP(K261,'3'!$K$3:$M$16,3,FALSE),0)</f>
        <v>0</v>
      </c>
      <c r="V261" s="81">
        <f t="shared" si="14"/>
        <v>0</v>
      </c>
    </row>
    <row r="262" spans="1:22" hidden="1">
      <c r="A262" s="7"/>
      <c r="E262" s="79"/>
      <c r="F262" s="79"/>
      <c r="G262" s="79"/>
      <c r="H262" s="79"/>
      <c r="L262" s="81"/>
      <c r="O262" s="81"/>
      <c r="R262" s="81">
        <f t="shared" si="12"/>
        <v>0</v>
      </c>
      <c r="S262" s="81">
        <f>IFERROR(IF(J262="X",0,IF(K262="X",0,VLOOKUP(K262,'3'!$K$3:$L$16,2,FALSE))),0)</f>
        <v>0</v>
      </c>
      <c r="T262" s="81">
        <f t="shared" si="13"/>
        <v>0</v>
      </c>
      <c r="U262" s="81">
        <f>IFERROR(VLOOKUP(K262,'3'!$K$3:$M$16,3,FALSE),0)</f>
        <v>0</v>
      </c>
      <c r="V262" s="81">
        <f t="shared" si="14"/>
        <v>0</v>
      </c>
    </row>
    <row r="263" spans="1:22" hidden="1">
      <c r="A263" s="7"/>
      <c r="E263" s="79"/>
      <c r="F263" s="79"/>
      <c r="G263" s="79"/>
      <c r="H263" s="79"/>
      <c r="L263" s="81"/>
      <c r="O263" s="81"/>
      <c r="R263" s="81">
        <f t="shared" si="12"/>
        <v>0</v>
      </c>
      <c r="S263" s="81">
        <f>IFERROR(IF(J263="X",0,IF(K263="X",0,VLOOKUP(K263,'3'!$K$3:$L$16,2,FALSE))),0)</f>
        <v>0</v>
      </c>
      <c r="T263" s="81">
        <f t="shared" si="13"/>
        <v>0</v>
      </c>
      <c r="U263" s="81">
        <f>IFERROR(VLOOKUP(K263,'3'!$K$3:$M$16,3,FALSE),0)</f>
        <v>0</v>
      </c>
      <c r="V263" s="81">
        <f t="shared" si="14"/>
        <v>0</v>
      </c>
    </row>
    <row r="264" spans="1:22" hidden="1">
      <c r="A264" s="7"/>
      <c r="E264" s="79"/>
      <c r="F264" s="79"/>
      <c r="G264" s="79"/>
      <c r="H264" s="79"/>
      <c r="L264" s="81"/>
      <c r="O264" s="81"/>
      <c r="R264" s="81">
        <f t="shared" si="12"/>
        <v>0</v>
      </c>
      <c r="S264" s="81">
        <f>IFERROR(IF(J264="X",0,IF(K264="X",0,VLOOKUP(K264,'3'!$K$3:$L$16,2,FALSE))),0)</f>
        <v>0</v>
      </c>
      <c r="T264" s="81">
        <f t="shared" si="13"/>
        <v>0</v>
      </c>
      <c r="U264" s="81">
        <f>IFERROR(VLOOKUP(K264,'3'!$K$3:$M$16,3,FALSE),0)</f>
        <v>0</v>
      </c>
      <c r="V264" s="81">
        <f t="shared" si="14"/>
        <v>0</v>
      </c>
    </row>
    <row r="265" spans="1:22" hidden="1">
      <c r="A265" s="7"/>
      <c r="E265" s="79"/>
      <c r="F265" s="79"/>
      <c r="G265" s="79"/>
      <c r="H265" s="79"/>
      <c r="L265" s="81"/>
      <c r="O265" s="81"/>
      <c r="R265" s="81">
        <f t="shared" si="12"/>
        <v>0</v>
      </c>
      <c r="S265" s="81">
        <f>IFERROR(IF(J265="X",0,IF(K265="X",0,VLOOKUP(K265,'3'!$K$3:$L$16,2,FALSE))),0)</f>
        <v>0</v>
      </c>
      <c r="T265" s="81">
        <f t="shared" si="13"/>
        <v>0</v>
      </c>
      <c r="U265" s="81">
        <f>IFERROR(VLOOKUP(K265,'3'!$K$3:$M$16,3,FALSE),0)</f>
        <v>0</v>
      </c>
      <c r="V265" s="81">
        <f t="shared" si="14"/>
        <v>0</v>
      </c>
    </row>
    <row r="266" spans="1:22" hidden="1">
      <c r="A266" s="7"/>
      <c r="E266" s="79"/>
      <c r="F266" s="79"/>
      <c r="G266" s="79"/>
      <c r="H266" s="79"/>
      <c r="L266" s="81"/>
      <c r="O266" s="81"/>
      <c r="R266" s="81">
        <f t="shared" si="12"/>
        <v>0</v>
      </c>
      <c r="S266" s="81">
        <f>IFERROR(IF(J266="X",0,IF(K266="X",0,VLOOKUP(K266,'3'!$K$3:$L$16,2,FALSE))),0)</f>
        <v>0</v>
      </c>
      <c r="T266" s="81">
        <f t="shared" si="13"/>
        <v>0</v>
      </c>
      <c r="U266" s="81">
        <f>IFERROR(VLOOKUP(K266,'3'!$K$3:$M$16,3,FALSE),0)</f>
        <v>0</v>
      </c>
      <c r="V266" s="81">
        <f t="shared" si="14"/>
        <v>0</v>
      </c>
    </row>
    <row r="267" spans="1:22" hidden="1">
      <c r="A267" s="7"/>
      <c r="E267" s="79"/>
      <c r="F267" s="79"/>
      <c r="G267" s="79"/>
      <c r="H267" s="79"/>
      <c r="L267" s="81"/>
      <c r="O267" s="81"/>
      <c r="R267" s="81">
        <f t="shared" si="12"/>
        <v>0</v>
      </c>
      <c r="S267" s="81">
        <f>IFERROR(IF(J267="X",0,IF(K267="X",0,VLOOKUP(K267,'3'!$K$3:$L$16,2,FALSE))),0)</f>
        <v>0</v>
      </c>
      <c r="T267" s="81">
        <f t="shared" si="13"/>
        <v>0</v>
      </c>
      <c r="U267" s="81">
        <f>IFERROR(VLOOKUP(K267,'3'!$K$3:$M$16,3,FALSE),0)</f>
        <v>0</v>
      </c>
      <c r="V267" s="81">
        <f t="shared" si="14"/>
        <v>0</v>
      </c>
    </row>
    <row r="268" spans="1:22" hidden="1">
      <c r="A268" s="7"/>
      <c r="E268" s="79"/>
      <c r="F268" s="79"/>
      <c r="G268" s="79"/>
      <c r="H268" s="79"/>
      <c r="L268" s="81"/>
      <c r="O268" s="81"/>
      <c r="R268" s="81">
        <f t="shared" si="12"/>
        <v>0</v>
      </c>
      <c r="S268" s="81">
        <f>IFERROR(IF(J268="X",0,IF(K268="X",0,VLOOKUP(K268,'3'!$K$3:$L$16,2,FALSE))),0)</f>
        <v>0</v>
      </c>
      <c r="T268" s="81">
        <f t="shared" si="13"/>
        <v>0</v>
      </c>
      <c r="U268" s="81">
        <f>IFERROR(VLOOKUP(K268,'3'!$K$3:$M$16,3,FALSE),0)</f>
        <v>0</v>
      </c>
      <c r="V268" s="81">
        <f t="shared" si="14"/>
        <v>0</v>
      </c>
    </row>
    <row r="269" spans="1:22" hidden="1">
      <c r="A269" s="7"/>
      <c r="E269" s="79"/>
      <c r="F269" s="79"/>
      <c r="G269" s="79"/>
      <c r="H269" s="79"/>
      <c r="L269" s="81"/>
      <c r="O269" s="81"/>
      <c r="R269" s="81">
        <f t="shared" si="12"/>
        <v>0</v>
      </c>
      <c r="S269" s="81">
        <f>IFERROR(IF(J269="X",0,IF(K269="X",0,VLOOKUP(K269,'3'!$K$3:$L$16,2,FALSE))),0)</f>
        <v>0</v>
      </c>
      <c r="T269" s="81">
        <f t="shared" si="13"/>
        <v>0</v>
      </c>
      <c r="U269" s="81">
        <f>IFERROR(VLOOKUP(K269,'3'!$K$3:$M$16,3,FALSE),0)</f>
        <v>0</v>
      </c>
      <c r="V269" s="81">
        <f t="shared" si="14"/>
        <v>0</v>
      </c>
    </row>
    <row r="270" spans="1:22" hidden="1">
      <c r="A270" s="7"/>
      <c r="E270" s="79"/>
      <c r="F270" s="79"/>
      <c r="G270" s="79"/>
      <c r="H270" s="79"/>
      <c r="L270" s="81"/>
      <c r="O270" s="81"/>
      <c r="R270" s="81">
        <f t="shared" si="12"/>
        <v>0</v>
      </c>
      <c r="S270" s="81">
        <f>IFERROR(IF(J270="X",0,IF(K270="X",0,VLOOKUP(K270,'3'!$K$3:$L$16,2,FALSE))),0)</f>
        <v>0</v>
      </c>
      <c r="T270" s="81">
        <f t="shared" si="13"/>
        <v>0</v>
      </c>
      <c r="U270" s="81">
        <f>IFERROR(VLOOKUP(K270,'3'!$K$3:$M$16,3,FALSE),0)</f>
        <v>0</v>
      </c>
      <c r="V270" s="81">
        <f t="shared" si="14"/>
        <v>0</v>
      </c>
    </row>
    <row r="271" spans="1:22" hidden="1">
      <c r="A271" s="7"/>
      <c r="E271" s="79"/>
      <c r="F271" s="79"/>
      <c r="G271" s="79"/>
      <c r="H271" s="79"/>
      <c r="L271" s="81"/>
      <c r="O271" s="81"/>
      <c r="R271" s="81">
        <f t="shared" si="12"/>
        <v>0</v>
      </c>
      <c r="S271" s="81">
        <f>IFERROR(IF(J271="X",0,IF(K271="X",0,VLOOKUP(K271,'3'!$K$3:$L$16,2,FALSE))),0)</f>
        <v>0</v>
      </c>
      <c r="T271" s="81">
        <f t="shared" si="13"/>
        <v>0</v>
      </c>
      <c r="U271" s="81">
        <f>IFERROR(VLOOKUP(K271,'3'!$K$3:$M$16,3,FALSE),0)</f>
        <v>0</v>
      </c>
      <c r="V271" s="81">
        <f t="shared" si="14"/>
        <v>0</v>
      </c>
    </row>
    <row r="272" spans="1:22" hidden="1">
      <c r="A272" s="7"/>
      <c r="E272" s="79"/>
      <c r="F272" s="79"/>
      <c r="G272" s="79"/>
      <c r="H272" s="79"/>
      <c r="L272" s="81"/>
      <c r="O272" s="81"/>
      <c r="R272" s="81">
        <f t="shared" si="12"/>
        <v>0</v>
      </c>
      <c r="S272" s="81">
        <f>IFERROR(IF(J272="X",0,IF(K272="X",0,VLOOKUP(K272,'3'!$K$3:$L$16,2,FALSE))),0)</f>
        <v>0</v>
      </c>
      <c r="T272" s="81">
        <f t="shared" si="13"/>
        <v>0</v>
      </c>
      <c r="U272" s="81">
        <f>IFERROR(VLOOKUP(K272,'3'!$K$3:$M$16,3,FALSE),0)</f>
        <v>0</v>
      </c>
      <c r="V272" s="81">
        <f t="shared" si="14"/>
        <v>0</v>
      </c>
    </row>
    <row r="273" spans="1:22" hidden="1">
      <c r="A273" s="7"/>
      <c r="E273" s="79"/>
      <c r="F273" s="79"/>
      <c r="G273" s="79"/>
      <c r="H273" s="79"/>
      <c r="L273" s="81"/>
      <c r="O273" s="81"/>
      <c r="R273" s="81">
        <f t="shared" si="12"/>
        <v>0</v>
      </c>
      <c r="S273" s="81">
        <f>IFERROR(IF(J273="X",0,IF(K273="X",0,VLOOKUP(K273,'3'!$K$3:$L$16,2,FALSE))),0)</f>
        <v>0</v>
      </c>
      <c r="T273" s="81">
        <f t="shared" si="13"/>
        <v>0</v>
      </c>
      <c r="U273" s="81">
        <f>IFERROR(VLOOKUP(K273,'3'!$K$3:$M$16,3,FALSE),0)</f>
        <v>0</v>
      </c>
      <c r="V273" s="81">
        <f t="shared" si="14"/>
        <v>0</v>
      </c>
    </row>
    <row r="274" spans="1:22" hidden="1">
      <c r="A274" s="7"/>
      <c r="E274" s="79"/>
      <c r="F274" s="79"/>
      <c r="G274" s="79"/>
      <c r="H274" s="79"/>
      <c r="L274" s="81"/>
      <c r="O274" s="81"/>
      <c r="R274" s="81">
        <f t="shared" si="12"/>
        <v>0</v>
      </c>
      <c r="S274" s="81">
        <f>IFERROR(IF(J274="X",0,IF(K274="X",0,VLOOKUP(K274,'3'!$K$3:$L$16,2,FALSE))),0)</f>
        <v>0</v>
      </c>
      <c r="T274" s="81">
        <f t="shared" si="13"/>
        <v>0</v>
      </c>
      <c r="U274" s="81">
        <f>IFERROR(VLOOKUP(K274,'3'!$K$3:$M$16,3,FALSE),0)</f>
        <v>0</v>
      </c>
      <c r="V274" s="81">
        <f t="shared" si="14"/>
        <v>0</v>
      </c>
    </row>
    <row r="275" spans="1:22" hidden="1">
      <c r="A275" s="7"/>
      <c r="E275" s="79"/>
      <c r="F275" s="79"/>
      <c r="G275" s="79"/>
      <c r="H275" s="79"/>
      <c r="L275" s="81"/>
      <c r="O275" s="81"/>
      <c r="R275" s="81">
        <f t="shared" si="12"/>
        <v>0</v>
      </c>
      <c r="S275" s="81">
        <f>IFERROR(IF(J275="X",0,IF(K275="X",0,VLOOKUP(K275,'3'!$K$3:$L$16,2,FALSE))),0)</f>
        <v>0</v>
      </c>
      <c r="T275" s="81">
        <f t="shared" si="13"/>
        <v>0</v>
      </c>
      <c r="U275" s="81">
        <f>IFERROR(VLOOKUP(K275,'3'!$K$3:$M$16,3,FALSE),0)</f>
        <v>0</v>
      </c>
      <c r="V275" s="81">
        <f t="shared" si="14"/>
        <v>0</v>
      </c>
    </row>
    <row r="276" spans="1:22" hidden="1">
      <c r="A276" s="7"/>
      <c r="E276" s="79"/>
      <c r="F276" s="79"/>
      <c r="G276" s="79"/>
      <c r="H276" s="79"/>
      <c r="L276" s="81"/>
      <c r="O276" s="81"/>
      <c r="R276" s="81">
        <f t="shared" si="12"/>
        <v>0</v>
      </c>
      <c r="S276" s="81">
        <f>IFERROR(IF(J276="X",0,IF(K276="X",0,VLOOKUP(K276,'3'!$K$3:$L$16,2,FALSE))),0)</f>
        <v>0</v>
      </c>
      <c r="T276" s="81">
        <f t="shared" si="13"/>
        <v>0</v>
      </c>
      <c r="U276" s="81">
        <f>IFERROR(VLOOKUP(K276,'3'!$K$3:$M$16,3,FALSE),0)</f>
        <v>0</v>
      </c>
      <c r="V276" s="81">
        <f t="shared" si="14"/>
        <v>0</v>
      </c>
    </row>
    <row r="277" spans="1:22" hidden="1">
      <c r="A277" s="7"/>
      <c r="E277" s="79"/>
      <c r="F277" s="79"/>
      <c r="G277" s="79"/>
      <c r="H277" s="79"/>
      <c r="L277" s="81"/>
      <c r="O277" s="81"/>
      <c r="R277" s="81">
        <f t="shared" si="12"/>
        <v>0</v>
      </c>
      <c r="S277" s="81">
        <f>IFERROR(IF(J277="X",0,IF(K277="X",0,VLOOKUP(K277,'3'!$K$3:$L$16,2,FALSE))),0)</f>
        <v>0</v>
      </c>
      <c r="T277" s="81">
        <f t="shared" si="13"/>
        <v>0</v>
      </c>
      <c r="U277" s="81">
        <f>IFERROR(VLOOKUP(K277,'3'!$K$3:$M$16,3,FALSE),0)</f>
        <v>0</v>
      </c>
      <c r="V277" s="81">
        <f t="shared" si="14"/>
        <v>0</v>
      </c>
    </row>
    <row r="278" spans="1:22" hidden="1">
      <c r="A278" s="7"/>
      <c r="E278" s="79"/>
      <c r="F278" s="79"/>
      <c r="G278" s="79"/>
      <c r="H278" s="79"/>
      <c r="L278" s="81"/>
      <c r="O278" s="81"/>
      <c r="R278" s="81">
        <f t="shared" si="12"/>
        <v>0</v>
      </c>
      <c r="S278" s="81">
        <f>IFERROR(IF(J278="X",0,IF(K278="X",0,VLOOKUP(K278,'3'!$K$3:$L$16,2,FALSE))),0)</f>
        <v>0</v>
      </c>
      <c r="T278" s="81">
        <f t="shared" si="13"/>
        <v>0</v>
      </c>
      <c r="U278" s="81">
        <f>IFERROR(VLOOKUP(K278,'3'!$K$3:$M$16,3,FALSE),0)</f>
        <v>0</v>
      </c>
      <c r="V278" s="81">
        <f t="shared" si="14"/>
        <v>0</v>
      </c>
    </row>
    <row r="279" spans="1:22" hidden="1">
      <c r="A279" s="7"/>
      <c r="E279" s="79"/>
      <c r="F279" s="79"/>
      <c r="G279" s="79"/>
      <c r="H279" s="79"/>
      <c r="L279" s="81"/>
      <c r="O279" s="81"/>
      <c r="R279" s="81">
        <f t="shared" si="12"/>
        <v>0</v>
      </c>
      <c r="S279" s="81">
        <f>IFERROR(IF(J279="X",0,IF(K279="X",0,VLOOKUP(K279,'3'!$K$3:$L$16,2,FALSE))),0)</f>
        <v>0</v>
      </c>
      <c r="T279" s="81">
        <f t="shared" si="13"/>
        <v>0</v>
      </c>
      <c r="U279" s="81">
        <f>IFERROR(VLOOKUP(K279,'3'!$K$3:$M$16,3,FALSE),0)</f>
        <v>0</v>
      </c>
      <c r="V279" s="81">
        <f t="shared" si="14"/>
        <v>0</v>
      </c>
    </row>
    <row r="280" spans="1:22" hidden="1">
      <c r="A280" s="7"/>
      <c r="E280" s="79"/>
      <c r="F280" s="79"/>
      <c r="G280" s="79"/>
      <c r="H280" s="79"/>
      <c r="L280" s="81"/>
      <c r="O280" s="81"/>
      <c r="R280" s="81">
        <f t="shared" si="12"/>
        <v>0</v>
      </c>
      <c r="S280" s="81">
        <f>IFERROR(IF(J280="X",0,IF(K280="X",0,VLOOKUP(K280,'3'!$K$3:$L$16,2,FALSE))),0)</f>
        <v>0</v>
      </c>
      <c r="T280" s="81">
        <f t="shared" si="13"/>
        <v>0</v>
      </c>
      <c r="U280" s="81">
        <f>IFERROR(VLOOKUP(K280,'3'!$K$3:$M$16,3,FALSE),0)</f>
        <v>0</v>
      </c>
      <c r="V280" s="81">
        <f t="shared" si="14"/>
        <v>0</v>
      </c>
    </row>
    <row r="281" spans="1:22" hidden="1">
      <c r="A281" s="7"/>
      <c r="E281" s="79"/>
      <c r="F281" s="79"/>
      <c r="G281" s="79"/>
      <c r="H281" s="79"/>
      <c r="L281" s="81"/>
      <c r="O281" s="81"/>
      <c r="R281" s="81">
        <f t="shared" si="12"/>
        <v>0</v>
      </c>
      <c r="S281" s="81">
        <f>IFERROR(IF(J281="X",0,IF(K281="X",0,VLOOKUP(K281,'3'!$K$3:$L$16,2,FALSE))),0)</f>
        <v>0</v>
      </c>
      <c r="T281" s="81">
        <f t="shared" si="13"/>
        <v>0</v>
      </c>
      <c r="U281" s="81">
        <f>IFERROR(VLOOKUP(K281,'3'!$K$3:$M$16,3,FALSE),0)</f>
        <v>0</v>
      </c>
      <c r="V281" s="81">
        <f t="shared" si="14"/>
        <v>0</v>
      </c>
    </row>
    <row r="282" spans="1:22" hidden="1">
      <c r="A282" s="7"/>
      <c r="E282" s="79"/>
      <c r="F282" s="79"/>
      <c r="G282" s="79"/>
      <c r="H282" s="79"/>
      <c r="L282" s="81"/>
      <c r="O282" s="81"/>
      <c r="R282" s="81">
        <f t="shared" si="12"/>
        <v>0</v>
      </c>
      <c r="S282" s="81">
        <f>IFERROR(IF(J282="X",0,IF(K282="X",0,VLOOKUP(K282,'3'!$K$3:$L$16,2,FALSE))),0)</f>
        <v>0</v>
      </c>
      <c r="T282" s="81">
        <f t="shared" si="13"/>
        <v>0</v>
      </c>
      <c r="U282" s="81">
        <f>IFERROR(VLOOKUP(K282,'3'!$K$3:$M$16,3,FALSE),0)</f>
        <v>0</v>
      </c>
      <c r="V282" s="81">
        <f t="shared" si="14"/>
        <v>0</v>
      </c>
    </row>
    <row r="283" spans="1:22" hidden="1">
      <c r="A283" s="7"/>
      <c r="E283" s="79"/>
      <c r="F283" s="79"/>
      <c r="G283" s="79"/>
      <c r="H283" s="79"/>
      <c r="L283" s="81"/>
      <c r="O283" s="81"/>
      <c r="R283" s="81">
        <f t="shared" si="12"/>
        <v>0</v>
      </c>
      <c r="S283" s="81">
        <f>IFERROR(IF(J283="X",0,IF(K283="X",0,VLOOKUP(K283,'3'!$K$3:$L$16,2,FALSE))),0)</f>
        <v>0</v>
      </c>
      <c r="T283" s="81">
        <f t="shared" si="13"/>
        <v>0</v>
      </c>
      <c r="U283" s="81">
        <f>IFERROR(VLOOKUP(K283,'3'!$K$3:$M$16,3,FALSE),0)</f>
        <v>0</v>
      </c>
      <c r="V283" s="81">
        <f t="shared" si="14"/>
        <v>0</v>
      </c>
    </row>
    <row r="284" spans="1:22" hidden="1">
      <c r="A284" s="7"/>
      <c r="E284" s="79"/>
      <c r="F284" s="79"/>
      <c r="G284" s="79"/>
      <c r="H284" s="79"/>
      <c r="L284" s="81"/>
      <c r="O284" s="81"/>
      <c r="R284" s="81">
        <f t="shared" si="12"/>
        <v>0</v>
      </c>
      <c r="S284" s="81">
        <f>IFERROR(IF(J284="X",0,IF(K284="X",0,VLOOKUP(K284,'3'!$K$3:$L$16,2,FALSE))),0)</f>
        <v>0</v>
      </c>
      <c r="T284" s="81">
        <f t="shared" si="13"/>
        <v>0</v>
      </c>
      <c r="U284" s="81">
        <f>IFERROR(VLOOKUP(K284,'3'!$K$3:$M$16,3,FALSE),0)</f>
        <v>0</v>
      </c>
      <c r="V284" s="81">
        <f t="shared" si="14"/>
        <v>0</v>
      </c>
    </row>
    <row r="285" spans="1:22" hidden="1">
      <c r="A285" s="7"/>
      <c r="E285" s="79"/>
      <c r="F285" s="79"/>
      <c r="G285" s="79"/>
      <c r="H285" s="79"/>
      <c r="L285" s="81"/>
      <c r="O285" s="81"/>
      <c r="R285" s="81">
        <f t="shared" si="12"/>
        <v>0</v>
      </c>
      <c r="S285" s="81">
        <f>IFERROR(IF(J285="X",0,IF(K285="X",0,VLOOKUP(K285,'3'!$K$3:$L$16,2,FALSE))),0)</f>
        <v>0</v>
      </c>
      <c r="T285" s="81">
        <f t="shared" si="13"/>
        <v>0</v>
      </c>
      <c r="U285" s="81">
        <f>IFERROR(VLOOKUP(K285,'3'!$K$3:$M$16,3,FALSE),0)</f>
        <v>0</v>
      </c>
      <c r="V285" s="81">
        <f t="shared" si="14"/>
        <v>0</v>
      </c>
    </row>
    <row r="286" spans="1:22" hidden="1">
      <c r="A286" s="7"/>
      <c r="E286" s="79"/>
      <c r="F286" s="79"/>
      <c r="G286" s="79"/>
      <c r="H286" s="79"/>
      <c r="L286" s="81"/>
      <c r="O286" s="81"/>
      <c r="R286" s="81">
        <f t="shared" si="12"/>
        <v>0</v>
      </c>
      <c r="S286" s="81">
        <f>IFERROR(IF(J286="X",0,IF(K286="X",0,VLOOKUP(K286,'3'!$K$3:$L$16,2,FALSE))),0)</f>
        <v>0</v>
      </c>
      <c r="T286" s="81">
        <f t="shared" si="13"/>
        <v>0</v>
      </c>
      <c r="U286" s="81">
        <f>IFERROR(VLOOKUP(K286,'3'!$K$3:$M$16,3,FALSE),0)</f>
        <v>0</v>
      </c>
      <c r="V286" s="81">
        <f t="shared" si="14"/>
        <v>0</v>
      </c>
    </row>
    <row r="287" spans="1:22" hidden="1">
      <c r="A287" s="7"/>
      <c r="E287" s="79"/>
      <c r="F287" s="79"/>
      <c r="G287" s="79"/>
      <c r="H287" s="79"/>
      <c r="L287" s="81"/>
      <c r="O287" s="81"/>
      <c r="R287" s="81">
        <f t="shared" si="12"/>
        <v>0</v>
      </c>
      <c r="S287" s="81">
        <f>IFERROR(IF(J287="X",0,IF(K287="X",0,VLOOKUP(K287,'3'!$K$3:$L$16,2,FALSE))),0)</f>
        <v>0</v>
      </c>
      <c r="T287" s="81">
        <f t="shared" si="13"/>
        <v>0</v>
      </c>
      <c r="U287" s="81">
        <f>IFERROR(VLOOKUP(K287,'3'!$K$3:$M$16,3,FALSE),0)</f>
        <v>0</v>
      </c>
      <c r="V287" s="81">
        <f t="shared" si="14"/>
        <v>0</v>
      </c>
    </row>
    <row r="288" spans="1:22" hidden="1">
      <c r="A288" s="7"/>
      <c r="E288" s="79"/>
      <c r="F288" s="79"/>
      <c r="G288" s="79"/>
      <c r="H288" s="79"/>
      <c r="L288" s="81"/>
      <c r="O288" s="81"/>
      <c r="R288" s="81">
        <f t="shared" ref="R288:R351" si="15">SUM(M288+P288)</f>
        <v>0</v>
      </c>
      <c r="S288" s="81">
        <f>IFERROR(IF(J288="X",0,IF(K288="X",0,VLOOKUP(K288,'3'!$K$3:$L$16,2,FALSE))),0)</f>
        <v>0</v>
      </c>
      <c r="T288" s="81">
        <f t="shared" ref="T288:T351" si="16">R288*S288</f>
        <v>0</v>
      </c>
      <c r="U288" s="81">
        <f>IFERROR(VLOOKUP(K288,'3'!$K$3:$M$16,3,FALSE),0)</f>
        <v>0</v>
      </c>
      <c r="V288" s="81">
        <f t="shared" ref="V288:V351" si="17">IF(U288=0,0,T288/U288)</f>
        <v>0</v>
      </c>
    </row>
    <row r="289" spans="1:22" hidden="1">
      <c r="A289" s="7"/>
      <c r="E289" s="79"/>
      <c r="F289" s="79"/>
      <c r="G289" s="79"/>
      <c r="H289" s="79"/>
      <c r="L289" s="81"/>
      <c r="O289" s="81"/>
      <c r="R289" s="81">
        <f t="shared" si="15"/>
        <v>0</v>
      </c>
      <c r="S289" s="81">
        <f>IFERROR(IF(J289="X",0,IF(K289="X",0,VLOOKUP(K289,'3'!$K$3:$L$16,2,FALSE))),0)</f>
        <v>0</v>
      </c>
      <c r="T289" s="81">
        <f t="shared" si="16"/>
        <v>0</v>
      </c>
      <c r="U289" s="81">
        <f>IFERROR(VLOOKUP(K289,'3'!$K$3:$M$16,3,FALSE),0)</f>
        <v>0</v>
      </c>
      <c r="V289" s="81">
        <f t="shared" si="17"/>
        <v>0</v>
      </c>
    </row>
    <row r="290" spans="1:22" hidden="1">
      <c r="A290" s="7"/>
      <c r="E290" s="79"/>
      <c r="F290" s="79"/>
      <c r="G290" s="79"/>
      <c r="H290" s="79"/>
      <c r="L290" s="81"/>
      <c r="O290" s="81"/>
      <c r="R290" s="81">
        <f t="shared" si="15"/>
        <v>0</v>
      </c>
      <c r="S290" s="81">
        <f>IFERROR(IF(J290="X",0,IF(K290="X",0,VLOOKUP(K290,'3'!$K$3:$L$16,2,FALSE))),0)</f>
        <v>0</v>
      </c>
      <c r="T290" s="81">
        <f t="shared" si="16"/>
        <v>0</v>
      </c>
      <c r="U290" s="81">
        <f>IFERROR(VLOOKUP(K290,'3'!$K$3:$M$16,3,FALSE),0)</f>
        <v>0</v>
      </c>
      <c r="V290" s="81">
        <f t="shared" si="17"/>
        <v>0</v>
      </c>
    </row>
    <row r="291" spans="1:22" hidden="1">
      <c r="A291" s="7"/>
      <c r="E291" s="79"/>
      <c r="F291" s="79"/>
      <c r="G291" s="79"/>
      <c r="H291" s="79"/>
      <c r="L291" s="81"/>
      <c r="O291" s="81"/>
      <c r="R291" s="81">
        <f t="shared" si="15"/>
        <v>0</v>
      </c>
      <c r="S291" s="81">
        <f>IFERROR(IF(J291="X",0,IF(K291="X",0,VLOOKUP(K291,'3'!$K$3:$L$16,2,FALSE))),0)</f>
        <v>0</v>
      </c>
      <c r="T291" s="81">
        <f t="shared" si="16"/>
        <v>0</v>
      </c>
      <c r="U291" s="81">
        <f>IFERROR(VLOOKUP(K291,'3'!$K$3:$M$16,3,FALSE),0)</f>
        <v>0</v>
      </c>
      <c r="V291" s="81">
        <f t="shared" si="17"/>
        <v>0</v>
      </c>
    </row>
    <row r="292" spans="1:22" hidden="1">
      <c r="A292" s="7"/>
      <c r="E292" s="79"/>
      <c r="F292" s="79"/>
      <c r="G292" s="79"/>
      <c r="H292" s="79"/>
      <c r="L292" s="81"/>
      <c r="O292" s="81"/>
      <c r="R292" s="81">
        <f t="shared" si="15"/>
        <v>0</v>
      </c>
      <c r="S292" s="81">
        <f>IFERROR(IF(J292="X",0,IF(K292="X",0,VLOOKUP(K292,'3'!$K$3:$L$16,2,FALSE))),0)</f>
        <v>0</v>
      </c>
      <c r="T292" s="81">
        <f t="shared" si="16"/>
        <v>0</v>
      </c>
      <c r="U292" s="81">
        <f>IFERROR(VLOOKUP(K292,'3'!$K$3:$M$16,3,FALSE),0)</f>
        <v>0</v>
      </c>
      <c r="V292" s="81">
        <f t="shared" si="17"/>
        <v>0</v>
      </c>
    </row>
    <row r="293" spans="1:22" hidden="1">
      <c r="A293" s="7"/>
      <c r="E293" s="79"/>
      <c r="F293" s="79"/>
      <c r="G293" s="79"/>
      <c r="H293" s="79"/>
      <c r="L293" s="81"/>
      <c r="O293" s="81"/>
      <c r="R293" s="81">
        <f t="shared" si="15"/>
        <v>0</v>
      </c>
      <c r="S293" s="81">
        <f>IFERROR(IF(J293="X",0,IF(K293="X",0,VLOOKUP(K293,'3'!$K$3:$L$16,2,FALSE))),0)</f>
        <v>0</v>
      </c>
      <c r="T293" s="81">
        <f t="shared" si="16"/>
        <v>0</v>
      </c>
      <c r="U293" s="81">
        <f>IFERROR(VLOOKUP(K293,'3'!$K$3:$M$16,3,FALSE),0)</f>
        <v>0</v>
      </c>
      <c r="V293" s="81">
        <f t="shared" si="17"/>
        <v>0</v>
      </c>
    </row>
    <row r="294" spans="1:22" hidden="1">
      <c r="A294" s="7"/>
      <c r="E294" s="79"/>
      <c r="F294" s="79"/>
      <c r="G294" s="79"/>
      <c r="H294" s="79"/>
      <c r="L294" s="81"/>
      <c r="O294" s="81"/>
      <c r="R294" s="81">
        <f t="shared" si="15"/>
        <v>0</v>
      </c>
      <c r="S294" s="81">
        <f>IFERROR(IF(J294="X",0,IF(K294="X",0,VLOOKUP(K294,'3'!$K$3:$L$16,2,FALSE))),0)</f>
        <v>0</v>
      </c>
      <c r="T294" s="81">
        <f t="shared" si="16"/>
        <v>0</v>
      </c>
      <c r="U294" s="81">
        <f>IFERROR(VLOOKUP(K294,'3'!$K$3:$M$16,3,FALSE),0)</f>
        <v>0</v>
      </c>
      <c r="V294" s="81">
        <f t="shared" si="17"/>
        <v>0</v>
      </c>
    </row>
    <row r="295" spans="1:22" hidden="1">
      <c r="A295" s="7"/>
      <c r="E295" s="79"/>
      <c r="F295" s="79"/>
      <c r="G295" s="79"/>
      <c r="H295" s="79"/>
      <c r="L295" s="81"/>
      <c r="O295" s="81"/>
      <c r="R295" s="81">
        <f t="shared" si="15"/>
        <v>0</v>
      </c>
      <c r="S295" s="81">
        <f>IFERROR(IF(J295="X",0,IF(K295="X",0,VLOOKUP(K295,'3'!$K$3:$L$16,2,FALSE))),0)</f>
        <v>0</v>
      </c>
      <c r="T295" s="81">
        <f t="shared" si="16"/>
        <v>0</v>
      </c>
      <c r="U295" s="81">
        <f>IFERROR(VLOOKUP(K295,'3'!$K$3:$M$16,3,FALSE),0)</f>
        <v>0</v>
      </c>
      <c r="V295" s="81">
        <f t="shared" si="17"/>
        <v>0</v>
      </c>
    </row>
    <row r="296" spans="1:22" hidden="1">
      <c r="A296" s="7"/>
      <c r="E296" s="79"/>
      <c r="F296" s="79"/>
      <c r="G296" s="79"/>
      <c r="H296" s="79"/>
      <c r="L296" s="81"/>
      <c r="O296" s="81"/>
      <c r="R296" s="81">
        <f t="shared" si="15"/>
        <v>0</v>
      </c>
      <c r="S296" s="81">
        <f>IFERROR(IF(J296="X",0,IF(K296="X",0,VLOOKUP(K296,'3'!$K$3:$L$16,2,FALSE))),0)</f>
        <v>0</v>
      </c>
      <c r="T296" s="81">
        <f t="shared" si="16"/>
        <v>0</v>
      </c>
      <c r="U296" s="81">
        <f>IFERROR(VLOOKUP(K296,'3'!$K$3:$M$16,3,FALSE),0)</f>
        <v>0</v>
      </c>
      <c r="V296" s="81">
        <f t="shared" si="17"/>
        <v>0</v>
      </c>
    </row>
    <row r="297" spans="1:22" hidden="1">
      <c r="A297" s="7"/>
      <c r="E297" s="79"/>
      <c r="F297" s="79"/>
      <c r="G297" s="79"/>
      <c r="H297" s="79"/>
      <c r="L297" s="81"/>
      <c r="O297" s="81"/>
      <c r="R297" s="81">
        <f t="shared" si="15"/>
        <v>0</v>
      </c>
      <c r="S297" s="81">
        <f>IFERROR(IF(J297="X",0,IF(K297="X",0,VLOOKUP(K297,'3'!$K$3:$L$16,2,FALSE))),0)</f>
        <v>0</v>
      </c>
      <c r="T297" s="81">
        <f t="shared" si="16"/>
        <v>0</v>
      </c>
      <c r="U297" s="81">
        <f>IFERROR(VLOOKUP(K297,'3'!$K$3:$M$16,3,FALSE),0)</f>
        <v>0</v>
      </c>
      <c r="V297" s="81">
        <f t="shared" si="17"/>
        <v>0</v>
      </c>
    </row>
    <row r="298" spans="1:22" hidden="1">
      <c r="A298" s="7"/>
      <c r="E298" s="79"/>
      <c r="F298" s="79"/>
      <c r="G298" s="79"/>
      <c r="H298" s="79"/>
      <c r="L298" s="81"/>
      <c r="O298" s="81"/>
      <c r="R298" s="81">
        <f t="shared" si="15"/>
        <v>0</v>
      </c>
      <c r="S298" s="81">
        <f>IFERROR(IF(J298="X",0,IF(K298="X",0,VLOOKUP(K298,'3'!$K$3:$L$16,2,FALSE))),0)</f>
        <v>0</v>
      </c>
      <c r="T298" s="81">
        <f t="shared" si="16"/>
        <v>0</v>
      </c>
      <c r="U298" s="81">
        <f>IFERROR(VLOOKUP(K298,'3'!$K$3:$M$16,3,FALSE),0)</f>
        <v>0</v>
      </c>
      <c r="V298" s="81">
        <f t="shared" si="17"/>
        <v>0</v>
      </c>
    </row>
    <row r="299" spans="1:22" hidden="1">
      <c r="A299" s="7"/>
      <c r="E299" s="79"/>
      <c r="F299" s="79"/>
      <c r="G299" s="79"/>
      <c r="H299" s="79"/>
      <c r="L299" s="81"/>
      <c r="O299" s="81"/>
      <c r="R299" s="81">
        <f t="shared" si="15"/>
        <v>0</v>
      </c>
      <c r="S299" s="81">
        <f>IFERROR(IF(J299="X",0,IF(K299="X",0,VLOOKUP(K299,'3'!$K$3:$L$16,2,FALSE))),0)</f>
        <v>0</v>
      </c>
      <c r="T299" s="81">
        <f t="shared" si="16"/>
        <v>0</v>
      </c>
      <c r="U299" s="81">
        <f>IFERROR(VLOOKUP(K299,'3'!$K$3:$M$16,3,FALSE),0)</f>
        <v>0</v>
      </c>
      <c r="V299" s="81">
        <f t="shared" si="17"/>
        <v>0</v>
      </c>
    </row>
    <row r="300" spans="1:22" hidden="1">
      <c r="A300" s="7"/>
      <c r="E300" s="79"/>
      <c r="F300" s="79"/>
      <c r="G300" s="79"/>
      <c r="H300" s="79"/>
      <c r="L300" s="81"/>
      <c r="O300" s="81"/>
      <c r="R300" s="81">
        <f t="shared" si="15"/>
        <v>0</v>
      </c>
      <c r="S300" s="81">
        <f>IFERROR(IF(J300="X",0,IF(K300="X",0,VLOOKUP(K300,'3'!$K$3:$L$16,2,FALSE))),0)</f>
        <v>0</v>
      </c>
      <c r="T300" s="81">
        <f t="shared" si="16"/>
        <v>0</v>
      </c>
      <c r="U300" s="81">
        <f>IFERROR(VLOOKUP(K300,'3'!$K$3:$M$16,3,FALSE),0)</f>
        <v>0</v>
      </c>
      <c r="V300" s="81">
        <f t="shared" si="17"/>
        <v>0</v>
      </c>
    </row>
    <row r="301" spans="1:22" hidden="1">
      <c r="A301" s="7"/>
      <c r="E301" s="79"/>
      <c r="F301" s="79"/>
      <c r="G301" s="79"/>
      <c r="H301" s="79"/>
      <c r="L301" s="81"/>
      <c r="O301" s="81"/>
      <c r="R301" s="81">
        <f t="shared" si="15"/>
        <v>0</v>
      </c>
      <c r="S301" s="81">
        <f>IFERROR(IF(J301="X",0,IF(K301="X",0,VLOOKUP(K301,'3'!$K$3:$L$16,2,FALSE))),0)</f>
        <v>0</v>
      </c>
      <c r="T301" s="81">
        <f t="shared" si="16"/>
        <v>0</v>
      </c>
      <c r="U301" s="81">
        <f>IFERROR(VLOOKUP(K301,'3'!$K$3:$M$16,3,FALSE),0)</f>
        <v>0</v>
      </c>
      <c r="V301" s="81">
        <f t="shared" si="17"/>
        <v>0</v>
      </c>
    </row>
    <row r="302" spans="1:22" hidden="1">
      <c r="A302" s="7"/>
      <c r="E302" s="79"/>
      <c r="F302" s="79"/>
      <c r="G302" s="79"/>
      <c r="H302" s="79"/>
      <c r="L302" s="81"/>
      <c r="O302" s="81"/>
      <c r="R302" s="81">
        <f t="shared" si="15"/>
        <v>0</v>
      </c>
      <c r="S302" s="81">
        <f>IFERROR(IF(J302="X",0,IF(K302="X",0,VLOOKUP(K302,'3'!$K$3:$L$16,2,FALSE))),0)</f>
        <v>0</v>
      </c>
      <c r="T302" s="81">
        <f t="shared" si="16"/>
        <v>0</v>
      </c>
      <c r="U302" s="81">
        <f>IFERROR(VLOOKUP(K302,'3'!$K$3:$M$16,3,FALSE),0)</f>
        <v>0</v>
      </c>
      <c r="V302" s="81">
        <f t="shared" si="17"/>
        <v>0</v>
      </c>
    </row>
    <row r="303" spans="1:22" hidden="1">
      <c r="A303" s="7"/>
      <c r="E303" s="79"/>
      <c r="F303" s="79"/>
      <c r="G303" s="79"/>
      <c r="H303" s="79"/>
      <c r="L303" s="81"/>
      <c r="O303" s="81"/>
      <c r="R303" s="81">
        <f t="shared" si="15"/>
        <v>0</v>
      </c>
      <c r="S303" s="81">
        <f>IFERROR(IF(J303="X",0,IF(K303="X",0,VLOOKUP(K303,'3'!$K$3:$L$16,2,FALSE))),0)</f>
        <v>0</v>
      </c>
      <c r="T303" s="81">
        <f t="shared" si="16"/>
        <v>0</v>
      </c>
      <c r="U303" s="81">
        <f>IFERROR(VLOOKUP(K303,'3'!$K$3:$M$16,3,FALSE),0)</f>
        <v>0</v>
      </c>
      <c r="V303" s="81">
        <f t="shared" si="17"/>
        <v>0</v>
      </c>
    </row>
    <row r="304" spans="1:22" hidden="1">
      <c r="A304" s="7"/>
      <c r="E304" s="79"/>
      <c r="F304" s="79"/>
      <c r="G304" s="79"/>
      <c r="H304" s="79"/>
      <c r="L304" s="81"/>
      <c r="O304" s="81"/>
      <c r="R304" s="81">
        <f t="shared" si="15"/>
        <v>0</v>
      </c>
      <c r="S304" s="81">
        <f>IFERROR(IF(J304="X",0,IF(K304="X",0,VLOOKUP(K304,'3'!$K$3:$L$16,2,FALSE))),0)</f>
        <v>0</v>
      </c>
      <c r="T304" s="81">
        <f t="shared" si="16"/>
        <v>0</v>
      </c>
      <c r="U304" s="81">
        <f>IFERROR(VLOOKUP(K304,'3'!$K$3:$M$16,3,FALSE),0)</f>
        <v>0</v>
      </c>
      <c r="V304" s="81">
        <f t="shared" si="17"/>
        <v>0</v>
      </c>
    </row>
    <row r="305" spans="1:22" hidden="1">
      <c r="A305" s="7"/>
      <c r="E305" s="79"/>
      <c r="F305" s="79"/>
      <c r="G305" s="79"/>
      <c r="H305" s="79"/>
      <c r="L305" s="81"/>
      <c r="O305" s="81"/>
      <c r="R305" s="81">
        <f t="shared" si="15"/>
        <v>0</v>
      </c>
      <c r="S305" s="81">
        <f>IFERROR(IF(J305="X",0,IF(K305="X",0,VLOOKUP(K305,'3'!$K$3:$L$16,2,FALSE))),0)</f>
        <v>0</v>
      </c>
      <c r="T305" s="81">
        <f t="shared" si="16"/>
        <v>0</v>
      </c>
      <c r="U305" s="81">
        <f>IFERROR(VLOOKUP(K305,'3'!$K$3:$M$16,3,FALSE),0)</f>
        <v>0</v>
      </c>
      <c r="V305" s="81">
        <f t="shared" si="17"/>
        <v>0</v>
      </c>
    </row>
    <row r="306" spans="1:22" hidden="1">
      <c r="A306" s="7"/>
      <c r="E306" s="79"/>
      <c r="F306" s="79"/>
      <c r="G306" s="79"/>
      <c r="H306" s="79"/>
      <c r="L306" s="81"/>
      <c r="O306" s="81"/>
      <c r="R306" s="81">
        <f t="shared" si="15"/>
        <v>0</v>
      </c>
      <c r="S306" s="81">
        <f>IFERROR(IF(J306="X",0,IF(K306="X",0,VLOOKUP(K306,'3'!$K$3:$L$16,2,FALSE))),0)</f>
        <v>0</v>
      </c>
      <c r="T306" s="81">
        <f t="shared" si="16"/>
        <v>0</v>
      </c>
      <c r="U306" s="81">
        <f>IFERROR(VLOOKUP(K306,'3'!$K$3:$M$16,3,FALSE),0)</f>
        <v>0</v>
      </c>
      <c r="V306" s="81">
        <f t="shared" si="17"/>
        <v>0</v>
      </c>
    </row>
    <row r="307" spans="1:22" hidden="1">
      <c r="A307" s="7"/>
      <c r="E307" s="79"/>
      <c r="F307" s="79"/>
      <c r="G307" s="79"/>
      <c r="H307" s="79"/>
      <c r="L307" s="81"/>
      <c r="O307" s="81"/>
      <c r="R307" s="81">
        <f t="shared" si="15"/>
        <v>0</v>
      </c>
      <c r="S307" s="81">
        <f>IFERROR(IF(J307="X",0,IF(K307="X",0,VLOOKUP(K307,'3'!$K$3:$L$16,2,FALSE))),0)</f>
        <v>0</v>
      </c>
      <c r="T307" s="81">
        <f t="shared" si="16"/>
        <v>0</v>
      </c>
      <c r="U307" s="81">
        <f>IFERROR(VLOOKUP(K307,'3'!$K$3:$M$16,3,FALSE),0)</f>
        <v>0</v>
      </c>
      <c r="V307" s="81">
        <f t="shared" si="17"/>
        <v>0</v>
      </c>
    </row>
    <row r="308" spans="1:22" hidden="1">
      <c r="A308" s="7"/>
      <c r="E308" s="79"/>
      <c r="F308" s="79"/>
      <c r="G308" s="79"/>
      <c r="H308" s="79"/>
      <c r="L308" s="81"/>
      <c r="O308" s="81"/>
      <c r="R308" s="81">
        <f t="shared" si="15"/>
        <v>0</v>
      </c>
      <c r="S308" s="81">
        <f>IFERROR(IF(J308="X",0,IF(K308="X",0,VLOOKUP(K308,'3'!$K$3:$L$16,2,FALSE))),0)</f>
        <v>0</v>
      </c>
      <c r="T308" s="81">
        <f t="shared" si="16"/>
        <v>0</v>
      </c>
      <c r="U308" s="81">
        <f>IFERROR(VLOOKUP(K308,'3'!$K$3:$M$16,3,FALSE),0)</f>
        <v>0</v>
      </c>
      <c r="V308" s="81">
        <f t="shared" si="17"/>
        <v>0</v>
      </c>
    </row>
    <row r="309" spans="1:22" hidden="1">
      <c r="A309" s="7"/>
      <c r="E309" s="79"/>
      <c r="F309" s="79"/>
      <c r="G309" s="79"/>
      <c r="H309" s="79"/>
      <c r="L309" s="81"/>
      <c r="O309" s="81"/>
      <c r="R309" s="81">
        <f t="shared" si="15"/>
        <v>0</v>
      </c>
      <c r="S309" s="81">
        <f>IFERROR(IF(J309="X",0,IF(K309="X",0,VLOOKUP(K309,'3'!$K$3:$L$16,2,FALSE))),0)</f>
        <v>0</v>
      </c>
      <c r="T309" s="81">
        <f t="shared" si="16"/>
        <v>0</v>
      </c>
      <c r="U309" s="81">
        <f>IFERROR(VLOOKUP(K309,'3'!$K$3:$M$16,3,FALSE),0)</f>
        <v>0</v>
      </c>
      <c r="V309" s="81">
        <f t="shared" si="17"/>
        <v>0</v>
      </c>
    </row>
    <row r="310" spans="1:22" hidden="1">
      <c r="A310" s="7"/>
      <c r="E310" s="79"/>
      <c r="F310" s="79"/>
      <c r="G310" s="79"/>
      <c r="H310" s="79"/>
      <c r="L310" s="81"/>
      <c r="O310" s="81"/>
      <c r="R310" s="81">
        <f t="shared" si="15"/>
        <v>0</v>
      </c>
      <c r="S310" s="81">
        <f>IFERROR(IF(J310="X",0,IF(K310="X",0,VLOOKUP(K310,'3'!$K$3:$L$16,2,FALSE))),0)</f>
        <v>0</v>
      </c>
      <c r="T310" s="81">
        <f t="shared" si="16"/>
        <v>0</v>
      </c>
      <c r="U310" s="81">
        <f>IFERROR(VLOOKUP(K310,'3'!$K$3:$M$16,3,FALSE),0)</f>
        <v>0</v>
      </c>
      <c r="V310" s="81">
        <f t="shared" si="17"/>
        <v>0</v>
      </c>
    </row>
    <row r="311" spans="1:22" hidden="1">
      <c r="A311" s="7"/>
      <c r="E311" s="79"/>
      <c r="F311" s="79"/>
      <c r="G311" s="79"/>
      <c r="H311" s="79"/>
      <c r="L311" s="81"/>
      <c r="O311" s="81"/>
      <c r="R311" s="81">
        <f t="shared" si="15"/>
        <v>0</v>
      </c>
      <c r="S311" s="81">
        <f>IFERROR(IF(J311="X",0,IF(K311="X",0,VLOOKUP(K311,'3'!$K$3:$L$16,2,FALSE))),0)</f>
        <v>0</v>
      </c>
      <c r="T311" s="81">
        <f t="shared" si="16"/>
        <v>0</v>
      </c>
      <c r="U311" s="81">
        <f>IFERROR(VLOOKUP(K311,'3'!$K$3:$M$16,3,FALSE),0)</f>
        <v>0</v>
      </c>
      <c r="V311" s="81">
        <f t="shared" si="17"/>
        <v>0</v>
      </c>
    </row>
    <row r="312" spans="1:22" hidden="1">
      <c r="A312" s="7"/>
      <c r="E312" s="79"/>
      <c r="F312" s="79"/>
      <c r="G312" s="79"/>
      <c r="H312" s="79"/>
      <c r="L312" s="81"/>
      <c r="O312" s="81"/>
      <c r="R312" s="81">
        <f t="shared" si="15"/>
        <v>0</v>
      </c>
      <c r="S312" s="81">
        <f>IFERROR(IF(J312="X",0,IF(K312="X",0,VLOOKUP(K312,'3'!$K$3:$L$16,2,FALSE))),0)</f>
        <v>0</v>
      </c>
      <c r="T312" s="81">
        <f t="shared" si="16"/>
        <v>0</v>
      </c>
      <c r="U312" s="81">
        <f>IFERROR(VLOOKUP(K312,'3'!$K$3:$M$16,3,FALSE),0)</f>
        <v>0</v>
      </c>
      <c r="V312" s="81">
        <f t="shared" si="17"/>
        <v>0</v>
      </c>
    </row>
    <row r="313" spans="1:22" hidden="1">
      <c r="A313" s="7"/>
      <c r="E313" s="79"/>
      <c r="F313" s="79"/>
      <c r="G313" s="79"/>
      <c r="H313" s="79"/>
      <c r="L313" s="81"/>
      <c r="O313" s="81"/>
      <c r="R313" s="81">
        <f t="shared" si="15"/>
        <v>0</v>
      </c>
      <c r="S313" s="81">
        <f>IFERROR(IF(J313="X",0,IF(K313="X",0,VLOOKUP(K313,'3'!$K$3:$L$16,2,FALSE))),0)</f>
        <v>0</v>
      </c>
      <c r="T313" s="81">
        <f t="shared" si="16"/>
        <v>0</v>
      </c>
      <c r="U313" s="81">
        <f>IFERROR(VLOOKUP(K313,'3'!$K$3:$M$16,3,FALSE),0)</f>
        <v>0</v>
      </c>
      <c r="V313" s="81">
        <f t="shared" si="17"/>
        <v>0</v>
      </c>
    </row>
    <row r="314" spans="1:22" hidden="1">
      <c r="A314" s="7"/>
      <c r="E314" s="79"/>
      <c r="F314" s="79"/>
      <c r="G314" s="79"/>
      <c r="H314" s="79"/>
      <c r="L314" s="81"/>
      <c r="O314" s="81"/>
      <c r="R314" s="81">
        <f t="shared" si="15"/>
        <v>0</v>
      </c>
      <c r="S314" s="81">
        <f>IFERROR(IF(J314="X",0,IF(K314="X",0,VLOOKUP(K314,'3'!$K$3:$L$16,2,FALSE))),0)</f>
        <v>0</v>
      </c>
      <c r="T314" s="81">
        <f t="shared" si="16"/>
        <v>0</v>
      </c>
      <c r="U314" s="81">
        <f>IFERROR(VLOOKUP(K314,'3'!$K$3:$M$16,3,FALSE),0)</f>
        <v>0</v>
      </c>
      <c r="V314" s="81">
        <f t="shared" si="17"/>
        <v>0</v>
      </c>
    </row>
    <row r="315" spans="1:22" hidden="1">
      <c r="A315" s="7"/>
      <c r="E315" s="79"/>
      <c r="F315" s="79"/>
      <c r="G315" s="79"/>
      <c r="H315" s="79"/>
      <c r="L315" s="81"/>
      <c r="O315" s="81"/>
      <c r="R315" s="81">
        <f t="shared" si="15"/>
        <v>0</v>
      </c>
      <c r="S315" s="81">
        <f>IFERROR(IF(J315="X",0,IF(K315="X",0,VLOOKUP(K315,'3'!$K$3:$L$16,2,FALSE))),0)</f>
        <v>0</v>
      </c>
      <c r="T315" s="81">
        <f t="shared" si="16"/>
        <v>0</v>
      </c>
      <c r="U315" s="81">
        <f>IFERROR(VLOOKUP(K315,'3'!$K$3:$M$16,3,FALSE),0)</f>
        <v>0</v>
      </c>
      <c r="V315" s="81">
        <f t="shared" si="17"/>
        <v>0</v>
      </c>
    </row>
    <row r="316" spans="1:22" hidden="1">
      <c r="A316" s="7"/>
      <c r="E316" s="79"/>
      <c r="F316" s="79"/>
      <c r="G316" s="79"/>
      <c r="H316" s="79"/>
      <c r="L316" s="81"/>
      <c r="O316" s="81"/>
      <c r="R316" s="81">
        <f t="shared" si="15"/>
        <v>0</v>
      </c>
      <c r="S316" s="81">
        <f>IFERROR(IF(J316="X",0,IF(K316="X",0,VLOOKUP(K316,'3'!$K$3:$L$16,2,FALSE))),0)</f>
        <v>0</v>
      </c>
      <c r="T316" s="81">
        <f t="shared" si="16"/>
        <v>0</v>
      </c>
      <c r="U316" s="81">
        <f>IFERROR(VLOOKUP(K316,'3'!$K$3:$M$16,3,FALSE),0)</f>
        <v>0</v>
      </c>
      <c r="V316" s="81">
        <f t="shared" si="17"/>
        <v>0</v>
      </c>
    </row>
    <row r="317" spans="1:22" hidden="1">
      <c r="A317" s="7"/>
      <c r="E317" s="79"/>
      <c r="F317" s="79"/>
      <c r="G317" s="79"/>
      <c r="H317" s="79"/>
      <c r="L317" s="81"/>
      <c r="O317" s="81"/>
      <c r="R317" s="81">
        <f t="shared" si="15"/>
        <v>0</v>
      </c>
      <c r="S317" s="81">
        <f>IFERROR(IF(J317="X",0,IF(K317="X",0,VLOOKUP(K317,'3'!$K$3:$L$16,2,FALSE))),0)</f>
        <v>0</v>
      </c>
      <c r="T317" s="81">
        <f t="shared" si="16"/>
        <v>0</v>
      </c>
      <c r="U317" s="81">
        <f>IFERROR(VLOOKUP(K317,'3'!$K$3:$M$16,3,FALSE),0)</f>
        <v>0</v>
      </c>
      <c r="V317" s="81">
        <f t="shared" si="17"/>
        <v>0</v>
      </c>
    </row>
    <row r="318" spans="1:22" hidden="1">
      <c r="A318" s="7"/>
      <c r="E318" s="79"/>
      <c r="F318" s="79"/>
      <c r="G318" s="79"/>
      <c r="H318" s="79"/>
      <c r="L318" s="81"/>
      <c r="O318" s="81"/>
      <c r="R318" s="81">
        <f t="shared" si="15"/>
        <v>0</v>
      </c>
      <c r="S318" s="81">
        <f>IFERROR(IF(J318="X",0,IF(K318="X",0,VLOOKUP(K318,'3'!$K$3:$L$16,2,FALSE))),0)</f>
        <v>0</v>
      </c>
      <c r="T318" s="81">
        <f t="shared" si="16"/>
        <v>0</v>
      </c>
      <c r="U318" s="81">
        <f>IFERROR(VLOOKUP(K318,'3'!$K$3:$M$16,3,FALSE),0)</f>
        <v>0</v>
      </c>
      <c r="V318" s="81">
        <f t="shared" si="17"/>
        <v>0</v>
      </c>
    </row>
    <row r="319" spans="1:22" hidden="1">
      <c r="A319" s="7"/>
      <c r="E319" s="79"/>
      <c r="F319" s="79"/>
      <c r="G319" s="79"/>
      <c r="H319" s="79"/>
      <c r="L319" s="81"/>
      <c r="O319" s="81"/>
      <c r="R319" s="81">
        <f t="shared" si="15"/>
        <v>0</v>
      </c>
      <c r="S319" s="81">
        <f>IFERROR(IF(J319="X",0,IF(K319="X",0,VLOOKUP(K319,'3'!$K$3:$L$16,2,FALSE))),0)</f>
        <v>0</v>
      </c>
      <c r="T319" s="81">
        <f t="shared" si="16"/>
        <v>0</v>
      </c>
      <c r="U319" s="81">
        <f>IFERROR(VLOOKUP(K319,'3'!$K$3:$M$16,3,FALSE),0)</f>
        <v>0</v>
      </c>
      <c r="V319" s="81">
        <f t="shared" si="17"/>
        <v>0</v>
      </c>
    </row>
    <row r="320" spans="1:22" hidden="1">
      <c r="A320" s="7"/>
      <c r="E320" s="79"/>
      <c r="F320" s="79"/>
      <c r="G320" s="79"/>
      <c r="H320" s="79"/>
      <c r="L320" s="81"/>
      <c r="O320" s="81"/>
      <c r="R320" s="81">
        <f t="shared" si="15"/>
        <v>0</v>
      </c>
      <c r="S320" s="81">
        <f>IFERROR(IF(J320="X",0,IF(K320="X",0,VLOOKUP(K320,'3'!$K$3:$L$16,2,FALSE))),0)</f>
        <v>0</v>
      </c>
      <c r="T320" s="81">
        <f t="shared" si="16"/>
        <v>0</v>
      </c>
      <c r="U320" s="81">
        <f>IFERROR(VLOOKUP(K320,'3'!$K$3:$M$16,3,FALSE),0)</f>
        <v>0</v>
      </c>
      <c r="V320" s="81">
        <f t="shared" si="17"/>
        <v>0</v>
      </c>
    </row>
    <row r="321" spans="1:22" hidden="1">
      <c r="A321" s="7"/>
      <c r="E321" s="79"/>
      <c r="F321" s="79"/>
      <c r="G321" s="79"/>
      <c r="H321" s="79"/>
      <c r="L321" s="81"/>
      <c r="O321" s="81"/>
      <c r="R321" s="81">
        <f t="shared" si="15"/>
        <v>0</v>
      </c>
      <c r="S321" s="81">
        <f>IFERROR(IF(J321="X",0,IF(K321="X",0,VLOOKUP(K321,'3'!$K$3:$L$16,2,FALSE))),0)</f>
        <v>0</v>
      </c>
      <c r="T321" s="81">
        <f t="shared" si="16"/>
        <v>0</v>
      </c>
      <c r="U321" s="81">
        <f>IFERROR(VLOOKUP(K321,'3'!$K$3:$M$16,3,FALSE),0)</f>
        <v>0</v>
      </c>
      <c r="V321" s="81">
        <f t="shared" si="17"/>
        <v>0</v>
      </c>
    </row>
    <row r="322" spans="1:22" hidden="1">
      <c r="A322" s="7"/>
      <c r="E322" s="79"/>
      <c r="F322" s="79"/>
      <c r="G322" s="79"/>
      <c r="H322" s="79"/>
      <c r="L322" s="81"/>
      <c r="O322" s="81"/>
      <c r="R322" s="81">
        <f t="shared" si="15"/>
        <v>0</v>
      </c>
      <c r="S322" s="81">
        <f>IFERROR(IF(J322="X",0,IF(K322="X",0,VLOOKUP(K322,'3'!$K$3:$L$16,2,FALSE))),0)</f>
        <v>0</v>
      </c>
      <c r="T322" s="81">
        <f t="shared" si="16"/>
        <v>0</v>
      </c>
      <c r="U322" s="81">
        <f>IFERROR(VLOOKUP(K322,'3'!$K$3:$M$16,3,FALSE),0)</f>
        <v>0</v>
      </c>
      <c r="V322" s="81">
        <f t="shared" si="17"/>
        <v>0</v>
      </c>
    </row>
    <row r="323" spans="1:22" hidden="1">
      <c r="A323" s="7"/>
      <c r="E323" s="79"/>
      <c r="F323" s="79"/>
      <c r="G323" s="79"/>
      <c r="H323" s="79"/>
      <c r="L323" s="81"/>
      <c r="O323" s="81"/>
      <c r="R323" s="81">
        <f t="shared" si="15"/>
        <v>0</v>
      </c>
      <c r="S323" s="81">
        <f>IFERROR(IF(J323="X",0,IF(K323="X",0,VLOOKUP(K323,'3'!$K$3:$L$16,2,FALSE))),0)</f>
        <v>0</v>
      </c>
      <c r="T323" s="81">
        <f t="shared" si="16"/>
        <v>0</v>
      </c>
      <c r="U323" s="81">
        <f>IFERROR(VLOOKUP(K323,'3'!$K$3:$M$16,3,FALSE),0)</f>
        <v>0</v>
      </c>
      <c r="V323" s="81">
        <f t="shared" si="17"/>
        <v>0</v>
      </c>
    </row>
    <row r="324" spans="1:22" hidden="1">
      <c r="A324" s="7"/>
      <c r="E324" s="79"/>
      <c r="F324" s="79"/>
      <c r="G324" s="79"/>
      <c r="H324" s="79"/>
      <c r="L324" s="81"/>
      <c r="O324" s="81"/>
      <c r="R324" s="81">
        <f t="shared" si="15"/>
        <v>0</v>
      </c>
      <c r="S324" s="81">
        <f>IFERROR(IF(J324="X",0,IF(K324="X",0,VLOOKUP(K324,'3'!$K$3:$L$16,2,FALSE))),0)</f>
        <v>0</v>
      </c>
      <c r="T324" s="81">
        <f t="shared" si="16"/>
        <v>0</v>
      </c>
      <c r="U324" s="81">
        <f>IFERROR(VLOOKUP(K324,'3'!$K$3:$M$16,3,FALSE),0)</f>
        <v>0</v>
      </c>
      <c r="V324" s="81">
        <f t="shared" si="17"/>
        <v>0</v>
      </c>
    </row>
    <row r="325" spans="1:22" hidden="1">
      <c r="A325" s="7"/>
      <c r="E325" s="79"/>
      <c r="F325" s="79"/>
      <c r="G325" s="79"/>
      <c r="H325" s="79"/>
      <c r="L325" s="81"/>
      <c r="O325" s="81"/>
      <c r="R325" s="81">
        <f t="shared" si="15"/>
        <v>0</v>
      </c>
      <c r="S325" s="81">
        <f>IFERROR(IF(J325="X",0,IF(K325="X",0,VLOOKUP(K325,'3'!$K$3:$L$16,2,FALSE))),0)</f>
        <v>0</v>
      </c>
      <c r="T325" s="81">
        <f t="shared" si="16"/>
        <v>0</v>
      </c>
      <c r="U325" s="81">
        <f>IFERROR(VLOOKUP(K325,'3'!$K$3:$M$16,3,FALSE),0)</f>
        <v>0</v>
      </c>
      <c r="V325" s="81">
        <f t="shared" si="17"/>
        <v>0</v>
      </c>
    </row>
    <row r="326" spans="1:22" hidden="1">
      <c r="A326" s="7"/>
      <c r="E326" s="79"/>
      <c r="F326" s="79"/>
      <c r="G326" s="79"/>
      <c r="H326" s="79"/>
      <c r="L326" s="81"/>
      <c r="O326" s="81"/>
      <c r="R326" s="81">
        <f t="shared" si="15"/>
        <v>0</v>
      </c>
      <c r="S326" s="81">
        <f>IFERROR(IF(J326="X",0,IF(K326="X",0,VLOOKUP(K326,'3'!$K$3:$L$16,2,FALSE))),0)</f>
        <v>0</v>
      </c>
      <c r="T326" s="81">
        <f t="shared" si="16"/>
        <v>0</v>
      </c>
      <c r="U326" s="81">
        <f>IFERROR(VLOOKUP(K326,'3'!$K$3:$M$16,3,FALSE),0)</f>
        <v>0</v>
      </c>
      <c r="V326" s="81">
        <f t="shared" si="17"/>
        <v>0</v>
      </c>
    </row>
    <row r="327" spans="1:22" hidden="1">
      <c r="A327" s="7"/>
      <c r="E327" s="79"/>
      <c r="F327" s="79"/>
      <c r="G327" s="79"/>
      <c r="H327" s="79"/>
      <c r="L327" s="81"/>
      <c r="O327" s="81"/>
      <c r="R327" s="81">
        <f t="shared" si="15"/>
        <v>0</v>
      </c>
      <c r="S327" s="81">
        <f>IFERROR(IF(J327="X",0,IF(K327="X",0,VLOOKUP(K327,'3'!$K$3:$L$16,2,FALSE))),0)</f>
        <v>0</v>
      </c>
      <c r="T327" s="81">
        <f t="shared" si="16"/>
        <v>0</v>
      </c>
      <c r="U327" s="81">
        <f>IFERROR(VLOOKUP(K327,'3'!$K$3:$M$16,3,FALSE),0)</f>
        <v>0</v>
      </c>
      <c r="V327" s="81">
        <f t="shared" si="17"/>
        <v>0</v>
      </c>
    </row>
    <row r="328" spans="1:22" hidden="1">
      <c r="A328" s="7"/>
      <c r="E328" s="79"/>
      <c r="F328" s="79"/>
      <c r="G328" s="79"/>
      <c r="H328" s="79"/>
      <c r="L328" s="81"/>
      <c r="O328" s="81"/>
      <c r="R328" s="81">
        <f t="shared" si="15"/>
        <v>0</v>
      </c>
      <c r="S328" s="81">
        <f>IFERROR(IF(J328="X",0,IF(K328="X",0,VLOOKUP(K328,'3'!$K$3:$L$16,2,FALSE))),0)</f>
        <v>0</v>
      </c>
      <c r="T328" s="81">
        <f t="shared" si="16"/>
        <v>0</v>
      </c>
      <c r="U328" s="81">
        <f>IFERROR(VLOOKUP(K328,'3'!$K$3:$M$16,3,FALSE),0)</f>
        <v>0</v>
      </c>
      <c r="V328" s="81">
        <f t="shared" si="17"/>
        <v>0</v>
      </c>
    </row>
    <row r="329" spans="1:22" hidden="1">
      <c r="A329" s="7"/>
      <c r="E329" s="79"/>
      <c r="F329" s="79"/>
      <c r="G329" s="79"/>
      <c r="H329" s="79"/>
      <c r="L329" s="81"/>
      <c r="O329" s="81"/>
      <c r="R329" s="81">
        <f t="shared" si="15"/>
        <v>0</v>
      </c>
      <c r="S329" s="81">
        <f>IFERROR(IF(J329="X",0,IF(K329="X",0,VLOOKUP(K329,'3'!$K$3:$L$16,2,FALSE))),0)</f>
        <v>0</v>
      </c>
      <c r="T329" s="81">
        <f t="shared" si="16"/>
        <v>0</v>
      </c>
      <c r="U329" s="81">
        <f>IFERROR(VLOOKUP(K329,'3'!$K$3:$M$16,3,FALSE),0)</f>
        <v>0</v>
      </c>
      <c r="V329" s="81">
        <f t="shared" si="17"/>
        <v>0</v>
      </c>
    </row>
    <row r="330" spans="1:22" hidden="1">
      <c r="A330" s="7"/>
      <c r="E330" s="79"/>
      <c r="F330" s="79"/>
      <c r="G330" s="79"/>
      <c r="H330" s="79"/>
      <c r="L330" s="81"/>
      <c r="O330" s="81"/>
      <c r="R330" s="81">
        <f t="shared" si="15"/>
        <v>0</v>
      </c>
      <c r="S330" s="81">
        <f>IFERROR(IF(J330="X",0,IF(K330="X",0,VLOOKUP(K330,'3'!$K$3:$L$16,2,FALSE))),0)</f>
        <v>0</v>
      </c>
      <c r="T330" s="81">
        <f t="shared" si="16"/>
        <v>0</v>
      </c>
      <c r="U330" s="81">
        <f>IFERROR(VLOOKUP(K330,'3'!$K$3:$M$16,3,FALSE),0)</f>
        <v>0</v>
      </c>
      <c r="V330" s="81">
        <f t="shared" si="17"/>
        <v>0</v>
      </c>
    </row>
    <row r="331" spans="1:22" hidden="1">
      <c r="A331" s="7"/>
      <c r="E331" s="79"/>
      <c r="F331" s="79"/>
      <c r="G331" s="79"/>
      <c r="H331" s="79"/>
      <c r="L331" s="81"/>
      <c r="O331" s="81"/>
      <c r="R331" s="81">
        <f t="shared" si="15"/>
        <v>0</v>
      </c>
      <c r="S331" s="81">
        <f>IFERROR(IF(J331="X",0,IF(K331="X",0,VLOOKUP(K331,'3'!$K$3:$L$16,2,FALSE))),0)</f>
        <v>0</v>
      </c>
      <c r="T331" s="81">
        <f t="shared" si="16"/>
        <v>0</v>
      </c>
      <c r="U331" s="81">
        <f>IFERROR(VLOOKUP(K331,'3'!$K$3:$M$16,3,FALSE),0)</f>
        <v>0</v>
      </c>
      <c r="V331" s="81">
        <f t="shared" si="17"/>
        <v>0</v>
      </c>
    </row>
    <row r="332" spans="1:22" hidden="1">
      <c r="A332" s="7"/>
      <c r="E332" s="79"/>
      <c r="F332" s="79"/>
      <c r="G332" s="79"/>
      <c r="H332" s="79"/>
      <c r="L332" s="81"/>
      <c r="O332" s="81"/>
      <c r="R332" s="81">
        <f t="shared" si="15"/>
        <v>0</v>
      </c>
      <c r="S332" s="81">
        <f>IFERROR(IF(J332="X",0,IF(K332="X",0,VLOOKUP(K332,'3'!$K$3:$L$16,2,FALSE))),0)</f>
        <v>0</v>
      </c>
      <c r="T332" s="81">
        <f t="shared" si="16"/>
        <v>0</v>
      </c>
      <c r="U332" s="81">
        <f>IFERROR(VLOOKUP(K332,'3'!$K$3:$M$16,3,FALSE),0)</f>
        <v>0</v>
      </c>
      <c r="V332" s="81">
        <f t="shared" si="17"/>
        <v>0</v>
      </c>
    </row>
    <row r="333" spans="1:22" hidden="1">
      <c r="A333" s="7"/>
      <c r="E333" s="79"/>
      <c r="F333" s="79"/>
      <c r="G333" s="79"/>
      <c r="H333" s="79"/>
      <c r="L333" s="81"/>
      <c r="O333" s="81"/>
      <c r="R333" s="81">
        <f t="shared" si="15"/>
        <v>0</v>
      </c>
      <c r="S333" s="81">
        <f>IFERROR(IF(J333="X",0,IF(K333="X",0,VLOOKUP(K333,'3'!$K$3:$L$16,2,FALSE))),0)</f>
        <v>0</v>
      </c>
      <c r="T333" s="81">
        <f t="shared" si="16"/>
        <v>0</v>
      </c>
      <c r="U333" s="81">
        <f>IFERROR(VLOOKUP(K333,'3'!$K$3:$M$16,3,FALSE),0)</f>
        <v>0</v>
      </c>
      <c r="V333" s="81">
        <f t="shared" si="17"/>
        <v>0</v>
      </c>
    </row>
    <row r="334" spans="1:22" hidden="1">
      <c r="A334" s="7"/>
      <c r="E334" s="79"/>
      <c r="F334" s="79"/>
      <c r="G334" s="79"/>
      <c r="H334" s="79"/>
      <c r="L334" s="81"/>
      <c r="O334" s="81"/>
      <c r="R334" s="81">
        <f t="shared" si="15"/>
        <v>0</v>
      </c>
      <c r="S334" s="81">
        <f>IFERROR(IF(J334="X",0,IF(K334="X",0,VLOOKUP(K334,'3'!$K$3:$L$16,2,FALSE))),0)</f>
        <v>0</v>
      </c>
      <c r="T334" s="81">
        <f t="shared" si="16"/>
        <v>0</v>
      </c>
      <c r="U334" s="81">
        <f>IFERROR(VLOOKUP(K334,'3'!$K$3:$M$16,3,FALSE),0)</f>
        <v>0</v>
      </c>
      <c r="V334" s="81">
        <f t="shared" si="17"/>
        <v>0</v>
      </c>
    </row>
    <row r="335" spans="1:22" hidden="1">
      <c r="A335" s="7"/>
      <c r="E335" s="79"/>
      <c r="F335" s="79"/>
      <c r="G335" s="79"/>
      <c r="H335" s="79"/>
      <c r="L335" s="81"/>
      <c r="O335" s="81"/>
      <c r="R335" s="81">
        <f t="shared" si="15"/>
        <v>0</v>
      </c>
      <c r="S335" s="81">
        <f>IFERROR(IF(J335="X",0,IF(K335="X",0,VLOOKUP(K335,'3'!$K$3:$L$16,2,FALSE))),0)</f>
        <v>0</v>
      </c>
      <c r="T335" s="81">
        <f t="shared" si="16"/>
        <v>0</v>
      </c>
      <c r="U335" s="81">
        <f>IFERROR(VLOOKUP(K335,'3'!$K$3:$M$16,3,FALSE),0)</f>
        <v>0</v>
      </c>
      <c r="V335" s="81">
        <f t="shared" si="17"/>
        <v>0</v>
      </c>
    </row>
    <row r="336" spans="1:22" hidden="1">
      <c r="A336" s="7"/>
      <c r="E336" s="79"/>
      <c r="F336" s="79"/>
      <c r="G336" s="79"/>
      <c r="H336" s="79"/>
      <c r="L336" s="81"/>
      <c r="O336" s="81"/>
      <c r="R336" s="81">
        <f t="shared" si="15"/>
        <v>0</v>
      </c>
      <c r="S336" s="81">
        <f>IFERROR(IF(J336="X",0,IF(K336="X",0,VLOOKUP(K336,'3'!$K$3:$L$16,2,FALSE))),0)</f>
        <v>0</v>
      </c>
      <c r="T336" s="81">
        <f t="shared" si="16"/>
        <v>0</v>
      </c>
      <c r="U336" s="81">
        <f>IFERROR(VLOOKUP(K336,'3'!$K$3:$M$16,3,FALSE),0)</f>
        <v>0</v>
      </c>
      <c r="V336" s="81">
        <f t="shared" si="17"/>
        <v>0</v>
      </c>
    </row>
    <row r="337" spans="1:22" hidden="1">
      <c r="A337" s="7"/>
      <c r="E337" s="79"/>
      <c r="F337" s="79"/>
      <c r="G337" s="79"/>
      <c r="H337" s="79"/>
      <c r="L337" s="81"/>
      <c r="O337" s="81"/>
      <c r="R337" s="81">
        <f t="shared" si="15"/>
        <v>0</v>
      </c>
      <c r="S337" s="81">
        <f>IFERROR(IF(J337="X",0,IF(K337="X",0,VLOOKUP(K337,'3'!$K$3:$L$16,2,FALSE))),0)</f>
        <v>0</v>
      </c>
      <c r="T337" s="81">
        <f t="shared" si="16"/>
        <v>0</v>
      </c>
      <c r="U337" s="81">
        <f>IFERROR(VLOOKUP(K337,'3'!$K$3:$M$16,3,FALSE),0)</f>
        <v>0</v>
      </c>
      <c r="V337" s="81">
        <f t="shared" si="17"/>
        <v>0</v>
      </c>
    </row>
    <row r="338" spans="1:22" hidden="1">
      <c r="A338" s="7"/>
      <c r="E338" s="79"/>
      <c r="F338" s="79"/>
      <c r="G338" s="79"/>
      <c r="H338" s="79"/>
      <c r="L338" s="81"/>
      <c r="O338" s="81"/>
      <c r="R338" s="81">
        <f t="shared" si="15"/>
        <v>0</v>
      </c>
      <c r="S338" s="81">
        <f>IFERROR(IF(J338="X",0,IF(K338="X",0,VLOOKUP(K338,'3'!$K$3:$L$16,2,FALSE))),0)</f>
        <v>0</v>
      </c>
      <c r="T338" s="81">
        <f t="shared" si="16"/>
        <v>0</v>
      </c>
      <c r="U338" s="81">
        <f>IFERROR(VLOOKUP(K338,'3'!$K$3:$M$16,3,FALSE),0)</f>
        <v>0</v>
      </c>
      <c r="V338" s="81">
        <f t="shared" si="17"/>
        <v>0</v>
      </c>
    </row>
    <row r="339" spans="1:22" hidden="1">
      <c r="A339" s="7"/>
      <c r="E339" s="79"/>
      <c r="F339" s="79"/>
      <c r="G339" s="79"/>
      <c r="H339" s="79"/>
      <c r="L339" s="81"/>
      <c r="O339" s="81"/>
      <c r="R339" s="81">
        <f t="shared" si="15"/>
        <v>0</v>
      </c>
      <c r="S339" s="81">
        <f>IFERROR(IF(J339="X",0,IF(K339="X",0,VLOOKUP(K339,'3'!$K$3:$L$16,2,FALSE))),0)</f>
        <v>0</v>
      </c>
      <c r="T339" s="81">
        <f t="shared" si="16"/>
        <v>0</v>
      </c>
      <c r="U339" s="81">
        <f>IFERROR(VLOOKUP(K339,'3'!$K$3:$M$16,3,FALSE),0)</f>
        <v>0</v>
      </c>
      <c r="V339" s="81">
        <f t="shared" si="17"/>
        <v>0</v>
      </c>
    </row>
    <row r="340" spans="1:22" hidden="1">
      <c r="A340" s="7"/>
      <c r="E340" s="79"/>
      <c r="F340" s="79"/>
      <c r="G340" s="79"/>
      <c r="H340" s="79"/>
      <c r="L340" s="81"/>
      <c r="O340" s="81"/>
      <c r="R340" s="81">
        <f t="shared" si="15"/>
        <v>0</v>
      </c>
      <c r="S340" s="81">
        <f>IFERROR(IF(J340="X",0,IF(K340="X",0,VLOOKUP(K340,'3'!$K$3:$L$16,2,FALSE))),0)</f>
        <v>0</v>
      </c>
      <c r="T340" s="81">
        <f t="shared" si="16"/>
        <v>0</v>
      </c>
      <c r="U340" s="81">
        <f>IFERROR(VLOOKUP(K340,'3'!$K$3:$M$16,3,FALSE),0)</f>
        <v>0</v>
      </c>
      <c r="V340" s="81">
        <f t="shared" si="17"/>
        <v>0</v>
      </c>
    </row>
    <row r="341" spans="1:22" hidden="1">
      <c r="A341" s="7"/>
      <c r="E341" s="79"/>
      <c r="F341" s="79"/>
      <c r="G341" s="79"/>
      <c r="H341" s="79"/>
      <c r="L341" s="81"/>
      <c r="O341" s="81"/>
      <c r="R341" s="81">
        <f t="shared" si="15"/>
        <v>0</v>
      </c>
      <c r="S341" s="81">
        <f>IFERROR(IF(J341="X",0,IF(K341="X",0,VLOOKUP(K341,'3'!$K$3:$L$16,2,FALSE))),0)</f>
        <v>0</v>
      </c>
      <c r="T341" s="81">
        <f t="shared" si="16"/>
        <v>0</v>
      </c>
      <c r="U341" s="81">
        <f>IFERROR(VLOOKUP(K341,'3'!$K$3:$M$16,3,FALSE),0)</f>
        <v>0</v>
      </c>
      <c r="V341" s="81">
        <f t="shared" si="17"/>
        <v>0</v>
      </c>
    </row>
    <row r="342" spans="1:22" hidden="1">
      <c r="A342" s="7"/>
      <c r="E342" s="79"/>
      <c r="F342" s="79"/>
      <c r="G342" s="79"/>
      <c r="H342" s="79"/>
      <c r="L342" s="81"/>
      <c r="O342" s="81"/>
      <c r="R342" s="81">
        <f t="shared" si="15"/>
        <v>0</v>
      </c>
      <c r="S342" s="81">
        <f>IFERROR(IF(J342="X",0,IF(K342="X",0,VLOOKUP(K342,'3'!$K$3:$L$16,2,FALSE))),0)</f>
        <v>0</v>
      </c>
      <c r="T342" s="81">
        <f t="shared" si="16"/>
        <v>0</v>
      </c>
      <c r="U342" s="81">
        <f>IFERROR(VLOOKUP(K342,'3'!$K$3:$M$16,3,FALSE),0)</f>
        <v>0</v>
      </c>
      <c r="V342" s="81">
        <f t="shared" si="17"/>
        <v>0</v>
      </c>
    </row>
    <row r="343" spans="1:22" hidden="1">
      <c r="A343" s="7"/>
      <c r="E343" s="79"/>
      <c r="F343" s="79"/>
      <c r="G343" s="79"/>
      <c r="H343" s="79"/>
      <c r="L343" s="81"/>
      <c r="O343" s="81"/>
      <c r="R343" s="81">
        <f t="shared" si="15"/>
        <v>0</v>
      </c>
      <c r="S343" s="81">
        <f>IFERROR(IF(J343="X",0,IF(K343="X",0,VLOOKUP(K343,'3'!$K$3:$L$16,2,FALSE))),0)</f>
        <v>0</v>
      </c>
      <c r="T343" s="81">
        <f t="shared" si="16"/>
        <v>0</v>
      </c>
      <c r="U343" s="81">
        <f>IFERROR(VLOOKUP(K343,'3'!$K$3:$M$16,3,FALSE),0)</f>
        <v>0</v>
      </c>
      <c r="V343" s="81">
        <f t="shared" si="17"/>
        <v>0</v>
      </c>
    </row>
    <row r="344" spans="1:22" hidden="1">
      <c r="A344" s="7"/>
      <c r="E344" s="79"/>
      <c r="F344" s="79"/>
      <c r="G344" s="79"/>
      <c r="H344" s="79"/>
      <c r="L344" s="81"/>
      <c r="O344" s="81"/>
      <c r="R344" s="81">
        <f t="shared" si="15"/>
        <v>0</v>
      </c>
      <c r="S344" s="81">
        <f>IFERROR(IF(J344="X",0,IF(K344="X",0,VLOOKUP(K344,'3'!$K$3:$L$16,2,FALSE))),0)</f>
        <v>0</v>
      </c>
      <c r="T344" s="81">
        <f t="shared" si="16"/>
        <v>0</v>
      </c>
      <c r="U344" s="81">
        <f>IFERROR(VLOOKUP(K344,'3'!$K$3:$M$16,3,FALSE),0)</f>
        <v>0</v>
      </c>
      <c r="V344" s="81">
        <f t="shared" si="17"/>
        <v>0</v>
      </c>
    </row>
    <row r="345" spans="1:22" hidden="1">
      <c r="A345" s="7"/>
      <c r="E345" s="79"/>
      <c r="F345" s="79"/>
      <c r="G345" s="79"/>
      <c r="H345" s="79"/>
      <c r="L345" s="81"/>
      <c r="O345" s="81"/>
      <c r="R345" s="81">
        <f t="shared" si="15"/>
        <v>0</v>
      </c>
      <c r="S345" s="81">
        <f>IFERROR(IF(J345="X",0,IF(K345="X",0,VLOOKUP(K345,'3'!$K$3:$L$16,2,FALSE))),0)</f>
        <v>0</v>
      </c>
      <c r="T345" s="81">
        <f t="shared" si="16"/>
        <v>0</v>
      </c>
      <c r="U345" s="81">
        <f>IFERROR(VLOOKUP(K345,'3'!$K$3:$M$16,3,FALSE),0)</f>
        <v>0</v>
      </c>
      <c r="V345" s="81">
        <f t="shared" si="17"/>
        <v>0</v>
      </c>
    </row>
    <row r="346" spans="1:22" hidden="1">
      <c r="A346" s="7"/>
      <c r="E346" s="79"/>
      <c r="F346" s="79"/>
      <c r="G346" s="79"/>
      <c r="H346" s="79"/>
      <c r="L346" s="81"/>
      <c r="O346" s="81"/>
      <c r="R346" s="81">
        <f t="shared" si="15"/>
        <v>0</v>
      </c>
      <c r="S346" s="81">
        <f>IFERROR(IF(J346="X",0,IF(K346="X",0,VLOOKUP(K346,'3'!$K$3:$L$16,2,FALSE))),0)</f>
        <v>0</v>
      </c>
      <c r="T346" s="81">
        <f t="shared" si="16"/>
        <v>0</v>
      </c>
      <c r="U346" s="81">
        <f>IFERROR(VLOOKUP(K346,'3'!$K$3:$M$16,3,FALSE),0)</f>
        <v>0</v>
      </c>
      <c r="V346" s="81">
        <f t="shared" si="17"/>
        <v>0</v>
      </c>
    </row>
    <row r="347" spans="1:22" hidden="1">
      <c r="A347" s="7"/>
      <c r="E347" s="79"/>
      <c r="F347" s="79"/>
      <c r="G347" s="79"/>
      <c r="H347" s="79"/>
      <c r="L347" s="81"/>
      <c r="O347" s="81"/>
      <c r="R347" s="81">
        <f t="shared" si="15"/>
        <v>0</v>
      </c>
      <c r="S347" s="81">
        <f>IFERROR(IF(J347="X",0,IF(K347="X",0,VLOOKUP(K347,'3'!$K$3:$L$16,2,FALSE))),0)</f>
        <v>0</v>
      </c>
      <c r="T347" s="81">
        <f t="shared" si="16"/>
        <v>0</v>
      </c>
      <c r="U347" s="81">
        <f>IFERROR(VLOOKUP(K347,'3'!$K$3:$M$16,3,FALSE),0)</f>
        <v>0</v>
      </c>
      <c r="V347" s="81">
        <f t="shared" si="17"/>
        <v>0</v>
      </c>
    </row>
    <row r="348" spans="1:22" hidden="1">
      <c r="A348" s="7"/>
      <c r="E348" s="79"/>
      <c r="F348" s="79"/>
      <c r="G348" s="79"/>
      <c r="H348" s="79"/>
      <c r="L348" s="81"/>
      <c r="O348" s="81"/>
      <c r="R348" s="81">
        <f t="shared" si="15"/>
        <v>0</v>
      </c>
      <c r="S348" s="81">
        <f>IFERROR(IF(J348="X",0,IF(K348="X",0,VLOOKUP(K348,'3'!$K$3:$L$16,2,FALSE))),0)</f>
        <v>0</v>
      </c>
      <c r="T348" s="81">
        <f t="shared" si="16"/>
        <v>0</v>
      </c>
      <c r="U348" s="81">
        <f>IFERROR(VLOOKUP(K348,'3'!$K$3:$M$16,3,FALSE),0)</f>
        <v>0</v>
      </c>
      <c r="V348" s="81">
        <f t="shared" si="17"/>
        <v>0</v>
      </c>
    </row>
    <row r="349" spans="1:22" hidden="1">
      <c r="A349" s="7"/>
      <c r="E349" s="79"/>
      <c r="F349" s="79"/>
      <c r="G349" s="79"/>
      <c r="H349" s="79"/>
      <c r="L349" s="81"/>
      <c r="O349" s="81"/>
      <c r="R349" s="81">
        <f t="shared" si="15"/>
        <v>0</v>
      </c>
      <c r="S349" s="81">
        <f>IFERROR(IF(J349="X",0,IF(K349="X",0,VLOOKUP(K349,'3'!$K$3:$L$16,2,FALSE))),0)</f>
        <v>0</v>
      </c>
      <c r="T349" s="81">
        <f t="shared" si="16"/>
        <v>0</v>
      </c>
      <c r="U349" s="81">
        <f>IFERROR(VLOOKUP(K349,'3'!$K$3:$M$16,3,FALSE),0)</f>
        <v>0</v>
      </c>
      <c r="V349" s="81">
        <f t="shared" si="17"/>
        <v>0</v>
      </c>
    </row>
    <row r="350" spans="1:22" hidden="1">
      <c r="A350" s="7"/>
      <c r="E350" s="79"/>
      <c r="F350" s="79"/>
      <c r="G350" s="79"/>
      <c r="H350" s="79"/>
      <c r="L350" s="81"/>
      <c r="O350" s="81"/>
      <c r="R350" s="81">
        <f t="shared" si="15"/>
        <v>0</v>
      </c>
      <c r="S350" s="81">
        <f>IFERROR(IF(J350="X",0,IF(K350="X",0,VLOOKUP(K350,'3'!$K$3:$L$16,2,FALSE))),0)</f>
        <v>0</v>
      </c>
      <c r="T350" s="81">
        <f t="shared" si="16"/>
        <v>0</v>
      </c>
      <c r="U350" s="81">
        <f>IFERROR(VLOOKUP(K350,'3'!$K$3:$M$16,3,FALSE),0)</f>
        <v>0</v>
      </c>
      <c r="V350" s="81">
        <f t="shared" si="17"/>
        <v>0</v>
      </c>
    </row>
    <row r="351" spans="1:22" hidden="1">
      <c r="A351" s="7"/>
      <c r="E351" s="79"/>
      <c r="F351" s="79"/>
      <c r="G351" s="79"/>
      <c r="H351" s="79"/>
      <c r="L351" s="81"/>
      <c r="O351" s="81"/>
      <c r="R351" s="81">
        <f t="shared" si="15"/>
        <v>0</v>
      </c>
      <c r="S351" s="81">
        <f>IFERROR(IF(J351="X",0,IF(K351="X",0,VLOOKUP(K351,'3'!$K$3:$L$16,2,FALSE))),0)</f>
        <v>0</v>
      </c>
      <c r="T351" s="81">
        <f t="shared" si="16"/>
        <v>0</v>
      </c>
      <c r="U351" s="81">
        <f>IFERROR(VLOOKUP(K351,'3'!$K$3:$M$16,3,FALSE),0)</f>
        <v>0</v>
      </c>
      <c r="V351" s="81">
        <f t="shared" si="17"/>
        <v>0</v>
      </c>
    </row>
    <row r="352" spans="1:22" hidden="1">
      <c r="A352" s="7"/>
      <c r="E352" s="79"/>
      <c r="F352" s="79"/>
      <c r="G352" s="79"/>
      <c r="H352" s="79"/>
      <c r="L352" s="81"/>
      <c r="O352" s="81"/>
      <c r="R352" s="81">
        <f t="shared" ref="R352:R415" si="18">SUM(M352+P352)</f>
        <v>0</v>
      </c>
      <c r="S352" s="81">
        <f>IFERROR(IF(J352="X",0,IF(K352="X",0,VLOOKUP(K352,'3'!$K$3:$L$16,2,FALSE))),0)</f>
        <v>0</v>
      </c>
      <c r="T352" s="81">
        <f t="shared" ref="T352:T415" si="19">R352*S352</f>
        <v>0</v>
      </c>
      <c r="U352" s="81">
        <f>IFERROR(VLOOKUP(K352,'3'!$K$3:$M$16,3,FALSE),0)</f>
        <v>0</v>
      </c>
      <c r="V352" s="81">
        <f t="shared" ref="V352:V415" si="20">IF(U352=0,0,T352/U352)</f>
        <v>0</v>
      </c>
    </row>
    <row r="353" spans="1:22" hidden="1">
      <c r="A353" s="7"/>
      <c r="E353" s="79"/>
      <c r="F353" s="79"/>
      <c r="G353" s="79"/>
      <c r="H353" s="79"/>
      <c r="L353" s="81"/>
      <c r="O353" s="81"/>
      <c r="R353" s="81">
        <f t="shared" si="18"/>
        <v>0</v>
      </c>
      <c r="S353" s="81">
        <f>IFERROR(IF(J353="X",0,IF(K353="X",0,VLOOKUP(K353,'3'!$K$3:$L$16,2,FALSE))),0)</f>
        <v>0</v>
      </c>
      <c r="T353" s="81">
        <f t="shared" si="19"/>
        <v>0</v>
      </c>
      <c r="U353" s="81">
        <f>IFERROR(VLOOKUP(K353,'3'!$K$3:$M$16,3,FALSE),0)</f>
        <v>0</v>
      </c>
      <c r="V353" s="81">
        <f t="shared" si="20"/>
        <v>0</v>
      </c>
    </row>
    <row r="354" spans="1:22" hidden="1">
      <c r="A354" s="7"/>
      <c r="E354" s="79"/>
      <c r="F354" s="79"/>
      <c r="G354" s="79"/>
      <c r="H354" s="79"/>
      <c r="L354" s="81"/>
      <c r="O354" s="81"/>
      <c r="R354" s="81">
        <f t="shared" si="18"/>
        <v>0</v>
      </c>
      <c r="S354" s="81">
        <f>IFERROR(IF(J354="X",0,IF(K354="X",0,VLOOKUP(K354,'3'!$K$3:$L$16,2,FALSE))),0)</f>
        <v>0</v>
      </c>
      <c r="T354" s="81">
        <f t="shared" si="19"/>
        <v>0</v>
      </c>
      <c r="U354" s="81">
        <f>IFERROR(VLOOKUP(K354,'3'!$K$3:$M$16,3,FALSE),0)</f>
        <v>0</v>
      </c>
      <c r="V354" s="81">
        <f t="shared" si="20"/>
        <v>0</v>
      </c>
    </row>
    <row r="355" spans="1:22" hidden="1">
      <c r="A355" s="7"/>
      <c r="E355" s="79"/>
      <c r="F355" s="79"/>
      <c r="G355" s="79"/>
      <c r="H355" s="79"/>
      <c r="L355" s="81"/>
      <c r="O355" s="81"/>
      <c r="R355" s="81">
        <f t="shared" si="18"/>
        <v>0</v>
      </c>
      <c r="S355" s="81">
        <f>IFERROR(IF(J355="X",0,IF(K355="X",0,VLOOKUP(K355,'3'!$K$3:$L$16,2,FALSE))),0)</f>
        <v>0</v>
      </c>
      <c r="T355" s="81">
        <f t="shared" si="19"/>
        <v>0</v>
      </c>
      <c r="U355" s="81">
        <f>IFERROR(VLOOKUP(K355,'3'!$K$3:$M$16,3,FALSE),0)</f>
        <v>0</v>
      </c>
      <c r="V355" s="81">
        <f t="shared" si="20"/>
        <v>0</v>
      </c>
    </row>
    <row r="356" spans="1:22" hidden="1">
      <c r="A356" s="7"/>
      <c r="E356" s="79"/>
      <c r="F356" s="79"/>
      <c r="G356" s="79"/>
      <c r="H356" s="79"/>
      <c r="L356" s="81"/>
      <c r="O356" s="81"/>
      <c r="R356" s="81">
        <f t="shared" si="18"/>
        <v>0</v>
      </c>
      <c r="S356" s="81">
        <f>IFERROR(IF(J356="X",0,IF(K356="X",0,VLOOKUP(K356,'3'!$K$3:$L$16,2,FALSE))),0)</f>
        <v>0</v>
      </c>
      <c r="T356" s="81">
        <f t="shared" si="19"/>
        <v>0</v>
      </c>
      <c r="U356" s="81">
        <f>IFERROR(VLOOKUP(K356,'3'!$K$3:$M$16,3,FALSE),0)</f>
        <v>0</v>
      </c>
      <c r="V356" s="81">
        <f t="shared" si="20"/>
        <v>0</v>
      </c>
    </row>
    <row r="357" spans="1:22" hidden="1">
      <c r="A357" s="7"/>
      <c r="E357" s="79"/>
      <c r="F357" s="79"/>
      <c r="G357" s="79"/>
      <c r="H357" s="79"/>
      <c r="L357" s="81"/>
      <c r="O357" s="81"/>
      <c r="R357" s="81">
        <f t="shared" si="18"/>
        <v>0</v>
      </c>
      <c r="S357" s="81">
        <f>IFERROR(IF(J357="X",0,IF(K357="X",0,VLOOKUP(K357,'3'!$K$3:$L$16,2,FALSE))),0)</f>
        <v>0</v>
      </c>
      <c r="T357" s="81">
        <f t="shared" si="19"/>
        <v>0</v>
      </c>
      <c r="U357" s="81">
        <f>IFERROR(VLOOKUP(K357,'3'!$K$3:$M$16,3,FALSE),0)</f>
        <v>0</v>
      </c>
      <c r="V357" s="81">
        <f t="shared" si="20"/>
        <v>0</v>
      </c>
    </row>
    <row r="358" spans="1:22" hidden="1">
      <c r="A358" s="7"/>
      <c r="E358" s="79"/>
      <c r="F358" s="79"/>
      <c r="G358" s="79"/>
      <c r="H358" s="79"/>
      <c r="L358" s="81"/>
      <c r="O358" s="81"/>
      <c r="R358" s="81">
        <f t="shared" si="18"/>
        <v>0</v>
      </c>
      <c r="S358" s="81">
        <f>IFERROR(IF(J358="X",0,IF(K358="X",0,VLOOKUP(K358,'3'!$K$3:$L$16,2,FALSE))),0)</f>
        <v>0</v>
      </c>
      <c r="T358" s="81">
        <f t="shared" si="19"/>
        <v>0</v>
      </c>
      <c r="U358" s="81">
        <f>IFERROR(VLOOKUP(K358,'3'!$K$3:$M$16,3,FALSE),0)</f>
        <v>0</v>
      </c>
      <c r="V358" s="81">
        <f t="shared" si="20"/>
        <v>0</v>
      </c>
    </row>
    <row r="359" spans="1:22" hidden="1">
      <c r="A359" s="7"/>
      <c r="E359" s="79"/>
      <c r="F359" s="79"/>
      <c r="G359" s="79"/>
      <c r="H359" s="79"/>
      <c r="L359" s="81"/>
      <c r="O359" s="81"/>
      <c r="R359" s="81">
        <f t="shared" si="18"/>
        <v>0</v>
      </c>
      <c r="S359" s="81">
        <f>IFERROR(IF(J359="X",0,IF(K359="X",0,VLOOKUP(K359,'3'!$K$3:$L$16,2,FALSE))),0)</f>
        <v>0</v>
      </c>
      <c r="T359" s="81">
        <f t="shared" si="19"/>
        <v>0</v>
      </c>
      <c r="U359" s="81">
        <f>IFERROR(VLOOKUP(K359,'3'!$K$3:$M$16,3,FALSE),0)</f>
        <v>0</v>
      </c>
      <c r="V359" s="81">
        <f t="shared" si="20"/>
        <v>0</v>
      </c>
    </row>
    <row r="360" spans="1:22" hidden="1">
      <c r="A360" s="7"/>
      <c r="E360" s="79"/>
      <c r="F360" s="79"/>
      <c r="G360" s="79"/>
      <c r="H360" s="79"/>
      <c r="L360" s="81"/>
      <c r="O360" s="81"/>
      <c r="R360" s="81">
        <f t="shared" si="18"/>
        <v>0</v>
      </c>
      <c r="S360" s="81">
        <f>IFERROR(IF(J360="X",0,IF(K360="X",0,VLOOKUP(K360,'3'!$K$3:$L$16,2,FALSE))),0)</f>
        <v>0</v>
      </c>
      <c r="T360" s="81">
        <f t="shared" si="19"/>
        <v>0</v>
      </c>
      <c r="U360" s="81">
        <f>IFERROR(VLOOKUP(K360,'3'!$K$3:$M$16,3,FALSE),0)</f>
        <v>0</v>
      </c>
      <c r="V360" s="81">
        <f t="shared" si="20"/>
        <v>0</v>
      </c>
    </row>
    <row r="361" spans="1:22" hidden="1">
      <c r="A361" s="7"/>
      <c r="E361" s="79"/>
      <c r="F361" s="79"/>
      <c r="G361" s="79"/>
      <c r="H361" s="79"/>
      <c r="L361" s="81"/>
      <c r="O361" s="81"/>
      <c r="R361" s="81">
        <f t="shared" si="18"/>
        <v>0</v>
      </c>
      <c r="S361" s="81">
        <f>IFERROR(IF(J361="X",0,IF(K361="X",0,VLOOKUP(K361,'3'!$K$3:$L$16,2,FALSE))),0)</f>
        <v>0</v>
      </c>
      <c r="T361" s="81">
        <f t="shared" si="19"/>
        <v>0</v>
      </c>
      <c r="U361" s="81">
        <f>IFERROR(VLOOKUP(K361,'3'!$K$3:$M$16,3,FALSE),0)</f>
        <v>0</v>
      </c>
      <c r="V361" s="81">
        <f t="shared" si="20"/>
        <v>0</v>
      </c>
    </row>
    <row r="362" spans="1:22" hidden="1">
      <c r="A362" s="7"/>
      <c r="E362" s="79"/>
      <c r="F362" s="79"/>
      <c r="G362" s="79"/>
      <c r="H362" s="79"/>
      <c r="L362" s="81"/>
      <c r="O362" s="81"/>
      <c r="R362" s="81">
        <f t="shared" si="18"/>
        <v>0</v>
      </c>
      <c r="S362" s="81">
        <f>IFERROR(IF(J362="X",0,IF(K362="X",0,VLOOKUP(K362,'3'!$K$3:$L$16,2,FALSE))),0)</f>
        <v>0</v>
      </c>
      <c r="T362" s="81">
        <f t="shared" si="19"/>
        <v>0</v>
      </c>
      <c r="U362" s="81">
        <f>IFERROR(VLOOKUP(K362,'3'!$K$3:$M$16,3,FALSE),0)</f>
        <v>0</v>
      </c>
      <c r="V362" s="81">
        <f t="shared" si="20"/>
        <v>0</v>
      </c>
    </row>
    <row r="363" spans="1:22" hidden="1">
      <c r="A363" s="7"/>
      <c r="E363" s="79"/>
      <c r="F363" s="79"/>
      <c r="G363" s="79"/>
      <c r="H363" s="79"/>
      <c r="L363" s="81"/>
      <c r="O363" s="81"/>
      <c r="R363" s="81">
        <f t="shared" si="18"/>
        <v>0</v>
      </c>
      <c r="S363" s="81">
        <f>IFERROR(IF(J363="X",0,IF(K363="X",0,VLOOKUP(K363,'3'!$K$3:$L$16,2,FALSE))),0)</f>
        <v>0</v>
      </c>
      <c r="T363" s="81">
        <f t="shared" si="19"/>
        <v>0</v>
      </c>
      <c r="U363" s="81">
        <f>IFERROR(VLOOKUP(K363,'3'!$K$3:$M$16,3,FALSE),0)</f>
        <v>0</v>
      </c>
      <c r="V363" s="81">
        <f t="shared" si="20"/>
        <v>0</v>
      </c>
    </row>
    <row r="364" spans="1:22" hidden="1">
      <c r="A364" s="7"/>
      <c r="E364" s="79"/>
      <c r="F364" s="79"/>
      <c r="G364" s="79"/>
      <c r="H364" s="79"/>
      <c r="L364" s="81"/>
      <c r="O364" s="81"/>
      <c r="R364" s="81">
        <f t="shared" si="18"/>
        <v>0</v>
      </c>
      <c r="S364" s="81">
        <f>IFERROR(IF(J364="X",0,IF(K364="X",0,VLOOKUP(K364,'3'!$K$3:$L$16,2,FALSE))),0)</f>
        <v>0</v>
      </c>
      <c r="T364" s="81">
        <f t="shared" si="19"/>
        <v>0</v>
      </c>
      <c r="U364" s="81">
        <f>IFERROR(VLOOKUP(K364,'3'!$K$3:$M$16,3,FALSE),0)</f>
        <v>0</v>
      </c>
      <c r="V364" s="81">
        <f t="shared" si="20"/>
        <v>0</v>
      </c>
    </row>
    <row r="365" spans="1:22" hidden="1">
      <c r="A365" s="7"/>
      <c r="E365" s="79"/>
      <c r="F365" s="79"/>
      <c r="G365" s="79"/>
      <c r="H365" s="79"/>
      <c r="L365" s="81"/>
      <c r="O365" s="81"/>
      <c r="R365" s="81">
        <f t="shared" si="18"/>
        <v>0</v>
      </c>
      <c r="S365" s="81">
        <f>IFERROR(IF(J365="X",0,IF(K365="X",0,VLOOKUP(K365,'3'!$K$3:$L$16,2,FALSE))),0)</f>
        <v>0</v>
      </c>
      <c r="T365" s="81">
        <f t="shared" si="19"/>
        <v>0</v>
      </c>
      <c r="U365" s="81">
        <f>IFERROR(VLOOKUP(K365,'3'!$K$3:$M$16,3,FALSE),0)</f>
        <v>0</v>
      </c>
      <c r="V365" s="81">
        <f t="shared" si="20"/>
        <v>0</v>
      </c>
    </row>
    <row r="366" spans="1:22" hidden="1">
      <c r="A366" s="7"/>
      <c r="E366" s="79"/>
      <c r="F366" s="79"/>
      <c r="G366" s="79"/>
      <c r="H366" s="79"/>
      <c r="L366" s="81"/>
      <c r="O366" s="81"/>
      <c r="R366" s="81">
        <f t="shared" si="18"/>
        <v>0</v>
      </c>
      <c r="S366" s="81">
        <f>IFERROR(IF(J366="X",0,IF(K366="X",0,VLOOKUP(K366,'3'!$K$3:$L$16,2,FALSE))),0)</f>
        <v>0</v>
      </c>
      <c r="T366" s="81">
        <f t="shared" si="19"/>
        <v>0</v>
      </c>
      <c r="U366" s="81">
        <f>IFERROR(VLOOKUP(K366,'3'!$K$3:$M$16,3,FALSE),0)</f>
        <v>0</v>
      </c>
      <c r="V366" s="81">
        <f t="shared" si="20"/>
        <v>0</v>
      </c>
    </row>
    <row r="367" spans="1:22" hidden="1">
      <c r="A367" s="7"/>
      <c r="E367" s="79"/>
      <c r="F367" s="79"/>
      <c r="G367" s="79"/>
      <c r="H367" s="79"/>
      <c r="L367" s="81"/>
      <c r="O367" s="81"/>
      <c r="R367" s="81">
        <f t="shared" si="18"/>
        <v>0</v>
      </c>
      <c r="S367" s="81">
        <f>IFERROR(IF(J367="X",0,IF(K367="X",0,VLOOKUP(K367,'3'!$K$3:$L$16,2,FALSE))),0)</f>
        <v>0</v>
      </c>
      <c r="T367" s="81">
        <f t="shared" si="19"/>
        <v>0</v>
      </c>
      <c r="U367" s="81">
        <f>IFERROR(VLOOKUP(K367,'3'!$K$3:$M$16,3,FALSE),0)</f>
        <v>0</v>
      </c>
      <c r="V367" s="81">
        <f t="shared" si="20"/>
        <v>0</v>
      </c>
    </row>
    <row r="368" spans="1:22" hidden="1">
      <c r="A368" s="7"/>
      <c r="E368" s="79"/>
      <c r="F368" s="79"/>
      <c r="G368" s="79"/>
      <c r="H368" s="79"/>
      <c r="L368" s="81"/>
      <c r="O368" s="81"/>
      <c r="R368" s="81">
        <f t="shared" si="18"/>
        <v>0</v>
      </c>
      <c r="S368" s="81">
        <f>IFERROR(IF(J368="X",0,IF(K368="X",0,VLOOKUP(K368,'3'!$K$3:$L$16,2,FALSE))),0)</f>
        <v>0</v>
      </c>
      <c r="T368" s="81">
        <f t="shared" si="19"/>
        <v>0</v>
      </c>
      <c r="U368" s="81">
        <f>IFERROR(VLOOKUP(K368,'3'!$K$3:$M$16,3,FALSE),0)</f>
        <v>0</v>
      </c>
      <c r="V368" s="81">
        <f t="shared" si="20"/>
        <v>0</v>
      </c>
    </row>
    <row r="369" spans="1:22" hidden="1">
      <c r="A369" s="7"/>
      <c r="E369" s="79"/>
      <c r="F369" s="79"/>
      <c r="G369" s="79"/>
      <c r="H369" s="79"/>
      <c r="L369" s="81"/>
      <c r="O369" s="81"/>
      <c r="R369" s="81">
        <f t="shared" si="18"/>
        <v>0</v>
      </c>
      <c r="S369" s="81">
        <f>IFERROR(IF(J369="X",0,IF(K369="X",0,VLOOKUP(K369,'3'!$K$3:$L$16,2,FALSE))),0)</f>
        <v>0</v>
      </c>
      <c r="T369" s="81">
        <f t="shared" si="19"/>
        <v>0</v>
      </c>
      <c r="U369" s="81">
        <f>IFERROR(VLOOKUP(K369,'3'!$K$3:$M$16,3,FALSE),0)</f>
        <v>0</v>
      </c>
      <c r="V369" s="81">
        <f t="shared" si="20"/>
        <v>0</v>
      </c>
    </row>
    <row r="370" spans="1:22" hidden="1">
      <c r="A370" s="7"/>
      <c r="E370" s="79"/>
      <c r="F370" s="79"/>
      <c r="G370" s="79"/>
      <c r="H370" s="79"/>
      <c r="L370" s="81"/>
      <c r="O370" s="81"/>
      <c r="R370" s="81">
        <f t="shared" si="18"/>
        <v>0</v>
      </c>
      <c r="S370" s="81">
        <f>IFERROR(IF(J370="X",0,IF(K370="X",0,VLOOKUP(K370,'3'!$K$3:$L$16,2,FALSE))),0)</f>
        <v>0</v>
      </c>
      <c r="T370" s="81">
        <f t="shared" si="19"/>
        <v>0</v>
      </c>
      <c r="U370" s="81">
        <f>IFERROR(VLOOKUP(K370,'3'!$K$3:$M$16,3,FALSE),0)</f>
        <v>0</v>
      </c>
      <c r="V370" s="81">
        <f t="shared" si="20"/>
        <v>0</v>
      </c>
    </row>
    <row r="371" spans="1:22" hidden="1">
      <c r="A371" s="7"/>
      <c r="E371" s="79"/>
      <c r="F371" s="79"/>
      <c r="G371" s="79"/>
      <c r="H371" s="79"/>
      <c r="L371" s="81"/>
      <c r="O371" s="81"/>
      <c r="R371" s="81">
        <f t="shared" si="18"/>
        <v>0</v>
      </c>
      <c r="S371" s="81">
        <f>IFERROR(IF(J371="X",0,IF(K371="X",0,VLOOKUP(K371,'3'!$K$3:$L$16,2,FALSE))),0)</f>
        <v>0</v>
      </c>
      <c r="T371" s="81">
        <f t="shared" si="19"/>
        <v>0</v>
      </c>
      <c r="U371" s="81">
        <f>IFERROR(VLOOKUP(K371,'3'!$K$3:$M$16,3,FALSE),0)</f>
        <v>0</v>
      </c>
      <c r="V371" s="81">
        <f t="shared" si="20"/>
        <v>0</v>
      </c>
    </row>
    <row r="372" spans="1:22" hidden="1">
      <c r="A372" s="7"/>
      <c r="E372" s="79"/>
      <c r="F372" s="79"/>
      <c r="G372" s="79"/>
      <c r="H372" s="79"/>
      <c r="L372" s="81"/>
      <c r="O372" s="81"/>
      <c r="R372" s="81">
        <f t="shared" si="18"/>
        <v>0</v>
      </c>
      <c r="S372" s="81">
        <f>IFERROR(IF(J372="X",0,IF(K372="X",0,VLOOKUP(K372,'3'!$K$3:$L$16,2,FALSE))),0)</f>
        <v>0</v>
      </c>
      <c r="T372" s="81">
        <f t="shared" si="19"/>
        <v>0</v>
      </c>
      <c r="U372" s="81">
        <f>IFERROR(VLOOKUP(K372,'3'!$K$3:$M$16,3,FALSE),0)</f>
        <v>0</v>
      </c>
      <c r="V372" s="81">
        <f t="shared" si="20"/>
        <v>0</v>
      </c>
    </row>
    <row r="373" spans="1:22" hidden="1">
      <c r="A373" s="7"/>
      <c r="E373" s="79"/>
      <c r="F373" s="79"/>
      <c r="G373" s="79"/>
      <c r="H373" s="79"/>
      <c r="L373" s="81"/>
      <c r="O373" s="81"/>
      <c r="R373" s="81">
        <f t="shared" si="18"/>
        <v>0</v>
      </c>
      <c r="S373" s="81">
        <f>IFERROR(IF(J373="X",0,IF(K373="X",0,VLOOKUP(K373,'3'!$K$3:$L$16,2,FALSE))),0)</f>
        <v>0</v>
      </c>
      <c r="T373" s="81">
        <f t="shared" si="19"/>
        <v>0</v>
      </c>
      <c r="U373" s="81">
        <f>IFERROR(VLOOKUP(K373,'3'!$K$3:$M$16,3,FALSE),0)</f>
        <v>0</v>
      </c>
      <c r="V373" s="81">
        <f t="shared" si="20"/>
        <v>0</v>
      </c>
    </row>
    <row r="374" spans="1:22" hidden="1">
      <c r="A374" s="7"/>
      <c r="E374" s="79"/>
      <c r="F374" s="79"/>
      <c r="G374" s="79"/>
      <c r="H374" s="79"/>
      <c r="L374" s="81"/>
      <c r="O374" s="81"/>
      <c r="R374" s="81">
        <f t="shared" si="18"/>
        <v>0</v>
      </c>
      <c r="S374" s="81">
        <f>IFERROR(IF(J374="X",0,IF(K374="X",0,VLOOKUP(K374,'3'!$K$3:$L$16,2,FALSE))),0)</f>
        <v>0</v>
      </c>
      <c r="T374" s="81">
        <f t="shared" si="19"/>
        <v>0</v>
      </c>
      <c r="U374" s="81">
        <f>IFERROR(VLOOKUP(K374,'3'!$K$3:$M$16,3,FALSE),0)</f>
        <v>0</v>
      </c>
      <c r="V374" s="81">
        <f t="shared" si="20"/>
        <v>0</v>
      </c>
    </row>
    <row r="375" spans="1:22" hidden="1">
      <c r="A375" s="7"/>
      <c r="E375" s="79"/>
      <c r="F375" s="79"/>
      <c r="G375" s="79"/>
      <c r="H375" s="79"/>
      <c r="L375" s="81"/>
      <c r="O375" s="81"/>
      <c r="R375" s="81">
        <f t="shared" si="18"/>
        <v>0</v>
      </c>
      <c r="S375" s="81">
        <f>IFERROR(IF(J375="X",0,IF(K375="X",0,VLOOKUP(K375,'3'!$K$3:$L$16,2,FALSE))),0)</f>
        <v>0</v>
      </c>
      <c r="T375" s="81">
        <f t="shared" si="19"/>
        <v>0</v>
      </c>
      <c r="U375" s="81">
        <f>IFERROR(VLOOKUP(K375,'3'!$K$3:$M$16,3,FALSE),0)</f>
        <v>0</v>
      </c>
      <c r="V375" s="81">
        <f t="shared" si="20"/>
        <v>0</v>
      </c>
    </row>
    <row r="376" spans="1:22" hidden="1">
      <c r="A376" s="7"/>
      <c r="E376" s="79"/>
      <c r="F376" s="79"/>
      <c r="G376" s="79"/>
      <c r="H376" s="79"/>
      <c r="L376" s="81"/>
      <c r="O376" s="81"/>
      <c r="R376" s="81">
        <f t="shared" si="18"/>
        <v>0</v>
      </c>
      <c r="S376" s="81">
        <f>IFERROR(IF(J376="X",0,IF(K376="X",0,VLOOKUP(K376,'3'!$K$3:$L$16,2,FALSE))),0)</f>
        <v>0</v>
      </c>
      <c r="T376" s="81">
        <f t="shared" si="19"/>
        <v>0</v>
      </c>
      <c r="U376" s="81">
        <f>IFERROR(VLOOKUP(K376,'3'!$K$3:$M$16,3,FALSE),0)</f>
        <v>0</v>
      </c>
      <c r="V376" s="81">
        <f t="shared" si="20"/>
        <v>0</v>
      </c>
    </row>
    <row r="377" spans="1:22" hidden="1">
      <c r="A377" s="7"/>
      <c r="E377" s="79"/>
      <c r="F377" s="79"/>
      <c r="G377" s="79"/>
      <c r="H377" s="79"/>
      <c r="L377" s="81"/>
      <c r="O377" s="81"/>
      <c r="R377" s="81">
        <f t="shared" si="18"/>
        <v>0</v>
      </c>
      <c r="S377" s="81">
        <f>IFERROR(IF(J377="X",0,IF(K377="X",0,VLOOKUP(K377,'3'!$K$3:$L$16,2,FALSE))),0)</f>
        <v>0</v>
      </c>
      <c r="T377" s="81">
        <f t="shared" si="19"/>
        <v>0</v>
      </c>
      <c r="U377" s="81">
        <f>IFERROR(VLOOKUP(K377,'3'!$K$3:$M$16,3,FALSE),0)</f>
        <v>0</v>
      </c>
      <c r="V377" s="81">
        <f t="shared" si="20"/>
        <v>0</v>
      </c>
    </row>
    <row r="378" spans="1:22" hidden="1">
      <c r="A378" s="7"/>
      <c r="E378" s="79"/>
      <c r="F378" s="79"/>
      <c r="G378" s="79"/>
      <c r="H378" s="79"/>
      <c r="L378" s="81"/>
      <c r="O378" s="81"/>
      <c r="R378" s="81">
        <f t="shared" si="18"/>
        <v>0</v>
      </c>
      <c r="S378" s="81">
        <f>IFERROR(IF(J378="X",0,IF(K378="X",0,VLOOKUP(K378,'3'!$K$3:$L$16,2,FALSE))),0)</f>
        <v>0</v>
      </c>
      <c r="T378" s="81">
        <f t="shared" si="19"/>
        <v>0</v>
      </c>
      <c r="U378" s="81">
        <f>IFERROR(VLOOKUP(K378,'3'!$K$3:$M$16,3,FALSE),0)</f>
        <v>0</v>
      </c>
      <c r="V378" s="81">
        <f t="shared" si="20"/>
        <v>0</v>
      </c>
    </row>
    <row r="379" spans="1:22" hidden="1">
      <c r="A379" s="7"/>
      <c r="E379" s="79"/>
      <c r="F379" s="79"/>
      <c r="G379" s="79"/>
      <c r="H379" s="79"/>
      <c r="L379" s="81"/>
      <c r="O379" s="81"/>
      <c r="R379" s="81">
        <f t="shared" si="18"/>
        <v>0</v>
      </c>
      <c r="S379" s="81">
        <f>IFERROR(IF(J379="X",0,IF(K379="X",0,VLOOKUP(K379,'3'!$K$3:$L$16,2,FALSE))),0)</f>
        <v>0</v>
      </c>
      <c r="T379" s="81">
        <f t="shared" si="19"/>
        <v>0</v>
      </c>
      <c r="U379" s="81">
        <f>IFERROR(VLOOKUP(K379,'3'!$K$3:$M$16,3,FALSE),0)</f>
        <v>0</v>
      </c>
      <c r="V379" s="81">
        <f t="shared" si="20"/>
        <v>0</v>
      </c>
    </row>
    <row r="380" spans="1:22" hidden="1">
      <c r="A380" s="7"/>
      <c r="E380" s="79"/>
      <c r="F380" s="79"/>
      <c r="G380" s="79"/>
      <c r="H380" s="79"/>
      <c r="L380" s="81"/>
      <c r="O380" s="81"/>
      <c r="R380" s="81">
        <f t="shared" si="18"/>
        <v>0</v>
      </c>
      <c r="S380" s="81">
        <f>IFERROR(IF(J380="X",0,IF(K380="X",0,VLOOKUP(K380,'3'!$K$3:$L$16,2,FALSE))),0)</f>
        <v>0</v>
      </c>
      <c r="T380" s="81">
        <f t="shared" si="19"/>
        <v>0</v>
      </c>
      <c r="U380" s="81">
        <f>IFERROR(VLOOKUP(K380,'3'!$K$3:$M$16,3,FALSE),0)</f>
        <v>0</v>
      </c>
      <c r="V380" s="81">
        <f t="shared" si="20"/>
        <v>0</v>
      </c>
    </row>
    <row r="381" spans="1:22" hidden="1">
      <c r="A381" s="7"/>
      <c r="E381" s="79"/>
      <c r="F381" s="79"/>
      <c r="G381" s="79"/>
      <c r="H381" s="79"/>
      <c r="L381" s="81"/>
      <c r="O381" s="81"/>
      <c r="R381" s="81">
        <f t="shared" si="18"/>
        <v>0</v>
      </c>
      <c r="S381" s="81">
        <f>IFERROR(IF(J381="X",0,IF(K381="X",0,VLOOKUP(K381,'3'!$K$3:$L$16,2,FALSE))),0)</f>
        <v>0</v>
      </c>
      <c r="T381" s="81">
        <f t="shared" si="19"/>
        <v>0</v>
      </c>
      <c r="U381" s="81">
        <f>IFERROR(VLOOKUP(K381,'3'!$K$3:$M$16,3,FALSE),0)</f>
        <v>0</v>
      </c>
      <c r="V381" s="81">
        <f t="shared" si="20"/>
        <v>0</v>
      </c>
    </row>
    <row r="382" spans="1:22" hidden="1">
      <c r="A382" s="7"/>
      <c r="E382" s="79"/>
      <c r="F382" s="79"/>
      <c r="G382" s="79"/>
      <c r="H382" s="79"/>
      <c r="L382" s="81"/>
      <c r="O382" s="81"/>
      <c r="R382" s="81">
        <f t="shared" si="18"/>
        <v>0</v>
      </c>
      <c r="S382" s="81">
        <f>IFERROR(IF(J382="X",0,IF(K382="X",0,VLOOKUP(K382,'3'!$K$3:$L$16,2,FALSE))),0)</f>
        <v>0</v>
      </c>
      <c r="T382" s="81">
        <f t="shared" si="19"/>
        <v>0</v>
      </c>
      <c r="U382" s="81">
        <f>IFERROR(VLOOKUP(K382,'3'!$K$3:$M$16,3,FALSE),0)</f>
        <v>0</v>
      </c>
      <c r="V382" s="81">
        <f t="shared" si="20"/>
        <v>0</v>
      </c>
    </row>
    <row r="383" spans="1:22" hidden="1">
      <c r="A383" s="7"/>
      <c r="E383" s="79"/>
      <c r="F383" s="79"/>
      <c r="G383" s="79"/>
      <c r="H383" s="79"/>
      <c r="L383" s="81"/>
      <c r="O383" s="81"/>
      <c r="R383" s="81">
        <f t="shared" si="18"/>
        <v>0</v>
      </c>
      <c r="S383" s="81">
        <f>IFERROR(IF(J383="X",0,IF(K383="X",0,VLOOKUP(K383,'3'!$K$3:$L$16,2,FALSE))),0)</f>
        <v>0</v>
      </c>
      <c r="T383" s="81">
        <f t="shared" si="19"/>
        <v>0</v>
      </c>
      <c r="U383" s="81">
        <f>IFERROR(VLOOKUP(K383,'3'!$K$3:$M$16,3,FALSE),0)</f>
        <v>0</v>
      </c>
      <c r="V383" s="81">
        <f t="shared" si="20"/>
        <v>0</v>
      </c>
    </row>
    <row r="384" spans="1:22" hidden="1">
      <c r="A384" s="7"/>
      <c r="E384" s="79"/>
      <c r="F384" s="79"/>
      <c r="G384" s="79"/>
      <c r="H384" s="79"/>
      <c r="L384" s="81"/>
      <c r="O384" s="81"/>
      <c r="R384" s="81">
        <f t="shared" si="18"/>
        <v>0</v>
      </c>
      <c r="S384" s="81">
        <f>IFERROR(IF(J384="X",0,IF(K384="X",0,VLOOKUP(K384,'3'!$K$3:$L$16,2,FALSE))),0)</f>
        <v>0</v>
      </c>
      <c r="T384" s="81">
        <f t="shared" si="19"/>
        <v>0</v>
      </c>
      <c r="U384" s="81">
        <f>IFERROR(VLOOKUP(K384,'3'!$K$3:$M$16,3,FALSE),0)</f>
        <v>0</v>
      </c>
      <c r="V384" s="81">
        <f t="shared" si="20"/>
        <v>0</v>
      </c>
    </row>
    <row r="385" spans="1:22" hidden="1">
      <c r="A385" s="7"/>
      <c r="E385" s="79"/>
      <c r="F385" s="79"/>
      <c r="G385" s="79"/>
      <c r="H385" s="79"/>
      <c r="L385" s="81"/>
      <c r="O385" s="81"/>
      <c r="R385" s="81">
        <f t="shared" si="18"/>
        <v>0</v>
      </c>
      <c r="S385" s="81">
        <f>IFERROR(IF(J385="X",0,IF(K385="X",0,VLOOKUP(K385,'3'!$K$3:$L$16,2,FALSE))),0)</f>
        <v>0</v>
      </c>
      <c r="T385" s="81">
        <f t="shared" si="19"/>
        <v>0</v>
      </c>
      <c r="U385" s="81">
        <f>IFERROR(VLOOKUP(K385,'3'!$K$3:$M$16,3,FALSE),0)</f>
        <v>0</v>
      </c>
      <c r="V385" s="81">
        <f t="shared" si="20"/>
        <v>0</v>
      </c>
    </row>
    <row r="386" spans="1:22" hidden="1">
      <c r="A386" s="7"/>
      <c r="E386" s="79"/>
      <c r="F386" s="79"/>
      <c r="G386" s="79"/>
      <c r="H386" s="79"/>
      <c r="L386" s="81"/>
      <c r="O386" s="81"/>
      <c r="R386" s="81">
        <f t="shared" si="18"/>
        <v>0</v>
      </c>
      <c r="S386" s="81">
        <f>IFERROR(IF(J386="X",0,IF(K386="X",0,VLOOKUP(K386,'3'!$K$3:$L$16,2,FALSE))),0)</f>
        <v>0</v>
      </c>
      <c r="T386" s="81">
        <f t="shared" si="19"/>
        <v>0</v>
      </c>
      <c r="U386" s="81">
        <f>IFERROR(VLOOKUP(K386,'3'!$K$3:$M$16,3,FALSE),0)</f>
        <v>0</v>
      </c>
      <c r="V386" s="81">
        <f t="shared" si="20"/>
        <v>0</v>
      </c>
    </row>
    <row r="387" spans="1:22" hidden="1">
      <c r="A387" s="7"/>
      <c r="E387" s="79"/>
      <c r="F387" s="79"/>
      <c r="G387" s="79"/>
      <c r="H387" s="79"/>
      <c r="L387" s="81"/>
      <c r="O387" s="81"/>
      <c r="R387" s="81">
        <f t="shared" si="18"/>
        <v>0</v>
      </c>
      <c r="S387" s="81">
        <f>IFERROR(IF(J387="X",0,IF(K387="X",0,VLOOKUP(K387,'3'!$K$3:$L$16,2,FALSE))),0)</f>
        <v>0</v>
      </c>
      <c r="T387" s="81">
        <f t="shared" si="19"/>
        <v>0</v>
      </c>
      <c r="U387" s="81">
        <f>IFERROR(VLOOKUP(K387,'3'!$K$3:$M$16,3,FALSE),0)</f>
        <v>0</v>
      </c>
      <c r="V387" s="81">
        <f t="shared" si="20"/>
        <v>0</v>
      </c>
    </row>
    <row r="388" spans="1:22" hidden="1">
      <c r="A388" s="7"/>
      <c r="E388" s="79"/>
      <c r="F388" s="79"/>
      <c r="G388" s="79"/>
      <c r="H388" s="79"/>
      <c r="L388" s="81"/>
      <c r="O388" s="81"/>
      <c r="R388" s="81">
        <f t="shared" si="18"/>
        <v>0</v>
      </c>
      <c r="S388" s="81">
        <f>IFERROR(IF(J388="X",0,IF(K388="X",0,VLOOKUP(K388,'3'!$K$3:$L$16,2,FALSE))),0)</f>
        <v>0</v>
      </c>
      <c r="T388" s="81">
        <f t="shared" si="19"/>
        <v>0</v>
      </c>
      <c r="U388" s="81">
        <f>IFERROR(VLOOKUP(K388,'3'!$K$3:$M$16,3,FALSE),0)</f>
        <v>0</v>
      </c>
      <c r="V388" s="81">
        <f t="shared" si="20"/>
        <v>0</v>
      </c>
    </row>
    <row r="389" spans="1:22" hidden="1">
      <c r="A389" s="7"/>
      <c r="E389" s="79"/>
      <c r="F389" s="79"/>
      <c r="G389" s="79"/>
      <c r="H389" s="79"/>
      <c r="L389" s="81"/>
      <c r="O389" s="81"/>
      <c r="R389" s="81">
        <f t="shared" si="18"/>
        <v>0</v>
      </c>
      <c r="S389" s="81">
        <f>IFERROR(IF(J389="X",0,IF(K389="X",0,VLOOKUP(K389,'3'!$K$3:$L$16,2,FALSE))),0)</f>
        <v>0</v>
      </c>
      <c r="T389" s="81">
        <f t="shared" si="19"/>
        <v>0</v>
      </c>
      <c r="U389" s="81">
        <f>IFERROR(VLOOKUP(K389,'3'!$K$3:$M$16,3,FALSE),0)</f>
        <v>0</v>
      </c>
      <c r="V389" s="81">
        <f t="shared" si="20"/>
        <v>0</v>
      </c>
    </row>
    <row r="390" spans="1:22" hidden="1">
      <c r="A390" s="7"/>
      <c r="E390" s="79"/>
      <c r="F390" s="79"/>
      <c r="G390" s="79"/>
      <c r="H390" s="79"/>
      <c r="L390" s="81"/>
      <c r="O390" s="81"/>
      <c r="R390" s="81">
        <f t="shared" si="18"/>
        <v>0</v>
      </c>
      <c r="S390" s="81">
        <f>IFERROR(IF(J390="X",0,IF(K390="X",0,VLOOKUP(K390,'3'!$K$3:$L$16,2,FALSE))),0)</f>
        <v>0</v>
      </c>
      <c r="T390" s="81">
        <f t="shared" si="19"/>
        <v>0</v>
      </c>
      <c r="U390" s="81">
        <f>IFERROR(VLOOKUP(K390,'3'!$K$3:$M$16,3,FALSE),0)</f>
        <v>0</v>
      </c>
      <c r="V390" s="81">
        <f t="shared" si="20"/>
        <v>0</v>
      </c>
    </row>
    <row r="391" spans="1:22" hidden="1">
      <c r="A391" s="7"/>
      <c r="E391" s="79"/>
      <c r="F391" s="79"/>
      <c r="G391" s="79"/>
      <c r="H391" s="79"/>
      <c r="L391" s="81"/>
      <c r="O391" s="81"/>
      <c r="R391" s="81">
        <f t="shared" si="18"/>
        <v>0</v>
      </c>
      <c r="S391" s="81">
        <f>IFERROR(IF(J391="X",0,IF(K391="X",0,VLOOKUP(K391,'3'!$K$3:$L$16,2,FALSE))),0)</f>
        <v>0</v>
      </c>
      <c r="T391" s="81">
        <f t="shared" si="19"/>
        <v>0</v>
      </c>
      <c r="U391" s="81">
        <f>IFERROR(VLOOKUP(K391,'3'!$K$3:$M$16,3,FALSE),0)</f>
        <v>0</v>
      </c>
      <c r="V391" s="81">
        <f t="shared" si="20"/>
        <v>0</v>
      </c>
    </row>
    <row r="392" spans="1:22" hidden="1">
      <c r="A392" s="7"/>
      <c r="E392" s="79"/>
      <c r="F392" s="79"/>
      <c r="G392" s="79"/>
      <c r="H392" s="79"/>
      <c r="L392" s="81"/>
      <c r="O392" s="81"/>
      <c r="R392" s="81">
        <f t="shared" si="18"/>
        <v>0</v>
      </c>
      <c r="S392" s="81">
        <f>IFERROR(IF(J392="X",0,IF(K392="X",0,VLOOKUP(K392,'3'!$K$3:$L$16,2,FALSE))),0)</f>
        <v>0</v>
      </c>
      <c r="T392" s="81">
        <f t="shared" si="19"/>
        <v>0</v>
      </c>
      <c r="U392" s="81">
        <f>IFERROR(VLOOKUP(K392,'3'!$K$3:$M$16,3,FALSE),0)</f>
        <v>0</v>
      </c>
      <c r="V392" s="81">
        <f t="shared" si="20"/>
        <v>0</v>
      </c>
    </row>
    <row r="393" spans="1:22" hidden="1">
      <c r="A393" s="7"/>
      <c r="E393" s="79"/>
      <c r="F393" s="79"/>
      <c r="G393" s="79"/>
      <c r="H393" s="79"/>
      <c r="L393" s="81"/>
      <c r="O393" s="81"/>
      <c r="R393" s="81">
        <f t="shared" si="18"/>
        <v>0</v>
      </c>
      <c r="S393" s="81">
        <f>IFERROR(IF(J393="X",0,IF(K393="X",0,VLOOKUP(K393,'3'!$K$3:$L$16,2,FALSE))),0)</f>
        <v>0</v>
      </c>
      <c r="T393" s="81">
        <f t="shared" si="19"/>
        <v>0</v>
      </c>
      <c r="U393" s="81">
        <f>IFERROR(VLOOKUP(K393,'3'!$K$3:$M$16,3,FALSE),0)</f>
        <v>0</v>
      </c>
      <c r="V393" s="81">
        <f t="shared" si="20"/>
        <v>0</v>
      </c>
    </row>
    <row r="394" spans="1:22" hidden="1">
      <c r="A394" s="7"/>
      <c r="E394" s="79"/>
      <c r="F394" s="79"/>
      <c r="G394" s="79"/>
      <c r="H394" s="79"/>
      <c r="L394" s="81"/>
      <c r="O394" s="81"/>
      <c r="R394" s="81">
        <f t="shared" si="18"/>
        <v>0</v>
      </c>
      <c r="S394" s="81">
        <f>IFERROR(IF(J394="X",0,IF(K394="X",0,VLOOKUP(K394,'3'!$K$3:$L$16,2,FALSE))),0)</f>
        <v>0</v>
      </c>
      <c r="T394" s="81">
        <f t="shared" si="19"/>
        <v>0</v>
      </c>
      <c r="U394" s="81">
        <f>IFERROR(VLOOKUP(K394,'3'!$K$3:$M$16,3,FALSE),0)</f>
        <v>0</v>
      </c>
      <c r="V394" s="81">
        <f t="shared" si="20"/>
        <v>0</v>
      </c>
    </row>
    <row r="395" spans="1:22" hidden="1">
      <c r="A395" s="7"/>
      <c r="E395" s="79"/>
      <c r="F395" s="79"/>
      <c r="G395" s="79"/>
      <c r="H395" s="79"/>
      <c r="L395" s="81"/>
      <c r="O395" s="81"/>
      <c r="R395" s="81">
        <f t="shared" si="18"/>
        <v>0</v>
      </c>
      <c r="S395" s="81">
        <f>IFERROR(IF(J395="X",0,IF(K395="X",0,VLOOKUP(K395,'3'!$K$3:$L$16,2,FALSE))),0)</f>
        <v>0</v>
      </c>
      <c r="T395" s="81">
        <f t="shared" si="19"/>
        <v>0</v>
      </c>
      <c r="U395" s="81">
        <f>IFERROR(VLOOKUP(K395,'3'!$K$3:$M$16,3,FALSE),0)</f>
        <v>0</v>
      </c>
      <c r="V395" s="81">
        <f t="shared" si="20"/>
        <v>0</v>
      </c>
    </row>
    <row r="396" spans="1:22" hidden="1">
      <c r="A396" s="7"/>
      <c r="E396" s="79"/>
      <c r="F396" s="79"/>
      <c r="G396" s="79"/>
      <c r="H396" s="79"/>
      <c r="L396" s="81"/>
      <c r="O396" s="81"/>
      <c r="R396" s="81">
        <f t="shared" si="18"/>
        <v>0</v>
      </c>
      <c r="S396" s="81">
        <f>IFERROR(IF(J396="X",0,IF(K396="X",0,VLOOKUP(K396,'3'!$K$3:$L$16,2,FALSE))),0)</f>
        <v>0</v>
      </c>
      <c r="T396" s="81">
        <f t="shared" si="19"/>
        <v>0</v>
      </c>
      <c r="U396" s="81">
        <f>IFERROR(VLOOKUP(K396,'3'!$K$3:$M$16,3,FALSE),0)</f>
        <v>0</v>
      </c>
      <c r="V396" s="81">
        <f t="shared" si="20"/>
        <v>0</v>
      </c>
    </row>
    <row r="397" spans="1:22" hidden="1">
      <c r="A397" s="7"/>
      <c r="E397" s="79"/>
      <c r="F397" s="79"/>
      <c r="G397" s="79"/>
      <c r="H397" s="79"/>
      <c r="L397" s="81"/>
      <c r="O397" s="81"/>
      <c r="R397" s="81">
        <f t="shared" si="18"/>
        <v>0</v>
      </c>
      <c r="S397" s="81">
        <f>IFERROR(IF(J397="X",0,IF(K397="X",0,VLOOKUP(K397,'3'!$K$3:$L$16,2,FALSE))),0)</f>
        <v>0</v>
      </c>
      <c r="T397" s="81">
        <f t="shared" si="19"/>
        <v>0</v>
      </c>
      <c r="U397" s="81">
        <f>IFERROR(VLOOKUP(K397,'3'!$K$3:$M$16,3,FALSE),0)</f>
        <v>0</v>
      </c>
      <c r="V397" s="81">
        <f t="shared" si="20"/>
        <v>0</v>
      </c>
    </row>
    <row r="398" spans="1:22" hidden="1">
      <c r="A398" s="7"/>
      <c r="E398" s="79"/>
      <c r="F398" s="79"/>
      <c r="G398" s="79"/>
      <c r="H398" s="79"/>
      <c r="L398" s="81"/>
      <c r="O398" s="81"/>
      <c r="R398" s="81">
        <f t="shared" si="18"/>
        <v>0</v>
      </c>
      <c r="S398" s="81">
        <f>IFERROR(IF(J398="X",0,IF(K398="X",0,VLOOKUP(K398,'3'!$K$3:$L$16,2,FALSE))),0)</f>
        <v>0</v>
      </c>
      <c r="T398" s="81">
        <f t="shared" si="19"/>
        <v>0</v>
      </c>
      <c r="U398" s="81">
        <f>IFERROR(VLOOKUP(K398,'3'!$K$3:$M$16,3,FALSE),0)</f>
        <v>0</v>
      </c>
      <c r="V398" s="81">
        <f t="shared" si="20"/>
        <v>0</v>
      </c>
    </row>
    <row r="399" spans="1:22" hidden="1">
      <c r="A399" s="7"/>
      <c r="E399" s="79"/>
      <c r="F399" s="79"/>
      <c r="G399" s="79"/>
      <c r="H399" s="79"/>
      <c r="L399" s="81"/>
      <c r="O399" s="81"/>
      <c r="R399" s="81">
        <f t="shared" si="18"/>
        <v>0</v>
      </c>
      <c r="S399" s="81">
        <f>IFERROR(IF(J399="X",0,IF(K399="X",0,VLOOKUP(K399,'3'!$K$3:$L$16,2,FALSE))),0)</f>
        <v>0</v>
      </c>
      <c r="T399" s="81">
        <f t="shared" si="19"/>
        <v>0</v>
      </c>
      <c r="U399" s="81">
        <f>IFERROR(VLOOKUP(K399,'3'!$K$3:$M$16,3,FALSE),0)</f>
        <v>0</v>
      </c>
      <c r="V399" s="81">
        <f t="shared" si="20"/>
        <v>0</v>
      </c>
    </row>
    <row r="400" spans="1:22" hidden="1">
      <c r="A400" s="7"/>
      <c r="E400" s="79"/>
      <c r="F400" s="79"/>
      <c r="G400" s="79"/>
      <c r="H400" s="79"/>
      <c r="L400" s="81"/>
      <c r="O400" s="81"/>
      <c r="R400" s="81">
        <f t="shared" si="18"/>
        <v>0</v>
      </c>
      <c r="S400" s="81">
        <f>IFERROR(IF(J400="X",0,IF(K400="X",0,VLOOKUP(K400,'3'!$K$3:$L$16,2,FALSE))),0)</f>
        <v>0</v>
      </c>
      <c r="T400" s="81">
        <f t="shared" si="19"/>
        <v>0</v>
      </c>
      <c r="U400" s="81">
        <f>IFERROR(VLOOKUP(K400,'3'!$K$3:$M$16,3,FALSE),0)</f>
        <v>0</v>
      </c>
      <c r="V400" s="81">
        <f t="shared" si="20"/>
        <v>0</v>
      </c>
    </row>
    <row r="401" spans="1:22" hidden="1">
      <c r="A401" s="7"/>
      <c r="E401" s="79"/>
      <c r="F401" s="79"/>
      <c r="G401" s="79"/>
      <c r="H401" s="79"/>
      <c r="L401" s="81"/>
      <c r="O401" s="81"/>
      <c r="R401" s="81">
        <f t="shared" si="18"/>
        <v>0</v>
      </c>
      <c r="S401" s="81">
        <f>IFERROR(IF(J401="X",0,IF(K401="X",0,VLOOKUP(K401,'3'!$K$3:$L$16,2,FALSE))),0)</f>
        <v>0</v>
      </c>
      <c r="T401" s="81">
        <f t="shared" si="19"/>
        <v>0</v>
      </c>
      <c r="U401" s="81">
        <f>IFERROR(VLOOKUP(K401,'3'!$K$3:$M$16,3,FALSE),0)</f>
        <v>0</v>
      </c>
      <c r="V401" s="81">
        <f t="shared" si="20"/>
        <v>0</v>
      </c>
    </row>
    <row r="402" spans="1:22" hidden="1">
      <c r="A402" s="7"/>
      <c r="E402" s="79"/>
      <c r="F402" s="79"/>
      <c r="G402" s="79"/>
      <c r="H402" s="79"/>
      <c r="L402" s="81"/>
      <c r="O402" s="81"/>
      <c r="R402" s="81">
        <f t="shared" si="18"/>
        <v>0</v>
      </c>
      <c r="S402" s="81">
        <f>IFERROR(IF(J402="X",0,IF(K402="X",0,VLOOKUP(K402,'3'!$K$3:$L$16,2,FALSE))),0)</f>
        <v>0</v>
      </c>
      <c r="T402" s="81">
        <f t="shared" si="19"/>
        <v>0</v>
      </c>
      <c r="U402" s="81">
        <f>IFERROR(VLOOKUP(K402,'3'!$K$3:$M$16,3,FALSE),0)</f>
        <v>0</v>
      </c>
      <c r="V402" s="81">
        <f t="shared" si="20"/>
        <v>0</v>
      </c>
    </row>
    <row r="403" spans="1:22" hidden="1">
      <c r="A403" s="7"/>
      <c r="E403" s="79"/>
      <c r="F403" s="79"/>
      <c r="G403" s="79"/>
      <c r="H403" s="79"/>
      <c r="L403" s="81"/>
      <c r="O403" s="81"/>
      <c r="R403" s="81">
        <f t="shared" si="18"/>
        <v>0</v>
      </c>
      <c r="S403" s="81">
        <f>IFERROR(IF(J403="X",0,IF(K403="X",0,VLOOKUP(K403,'3'!$K$3:$L$16,2,FALSE))),0)</f>
        <v>0</v>
      </c>
      <c r="T403" s="81">
        <f t="shared" si="19"/>
        <v>0</v>
      </c>
      <c r="U403" s="81">
        <f>IFERROR(VLOOKUP(K403,'3'!$K$3:$M$16,3,FALSE),0)</f>
        <v>0</v>
      </c>
      <c r="V403" s="81">
        <f t="shared" si="20"/>
        <v>0</v>
      </c>
    </row>
    <row r="404" spans="1:22" hidden="1">
      <c r="A404" s="7"/>
      <c r="E404" s="79"/>
      <c r="F404" s="79"/>
      <c r="G404" s="79"/>
      <c r="H404" s="79"/>
      <c r="L404" s="81"/>
      <c r="O404" s="81"/>
      <c r="R404" s="81">
        <f t="shared" si="18"/>
        <v>0</v>
      </c>
      <c r="S404" s="81">
        <f>IFERROR(IF(J404="X",0,IF(K404="X",0,VLOOKUP(K404,'3'!$K$3:$L$16,2,FALSE))),0)</f>
        <v>0</v>
      </c>
      <c r="T404" s="81">
        <f t="shared" si="19"/>
        <v>0</v>
      </c>
      <c r="U404" s="81">
        <f>IFERROR(VLOOKUP(K404,'3'!$K$3:$M$16,3,FALSE),0)</f>
        <v>0</v>
      </c>
      <c r="V404" s="81">
        <f t="shared" si="20"/>
        <v>0</v>
      </c>
    </row>
    <row r="405" spans="1:22" hidden="1">
      <c r="A405" s="7"/>
      <c r="E405" s="79"/>
      <c r="F405" s="79"/>
      <c r="G405" s="79"/>
      <c r="H405" s="79"/>
      <c r="L405" s="81"/>
      <c r="O405" s="81"/>
      <c r="R405" s="81">
        <f t="shared" si="18"/>
        <v>0</v>
      </c>
      <c r="S405" s="81">
        <f>IFERROR(IF(J405="X",0,IF(K405="X",0,VLOOKUP(K405,'3'!$K$3:$L$16,2,FALSE))),0)</f>
        <v>0</v>
      </c>
      <c r="T405" s="81">
        <f t="shared" si="19"/>
        <v>0</v>
      </c>
      <c r="U405" s="81">
        <f>IFERROR(VLOOKUP(K405,'3'!$K$3:$M$16,3,FALSE),0)</f>
        <v>0</v>
      </c>
      <c r="V405" s="81">
        <f t="shared" si="20"/>
        <v>0</v>
      </c>
    </row>
    <row r="406" spans="1:22" hidden="1">
      <c r="A406" s="7"/>
      <c r="E406" s="79"/>
      <c r="F406" s="79"/>
      <c r="G406" s="79"/>
      <c r="H406" s="79"/>
      <c r="L406" s="81"/>
      <c r="O406" s="81"/>
      <c r="R406" s="81">
        <f t="shared" si="18"/>
        <v>0</v>
      </c>
      <c r="S406" s="81">
        <f>IFERROR(IF(J406="X",0,IF(K406="X",0,VLOOKUP(K406,'3'!$K$3:$L$16,2,FALSE))),0)</f>
        <v>0</v>
      </c>
      <c r="T406" s="81">
        <f t="shared" si="19"/>
        <v>0</v>
      </c>
      <c r="U406" s="81">
        <f>IFERROR(VLOOKUP(K406,'3'!$K$3:$M$16,3,FALSE),0)</f>
        <v>0</v>
      </c>
      <c r="V406" s="81">
        <f t="shared" si="20"/>
        <v>0</v>
      </c>
    </row>
    <row r="407" spans="1:22" hidden="1">
      <c r="A407" s="7"/>
      <c r="E407" s="79"/>
      <c r="F407" s="79"/>
      <c r="G407" s="79"/>
      <c r="H407" s="79"/>
      <c r="L407" s="81"/>
      <c r="O407" s="81"/>
      <c r="R407" s="81">
        <f t="shared" si="18"/>
        <v>0</v>
      </c>
      <c r="S407" s="81">
        <f>IFERROR(IF(J407="X",0,IF(K407="X",0,VLOOKUP(K407,'3'!$K$3:$L$16,2,FALSE))),0)</f>
        <v>0</v>
      </c>
      <c r="T407" s="81">
        <f t="shared" si="19"/>
        <v>0</v>
      </c>
      <c r="U407" s="81">
        <f>IFERROR(VLOOKUP(K407,'3'!$K$3:$M$16,3,FALSE),0)</f>
        <v>0</v>
      </c>
      <c r="V407" s="81">
        <f t="shared" si="20"/>
        <v>0</v>
      </c>
    </row>
    <row r="408" spans="1:22" hidden="1">
      <c r="A408" s="7"/>
      <c r="E408" s="79"/>
      <c r="F408" s="79"/>
      <c r="G408" s="79"/>
      <c r="H408" s="79"/>
      <c r="L408" s="81"/>
      <c r="O408" s="81"/>
      <c r="R408" s="81">
        <f t="shared" si="18"/>
        <v>0</v>
      </c>
      <c r="S408" s="81">
        <f>IFERROR(IF(J408="X",0,IF(K408="X",0,VLOOKUP(K408,'3'!$K$3:$L$16,2,FALSE))),0)</f>
        <v>0</v>
      </c>
      <c r="T408" s="81">
        <f t="shared" si="19"/>
        <v>0</v>
      </c>
      <c r="U408" s="81">
        <f>IFERROR(VLOOKUP(K408,'3'!$K$3:$M$16,3,FALSE),0)</f>
        <v>0</v>
      </c>
      <c r="V408" s="81">
        <f t="shared" si="20"/>
        <v>0</v>
      </c>
    </row>
    <row r="409" spans="1:22" hidden="1">
      <c r="A409" s="7"/>
      <c r="E409" s="79"/>
      <c r="F409" s="79"/>
      <c r="G409" s="79"/>
      <c r="H409" s="79"/>
      <c r="L409" s="81"/>
      <c r="O409" s="81"/>
      <c r="R409" s="81">
        <f t="shared" si="18"/>
        <v>0</v>
      </c>
      <c r="S409" s="81">
        <f>IFERROR(IF(J409="X",0,IF(K409="X",0,VLOOKUP(K409,'3'!$K$3:$L$16,2,FALSE))),0)</f>
        <v>0</v>
      </c>
      <c r="T409" s="81">
        <f t="shared" si="19"/>
        <v>0</v>
      </c>
      <c r="U409" s="81">
        <f>IFERROR(VLOOKUP(K409,'3'!$K$3:$M$16,3,FALSE),0)</f>
        <v>0</v>
      </c>
      <c r="V409" s="81">
        <f t="shared" si="20"/>
        <v>0</v>
      </c>
    </row>
    <row r="410" spans="1:22" hidden="1">
      <c r="A410" s="7"/>
      <c r="E410" s="79"/>
      <c r="F410" s="79"/>
      <c r="G410" s="79"/>
      <c r="H410" s="79"/>
      <c r="L410" s="81"/>
      <c r="O410" s="81"/>
      <c r="R410" s="81">
        <f t="shared" si="18"/>
        <v>0</v>
      </c>
      <c r="S410" s="81">
        <f>IFERROR(IF(J410="X",0,IF(K410="X",0,VLOOKUP(K410,'3'!$K$3:$L$16,2,FALSE))),0)</f>
        <v>0</v>
      </c>
      <c r="T410" s="81">
        <f t="shared" si="19"/>
        <v>0</v>
      </c>
      <c r="U410" s="81">
        <f>IFERROR(VLOOKUP(K410,'3'!$K$3:$M$16,3,FALSE),0)</f>
        <v>0</v>
      </c>
      <c r="V410" s="81">
        <f t="shared" si="20"/>
        <v>0</v>
      </c>
    </row>
    <row r="411" spans="1:22" hidden="1">
      <c r="A411" s="7"/>
      <c r="E411" s="79"/>
      <c r="F411" s="79"/>
      <c r="G411" s="79"/>
      <c r="H411" s="79"/>
      <c r="L411" s="81"/>
      <c r="O411" s="81"/>
      <c r="R411" s="81">
        <f t="shared" si="18"/>
        <v>0</v>
      </c>
      <c r="S411" s="81">
        <f>IFERROR(IF(J411="X",0,IF(K411="X",0,VLOOKUP(K411,'3'!$K$3:$L$16,2,FALSE))),0)</f>
        <v>0</v>
      </c>
      <c r="T411" s="81">
        <f t="shared" si="19"/>
        <v>0</v>
      </c>
      <c r="U411" s="81">
        <f>IFERROR(VLOOKUP(K411,'3'!$K$3:$M$16,3,FALSE),0)</f>
        <v>0</v>
      </c>
      <c r="V411" s="81">
        <f t="shared" si="20"/>
        <v>0</v>
      </c>
    </row>
    <row r="412" spans="1:22" hidden="1">
      <c r="A412" s="7"/>
      <c r="E412" s="79"/>
      <c r="F412" s="79"/>
      <c r="G412" s="79"/>
      <c r="H412" s="79"/>
      <c r="L412" s="81"/>
      <c r="O412" s="81"/>
      <c r="R412" s="81">
        <f t="shared" si="18"/>
        <v>0</v>
      </c>
      <c r="S412" s="81">
        <f>IFERROR(IF(J412="X",0,IF(K412="X",0,VLOOKUP(K412,'3'!$K$3:$L$16,2,FALSE))),0)</f>
        <v>0</v>
      </c>
      <c r="T412" s="81">
        <f t="shared" si="19"/>
        <v>0</v>
      </c>
      <c r="U412" s="81">
        <f>IFERROR(VLOOKUP(K412,'3'!$K$3:$M$16,3,FALSE),0)</f>
        <v>0</v>
      </c>
      <c r="V412" s="81">
        <f t="shared" si="20"/>
        <v>0</v>
      </c>
    </row>
    <row r="413" spans="1:22" hidden="1">
      <c r="A413" s="7"/>
      <c r="E413" s="79"/>
      <c r="F413" s="79"/>
      <c r="G413" s="79"/>
      <c r="H413" s="79"/>
      <c r="L413" s="81"/>
      <c r="O413" s="81"/>
      <c r="R413" s="81">
        <f t="shared" si="18"/>
        <v>0</v>
      </c>
      <c r="S413" s="81">
        <f>IFERROR(IF(J413="X",0,IF(K413="X",0,VLOOKUP(K413,'3'!$K$3:$L$16,2,FALSE))),0)</f>
        <v>0</v>
      </c>
      <c r="T413" s="81">
        <f t="shared" si="19"/>
        <v>0</v>
      </c>
      <c r="U413" s="81">
        <f>IFERROR(VLOOKUP(K413,'3'!$K$3:$M$16,3,FALSE),0)</f>
        <v>0</v>
      </c>
      <c r="V413" s="81">
        <f t="shared" si="20"/>
        <v>0</v>
      </c>
    </row>
    <row r="414" spans="1:22" hidden="1">
      <c r="A414" s="7"/>
      <c r="E414" s="79"/>
      <c r="F414" s="79"/>
      <c r="G414" s="79"/>
      <c r="H414" s="79"/>
      <c r="L414" s="81"/>
      <c r="O414" s="81"/>
      <c r="R414" s="81">
        <f t="shared" si="18"/>
        <v>0</v>
      </c>
      <c r="S414" s="81">
        <f>IFERROR(IF(J414="X",0,IF(K414="X",0,VLOOKUP(K414,'3'!$K$3:$L$16,2,FALSE))),0)</f>
        <v>0</v>
      </c>
      <c r="T414" s="81">
        <f t="shared" si="19"/>
        <v>0</v>
      </c>
      <c r="U414" s="81">
        <f>IFERROR(VLOOKUP(K414,'3'!$K$3:$M$16,3,FALSE),0)</f>
        <v>0</v>
      </c>
      <c r="V414" s="81">
        <f t="shared" si="20"/>
        <v>0</v>
      </c>
    </row>
    <row r="415" spans="1:22" hidden="1">
      <c r="A415" s="7"/>
      <c r="E415" s="79"/>
      <c r="F415" s="79"/>
      <c r="G415" s="79"/>
      <c r="H415" s="79"/>
      <c r="L415" s="81"/>
      <c r="O415" s="81"/>
      <c r="R415" s="81">
        <f t="shared" si="18"/>
        <v>0</v>
      </c>
      <c r="S415" s="81">
        <f>IFERROR(IF(J415="X",0,IF(K415="X",0,VLOOKUP(K415,'3'!$K$3:$L$16,2,FALSE))),0)</f>
        <v>0</v>
      </c>
      <c r="T415" s="81">
        <f t="shared" si="19"/>
        <v>0</v>
      </c>
      <c r="U415" s="81">
        <f>IFERROR(VLOOKUP(K415,'3'!$K$3:$M$16,3,FALSE),0)</f>
        <v>0</v>
      </c>
      <c r="V415" s="81">
        <f t="shared" si="20"/>
        <v>0</v>
      </c>
    </row>
    <row r="416" spans="1:22" hidden="1">
      <c r="A416" s="7"/>
      <c r="E416" s="79"/>
      <c r="F416" s="79"/>
      <c r="G416" s="79"/>
      <c r="H416" s="79"/>
      <c r="L416" s="81"/>
      <c r="O416" s="81"/>
      <c r="R416" s="81">
        <f t="shared" ref="R416:R479" si="21">SUM(M416+P416)</f>
        <v>0</v>
      </c>
      <c r="S416" s="81">
        <f>IFERROR(IF(J416="X",0,IF(K416="X",0,VLOOKUP(K416,'3'!$K$3:$L$16,2,FALSE))),0)</f>
        <v>0</v>
      </c>
      <c r="T416" s="81">
        <f t="shared" ref="T416:T479" si="22">R416*S416</f>
        <v>0</v>
      </c>
      <c r="U416" s="81">
        <f>IFERROR(VLOOKUP(K416,'3'!$K$3:$M$16,3,FALSE),0)</f>
        <v>0</v>
      </c>
      <c r="V416" s="81">
        <f t="shared" ref="V416:V479" si="23">IF(U416=0,0,T416/U416)</f>
        <v>0</v>
      </c>
    </row>
    <row r="417" spans="1:22" hidden="1">
      <c r="A417" s="7"/>
      <c r="E417" s="79"/>
      <c r="F417" s="79"/>
      <c r="G417" s="79"/>
      <c r="H417" s="79"/>
      <c r="L417" s="81"/>
      <c r="O417" s="81"/>
      <c r="R417" s="81">
        <f t="shared" si="21"/>
        <v>0</v>
      </c>
      <c r="S417" s="81">
        <f>IFERROR(IF(J417="X",0,IF(K417="X",0,VLOOKUP(K417,'3'!$K$3:$L$16,2,FALSE))),0)</f>
        <v>0</v>
      </c>
      <c r="T417" s="81">
        <f t="shared" si="22"/>
        <v>0</v>
      </c>
      <c r="U417" s="81">
        <f>IFERROR(VLOOKUP(K417,'3'!$K$3:$M$16,3,FALSE),0)</f>
        <v>0</v>
      </c>
      <c r="V417" s="81">
        <f t="shared" si="23"/>
        <v>0</v>
      </c>
    </row>
    <row r="418" spans="1:22" hidden="1">
      <c r="A418" s="7"/>
      <c r="E418" s="79"/>
      <c r="F418" s="79"/>
      <c r="G418" s="79"/>
      <c r="H418" s="79"/>
      <c r="L418" s="81"/>
      <c r="O418" s="81"/>
      <c r="R418" s="81">
        <f t="shared" si="21"/>
        <v>0</v>
      </c>
      <c r="S418" s="81">
        <f>IFERROR(IF(J418="X",0,IF(K418="X",0,VLOOKUP(K418,'3'!$K$3:$L$16,2,FALSE))),0)</f>
        <v>0</v>
      </c>
      <c r="T418" s="81">
        <f t="shared" si="22"/>
        <v>0</v>
      </c>
      <c r="U418" s="81">
        <f>IFERROR(VLOOKUP(K418,'3'!$K$3:$M$16,3,FALSE),0)</f>
        <v>0</v>
      </c>
      <c r="V418" s="81">
        <f t="shared" si="23"/>
        <v>0</v>
      </c>
    </row>
    <row r="419" spans="1:22" hidden="1">
      <c r="A419" s="7"/>
      <c r="E419" s="79"/>
      <c r="F419" s="79"/>
      <c r="G419" s="79"/>
      <c r="H419" s="79"/>
      <c r="L419" s="81"/>
      <c r="O419" s="81"/>
      <c r="R419" s="81">
        <f t="shared" si="21"/>
        <v>0</v>
      </c>
      <c r="S419" s="81">
        <f>IFERROR(IF(J419="X",0,IF(K419="X",0,VLOOKUP(K419,'3'!$K$3:$L$16,2,FALSE))),0)</f>
        <v>0</v>
      </c>
      <c r="T419" s="81">
        <f t="shared" si="22"/>
        <v>0</v>
      </c>
      <c r="U419" s="81">
        <f>IFERROR(VLOOKUP(K419,'3'!$K$3:$M$16,3,FALSE),0)</f>
        <v>0</v>
      </c>
      <c r="V419" s="81">
        <f t="shared" si="23"/>
        <v>0</v>
      </c>
    </row>
    <row r="420" spans="1:22" hidden="1">
      <c r="A420" s="7"/>
      <c r="E420" s="79"/>
      <c r="F420" s="79"/>
      <c r="G420" s="79"/>
      <c r="H420" s="79"/>
      <c r="L420" s="81"/>
      <c r="O420" s="81"/>
      <c r="R420" s="81">
        <f t="shared" si="21"/>
        <v>0</v>
      </c>
      <c r="S420" s="81">
        <f>IFERROR(IF(J420="X",0,IF(K420="X",0,VLOOKUP(K420,'3'!$K$3:$L$16,2,FALSE))),0)</f>
        <v>0</v>
      </c>
      <c r="T420" s="81">
        <f t="shared" si="22"/>
        <v>0</v>
      </c>
      <c r="U420" s="81">
        <f>IFERROR(VLOOKUP(K420,'3'!$K$3:$M$16,3,FALSE),0)</f>
        <v>0</v>
      </c>
      <c r="V420" s="81">
        <f t="shared" si="23"/>
        <v>0</v>
      </c>
    </row>
    <row r="421" spans="1:22" hidden="1">
      <c r="A421" s="7"/>
      <c r="E421" s="79"/>
      <c r="F421" s="79"/>
      <c r="G421" s="79"/>
      <c r="H421" s="79"/>
      <c r="L421" s="81"/>
      <c r="O421" s="81"/>
      <c r="R421" s="81">
        <f t="shared" si="21"/>
        <v>0</v>
      </c>
      <c r="S421" s="81">
        <f>IFERROR(IF(J421="X",0,IF(K421="X",0,VLOOKUP(K421,'3'!$K$3:$L$16,2,FALSE))),0)</f>
        <v>0</v>
      </c>
      <c r="T421" s="81">
        <f t="shared" si="22"/>
        <v>0</v>
      </c>
      <c r="U421" s="81">
        <f>IFERROR(VLOOKUP(K421,'3'!$K$3:$M$16,3,FALSE),0)</f>
        <v>0</v>
      </c>
      <c r="V421" s="81">
        <f t="shared" si="23"/>
        <v>0</v>
      </c>
    </row>
    <row r="422" spans="1:22" hidden="1">
      <c r="A422" s="7"/>
      <c r="E422" s="79"/>
      <c r="F422" s="79"/>
      <c r="G422" s="79"/>
      <c r="H422" s="79"/>
      <c r="L422" s="81"/>
      <c r="O422" s="81"/>
      <c r="R422" s="81">
        <f t="shared" si="21"/>
        <v>0</v>
      </c>
      <c r="S422" s="81">
        <f>IFERROR(IF(J422="X",0,IF(K422="X",0,VLOOKUP(K422,'3'!$K$3:$L$16,2,FALSE))),0)</f>
        <v>0</v>
      </c>
      <c r="T422" s="81">
        <f t="shared" si="22"/>
        <v>0</v>
      </c>
      <c r="U422" s="81">
        <f>IFERROR(VLOOKUP(K422,'3'!$K$3:$M$16,3,FALSE),0)</f>
        <v>0</v>
      </c>
      <c r="V422" s="81">
        <f t="shared" si="23"/>
        <v>0</v>
      </c>
    </row>
    <row r="423" spans="1:22" hidden="1">
      <c r="A423" s="7"/>
      <c r="E423" s="79"/>
      <c r="F423" s="79"/>
      <c r="G423" s="79"/>
      <c r="H423" s="79"/>
      <c r="L423" s="81"/>
      <c r="O423" s="81"/>
      <c r="R423" s="81">
        <f t="shared" si="21"/>
        <v>0</v>
      </c>
      <c r="S423" s="81">
        <f>IFERROR(IF(J423="X",0,IF(K423="X",0,VLOOKUP(K423,'3'!$K$3:$L$16,2,FALSE))),0)</f>
        <v>0</v>
      </c>
      <c r="T423" s="81">
        <f t="shared" si="22"/>
        <v>0</v>
      </c>
      <c r="U423" s="81">
        <f>IFERROR(VLOOKUP(K423,'3'!$K$3:$M$16,3,FALSE),0)</f>
        <v>0</v>
      </c>
      <c r="V423" s="81">
        <f t="shared" si="23"/>
        <v>0</v>
      </c>
    </row>
    <row r="424" spans="1:22" hidden="1">
      <c r="A424" s="7"/>
      <c r="E424" s="79"/>
      <c r="F424" s="79"/>
      <c r="G424" s="79"/>
      <c r="H424" s="79"/>
      <c r="L424" s="81"/>
      <c r="O424" s="81"/>
      <c r="R424" s="81">
        <f t="shared" si="21"/>
        <v>0</v>
      </c>
      <c r="S424" s="81">
        <f>IFERROR(IF(J424="X",0,IF(K424="X",0,VLOOKUP(K424,'3'!$K$3:$L$16,2,FALSE))),0)</f>
        <v>0</v>
      </c>
      <c r="T424" s="81">
        <f t="shared" si="22"/>
        <v>0</v>
      </c>
      <c r="U424" s="81">
        <f>IFERROR(VLOOKUP(K424,'3'!$K$3:$M$16,3,FALSE),0)</f>
        <v>0</v>
      </c>
      <c r="V424" s="81">
        <f t="shared" si="23"/>
        <v>0</v>
      </c>
    </row>
    <row r="425" spans="1:22" hidden="1">
      <c r="A425" s="7"/>
      <c r="E425" s="79"/>
      <c r="F425" s="79"/>
      <c r="G425" s="79"/>
      <c r="H425" s="79"/>
      <c r="L425" s="81"/>
      <c r="O425" s="81"/>
      <c r="R425" s="81">
        <f t="shared" si="21"/>
        <v>0</v>
      </c>
      <c r="S425" s="81">
        <f>IFERROR(IF(J425="X",0,IF(K425="X",0,VLOOKUP(K425,'3'!$K$3:$L$16,2,FALSE))),0)</f>
        <v>0</v>
      </c>
      <c r="T425" s="81">
        <f t="shared" si="22"/>
        <v>0</v>
      </c>
      <c r="U425" s="81">
        <f>IFERROR(VLOOKUP(K425,'3'!$K$3:$M$16,3,FALSE),0)</f>
        <v>0</v>
      </c>
      <c r="V425" s="81">
        <f t="shared" si="23"/>
        <v>0</v>
      </c>
    </row>
    <row r="426" spans="1:22" hidden="1">
      <c r="A426" s="7"/>
      <c r="E426" s="79"/>
      <c r="F426" s="79"/>
      <c r="G426" s="79"/>
      <c r="H426" s="79"/>
      <c r="L426" s="81"/>
      <c r="O426" s="81"/>
      <c r="R426" s="81">
        <f t="shared" si="21"/>
        <v>0</v>
      </c>
      <c r="S426" s="81">
        <f>IFERROR(IF(J426="X",0,IF(K426="X",0,VLOOKUP(K426,'3'!$K$3:$L$16,2,FALSE))),0)</f>
        <v>0</v>
      </c>
      <c r="T426" s="81">
        <f t="shared" si="22"/>
        <v>0</v>
      </c>
      <c r="U426" s="81">
        <f>IFERROR(VLOOKUP(K426,'3'!$K$3:$M$16,3,FALSE),0)</f>
        <v>0</v>
      </c>
      <c r="V426" s="81">
        <f t="shared" si="23"/>
        <v>0</v>
      </c>
    </row>
    <row r="427" spans="1:22" hidden="1">
      <c r="A427" s="7"/>
      <c r="E427" s="79"/>
      <c r="F427" s="79"/>
      <c r="G427" s="79"/>
      <c r="H427" s="79"/>
      <c r="L427" s="81"/>
      <c r="O427" s="81"/>
      <c r="R427" s="81">
        <f t="shared" si="21"/>
        <v>0</v>
      </c>
      <c r="S427" s="81">
        <f>IFERROR(IF(J427="X",0,IF(K427="X",0,VLOOKUP(K427,'3'!$K$3:$L$16,2,FALSE))),0)</f>
        <v>0</v>
      </c>
      <c r="T427" s="81">
        <f t="shared" si="22"/>
        <v>0</v>
      </c>
      <c r="U427" s="81">
        <f>IFERROR(VLOOKUP(K427,'3'!$K$3:$M$16,3,FALSE),0)</f>
        <v>0</v>
      </c>
      <c r="V427" s="81">
        <f t="shared" si="23"/>
        <v>0</v>
      </c>
    </row>
    <row r="428" spans="1:22" hidden="1">
      <c r="A428" s="7"/>
      <c r="E428" s="79"/>
      <c r="F428" s="79"/>
      <c r="G428" s="79"/>
      <c r="H428" s="79"/>
      <c r="L428" s="81"/>
      <c r="O428" s="81"/>
      <c r="R428" s="81">
        <f t="shared" si="21"/>
        <v>0</v>
      </c>
      <c r="S428" s="81">
        <f>IFERROR(IF(J428="X",0,IF(K428="X",0,VLOOKUP(K428,'3'!$K$3:$L$16,2,FALSE))),0)</f>
        <v>0</v>
      </c>
      <c r="T428" s="81">
        <f t="shared" si="22"/>
        <v>0</v>
      </c>
      <c r="U428" s="81">
        <f>IFERROR(VLOOKUP(K428,'3'!$K$3:$M$16,3,FALSE),0)</f>
        <v>0</v>
      </c>
      <c r="V428" s="81">
        <f t="shared" si="23"/>
        <v>0</v>
      </c>
    </row>
    <row r="429" spans="1:22" hidden="1">
      <c r="A429" s="7"/>
      <c r="E429" s="79"/>
      <c r="F429" s="79"/>
      <c r="G429" s="79"/>
      <c r="H429" s="79"/>
      <c r="L429" s="81"/>
      <c r="O429" s="81"/>
      <c r="R429" s="81">
        <f t="shared" si="21"/>
        <v>0</v>
      </c>
      <c r="S429" s="81">
        <f>IFERROR(IF(J429="X",0,IF(K429="X",0,VLOOKUP(K429,'3'!$K$3:$L$16,2,FALSE))),0)</f>
        <v>0</v>
      </c>
      <c r="T429" s="81">
        <f t="shared" si="22"/>
        <v>0</v>
      </c>
      <c r="U429" s="81">
        <f>IFERROR(VLOOKUP(K429,'3'!$K$3:$M$16,3,FALSE),0)</f>
        <v>0</v>
      </c>
      <c r="V429" s="81">
        <f t="shared" si="23"/>
        <v>0</v>
      </c>
    </row>
    <row r="430" spans="1:22" hidden="1">
      <c r="A430" s="7"/>
      <c r="E430" s="79"/>
      <c r="F430" s="79"/>
      <c r="G430" s="79"/>
      <c r="H430" s="79"/>
      <c r="L430" s="81"/>
      <c r="O430" s="81"/>
      <c r="R430" s="81">
        <f t="shared" si="21"/>
        <v>0</v>
      </c>
      <c r="S430" s="81">
        <f>IFERROR(IF(J430="X",0,IF(K430="X",0,VLOOKUP(K430,'3'!$K$3:$L$16,2,FALSE))),0)</f>
        <v>0</v>
      </c>
      <c r="T430" s="81">
        <f t="shared" si="22"/>
        <v>0</v>
      </c>
      <c r="U430" s="81">
        <f>IFERROR(VLOOKUP(K430,'3'!$K$3:$M$16,3,FALSE),0)</f>
        <v>0</v>
      </c>
      <c r="V430" s="81">
        <f t="shared" si="23"/>
        <v>0</v>
      </c>
    </row>
    <row r="431" spans="1:22" hidden="1">
      <c r="A431" s="7"/>
      <c r="E431" s="79"/>
      <c r="F431" s="79"/>
      <c r="G431" s="79"/>
      <c r="H431" s="79"/>
      <c r="L431" s="81"/>
      <c r="O431" s="81"/>
      <c r="R431" s="81">
        <f t="shared" si="21"/>
        <v>0</v>
      </c>
      <c r="S431" s="81">
        <f>IFERROR(IF(J431="X",0,IF(K431="X",0,VLOOKUP(K431,'3'!$K$3:$L$16,2,FALSE))),0)</f>
        <v>0</v>
      </c>
      <c r="T431" s="81">
        <f t="shared" si="22"/>
        <v>0</v>
      </c>
      <c r="U431" s="81">
        <f>IFERROR(VLOOKUP(K431,'3'!$K$3:$M$16,3,FALSE),0)</f>
        <v>0</v>
      </c>
      <c r="V431" s="81">
        <f t="shared" si="23"/>
        <v>0</v>
      </c>
    </row>
    <row r="432" spans="1:22" hidden="1">
      <c r="A432" s="7"/>
      <c r="E432" s="79"/>
      <c r="F432" s="79"/>
      <c r="G432" s="79"/>
      <c r="H432" s="79"/>
      <c r="L432" s="81"/>
      <c r="O432" s="81"/>
      <c r="R432" s="81">
        <f t="shared" si="21"/>
        <v>0</v>
      </c>
      <c r="S432" s="81">
        <f>IFERROR(IF(J432="X",0,IF(K432="X",0,VLOOKUP(K432,'3'!$K$3:$L$16,2,FALSE))),0)</f>
        <v>0</v>
      </c>
      <c r="T432" s="81">
        <f t="shared" si="22"/>
        <v>0</v>
      </c>
      <c r="U432" s="81">
        <f>IFERROR(VLOOKUP(K432,'3'!$K$3:$M$16,3,FALSE),0)</f>
        <v>0</v>
      </c>
      <c r="V432" s="81">
        <f t="shared" si="23"/>
        <v>0</v>
      </c>
    </row>
    <row r="433" spans="1:22" hidden="1">
      <c r="A433" s="7"/>
      <c r="E433" s="79"/>
      <c r="F433" s="79"/>
      <c r="G433" s="79"/>
      <c r="H433" s="79"/>
      <c r="L433" s="81"/>
      <c r="O433" s="81"/>
      <c r="R433" s="81">
        <f t="shared" si="21"/>
        <v>0</v>
      </c>
      <c r="S433" s="81">
        <f>IFERROR(IF(J433="X",0,IF(K433="X",0,VLOOKUP(K433,'3'!$K$3:$L$16,2,FALSE))),0)</f>
        <v>0</v>
      </c>
      <c r="T433" s="81">
        <f t="shared" si="22"/>
        <v>0</v>
      </c>
      <c r="U433" s="81">
        <f>IFERROR(VLOOKUP(K433,'3'!$K$3:$M$16,3,FALSE),0)</f>
        <v>0</v>
      </c>
      <c r="V433" s="81">
        <f t="shared" si="23"/>
        <v>0</v>
      </c>
    </row>
    <row r="434" spans="1:22" hidden="1">
      <c r="A434" s="7"/>
      <c r="E434" s="79"/>
      <c r="F434" s="79"/>
      <c r="G434" s="79"/>
      <c r="H434" s="79"/>
      <c r="L434" s="81"/>
      <c r="O434" s="81"/>
      <c r="R434" s="81">
        <f t="shared" si="21"/>
        <v>0</v>
      </c>
      <c r="S434" s="81">
        <f>IFERROR(IF(J434="X",0,IF(K434="X",0,VLOOKUP(K434,'3'!$K$3:$L$16,2,FALSE))),0)</f>
        <v>0</v>
      </c>
      <c r="T434" s="81">
        <f t="shared" si="22"/>
        <v>0</v>
      </c>
      <c r="U434" s="81">
        <f>IFERROR(VLOOKUP(K434,'3'!$K$3:$M$16,3,FALSE),0)</f>
        <v>0</v>
      </c>
      <c r="V434" s="81">
        <f t="shared" si="23"/>
        <v>0</v>
      </c>
    </row>
    <row r="435" spans="1:22" hidden="1">
      <c r="A435" s="7"/>
      <c r="E435" s="79"/>
      <c r="F435" s="79"/>
      <c r="G435" s="79"/>
      <c r="H435" s="79"/>
      <c r="L435" s="81"/>
      <c r="O435" s="81"/>
      <c r="R435" s="81">
        <f t="shared" si="21"/>
        <v>0</v>
      </c>
      <c r="S435" s="81">
        <f>IFERROR(IF(J435="X",0,IF(K435="X",0,VLOOKUP(K435,'3'!$K$3:$L$16,2,FALSE))),0)</f>
        <v>0</v>
      </c>
      <c r="T435" s="81">
        <f t="shared" si="22"/>
        <v>0</v>
      </c>
      <c r="U435" s="81">
        <f>IFERROR(VLOOKUP(K435,'3'!$K$3:$M$16,3,FALSE),0)</f>
        <v>0</v>
      </c>
      <c r="V435" s="81">
        <f t="shared" si="23"/>
        <v>0</v>
      </c>
    </row>
    <row r="436" spans="1:22" hidden="1">
      <c r="A436" s="7"/>
      <c r="E436" s="79"/>
      <c r="F436" s="79"/>
      <c r="G436" s="79"/>
      <c r="H436" s="79"/>
      <c r="L436" s="81"/>
      <c r="O436" s="81"/>
      <c r="R436" s="81">
        <f t="shared" si="21"/>
        <v>0</v>
      </c>
      <c r="S436" s="81">
        <f>IFERROR(IF(J436="X",0,IF(K436="X",0,VLOOKUP(K436,'3'!$K$3:$L$16,2,FALSE))),0)</f>
        <v>0</v>
      </c>
      <c r="T436" s="81">
        <f t="shared" si="22"/>
        <v>0</v>
      </c>
      <c r="U436" s="81">
        <f>IFERROR(VLOOKUP(K436,'3'!$K$3:$M$16,3,FALSE),0)</f>
        <v>0</v>
      </c>
      <c r="V436" s="81">
        <f t="shared" si="23"/>
        <v>0</v>
      </c>
    </row>
    <row r="437" spans="1:22" hidden="1">
      <c r="A437" s="7"/>
      <c r="E437" s="79"/>
      <c r="F437" s="79"/>
      <c r="G437" s="79"/>
      <c r="H437" s="79"/>
      <c r="L437" s="81"/>
      <c r="O437" s="81"/>
      <c r="R437" s="81">
        <f t="shared" si="21"/>
        <v>0</v>
      </c>
      <c r="S437" s="81">
        <f>IFERROR(IF(J437="X",0,IF(K437="X",0,VLOOKUP(K437,'3'!$K$3:$L$16,2,FALSE))),0)</f>
        <v>0</v>
      </c>
      <c r="T437" s="81">
        <f t="shared" si="22"/>
        <v>0</v>
      </c>
      <c r="U437" s="81">
        <f>IFERROR(VLOOKUP(K437,'3'!$K$3:$M$16,3,FALSE),0)</f>
        <v>0</v>
      </c>
      <c r="V437" s="81">
        <f t="shared" si="23"/>
        <v>0</v>
      </c>
    </row>
    <row r="438" spans="1:22" hidden="1">
      <c r="A438" s="7"/>
      <c r="E438" s="79"/>
      <c r="F438" s="79"/>
      <c r="G438" s="79"/>
      <c r="H438" s="79"/>
      <c r="L438" s="81"/>
      <c r="O438" s="81"/>
      <c r="R438" s="81">
        <f t="shared" si="21"/>
        <v>0</v>
      </c>
      <c r="S438" s="81">
        <f>IFERROR(IF(J438="X",0,IF(K438="X",0,VLOOKUP(K438,'3'!$K$3:$L$16,2,FALSE))),0)</f>
        <v>0</v>
      </c>
      <c r="T438" s="81">
        <f t="shared" si="22"/>
        <v>0</v>
      </c>
      <c r="U438" s="81">
        <f>IFERROR(VLOOKUP(K438,'3'!$K$3:$M$16,3,FALSE),0)</f>
        <v>0</v>
      </c>
      <c r="V438" s="81">
        <f t="shared" si="23"/>
        <v>0</v>
      </c>
    </row>
    <row r="439" spans="1:22" hidden="1">
      <c r="A439" s="7"/>
      <c r="E439" s="79"/>
      <c r="F439" s="79"/>
      <c r="G439" s="79"/>
      <c r="H439" s="79"/>
      <c r="L439" s="81"/>
      <c r="O439" s="81"/>
      <c r="R439" s="81">
        <f t="shared" si="21"/>
        <v>0</v>
      </c>
      <c r="S439" s="81">
        <f>IFERROR(IF(J439="X",0,IF(K439="X",0,VLOOKUP(K439,'3'!$K$3:$L$16,2,FALSE))),0)</f>
        <v>0</v>
      </c>
      <c r="T439" s="81">
        <f t="shared" si="22"/>
        <v>0</v>
      </c>
      <c r="U439" s="81">
        <f>IFERROR(VLOOKUP(K439,'3'!$K$3:$M$16,3,FALSE),0)</f>
        <v>0</v>
      </c>
      <c r="V439" s="81">
        <f t="shared" si="23"/>
        <v>0</v>
      </c>
    </row>
    <row r="440" spans="1:22" hidden="1">
      <c r="A440" s="7"/>
      <c r="E440" s="79"/>
      <c r="F440" s="79"/>
      <c r="G440" s="79"/>
      <c r="H440" s="79"/>
      <c r="L440" s="81"/>
      <c r="O440" s="81"/>
      <c r="R440" s="81">
        <f t="shared" si="21"/>
        <v>0</v>
      </c>
      <c r="S440" s="81">
        <f>IFERROR(IF(J440="X",0,IF(K440="X",0,VLOOKUP(K440,'3'!$K$3:$L$16,2,FALSE))),0)</f>
        <v>0</v>
      </c>
      <c r="T440" s="81">
        <f t="shared" si="22"/>
        <v>0</v>
      </c>
      <c r="U440" s="81">
        <f>IFERROR(VLOOKUP(K440,'3'!$K$3:$M$16,3,FALSE),0)</f>
        <v>0</v>
      </c>
      <c r="V440" s="81">
        <f t="shared" si="23"/>
        <v>0</v>
      </c>
    </row>
    <row r="441" spans="1:22" hidden="1">
      <c r="A441" s="7"/>
      <c r="E441" s="79"/>
      <c r="F441" s="79"/>
      <c r="G441" s="79"/>
      <c r="H441" s="79"/>
      <c r="L441" s="81"/>
      <c r="O441" s="81"/>
      <c r="R441" s="81">
        <f t="shared" si="21"/>
        <v>0</v>
      </c>
      <c r="S441" s="81">
        <f>IFERROR(IF(J441="X",0,IF(K441="X",0,VLOOKUP(K441,'3'!$K$3:$L$16,2,FALSE))),0)</f>
        <v>0</v>
      </c>
      <c r="T441" s="81">
        <f t="shared" si="22"/>
        <v>0</v>
      </c>
      <c r="U441" s="81">
        <f>IFERROR(VLOOKUP(K441,'3'!$K$3:$M$16,3,FALSE),0)</f>
        <v>0</v>
      </c>
      <c r="V441" s="81">
        <f t="shared" si="23"/>
        <v>0</v>
      </c>
    </row>
    <row r="442" spans="1:22" hidden="1">
      <c r="A442" s="7"/>
      <c r="E442" s="79"/>
      <c r="F442" s="79"/>
      <c r="G442" s="79"/>
      <c r="H442" s="79"/>
      <c r="L442" s="81"/>
      <c r="O442" s="81"/>
      <c r="R442" s="81">
        <f t="shared" si="21"/>
        <v>0</v>
      </c>
      <c r="S442" s="81">
        <f>IFERROR(IF(J442="X",0,IF(K442="X",0,VLOOKUP(K442,'3'!$K$3:$L$16,2,FALSE))),0)</f>
        <v>0</v>
      </c>
      <c r="T442" s="81">
        <f t="shared" si="22"/>
        <v>0</v>
      </c>
      <c r="U442" s="81">
        <f>IFERROR(VLOOKUP(K442,'3'!$K$3:$M$16,3,FALSE),0)</f>
        <v>0</v>
      </c>
      <c r="V442" s="81">
        <f t="shared" si="23"/>
        <v>0</v>
      </c>
    </row>
    <row r="443" spans="1:22" hidden="1">
      <c r="A443" s="7"/>
      <c r="E443" s="79"/>
      <c r="F443" s="79"/>
      <c r="G443" s="79"/>
      <c r="H443" s="79"/>
      <c r="L443" s="81"/>
      <c r="O443" s="81"/>
      <c r="R443" s="81">
        <f t="shared" si="21"/>
        <v>0</v>
      </c>
      <c r="S443" s="81">
        <f>IFERROR(IF(J443="X",0,IF(K443="X",0,VLOOKUP(K443,'3'!$K$3:$L$16,2,FALSE))),0)</f>
        <v>0</v>
      </c>
      <c r="T443" s="81">
        <f t="shared" si="22"/>
        <v>0</v>
      </c>
      <c r="U443" s="81">
        <f>IFERROR(VLOOKUP(K443,'3'!$K$3:$M$16,3,FALSE),0)</f>
        <v>0</v>
      </c>
      <c r="V443" s="81">
        <f t="shared" si="23"/>
        <v>0</v>
      </c>
    </row>
    <row r="444" spans="1:22" hidden="1">
      <c r="A444" s="7"/>
      <c r="E444" s="79"/>
      <c r="F444" s="79"/>
      <c r="G444" s="79"/>
      <c r="H444" s="79"/>
      <c r="L444" s="81"/>
      <c r="O444" s="81"/>
      <c r="R444" s="81">
        <f t="shared" si="21"/>
        <v>0</v>
      </c>
      <c r="S444" s="81">
        <f>IFERROR(IF(J444="X",0,IF(K444="X",0,VLOOKUP(K444,'3'!$K$3:$L$16,2,FALSE))),0)</f>
        <v>0</v>
      </c>
      <c r="T444" s="81">
        <f t="shared" si="22"/>
        <v>0</v>
      </c>
      <c r="U444" s="81">
        <f>IFERROR(VLOOKUP(K444,'3'!$K$3:$M$16,3,FALSE),0)</f>
        <v>0</v>
      </c>
      <c r="V444" s="81">
        <f t="shared" si="23"/>
        <v>0</v>
      </c>
    </row>
    <row r="445" spans="1:22" hidden="1">
      <c r="A445" s="7"/>
      <c r="E445" s="79"/>
      <c r="F445" s="79"/>
      <c r="G445" s="79"/>
      <c r="H445" s="79"/>
      <c r="L445" s="81"/>
      <c r="O445" s="81"/>
      <c r="R445" s="81">
        <f t="shared" si="21"/>
        <v>0</v>
      </c>
      <c r="S445" s="81">
        <f>IFERROR(IF(J445="X",0,IF(K445="X",0,VLOOKUP(K445,'3'!$K$3:$L$16,2,FALSE))),0)</f>
        <v>0</v>
      </c>
      <c r="T445" s="81">
        <f t="shared" si="22"/>
        <v>0</v>
      </c>
      <c r="U445" s="81">
        <f>IFERROR(VLOOKUP(K445,'3'!$K$3:$M$16,3,FALSE),0)</f>
        <v>0</v>
      </c>
      <c r="V445" s="81">
        <f t="shared" si="23"/>
        <v>0</v>
      </c>
    </row>
    <row r="446" spans="1:22" hidden="1">
      <c r="A446" s="7"/>
      <c r="E446" s="79"/>
      <c r="F446" s="79"/>
      <c r="G446" s="79"/>
      <c r="H446" s="79"/>
      <c r="L446" s="81"/>
      <c r="O446" s="81"/>
      <c r="R446" s="81">
        <f t="shared" si="21"/>
        <v>0</v>
      </c>
      <c r="S446" s="81">
        <f>IFERROR(IF(J446="X",0,IF(K446="X",0,VLOOKUP(K446,'3'!$K$3:$L$16,2,FALSE))),0)</f>
        <v>0</v>
      </c>
      <c r="T446" s="81">
        <f t="shared" si="22"/>
        <v>0</v>
      </c>
      <c r="U446" s="81">
        <f>IFERROR(VLOOKUP(K446,'3'!$K$3:$M$16,3,FALSE),0)</f>
        <v>0</v>
      </c>
      <c r="V446" s="81">
        <f t="shared" si="23"/>
        <v>0</v>
      </c>
    </row>
    <row r="447" spans="1:22" hidden="1">
      <c r="A447" s="7"/>
      <c r="E447" s="79"/>
      <c r="F447" s="79"/>
      <c r="G447" s="79"/>
      <c r="H447" s="79"/>
      <c r="L447" s="81"/>
      <c r="O447" s="81"/>
      <c r="R447" s="81">
        <f t="shared" si="21"/>
        <v>0</v>
      </c>
      <c r="S447" s="81">
        <f>IFERROR(IF(J447="X",0,IF(K447="X",0,VLOOKUP(K447,'3'!$K$3:$L$16,2,FALSE))),0)</f>
        <v>0</v>
      </c>
      <c r="T447" s="81">
        <f t="shared" si="22"/>
        <v>0</v>
      </c>
      <c r="U447" s="81">
        <f>IFERROR(VLOOKUP(K447,'3'!$K$3:$M$16,3,FALSE),0)</f>
        <v>0</v>
      </c>
      <c r="V447" s="81">
        <f t="shared" si="23"/>
        <v>0</v>
      </c>
    </row>
    <row r="448" spans="1:22" hidden="1">
      <c r="A448" s="7"/>
      <c r="E448" s="79"/>
      <c r="F448" s="79"/>
      <c r="G448" s="79"/>
      <c r="H448" s="79"/>
      <c r="L448" s="81"/>
      <c r="O448" s="81"/>
      <c r="R448" s="81">
        <f t="shared" si="21"/>
        <v>0</v>
      </c>
      <c r="S448" s="81">
        <f>IFERROR(IF(J448="X",0,IF(K448="X",0,VLOOKUP(K448,'3'!$K$3:$L$16,2,FALSE))),0)</f>
        <v>0</v>
      </c>
      <c r="T448" s="81">
        <f t="shared" si="22"/>
        <v>0</v>
      </c>
      <c r="U448" s="81">
        <f>IFERROR(VLOOKUP(K448,'3'!$K$3:$M$16,3,FALSE),0)</f>
        <v>0</v>
      </c>
      <c r="V448" s="81">
        <f t="shared" si="23"/>
        <v>0</v>
      </c>
    </row>
    <row r="449" spans="1:22" hidden="1">
      <c r="A449" s="7"/>
      <c r="E449" s="79"/>
      <c r="F449" s="79"/>
      <c r="G449" s="79"/>
      <c r="H449" s="79"/>
      <c r="L449" s="81"/>
      <c r="O449" s="81"/>
      <c r="R449" s="81">
        <f t="shared" si="21"/>
        <v>0</v>
      </c>
      <c r="S449" s="81">
        <f>IFERROR(IF(J449="X",0,IF(K449="X",0,VLOOKUP(K449,'3'!$K$3:$L$16,2,FALSE))),0)</f>
        <v>0</v>
      </c>
      <c r="T449" s="81">
        <f t="shared" si="22"/>
        <v>0</v>
      </c>
      <c r="U449" s="81">
        <f>IFERROR(VLOOKUP(K449,'3'!$K$3:$M$16,3,FALSE),0)</f>
        <v>0</v>
      </c>
      <c r="V449" s="81">
        <f t="shared" si="23"/>
        <v>0</v>
      </c>
    </row>
    <row r="450" spans="1:22" hidden="1">
      <c r="A450" s="7"/>
      <c r="E450" s="79"/>
      <c r="F450" s="79"/>
      <c r="G450" s="79"/>
      <c r="H450" s="79"/>
      <c r="L450" s="81"/>
      <c r="O450" s="81"/>
      <c r="R450" s="81">
        <f t="shared" si="21"/>
        <v>0</v>
      </c>
      <c r="S450" s="81">
        <f>IFERROR(IF(J450="X",0,IF(K450="X",0,VLOOKUP(K450,'3'!$K$3:$L$16,2,FALSE))),0)</f>
        <v>0</v>
      </c>
      <c r="T450" s="81">
        <f t="shared" si="22"/>
        <v>0</v>
      </c>
      <c r="U450" s="81">
        <f>IFERROR(VLOOKUP(K450,'3'!$K$3:$M$16,3,FALSE),0)</f>
        <v>0</v>
      </c>
      <c r="V450" s="81">
        <f t="shared" si="23"/>
        <v>0</v>
      </c>
    </row>
    <row r="451" spans="1:22" hidden="1">
      <c r="A451" s="7"/>
      <c r="E451" s="79"/>
      <c r="F451" s="79"/>
      <c r="G451" s="79"/>
      <c r="H451" s="79"/>
      <c r="L451" s="81"/>
      <c r="O451" s="81"/>
      <c r="R451" s="81">
        <f t="shared" si="21"/>
        <v>0</v>
      </c>
      <c r="S451" s="81">
        <f>IFERROR(IF(J451="X",0,IF(K451="X",0,VLOOKUP(K451,'3'!$K$3:$L$16,2,FALSE))),0)</f>
        <v>0</v>
      </c>
      <c r="T451" s="81">
        <f t="shared" si="22"/>
        <v>0</v>
      </c>
      <c r="U451" s="81">
        <f>IFERROR(VLOOKUP(K451,'3'!$K$3:$M$16,3,FALSE),0)</f>
        <v>0</v>
      </c>
      <c r="V451" s="81">
        <f t="shared" si="23"/>
        <v>0</v>
      </c>
    </row>
    <row r="452" spans="1:22" hidden="1">
      <c r="A452" s="7"/>
      <c r="E452" s="79"/>
      <c r="F452" s="79"/>
      <c r="G452" s="79"/>
      <c r="H452" s="79"/>
      <c r="L452" s="81"/>
      <c r="O452" s="81"/>
      <c r="R452" s="81">
        <f t="shared" si="21"/>
        <v>0</v>
      </c>
      <c r="S452" s="81">
        <f>IFERROR(IF(J452="X",0,IF(K452="X",0,VLOOKUP(K452,'3'!$K$3:$L$16,2,FALSE))),0)</f>
        <v>0</v>
      </c>
      <c r="T452" s="81">
        <f t="shared" si="22"/>
        <v>0</v>
      </c>
      <c r="U452" s="81">
        <f>IFERROR(VLOOKUP(K452,'3'!$K$3:$M$16,3,FALSE),0)</f>
        <v>0</v>
      </c>
      <c r="V452" s="81">
        <f t="shared" si="23"/>
        <v>0</v>
      </c>
    </row>
    <row r="453" spans="1:22" hidden="1">
      <c r="A453" s="7"/>
      <c r="E453" s="79"/>
      <c r="F453" s="79"/>
      <c r="G453" s="79"/>
      <c r="H453" s="79"/>
      <c r="L453" s="81"/>
      <c r="O453" s="81"/>
      <c r="R453" s="81">
        <f t="shared" si="21"/>
        <v>0</v>
      </c>
      <c r="S453" s="81">
        <f>IFERROR(IF(J453="X",0,IF(K453="X",0,VLOOKUP(K453,'3'!$K$3:$L$16,2,FALSE))),0)</f>
        <v>0</v>
      </c>
      <c r="T453" s="81">
        <f t="shared" si="22"/>
        <v>0</v>
      </c>
      <c r="U453" s="81">
        <f>IFERROR(VLOOKUP(K453,'3'!$K$3:$M$16,3,FALSE),0)</f>
        <v>0</v>
      </c>
      <c r="V453" s="81">
        <f t="shared" si="23"/>
        <v>0</v>
      </c>
    </row>
    <row r="454" spans="1:22" hidden="1">
      <c r="A454" s="7"/>
      <c r="E454" s="79"/>
      <c r="F454" s="79"/>
      <c r="G454" s="79"/>
      <c r="H454" s="79"/>
      <c r="L454" s="81"/>
      <c r="O454" s="81"/>
      <c r="R454" s="81">
        <f t="shared" si="21"/>
        <v>0</v>
      </c>
      <c r="S454" s="81">
        <f>IFERROR(IF(J454="X",0,IF(K454="X",0,VLOOKUP(K454,'3'!$K$3:$L$16,2,FALSE))),0)</f>
        <v>0</v>
      </c>
      <c r="T454" s="81">
        <f t="shared" si="22"/>
        <v>0</v>
      </c>
      <c r="U454" s="81">
        <f>IFERROR(VLOOKUP(K454,'3'!$K$3:$M$16,3,FALSE),0)</f>
        <v>0</v>
      </c>
      <c r="V454" s="81">
        <f t="shared" si="23"/>
        <v>0</v>
      </c>
    </row>
    <row r="455" spans="1:22" hidden="1">
      <c r="A455" s="7"/>
      <c r="E455" s="79"/>
      <c r="F455" s="79"/>
      <c r="G455" s="79"/>
      <c r="H455" s="79"/>
      <c r="L455" s="81"/>
      <c r="O455" s="81"/>
      <c r="R455" s="81">
        <f t="shared" si="21"/>
        <v>0</v>
      </c>
      <c r="S455" s="81">
        <f>IFERROR(IF(J455="X",0,IF(K455="X",0,VLOOKUP(K455,'3'!$K$3:$L$16,2,FALSE))),0)</f>
        <v>0</v>
      </c>
      <c r="T455" s="81">
        <f t="shared" si="22"/>
        <v>0</v>
      </c>
      <c r="U455" s="81">
        <f>IFERROR(VLOOKUP(K455,'3'!$K$3:$M$16,3,FALSE),0)</f>
        <v>0</v>
      </c>
      <c r="V455" s="81">
        <f t="shared" si="23"/>
        <v>0</v>
      </c>
    </row>
    <row r="456" spans="1:22" hidden="1">
      <c r="A456" s="7"/>
      <c r="E456" s="79"/>
      <c r="F456" s="79"/>
      <c r="G456" s="79"/>
      <c r="H456" s="79"/>
      <c r="L456" s="81"/>
      <c r="O456" s="81"/>
      <c r="R456" s="81">
        <f t="shared" si="21"/>
        <v>0</v>
      </c>
      <c r="S456" s="81">
        <f>IFERROR(IF(J456="X",0,IF(K456="X",0,VLOOKUP(K456,'3'!$K$3:$L$16,2,FALSE))),0)</f>
        <v>0</v>
      </c>
      <c r="T456" s="81">
        <f t="shared" si="22"/>
        <v>0</v>
      </c>
      <c r="U456" s="81">
        <f>IFERROR(VLOOKUP(K456,'3'!$K$3:$M$16,3,FALSE),0)</f>
        <v>0</v>
      </c>
      <c r="V456" s="81">
        <f t="shared" si="23"/>
        <v>0</v>
      </c>
    </row>
    <row r="457" spans="1:22" hidden="1">
      <c r="A457" s="7"/>
      <c r="E457" s="79"/>
      <c r="F457" s="79"/>
      <c r="G457" s="79"/>
      <c r="H457" s="79"/>
      <c r="L457" s="81"/>
      <c r="O457" s="81"/>
      <c r="R457" s="81">
        <f t="shared" si="21"/>
        <v>0</v>
      </c>
      <c r="S457" s="81">
        <f>IFERROR(IF(J457="X",0,IF(K457="X",0,VLOOKUP(K457,'3'!$K$3:$L$16,2,FALSE))),0)</f>
        <v>0</v>
      </c>
      <c r="T457" s="81">
        <f t="shared" si="22"/>
        <v>0</v>
      </c>
      <c r="U457" s="81">
        <f>IFERROR(VLOOKUP(K457,'3'!$K$3:$M$16,3,FALSE),0)</f>
        <v>0</v>
      </c>
      <c r="V457" s="81">
        <f t="shared" si="23"/>
        <v>0</v>
      </c>
    </row>
    <row r="458" spans="1:22" hidden="1">
      <c r="A458" s="7"/>
      <c r="E458" s="79"/>
      <c r="F458" s="79"/>
      <c r="G458" s="79"/>
      <c r="H458" s="79"/>
      <c r="L458" s="81"/>
      <c r="O458" s="81"/>
      <c r="R458" s="81">
        <f t="shared" si="21"/>
        <v>0</v>
      </c>
      <c r="S458" s="81">
        <f>IFERROR(IF(J458="X",0,IF(K458="X",0,VLOOKUP(K458,'3'!$K$3:$L$16,2,FALSE))),0)</f>
        <v>0</v>
      </c>
      <c r="T458" s="81">
        <f t="shared" si="22"/>
        <v>0</v>
      </c>
      <c r="U458" s="81">
        <f>IFERROR(VLOOKUP(K458,'3'!$K$3:$M$16,3,FALSE),0)</f>
        <v>0</v>
      </c>
      <c r="V458" s="81">
        <f t="shared" si="23"/>
        <v>0</v>
      </c>
    </row>
    <row r="459" spans="1:22" hidden="1">
      <c r="A459" s="7"/>
      <c r="E459" s="79"/>
      <c r="F459" s="79"/>
      <c r="G459" s="79"/>
      <c r="H459" s="79"/>
      <c r="L459" s="81"/>
      <c r="O459" s="81"/>
      <c r="R459" s="81">
        <f t="shared" si="21"/>
        <v>0</v>
      </c>
      <c r="S459" s="81">
        <f>IFERROR(IF(J459="X",0,IF(K459="X",0,VLOOKUP(K459,'3'!$K$3:$L$16,2,FALSE))),0)</f>
        <v>0</v>
      </c>
      <c r="T459" s="81">
        <f t="shared" si="22"/>
        <v>0</v>
      </c>
      <c r="U459" s="81">
        <f>IFERROR(VLOOKUP(K459,'3'!$K$3:$M$16,3,FALSE),0)</f>
        <v>0</v>
      </c>
      <c r="V459" s="81">
        <f t="shared" si="23"/>
        <v>0</v>
      </c>
    </row>
    <row r="460" spans="1:22" hidden="1">
      <c r="A460" s="7"/>
      <c r="E460" s="79"/>
      <c r="F460" s="79"/>
      <c r="G460" s="79"/>
      <c r="H460" s="79"/>
      <c r="L460" s="81"/>
      <c r="O460" s="81"/>
      <c r="R460" s="81">
        <f t="shared" si="21"/>
        <v>0</v>
      </c>
      <c r="S460" s="81">
        <f>IFERROR(IF(J460="X",0,IF(K460="X",0,VLOOKUP(K460,'3'!$K$3:$L$16,2,FALSE))),0)</f>
        <v>0</v>
      </c>
      <c r="T460" s="81">
        <f t="shared" si="22"/>
        <v>0</v>
      </c>
      <c r="U460" s="81">
        <f>IFERROR(VLOOKUP(K460,'3'!$K$3:$M$16,3,FALSE),0)</f>
        <v>0</v>
      </c>
      <c r="V460" s="81">
        <f t="shared" si="23"/>
        <v>0</v>
      </c>
    </row>
    <row r="461" spans="1:22" hidden="1">
      <c r="A461" s="7"/>
      <c r="E461" s="79"/>
      <c r="F461" s="79"/>
      <c r="G461" s="79"/>
      <c r="H461" s="79"/>
      <c r="L461" s="81"/>
      <c r="O461" s="81"/>
      <c r="R461" s="81">
        <f t="shared" si="21"/>
        <v>0</v>
      </c>
      <c r="S461" s="81">
        <f>IFERROR(IF(J461="X",0,IF(K461="X",0,VLOOKUP(K461,'3'!$K$3:$L$16,2,FALSE))),0)</f>
        <v>0</v>
      </c>
      <c r="T461" s="81">
        <f t="shared" si="22"/>
        <v>0</v>
      </c>
      <c r="U461" s="81">
        <f>IFERROR(VLOOKUP(K461,'3'!$K$3:$M$16,3,FALSE),0)</f>
        <v>0</v>
      </c>
      <c r="V461" s="81">
        <f t="shared" si="23"/>
        <v>0</v>
      </c>
    </row>
    <row r="462" spans="1:22" hidden="1">
      <c r="A462" s="7"/>
      <c r="E462" s="79"/>
      <c r="F462" s="79"/>
      <c r="G462" s="79"/>
      <c r="H462" s="79"/>
      <c r="L462" s="81"/>
      <c r="O462" s="81"/>
      <c r="R462" s="81">
        <f t="shared" si="21"/>
        <v>0</v>
      </c>
      <c r="S462" s="81">
        <f>IFERROR(IF(J462="X",0,IF(K462="X",0,VLOOKUP(K462,'3'!$K$3:$L$16,2,FALSE))),0)</f>
        <v>0</v>
      </c>
      <c r="T462" s="81">
        <f t="shared" si="22"/>
        <v>0</v>
      </c>
      <c r="U462" s="81">
        <f>IFERROR(VLOOKUP(K462,'3'!$K$3:$M$16,3,FALSE),0)</f>
        <v>0</v>
      </c>
      <c r="V462" s="81">
        <f t="shared" si="23"/>
        <v>0</v>
      </c>
    </row>
    <row r="463" spans="1:22" hidden="1">
      <c r="A463" s="7"/>
      <c r="E463" s="79"/>
      <c r="F463" s="79"/>
      <c r="G463" s="79"/>
      <c r="H463" s="79"/>
      <c r="L463" s="81"/>
      <c r="O463" s="81"/>
      <c r="R463" s="81">
        <f t="shared" si="21"/>
        <v>0</v>
      </c>
      <c r="S463" s="81">
        <f>IFERROR(IF(J463="X",0,IF(K463="X",0,VLOOKUP(K463,'3'!$K$3:$L$16,2,FALSE))),0)</f>
        <v>0</v>
      </c>
      <c r="T463" s="81">
        <f t="shared" si="22"/>
        <v>0</v>
      </c>
      <c r="U463" s="81">
        <f>IFERROR(VLOOKUP(K463,'3'!$K$3:$M$16,3,FALSE),0)</f>
        <v>0</v>
      </c>
      <c r="V463" s="81">
        <f t="shared" si="23"/>
        <v>0</v>
      </c>
    </row>
    <row r="464" spans="1:22" hidden="1">
      <c r="A464" s="7"/>
      <c r="E464" s="79"/>
      <c r="F464" s="79"/>
      <c r="G464" s="79"/>
      <c r="H464" s="79"/>
      <c r="L464" s="81"/>
      <c r="O464" s="81"/>
      <c r="R464" s="81">
        <f t="shared" si="21"/>
        <v>0</v>
      </c>
      <c r="S464" s="81">
        <f>IFERROR(IF(J464="X",0,IF(K464="X",0,VLOOKUP(K464,'3'!$K$3:$L$16,2,FALSE))),0)</f>
        <v>0</v>
      </c>
      <c r="T464" s="81">
        <f t="shared" si="22"/>
        <v>0</v>
      </c>
      <c r="U464" s="81">
        <f>IFERROR(VLOOKUP(K464,'3'!$K$3:$M$16,3,FALSE),0)</f>
        <v>0</v>
      </c>
      <c r="V464" s="81">
        <f t="shared" si="23"/>
        <v>0</v>
      </c>
    </row>
    <row r="465" spans="1:22" hidden="1">
      <c r="A465" s="7"/>
      <c r="E465" s="79"/>
      <c r="F465" s="79"/>
      <c r="G465" s="79"/>
      <c r="H465" s="79"/>
      <c r="L465" s="81"/>
      <c r="O465" s="81"/>
      <c r="R465" s="81">
        <f t="shared" si="21"/>
        <v>0</v>
      </c>
      <c r="S465" s="81">
        <f>IFERROR(IF(J465="X",0,IF(K465="X",0,VLOOKUP(K465,'3'!$K$3:$L$16,2,FALSE))),0)</f>
        <v>0</v>
      </c>
      <c r="T465" s="81">
        <f t="shared" si="22"/>
        <v>0</v>
      </c>
      <c r="U465" s="81">
        <f>IFERROR(VLOOKUP(K465,'3'!$K$3:$M$16,3,FALSE),0)</f>
        <v>0</v>
      </c>
      <c r="V465" s="81">
        <f t="shared" si="23"/>
        <v>0</v>
      </c>
    </row>
    <row r="466" spans="1:22" hidden="1">
      <c r="A466" s="7"/>
      <c r="E466" s="79"/>
      <c r="F466" s="79"/>
      <c r="G466" s="79"/>
      <c r="H466" s="79"/>
      <c r="L466" s="81"/>
      <c r="O466" s="81"/>
      <c r="R466" s="81">
        <f t="shared" si="21"/>
        <v>0</v>
      </c>
      <c r="S466" s="81">
        <f>IFERROR(IF(J466="X",0,IF(K466="X",0,VLOOKUP(K466,'3'!$K$3:$L$16,2,FALSE))),0)</f>
        <v>0</v>
      </c>
      <c r="T466" s="81">
        <f t="shared" si="22"/>
        <v>0</v>
      </c>
      <c r="U466" s="81">
        <f>IFERROR(VLOOKUP(K466,'3'!$K$3:$M$16,3,FALSE),0)</f>
        <v>0</v>
      </c>
      <c r="V466" s="81">
        <f t="shared" si="23"/>
        <v>0</v>
      </c>
    </row>
    <row r="467" spans="1:22" hidden="1">
      <c r="A467" s="7"/>
      <c r="E467" s="79"/>
      <c r="F467" s="79"/>
      <c r="G467" s="79"/>
      <c r="H467" s="79"/>
      <c r="L467" s="81"/>
      <c r="O467" s="81"/>
      <c r="R467" s="81">
        <f t="shared" si="21"/>
        <v>0</v>
      </c>
      <c r="S467" s="81">
        <f>IFERROR(IF(J467="X",0,IF(K467="X",0,VLOOKUP(K467,'3'!$K$3:$L$16,2,FALSE))),0)</f>
        <v>0</v>
      </c>
      <c r="T467" s="81">
        <f t="shared" si="22"/>
        <v>0</v>
      </c>
      <c r="U467" s="81">
        <f>IFERROR(VLOOKUP(K467,'3'!$K$3:$M$16,3,FALSE),0)</f>
        <v>0</v>
      </c>
      <c r="V467" s="81">
        <f t="shared" si="23"/>
        <v>0</v>
      </c>
    </row>
    <row r="468" spans="1:22" hidden="1">
      <c r="A468" s="7"/>
      <c r="E468" s="79"/>
      <c r="F468" s="79"/>
      <c r="G468" s="79"/>
      <c r="H468" s="79"/>
      <c r="L468" s="81"/>
      <c r="O468" s="81"/>
      <c r="R468" s="81">
        <f t="shared" si="21"/>
        <v>0</v>
      </c>
      <c r="S468" s="81">
        <f>IFERROR(IF(J468="X",0,IF(K468="X",0,VLOOKUP(K468,'3'!$K$3:$L$16,2,FALSE))),0)</f>
        <v>0</v>
      </c>
      <c r="T468" s="81">
        <f t="shared" si="22"/>
        <v>0</v>
      </c>
      <c r="U468" s="81">
        <f>IFERROR(VLOOKUP(K468,'3'!$K$3:$M$16,3,FALSE),0)</f>
        <v>0</v>
      </c>
      <c r="V468" s="81">
        <f t="shared" si="23"/>
        <v>0</v>
      </c>
    </row>
    <row r="469" spans="1:22" hidden="1">
      <c r="A469" s="7"/>
      <c r="E469" s="79"/>
      <c r="F469" s="79"/>
      <c r="G469" s="79"/>
      <c r="H469" s="79"/>
      <c r="L469" s="81"/>
      <c r="O469" s="81"/>
      <c r="R469" s="81">
        <f t="shared" si="21"/>
        <v>0</v>
      </c>
      <c r="S469" s="81">
        <f>IFERROR(IF(J469="X",0,IF(K469="X",0,VLOOKUP(K469,'3'!$K$3:$L$16,2,FALSE))),0)</f>
        <v>0</v>
      </c>
      <c r="T469" s="81">
        <f t="shared" si="22"/>
        <v>0</v>
      </c>
      <c r="U469" s="81">
        <f>IFERROR(VLOOKUP(K469,'3'!$K$3:$M$16,3,FALSE),0)</f>
        <v>0</v>
      </c>
      <c r="V469" s="81">
        <f t="shared" si="23"/>
        <v>0</v>
      </c>
    </row>
    <row r="470" spans="1:22" hidden="1">
      <c r="A470" s="7"/>
      <c r="E470" s="79"/>
      <c r="F470" s="79"/>
      <c r="G470" s="79"/>
      <c r="H470" s="79"/>
      <c r="L470" s="81"/>
      <c r="O470" s="81"/>
      <c r="R470" s="81">
        <f t="shared" si="21"/>
        <v>0</v>
      </c>
      <c r="S470" s="81">
        <f>IFERROR(IF(J470="X",0,IF(K470="X",0,VLOOKUP(K470,'3'!$K$3:$L$16,2,FALSE))),0)</f>
        <v>0</v>
      </c>
      <c r="T470" s="81">
        <f t="shared" si="22"/>
        <v>0</v>
      </c>
      <c r="U470" s="81">
        <f>IFERROR(VLOOKUP(K470,'3'!$K$3:$M$16,3,FALSE),0)</f>
        <v>0</v>
      </c>
      <c r="V470" s="81">
        <f t="shared" si="23"/>
        <v>0</v>
      </c>
    </row>
    <row r="471" spans="1:22" hidden="1">
      <c r="A471" s="7"/>
      <c r="E471" s="79"/>
      <c r="F471" s="79"/>
      <c r="G471" s="79"/>
      <c r="H471" s="79"/>
      <c r="L471" s="81"/>
      <c r="O471" s="81"/>
      <c r="R471" s="81">
        <f t="shared" si="21"/>
        <v>0</v>
      </c>
      <c r="S471" s="81">
        <f>IFERROR(IF(J471="X",0,IF(K471="X",0,VLOOKUP(K471,'3'!$K$3:$L$16,2,FALSE))),0)</f>
        <v>0</v>
      </c>
      <c r="T471" s="81">
        <f t="shared" si="22"/>
        <v>0</v>
      </c>
      <c r="U471" s="81">
        <f>IFERROR(VLOOKUP(K471,'3'!$K$3:$M$16,3,FALSE),0)</f>
        <v>0</v>
      </c>
      <c r="V471" s="81">
        <f t="shared" si="23"/>
        <v>0</v>
      </c>
    </row>
    <row r="472" spans="1:22" hidden="1">
      <c r="A472" s="7"/>
      <c r="E472" s="79"/>
      <c r="F472" s="79"/>
      <c r="G472" s="79"/>
      <c r="H472" s="79"/>
      <c r="L472" s="81"/>
      <c r="O472" s="81"/>
      <c r="R472" s="81">
        <f t="shared" si="21"/>
        <v>0</v>
      </c>
      <c r="S472" s="81">
        <f>IFERROR(IF(J472="X",0,IF(K472="X",0,VLOOKUP(K472,'3'!$K$3:$L$16,2,FALSE))),0)</f>
        <v>0</v>
      </c>
      <c r="T472" s="81">
        <f t="shared" si="22"/>
        <v>0</v>
      </c>
      <c r="U472" s="81">
        <f>IFERROR(VLOOKUP(K472,'3'!$K$3:$M$16,3,FALSE),0)</f>
        <v>0</v>
      </c>
      <c r="V472" s="81">
        <f t="shared" si="23"/>
        <v>0</v>
      </c>
    </row>
    <row r="473" spans="1:22" hidden="1">
      <c r="A473" s="7"/>
      <c r="E473" s="79"/>
      <c r="F473" s="79"/>
      <c r="G473" s="79"/>
      <c r="H473" s="79"/>
      <c r="L473" s="81"/>
      <c r="O473" s="81"/>
      <c r="R473" s="81">
        <f t="shared" si="21"/>
        <v>0</v>
      </c>
      <c r="S473" s="81">
        <f>IFERROR(IF(J473="X",0,IF(K473="X",0,VLOOKUP(K473,'3'!$K$3:$L$16,2,FALSE))),0)</f>
        <v>0</v>
      </c>
      <c r="T473" s="81">
        <f t="shared" si="22"/>
        <v>0</v>
      </c>
      <c r="U473" s="81">
        <f>IFERROR(VLOOKUP(K473,'3'!$K$3:$M$16,3,FALSE),0)</f>
        <v>0</v>
      </c>
      <c r="V473" s="81">
        <f t="shared" si="23"/>
        <v>0</v>
      </c>
    </row>
    <row r="474" spans="1:22" hidden="1">
      <c r="A474" s="7"/>
      <c r="E474" s="79"/>
      <c r="F474" s="79"/>
      <c r="G474" s="79"/>
      <c r="H474" s="79"/>
      <c r="L474" s="81"/>
      <c r="O474" s="81"/>
      <c r="R474" s="81">
        <f t="shared" si="21"/>
        <v>0</v>
      </c>
      <c r="S474" s="81">
        <f>IFERROR(IF(J474="X",0,IF(K474="X",0,VLOOKUP(K474,'3'!$K$3:$L$16,2,FALSE))),0)</f>
        <v>0</v>
      </c>
      <c r="T474" s="81">
        <f t="shared" si="22"/>
        <v>0</v>
      </c>
      <c r="U474" s="81">
        <f>IFERROR(VLOOKUP(K474,'3'!$K$3:$M$16,3,FALSE),0)</f>
        <v>0</v>
      </c>
      <c r="V474" s="81">
        <f t="shared" si="23"/>
        <v>0</v>
      </c>
    </row>
    <row r="475" spans="1:22" hidden="1">
      <c r="A475" s="7"/>
      <c r="E475" s="79"/>
      <c r="F475" s="79"/>
      <c r="G475" s="79"/>
      <c r="H475" s="79"/>
      <c r="L475" s="81"/>
      <c r="O475" s="81"/>
      <c r="R475" s="81">
        <f t="shared" si="21"/>
        <v>0</v>
      </c>
      <c r="S475" s="81">
        <f>IFERROR(IF(J475="X",0,IF(K475="X",0,VLOOKUP(K475,'3'!$K$3:$L$16,2,FALSE))),0)</f>
        <v>0</v>
      </c>
      <c r="T475" s="81">
        <f t="shared" si="22"/>
        <v>0</v>
      </c>
      <c r="U475" s="81">
        <f>IFERROR(VLOOKUP(K475,'3'!$K$3:$M$16,3,FALSE),0)</f>
        <v>0</v>
      </c>
      <c r="V475" s="81">
        <f t="shared" si="23"/>
        <v>0</v>
      </c>
    </row>
    <row r="476" spans="1:22" hidden="1">
      <c r="A476" s="7"/>
      <c r="E476" s="79"/>
      <c r="F476" s="79"/>
      <c r="G476" s="79"/>
      <c r="H476" s="79"/>
      <c r="L476" s="81"/>
      <c r="O476" s="81"/>
      <c r="R476" s="81">
        <f t="shared" si="21"/>
        <v>0</v>
      </c>
      <c r="S476" s="81">
        <f>IFERROR(IF(J476="X",0,IF(K476="X",0,VLOOKUP(K476,'3'!$K$3:$L$16,2,FALSE))),0)</f>
        <v>0</v>
      </c>
      <c r="T476" s="81">
        <f t="shared" si="22"/>
        <v>0</v>
      </c>
      <c r="U476" s="81">
        <f>IFERROR(VLOOKUP(K476,'3'!$K$3:$M$16,3,FALSE),0)</f>
        <v>0</v>
      </c>
      <c r="V476" s="81">
        <f t="shared" si="23"/>
        <v>0</v>
      </c>
    </row>
    <row r="477" spans="1:22" hidden="1">
      <c r="A477" s="7"/>
      <c r="E477" s="79"/>
      <c r="F477" s="79"/>
      <c r="G477" s="79"/>
      <c r="H477" s="79"/>
      <c r="L477" s="81"/>
      <c r="O477" s="81"/>
      <c r="R477" s="81">
        <f t="shared" si="21"/>
        <v>0</v>
      </c>
      <c r="S477" s="81">
        <f>IFERROR(IF(J477="X",0,IF(K477="X",0,VLOOKUP(K477,'3'!$K$3:$L$16,2,FALSE))),0)</f>
        <v>0</v>
      </c>
      <c r="T477" s="81">
        <f t="shared" si="22"/>
        <v>0</v>
      </c>
      <c r="U477" s="81">
        <f>IFERROR(VLOOKUP(K477,'3'!$K$3:$M$16,3,FALSE),0)</f>
        <v>0</v>
      </c>
      <c r="V477" s="81">
        <f t="shared" si="23"/>
        <v>0</v>
      </c>
    </row>
    <row r="478" spans="1:22" hidden="1">
      <c r="A478" s="7"/>
      <c r="E478" s="79"/>
      <c r="F478" s="79"/>
      <c r="G478" s="79"/>
      <c r="H478" s="79"/>
      <c r="L478" s="81"/>
      <c r="O478" s="81"/>
      <c r="R478" s="81">
        <f t="shared" si="21"/>
        <v>0</v>
      </c>
      <c r="S478" s="81">
        <f>IFERROR(IF(J478="X",0,IF(K478="X",0,VLOOKUP(K478,'3'!$K$3:$L$16,2,FALSE))),0)</f>
        <v>0</v>
      </c>
      <c r="T478" s="81">
        <f t="shared" si="22"/>
        <v>0</v>
      </c>
      <c r="U478" s="81">
        <f>IFERROR(VLOOKUP(K478,'3'!$K$3:$M$16,3,FALSE),0)</f>
        <v>0</v>
      </c>
      <c r="V478" s="81">
        <f t="shared" si="23"/>
        <v>0</v>
      </c>
    </row>
    <row r="479" spans="1:22" hidden="1">
      <c r="A479" s="7"/>
      <c r="E479" s="79"/>
      <c r="F479" s="79"/>
      <c r="G479" s="79"/>
      <c r="H479" s="79"/>
      <c r="L479" s="81"/>
      <c r="O479" s="81"/>
      <c r="R479" s="81">
        <f t="shared" si="21"/>
        <v>0</v>
      </c>
      <c r="S479" s="81">
        <f>IFERROR(IF(J479="X",0,IF(K479="X",0,VLOOKUP(K479,'3'!$K$3:$L$16,2,FALSE))),0)</f>
        <v>0</v>
      </c>
      <c r="T479" s="81">
        <f t="shared" si="22"/>
        <v>0</v>
      </c>
      <c r="U479" s="81">
        <f>IFERROR(VLOOKUP(K479,'3'!$K$3:$M$16,3,FALSE),0)</f>
        <v>0</v>
      </c>
      <c r="V479" s="81">
        <f t="shared" si="23"/>
        <v>0</v>
      </c>
    </row>
    <row r="480" spans="1:22" hidden="1">
      <c r="A480" s="7"/>
      <c r="E480" s="79"/>
      <c r="F480" s="79"/>
      <c r="G480" s="79"/>
      <c r="H480" s="79"/>
      <c r="L480" s="81"/>
      <c r="O480" s="81"/>
      <c r="R480" s="81">
        <f t="shared" ref="R480:R499" si="24">SUM(M480+P480)</f>
        <v>0</v>
      </c>
      <c r="S480" s="81">
        <f>IFERROR(IF(J480="X",0,IF(K480="X",0,VLOOKUP(K480,'3'!$K$3:$L$16,2,FALSE))),0)</f>
        <v>0</v>
      </c>
      <c r="T480" s="81">
        <f t="shared" ref="T480:T499" si="25">R480*S480</f>
        <v>0</v>
      </c>
      <c r="U480" s="81">
        <f>IFERROR(VLOOKUP(K480,'3'!$K$3:$M$16,3,FALSE),0)</f>
        <v>0</v>
      </c>
      <c r="V480" s="81">
        <f t="shared" ref="V480:V499" si="26">IF(U480=0,0,T480/U480)</f>
        <v>0</v>
      </c>
    </row>
    <row r="481" spans="1:22" hidden="1">
      <c r="A481" s="7"/>
      <c r="E481" s="79"/>
      <c r="F481" s="79"/>
      <c r="G481" s="79"/>
      <c r="H481" s="79"/>
      <c r="L481" s="81"/>
      <c r="O481" s="81"/>
      <c r="R481" s="81">
        <f t="shared" si="24"/>
        <v>0</v>
      </c>
      <c r="S481" s="81">
        <f>IFERROR(IF(J481="X",0,IF(K481="X",0,VLOOKUP(K481,'3'!$K$3:$L$16,2,FALSE))),0)</f>
        <v>0</v>
      </c>
      <c r="T481" s="81">
        <f t="shared" si="25"/>
        <v>0</v>
      </c>
      <c r="U481" s="81">
        <f>IFERROR(VLOOKUP(K481,'3'!$K$3:$M$16,3,FALSE),0)</f>
        <v>0</v>
      </c>
      <c r="V481" s="81">
        <f t="shared" si="26"/>
        <v>0</v>
      </c>
    </row>
    <row r="482" spans="1:22" hidden="1">
      <c r="A482" s="7"/>
      <c r="E482" s="79"/>
      <c r="F482" s="79"/>
      <c r="G482" s="79"/>
      <c r="H482" s="79"/>
      <c r="L482" s="81"/>
      <c r="O482" s="81"/>
      <c r="R482" s="81">
        <f t="shared" si="24"/>
        <v>0</v>
      </c>
      <c r="S482" s="81">
        <f>IFERROR(IF(J482="X",0,IF(K482="X",0,VLOOKUP(K482,'3'!$K$3:$L$16,2,FALSE))),0)</f>
        <v>0</v>
      </c>
      <c r="T482" s="81">
        <f t="shared" si="25"/>
        <v>0</v>
      </c>
      <c r="U482" s="81">
        <f>IFERROR(VLOOKUP(K482,'3'!$K$3:$M$16,3,FALSE),0)</f>
        <v>0</v>
      </c>
      <c r="V482" s="81">
        <f t="shared" si="26"/>
        <v>0</v>
      </c>
    </row>
    <row r="483" spans="1:22" hidden="1">
      <c r="A483" s="7"/>
      <c r="E483" s="79"/>
      <c r="F483" s="79"/>
      <c r="G483" s="79"/>
      <c r="H483" s="79"/>
      <c r="L483" s="81"/>
      <c r="O483" s="81"/>
      <c r="R483" s="81">
        <f t="shared" si="24"/>
        <v>0</v>
      </c>
      <c r="S483" s="81">
        <f>IFERROR(IF(J483="X",0,IF(K483="X",0,VLOOKUP(K483,'3'!$K$3:$L$16,2,FALSE))),0)</f>
        <v>0</v>
      </c>
      <c r="T483" s="81">
        <f t="shared" si="25"/>
        <v>0</v>
      </c>
      <c r="U483" s="81">
        <f>IFERROR(VLOOKUP(K483,'3'!$K$3:$M$16,3,FALSE),0)</f>
        <v>0</v>
      </c>
      <c r="V483" s="81">
        <f t="shared" si="26"/>
        <v>0</v>
      </c>
    </row>
    <row r="484" spans="1:22" hidden="1">
      <c r="A484" s="7"/>
      <c r="E484" s="79"/>
      <c r="F484" s="79"/>
      <c r="G484" s="79"/>
      <c r="H484" s="79"/>
      <c r="L484" s="81"/>
      <c r="O484" s="81"/>
      <c r="R484" s="81">
        <f t="shared" si="24"/>
        <v>0</v>
      </c>
      <c r="S484" s="81">
        <f>IFERROR(IF(J484="X",0,IF(K484="X",0,VLOOKUP(K484,'3'!$K$3:$L$16,2,FALSE))),0)</f>
        <v>0</v>
      </c>
      <c r="T484" s="81">
        <f t="shared" si="25"/>
        <v>0</v>
      </c>
      <c r="U484" s="81">
        <f>IFERROR(VLOOKUP(K484,'3'!$K$3:$M$16,3,FALSE),0)</f>
        <v>0</v>
      </c>
      <c r="V484" s="81">
        <f t="shared" si="26"/>
        <v>0</v>
      </c>
    </row>
    <row r="485" spans="1:22" hidden="1">
      <c r="A485" s="7"/>
      <c r="E485" s="79"/>
      <c r="F485" s="79"/>
      <c r="G485" s="79"/>
      <c r="H485" s="79"/>
      <c r="L485" s="81"/>
      <c r="O485" s="81"/>
      <c r="R485" s="81">
        <f t="shared" si="24"/>
        <v>0</v>
      </c>
      <c r="S485" s="81">
        <f>IFERROR(IF(J485="X",0,IF(K485="X",0,VLOOKUP(K485,'3'!$K$3:$L$16,2,FALSE))),0)</f>
        <v>0</v>
      </c>
      <c r="T485" s="81">
        <f t="shared" si="25"/>
        <v>0</v>
      </c>
      <c r="U485" s="81">
        <f>IFERROR(VLOOKUP(K485,'3'!$K$3:$M$16,3,FALSE),0)</f>
        <v>0</v>
      </c>
      <c r="V485" s="81">
        <f t="shared" si="26"/>
        <v>0</v>
      </c>
    </row>
    <row r="486" spans="1:22" hidden="1">
      <c r="A486" s="7"/>
      <c r="E486" s="79"/>
      <c r="F486" s="79"/>
      <c r="G486" s="79"/>
      <c r="H486" s="79"/>
      <c r="L486" s="81"/>
      <c r="O486" s="81"/>
      <c r="R486" s="81">
        <f t="shared" si="24"/>
        <v>0</v>
      </c>
      <c r="S486" s="81">
        <f>IFERROR(IF(J486="X",0,IF(K486="X",0,VLOOKUP(K486,'3'!$K$3:$L$16,2,FALSE))),0)</f>
        <v>0</v>
      </c>
      <c r="T486" s="81">
        <f t="shared" si="25"/>
        <v>0</v>
      </c>
      <c r="U486" s="81">
        <f>IFERROR(VLOOKUP(K486,'3'!$K$3:$M$16,3,FALSE),0)</f>
        <v>0</v>
      </c>
      <c r="V486" s="81">
        <f t="shared" si="26"/>
        <v>0</v>
      </c>
    </row>
    <row r="487" spans="1:22" hidden="1">
      <c r="A487" s="7"/>
      <c r="E487" s="79"/>
      <c r="F487" s="79"/>
      <c r="G487" s="79"/>
      <c r="H487" s="79"/>
      <c r="L487" s="81"/>
      <c r="O487" s="81"/>
      <c r="R487" s="81">
        <f t="shared" si="24"/>
        <v>0</v>
      </c>
      <c r="S487" s="81">
        <f>IFERROR(IF(J487="X",0,IF(K487="X",0,VLOOKUP(K487,'3'!$K$3:$L$16,2,FALSE))),0)</f>
        <v>0</v>
      </c>
      <c r="T487" s="81">
        <f t="shared" si="25"/>
        <v>0</v>
      </c>
      <c r="U487" s="81">
        <f>IFERROR(VLOOKUP(K487,'3'!$K$3:$M$16,3,FALSE),0)</f>
        <v>0</v>
      </c>
      <c r="V487" s="81">
        <f t="shared" si="26"/>
        <v>0</v>
      </c>
    </row>
    <row r="488" spans="1:22" hidden="1">
      <c r="A488" s="7"/>
      <c r="E488" s="79"/>
      <c r="F488" s="79"/>
      <c r="G488" s="79"/>
      <c r="H488" s="79"/>
      <c r="L488" s="81"/>
      <c r="O488" s="81"/>
      <c r="R488" s="81">
        <f t="shared" si="24"/>
        <v>0</v>
      </c>
      <c r="S488" s="81">
        <f>IFERROR(IF(J488="X",0,IF(K488="X",0,VLOOKUP(K488,'3'!$K$3:$L$16,2,FALSE))),0)</f>
        <v>0</v>
      </c>
      <c r="T488" s="81">
        <f t="shared" si="25"/>
        <v>0</v>
      </c>
      <c r="U488" s="81">
        <f>IFERROR(VLOOKUP(K488,'3'!$K$3:$M$16,3,FALSE),0)</f>
        <v>0</v>
      </c>
      <c r="V488" s="81">
        <f t="shared" si="26"/>
        <v>0</v>
      </c>
    </row>
    <row r="489" spans="1:22" hidden="1">
      <c r="A489" s="7"/>
      <c r="E489" s="79"/>
      <c r="F489" s="79"/>
      <c r="G489" s="79"/>
      <c r="H489" s="79"/>
      <c r="L489" s="81"/>
      <c r="O489" s="81"/>
      <c r="R489" s="81">
        <f t="shared" si="24"/>
        <v>0</v>
      </c>
      <c r="S489" s="81">
        <f>IFERROR(IF(J489="X",0,IF(K489="X",0,VLOOKUP(K489,'3'!$K$3:$L$16,2,FALSE))),0)</f>
        <v>0</v>
      </c>
      <c r="T489" s="81">
        <f t="shared" si="25"/>
        <v>0</v>
      </c>
      <c r="U489" s="81">
        <f>IFERROR(VLOOKUP(K489,'3'!$K$3:$M$16,3,FALSE),0)</f>
        <v>0</v>
      </c>
      <c r="V489" s="81">
        <f t="shared" si="26"/>
        <v>0</v>
      </c>
    </row>
    <row r="490" spans="1:22" hidden="1">
      <c r="A490" s="7"/>
      <c r="E490" s="79"/>
      <c r="F490" s="79"/>
      <c r="G490" s="79"/>
      <c r="H490" s="79"/>
      <c r="L490" s="81"/>
      <c r="O490" s="81"/>
      <c r="R490" s="81">
        <f t="shared" si="24"/>
        <v>0</v>
      </c>
      <c r="S490" s="81">
        <f>IFERROR(IF(J490="X",0,IF(K490="X",0,VLOOKUP(K490,'3'!$K$3:$L$16,2,FALSE))),0)</f>
        <v>0</v>
      </c>
      <c r="T490" s="81">
        <f t="shared" si="25"/>
        <v>0</v>
      </c>
      <c r="U490" s="81">
        <f>IFERROR(VLOOKUP(K490,'3'!$K$3:$M$16,3,FALSE),0)</f>
        <v>0</v>
      </c>
      <c r="V490" s="81">
        <f t="shared" si="26"/>
        <v>0</v>
      </c>
    </row>
    <row r="491" spans="1:22" hidden="1">
      <c r="A491" s="7"/>
      <c r="E491" s="79"/>
      <c r="F491" s="79"/>
      <c r="G491" s="79"/>
      <c r="H491" s="79"/>
      <c r="L491" s="81"/>
      <c r="O491" s="81"/>
      <c r="R491" s="81">
        <f t="shared" si="24"/>
        <v>0</v>
      </c>
      <c r="S491" s="81">
        <f>IFERROR(IF(J491="X",0,IF(K491="X",0,VLOOKUP(K491,'3'!$K$3:$L$16,2,FALSE))),0)</f>
        <v>0</v>
      </c>
      <c r="T491" s="81">
        <f t="shared" si="25"/>
        <v>0</v>
      </c>
      <c r="U491" s="81">
        <f>IFERROR(VLOOKUP(K491,'3'!$K$3:$M$16,3,FALSE),0)</f>
        <v>0</v>
      </c>
      <c r="V491" s="81">
        <f t="shared" si="26"/>
        <v>0</v>
      </c>
    </row>
    <row r="492" spans="1:22" hidden="1">
      <c r="A492" s="7"/>
      <c r="E492" s="79"/>
      <c r="F492" s="79"/>
      <c r="G492" s="79"/>
      <c r="H492" s="79"/>
      <c r="L492" s="81"/>
      <c r="O492" s="81"/>
      <c r="R492" s="81">
        <f t="shared" si="24"/>
        <v>0</v>
      </c>
      <c r="S492" s="81">
        <f>IFERROR(IF(J492="X",0,IF(K492="X",0,VLOOKUP(K492,'3'!$K$3:$L$16,2,FALSE))),0)</f>
        <v>0</v>
      </c>
      <c r="T492" s="81">
        <f t="shared" si="25"/>
        <v>0</v>
      </c>
      <c r="U492" s="81">
        <f>IFERROR(VLOOKUP(K492,'3'!$K$3:$M$16,3,FALSE),0)</f>
        <v>0</v>
      </c>
      <c r="V492" s="81">
        <f t="shared" si="26"/>
        <v>0</v>
      </c>
    </row>
    <row r="493" spans="1:22" hidden="1">
      <c r="A493" s="7"/>
      <c r="E493" s="79"/>
      <c r="F493" s="79"/>
      <c r="G493" s="79"/>
      <c r="H493" s="79"/>
      <c r="L493" s="81"/>
      <c r="O493" s="81"/>
      <c r="R493" s="81">
        <f t="shared" si="24"/>
        <v>0</v>
      </c>
      <c r="S493" s="81">
        <f>IFERROR(IF(J493="X",0,IF(K493="X",0,VLOOKUP(K493,'3'!$K$3:$L$16,2,FALSE))),0)</f>
        <v>0</v>
      </c>
      <c r="T493" s="81">
        <f t="shared" si="25"/>
        <v>0</v>
      </c>
      <c r="U493" s="81">
        <f>IFERROR(VLOOKUP(K493,'3'!$K$3:$M$16,3,FALSE),0)</f>
        <v>0</v>
      </c>
      <c r="V493" s="81">
        <f t="shared" si="26"/>
        <v>0</v>
      </c>
    </row>
    <row r="494" spans="1:22" hidden="1">
      <c r="A494" s="7"/>
      <c r="E494" s="79"/>
      <c r="F494" s="79"/>
      <c r="G494" s="79"/>
      <c r="H494" s="79"/>
      <c r="L494" s="81"/>
      <c r="O494" s="81"/>
      <c r="R494" s="81">
        <f t="shared" si="24"/>
        <v>0</v>
      </c>
      <c r="S494" s="81">
        <f>IFERROR(IF(J494="X",0,IF(K494="X",0,VLOOKUP(K494,'3'!$K$3:$L$16,2,FALSE))),0)</f>
        <v>0</v>
      </c>
      <c r="T494" s="81">
        <f t="shared" si="25"/>
        <v>0</v>
      </c>
      <c r="U494" s="81">
        <f>IFERROR(VLOOKUP(K494,'3'!$K$3:$M$16,3,FALSE),0)</f>
        <v>0</v>
      </c>
      <c r="V494" s="81">
        <f t="shared" si="26"/>
        <v>0</v>
      </c>
    </row>
    <row r="495" spans="1:22" hidden="1">
      <c r="A495" s="7"/>
      <c r="E495" s="79"/>
      <c r="F495" s="79"/>
      <c r="G495" s="79"/>
      <c r="H495" s="79"/>
      <c r="L495" s="81"/>
      <c r="O495" s="81"/>
      <c r="R495" s="81">
        <f t="shared" si="24"/>
        <v>0</v>
      </c>
      <c r="S495" s="81">
        <f>IFERROR(IF(J495="X",0,IF(K495="X",0,VLOOKUP(K495,'3'!$K$3:$L$16,2,FALSE))),0)</f>
        <v>0</v>
      </c>
      <c r="T495" s="81">
        <f t="shared" si="25"/>
        <v>0</v>
      </c>
      <c r="U495" s="81">
        <f>IFERROR(VLOOKUP(K495,'3'!$K$3:$M$16,3,FALSE),0)</f>
        <v>0</v>
      </c>
      <c r="V495" s="81">
        <f t="shared" si="26"/>
        <v>0</v>
      </c>
    </row>
    <row r="496" spans="1:22" hidden="1">
      <c r="A496" s="7"/>
      <c r="E496" s="79"/>
      <c r="F496" s="79"/>
      <c r="G496" s="79"/>
      <c r="H496" s="79"/>
      <c r="L496" s="81"/>
      <c r="O496" s="81"/>
      <c r="R496" s="81">
        <f t="shared" si="24"/>
        <v>0</v>
      </c>
      <c r="S496" s="81">
        <f>IFERROR(IF(J496="X",0,IF(K496="X",0,VLOOKUP(K496,'3'!$K$3:$L$16,2,FALSE))),0)</f>
        <v>0</v>
      </c>
      <c r="T496" s="81">
        <f t="shared" si="25"/>
        <v>0</v>
      </c>
      <c r="U496" s="81">
        <f>IFERROR(VLOOKUP(K496,'3'!$K$3:$M$16,3,FALSE),0)</f>
        <v>0</v>
      </c>
      <c r="V496" s="81">
        <f t="shared" si="26"/>
        <v>0</v>
      </c>
    </row>
    <row r="497" spans="1:34" hidden="1">
      <c r="A497" s="7"/>
      <c r="E497" s="79"/>
      <c r="F497" s="79"/>
      <c r="G497" s="79"/>
      <c r="H497" s="79"/>
      <c r="L497" s="81"/>
      <c r="O497" s="81"/>
      <c r="R497" s="81">
        <f t="shared" si="24"/>
        <v>0</v>
      </c>
      <c r="S497" s="81">
        <f>IFERROR(IF(J497="X",0,IF(K497="X",0,VLOOKUP(K497,'3'!$K$3:$L$16,2,FALSE))),0)</f>
        <v>0</v>
      </c>
      <c r="T497" s="81">
        <f t="shared" si="25"/>
        <v>0</v>
      </c>
      <c r="U497" s="81">
        <f>IFERROR(VLOOKUP(K497,'3'!$K$3:$M$16,3,FALSE),0)</f>
        <v>0</v>
      </c>
      <c r="V497" s="81">
        <f t="shared" si="26"/>
        <v>0</v>
      </c>
    </row>
    <row r="498" spans="1:34" hidden="1">
      <c r="A498" s="7"/>
      <c r="E498" s="79"/>
      <c r="F498" s="79"/>
      <c r="G498" s="79"/>
      <c r="H498" s="79"/>
      <c r="L498" s="81"/>
      <c r="O498" s="81"/>
      <c r="R498" s="81">
        <f t="shared" si="24"/>
        <v>0</v>
      </c>
      <c r="S498" s="81">
        <f>IFERROR(IF(J498="X",0,IF(K498="X",0,VLOOKUP(K498,'3'!$K$3:$L$16,2,FALSE))),0)</f>
        <v>0</v>
      </c>
      <c r="T498" s="81">
        <f t="shared" si="25"/>
        <v>0</v>
      </c>
      <c r="U498" s="81">
        <f>IFERROR(VLOOKUP(K498,'3'!$K$3:$M$16,3,FALSE),0)</f>
        <v>0</v>
      </c>
      <c r="V498" s="81">
        <f t="shared" si="26"/>
        <v>0</v>
      </c>
    </row>
    <row r="499" spans="1:34" hidden="1">
      <c r="A499" s="7"/>
      <c r="E499" s="79"/>
      <c r="F499" s="79"/>
      <c r="G499" s="79"/>
      <c r="H499" s="79"/>
      <c r="L499" s="81"/>
      <c r="O499" s="81"/>
      <c r="R499" s="81">
        <f t="shared" si="24"/>
        <v>0</v>
      </c>
      <c r="S499" s="81">
        <f>IFERROR(IF(J499="X",0,IF(K499="X",0,VLOOKUP(K499,'3'!$K$3:$L$16,2,FALSE))),0)</f>
        <v>0</v>
      </c>
      <c r="T499" s="81">
        <f t="shared" si="25"/>
        <v>0</v>
      </c>
      <c r="U499" s="81">
        <f>IFERROR(VLOOKUP(K499,'3'!$K$3:$M$16,3,FALSE),0)</f>
        <v>0</v>
      </c>
      <c r="V499" s="81">
        <f t="shared" si="26"/>
        <v>0</v>
      </c>
    </row>
    <row r="500" spans="1:34" ht="15" thickBot="1">
      <c r="I500" s="82" t="s">
        <v>285</v>
      </c>
      <c r="J500" s="150"/>
      <c r="K500" s="53"/>
      <c r="L500" s="65"/>
      <c r="M500" s="65">
        <f t="shared" ref="M500:V500" si="27">SUM(M4:M499)</f>
        <v>415.86</v>
      </c>
      <c r="N500" s="65"/>
      <c r="O500" s="65">
        <f t="shared" si="27"/>
        <v>0</v>
      </c>
      <c r="P500" s="65">
        <f t="shared" si="27"/>
        <v>0</v>
      </c>
      <c r="Q500" s="65">
        <f t="shared" si="27"/>
        <v>0</v>
      </c>
      <c r="R500" s="65">
        <f t="shared" si="27"/>
        <v>415.86</v>
      </c>
      <c r="S500" s="65"/>
      <c r="T500" s="65">
        <f t="shared" si="27"/>
        <v>88797.1</v>
      </c>
      <c r="U500" s="65"/>
      <c r="V500" s="65">
        <f t="shared" si="27"/>
        <v>0</v>
      </c>
      <c r="W500" s="65">
        <f t="shared" ref="W500:AB500" si="28">SUM(W4:W499)</f>
        <v>102.4</v>
      </c>
      <c r="X500" s="65">
        <f t="shared" si="28"/>
        <v>102.4</v>
      </c>
      <c r="Y500" s="65">
        <f t="shared" si="28"/>
        <v>0</v>
      </c>
      <c r="Z500" s="65">
        <f t="shared" si="28"/>
        <v>0</v>
      </c>
      <c r="AA500" s="65">
        <f t="shared" si="28"/>
        <v>0</v>
      </c>
      <c r="AB500" s="65">
        <f t="shared" si="28"/>
        <v>0</v>
      </c>
    </row>
    <row r="501" spans="1:34" ht="15" thickTop="1"/>
    <row r="503" spans="1:34">
      <c r="I503" s="54"/>
      <c r="L503" s="8"/>
      <c r="M503" s="8"/>
      <c r="N503" s="8"/>
      <c r="O503" s="8"/>
      <c r="P503" s="8"/>
      <c r="Q503" s="8"/>
      <c r="R503" s="55"/>
      <c r="S503" s="8"/>
      <c r="T503" s="55"/>
      <c r="U503" s="55"/>
      <c r="V503" s="55"/>
      <c r="AG503" t="s">
        <v>195</v>
      </c>
      <c r="AH503" t="s">
        <v>196</v>
      </c>
    </row>
    <row r="504" spans="1:34">
      <c r="I504" s="55"/>
      <c r="L504" s="66"/>
      <c r="M504" s="66"/>
      <c r="N504" s="66"/>
      <c r="O504" s="66"/>
      <c r="P504" s="66"/>
      <c r="Q504" s="66"/>
      <c r="R504" s="66"/>
      <c r="S504" s="55"/>
      <c r="T504" s="66"/>
      <c r="U504" s="66"/>
      <c r="V504" s="66"/>
      <c r="AG504" t="s">
        <v>198</v>
      </c>
      <c r="AH504" t="s">
        <v>199</v>
      </c>
    </row>
    <row r="505" spans="1:34">
      <c r="I505" s="55"/>
      <c r="L505" s="66"/>
      <c r="M505" s="66"/>
      <c r="N505" s="66"/>
      <c r="O505" s="66"/>
      <c r="P505" s="66"/>
      <c r="Q505" s="66"/>
      <c r="R505" s="66"/>
      <c r="S505" s="55"/>
      <c r="T505" s="66"/>
      <c r="U505" s="66"/>
      <c r="V505" s="66"/>
      <c r="AG505" t="s">
        <v>201</v>
      </c>
      <c r="AH505" t="s">
        <v>202</v>
      </c>
    </row>
    <row r="506" spans="1:34">
      <c r="I506" s="55"/>
      <c r="L506" s="66"/>
      <c r="M506" s="66"/>
      <c r="N506" s="66"/>
      <c r="O506" s="66"/>
      <c r="P506" s="66"/>
      <c r="Q506" s="66"/>
      <c r="R506" s="66"/>
      <c r="S506" s="55"/>
      <c r="T506" s="66"/>
      <c r="U506" s="66"/>
      <c r="V506" s="66"/>
      <c r="AG506" t="s">
        <v>204</v>
      </c>
      <c r="AH506" t="s">
        <v>205</v>
      </c>
    </row>
    <row r="507" spans="1:34">
      <c r="I507" s="55"/>
      <c r="L507" s="66"/>
      <c r="M507" s="66"/>
      <c r="N507" s="66"/>
      <c r="O507" s="66"/>
      <c r="P507" s="66"/>
      <c r="Q507" s="66"/>
      <c r="R507" s="66"/>
      <c r="S507" s="55"/>
      <c r="T507" s="66"/>
      <c r="U507" s="66"/>
      <c r="V507" s="66"/>
      <c r="AG507" t="s">
        <v>206</v>
      </c>
      <c r="AH507" t="s">
        <v>207</v>
      </c>
    </row>
    <row r="508" spans="1:34">
      <c r="I508" s="55"/>
      <c r="L508" s="66"/>
      <c r="M508" s="66"/>
      <c r="N508" s="66"/>
      <c r="O508" s="66"/>
      <c r="P508" s="66"/>
      <c r="Q508" s="66"/>
      <c r="R508" s="66"/>
      <c r="S508" s="55"/>
      <c r="T508" s="66"/>
      <c r="U508" s="66"/>
      <c r="V508" s="66"/>
      <c r="AG508" t="s">
        <v>209</v>
      </c>
      <c r="AH508" t="s">
        <v>210</v>
      </c>
    </row>
    <row r="509" spans="1:34">
      <c r="I509" s="55"/>
      <c r="L509" s="66"/>
      <c r="M509" s="66"/>
      <c r="N509" s="66"/>
      <c r="O509" s="66"/>
      <c r="P509" s="66"/>
      <c r="Q509" s="66"/>
      <c r="R509" s="66"/>
      <c r="S509" s="55"/>
      <c r="T509" s="66"/>
      <c r="U509" s="66"/>
      <c r="V509" s="66"/>
      <c r="AG509" t="s">
        <v>171</v>
      </c>
      <c r="AH509" t="s">
        <v>211</v>
      </c>
    </row>
    <row r="510" spans="1:34">
      <c r="I510" s="55"/>
      <c r="L510" s="66"/>
      <c r="M510" s="66"/>
      <c r="N510" s="66"/>
      <c r="O510" s="66"/>
      <c r="P510" s="66"/>
      <c r="Q510" s="66"/>
      <c r="R510" s="66"/>
      <c r="S510" s="55"/>
      <c r="T510" s="66"/>
      <c r="U510" s="66"/>
      <c r="V510" s="66"/>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I514" s="55"/>
      <c r="L514" s="66"/>
      <c r="M514" s="66"/>
      <c r="N514" s="66"/>
      <c r="O514" s="66"/>
      <c r="P514" s="66"/>
      <c r="Q514" s="66"/>
      <c r="R514" s="66"/>
      <c r="S514" s="55"/>
      <c r="T514" s="66"/>
      <c r="U514" s="66"/>
      <c r="V514" s="66"/>
      <c r="AG514" t="s">
        <v>223</v>
      </c>
      <c r="AH514" t="s">
        <v>224</v>
      </c>
    </row>
    <row r="515" spans="9:34">
      <c r="I515" s="55"/>
      <c r="J515" s="55"/>
      <c r="K515" s="55"/>
      <c r="L515" s="55"/>
      <c r="M515" s="55"/>
      <c r="N515" s="55"/>
      <c r="O515" s="55"/>
      <c r="P515" s="55"/>
      <c r="Q515" s="55"/>
      <c r="R515" s="55"/>
      <c r="S515" s="55"/>
      <c r="T515" s="55"/>
      <c r="U515" s="55"/>
      <c r="V515" s="55"/>
      <c r="W515" s="55"/>
      <c r="AG515" t="s">
        <v>225</v>
      </c>
      <c r="AH515" t="s">
        <v>226</v>
      </c>
    </row>
    <row r="516" spans="9:34">
      <c r="I516" s="55"/>
      <c r="J516" s="55"/>
      <c r="K516" s="55"/>
      <c r="L516" s="55"/>
      <c r="M516" s="55"/>
      <c r="N516" s="55"/>
      <c r="O516" s="55"/>
      <c r="P516" s="55"/>
      <c r="Q516" s="55"/>
      <c r="R516" s="55"/>
      <c r="S516" s="55"/>
      <c r="T516" s="55"/>
      <c r="U516" s="55"/>
      <c r="V516" s="55"/>
      <c r="W516" s="55"/>
      <c r="AG516" t="s">
        <v>173</v>
      </c>
      <c r="AH516" t="s">
        <v>227</v>
      </c>
    </row>
    <row r="517" spans="9:34">
      <c r="I517" s="55"/>
      <c r="J517" s="55"/>
      <c r="K517" s="55"/>
      <c r="L517" s="55"/>
      <c r="M517" s="55"/>
      <c r="N517" s="55"/>
      <c r="O517" s="55"/>
      <c r="P517" s="55"/>
      <c r="Q517" s="55"/>
      <c r="R517" s="55"/>
      <c r="S517" s="55"/>
      <c r="T517" s="55"/>
      <c r="U517" s="55"/>
      <c r="V517" s="55"/>
      <c r="W517" s="55"/>
      <c r="AG517" t="s">
        <v>228</v>
      </c>
      <c r="AH517" t="s">
        <v>229</v>
      </c>
    </row>
    <row r="518" spans="9:34">
      <c r="I518" s="55"/>
      <c r="J518" s="55"/>
      <c r="K518" s="55"/>
      <c r="L518" s="55"/>
      <c r="M518" s="55"/>
      <c r="N518" s="55"/>
      <c r="O518" s="55"/>
      <c r="P518" s="55"/>
      <c r="Q518" s="55"/>
      <c r="R518" s="55"/>
      <c r="S518" s="55"/>
      <c r="T518" s="55"/>
      <c r="U518" s="55"/>
      <c r="V518" s="55"/>
      <c r="W518" s="55"/>
      <c r="AG518" t="s">
        <v>175</v>
      </c>
      <c r="AH518" t="s">
        <v>230</v>
      </c>
    </row>
    <row r="519" spans="9:34">
      <c r="I519" s="55"/>
      <c r="J519" s="55"/>
      <c r="K519" s="55"/>
      <c r="L519" s="55"/>
      <c r="M519" s="55"/>
      <c r="N519" s="55"/>
      <c r="O519" s="55"/>
      <c r="P519" s="55"/>
      <c r="Q519" s="55"/>
      <c r="R519" s="55"/>
      <c r="S519" s="55"/>
      <c r="T519" s="55"/>
      <c r="U519" s="55"/>
      <c r="V519" s="55"/>
      <c r="W519" s="55"/>
    </row>
    <row r="520" spans="9:34">
      <c r="I520" s="55"/>
      <c r="J520" s="55"/>
      <c r="K520" s="55"/>
      <c r="L520" s="55"/>
      <c r="M520" s="55"/>
      <c r="N520" s="55"/>
      <c r="O520" s="55"/>
      <c r="P520" s="55"/>
      <c r="Q520" s="55"/>
      <c r="R520" s="55"/>
      <c r="S520" s="55"/>
      <c r="T520" s="55"/>
      <c r="U520" s="55"/>
      <c r="V520" s="55"/>
      <c r="W520" s="55"/>
      <c r="AG520" t="s">
        <v>180</v>
      </c>
      <c r="AH520" t="s">
        <v>232</v>
      </c>
    </row>
    <row r="521" spans="9:34">
      <c r="AG521" t="s">
        <v>233</v>
      </c>
      <c r="AH521" t="s">
        <v>234</v>
      </c>
    </row>
    <row r="522" spans="9:34">
      <c r="I522" s="69"/>
      <c r="J522" s="152"/>
      <c r="K522" s="70"/>
      <c r="L522" s="70"/>
      <c r="M522" s="70"/>
      <c r="N522" s="70"/>
      <c r="O522" s="70"/>
      <c r="P522" s="70"/>
      <c r="Q522" s="70"/>
      <c r="R522" s="69"/>
      <c r="AG522" t="s">
        <v>161</v>
      </c>
      <c r="AH522" t="s">
        <v>235</v>
      </c>
    </row>
    <row r="523" spans="9:34">
      <c r="I523" s="69"/>
      <c r="J523" s="152"/>
      <c r="K523" s="70"/>
      <c r="L523" s="73"/>
      <c r="M523" s="73"/>
      <c r="N523" s="73"/>
      <c r="O523" s="73"/>
      <c r="P523" s="73"/>
      <c r="Q523" s="73"/>
      <c r="R523" s="73"/>
      <c r="AG523" t="s">
        <v>159</v>
      </c>
      <c r="AH523" t="s">
        <v>236</v>
      </c>
    </row>
    <row r="524" spans="9:34">
      <c r="I524" s="69"/>
      <c r="J524" s="152"/>
      <c r="K524" s="70"/>
      <c r="L524" s="73"/>
      <c r="M524" s="73"/>
      <c r="N524" s="73"/>
      <c r="O524" s="73"/>
      <c r="P524" s="73"/>
      <c r="Q524" s="73"/>
      <c r="R524" s="73"/>
      <c r="AG524" t="s">
        <v>200</v>
      </c>
      <c r="AH524" t="s">
        <v>237</v>
      </c>
    </row>
    <row r="525" spans="9:34">
      <c r="I525" s="69"/>
      <c r="J525" s="152"/>
      <c r="K525" s="70"/>
      <c r="L525" s="73"/>
      <c r="M525" s="73"/>
      <c r="N525" s="73"/>
      <c r="O525" s="73"/>
      <c r="P525" s="73"/>
      <c r="Q525" s="73"/>
      <c r="R525" s="73"/>
      <c r="AG525" t="s">
        <v>238</v>
      </c>
      <c r="AH525" t="s">
        <v>239</v>
      </c>
    </row>
    <row r="526" spans="9:34">
      <c r="I526" s="69"/>
      <c r="J526" s="152"/>
      <c r="K526" s="70"/>
      <c r="L526" s="73"/>
      <c r="M526" s="73"/>
      <c r="N526" s="73"/>
      <c r="O526" s="73"/>
      <c r="P526" s="73"/>
      <c r="Q526" s="73"/>
      <c r="R526" s="73"/>
      <c r="AG526" t="s">
        <v>240</v>
      </c>
      <c r="AH526" t="s">
        <v>241</v>
      </c>
    </row>
    <row r="527" spans="9:34">
      <c r="I527" s="69"/>
      <c r="J527" s="152"/>
      <c r="K527" s="70"/>
      <c r="L527" s="73"/>
      <c r="M527" s="73"/>
      <c r="N527" s="73"/>
      <c r="O527" s="73"/>
      <c r="P527" s="73"/>
      <c r="Q527" s="73"/>
      <c r="R527" s="73"/>
      <c r="AG527" t="s">
        <v>156</v>
      </c>
      <c r="AH527" t="s">
        <v>242</v>
      </c>
    </row>
    <row r="528" spans="9:34">
      <c r="I528" s="69"/>
      <c r="J528" s="152"/>
      <c r="K528" s="70"/>
      <c r="L528" s="73"/>
      <c r="M528" s="73"/>
      <c r="N528" s="73"/>
      <c r="O528" s="73"/>
      <c r="P528" s="73"/>
      <c r="Q528" s="73"/>
      <c r="R528" s="73"/>
      <c r="AG528" t="s">
        <v>244</v>
      </c>
      <c r="AH528" t="s">
        <v>245</v>
      </c>
    </row>
    <row r="529" spans="9:34">
      <c r="I529" s="69"/>
      <c r="J529" s="152"/>
      <c r="K529" s="70"/>
      <c r="L529" s="73"/>
      <c r="M529" s="73"/>
      <c r="N529" s="73"/>
      <c r="O529" s="73"/>
      <c r="P529" s="73"/>
      <c r="Q529" s="73"/>
      <c r="R529" s="73"/>
      <c r="AG529" s="117" t="s">
        <v>246</v>
      </c>
      <c r="AH529" s="117" t="s">
        <v>246</v>
      </c>
    </row>
    <row r="530" spans="9:34">
      <c r="I530" s="69"/>
      <c r="J530" s="152"/>
      <c r="K530" s="70"/>
      <c r="L530" s="73"/>
      <c r="M530" s="73"/>
      <c r="N530" s="73"/>
      <c r="O530" s="73"/>
      <c r="P530" s="73"/>
      <c r="Q530" s="73"/>
      <c r="R530" s="73"/>
    </row>
    <row r="531" spans="9:34">
      <c r="I531" s="69"/>
      <c r="J531" s="152"/>
      <c r="K531" s="70"/>
      <c r="L531" s="73"/>
      <c r="M531" s="73"/>
      <c r="N531" s="73"/>
      <c r="O531" s="73"/>
      <c r="P531" s="73"/>
      <c r="Q531" s="73"/>
      <c r="R531" s="73"/>
      <c r="AG531" t="s">
        <v>164</v>
      </c>
      <c r="AH531" t="s">
        <v>247</v>
      </c>
    </row>
    <row r="532" spans="9:34">
      <c r="I532" s="69"/>
      <c r="J532" s="152"/>
      <c r="K532" s="70"/>
      <c r="L532" s="73"/>
      <c r="M532" s="73"/>
      <c r="N532" s="73"/>
      <c r="O532" s="73"/>
      <c r="P532" s="73"/>
      <c r="Q532" s="73"/>
      <c r="R532" s="73"/>
      <c r="AG532" t="s">
        <v>248</v>
      </c>
      <c r="AH532" t="s">
        <v>249</v>
      </c>
    </row>
    <row r="533" spans="9:34">
      <c r="I533" s="69"/>
      <c r="J533" s="152"/>
      <c r="K533" s="70"/>
      <c r="L533" s="73"/>
      <c r="M533" s="73"/>
      <c r="N533" s="73"/>
      <c r="O533" s="73"/>
      <c r="P533" s="73"/>
      <c r="Q533" s="73"/>
      <c r="R533" s="73"/>
      <c r="AG533" t="s">
        <v>166</v>
      </c>
      <c r="AH533" t="s">
        <v>250</v>
      </c>
    </row>
    <row r="534" spans="9:34">
      <c r="I534" s="69"/>
      <c r="J534" s="69"/>
      <c r="K534" s="69"/>
      <c r="L534" s="69"/>
      <c r="M534" s="69"/>
      <c r="N534" s="69"/>
      <c r="O534" s="69"/>
      <c r="P534" s="69"/>
      <c r="Q534" s="69"/>
      <c r="R534" s="69"/>
      <c r="AG534" t="s">
        <v>251</v>
      </c>
      <c r="AH534" t="s">
        <v>252</v>
      </c>
    </row>
    <row r="535" spans="9:34">
      <c r="I535" s="69"/>
      <c r="J535" s="69"/>
      <c r="K535" s="69"/>
      <c r="L535" s="69"/>
      <c r="M535" s="69"/>
      <c r="N535" s="69"/>
      <c r="O535" s="69"/>
      <c r="P535" s="69"/>
      <c r="Q535" s="69"/>
      <c r="R535" s="69"/>
      <c r="AG535" t="s">
        <v>253</v>
      </c>
      <c r="AH535" t="s">
        <v>254</v>
      </c>
    </row>
    <row r="536" spans="9:34">
      <c r="I536" s="69"/>
      <c r="J536" s="69"/>
      <c r="K536" s="69"/>
      <c r="L536" s="69"/>
      <c r="M536" s="69"/>
      <c r="N536" s="69"/>
      <c r="O536" s="69"/>
      <c r="P536" s="69"/>
      <c r="Q536" s="69"/>
      <c r="R536" s="69"/>
      <c r="AG536" t="s">
        <v>255</v>
      </c>
      <c r="AH536" t="s">
        <v>256</v>
      </c>
    </row>
    <row r="537" spans="9:34">
      <c r="I537" s="69"/>
      <c r="J537" s="69"/>
      <c r="K537" s="69"/>
      <c r="L537" s="69"/>
      <c r="M537" s="69"/>
      <c r="N537" s="69"/>
      <c r="O537" s="69"/>
      <c r="P537" s="69"/>
      <c r="Q537" s="69"/>
      <c r="R537" s="69"/>
    </row>
    <row r="538" spans="9:34">
      <c r="AG538" t="s">
        <v>257</v>
      </c>
      <c r="AH538" t="s">
        <v>258</v>
      </c>
    </row>
    <row r="539" spans="9:34">
      <c r="AG539" t="s">
        <v>176</v>
      </c>
      <c r="AH539" t="s">
        <v>259</v>
      </c>
    </row>
    <row r="540" spans="9:34">
      <c r="AG540" t="s">
        <v>177</v>
      </c>
      <c r="AH540" t="s">
        <v>261</v>
      </c>
    </row>
    <row r="542" spans="9:34">
      <c r="AG542" t="s">
        <v>189</v>
      </c>
      <c r="AH542" t="s">
        <v>89</v>
      </c>
    </row>
    <row r="543" spans="9:34">
      <c r="AG543" t="s">
        <v>162</v>
      </c>
      <c r="AH543" t="s">
        <v>91</v>
      </c>
    </row>
    <row r="544" spans="9: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sheetProtection algorithmName="SHA-512" hashValue="/phwW1z0WBKXZWIo/CIxjyssAbNeUitBDZfas9D7+FEpwnd1LHVOLlw6KueVmQsP+dVywg0XM537795tCAr2bQ==" saltValue="dHbXy6FKRJ9DXTso3376pQ=="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5E707528-8BD6-46D8-858D-A77810C60010}">
      <formula1>$AG$531:$AG$536</formula1>
    </dataValidation>
    <dataValidation type="list" allowBlank="1" showInputMessage="1" showErrorMessage="1" sqref="G4:G499" xr:uid="{2F0E0693-E433-46DF-B135-2BAB8E8521C8}">
      <formula1>$AG$520:$AG$529</formula1>
    </dataValidation>
    <dataValidation type="list" allowBlank="1" showInputMessage="1" showErrorMessage="1" sqref="F4:F499" xr:uid="{772692BB-351F-4CD3-96A3-C8D490F6A4D1}">
      <formula1>$AG$503:$AG$518</formula1>
    </dataValidation>
    <dataValidation type="list" allowBlank="1" showInputMessage="1" showErrorMessage="1" sqref="E4:E499" xr:uid="{236B44C6-37C9-41F8-A50F-C0229FFF63FD}">
      <formula1>$AG$538:$AG$540</formula1>
    </dataValidation>
    <dataValidation type="list" allowBlank="1" showInputMessage="1" showErrorMessage="1" sqref="A4:A499" xr:uid="{2A1FBA94-D505-45BB-BE23-8D0A40E338D1}">
      <formula1>$AG$547:$AG$552</formula1>
    </dataValidation>
    <dataValidation type="list" allowBlank="1" showInputMessage="1" showErrorMessage="1" sqref="O4:O499 L4:L499" xr:uid="{C4B369D7-13F8-4DB5-BB0C-5D016DED99C4}">
      <formula1>$AG$542:$AG$545</formula1>
    </dataValidation>
  </dataValidation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codeName="Blad10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48</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2E199EB-D32D-4343-9821-699183963326}">
      <formula1>$AE$526:$AE$531</formula1>
    </dataValidation>
    <dataValidation type="list" allowBlank="1" showInputMessage="1" showErrorMessage="1" sqref="G4:G494" xr:uid="{D44B596A-C3BA-4F90-855E-3564E6939CF5}">
      <formula1>$AE$515:$AE$524</formula1>
    </dataValidation>
    <dataValidation type="list" allowBlank="1" showInputMessage="1" showErrorMessage="1" sqref="F4:F494" xr:uid="{8EBEF952-8589-4E6A-8592-D9837C4CAD82}">
      <formula1>$AE$498:$AE$513</formula1>
    </dataValidation>
    <dataValidation type="list" allowBlank="1" showInputMessage="1" showErrorMessage="1" sqref="E4:E494" xr:uid="{B4B3F6D1-E291-4451-9352-831F2E7D5438}">
      <formula1>$AE$533:$AE$535</formula1>
    </dataValidation>
    <dataValidation type="list" allowBlank="1" showInputMessage="1" showErrorMessage="1" sqref="A4:A494" xr:uid="{3703E37C-E82F-4E67-87F0-9D963BB16CAA}">
      <formula1>$AE$542:$AE$547</formula1>
    </dataValidation>
    <dataValidation type="list" allowBlank="1" showInputMessage="1" showErrorMessage="1" sqref="L4:L494 O4:O494" xr:uid="{BBB4852D-40BC-478D-934F-6D63A971417C}">
      <formula1>$AE$537:$AE$540</formula1>
    </dataValidation>
  </dataValidation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codeName="Blad10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'49a'!P499/M3</f>
        <v>#DIV/0!</v>
      </c>
    </row>
    <row r="4" spans="1:14">
      <c r="A4" s="17" t="s">
        <v>90</v>
      </c>
      <c r="B4" s="325" t="e">
        <f>VLOOKUP(H5,'Kosten NEN2075'!A3:E52,3)</f>
        <v>#N/A</v>
      </c>
      <c r="C4" s="325"/>
      <c r="D4" s="325"/>
      <c r="E4" s="325"/>
      <c r="F4" s="20"/>
      <c r="G4" s="20"/>
      <c r="H4" s="13"/>
      <c r="K4" s="35" t="s">
        <v>91</v>
      </c>
      <c r="L4" s="47"/>
      <c r="M4" s="104"/>
      <c r="N4" s="86" t="e">
        <f>'49a'!P500/M4</f>
        <v>#DIV/0!</v>
      </c>
    </row>
    <row r="5" spans="1:14">
      <c r="A5" s="18" t="s">
        <v>92</v>
      </c>
      <c r="B5" s="326" t="e">
        <f>VLOOKUP(H5,'Kosten NEN2075'!A3:E52,4)</f>
        <v>#N/A</v>
      </c>
      <c r="C5" s="326"/>
      <c r="D5" s="326"/>
      <c r="E5" s="326"/>
      <c r="F5" s="322" t="s">
        <v>93</v>
      </c>
      <c r="G5" s="322"/>
      <c r="H5" s="14">
        <f>'Kosten NEN2075'!A51</f>
        <v>0</v>
      </c>
      <c r="K5" s="35" t="s">
        <v>262</v>
      </c>
      <c r="L5" s="47"/>
      <c r="M5" s="104"/>
      <c r="N5" s="86" t="e">
        <f>'49a'!P501/M5</f>
        <v>#DIV/0!</v>
      </c>
    </row>
    <row r="6" spans="1:14">
      <c r="A6" s="19" t="s">
        <v>95</v>
      </c>
      <c r="B6" s="327" t="e">
        <f>VLOOKUP(H5,'Kosten NEN2075'!A3:E52,5)</f>
        <v>#N/A</v>
      </c>
      <c r="C6" s="327"/>
      <c r="D6" s="327"/>
      <c r="E6" s="327"/>
      <c r="F6" s="323" t="s">
        <v>96</v>
      </c>
      <c r="G6" s="323"/>
      <c r="H6" s="15" t="str">
        <f>CONCATENATE(H5,"a")</f>
        <v>0a</v>
      </c>
      <c r="K6" s="35" t="s">
        <v>263</v>
      </c>
      <c r="L6" s="47"/>
      <c r="M6" s="104"/>
      <c r="N6" s="86" t="e">
        <f>'49a'!P502/M6</f>
        <v>#DIV/0!</v>
      </c>
    </row>
    <row r="7" spans="1:14">
      <c r="K7" s="35" t="s">
        <v>98</v>
      </c>
      <c r="L7" s="47"/>
      <c r="M7" s="104"/>
      <c r="N7" s="86" t="e">
        <f>'49a'!P503/M7</f>
        <v>#DIV/0!</v>
      </c>
    </row>
    <row r="8" spans="1:14">
      <c r="A8" s="4" t="s">
        <v>99</v>
      </c>
      <c r="B8" s="5"/>
      <c r="C8" s="5"/>
      <c r="D8" s="5"/>
      <c r="E8" s="16">
        <f>MAX(L3:L16)</f>
        <v>0</v>
      </c>
      <c r="K8" s="35" t="s">
        <v>103</v>
      </c>
      <c r="L8" s="47"/>
      <c r="M8" s="104"/>
      <c r="N8" s="86" t="e">
        <f>'49a'!P504/M8</f>
        <v>#DIV/0!</v>
      </c>
    </row>
    <row r="9" spans="1:14">
      <c r="A9" s="4" t="s">
        <v>74</v>
      </c>
      <c r="B9" s="5"/>
      <c r="C9" s="5"/>
      <c r="D9" s="5"/>
      <c r="E9" s="123">
        <v>0.08</v>
      </c>
      <c r="K9" s="35" t="s">
        <v>105</v>
      </c>
      <c r="L9" s="47"/>
      <c r="M9" s="104"/>
      <c r="N9" s="86" t="e">
        <f>'49a'!P505/M9</f>
        <v>#DIV/0!</v>
      </c>
    </row>
    <row r="10" spans="1:14">
      <c r="H10" s="8" t="s">
        <v>102</v>
      </c>
      <c r="K10" s="35" t="s">
        <v>287</v>
      </c>
      <c r="L10" s="47"/>
      <c r="M10" s="104"/>
      <c r="N10" s="86" t="e">
        <f>'49a'!P506/M10</f>
        <v>#REF!</v>
      </c>
    </row>
    <row r="11" spans="1:14">
      <c r="A11" s="4" t="s">
        <v>104</v>
      </c>
      <c r="B11" s="5"/>
      <c r="C11" s="5"/>
      <c r="D11" s="5"/>
      <c r="E11" s="5"/>
      <c r="F11" s="21"/>
      <c r="G11" s="21"/>
      <c r="H11" s="23" t="e">
        <f>SUM(N3:N16)*Offertetarief</f>
        <v>#DIV/0!</v>
      </c>
      <c r="K11" s="35" t="s">
        <v>288</v>
      </c>
      <c r="L11" s="47"/>
      <c r="M11" s="104"/>
      <c r="N11" s="86" t="e">
        <f>'49a'!P507/M11</f>
        <v>#REF!</v>
      </c>
    </row>
    <row r="12" spans="1:14">
      <c r="F12" s="8" t="s">
        <v>29</v>
      </c>
      <c r="G12" s="8" t="s">
        <v>107</v>
      </c>
      <c r="K12" s="35" t="s">
        <v>322</v>
      </c>
      <c r="L12" s="47"/>
      <c r="M12" s="104"/>
      <c r="N12" s="86" t="e">
        <f>'49a'!P508/M12</f>
        <v>#DIV/0!</v>
      </c>
    </row>
    <row r="13" spans="1:14">
      <c r="A13" s="5" t="s">
        <v>323</v>
      </c>
      <c r="B13" s="5"/>
      <c r="C13" s="5"/>
      <c r="D13" s="5"/>
      <c r="E13" s="6"/>
      <c r="F13" s="44" t="e">
        <f>'49a'!N512</f>
        <v>#REF!</v>
      </c>
      <c r="G13" s="88"/>
      <c r="H13" s="24" t="e">
        <f>(F13*G13)*4</f>
        <v>#REF!</v>
      </c>
      <c r="K13" s="35" t="s">
        <v>324</v>
      </c>
      <c r="L13" s="47"/>
      <c r="M13" s="104"/>
      <c r="N13" s="86" t="e">
        <f>'49a'!P509/M13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'49a'!P512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'49a'!G512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'49a'!F512-E27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'49a'!S495</f>
        <v>0</v>
      </c>
      <c r="F29" s="95"/>
      <c r="G29" s="96">
        <f t="shared" si="0"/>
        <v>0</v>
      </c>
      <c r="H29" s="97"/>
      <c r="I29" s="96">
        <f t="shared" si="1"/>
        <v>0</v>
      </c>
    </row>
    <row r="30" spans="1:9">
      <c r="A30" s="295" t="s">
        <v>123</v>
      </c>
      <c r="B30" s="296"/>
      <c r="C30" s="296"/>
      <c r="D30" s="297"/>
      <c r="E30" s="26">
        <f>'49a'!R495</f>
        <v>0</v>
      </c>
      <c r="F30" s="62"/>
      <c r="G30" s="57">
        <f t="shared" si="0"/>
        <v>0</v>
      </c>
      <c r="H30" s="36"/>
      <c r="I30" s="57">
        <f t="shared" si="1"/>
        <v>0</v>
      </c>
    </row>
    <row r="31" spans="1:9">
      <c r="A31" s="295" t="s">
        <v>124</v>
      </c>
      <c r="B31" s="296"/>
      <c r="C31" s="296"/>
      <c r="D31" s="297"/>
      <c r="E31" s="26">
        <f>'49a'!T495</f>
        <v>0</v>
      </c>
      <c r="F31" s="62"/>
      <c r="G31" s="57">
        <f t="shared" si="0"/>
        <v>0</v>
      </c>
      <c r="H31" s="36"/>
      <c r="I31" s="57">
        <f t="shared" si="1"/>
        <v>0</v>
      </c>
    </row>
    <row r="32" spans="1:9">
      <c r="A32" s="295" t="s">
        <v>125</v>
      </c>
      <c r="B32" s="296"/>
      <c r="C32" s="296"/>
      <c r="D32" s="297"/>
      <c r="E32" s="26">
        <f>'49a'!U495</f>
        <v>0</v>
      </c>
      <c r="F32" s="62"/>
      <c r="G32" s="57">
        <f t="shared" si="0"/>
        <v>0</v>
      </c>
      <c r="H32" s="36"/>
      <c r="I32" s="57">
        <f t="shared" si="1"/>
        <v>0</v>
      </c>
    </row>
    <row r="33" spans="1:9">
      <c r="A33" s="295" t="s">
        <v>126</v>
      </c>
      <c r="B33" s="296"/>
      <c r="C33" s="296"/>
      <c r="D33" s="297"/>
      <c r="E33" s="26">
        <f>'49a'!V495</f>
        <v>0</v>
      </c>
      <c r="F33" s="62"/>
      <c r="G33" s="57">
        <f t="shared" si="0"/>
        <v>0</v>
      </c>
      <c r="H33" s="36"/>
      <c r="I33" s="57">
        <f t="shared" si="1"/>
        <v>0</v>
      </c>
    </row>
    <row r="34" spans="1:9">
      <c r="A34" s="295" t="s">
        <v>127</v>
      </c>
      <c r="B34" s="296"/>
      <c r="C34" s="296"/>
      <c r="D34" s="297"/>
      <c r="E34" s="26">
        <f>'49a'!W495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'49a'!N505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codeName="Blad10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49</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2FEC195-C464-4430-8CE6-B57B24201D92}">
      <formula1>$AE$526:$AE$531</formula1>
    </dataValidation>
    <dataValidation type="list" allowBlank="1" showInputMessage="1" showErrorMessage="1" sqref="G4:G494" xr:uid="{BD37EDC6-5AB0-47F3-B969-84A29F6F5480}">
      <formula1>$AE$515:$AE$524</formula1>
    </dataValidation>
    <dataValidation type="list" allowBlank="1" showInputMessage="1" showErrorMessage="1" sqref="F4:F494" xr:uid="{0D15E228-0F56-41D1-9E68-01D73EA5805A}">
      <formula1>$AE$498:$AE$513</formula1>
    </dataValidation>
    <dataValidation type="list" allowBlank="1" showInputMessage="1" showErrorMessage="1" sqref="E4:E494" xr:uid="{882F5593-6635-4B23-A941-F1BBD1F25098}">
      <formula1>$AE$533:$AE$535</formula1>
    </dataValidation>
    <dataValidation type="list" allowBlank="1" showInputMessage="1" showErrorMessage="1" sqref="A4:A494" xr:uid="{7572BC89-574E-4FA5-93C8-EC5242FF8C18}">
      <formula1>$AE$542:$AE$547</formula1>
    </dataValidation>
    <dataValidation type="list" allowBlank="1" showInputMessage="1" showErrorMessage="1" sqref="L4:L494 O4:O494" xr:uid="{F85F8087-A89B-45DE-AD5A-476BFFF070C9}">
      <formula1>$AE$537:$AE$540</formula1>
    </dataValidation>
  </dataValidation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codeName="Blad10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'50a'!P499/M3</f>
        <v>#DIV/0!</v>
      </c>
    </row>
    <row r="4" spans="1:14">
      <c r="A4" s="17" t="s">
        <v>90</v>
      </c>
      <c r="B4" s="325" t="e">
        <f>VLOOKUP(H5,'Kosten NEN2075'!A3:E52,3)</f>
        <v>#N/A</v>
      </c>
      <c r="C4" s="325"/>
      <c r="D4" s="325"/>
      <c r="E4" s="325"/>
      <c r="F4" s="20"/>
      <c r="G4" s="20"/>
      <c r="H4" s="13"/>
      <c r="K4" s="35" t="s">
        <v>91</v>
      </c>
      <c r="L4" s="47"/>
      <c r="M4" s="104"/>
      <c r="N4" s="86" t="e">
        <f>'50a'!P500/M4</f>
        <v>#DIV/0!</v>
      </c>
    </row>
    <row r="5" spans="1:14">
      <c r="A5" s="18" t="s">
        <v>92</v>
      </c>
      <c r="B5" s="326" t="e">
        <f>VLOOKUP(H5,'Kosten NEN2075'!A3:E52,4)</f>
        <v>#N/A</v>
      </c>
      <c r="C5" s="326"/>
      <c r="D5" s="326"/>
      <c r="E5" s="326"/>
      <c r="F5" s="322" t="s">
        <v>93</v>
      </c>
      <c r="G5" s="322"/>
      <c r="H5" s="14">
        <f>'Kosten NEN2075'!A52</f>
        <v>0</v>
      </c>
      <c r="K5" s="35" t="s">
        <v>262</v>
      </c>
      <c r="L5" s="47"/>
      <c r="M5" s="104"/>
      <c r="N5" s="86" t="e">
        <f>'50a'!P501/M5</f>
        <v>#DIV/0!</v>
      </c>
    </row>
    <row r="6" spans="1:14">
      <c r="A6" s="19" t="s">
        <v>95</v>
      </c>
      <c r="B6" s="327" t="e">
        <f>VLOOKUP(H5,'Kosten NEN2075'!A3:E52,5)</f>
        <v>#N/A</v>
      </c>
      <c r="C6" s="327"/>
      <c r="D6" s="327"/>
      <c r="E6" s="327"/>
      <c r="F6" s="323" t="s">
        <v>96</v>
      </c>
      <c r="G6" s="323"/>
      <c r="H6" s="15" t="str">
        <f>CONCATENATE(H5,"a")</f>
        <v>0a</v>
      </c>
      <c r="K6" s="35" t="s">
        <v>263</v>
      </c>
      <c r="L6" s="47"/>
      <c r="M6" s="104"/>
      <c r="N6" s="86" t="e">
        <f>'50a'!P502/M6</f>
        <v>#DIV/0!</v>
      </c>
    </row>
    <row r="7" spans="1:14">
      <c r="K7" s="35" t="s">
        <v>98</v>
      </c>
      <c r="L7" s="47"/>
      <c r="M7" s="104"/>
      <c r="N7" s="86" t="e">
        <f>'50a'!P503/M7</f>
        <v>#DIV/0!</v>
      </c>
    </row>
    <row r="8" spans="1:14">
      <c r="A8" s="4" t="s">
        <v>99</v>
      </c>
      <c r="B8" s="5"/>
      <c r="C8" s="5"/>
      <c r="D8" s="5"/>
      <c r="E8" s="16">
        <f>MAX(L3:L16)</f>
        <v>0</v>
      </c>
      <c r="K8" s="35" t="s">
        <v>103</v>
      </c>
      <c r="L8" s="47"/>
      <c r="M8" s="104"/>
      <c r="N8" s="86" t="e">
        <f>'50a'!P504/M8</f>
        <v>#DIV/0!</v>
      </c>
    </row>
    <row r="9" spans="1:14">
      <c r="A9" s="4" t="s">
        <v>74</v>
      </c>
      <c r="B9" s="5"/>
      <c r="C9" s="5"/>
      <c r="D9" s="5"/>
      <c r="E9" s="123">
        <v>0.08</v>
      </c>
      <c r="K9" s="35" t="s">
        <v>105</v>
      </c>
      <c r="L9" s="47"/>
      <c r="M9" s="104"/>
      <c r="N9" s="86" t="e">
        <f>'50a'!P505/M9</f>
        <v>#DIV/0!</v>
      </c>
    </row>
    <row r="10" spans="1:14">
      <c r="H10" s="8" t="s">
        <v>102</v>
      </c>
      <c r="K10" s="35" t="s">
        <v>287</v>
      </c>
      <c r="L10" s="47"/>
      <c r="M10" s="104"/>
      <c r="N10" s="86" t="e">
        <f>'50a'!P506/M10</f>
        <v>#REF!</v>
      </c>
    </row>
    <row r="11" spans="1:14">
      <c r="A11" s="4" t="s">
        <v>104</v>
      </c>
      <c r="B11" s="5"/>
      <c r="C11" s="5"/>
      <c r="D11" s="5"/>
      <c r="E11" s="5"/>
      <c r="F11" s="21"/>
      <c r="G11" s="21"/>
      <c r="H11" s="23" t="e">
        <f>SUM(N3:N16)*Offertetarief</f>
        <v>#DIV/0!</v>
      </c>
      <c r="K11" s="35" t="s">
        <v>288</v>
      </c>
      <c r="L11" s="47"/>
      <c r="M11" s="104"/>
      <c r="N11" s="86" t="e">
        <f>'50a'!P507/M11</f>
        <v>#REF!</v>
      </c>
    </row>
    <row r="12" spans="1:14">
      <c r="F12" s="8" t="s">
        <v>29</v>
      </c>
      <c r="G12" s="8" t="s">
        <v>107</v>
      </c>
      <c r="K12" s="35" t="s">
        <v>322</v>
      </c>
      <c r="L12" s="47"/>
      <c r="M12" s="104"/>
      <c r="N12" s="86" t="e">
        <f>'50a'!P508/M12</f>
        <v>#DIV/0!</v>
      </c>
    </row>
    <row r="13" spans="1:14">
      <c r="A13" s="5" t="s">
        <v>323</v>
      </c>
      <c r="B13" s="5"/>
      <c r="C13" s="5"/>
      <c r="D13" s="5"/>
      <c r="E13" s="6"/>
      <c r="F13" s="44" t="e">
        <f>'50a'!N512</f>
        <v>#REF!</v>
      </c>
      <c r="G13" s="88"/>
      <c r="H13" s="24" t="e">
        <f>(F13*G13)*4</f>
        <v>#REF!</v>
      </c>
      <c r="K13" s="35" t="s">
        <v>324</v>
      </c>
      <c r="L13" s="47"/>
      <c r="M13" s="104"/>
      <c r="N13" s="86" t="e">
        <f>'50a'!P509/M13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'50a'!P512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'50a'!G512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'50a'!F512-E27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'50a'!S495</f>
        <v>0</v>
      </c>
      <c r="F29" s="95"/>
      <c r="G29" s="96">
        <f t="shared" si="0"/>
        <v>0</v>
      </c>
      <c r="H29" s="97"/>
      <c r="I29" s="96">
        <f t="shared" si="1"/>
        <v>0</v>
      </c>
    </row>
    <row r="30" spans="1:9">
      <c r="A30" s="295" t="s">
        <v>123</v>
      </c>
      <c r="B30" s="296"/>
      <c r="C30" s="296"/>
      <c r="D30" s="297"/>
      <c r="E30" s="26">
        <f>'50a'!R495</f>
        <v>0</v>
      </c>
      <c r="F30" s="62"/>
      <c r="G30" s="57">
        <f t="shared" si="0"/>
        <v>0</v>
      </c>
      <c r="H30" s="36"/>
      <c r="I30" s="57">
        <f t="shared" si="1"/>
        <v>0</v>
      </c>
    </row>
    <row r="31" spans="1:9">
      <c r="A31" s="295" t="s">
        <v>124</v>
      </c>
      <c r="B31" s="296"/>
      <c r="C31" s="296"/>
      <c r="D31" s="297"/>
      <c r="E31" s="26">
        <f>'50a'!T495</f>
        <v>0</v>
      </c>
      <c r="F31" s="62"/>
      <c r="G31" s="57">
        <f t="shared" si="0"/>
        <v>0</v>
      </c>
      <c r="H31" s="36"/>
      <c r="I31" s="57">
        <f t="shared" si="1"/>
        <v>0</v>
      </c>
    </row>
    <row r="32" spans="1:9">
      <c r="A32" s="295" t="s">
        <v>125</v>
      </c>
      <c r="B32" s="296"/>
      <c r="C32" s="296"/>
      <c r="D32" s="297"/>
      <c r="E32" s="26">
        <f>'50a'!U495</f>
        <v>0</v>
      </c>
      <c r="F32" s="62"/>
      <c r="G32" s="57">
        <f t="shared" si="0"/>
        <v>0</v>
      </c>
      <c r="H32" s="36"/>
      <c r="I32" s="57">
        <f t="shared" si="1"/>
        <v>0</v>
      </c>
    </row>
    <row r="33" spans="1:9">
      <c r="A33" s="295" t="s">
        <v>126</v>
      </c>
      <c r="B33" s="296"/>
      <c r="C33" s="296"/>
      <c r="D33" s="297"/>
      <c r="E33" s="26">
        <f>'50a'!V495</f>
        <v>0</v>
      </c>
      <c r="F33" s="62"/>
      <c r="G33" s="57">
        <f t="shared" si="0"/>
        <v>0</v>
      </c>
      <c r="H33" s="36"/>
      <c r="I33" s="57">
        <f t="shared" si="1"/>
        <v>0</v>
      </c>
    </row>
    <row r="34" spans="1:9">
      <c r="A34" s="295" t="s">
        <v>127</v>
      </c>
      <c r="B34" s="296"/>
      <c r="C34" s="296"/>
      <c r="D34" s="297"/>
      <c r="E34" s="26">
        <f>'50a'!W495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'50a'!N505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codeName="Blad10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50</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F6F4B43-3797-4520-938F-D2AA46779CF1}">
      <formula1>$AE$526:$AE$531</formula1>
    </dataValidation>
    <dataValidation type="list" allowBlank="1" showInputMessage="1" showErrorMessage="1" sqref="G4:G494" xr:uid="{0874B994-5F4C-46D5-8061-96B810F12056}">
      <formula1>$AE$515:$AE$524</formula1>
    </dataValidation>
    <dataValidation type="list" allowBlank="1" showInputMessage="1" showErrorMessage="1" sqref="F4:F494" xr:uid="{286F04FB-868E-4007-AC3E-BE0FE580108B}">
      <formula1>$AE$498:$AE$513</formula1>
    </dataValidation>
    <dataValidation type="list" allowBlank="1" showInputMessage="1" showErrorMessage="1" sqref="E4:E494" xr:uid="{6EDC3CF4-19F7-4201-B93D-0A4B20C9D836}">
      <formula1>$AE$533:$AE$535</formula1>
    </dataValidation>
    <dataValidation type="list" allowBlank="1" showInputMessage="1" showErrorMessage="1" sqref="A4:A494" xr:uid="{8505FF71-4482-4E69-A6B9-7BD0A5D84933}">
      <formula1>$AE$542:$AE$547</formula1>
    </dataValidation>
    <dataValidation type="list" allowBlank="1" showInputMessage="1" showErrorMessage="1" sqref="L4:L494 O4:O494" xr:uid="{5B72D903-5F4D-4C06-8DC0-D874F7E73C1C}">
      <formula1>$AE$537:$AE$540</formula1>
    </dataValidation>
  </dataValidation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codeName="Blad10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'51a'!P536/M3</f>
        <v>#N/A</v>
      </c>
    </row>
    <row r="4" spans="1:14">
      <c r="A4" s="17" t="s">
        <v>90</v>
      </c>
      <c r="B4" s="325" t="e">
        <f>VLOOKUP(H5,'Kosten NEN2075'!A3:E53,3)</f>
        <v>#N/A</v>
      </c>
      <c r="C4" s="325"/>
      <c r="D4" s="325"/>
      <c r="E4" s="325"/>
      <c r="F4" s="20"/>
      <c r="G4" s="20"/>
      <c r="H4" s="13"/>
      <c r="K4" s="35" t="s">
        <v>91</v>
      </c>
      <c r="L4" s="47"/>
      <c r="M4" s="104"/>
      <c r="N4" s="86" t="e">
        <f>'51a'!P537/M4</f>
        <v>#N/A</v>
      </c>
    </row>
    <row r="5" spans="1:14">
      <c r="A5" s="18" t="s">
        <v>92</v>
      </c>
      <c r="B5" s="326" t="e">
        <f>VLOOKUP(H5,'Kosten NEN2075'!A3:E53,4)</f>
        <v>#N/A</v>
      </c>
      <c r="C5" s="326"/>
      <c r="D5" s="326"/>
      <c r="E5" s="326"/>
      <c r="F5" s="322" t="s">
        <v>93</v>
      </c>
      <c r="G5" s="322"/>
      <c r="H5" s="14">
        <f>'Kosten NEN2075'!A53</f>
        <v>0</v>
      </c>
      <c r="K5" s="35" t="s">
        <v>262</v>
      </c>
      <c r="L5" s="47"/>
      <c r="M5" s="104"/>
      <c r="N5" s="86" t="e">
        <f>'51a'!P538/M5</f>
        <v>#N/A</v>
      </c>
    </row>
    <row r="6" spans="1:14">
      <c r="A6" s="19" t="s">
        <v>95</v>
      </c>
      <c r="B6" s="327" t="e">
        <f>VLOOKUP(H5,'Kosten NEN2075'!A3:E53,5)</f>
        <v>#N/A</v>
      </c>
      <c r="C6" s="327"/>
      <c r="D6" s="327"/>
      <c r="E6" s="327"/>
      <c r="F6" s="323" t="s">
        <v>96</v>
      </c>
      <c r="G6" s="323"/>
      <c r="H6" s="15" t="str">
        <f>CONCATENATE(H5,"a")</f>
        <v>0a</v>
      </c>
      <c r="K6" s="35" t="s">
        <v>263</v>
      </c>
      <c r="L6" s="47"/>
      <c r="M6" s="104"/>
      <c r="N6" s="86" t="e">
        <f>'51a'!P539/M6</f>
        <v>#N/A</v>
      </c>
    </row>
    <row r="7" spans="1:14">
      <c r="K7" s="35" t="s">
        <v>98</v>
      </c>
      <c r="L7" s="47"/>
      <c r="M7" s="104"/>
      <c r="N7" s="86" t="e">
        <f>'51a'!P540/M7</f>
        <v>#N/A</v>
      </c>
    </row>
    <row r="8" spans="1:14">
      <c r="A8" s="4" t="s">
        <v>99</v>
      </c>
      <c r="B8" s="5"/>
      <c r="C8" s="5"/>
      <c r="D8" s="5"/>
      <c r="E8" s="16">
        <f>MAX(L3:L16)</f>
        <v>0</v>
      </c>
      <c r="K8" s="35" t="s">
        <v>103</v>
      </c>
      <c r="L8" s="47"/>
      <c r="M8" s="104"/>
      <c r="N8" s="86" t="e">
        <f>'51a'!P541/M8</f>
        <v>#N/A</v>
      </c>
    </row>
    <row r="9" spans="1:14">
      <c r="A9" s="4" t="s">
        <v>74</v>
      </c>
      <c r="B9" s="5"/>
      <c r="C9" s="5"/>
      <c r="D9" s="5"/>
      <c r="E9" s="123">
        <v>0.08</v>
      </c>
      <c r="K9" s="35" t="s">
        <v>105</v>
      </c>
      <c r="L9" s="47"/>
      <c r="M9" s="104"/>
      <c r="N9" s="86" t="e">
        <f>'51a'!P542/M9</f>
        <v>#N/A</v>
      </c>
    </row>
    <row r="10" spans="1:14">
      <c r="H10" s="8" t="s">
        <v>102</v>
      </c>
      <c r="K10" s="35" t="s">
        <v>287</v>
      </c>
      <c r="L10" s="47"/>
      <c r="M10" s="104"/>
      <c r="N10" s="86" t="e">
        <f>'51a'!P543/M10</f>
        <v>#N/A</v>
      </c>
    </row>
    <row r="11" spans="1:14">
      <c r="A11" s="4" t="s">
        <v>104</v>
      </c>
      <c r="B11" s="5"/>
      <c r="C11" s="5"/>
      <c r="D11" s="5"/>
      <c r="E11" s="5"/>
      <c r="F11" s="21"/>
      <c r="G11" s="21"/>
      <c r="H11" s="23" t="e">
        <f>SUM(N3:N16)*Offertetarief</f>
        <v>#N/A</v>
      </c>
      <c r="K11" s="35" t="s">
        <v>288</v>
      </c>
      <c r="L11" s="47"/>
      <c r="M11" s="104"/>
      <c r="N11" s="86" t="e">
        <f>'51a'!P544/M11</f>
        <v>#N/A</v>
      </c>
    </row>
    <row r="12" spans="1:14">
      <c r="F12" s="8" t="s">
        <v>29</v>
      </c>
      <c r="G12" s="8" t="s">
        <v>107</v>
      </c>
      <c r="K12" s="35" t="s">
        <v>322</v>
      </c>
      <c r="L12" s="47"/>
      <c r="M12" s="104"/>
      <c r="N12" s="86" t="e">
        <f>'51a'!P545/M12</f>
        <v>#N/A</v>
      </c>
    </row>
    <row r="13" spans="1:14">
      <c r="A13" s="5" t="s">
        <v>323</v>
      </c>
      <c r="B13" s="5"/>
      <c r="C13" s="5"/>
      <c r="D13" s="5"/>
      <c r="E13" s="6"/>
      <c r="F13" s="44">
        <f>'51a'!N512</f>
        <v>0</v>
      </c>
      <c r="G13" s="88"/>
      <c r="H13" s="24">
        <f>(F13*G13)*4</f>
        <v>0</v>
      </c>
      <c r="K13" s="35" t="s">
        <v>324</v>
      </c>
      <c r="L13" s="47"/>
      <c r="M13" s="104"/>
      <c r="N13" s="86" t="e">
        <f>'51a'!P546/M13</f>
        <v>#N/A</v>
      </c>
    </row>
    <row r="14" spans="1:14" ht="15.6">
      <c r="F14" s="22" t="s">
        <v>109</v>
      </c>
      <c r="G14" s="76"/>
      <c r="H14" s="24" t="e">
        <f>SUM(H11:H13)</f>
        <v>#N/A</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'51a'!P512</f>
        <v>#N/A</v>
      </c>
      <c r="E17" s="319" t="s">
        <v>112</v>
      </c>
      <c r="F17" s="319"/>
      <c r="G17" s="45" t="e">
        <f>D17/E8</f>
        <v>#N/A</v>
      </c>
      <c r="H17" s="42" t="s">
        <v>113</v>
      </c>
      <c r="I17" s="44" t="e">
        <f>D17/SUM(N3:N16)</f>
        <v>#N/A</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'51a'!G512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'51a'!F512-E27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'51a'!S495</f>
        <v>0</v>
      </c>
      <c r="F29" s="95"/>
      <c r="G29" s="96">
        <f t="shared" si="0"/>
        <v>0</v>
      </c>
      <c r="H29" s="97"/>
      <c r="I29" s="96">
        <f t="shared" si="1"/>
        <v>0</v>
      </c>
    </row>
    <row r="30" spans="1:9">
      <c r="A30" s="295" t="s">
        <v>123</v>
      </c>
      <c r="B30" s="296"/>
      <c r="C30" s="296"/>
      <c r="D30" s="297"/>
      <c r="E30" s="26">
        <f>'51a'!R495</f>
        <v>0</v>
      </c>
      <c r="F30" s="62"/>
      <c r="G30" s="57">
        <f t="shared" si="0"/>
        <v>0</v>
      </c>
      <c r="H30" s="36"/>
      <c r="I30" s="57">
        <f t="shared" si="1"/>
        <v>0</v>
      </c>
    </row>
    <row r="31" spans="1:9">
      <c r="A31" s="295" t="s">
        <v>124</v>
      </c>
      <c r="B31" s="296"/>
      <c r="C31" s="296"/>
      <c r="D31" s="297"/>
      <c r="E31" s="26">
        <f>'51a'!T495</f>
        <v>0</v>
      </c>
      <c r="F31" s="62"/>
      <c r="G31" s="57">
        <f t="shared" si="0"/>
        <v>0</v>
      </c>
      <c r="H31" s="36"/>
      <c r="I31" s="57">
        <f t="shared" si="1"/>
        <v>0</v>
      </c>
    </row>
    <row r="32" spans="1:9">
      <c r="A32" s="295" t="s">
        <v>125</v>
      </c>
      <c r="B32" s="296"/>
      <c r="C32" s="296"/>
      <c r="D32" s="297"/>
      <c r="E32" s="26">
        <f>'51a'!U495</f>
        <v>0</v>
      </c>
      <c r="F32" s="62"/>
      <c r="G32" s="57">
        <f t="shared" si="0"/>
        <v>0</v>
      </c>
      <c r="H32" s="36"/>
      <c r="I32" s="57">
        <f t="shared" si="1"/>
        <v>0</v>
      </c>
    </row>
    <row r="33" spans="1:9">
      <c r="A33" s="295" t="s">
        <v>126</v>
      </c>
      <c r="B33" s="296"/>
      <c r="C33" s="296"/>
      <c r="D33" s="297"/>
      <c r="E33" s="26">
        <f>'51a'!V495</f>
        <v>0</v>
      </c>
      <c r="F33" s="62"/>
      <c r="G33" s="57">
        <f t="shared" si="0"/>
        <v>0</v>
      </c>
      <c r="H33" s="36"/>
      <c r="I33" s="57">
        <f t="shared" si="1"/>
        <v>0</v>
      </c>
    </row>
    <row r="34" spans="1:9">
      <c r="A34" s="295" t="s">
        <v>127</v>
      </c>
      <c r="B34" s="296"/>
      <c r="C34" s="296"/>
      <c r="D34" s="297"/>
      <c r="E34" s="26">
        <f>'51a'!W495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'51a'!N505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#N/A</v>
      </c>
    </row>
    <row r="56" spans="1:9" ht="15.6">
      <c r="A56" s="4" t="s">
        <v>329</v>
      </c>
      <c r="B56" s="5"/>
      <c r="C56" s="5"/>
      <c r="D56" s="5"/>
      <c r="E56" s="5"/>
      <c r="F56" s="5"/>
      <c r="G56" s="5"/>
      <c r="H56" s="30" t="s">
        <v>109</v>
      </c>
      <c r="I56" s="31" t="e">
        <f>H11/12</f>
        <v>#N/A</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codeName="Blad106">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'51a'!P552/M3</f>
        <v>#N/A</v>
      </c>
    </row>
    <row r="4" spans="1:14">
      <c r="A4" s="17" t="s">
        <v>90</v>
      </c>
      <c r="B4" s="325" t="e">
        <f>VLOOKUP(H5,'Kosten NEN2075'!A3:E53,3)</f>
        <v>#N/A</v>
      </c>
      <c r="C4" s="325"/>
      <c r="D4" s="325"/>
      <c r="E4" s="325"/>
      <c r="F4" s="20"/>
      <c r="G4" s="20"/>
      <c r="H4" s="13"/>
      <c r="K4" s="35" t="s">
        <v>91</v>
      </c>
      <c r="L4" s="47"/>
      <c r="M4" s="104"/>
      <c r="N4" s="86" t="e">
        <f>'51a'!P553/M4</f>
        <v>#N/A</v>
      </c>
    </row>
    <row r="5" spans="1:14">
      <c r="A5" s="18" t="s">
        <v>92</v>
      </c>
      <c r="B5" s="326" t="e">
        <f>VLOOKUP(H5,'Kosten NEN2075'!A3:E53,4)</f>
        <v>#N/A</v>
      </c>
      <c r="C5" s="326"/>
      <c r="D5" s="326"/>
      <c r="E5" s="326"/>
      <c r="F5" s="322" t="s">
        <v>93</v>
      </c>
      <c r="G5" s="322"/>
      <c r="H5" s="14">
        <f>'Kosten NEN2075'!A53</f>
        <v>0</v>
      </c>
      <c r="K5" s="35" t="s">
        <v>262</v>
      </c>
      <c r="L5" s="47"/>
      <c r="M5" s="104"/>
      <c r="N5" s="86" t="e">
        <f>'51a'!P554/M5</f>
        <v>#N/A</v>
      </c>
    </row>
    <row r="6" spans="1:14">
      <c r="A6" s="19" t="s">
        <v>95</v>
      </c>
      <c r="B6" s="327" t="e">
        <f>VLOOKUP(H5,'Kosten NEN2075'!A3:E53,5)</f>
        <v>#N/A</v>
      </c>
      <c r="C6" s="327"/>
      <c r="D6" s="327"/>
      <c r="E6" s="327"/>
      <c r="F6" s="323" t="s">
        <v>96</v>
      </c>
      <c r="G6" s="323"/>
      <c r="H6" s="15" t="str">
        <f>CONCATENATE(H5,"a")</f>
        <v>0a</v>
      </c>
      <c r="K6" s="35" t="s">
        <v>263</v>
      </c>
      <c r="L6" s="47"/>
      <c r="M6" s="104"/>
      <c r="N6" s="86" t="e">
        <f>'51a'!P555/M6</f>
        <v>#N/A</v>
      </c>
    </row>
    <row r="7" spans="1:14">
      <c r="K7" s="35" t="s">
        <v>98</v>
      </c>
      <c r="L7" s="47"/>
      <c r="M7" s="104"/>
      <c r="N7" s="86" t="e">
        <f>'51a'!P556/M7</f>
        <v>#N/A</v>
      </c>
    </row>
    <row r="8" spans="1:14">
      <c r="A8" s="4" t="s">
        <v>99</v>
      </c>
      <c r="B8" s="5"/>
      <c r="C8" s="5"/>
      <c r="D8" s="5"/>
      <c r="E8" s="16">
        <f>MAX(L3:L16)</f>
        <v>0</v>
      </c>
      <c r="K8" s="35" t="s">
        <v>103</v>
      </c>
      <c r="L8" s="47"/>
      <c r="M8" s="104"/>
      <c r="N8" s="86" t="e">
        <f>'51a'!P557/M8</f>
        <v>#N/A</v>
      </c>
    </row>
    <row r="9" spans="1:14">
      <c r="A9" s="4" t="s">
        <v>74</v>
      </c>
      <c r="B9" s="5"/>
      <c r="C9" s="5"/>
      <c r="D9" s="5"/>
      <c r="E9" s="123">
        <v>0.08</v>
      </c>
      <c r="K9" s="35" t="s">
        <v>105</v>
      </c>
      <c r="L9" s="47"/>
      <c r="M9" s="104"/>
      <c r="N9" s="86" t="e">
        <f>'51a'!P558/M9</f>
        <v>#N/A</v>
      </c>
    </row>
    <row r="10" spans="1:14">
      <c r="H10" s="8" t="s">
        <v>102</v>
      </c>
      <c r="K10" s="35" t="s">
        <v>287</v>
      </c>
      <c r="L10" s="47"/>
      <c r="M10" s="104"/>
      <c r="N10" s="86" t="e">
        <f>'51a'!P559/M10</f>
        <v>#N/A</v>
      </c>
    </row>
    <row r="11" spans="1:14">
      <c r="A11" s="4" t="s">
        <v>104</v>
      </c>
      <c r="B11" s="5"/>
      <c r="C11" s="5"/>
      <c r="D11" s="5"/>
      <c r="E11" s="5"/>
      <c r="F11" s="21"/>
      <c r="G11" s="21"/>
      <c r="H11" s="23" t="e">
        <f>SUM(N3:N16)*Offertetarief</f>
        <v>#N/A</v>
      </c>
      <c r="K11" s="35" t="s">
        <v>288</v>
      </c>
      <c r="L11" s="47"/>
      <c r="M11" s="104"/>
      <c r="N11" s="86" t="e">
        <f>'51a'!P560/M11</f>
        <v>#N/A</v>
      </c>
    </row>
    <row r="12" spans="1:14">
      <c r="F12" s="8" t="s">
        <v>29</v>
      </c>
      <c r="G12" s="8" t="s">
        <v>107</v>
      </c>
      <c r="K12" s="35" t="s">
        <v>322</v>
      </c>
      <c r="L12" s="47"/>
      <c r="M12" s="104"/>
      <c r="N12" s="86" t="e">
        <f>'51a'!P561/M12</f>
        <v>#N/A</v>
      </c>
    </row>
    <row r="13" spans="1:14">
      <c r="A13" s="5" t="s">
        <v>323</v>
      </c>
      <c r="B13" s="5"/>
      <c r="C13" s="5"/>
      <c r="D13" s="5"/>
      <c r="E13" s="6"/>
      <c r="F13" s="44">
        <f>'51a'!N549</f>
        <v>0</v>
      </c>
      <c r="G13" s="88"/>
      <c r="H13" s="24">
        <f>(F13*G13)*4</f>
        <v>0</v>
      </c>
      <c r="K13" s="35" t="s">
        <v>324</v>
      </c>
      <c r="L13" s="47"/>
      <c r="M13" s="104"/>
      <c r="N13" s="86" t="e">
        <f>'51a'!P562/M13</f>
        <v>#N/A</v>
      </c>
    </row>
    <row r="14" spans="1:14" ht="15.6">
      <c r="F14" s="22" t="s">
        <v>109</v>
      </c>
      <c r="G14" s="76"/>
      <c r="H14" s="24" t="e">
        <f>SUM(H11:H13)</f>
        <v>#N/A</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'51a'!P549</f>
        <v>#N/A</v>
      </c>
      <c r="E17" s="319" t="s">
        <v>112</v>
      </c>
      <c r="F17" s="319"/>
      <c r="G17" s="45" t="e">
        <f>D17/E8</f>
        <v>#N/A</v>
      </c>
      <c r="H17" s="42" t="s">
        <v>113</v>
      </c>
      <c r="I17" s="44" t="e">
        <f>D17/SUM(N3:N16)</f>
        <v>#N/A</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'51a'!G549</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'51a'!F549-E27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118"/>
      <c r="F29" s="95"/>
      <c r="G29" s="96">
        <f t="shared" si="0"/>
        <v>0</v>
      </c>
      <c r="H29" s="97"/>
      <c r="I29" s="96">
        <f t="shared" si="1"/>
        <v>0</v>
      </c>
    </row>
    <row r="30" spans="1:9">
      <c r="A30" s="295" t="s">
        <v>123</v>
      </c>
      <c r="B30" s="296"/>
      <c r="C30" s="296"/>
      <c r="D30" s="297"/>
      <c r="E30" s="119"/>
      <c r="F30" s="62"/>
      <c r="G30" s="57">
        <f t="shared" si="0"/>
        <v>0</v>
      </c>
      <c r="H30" s="36"/>
      <c r="I30" s="57">
        <f t="shared" si="1"/>
        <v>0</v>
      </c>
    </row>
    <row r="31" spans="1:9">
      <c r="A31" s="295" t="s">
        <v>124</v>
      </c>
      <c r="B31" s="296"/>
      <c r="C31" s="296"/>
      <c r="D31" s="297"/>
      <c r="E31" s="119"/>
      <c r="F31" s="62"/>
      <c r="G31" s="57">
        <f t="shared" si="0"/>
        <v>0</v>
      </c>
      <c r="H31" s="36"/>
      <c r="I31" s="57">
        <f t="shared" si="1"/>
        <v>0</v>
      </c>
    </row>
    <row r="32" spans="1:9">
      <c r="A32" s="295" t="s">
        <v>125</v>
      </c>
      <c r="B32" s="296"/>
      <c r="C32" s="296"/>
      <c r="D32" s="297"/>
      <c r="E32" s="119"/>
      <c r="F32" s="62"/>
      <c r="G32" s="57">
        <f t="shared" si="0"/>
        <v>0</v>
      </c>
      <c r="H32" s="36"/>
      <c r="I32" s="57">
        <f t="shared" si="1"/>
        <v>0</v>
      </c>
    </row>
    <row r="33" spans="1:9">
      <c r="A33" s="295" t="s">
        <v>126</v>
      </c>
      <c r="B33" s="296"/>
      <c r="C33" s="296"/>
      <c r="D33" s="297"/>
      <c r="E33" s="119"/>
      <c r="F33" s="62"/>
      <c r="G33" s="57">
        <f t="shared" si="0"/>
        <v>0</v>
      </c>
      <c r="H33" s="36"/>
      <c r="I33" s="57">
        <f t="shared" si="1"/>
        <v>0</v>
      </c>
    </row>
    <row r="34" spans="1:9">
      <c r="A34" s="295" t="s">
        <v>127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'51a'!N524</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#N/A</v>
      </c>
    </row>
    <row r="56" spans="1:9" ht="15.6">
      <c r="A56" s="4" t="s">
        <v>329</v>
      </c>
      <c r="B56" s="5"/>
      <c r="C56" s="5"/>
      <c r="D56" s="5"/>
      <c r="E56" s="5"/>
      <c r="F56" s="5"/>
      <c r="G56" s="5"/>
      <c r="H56" s="30" t="s">
        <v>109</v>
      </c>
      <c r="I56" s="31" t="e">
        <f>H11/12</f>
        <v>#N/A</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codeName="Blad10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'51a'!P568/M3</f>
        <v>#N/A</v>
      </c>
    </row>
    <row r="4" spans="1:14">
      <c r="A4" s="17" t="s">
        <v>90</v>
      </c>
      <c r="B4" s="325" t="e">
        <f>VLOOKUP(H5,'Kosten NEN2075'!A3:E53,3)</f>
        <v>#N/A</v>
      </c>
      <c r="C4" s="325"/>
      <c r="D4" s="325"/>
      <c r="E4" s="325"/>
      <c r="F4" s="20"/>
      <c r="G4" s="20"/>
      <c r="H4" s="13"/>
      <c r="K4" s="35" t="s">
        <v>91</v>
      </c>
      <c r="L4" s="47"/>
      <c r="M4" s="104"/>
      <c r="N4" s="86" t="e">
        <f>'51a'!P569/M4</f>
        <v>#N/A</v>
      </c>
    </row>
    <row r="5" spans="1:14">
      <c r="A5" s="18" t="s">
        <v>92</v>
      </c>
      <c r="B5" s="326" t="e">
        <f>VLOOKUP(H5,'Kosten NEN2075'!A3:E53,4)</f>
        <v>#N/A</v>
      </c>
      <c r="C5" s="326"/>
      <c r="D5" s="326"/>
      <c r="E5" s="326"/>
      <c r="F5" s="322" t="s">
        <v>93</v>
      </c>
      <c r="G5" s="322"/>
      <c r="H5" s="14">
        <f>'Kosten NEN2075'!A53</f>
        <v>0</v>
      </c>
      <c r="K5" s="35" t="s">
        <v>262</v>
      </c>
      <c r="L5" s="47"/>
      <c r="M5" s="104"/>
      <c r="N5" s="86" t="e">
        <f>'51a'!P570/M5</f>
        <v>#N/A</v>
      </c>
    </row>
    <row r="6" spans="1:14">
      <c r="A6" s="19" t="s">
        <v>95</v>
      </c>
      <c r="B6" s="327" t="e">
        <f>VLOOKUP(H5,'Kosten NEN2075'!A3:E53,5)</f>
        <v>#N/A</v>
      </c>
      <c r="C6" s="327"/>
      <c r="D6" s="327"/>
      <c r="E6" s="327"/>
      <c r="F6" s="323" t="s">
        <v>96</v>
      </c>
      <c r="G6" s="323"/>
      <c r="H6" s="15" t="str">
        <f>CONCATENATE(H5,"a")</f>
        <v>0a</v>
      </c>
      <c r="K6" s="35" t="s">
        <v>263</v>
      </c>
      <c r="L6" s="47"/>
      <c r="M6" s="104"/>
      <c r="N6" s="86" t="e">
        <f>'51a'!P571/M6</f>
        <v>#N/A</v>
      </c>
    </row>
    <row r="7" spans="1:14">
      <c r="K7" s="35" t="s">
        <v>98</v>
      </c>
      <c r="L7" s="47"/>
      <c r="M7" s="104"/>
      <c r="N7" s="86" t="e">
        <f>'51a'!P572/M7</f>
        <v>#N/A</v>
      </c>
    </row>
    <row r="8" spans="1:14">
      <c r="A8" s="4" t="s">
        <v>99</v>
      </c>
      <c r="B8" s="5"/>
      <c r="C8" s="5"/>
      <c r="D8" s="5"/>
      <c r="E8" s="16">
        <f>MAX(L3:L16)</f>
        <v>0</v>
      </c>
      <c r="K8" s="35" t="s">
        <v>103</v>
      </c>
      <c r="L8" s="47"/>
      <c r="M8" s="104"/>
      <c r="N8" s="86" t="e">
        <f>'51a'!P573/M8</f>
        <v>#N/A</v>
      </c>
    </row>
    <row r="9" spans="1:14">
      <c r="A9" s="4" t="s">
        <v>74</v>
      </c>
      <c r="B9" s="5"/>
      <c r="C9" s="5"/>
      <c r="D9" s="5"/>
      <c r="E9" s="123">
        <v>0.08</v>
      </c>
      <c r="K9" s="35" t="s">
        <v>105</v>
      </c>
      <c r="L9" s="47"/>
      <c r="M9" s="104"/>
      <c r="N9" s="86" t="e">
        <f>'51a'!P574/M9</f>
        <v>#N/A</v>
      </c>
    </row>
    <row r="10" spans="1:14">
      <c r="H10" s="8" t="s">
        <v>102</v>
      </c>
      <c r="K10" s="35" t="s">
        <v>287</v>
      </c>
      <c r="L10" s="47"/>
      <c r="M10" s="104"/>
      <c r="N10" s="86" t="e">
        <f>'51a'!P575/M10</f>
        <v>#N/A</v>
      </c>
    </row>
    <row r="11" spans="1:14">
      <c r="A11" s="4" t="s">
        <v>104</v>
      </c>
      <c r="B11" s="5"/>
      <c r="C11" s="5"/>
      <c r="D11" s="5"/>
      <c r="E11" s="5"/>
      <c r="F11" s="21"/>
      <c r="G11" s="21"/>
      <c r="H11" s="23" t="e">
        <f>SUM(N3:N16)*Offertetarief</f>
        <v>#N/A</v>
      </c>
      <c r="K11" s="35" t="s">
        <v>288</v>
      </c>
      <c r="L11" s="47"/>
      <c r="M11" s="104"/>
      <c r="N11" s="86" t="e">
        <f>'51a'!P576/M11</f>
        <v>#N/A</v>
      </c>
    </row>
    <row r="12" spans="1:14">
      <c r="F12" s="8" t="s">
        <v>29</v>
      </c>
      <c r="G12" s="8" t="s">
        <v>107</v>
      </c>
      <c r="K12" s="35" t="s">
        <v>322</v>
      </c>
      <c r="L12" s="47"/>
      <c r="M12" s="104"/>
      <c r="N12" s="86" t="e">
        <f>'51a'!P577/M12</f>
        <v>#N/A</v>
      </c>
    </row>
    <row r="13" spans="1:14">
      <c r="A13" s="5" t="s">
        <v>323</v>
      </c>
      <c r="B13" s="5"/>
      <c r="C13" s="5"/>
      <c r="D13" s="5"/>
      <c r="E13" s="6"/>
      <c r="F13" s="44">
        <f>'51a'!N565</f>
        <v>0</v>
      </c>
      <c r="G13" s="88"/>
      <c r="H13" s="24">
        <f>(F13*G13)*4</f>
        <v>0</v>
      </c>
      <c r="K13" s="35" t="s">
        <v>324</v>
      </c>
      <c r="L13" s="47"/>
      <c r="M13" s="104"/>
      <c r="N13" s="86" t="e">
        <f>'51a'!P578/M13</f>
        <v>#N/A</v>
      </c>
    </row>
    <row r="14" spans="1:14" ht="15.6">
      <c r="F14" s="22" t="s">
        <v>109</v>
      </c>
      <c r="G14" s="76"/>
      <c r="H14" s="24" t="e">
        <f>SUM(H11:H13)</f>
        <v>#N/A</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'51a'!P565</f>
        <v>#N/A</v>
      </c>
      <c r="E17" s="319" t="s">
        <v>112</v>
      </c>
      <c r="F17" s="319"/>
      <c r="G17" s="45" t="e">
        <f>D17/E8</f>
        <v>#N/A</v>
      </c>
      <c r="H17" s="42" t="s">
        <v>113</v>
      </c>
      <c r="I17" s="44" t="e">
        <f>D17/SUM(N3:N16)</f>
        <v>#N/A</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'51a'!G565</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'51a'!F565-E27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118"/>
      <c r="F29" s="95"/>
      <c r="G29" s="96">
        <f t="shared" si="0"/>
        <v>0</v>
      </c>
      <c r="H29" s="97"/>
      <c r="I29" s="96">
        <f t="shared" si="1"/>
        <v>0</v>
      </c>
    </row>
    <row r="30" spans="1:9">
      <c r="A30" s="295" t="s">
        <v>123</v>
      </c>
      <c r="B30" s="296"/>
      <c r="C30" s="296"/>
      <c r="D30" s="297"/>
      <c r="E30" s="119"/>
      <c r="F30" s="62"/>
      <c r="G30" s="57">
        <f t="shared" si="0"/>
        <v>0</v>
      </c>
      <c r="H30" s="36"/>
      <c r="I30" s="57">
        <f t="shared" si="1"/>
        <v>0</v>
      </c>
    </row>
    <row r="31" spans="1:9">
      <c r="A31" s="295" t="s">
        <v>124</v>
      </c>
      <c r="B31" s="296"/>
      <c r="C31" s="296"/>
      <c r="D31" s="297"/>
      <c r="E31" s="119"/>
      <c r="F31" s="62"/>
      <c r="G31" s="57">
        <f t="shared" si="0"/>
        <v>0</v>
      </c>
      <c r="H31" s="36"/>
      <c r="I31" s="57">
        <f t="shared" si="1"/>
        <v>0</v>
      </c>
    </row>
    <row r="32" spans="1:9">
      <c r="A32" s="295" t="s">
        <v>125</v>
      </c>
      <c r="B32" s="296"/>
      <c r="C32" s="296"/>
      <c r="D32" s="297"/>
      <c r="E32" s="119"/>
      <c r="F32" s="62"/>
      <c r="G32" s="57">
        <f t="shared" si="0"/>
        <v>0</v>
      </c>
      <c r="H32" s="36"/>
      <c r="I32" s="57">
        <f t="shared" si="1"/>
        <v>0</v>
      </c>
    </row>
    <row r="33" spans="1:9">
      <c r="A33" s="295" t="s">
        <v>126</v>
      </c>
      <c r="B33" s="296"/>
      <c r="C33" s="296"/>
      <c r="D33" s="297"/>
      <c r="E33" s="119"/>
      <c r="F33" s="62"/>
      <c r="G33" s="57">
        <f t="shared" si="0"/>
        <v>0</v>
      </c>
      <c r="H33" s="36"/>
      <c r="I33" s="57">
        <f t="shared" si="1"/>
        <v>0</v>
      </c>
    </row>
    <row r="34" spans="1:9">
      <c r="A34" s="295" t="s">
        <v>127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'51a'!N558</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#N/A</v>
      </c>
    </row>
    <row r="56" spans="1:9" ht="15.6">
      <c r="A56" s="4" t="s">
        <v>329</v>
      </c>
      <c r="B56" s="5"/>
      <c r="C56" s="5"/>
      <c r="D56" s="5"/>
      <c r="E56" s="5"/>
      <c r="F56" s="5"/>
      <c r="G56" s="5"/>
      <c r="H56" s="30" t="s">
        <v>109</v>
      </c>
      <c r="I56" s="31" t="e">
        <f>H11/12</f>
        <v>#N/A</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codeName="Blad108">
    <tabColor rgb="FFC2E76B"/>
  </sheetPr>
  <dimension ref="A2:N63"/>
  <sheetViews>
    <sheetView showGridLines="0" topLeftCell="A2"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'51a'!P584/M3</f>
        <v>#N/A</v>
      </c>
    </row>
    <row r="4" spans="1:14">
      <c r="A4" s="17" t="s">
        <v>90</v>
      </c>
      <c r="B4" s="325" t="e">
        <f>VLOOKUP(H5,'Kosten NEN2075'!A3:E53,3)</f>
        <v>#N/A</v>
      </c>
      <c r="C4" s="325"/>
      <c r="D4" s="325"/>
      <c r="E4" s="325"/>
      <c r="F4" s="20"/>
      <c r="G4" s="20"/>
      <c r="H4" s="13"/>
      <c r="K4" s="35" t="s">
        <v>91</v>
      </c>
      <c r="L4" s="47"/>
      <c r="M4" s="104"/>
      <c r="N4" s="86" t="e">
        <f>'51a'!P585/M4</f>
        <v>#N/A</v>
      </c>
    </row>
    <row r="5" spans="1:14">
      <c r="A5" s="18" t="s">
        <v>92</v>
      </c>
      <c r="B5" s="326" t="e">
        <f>VLOOKUP(H5,'Kosten NEN2075'!A3:E53,4)</f>
        <v>#N/A</v>
      </c>
      <c r="C5" s="326"/>
      <c r="D5" s="326"/>
      <c r="E5" s="326"/>
      <c r="F5" s="322" t="s">
        <v>93</v>
      </c>
      <c r="G5" s="322"/>
      <c r="H5" s="14">
        <f>'Kosten NEN2075'!A53</f>
        <v>0</v>
      </c>
      <c r="K5" s="35" t="s">
        <v>262</v>
      </c>
      <c r="L5" s="47"/>
      <c r="M5" s="104"/>
      <c r="N5" s="86" t="e">
        <f>'51a'!P586/M5</f>
        <v>#N/A</v>
      </c>
    </row>
    <row r="6" spans="1:14">
      <c r="A6" s="19" t="s">
        <v>95</v>
      </c>
      <c r="B6" s="327" t="e">
        <f>VLOOKUP(H5,'Kosten NEN2075'!A3:E53,5)</f>
        <v>#N/A</v>
      </c>
      <c r="C6" s="327"/>
      <c r="D6" s="327"/>
      <c r="E6" s="327"/>
      <c r="F6" s="323" t="s">
        <v>96</v>
      </c>
      <c r="G6" s="323"/>
      <c r="H6" s="15" t="str">
        <f>CONCATENATE(H5,"a")</f>
        <v>0a</v>
      </c>
      <c r="K6" s="35" t="s">
        <v>263</v>
      </c>
      <c r="L6" s="47"/>
      <c r="M6" s="104"/>
      <c r="N6" s="86" t="e">
        <f>'51a'!P587/M6</f>
        <v>#N/A</v>
      </c>
    </row>
    <row r="7" spans="1:14">
      <c r="K7" s="35" t="s">
        <v>98</v>
      </c>
      <c r="L7" s="47"/>
      <c r="M7" s="104"/>
      <c r="N7" s="86" t="e">
        <f>'51a'!P588/M7</f>
        <v>#N/A</v>
      </c>
    </row>
    <row r="8" spans="1:14">
      <c r="A8" s="4" t="s">
        <v>99</v>
      </c>
      <c r="B8" s="5"/>
      <c r="C8" s="5"/>
      <c r="D8" s="5"/>
      <c r="E8" s="16">
        <f>MAX(L3:L16)</f>
        <v>0</v>
      </c>
      <c r="K8" s="35" t="s">
        <v>103</v>
      </c>
      <c r="L8" s="47"/>
      <c r="M8" s="104"/>
      <c r="N8" s="86" t="e">
        <f>'51a'!P589/M8</f>
        <v>#N/A</v>
      </c>
    </row>
    <row r="9" spans="1:14">
      <c r="A9" s="4" t="s">
        <v>74</v>
      </c>
      <c r="B9" s="5"/>
      <c r="C9" s="5"/>
      <c r="D9" s="5"/>
      <c r="E9" s="123">
        <v>0.08</v>
      </c>
      <c r="K9" s="35" t="s">
        <v>105</v>
      </c>
      <c r="L9" s="47"/>
      <c r="M9" s="104"/>
      <c r="N9" s="86" t="e">
        <f>'51a'!P590/M9</f>
        <v>#N/A</v>
      </c>
    </row>
    <row r="10" spans="1:14">
      <c r="H10" s="8" t="s">
        <v>102</v>
      </c>
      <c r="K10" s="35" t="s">
        <v>287</v>
      </c>
      <c r="L10" s="47"/>
      <c r="M10" s="104"/>
      <c r="N10" s="86" t="e">
        <f>'51a'!P591/M10</f>
        <v>#N/A</v>
      </c>
    </row>
    <row r="11" spans="1:14">
      <c r="A11" s="4" t="s">
        <v>104</v>
      </c>
      <c r="B11" s="5"/>
      <c r="C11" s="5"/>
      <c r="D11" s="5"/>
      <c r="E11" s="5"/>
      <c r="F11" s="21"/>
      <c r="G11" s="21"/>
      <c r="H11" s="23" t="e">
        <f>SUM(N3:N16)*Offertetarief</f>
        <v>#N/A</v>
      </c>
      <c r="K11" s="35" t="s">
        <v>288</v>
      </c>
      <c r="L11" s="47"/>
      <c r="M11" s="104"/>
      <c r="N11" s="86" t="e">
        <f>'51a'!P592/M11</f>
        <v>#N/A</v>
      </c>
    </row>
    <row r="12" spans="1:14">
      <c r="F12" s="8" t="s">
        <v>29</v>
      </c>
      <c r="G12" s="8" t="s">
        <v>107</v>
      </c>
      <c r="K12" s="35" t="s">
        <v>322</v>
      </c>
      <c r="L12" s="47"/>
      <c r="M12" s="104"/>
      <c r="N12" s="86" t="e">
        <f>'51a'!P593/M12</f>
        <v>#N/A</v>
      </c>
    </row>
    <row r="13" spans="1:14">
      <c r="A13" s="5" t="s">
        <v>323</v>
      </c>
      <c r="B13" s="5"/>
      <c r="C13" s="5"/>
      <c r="D13" s="5"/>
      <c r="E13" s="6"/>
      <c r="F13" s="44">
        <f>'51a'!N581</f>
        <v>0</v>
      </c>
      <c r="G13" s="88"/>
      <c r="H13" s="24">
        <f>(F13*G13)*4</f>
        <v>0</v>
      </c>
      <c r="K13" s="35" t="s">
        <v>324</v>
      </c>
      <c r="L13" s="47"/>
      <c r="M13" s="104"/>
      <c r="N13" s="86" t="e">
        <f>'51a'!P594/M13</f>
        <v>#N/A</v>
      </c>
    </row>
    <row r="14" spans="1:14" ht="15.6">
      <c r="F14" s="22" t="s">
        <v>109</v>
      </c>
      <c r="G14" s="76"/>
      <c r="H14" s="24" t="e">
        <f>SUM(H11:H13)</f>
        <v>#N/A</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'51a'!P581</f>
        <v>#N/A</v>
      </c>
      <c r="E17" s="319" t="s">
        <v>112</v>
      </c>
      <c r="F17" s="319"/>
      <c r="G17" s="45" t="e">
        <f>D17/E8</f>
        <v>#N/A</v>
      </c>
      <c r="H17" s="42" t="s">
        <v>113</v>
      </c>
      <c r="I17" s="44" t="e">
        <f>D17/SUM(N3:N16)</f>
        <v>#N/A</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'51a'!G581</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'51a'!F581-E27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118"/>
      <c r="F29" s="95"/>
      <c r="G29" s="96">
        <f t="shared" si="0"/>
        <v>0</v>
      </c>
      <c r="H29" s="97"/>
      <c r="I29" s="96">
        <f t="shared" si="1"/>
        <v>0</v>
      </c>
    </row>
    <row r="30" spans="1:9">
      <c r="A30" s="295" t="s">
        <v>123</v>
      </c>
      <c r="B30" s="296"/>
      <c r="C30" s="296"/>
      <c r="D30" s="297"/>
      <c r="E30" s="119"/>
      <c r="F30" s="62"/>
      <c r="G30" s="57">
        <f t="shared" si="0"/>
        <v>0</v>
      </c>
      <c r="H30" s="36"/>
      <c r="I30" s="57">
        <f t="shared" si="1"/>
        <v>0</v>
      </c>
    </row>
    <row r="31" spans="1:9">
      <c r="A31" s="295" t="s">
        <v>124</v>
      </c>
      <c r="B31" s="296"/>
      <c r="C31" s="296"/>
      <c r="D31" s="297"/>
      <c r="E31" s="119"/>
      <c r="F31" s="62"/>
      <c r="G31" s="57">
        <f t="shared" si="0"/>
        <v>0</v>
      </c>
      <c r="H31" s="36"/>
      <c r="I31" s="57">
        <f t="shared" si="1"/>
        <v>0</v>
      </c>
    </row>
    <row r="32" spans="1:9">
      <c r="A32" s="295" t="s">
        <v>125</v>
      </c>
      <c r="B32" s="296"/>
      <c r="C32" s="296"/>
      <c r="D32" s="297"/>
      <c r="E32" s="119"/>
      <c r="F32" s="62"/>
      <c r="G32" s="57">
        <f t="shared" si="0"/>
        <v>0</v>
      </c>
      <c r="H32" s="36"/>
      <c r="I32" s="57">
        <f t="shared" si="1"/>
        <v>0</v>
      </c>
    </row>
    <row r="33" spans="1:9">
      <c r="A33" s="295" t="s">
        <v>126</v>
      </c>
      <c r="B33" s="296"/>
      <c r="C33" s="296"/>
      <c r="D33" s="297"/>
      <c r="E33" s="119"/>
      <c r="F33" s="62"/>
      <c r="G33" s="57">
        <f t="shared" si="0"/>
        <v>0</v>
      </c>
      <c r="H33" s="36"/>
      <c r="I33" s="57">
        <f t="shared" si="1"/>
        <v>0</v>
      </c>
    </row>
    <row r="34" spans="1:9">
      <c r="A34" s="295" t="s">
        <v>127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'51a'!N574</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#N/A</v>
      </c>
    </row>
    <row r="56" spans="1:9" ht="15.6">
      <c r="A56" s="4" t="s">
        <v>329</v>
      </c>
      <c r="B56" s="5"/>
      <c r="C56" s="5"/>
      <c r="D56" s="5"/>
      <c r="E56" s="5"/>
      <c r="F56" s="5"/>
      <c r="G56" s="5"/>
      <c r="H56" s="30" t="s">
        <v>109</v>
      </c>
      <c r="I56" s="31" t="e">
        <f>H11/12</f>
        <v>#N/A</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codeName="Blad10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'51a'!P600/M3</f>
        <v>#N/A</v>
      </c>
    </row>
    <row r="4" spans="1:14">
      <c r="A4" s="17" t="s">
        <v>90</v>
      </c>
      <c r="B4" s="325" t="e">
        <f>VLOOKUP(H5,'Kosten NEN2075'!A3:E53,3)</f>
        <v>#N/A</v>
      </c>
      <c r="C4" s="325"/>
      <c r="D4" s="325"/>
      <c r="E4" s="325"/>
      <c r="F4" s="20"/>
      <c r="G4" s="20"/>
      <c r="H4" s="13"/>
      <c r="K4" s="35" t="s">
        <v>91</v>
      </c>
      <c r="L4" s="47"/>
      <c r="M4" s="104"/>
      <c r="N4" s="86" t="e">
        <f>'51a'!P601/M4</f>
        <v>#N/A</v>
      </c>
    </row>
    <row r="5" spans="1:14">
      <c r="A5" s="18" t="s">
        <v>92</v>
      </c>
      <c r="B5" s="326" t="e">
        <f>VLOOKUP(H5,'Kosten NEN2075'!A3:E53,4)</f>
        <v>#N/A</v>
      </c>
      <c r="C5" s="326"/>
      <c r="D5" s="326"/>
      <c r="E5" s="326"/>
      <c r="F5" s="322" t="s">
        <v>93</v>
      </c>
      <c r="G5" s="322"/>
      <c r="H5" s="14">
        <f>'Kosten NEN2075'!A53</f>
        <v>0</v>
      </c>
      <c r="K5" s="35" t="s">
        <v>262</v>
      </c>
      <c r="L5" s="47"/>
      <c r="M5" s="104"/>
      <c r="N5" s="86" t="e">
        <f>'51a'!P602/M5</f>
        <v>#N/A</v>
      </c>
    </row>
    <row r="6" spans="1:14">
      <c r="A6" s="19" t="s">
        <v>95</v>
      </c>
      <c r="B6" s="327" t="e">
        <f>VLOOKUP(H5,'Kosten NEN2075'!A3:E53,5)</f>
        <v>#N/A</v>
      </c>
      <c r="C6" s="327"/>
      <c r="D6" s="327"/>
      <c r="E6" s="327"/>
      <c r="F6" s="323" t="s">
        <v>96</v>
      </c>
      <c r="G6" s="323"/>
      <c r="H6" s="15" t="str">
        <f>CONCATENATE(H5,"a")</f>
        <v>0a</v>
      </c>
      <c r="K6" s="35" t="s">
        <v>263</v>
      </c>
      <c r="L6" s="47"/>
      <c r="M6" s="104"/>
      <c r="N6" s="86" t="e">
        <f>'51a'!P603/M6</f>
        <v>#N/A</v>
      </c>
    </row>
    <row r="7" spans="1:14">
      <c r="K7" s="35" t="s">
        <v>98</v>
      </c>
      <c r="L7" s="47"/>
      <c r="M7" s="104"/>
      <c r="N7" s="86" t="e">
        <f>'51a'!P604/M7</f>
        <v>#N/A</v>
      </c>
    </row>
    <row r="8" spans="1:14">
      <c r="A8" s="4" t="s">
        <v>99</v>
      </c>
      <c r="B8" s="5"/>
      <c r="C8" s="5"/>
      <c r="D8" s="5"/>
      <c r="E8" s="16">
        <f>MAX(L3:L16)</f>
        <v>0</v>
      </c>
      <c r="K8" s="35" t="s">
        <v>103</v>
      </c>
      <c r="L8" s="47"/>
      <c r="M8" s="104"/>
      <c r="N8" s="86" t="e">
        <f>'51a'!P605/M8</f>
        <v>#N/A</v>
      </c>
    </row>
    <row r="9" spans="1:14">
      <c r="A9" s="4" t="s">
        <v>74</v>
      </c>
      <c r="B9" s="5"/>
      <c r="C9" s="5"/>
      <c r="D9" s="5"/>
      <c r="E9" s="123">
        <v>0.08</v>
      </c>
      <c r="K9" s="35" t="s">
        <v>105</v>
      </c>
      <c r="L9" s="47"/>
      <c r="M9" s="104"/>
      <c r="N9" s="86" t="e">
        <f>'51a'!P606/M9</f>
        <v>#N/A</v>
      </c>
    </row>
    <row r="10" spans="1:14">
      <c r="H10" s="8" t="s">
        <v>102</v>
      </c>
      <c r="K10" s="35" t="s">
        <v>287</v>
      </c>
      <c r="L10" s="47"/>
      <c r="M10" s="104"/>
      <c r="N10" s="86" t="e">
        <f>'51a'!P607/M10</f>
        <v>#N/A</v>
      </c>
    </row>
    <row r="11" spans="1:14">
      <c r="A11" s="4" t="s">
        <v>104</v>
      </c>
      <c r="B11" s="5"/>
      <c r="C11" s="5"/>
      <c r="D11" s="5"/>
      <c r="E11" s="5"/>
      <c r="F11" s="21"/>
      <c r="G11" s="21"/>
      <c r="H11" s="23" t="e">
        <f>SUM(N3:N16)*Offertetarief</f>
        <v>#N/A</v>
      </c>
      <c r="K11" s="35" t="s">
        <v>288</v>
      </c>
      <c r="L11" s="47"/>
      <c r="M11" s="104"/>
      <c r="N11" s="86" t="e">
        <f>'51a'!P608/M11</f>
        <v>#N/A</v>
      </c>
    </row>
    <row r="12" spans="1:14">
      <c r="F12" s="8" t="s">
        <v>29</v>
      </c>
      <c r="G12" s="8" t="s">
        <v>107</v>
      </c>
      <c r="K12" s="35" t="s">
        <v>322</v>
      </c>
      <c r="L12" s="47"/>
      <c r="M12" s="104"/>
      <c r="N12" s="86" t="e">
        <f>'51a'!P609/M12</f>
        <v>#N/A</v>
      </c>
    </row>
    <row r="13" spans="1:14">
      <c r="A13" s="5" t="s">
        <v>323</v>
      </c>
      <c r="B13" s="5"/>
      <c r="C13" s="5"/>
      <c r="D13" s="5"/>
      <c r="E13" s="6"/>
      <c r="F13" s="44">
        <f>'51a'!N597</f>
        <v>0</v>
      </c>
      <c r="G13" s="88"/>
      <c r="H13" s="24">
        <f>(F13*G13)*4</f>
        <v>0</v>
      </c>
      <c r="K13" s="35" t="s">
        <v>324</v>
      </c>
      <c r="L13" s="47"/>
      <c r="M13" s="104"/>
      <c r="N13" s="86" t="e">
        <f>'51a'!P610/M13</f>
        <v>#N/A</v>
      </c>
    </row>
    <row r="14" spans="1:14" ht="15.6">
      <c r="F14" s="22" t="s">
        <v>109</v>
      </c>
      <c r="G14" s="76"/>
      <c r="H14" s="24" t="e">
        <f>SUM(H11:H13)</f>
        <v>#N/A</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'51a'!P597</f>
        <v>#N/A</v>
      </c>
      <c r="E17" s="319" t="s">
        <v>112</v>
      </c>
      <c r="F17" s="319"/>
      <c r="G17" s="45" t="e">
        <f>D17/E8</f>
        <v>#N/A</v>
      </c>
      <c r="H17" s="42" t="s">
        <v>113</v>
      </c>
      <c r="I17" s="44" t="e">
        <f>D17/SUM(N3:N16)</f>
        <v>#N/A</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'51a'!G597</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'51a'!F597-E27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118"/>
      <c r="F29" s="95"/>
      <c r="G29" s="96">
        <f t="shared" si="0"/>
        <v>0</v>
      </c>
      <c r="H29" s="97"/>
      <c r="I29" s="96">
        <f t="shared" si="1"/>
        <v>0</v>
      </c>
    </row>
    <row r="30" spans="1:9">
      <c r="A30" s="295" t="s">
        <v>123</v>
      </c>
      <c r="B30" s="296"/>
      <c r="C30" s="296"/>
      <c r="D30" s="297"/>
      <c r="E30" s="119"/>
      <c r="F30" s="62"/>
      <c r="G30" s="57">
        <f t="shared" si="0"/>
        <v>0</v>
      </c>
      <c r="H30" s="36"/>
      <c r="I30" s="57">
        <f t="shared" si="1"/>
        <v>0</v>
      </c>
    </row>
    <row r="31" spans="1:9">
      <c r="A31" s="295" t="s">
        <v>124</v>
      </c>
      <c r="B31" s="296"/>
      <c r="C31" s="296"/>
      <c r="D31" s="297"/>
      <c r="E31" s="119"/>
      <c r="F31" s="62"/>
      <c r="G31" s="57">
        <f t="shared" si="0"/>
        <v>0</v>
      </c>
      <c r="H31" s="36"/>
      <c r="I31" s="57">
        <f t="shared" si="1"/>
        <v>0</v>
      </c>
    </row>
    <row r="32" spans="1:9">
      <c r="A32" s="295" t="s">
        <v>125</v>
      </c>
      <c r="B32" s="296"/>
      <c r="C32" s="296"/>
      <c r="D32" s="297"/>
      <c r="E32" s="119"/>
      <c r="F32" s="62"/>
      <c r="G32" s="57">
        <f t="shared" si="0"/>
        <v>0</v>
      </c>
      <c r="H32" s="36"/>
      <c r="I32" s="57">
        <f t="shared" si="1"/>
        <v>0</v>
      </c>
    </row>
    <row r="33" spans="1:9">
      <c r="A33" s="295" t="s">
        <v>126</v>
      </c>
      <c r="B33" s="296"/>
      <c r="C33" s="296"/>
      <c r="D33" s="297"/>
      <c r="E33" s="119"/>
      <c r="F33" s="62"/>
      <c r="G33" s="57">
        <f t="shared" si="0"/>
        <v>0</v>
      </c>
      <c r="H33" s="36"/>
      <c r="I33" s="57">
        <f t="shared" si="1"/>
        <v>0</v>
      </c>
    </row>
    <row r="34" spans="1:9">
      <c r="A34" s="295" t="s">
        <v>127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'51a'!N590</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#N/A</v>
      </c>
    </row>
    <row r="56" spans="1:9" ht="15.6">
      <c r="A56" s="4" t="s">
        <v>329</v>
      </c>
      <c r="B56" s="5"/>
      <c r="C56" s="5"/>
      <c r="D56" s="5"/>
      <c r="E56" s="5"/>
      <c r="F56" s="5"/>
      <c r="G56" s="5"/>
      <c r="H56" s="30" t="s">
        <v>109</v>
      </c>
      <c r="I56" s="31" t="e">
        <f>H11/12</f>
        <v>#N/A</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63"/>
  <sheetViews>
    <sheetView showGridLines="0" topLeftCell="A2" workbookViewId="0">
      <selection activeCell="D17" sqref="D1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t="str">
        <f>B4</f>
        <v>Gymzaal Kinsbergen</v>
      </c>
      <c r="B2" s="339"/>
      <c r="C2" s="339"/>
      <c r="D2" s="339"/>
      <c r="E2" s="339"/>
      <c r="F2" s="339"/>
      <c r="G2" s="339"/>
      <c r="H2" s="339"/>
      <c r="K2" t="s">
        <v>85</v>
      </c>
      <c r="L2" t="s">
        <v>86</v>
      </c>
      <c r="M2" s="40" t="s">
        <v>87</v>
      </c>
      <c r="N2" t="s">
        <v>88</v>
      </c>
    </row>
    <row r="3" spans="1:14">
      <c r="K3" s="33" t="s">
        <v>91</v>
      </c>
      <c r="L3" s="46">
        <v>200</v>
      </c>
      <c r="M3" s="225"/>
      <c r="N3" s="85">
        <f>SUMIF('4a'!$K$4:$K$499,"B",'4a'!$V$4:$V$499)</f>
        <v>0</v>
      </c>
    </row>
    <row r="4" spans="1:14">
      <c r="A4" s="17" t="s">
        <v>90</v>
      </c>
      <c r="B4" s="325" t="str">
        <f>VLOOKUP(H5,'Kosten NEN2075'!A3:E52,3)</f>
        <v>Gymzaal Kinsbergen</v>
      </c>
      <c r="C4" s="325"/>
      <c r="D4" s="325"/>
      <c r="E4" s="325"/>
      <c r="F4" s="20"/>
      <c r="G4" s="20"/>
      <c r="H4" s="13"/>
      <c r="K4" s="35" t="s">
        <v>98</v>
      </c>
      <c r="L4" s="47">
        <v>200</v>
      </c>
      <c r="M4" s="226"/>
      <c r="N4" s="86">
        <f>SUMIF('4a'!$K$4:$K$499,"E",'4a'!$V$4:$V$499)</f>
        <v>0</v>
      </c>
    </row>
    <row r="5" spans="1:14">
      <c r="A5" s="18" t="s">
        <v>92</v>
      </c>
      <c r="B5" s="326" t="str">
        <f>VLOOKUP(H5,'Kosten NEN2075'!A3:E52,4)</f>
        <v>Paterijstraat 1</v>
      </c>
      <c r="C5" s="326"/>
      <c r="D5" s="326"/>
      <c r="E5" s="326"/>
      <c r="F5" s="322" t="s">
        <v>93</v>
      </c>
      <c r="G5" s="322"/>
      <c r="H5" s="14">
        <f>'Kosten NEN2075'!A6</f>
        <v>4</v>
      </c>
      <c r="K5" s="35" t="s">
        <v>103</v>
      </c>
      <c r="L5" s="47">
        <v>4</v>
      </c>
      <c r="M5" s="226"/>
      <c r="N5" s="86">
        <f>SUMIF('4a'!$K$4:$K$499,"F",'4a'!$V$4:$V$499)</f>
        <v>0</v>
      </c>
    </row>
    <row r="6" spans="1:14">
      <c r="A6" s="19" t="s">
        <v>95</v>
      </c>
      <c r="B6" s="327" t="str">
        <f>VLOOKUP(H5,'Kosten NEN2075'!A3:E52,5)</f>
        <v>Elburg</v>
      </c>
      <c r="C6" s="327"/>
      <c r="D6" s="327"/>
      <c r="E6" s="327"/>
      <c r="F6" s="323" t="s">
        <v>96</v>
      </c>
      <c r="G6" s="323"/>
      <c r="H6" s="15" t="str">
        <f>CONCATENATE(H5,"a")</f>
        <v>4a</v>
      </c>
      <c r="K6" s="35" t="s">
        <v>105</v>
      </c>
      <c r="L6" s="47">
        <v>200</v>
      </c>
      <c r="M6" s="226"/>
      <c r="N6" s="86">
        <f>SUMIF('4a'!$K$4:$K$499,"G",'4a'!$V$4:$V$499)</f>
        <v>0</v>
      </c>
    </row>
    <row r="7" spans="1:14">
      <c r="K7" s="37" t="s">
        <v>288</v>
      </c>
      <c r="L7" s="48">
        <v>200</v>
      </c>
      <c r="M7" s="227"/>
      <c r="N7" s="87">
        <f>SUMIF('4a'!$K$4:$K$499,"I",'4a'!$V$4:$V$499)</f>
        <v>0</v>
      </c>
    </row>
    <row r="8" spans="1:14">
      <c r="A8" s="4" t="s">
        <v>99</v>
      </c>
      <c r="B8" s="5"/>
      <c r="C8" s="5"/>
      <c r="D8" s="5"/>
      <c r="E8" s="16">
        <f>MAX(L3:L16)</f>
        <v>200</v>
      </c>
    </row>
    <row r="9" spans="1:14">
      <c r="A9" s="4" t="s">
        <v>74</v>
      </c>
      <c r="B9" s="5"/>
      <c r="C9" s="5"/>
      <c r="D9" s="5"/>
      <c r="E9" s="196">
        <v>0.08</v>
      </c>
    </row>
    <row r="10" spans="1:14">
      <c r="H10" s="8" t="s">
        <v>102</v>
      </c>
    </row>
    <row r="11" spans="1:14">
      <c r="A11" s="4" t="s">
        <v>104</v>
      </c>
      <c r="B11" s="5"/>
      <c r="C11" s="5"/>
      <c r="D11" s="5"/>
      <c r="E11" s="5"/>
      <c r="F11" s="21"/>
      <c r="G11" s="21"/>
      <c r="H11" s="197">
        <f>SUM(N3:N16)*Offertetarief</f>
        <v>0</v>
      </c>
    </row>
    <row r="12" spans="1:14">
      <c r="E12" t="s">
        <v>106</v>
      </c>
      <c r="F12" s="8" t="s">
        <v>29</v>
      </c>
      <c r="G12" s="8" t="s">
        <v>107</v>
      </c>
    </row>
    <row r="13" spans="1:14">
      <c r="A13" s="5" t="s">
        <v>289</v>
      </c>
      <c r="B13" s="5"/>
      <c r="C13" s="5"/>
      <c r="D13" s="5"/>
      <c r="E13" s="199">
        <v>4</v>
      </c>
      <c r="F13" s="44">
        <f>SUMIF('4a'!K4:K499,"&lt;&gt;X",'4a'!R4:R499)</f>
        <v>465.4</v>
      </c>
      <c r="G13" s="224"/>
      <c r="H13" s="200">
        <f>(F13*G13)*4</f>
        <v>0</v>
      </c>
    </row>
    <row r="14" spans="1:14" ht="15.6">
      <c r="F14" s="22" t="s">
        <v>109</v>
      </c>
      <c r="G14" s="76"/>
      <c r="H14" s="200">
        <f>SUM(H11:H13)</f>
        <v>0</v>
      </c>
    </row>
    <row r="16" spans="1:14">
      <c r="A16" t="s">
        <v>110</v>
      </c>
    </row>
    <row r="17" spans="1:9">
      <c r="A17" s="319" t="s">
        <v>111</v>
      </c>
      <c r="B17" s="319"/>
      <c r="C17" s="319"/>
      <c r="D17" s="45">
        <f>'4a'!T500</f>
        <v>83868</v>
      </c>
      <c r="E17" s="319" t="s">
        <v>112</v>
      </c>
      <c r="F17" s="319"/>
      <c r="G17" s="45">
        <f>D17/E8</f>
        <v>419.34</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SUMIFS('4a'!R4:R499,'4a'!L4:L499,"Linoleum",'4a'!K4:K499,"&lt;&gt;X")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SUMIFS('4a'!R4:R499,'4a'!L4:L499,"Tapijt",'4a'!K4:K499,"&lt;&gt;X")</f>
        <v>5</v>
      </c>
      <c r="F26" s="229"/>
      <c r="G26" s="206">
        <f t="shared" si="0"/>
        <v>0</v>
      </c>
      <c r="H26" s="36">
        <v>1</v>
      </c>
      <c r="I26" s="207">
        <f t="shared" si="1"/>
        <v>0</v>
      </c>
    </row>
    <row r="27" spans="1:9">
      <c r="A27" s="295" t="s">
        <v>121</v>
      </c>
      <c r="B27" s="296"/>
      <c r="C27" s="296"/>
      <c r="D27" s="308"/>
      <c r="E27" s="99">
        <f>SUMIFS('4a'!R4:R499,'4a'!L4:L499,"Steen/glad")-SUMIFS('4a'!R4:R499,'4a'!L4:L499,"Steen/glad",'4a'!K4:K499,"G")-SUMIFS('4a'!R4:R499,'4a'!L4:L499,"Steen/glad",'4a'!K4:K499,"X")</f>
        <v>388.29999999999995</v>
      </c>
      <c r="F27" s="230"/>
      <c r="G27" s="208">
        <f t="shared" si="0"/>
        <v>0</v>
      </c>
      <c r="H27" s="102">
        <v>2</v>
      </c>
      <c r="I27" s="209">
        <f t="shared" si="1"/>
        <v>0</v>
      </c>
    </row>
    <row r="28" spans="1:9">
      <c r="A28" s="98"/>
      <c r="B28" s="92"/>
      <c r="C28" s="92"/>
      <c r="D28" s="92"/>
      <c r="E28" s="296"/>
      <c r="F28" s="296"/>
      <c r="G28" s="296"/>
      <c r="H28" s="296"/>
      <c r="I28" s="210"/>
    </row>
    <row r="29" spans="1:9" hidden="1">
      <c r="A29" s="295" t="s">
        <v>122</v>
      </c>
      <c r="B29" s="296"/>
      <c r="C29" s="296"/>
      <c r="D29" s="307"/>
      <c r="E29" s="94">
        <f>'4a'!W500</f>
        <v>0</v>
      </c>
      <c r="F29" s="228"/>
      <c r="G29" s="204">
        <f t="shared" si="0"/>
        <v>0</v>
      </c>
      <c r="H29" s="97">
        <v>3</v>
      </c>
      <c r="I29" s="205">
        <f t="shared" si="1"/>
        <v>0</v>
      </c>
    </row>
    <row r="30" spans="1:9" hidden="1">
      <c r="A30" s="295" t="s">
        <v>123</v>
      </c>
      <c r="B30" s="296"/>
      <c r="C30" s="296"/>
      <c r="D30" s="297"/>
      <c r="E30" s="26">
        <f>'4a'!X500</f>
        <v>0</v>
      </c>
      <c r="F30" s="229"/>
      <c r="G30" s="206">
        <f t="shared" si="0"/>
        <v>0</v>
      </c>
      <c r="H30" s="36">
        <v>3</v>
      </c>
      <c r="I30" s="207">
        <f t="shared" si="1"/>
        <v>0</v>
      </c>
    </row>
    <row r="31" spans="1:9" hidden="1">
      <c r="A31" s="295" t="s">
        <v>124</v>
      </c>
      <c r="B31" s="296"/>
      <c r="C31" s="296"/>
      <c r="D31" s="297"/>
      <c r="E31" s="26">
        <f>'4a'!Y500</f>
        <v>0</v>
      </c>
      <c r="F31" s="229"/>
      <c r="G31" s="206">
        <f t="shared" si="0"/>
        <v>0</v>
      </c>
      <c r="H31" s="36">
        <v>3</v>
      </c>
      <c r="I31" s="207">
        <f t="shared" si="1"/>
        <v>0</v>
      </c>
    </row>
    <row r="32" spans="1:9" hidden="1">
      <c r="A32" s="295" t="s">
        <v>125</v>
      </c>
      <c r="B32" s="296"/>
      <c r="C32" s="296"/>
      <c r="D32" s="297"/>
      <c r="E32" s="26">
        <f>'4a'!Z500</f>
        <v>0</v>
      </c>
      <c r="F32" s="229"/>
      <c r="G32" s="206">
        <f t="shared" si="0"/>
        <v>0</v>
      </c>
      <c r="H32" s="36"/>
      <c r="I32" s="207">
        <f t="shared" si="1"/>
        <v>0</v>
      </c>
    </row>
    <row r="33" spans="1:9" hidden="1">
      <c r="A33" s="295" t="s">
        <v>126</v>
      </c>
      <c r="B33" s="296"/>
      <c r="C33" s="296"/>
      <c r="D33" s="297"/>
      <c r="E33" s="26">
        <f>'4a'!AA500</f>
        <v>0</v>
      </c>
      <c r="F33" s="229"/>
      <c r="G33" s="206">
        <f t="shared" si="0"/>
        <v>0</v>
      </c>
      <c r="H33" s="36"/>
      <c r="I33" s="207">
        <f t="shared" si="1"/>
        <v>0</v>
      </c>
    </row>
    <row r="34" spans="1:9" hidden="1">
      <c r="A34" s="295" t="s">
        <v>127</v>
      </c>
      <c r="B34" s="296"/>
      <c r="C34" s="296"/>
      <c r="D34" s="297"/>
      <c r="E34" s="26">
        <f>'4a'!AB500</f>
        <v>0</v>
      </c>
      <c r="F34" s="229"/>
      <c r="G34" s="206">
        <f t="shared" si="0"/>
        <v>0</v>
      </c>
      <c r="H34" s="36"/>
      <c r="I34" s="207">
        <f t="shared" si="1"/>
        <v>0</v>
      </c>
    </row>
    <row r="35" spans="1:9" hidden="1">
      <c r="A35" s="92"/>
      <c r="B35" s="92"/>
      <c r="C35" s="92"/>
      <c r="D35" s="92"/>
      <c r="E35" s="92"/>
      <c r="F35" s="92"/>
      <c r="G35" s="92"/>
      <c r="H35" s="92"/>
      <c r="I35" s="210"/>
    </row>
    <row r="36" spans="1:9">
      <c r="A36" s="295" t="s">
        <v>128</v>
      </c>
      <c r="B36" s="296"/>
      <c r="C36" s="296"/>
      <c r="D36" s="297"/>
      <c r="E36" s="26">
        <f>SUMIF('4a'!K4:K499,"G",'4a'!R4:R499)</f>
        <v>72.099999999999994</v>
      </c>
      <c r="F36" s="229"/>
      <c r="G36" s="206">
        <f>E36*F36</f>
        <v>0</v>
      </c>
      <c r="H36" s="36">
        <v>4</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39" spans="1:9" hidden="1"/>
    <row r="40" spans="1:9" hidden="1">
      <c r="A40" s="25" t="s">
        <v>54</v>
      </c>
      <c r="D40" t="s">
        <v>129</v>
      </c>
      <c r="E40" t="s">
        <v>130</v>
      </c>
      <c r="F40" t="s">
        <v>131</v>
      </c>
      <c r="G40" t="s">
        <v>114</v>
      </c>
      <c r="H40" t="s">
        <v>115</v>
      </c>
      <c r="I40" t="s">
        <v>102</v>
      </c>
    </row>
    <row r="41" spans="1:9" hidden="1">
      <c r="A41" s="314"/>
      <c r="B41" s="315"/>
      <c r="C41" s="315"/>
      <c r="D41" s="9"/>
      <c r="E41" s="84"/>
      <c r="F41" s="231"/>
      <c r="G41" s="215">
        <f>E41*F41</f>
        <v>0</v>
      </c>
      <c r="H41" s="34"/>
      <c r="I41" s="216">
        <f>G41*H41</f>
        <v>0</v>
      </c>
    </row>
    <row r="42" spans="1:9" hidden="1">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hidden="1">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415</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jcNwFNAutQaEr1f8WEluOwKj0H3ot/GijuawRVhhPIzbDq8R81qrpcU/s+UM+4tn3W6dIEIjbpXZ021L1PUSSA==" saltValue="+LpFI8Bw7/8Ux4RvEzEijA==" spinCount="100000" sheet="1" objects="1" scenarios="1"/>
  <mergeCells count="36">
    <mergeCell ref="A2:H2"/>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codeName="Blad110">
    <tabColor rgb="FFC2E76B"/>
  </sheetPr>
  <dimension ref="A2:N63"/>
  <sheetViews>
    <sheetView showGridLines="0" workbookViewId="0">
      <selection activeCell="N3" sqref="N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'51a'!P600/M3</f>
        <v>#N/A</v>
      </c>
    </row>
    <row r="4" spans="1:14">
      <c r="A4" s="17" t="s">
        <v>90</v>
      </c>
      <c r="B4" s="325" t="e">
        <f>VLOOKUP(H5,'Kosten NEN2075'!A3:E53,3)</f>
        <v>#N/A</v>
      </c>
      <c r="C4" s="325"/>
      <c r="D4" s="325"/>
      <c r="E4" s="325"/>
      <c r="F4" s="20"/>
      <c r="G4" s="20"/>
      <c r="H4" s="13"/>
      <c r="K4" s="35" t="s">
        <v>91</v>
      </c>
      <c r="L4" s="47"/>
      <c r="M4" s="104"/>
      <c r="N4" s="86" t="e">
        <f>'51a'!P601/M4</f>
        <v>#N/A</v>
      </c>
    </row>
    <row r="5" spans="1:14">
      <c r="A5" s="18" t="s">
        <v>92</v>
      </c>
      <c r="B5" s="326" t="e">
        <f>VLOOKUP(H5,'Kosten NEN2075'!A3:E53,4)</f>
        <v>#N/A</v>
      </c>
      <c r="C5" s="326"/>
      <c r="D5" s="326"/>
      <c r="E5" s="326"/>
      <c r="F5" s="322" t="s">
        <v>93</v>
      </c>
      <c r="G5" s="322"/>
      <c r="H5" s="14">
        <f>'Kosten NEN2075'!A53</f>
        <v>0</v>
      </c>
      <c r="K5" s="35" t="s">
        <v>262</v>
      </c>
      <c r="L5" s="47"/>
      <c r="M5" s="104"/>
      <c r="N5" s="86" t="e">
        <f>'51a'!P602/M5</f>
        <v>#N/A</v>
      </c>
    </row>
    <row r="6" spans="1:14">
      <c r="A6" s="19" t="s">
        <v>95</v>
      </c>
      <c r="B6" s="327" t="e">
        <f>VLOOKUP(H5,'Kosten NEN2075'!A3:E53,5)</f>
        <v>#N/A</v>
      </c>
      <c r="C6" s="327"/>
      <c r="D6" s="327"/>
      <c r="E6" s="327"/>
      <c r="F6" s="323" t="s">
        <v>96</v>
      </c>
      <c r="G6" s="323"/>
      <c r="H6" s="15" t="str">
        <f>CONCATENATE(H5,"a")</f>
        <v>0a</v>
      </c>
      <c r="K6" s="35" t="s">
        <v>263</v>
      </c>
      <c r="L6" s="47"/>
      <c r="M6" s="104"/>
      <c r="N6" s="86" t="e">
        <f>'51a'!P603/M6</f>
        <v>#N/A</v>
      </c>
    </row>
    <row r="7" spans="1:14">
      <c r="K7" s="35" t="s">
        <v>98</v>
      </c>
      <c r="L7" s="47"/>
      <c r="M7" s="104"/>
      <c r="N7" s="86" t="e">
        <f>'51a'!P604/M7</f>
        <v>#N/A</v>
      </c>
    </row>
    <row r="8" spans="1:14">
      <c r="A8" s="4" t="s">
        <v>99</v>
      </c>
      <c r="B8" s="5"/>
      <c r="C8" s="5"/>
      <c r="D8" s="5"/>
      <c r="E8" s="16">
        <f>MAX(L3:L16)</f>
        <v>0</v>
      </c>
      <c r="K8" s="35" t="s">
        <v>103</v>
      </c>
      <c r="L8" s="47"/>
      <c r="M8" s="104"/>
      <c r="N8" s="86" t="e">
        <f>'51a'!P605/M8</f>
        <v>#N/A</v>
      </c>
    </row>
    <row r="9" spans="1:14">
      <c r="A9" s="4" t="s">
        <v>74</v>
      </c>
      <c r="B9" s="5"/>
      <c r="C9" s="5"/>
      <c r="D9" s="5"/>
      <c r="E9" s="123">
        <v>0.08</v>
      </c>
      <c r="K9" s="35" t="s">
        <v>105</v>
      </c>
      <c r="L9" s="47"/>
      <c r="M9" s="104"/>
      <c r="N9" s="86" t="e">
        <f>'51a'!P606/M9</f>
        <v>#N/A</v>
      </c>
    </row>
    <row r="10" spans="1:14">
      <c r="H10" s="8" t="s">
        <v>102</v>
      </c>
      <c r="K10" s="35" t="s">
        <v>287</v>
      </c>
      <c r="L10" s="47"/>
      <c r="M10" s="104"/>
      <c r="N10" s="86" t="e">
        <f>'51a'!P607/M10</f>
        <v>#N/A</v>
      </c>
    </row>
    <row r="11" spans="1:14">
      <c r="A11" s="4" t="s">
        <v>104</v>
      </c>
      <c r="B11" s="5"/>
      <c r="C11" s="5"/>
      <c r="D11" s="5"/>
      <c r="E11" s="5"/>
      <c r="F11" s="21"/>
      <c r="G11" s="21"/>
      <c r="H11" s="23" t="e">
        <f>SUM(N3:N16)*Offertetarief</f>
        <v>#N/A</v>
      </c>
      <c r="K11" s="35" t="s">
        <v>288</v>
      </c>
      <c r="L11" s="47"/>
      <c r="M11" s="104"/>
      <c r="N11" s="86" t="e">
        <f>'51a'!P608/M11</f>
        <v>#N/A</v>
      </c>
    </row>
    <row r="12" spans="1:14">
      <c r="F12" s="8" t="s">
        <v>29</v>
      </c>
      <c r="G12" s="8" t="s">
        <v>107</v>
      </c>
      <c r="K12" s="35" t="s">
        <v>322</v>
      </c>
      <c r="L12" s="47"/>
      <c r="M12" s="104"/>
      <c r="N12" s="86" t="e">
        <f>'51a'!P609/M12</f>
        <v>#N/A</v>
      </c>
    </row>
    <row r="13" spans="1:14">
      <c r="A13" s="5" t="s">
        <v>323</v>
      </c>
      <c r="B13" s="5"/>
      <c r="C13" s="5"/>
      <c r="D13" s="5"/>
      <c r="E13" s="6"/>
      <c r="F13" s="44">
        <f>'51a'!N5613</f>
        <v>0</v>
      </c>
      <c r="G13" s="88"/>
      <c r="H13" s="24">
        <f>(F13*G13)*4</f>
        <v>0</v>
      </c>
      <c r="K13" s="35" t="s">
        <v>324</v>
      </c>
      <c r="L13" s="47"/>
      <c r="M13" s="104"/>
      <c r="N13" s="86" t="e">
        <f>'51a'!P610/M13</f>
        <v>#N/A</v>
      </c>
    </row>
    <row r="14" spans="1:14" ht="15.6">
      <c r="F14" s="22" t="s">
        <v>109</v>
      </c>
      <c r="G14" s="76"/>
      <c r="H14" s="24" t="e">
        <f>SUM(H11:H13)</f>
        <v>#N/A</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'51a'!P613</f>
        <v>#N/A</v>
      </c>
      <c r="E17" s="319" t="s">
        <v>112</v>
      </c>
      <c r="F17" s="319"/>
      <c r="G17" s="45" t="e">
        <f>D17/E8</f>
        <v>#N/A</v>
      </c>
      <c r="H17" s="42" t="s">
        <v>113</v>
      </c>
      <c r="I17" s="44" t="e">
        <f>D17/SUM(N3:N16)</f>
        <v>#N/A</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'51a'!G613</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'51a'!F613-E27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118"/>
      <c r="F29" s="95"/>
      <c r="G29" s="96">
        <f t="shared" si="0"/>
        <v>0</v>
      </c>
      <c r="H29" s="97"/>
      <c r="I29" s="96">
        <f t="shared" si="1"/>
        <v>0</v>
      </c>
    </row>
    <row r="30" spans="1:9">
      <c r="A30" s="295" t="s">
        <v>123</v>
      </c>
      <c r="B30" s="296"/>
      <c r="C30" s="296"/>
      <c r="D30" s="297"/>
      <c r="E30" s="119"/>
      <c r="F30" s="62"/>
      <c r="G30" s="57">
        <f t="shared" si="0"/>
        <v>0</v>
      </c>
      <c r="H30" s="36"/>
      <c r="I30" s="57">
        <f t="shared" si="1"/>
        <v>0</v>
      </c>
    </row>
    <row r="31" spans="1:9">
      <c r="A31" s="295" t="s">
        <v>124</v>
      </c>
      <c r="B31" s="296"/>
      <c r="C31" s="296"/>
      <c r="D31" s="297"/>
      <c r="E31" s="119"/>
      <c r="F31" s="62"/>
      <c r="G31" s="57">
        <f t="shared" si="0"/>
        <v>0</v>
      </c>
      <c r="H31" s="36"/>
      <c r="I31" s="57">
        <f t="shared" si="1"/>
        <v>0</v>
      </c>
    </row>
    <row r="32" spans="1:9">
      <c r="A32" s="295" t="s">
        <v>125</v>
      </c>
      <c r="B32" s="296"/>
      <c r="C32" s="296"/>
      <c r="D32" s="297"/>
      <c r="E32" s="119"/>
      <c r="F32" s="62"/>
      <c r="G32" s="57">
        <f t="shared" si="0"/>
        <v>0</v>
      </c>
      <c r="H32" s="36"/>
      <c r="I32" s="57">
        <f t="shared" si="1"/>
        <v>0</v>
      </c>
    </row>
    <row r="33" spans="1:9">
      <c r="A33" s="295" t="s">
        <v>126</v>
      </c>
      <c r="B33" s="296"/>
      <c r="C33" s="296"/>
      <c r="D33" s="297"/>
      <c r="E33" s="119"/>
      <c r="F33" s="62"/>
      <c r="G33" s="57">
        <f t="shared" si="0"/>
        <v>0</v>
      </c>
      <c r="H33" s="36"/>
      <c r="I33" s="57">
        <f t="shared" si="1"/>
        <v>0</v>
      </c>
    </row>
    <row r="34" spans="1:9">
      <c r="A34" s="295" t="s">
        <v>127</v>
      </c>
      <c r="B34" s="296"/>
      <c r="C34" s="296"/>
      <c r="D34" s="297"/>
      <c r="E34" s="119"/>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'51a'!N606</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#N/A</v>
      </c>
    </row>
    <row r="56" spans="1:9" ht="15.6">
      <c r="A56" s="4" t="s">
        <v>329</v>
      </c>
      <c r="B56" s="5"/>
      <c r="C56" s="5"/>
      <c r="D56" s="5"/>
      <c r="E56" s="5"/>
      <c r="F56" s="5"/>
      <c r="G56" s="5"/>
      <c r="H56" s="30" t="s">
        <v>109</v>
      </c>
      <c r="I56" s="31" t="e">
        <f>H11/12</f>
        <v>#N/A</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codeName="Blad111">
    <tabColor rgb="FF173583"/>
  </sheetPr>
  <dimension ref="A1:Z614"/>
  <sheetViews>
    <sheetView workbookViewId="0">
      <selection activeCell="E25" sqref="E25"/>
    </sheetView>
  </sheetViews>
  <sheetFormatPr defaultRowHeight="14.4"/>
  <cols>
    <col min="1" max="1" width="5.44140625" bestFit="1" customWidth="1"/>
    <col min="2" max="2" width="9.5546875" bestFit="1" customWidth="1"/>
    <col min="3" max="3" width="29.6640625" bestFit="1" customWidth="1"/>
    <col min="4" max="4" width="3.44140625" bestFit="1" customWidth="1"/>
    <col min="5" max="5" width="4.44140625" bestFit="1" customWidth="1"/>
    <col min="6" max="13" width="11.88671875" customWidth="1"/>
    <col min="14" max="14" width="7.5546875" bestFit="1" customWidth="1"/>
    <col min="15" max="15" width="6.5546875" bestFit="1" customWidth="1"/>
    <col min="16" max="16" width="20" bestFit="1" customWidth="1"/>
    <col min="17" max="17" width="19.44140625" customWidth="1"/>
    <col min="18" max="18" width="10.109375" bestFit="1" customWidth="1"/>
    <col min="19" max="20" width="12.6640625" bestFit="1" customWidth="1"/>
    <col min="21" max="21" width="10.109375" bestFit="1" customWidth="1"/>
    <col min="22" max="23" width="14.44140625" bestFit="1" customWidth="1"/>
    <col min="24" max="26" width="9.109375" style="125"/>
  </cols>
  <sheetData>
    <row r="1" spans="1:24">
      <c r="A1">
        <f>'51'!H5</f>
        <v>0</v>
      </c>
      <c r="B1" s="357" t="s">
        <v>90</v>
      </c>
      <c r="C1" s="358"/>
      <c r="D1" s="359" t="e">
        <f>VLOOKUP(A1,'Kosten NEN2075'!A3:I53,3)</f>
        <v>#N/A</v>
      </c>
      <c r="E1" s="360"/>
      <c r="F1" s="360"/>
      <c r="G1" s="360"/>
      <c r="H1" s="360"/>
      <c r="I1" s="360"/>
      <c r="J1" s="361"/>
      <c r="K1" s="43"/>
      <c r="X1" s="125" t="s">
        <v>139</v>
      </c>
    </row>
    <row r="2" spans="1:24">
      <c r="B2" s="357" t="s">
        <v>311</v>
      </c>
      <c r="C2" s="358"/>
      <c r="D2" s="359" t="e">
        <f>CONCATENATE(VLOOKUP(A1,'Kosten NEN2075'!A3:J53,4)," te ",VLOOKUP(A1,'Kosten NEN2075'!A3:J53,5))</f>
        <v>#N/A</v>
      </c>
      <c r="E2" s="360"/>
      <c r="F2" s="360"/>
      <c r="G2" s="360"/>
      <c r="H2" s="360"/>
      <c r="I2" s="360"/>
      <c r="J2" s="361"/>
      <c r="K2" s="43"/>
    </row>
    <row r="3" spans="1:24" ht="28.8">
      <c r="A3" s="8" t="s">
        <v>144</v>
      </c>
      <c r="B3" s="8" t="s">
        <v>340</v>
      </c>
      <c r="C3" s="8" t="s">
        <v>341</v>
      </c>
      <c r="D3" s="8" t="s">
        <v>150</v>
      </c>
      <c r="E3" s="8" t="s">
        <v>151</v>
      </c>
      <c r="F3" s="8" t="s">
        <v>162</v>
      </c>
      <c r="G3" s="8" t="s">
        <v>189</v>
      </c>
      <c r="H3" s="8" t="s">
        <v>266</v>
      </c>
      <c r="I3" s="8" t="s">
        <v>184</v>
      </c>
      <c r="J3" s="41" t="s">
        <v>342</v>
      </c>
      <c r="K3" s="8" t="s">
        <v>343</v>
      </c>
      <c r="L3" s="8" t="s">
        <v>344</v>
      </c>
      <c r="M3" s="8" t="s">
        <v>344</v>
      </c>
      <c r="N3" s="8" t="s">
        <v>29</v>
      </c>
      <c r="O3" s="8" t="s">
        <v>330</v>
      </c>
      <c r="P3" s="8" t="s">
        <v>153</v>
      </c>
      <c r="R3" s="41" t="s">
        <v>345</v>
      </c>
      <c r="S3" s="41" t="s">
        <v>346</v>
      </c>
      <c r="T3" s="8" t="s">
        <v>347</v>
      </c>
      <c r="U3" s="8" t="s">
        <v>348</v>
      </c>
      <c r="V3" s="8" t="s">
        <v>349</v>
      </c>
      <c r="W3" s="8" t="s">
        <v>350</v>
      </c>
    </row>
    <row r="4" spans="1:24">
      <c r="A4" s="7"/>
      <c r="B4" s="116"/>
      <c r="C4" s="8"/>
      <c r="D4" s="8"/>
      <c r="E4" s="79"/>
      <c r="F4" s="81"/>
      <c r="G4" s="81"/>
      <c r="H4" s="81"/>
      <c r="I4" s="81"/>
      <c r="J4" s="81"/>
      <c r="N4" s="81">
        <f t="shared" ref="N4:N67" si="0">SUM(F4:M4)</f>
        <v>0</v>
      </c>
      <c r="O4" s="81" t="e">
        <f>IF(D4="X",0,IF(E4="X",0,VLOOKUP(E4,'51'!$K$3:$L$16,2,FALSE)))</f>
        <v>#N/A</v>
      </c>
      <c r="P4" s="81" t="e">
        <f t="shared" ref="P4:P67" si="1">N4*O4</f>
        <v>#N/A</v>
      </c>
      <c r="Q4" s="117" t="s">
        <v>351</v>
      </c>
    </row>
    <row r="5" spans="1:24">
      <c r="A5" s="7"/>
      <c r="B5" s="116"/>
      <c r="C5" s="8"/>
      <c r="D5" s="8"/>
      <c r="E5" s="79"/>
      <c r="F5" s="81"/>
      <c r="G5" s="81"/>
      <c r="H5" s="81"/>
      <c r="I5" s="81"/>
      <c r="J5" s="81"/>
      <c r="N5" s="81">
        <f t="shared" si="0"/>
        <v>0</v>
      </c>
      <c r="O5" s="81" t="e">
        <f>IF(D5="X",0,IF(E5="X",0,VLOOKUP(E5,'51'!$K$3:$L$16,2,FALSE)))</f>
        <v>#N/A</v>
      </c>
      <c r="P5" s="81" t="e">
        <f t="shared" si="1"/>
        <v>#N/A</v>
      </c>
      <c r="Q5" s="117" t="s">
        <v>352</v>
      </c>
    </row>
    <row r="6" spans="1:24">
      <c r="A6" s="7"/>
      <c r="B6" s="116"/>
      <c r="C6" s="8"/>
      <c r="D6" s="8"/>
      <c r="E6" s="79"/>
      <c r="F6" s="81"/>
      <c r="G6" s="81"/>
      <c r="H6" s="81"/>
      <c r="I6" s="81"/>
      <c r="J6" s="81"/>
      <c r="N6" s="81">
        <f t="shared" si="0"/>
        <v>0</v>
      </c>
      <c r="O6" s="81" t="e">
        <f>IF(D6="X",0,IF(E6="X",0,VLOOKUP(E6,'51'!$K$3:$L$16,2,FALSE)))</f>
        <v>#N/A</v>
      </c>
      <c r="P6" s="81" t="e">
        <f t="shared" si="1"/>
        <v>#N/A</v>
      </c>
      <c r="Q6" s="117" t="s">
        <v>353</v>
      </c>
    </row>
    <row r="7" spans="1:24">
      <c r="A7" s="7"/>
      <c r="B7" s="116"/>
      <c r="C7" s="8"/>
      <c r="D7" s="8"/>
      <c r="E7" s="79"/>
      <c r="F7" s="81"/>
      <c r="G7" s="81"/>
      <c r="H7" s="81"/>
      <c r="I7" s="81"/>
      <c r="J7" s="81"/>
      <c r="N7" s="81">
        <f t="shared" si="0"/>
        <v>0</v>
      </c>
      <c r="O7" s="81" t="e">
        <f>IF(D7="X",0,IF(E7="X",0,VLOOKUP(E7,'51'!$K$3:$L$16,2,FALSE)))</f>
        <v>#N/A</v>
      </c>
      <c r="P7" s="81" t="e">
        <f t="shared" si="1"/>
        <v>#N/A</v>
      </c>
      <c r="Q7" s="117" t="s">
        <v>354</v>
      </c>
    </row>
    <row r="8" spans="1:24">
      <c r="A8" s="7"/>
      <c r="B8" s="116"/>
      <c r="C8" s="8"/>
      <c r="D8" s="8"/>
      <c r="E8" s="79"/>
      <c r="F8" s="81"/>
      <c r="G8" s="81"/>
      <c r="H8" s="81"/>
      <c r="I8" s="81"/>
      <c r="J8" s="81"/>
      <c r="N8" s="81">
        <f t="shared" si="0"/>
        <v>0</v>
      </c>
      <c r="O8" s="81" t="e">
        <f>IF(D8="X",0,IF(E8="X",0,VLOOKUP(E8,'51'!$K$3:$L$16,2,FALSE)))</f>
        <v>#N/A</v>
      </c>
      <c r="P8" s="81" t="e">
        <f t="shared" si="1"/>
        <v>#N/A</v>
      </c>
      <c r="Q8" s="117" t="s">
        <v>355</v>
      </c>
    </row>
    <row r="9" spans="1:24">
      <c r="A9" s="7"/>
      <c r="B9" s="116"/>
      <c r="C9" s="8"/>
      <c r="D9" s="8"/>
      <c r="E9" s="79"/>
      <c r="F9" s="81"/>
      <c r="G9" s="81"/>
      <c r="H9" s="81"/>
      <c r="I9" s="81"/>
      <c r="J9" s="81"/>
      <c r="N9" s="81">
        <f t="shared" si="0"/>
        <v>0</v>
      </c>
      <c r="O9" s="81" t="e">
        <f>IF(D9="X",0,IF(E9="X",0,VLOOKUP(E9,'51'!$K$3:$L$16,2,FALSE)))</f>
        <v>#N/A</v>
      </c>
      <c r="P9" s="81" t="e">
        <f t="shared" si="1"/>
        <v>#N/A</v>
      </c>
    </row>
    <row r="10" spans="1:24">
      <c r="A10" s="7"/>
      <c r="B10" s="116"/>
      <c r="C10" s="8"/>
      <c r="D10" s="8"/>
      <c r="E10" s="79"/>
      <c r="F10" s="81"/>
      <c r="G10" s="81"/>
      <c r="H10" s="81"/>
      <c r="I10" s="81"/>
      <c r="J10" s="81"/>
      <c r="N10" s="81">
        <f t="shared" si="0"/>
        <v>0</v>
      </c>
      <c r="O10" s="81" t="e">
        <f>IF(D10="X",0,IF(E10="X",0,VLOOKUP(E10,'51'!$K$3:$L$16,2,FALSE)))</f>
        <v>#N/A</v>
      </c>
      <c r="P10" s="81" t="e">
        <f t="shared" si="1"/>
        <v>#N/A</v>
      </c>
    </row>
    <row r="11" spans="1:24">
      <c r="A11" s="7"/>
      <c r="B11" s="116"/>
      <c r="C11" s="8"/>
      <c r="D11" s="8"/>
      <c r="E11" s="79"/>
      <c r="F11" s="81"/>
      <c r="G11" s="81"/>
      <c r="H11" s="81"/>
      <c r="I11" s="81"/>
      <c r="J11" s="81"/>
      <c r="N11" s="81">
        <f t="shared" si="0"/>
        <v>0</v>
      </c>
      <c r="O11" s="81" t="e">
        <f>IF(D11="X",0,IF(E11="X",0,VLOOKUP(E11,'51'!$K$3:$L$16,2,FALSE)))</f>
        <v>#N/A</v>
      </c>
      <c r="P11" s="81" t="e">
        <f t="shared" si="1"/>
        <v>#N/A</v>
      </c>
    </row>
    <row r="12" spans="1:24">
      <c r="A12" s="7"/>
      <c r="B12" s="116"/>
      <c r="C12" s="8"/>
      <c r="D12" s="8"/>
      <c r="E12" s="79"/>
      <c r="F12" s="81"/>
      <c r="G12" s="81"/>
      <c r="H12" s="81"/>
      <c r="I12" s="81"/>
      <c r="J12" s="81"/>
      <c r="N12" s="81">
        <f t="shared" si="0"/>
        <v>0</v>
      </c>
      <c r="O12" s="81" t="e">
        <f>IF(D12="X",0,IF(E12="X",0,VLOOKUP(E12,'51'!$K$3:$L$16,2,FALSE)))</f>
        <v>#N/A</v>
      </c>
      <c r="P12" s="81" t="e">
        <f t="shared" si="1"/>
        <v>#N/A</v>
      </c>
    </row>
    <row r="13" spans="1:24">
      <c r="A13" s="7"/>
      <c r="B13" s="116"/>
      <c r="C13" s="8"/>
      <c r="D13" s="8"/>
      <c r="E13" s="79"/>
      <c r="F13" s="81"/>
      <c r="G13" s="81"/>
      <c r="H13" s="81"/>
      <c r="I13" s="81"/>
      <c r="J13" s="81"/>
      <c r="N13" s="81">
        <f t="shared" si="0"/>
        <v>0</v>
      </c>
      <c r="O13" s="81" t="e">
        <f>IF(D13="X",0,IF(E13="X",0,VLOOKUP(E13,'51'!$K$3:$L$16,2,FALSE)))</f>
        <v>#N/A</v>
      </c>
      <c r="P13" s="81" t="e">
        <f t="shared" si="1"/>
        <v>#N/A</v>
      </c>
    </row>
    <row r="14" spans="1:24">
      <c r="A14" s="7"/>
      <c r="B14" s="116"/>
      <c r="C14" s="8"/>
      <c r="D14" s="8"/>
      <c r="E14" s="79"/>
      <c r="F14" s="81"/>
      <c r="G14" s="81"/>
      <c r="H14" s="81"/>
      <c r="I14" s="81"/>
      <c r="J14" s="81"/>
      <c r="N14" s="81">
        <f t="shared" si="0"/>
        <v>0</v>
      </c>
      <c r="O14" s="81" t="e">
        <f>IF(D14="X",0,IF(E14="X",0,VLOOKUP(E14,'51'!$K$3:$L$16,2,FALSE)))</f>
        <v>#N/A</v>
      </c>
      <c r="P14" s="81" t="e">
        <f t="shared" si="1"/>
        <v>#N/A</v>
      </c>
    </row>
    <row r="15" spans="1:24">
      <c r="A15" s="7"/>
      <c r="B15" s="116"/>
      <c r="C15" s="8"/>
      <c r="D15" s="8"/>
      <c r="E15" s="79"/>
      <c r="F15" s="81"/>
      <c r="G15" s="81"/>
      <c r="H15" s="81"/>
      <c r="I15" s="81"/>
      <c r="J15" s="81"/>
      <c r="N15" s="81">
        <f t="shared" si="0"/>
        <v>0</v>
      </c>
      <c r="O15" s="81" t="e">
        <f>IF(D15="X",0,IF(E15="X",0,VLOOKUP(E15,'51'!$K$3:$L$16,2,FALSE)))</f>
        <v>#N/A</v>
      </c>
      <c r="P15" s="81" t="e">
        <f t="shared" si="1"/>
        <v>#N/A</v>
      </c>
    </row>
    <row r="16" spans="1:24">
      <c r="A16" s="7"/>
      <c r="B16" s="116"/>
      <c r="C16" s="8"/>
      <c r="D16" s="8"/>
      <c r="E16" s="79"/>
      <c r="F16" s="81"/>
      <c r="G16" s="81"/>
      <c r="H16" s="81"/>
      <c r="I16" s="81"/>
      <c r="J16" s="81"/>
      <c r="N16" s="81">
        <f t="shared" si="0"/>
        <v>0</v>
      </c>
      <c r="O16" s="81" t="e">
        <f>IF(D16="X",0,IF(E16="X",0,VLOOKUP(E16,'51'!$K$3:$L$16,2,FALSE)))</f>
        <v>#N/A</v>
      </c>
      <c r="P16" s="81" t="e">
        <f t="shared" si="1"/>
        <v>#N/A</v>
      </c>
    </row>
    <row r="17" spans="1:16">
      <c r="A17" s="7"/>
      <c r="B17" s="116"/>
      <c r="C17" s="8"/>
      <c r="D17" s="8"/>
      <c r="E17" s="79"/>
      <c r="F17" s="81"/>
      <c r="G17" s="81"/>
      <c r="H17" s="81"/>
      <c r="I17" s="81"/>
      <c r="J17" s="81"/>
      <c r="N17" s="81">
        <f t="shared" si="0"/>
        <v>0</v>
      </c>
      <c r="O17" s="81" t="e">
        <f>IF(D17="X",0,IF(E17="X",0,VLOOKUP(E17,'51'!$K$3:$L$16,2,FALSE)))</f>
        <v>#N/A</v>
      </c>
      <c r="P17" s="81" t="e">
        <f t="shared" si="1"/>
        <v>#N/A</v>
      </c>
    </row>
    <row r="18" spans="1:16">
      <c r="A18" s="7"/>
      <c r="B18" s="116"/>
      <c r="C18" s="8"/>
      <c r="D18" s="8"/>
      <c r="E18" s="79"/>
      <c r="F18" s="81"/>
      <c r="G18" s="81"/>
      <c r="H18" s="81"/>
      <c r="I18" s="81"/>
      <c r="J18" s="81"/>
      <c r="N18" s="81">
        <f t="shared" si="0"/>
        <v>0</v>
      </c>
      <c r="O18" s="81" t="e">
        <f>IF(D18="X",0,IF(E18="X",0,VLOOKUP(E18,'51'!$K$3:$L$16,2,FALSE)))</f>
        <v>#N/A</v>
      </c>
      <c r="P18" s="81" t="e">
        <f t="shared" si="1"/>
        <v>#N/A</v>
      </c>
    </row>
    <row r="19" spans="1:16">
      <c r="A19" s="7"/>
      <c r="B19" s="116"/>
      <c r="C19" s="8"/>
      <c r="D19" s="8"/>
      <c r="E19" s="79"/>
      <c r="F19" s="81"/>
      <c r="G19" s="81"/>
      <c r="H19" s="81"/>
      <c r="I19" s="81"/>
      <c r="J19" s="81"/>
      <c r="N19" s="81">
        <f t="shared" si="0"/>
        <v>0</v>
      </c>
      <c r="O19" s="81" t="e">
        <f>IF(D19="X",0,IF(E19="X",0,VLOOKUP(E19,'51'!$K$3:$L$16,2,FALSE)))</f>
        <v>#N/A</v>
      </c>
      <c r="P19" s="81" t="e">
        <f t="shared" si="1"/>
        <v>#N/A</v>
      </c>
    </row>
    <row r="20" spans="1:16">
      <c r="A20" s="7"/>
      <c r="B20" s="116"/>
      <c r="C20" s="8"/>
      <c r="D20" s="8"/>
      <c r="E20" s="79"/>
      <c r="F20" s="81"/>
      <c r="G20" s="81"/>
      <c r="H20" s="81"/>
      <c r="I20" s="81"/>
      <c r="J20" s="81"/>
      <c r="N20" s="81">
        <f t="shared" si="0"/>
        <v>0</v>
      </c>
      <c r="O20" s="81" t="e">
        <f>IF(D20="X",0,IF(E20="X",0,VLOOKUP(E20,'51'!$K$3:$L$16,2,FALSE)))</f>
        <v>#N/A</v>
      </c>
      <c r="P20" s="81" t="e">
        <f t="shared" si="1"/>
        <v>#N/A</v>
      </c>
    </row>
    <row r="21" spans="1:16">
      <c r="A21" s="7"/>
      <c r="B21" s="116"/>
      <c r="C21" s="8"/>
      <c r="D21" s="8"/>
      <c r="E21" s="79"/>
      <c r="F21" s="81"/>
      <c r="G21" s="81"/>
      <c r="H21" s="81"/>
      <c r="I21" s="81"/>
      <c r="J21" s="81"/>
      <c r="N21" s="81">
        <f t="shared" si="0"/>
        <v>0</v>
      </c>
      <c r="O21" s="81" t="e">
        <f>IF(D21="X",0,IF(E21="X",0,VLOOKUP(E21,'51'!$K$3:$L$16,2,FALSE)))</f>
        <v>#N/A</v>
      </c>
      <c r="P21" s="81" t="e">
        <f t="shared" si="1"/>
        <v>#N/A</v>
      </c>
    </row>
    <row r="22" spans="1:16">
      <c r="A22" s="7"/>
      <c r="B22" s="116"/>
      <c r="C22" s="8"/>
      <c r="D22" s="8"/>
      <c r="E22" s="79"/>
      <c r="F22" s="81"/>
      <c r="G22" s="81"/>
      <c r="H22" s="81"/>
      <c r="I22" s="81"/>
      <c r="J22" s="81"/>
      <c r="N22" s="81">
        <f t="shared" si="0"/>
        <v>0</v>
      </c>
      <c r="O22" s="81" t="e">
        <f>IF(D22="X",0,IF(E22="X",0,VLOOKUP(E22,'51'!$K$3:$L$16,2,FALSE)))</f>
        <v>#N/A</v>
      </c>
      <c r="P22" s="81" t="e">
        <f t="shared" si="1"/>
        <v>#N/A</v>
      </c>
    </row>
    <row r="23" spans="1:16">
      <c r="A23" s="7"/>
      <c r="B23" s="116"/>
      <c r="C23" s="8"/>
      <c r="D23" s="8"/>
      <c r="E23" s="79"/>
      <c r="F23" s="81"/>
      <c r="G23" s="81"/>
      <c r="H23" s="81"/>
      <c r="I23" s="81"/>
      <c r="J23" s="81"/>
      <c r="N23" s="81">
        <f t="shared" si="0"/>
        <v>0</v>
      </c>
      <c r="O23" s="81" t="e">
        <f>IF(D23="X",0,IF(E23="X",0,VLOOKUP(E23,'51'!$K$3:$L$16,2,FALSE)))</f>
        <v>#N/A</v>
      </c>
      <c r="P23" s="81" t="e">
        <f t="shared" si="1"/>
        <v>#N/A</v>
      </c>
    </row>
    <row r="24" spans="1:16">
      <c r="A24" s="7"/>
      <c r="B24" s="116"/>
      <c r="C24" s="8"/>
      <c r="D24" s="8"/>
      <c r="E24" s="79"/>
      <c r="F24" s="81"/>
      <c r="G24" s="81"/>
      <c r="H24" s="81"/>
      <c r="I24" s="81"/>
      <c r="J24" s="81"/>
      <c r="N24" s="81">
        <f t="shared" si="0"/>
        <v>0</v>
      </c>
      <c r="O24" s="81" t="e">
        <f>IF(D24="X",0,IF(E24="X",0,VLOOKUP(E24,'51'!$K$3:$L$16,2,FALSE)))</f>
        <v>#N/A</v>
      </c>
      <c r="P24" s="81" t="e">
        <f t="shared" si="1"/>
        <v>#N/A</v>
      </c>
    </row>
    <row r="25" spans="1:16">
      <c r="A25" s="7"/>
      <c r="B25" s="116"/>
      <c r="C25" s="8"/>
      <c r="D25" s="8"/>
      <c r="E25" s="79"/>
      <c r="F25" s="81"/>
      <c r="G25" s="81"/>
      <c r="H25" s="81"/>
      <c r="I25" s="81"/>
      <c r="J25" s="81"/>
      <c r="N25" s="81">
        <f t="shared" si="0"/>
        <v>0</v>
      </c>
      <c r="O25" s="81" t="e">
        <f>IF(D25="X",0,IF(E25="X",0,VLOOKUP(E25,'51'!$K$3:$L$16,2,FALSE)))</f>
        <v>#N/A</v>
      </c>
      <c r="P25" s="81" t="e">
        <f t="shared" si="1"/>
        <v>#N/A</v>
      </c>
    </row>
    <row r="26" spans="1:16">
      <c r="A26" s="7"/>
      <c r="B26" s="116"/>
      <c r="C26" s="8"/>
      <c r="D26" s="8"/>
      <c r="E26" s="79"/>
      <c r="F26" s="81"/>
      <c r="G26" s="81"/>
      <c r="H26" s="81"/>
      <c r="I26" s="81"/>
      <c r="J26" s="81"/>
      <c r="N26" s="81">
        <f t="shared" si="0"/>
        <v>0</v>
      </c>
      <c r="O26" s="81" t="e">
        <f>IF(D26="X",0,IF(E26="X",0,VLOOKUP(E26,'51'!$K$3:$L$16,2,FALSE)))</f>
        <v>#N/A</v>
      </c>
      <c r="P26" s="81" t="e">
        <f t="shared" si="1"/>
        <v>#N/A</v>
      </c>
    </row>
    <row r="27" spans="1:16">
      <c r="A27" s="7"/>
      <c r="B27" s="116"/>
      <c r="C27" s="8"/>
      <c r="D27" s="8"/>
      <c r="E27" s="79"/>
      <c r="F27" s="81"/>
      <c r="G27" s="81"/>
      <c r="H27" s="81"/>
      <c r="I27" s="81"/>
      <c r="J27" s="81"/>
      <c r="N27" s="81">
        <f t="shared" si="0"/>
        <v>0</v>
      </c>
      <c r="O27" s="81" t="e">
        <f>IF(D27="X",0,IF(E27="X",0,VLOOKUP(E27,'51'!$K$3:$L$16,2,FALSE)))</f>
        <v>#N/A</v>
      </c>
      <c r="P27" s="81" t="e">
        <f t="shared" si="1"/>
        <v>#N/A</v>
      </c>
    </row>
    <row r="28" spans="1:16">
      <c r="A28" s="7"/>
      <c r="B28" s="116"/>
      <c r="C28" s="8"/>
      <c r="D28" s="8"/>
      <c r="E28" s="79"/>
      <c r="F28" s="81"/>
      <c r="G28" s="81"/>
      <c r="H28" s="81"/>
      <c r="I28" s="81"/>
      <c r="J28" s="81"/>
      <c r="N28" s="81">
        <f t="shared" si="0"/>
        <v>0</v>
      </c>
      <c r="O28" s="81" t="e">
        <f>IF(D28="X",0,IF(E28="X",0,VLOOKUP(E28,'51'!$K$3:$L$16,2,FALSE)))</f>
        <v>#N/A</v>
      </c>
      <c r="P28" s="81" t="e">
        <f t="shared" si="1"/>
        <v>#N/A</v>
      </c>
    </row>
    <row r="29" spans="1:16">
      <c r="A29" s="7"/>
      <c r="B29" s="116"/>
      <c r="C29" s="8"/>
      <c r="D29" s="8"/>
      <c r="E29" s="79"/>
      <c r="F29" s="81"/>
      <c r="G29" s="81"/>
      <c r="H29" s="81"/>
      <c r="I29" s="81"/>
      <c r="J29" s="81"/>
      <c r="N29" s="81">
        <f t="shared" si="0"/>
        <v>0</v>
      </c>
      <c r="O29" s="81" t="e">
        <f>IF(D29="X",0,IF(E29="X",0,VLOOKUP(E29,'51'!$K$3:$L$16,2,FALSE)))</f>
        <v>#N/A</v>
      </c>
      <c r="P29" s="81" t="e">
        <f t="shared" si="1"/>
        <v>#N/A</v>
      </c>
    </row>
    <row r="30" spans="1:16">
      <c r="A30" s="7"/>
      <c r="B30" s="116"/>
      <c r="C30" s="8"/>
      <c r="D30" s="8"/>
      <c r="E30" s="79"/>
      <c r="F30" s="81"/>
      <c r="G30" s="81"/>
      <c r="H30" s="81"/>
      <c r="I30" s="81"/>
      <c r="J30" s="81"/>
      <c r="N30" s="81">
        <f t="shared" si="0"/>
        <v>0</v>
      </c>
      <c r="O30" s="81" t="e">
        <f>IF(D30="X",0,IF(E30="X",0,VLOOKUP(E30,'51'!$K$3:$L$16,2,FALSE)))</f>
        <v>#N/A</v>
      </c>
      <c r="P30" s="81" t="e">
        <f t="shared" si="1"/>
        <v>#N/A</v>
      </c>
    </row>
    <row r="31" spans="1:16">
      <c r="A31" s="7"/>
      <c r="B31" s="116"/>
      <c r="C31" s="8"/>
      <c r="D31" s="8"/>
      <c r="E31" s="79"/>
      <c r="F31" s="81"/>
      <c r="G31" s="81"/>
      <c r="H31" s="81"/>
      <c r="I31" s="81"/>
      <c r="J31" s="81"/>
      <c r="N31" s="81">
        <f t="shared" si="0"/>
        <v>0</v>
      </c>
      <c r="O31" s="81" t="e">
        <f>IF(D31="X",0,IF(E31="X",0,VLOOKUP(E31,'51'!$K$3:$L$16,2,FALSE)))</f>
        <v>#N/A</v>
      </c>
      <c r="P31" s="81" t="e">
        <f t="shared" si="1"/>
        <v>#N/A</v>
      </c>
    </row>
    <row r="32" spans="1:16">
      <c r="A32" s="7"/>
      <c r="B32" s="116"/>
      <c r="C32" s="8"/>
      <c r="D32" s="8"/>
      <c r="E32" s="79"/>
      <c r="F32" s="81"/>
      <c r="G32" s="81"/>
      <c r="H32" s="81"/>
      <c r="I32" s="81"/>
      <c r="J32" s="81"/>
      <c r="N32" s="81">
        <f t="shared" si="0"/>
        <v>0</v>
      </c>
      <c r="O32" s="81" t="e">
        <f>IF(D32="X",0,IF(E32="X",0,VLOOKUP(E32,'51'!$K$3:$L$16,2,FALSE)))</f>
        <v>#N/A</v>
      </c>
      <c r="P32" s="81" t="e">
        <f t="shared" si="1"/>
        <v>#N/A</v>
      </c>
    </row>
    <row r="33" spans="1:16">
      <c r="A33" s="7"/>
      <c r="B33" s="116"/>
      <c r="C33" s="8"/>
      <c r="D33" s="8"/>
      <c r="E33" s="79"/>
      <c r="F33" s="81"/>
      <c r="G33" s="81"/>
      <c r="H33" s="81"/>
      <c r="I33" s="81"/>
      <c r="J33" s="81"/>
      <c r="N33" s="81">
        <f t="shared" si="0"/>
        <v>0</v>
      </c>
      <c r="O33" s="81" t="e">
        <f>IF(D33="X",0,IF(E33="X",0,VLOOKUP(E33,'51'!$K$3:$L$16,2,FALSE)))</f>
        <v>#N/A</v>
      </c>
      <c r="P33" s="81" t="e">
        <f t="shared" si="1"/>
        <v>#N/A</v>
      </c>
    </row>
    <row r="34" spans="1:16">
      <c r="A34" s="7"/>
      <c r="B34" s="116"/>
      <c r="C34" s="8"/>
      <c r="D34" s="8"/>
      <c r="E34" s="79"/>
      <c r="F34" s="81"/>
      <c r="G34" s="81"/>
      <c r="H34" s="81"/>
      <c r="I34" s="81"/>
      <c r="J34" s="81"/>
      <c r="N34" s="81">
        <f t="shared" si="0"/>
        <v>0</v>
      </c>
      <c r="O34" s="81" t="e">
        <f>IF(D34="X",0,IF(E34="X",0,VLOOKUP(E34,'51'!$K$3:$L$16,2,FALSE)))</f>
        <v>#N/A</v>
      </c>
      <c r="P34" s="81" t="e">
        <f t="shared" si="1"/>
        <v>#N/A</v>
      </c>
    </row>
    <row r="35" spans="1:16">
      <c r="A35" s="7"/>
      <c r="B35" s="116"/>
      <c r="C35" s="8"/>
      <c r="D35" s="8"/>
      <c r="E35" s="79"/>
      <c r="F35" s="81"/>
      <c r="G35" s="81"/>
      <c r="H35" s="81"/>
      <c r="I35" s="81"/>
      <c r="J35" s="81"/>
      <c r="N35" s="81">
        <f t="shared" si="0"/>
        <v>0</v>
      </c>
      <c r="O35" s="81" t="e">
        <f>IF(D35="X",0,IF(E35="X",0,VLOOKUP(E35,'51'!$K$3:$L$16,2,FALSE)))</f>
        <v>#N/A</v>
      </c>
      <c r="P35" s="81" t="e">
        <f t="shared" si="1"/>
        <v>#N/A</v>
      </c>
    </row>
    <row r="36" spans="1:16">
      <c r="A36" s="7"/>
      <c r="B36" s="116"/>
      <c r="C36" s="8"/>
      <c r="D36" s="8"/>
      <c r="E36" s="79"/>
      <c r="F36" s="81"/>
      <c r="G36" s="81"/>
      <c r="H36" s="81"/>
      <c r="I36" s="81"/>
      <c r="J36" s="81"/>
      <c r="N36" s="81">
        <f t="shared" si="0"/>
        <v>0</v>
      </c>
      <c r="O36" s="81" t="e">
        <f>IF(D36="X",0,IF(E36="X",0,VLOOKUP(E36,'51'!$K$3:$L$16,2,FALSE)))</f>
        <v>#N/A</v>
      </c>
      <c r="P36" s="81" t="e">
        <f t="shared" si="1"/>
        <v>#N/A</v>
      </c>
    </row>
    <row r="37" spans="1:16">
      <c r="A37" s="7"/>
      <c r="B37" s="116"/>
      <c r="C37" s="8"/>
      <c r="D37" s="8"/>
      <c r="E37" s="79"/>
      <c r="F37" s="81"/>
      <c r="G37" s="81"/>
      <c r="H37" s="81"/>
      <c r="I37" s="81"/>
      <c r="J37" s="81"/>
      <c r="N37" s="81">
        <f t="shared" si="0"/>
        <v>0</v>
      </c>
      <c r="O37" s="81" t="e">
        <f>IF(D37="X",0,IF(E37="X",0,VLOOKUP(E37,'51'!$K$3:$L$16,2,FALSE)))</f>
        <v>#N/A</v>
      </c>
      <c r="P37" s="81" t="e">
        <f t="shared" si="1"/>
        <v>#N/A</v>
      </c>
    </row>
    <row r="38" spans="1:16">
      <c r="A38" s="7"/>
      <c r="B38" s="116"/>
      <c r="C38" s="8"/>
      <c r="D38" s="8"/>
      <c r="E38" s="79"/>
      <c r="F38" s="81"/>
      <c r="G38" s="81"/>
      <c r="H38" s="81"/>
      <c r="I38" s="81"/>
      <c r="J38" s="81"/>
      <c r="N38" s="81">
        <f t="shared" si="0"/>
        <v>0</v>
      </c>
      <c r="O38" s="81" t="e">
        <f>IF(D38="X",0,IF(E38="X",0,VLOOKUP(E38,'51'!$K$3:$L$16,2,FALSE)))</f>
        <v>#N/A</v>
      </c>
      <c r="P38" s="81" t="e">
        <f t="shared" si="1"/>
        <v>#N/A</v>
      </c>
    </row>
    <row r="39" spans="1:16">
      <c r="A39" s="7"/>
      <c r="B39" s="116"/>
      <c r="C39" s="8"/>
      <c r="D39" s="8"/>
      <c r="E39" s="79"/>
      <c r="F39" s="81"/>
      <c r="G39" s="81"/>
      <c r="H39" s="81"/>
      <c r="I39" s="81"/>
      <c r="J39" s="81"/>
      <c r="N39" s="81">
        <f t="shared" si="0"/>
        <v>0</v>
      </c>
      <c r="O39" s="81" t="e">
        <f>IF(D39="X",0,IF(E39="X",0,VLOOKUP(E39,'51'!$K$3:$L$16,2,FALSE)))</f>
        <v>#N/A</v>
      </c>
      <c r="P39" s="81" t="e">
        <f t="shared" si="1"/>
        <v>#N/A</v>
      </c>
    </row>
    <row r="40" spans="1:16">
      <c r="A40" s="7"/>
      <c r="B40" s="116"/>
      <c r="C40" s="8"/>
      <c r="D40" s="8"/>
      <c r="E40" s="79"/>
      <c r="F40" s="81"/>
      <c r="G40" s="81"/>
      <c r="H40" s="81"/>
      <c r="I40" s="81"/>
      <c r="J40" s="81"/>
      <c r="N40" s="81">
        <f t="shared" si="0"/>
        <v>0</v>
      </c>
      <c r="O40" s="81" t="e">
        <f>IF(D40="X",0,IF(E40="X",0,VLOOKUP(E40,'51'!$K$3:$L$16,2,FALSE)))</f>
        <v>#N/A</v>
      </c>
      <c r="P40" s="81" t="e">
        <f t="shared" si="1"/>
        <v>#N/A</v>
      </c>
    </row>
    <row r="41" spans="1:16">
      <c r="A41" s="7"/>
      <c r="B41" s="116"/>
      <c r="C41" s="8"/>
      <c r="D41" s="8"/>
      <c r="E41" s="79"/>
      <c r="F41" s="81"/>
      <c r="G41" s="81"/>
      <c r="H41" s="81"/>
      <c r="I41" s="81"/>
      <c r="J41" s="81"/>
      <c r="N41" s="81">
        <f t="shared" si="0"/>
        <v>0</v>
      </c>
      <c r="O41" s="81" t="e">
        <f>IF(D41="X",0,IF(E41="X",0,VLOOKUP(E41,'51'!$K$3:$L$16,2,FALSE)))</f>
        <v>#N/A</v>
      </c>
      <c r="P41" s="81" t="e">
        <f t="shared" si="1"/>
        <v>#N/A</v>
      </c>
    </row>
    <row r="42" spans="1:16">
      <c r="A42" s="7"/>
      <c r="B42" s="116"/>
      <c r="C42" s="8"/>
      <c r="D42" s="8"/>
      <c r="E42" s="79"/>
      <c r="F42" s="81"/>
      <c r="G42" s="81"/>
      <c r="H42" s="81"/>
      <c r="I42" s="81"/>
      <c r="J42" s="81"/>
      <c r="N42" s="81">
        <f t="shared" si="0"/>
        <v>0</v>
      </c>
      <c r="O42" s="81" t="e">
        <f>IF(D42="X",0,IF(E42="X",0,VLOOKUP(E42,'51'!$K$3:$L$16,2,FALSE)))</f>
        <v>#N/A</v>
      </c>
      <c r="P42" s="81" t="e">
        <f t="shared" si="1"/>
        <v>#N/A</v>
      </c>
    </row>
    <row r="43" spans="1:16">
      <c r="A43" s="7"/>
      <c r="B43" s="116"/>
      <c r="C43" s="8"/>
      <c r="D43" s="8"/>
      <c r="E43" s="79"/>
      <c r="F43" s="81"/>
      <c r="G43" s="81"/>
      <c r="H43" s="81"/>
      <c r="I43" s="81"/>
      <c r="J43" s="81"/>
      <c r="N43" s="81">
        <f t="shared" si="0"/>
        <v>0</v>
      </c>
      <c r="O43" s="81" t="e">
        <f>IF(D43="X",0,IF(E43="X",0,VLOOKUP(E43,'51'!$K$3:$L$16,2,FALSE)))</f>
        <v>#N/A</v>
      </c>
      <c r="P43" s="81" t="e">
        <f t="shared" si="1"/>
        <v>#N/A</v>
      </c>
    </row>
    <row r="44" spans="1:16">
      <c r="A44" s="7"/>
      <c r="B44" s="116"/>
      <c r="C44" s="8"/>
      <c r="D44" s="8"/>
      <c r="E44" s="79"/>
      <c r="F44" s="81"/>
      <c r="G44" s="81"/>
      <c r="H44" s="81"/>
      <c r="I44" s="81"/>
      <c r="J44" s="81"/>
      <c r="N44" s="81">
        <f t="shared" si="0"/>
        <v>0</v>
      </c>
      <c r="O44" s="81" t="e">
        <f>IF(D44="X",0,IF(E44="X",0,VLOOKUP(E44,'51'!$K$3:$L$16,2,FALSE)))</f>
        <v>#N/A</v>
      </c>
      <c r="P44" s="81" t="e">
        <f t="shared" si="1"/>
        <v>#N/A</v>
      </c>
    </row>
    <row r="45" spans="1:16">
      <c r="A45" s="7"/>
      <c r="B45" s="116"/>
      <c r="C45" s="8"/>
      <c r="D45" s="8"/>
      <c r="E45" s="79"/>
      <c r="F45" s="81"/>
      <c r="G45" s="81"/>
      <c r="H45" s="81"/>
      <c r="I45" s="81"/>
      <c r="J45" s="81"/>
      <c r="N45" s="81">
        <f t="shared" si="0"/>
        <v>0</v>
      </c>
      <c r="O45" s="81" t="e">
        <f>IF(D45="X",0,IF(E45="X",0,VLOOKUP(E45,'51'!$K$3:$L$16,2,FALSE)))</f>
        <v>#N/A</v>
      </c>
      <c r="P45" s="81" t="e">
        <f t="shared" si="1"/>
        <v>#N/A</v>
      </c>
    </row>
    <row r="46" spans="1:16">
      <c r="A46" s="7"/>
      <c r="B46" s="116"/>
      <c r="C46" s="8"/>
      <c r="D46" s="8"/>
      <c r="E46" s="79"/>
      <c r="F46" s="81"/>
      <c r="G46" s="81"/>
      <c r="H46" s="81"/>
      <c r="I46" s="81"/>
      <c r="J46" s="81"/>
      <c r="N46" s="81">
        <f t="shared" si="0"/>
        <v>0</v>
      </c>
      <c r="O46" s="81" t="e">
        <f>IF(D46="X",0,IF(E46="X",0,VLOOKUP(E46,'51'!$K$3:$L$16,2,FALSE)))</f>
        <v>#N/A</v>
      </c>
      <c r="P46" s="81" t="e">
        <f t="shared" si="1"/>
        <v>#N/A</v>
      </c>
    </row>
    <row r="47" spans="1:16">
      <c r="A47" s="7"/>
      <c r="B47" s="116"/>
      <c r="C47" s="8"/>
      <c r="D47" s="8"/>
      <c r="E47" s="79"/>
      <c r="F47" s="81"/>
      <c r="G47" s="81"/>
      <c r="H47" s="81"/>
      <c r="I47" s="81"/>
      <c r="J47" s="81"/>
      <c r="N47" s="81">
        <f t="shared" si="0"/>
        <v>0</v>
      </c>
      <c r="O47" s="81" t="e">
        <f>IF(D47="X",0,IF(E47="X",0,VLOOKUP(E47,'51'!$K$3:$L$16,2,FALSE)))</f>
        <v>#N/A</v>
      </c>
      <c r="P47" s="81" t="e">
        <f t="shared" si="1"/>
        <v>#N/A</v>
      </c>
    </row>
    <row r="48" spans="1:16">
      <c r="A48" s="7"/>
      <c r="B48" s="116"/>
      <c r="C48" s="8"/>
      <c r="D48" s="8"/>
      <c r="E48" s="79"/>
      <c r="F48" s="81"/>
      <c r="G48" s="81"/>
      <c r="H48" s="81"/>
      <c r="I48" s="81"/>
      <c r="J48" s="81"/>
      <c r="N48" s="81">
        <f t="shared" si="0"/>
        <v>0</v>
      </c>
      <c r="O48" s="81" t="e">
        <f>IF(D48="X",0,IF(E48="X",0,VLOOKUP(E48,'51'!$K$3:$L$16,2,FALSE)))</f>
        <v>#N/A</v>
      </c>
      <c r="P48" s="81" t="e">
        <f t="shared" si="1"/>
        <v>#N/A</v>
      </c>
    </row>
    <row r="49" spans="1:16">
      <c r="A49" s="7"/>
      <c r="B49" s="116"/>
      <c r="C49" s="8"/>
      <c r="D49" s="8"/>
      <c r="E49" s="79"/>
      <c r="F49" s="81"/>
      <c r="G49" s="81"/>
      <c r="H49" s="81"/>
      <c r="I49" s="81"/>
      <c r="J49" s="81"/>
      <c r="N49" s="81">
        <f t="shared" si="0"/>
        <v>0</v>
      </c>
      <c r="O49" s="81" t="e">
        <f>IF(D49="X",0,IF(E49="X",0,VLOOKUP(E49,'51'!$K$3:$L$16,2,FALSE)))</f>
        <v>#N/A</v>
      </c>
      <c r="P49" s="81" t="e">
        <f t="shared" si="1"/>
        <v>#N/A</v>
      </c>
    </row>
    <row r="50" spans="1:16">
      <c r="A50" s="7"/>
      <c r="B50" s="116"/>
      <c r="C50" s="8"/>
      <c r="D50" s="8"/>
      <c r="E50" s="79"/>
      <c r="F50" s="81"/>
      <c r="G50" s="81"/>
      <c r="H50" s="81"/>
      <c r="I50" s="81"/>
      <c r="J50" s="81"/>
      <c r="N50" s="81">
        <f t="shared" si="0"/>
        <v>0</v>
      </c>
      <c r="O50" s="81" t="e">
        <f>IF(D50="X",0,IF(E50="X",0,VLOOKUP(E50,'51'!$K$3:$L$16,2,FALSE)))</f>
        <v>#N/A</v>
      </c>
      <c r="P50" s="81" t="e">
        <f t="shared" si="1"/>
        <v>#N/A</v>
      </c>
    </row>
    <row r="51" spans="1:16">
      <c r="A51" s="7"/>
      <c r="B51" s="116"/>
      <c r="C51" s="8"/>
      <c r="D51" s="8"/>
      <c r="E51" s="79"/>
      <c r="F51" s="81"/>
      <c r="G51" s="81"/>
      <c r="H51" s="81"/>
      <c r="I51" s="81"/>
      <c r="J51" s="81"/>
      <c r="N51" s="81">
        <f t="shared" si="0"/>
        <v>0</v>
      </c>
      <c r="O51" s="81" t="e">
        <f>IF(D51="X",0,IF(E51="X",0,VLOOKUP(E51,'51'!$K$3:$L$16,2,FALSE)))</f>
        <v>#N/A</v>
      </c>
      <c r="P51" s="81" t="e">
        <f t="shared" si="1"/>
        <v>#N/A</v>
      </c>
    </row>
    <row r="52" spans="1:16">
      <c r="A52" s="7"/>
      <c r="B52" s="116"/>
      <c r="C52" s="8"/>
      <c r="D52" s="8"/>
      <c r="E52" s="79"/>
      <c r="F52" s="81"/>
      <c r="G52" s="81"/>
      <c r="H52" s="81"/>
      <c r="I52" s="81"/>
      <c r="J52" s="81"/>
      <c r="N52" s="81">
        <f t="shared" si="0"/>
        <v>0</v>
      </c>
      <c r="O52" s="81" t="e">
        <f>IF(D52="X",0,IF(E52="X",0,VLOOKUP(E52,'51'!$K$3:$L$16,2,FALSE)))</f>
        <v>#N/A</v>
      </c>
      <c r="P52" s="81" t="e">
        <f t="shared" si="1"/>
        <v>#N/A</v>
      </c>
    </row>
    <row r="53" spans="1:16">
      <c r="A53" s="7"/>
      <c r="B53" s="116"/>
      <c r="C53" s="8"/>
      <c r="D53" s="8"/>
      <c r="E53" s="79"/>
      <c r="F53" s="81"/>
      <c r="G53" s="81"/>
      <c r="H53" s="81"/>
      <c r="I53" s="81"/>
      <c r="J53" s="81"/>
      <c r="N53" s="81">
        <f t="shared" si="0"/>
        <v>0</v>
      </c>
      <c r="O53" s="81" t="e">
        <f>IF(D53="X",0,IF(E53="X",0,VLOOKUP(E53,'51'!$K$3:$L$16,2,FALSE)))</f>
        <v>#N/A</v>
      </c>
      <c r="P53" s="81" t="e">
        <f t="shared" si="1"/>
        <v>#N/A</v>
      </c>
    </row>
    <row r="54" spans="1:16">
      <c r="A54" s="7"/>
      <c r="B54" s="116"/>
      <c r="C54" s="8"/>
      <c r="D54" s="8"/>
      <c r="E54" s="79"/>
      <c r="F54" s="81"/>
      <c r="G54" s="81"/>
      <c r="H54" s="81"/>
      <c r="I54" s="81"/>
      <c r="J54" s="81"/>
      <c r="N54" s="81">
        <f t="shared" si="0"/>
        <v>0</v>
      </c>
      <c r="O54" s="81" t="e">
        <f>IF(D54="X",0,IF(E54="X",0,VLOOKUP(E54,'51'!$K$3:$L$16,2,FALSE)))</f>
        <v>#N/A</v>
      </c>
      <c r="P54" s="81" t="e">
        <f t="shared" si="1"/>
        <v>#N/A</v>
      </c>
    </row>
    <row r="55" spans="1:16">
      <c r="A55" s="7"/>
      <c r="B55" s="116"/>
      <c r="C55" s="8"/>
      <c r="D55" s="8"/>
      <c r="E55" s="79"/>
      <c r="F55" s="81"/>
      <c r="G55" s="81"/>
      <c r="H55" s="81"/>
      <c r="I55" s="81"/>
      <c r="J55" s="81"/>
      <c r="N55" s="81">
        <f t="shared" si="0"/>
        <v>0</v>
      </c>
      <c r="O55" s="81" t="e">
        <f>IF(D55="X",0,IF(E55="X",0,VLOOKUP(E55,'51'!$K$3:$L$16,2,FALSE)))</f>
        <v>#N/A</v>
      </c>
      <c r="P55" s="81" t="e">
        <f t="shared" si="1"/>
        <v>#N/A</v>
      </c>
    </row>
    <row r="56" spans="1:16">
      <c r="A56" s="7"/>
      <c r="B56" s="116"/>
      <c r="C56" s="8"/>
      <c r="D56" s="8"/>
      <c r="E56" s="79"/>
      <c r="F56" s="81"/>
      <c r="G56" s="81"/>
      <c r="H56" s="81"/>
      <c r="I56" s="81"/>
      <c r="J56" s="81"/>
      <c r="N56" s="81">
        <f t="shared" si="0"/>
        <v>0</v>
      </c>
      <c r="O56" s="81" t="e">
        <f>IF(D56="X",0,IF(E56="X",0,VLOOKUP(E56,'51'!$K$3:$L$16,2,FALSE)))</f>
        <v>#N/A</v>
      </c>
      <c r="P56" s="81" t="e">
        <f t="shared" si="1"/>
        <v>#N/A</v>
      </c>
    </row>
    <row r="57" spans="1:16">
      <c r="A57" s="7"/>
      <c r="B57" s="116"/>
      <c r="C57" s="8"/>
      <c r="D57" s="8"/>
      <c r="E57" s="79"/>
      <c r="F57" s="81"/>
      <c r="G57" s="81"/>
      <c r="H57" s="81"/>
      <c r="I57" s="81"/>
      <c r="J57" s="81"/>
      <c r="N57" s="81">
        <f t="shared" si="0"/>
        <v>0</v>
      </c>
      <c r="O57" s="81" t="e">
        <f>IF(D57="X",0,IF(E57="X",0,VLOOKUP(E57,'51'!$K$3:$L$16,2,FALSE)))</f>
        <v>#N/A</v>
      </c>
      <c r="P57" s="81" t="e">
        <f t="shared" si="1"/>
        <v>#N/A</v>
      </c>
    </row>
    <row r="58" spans="1:16">
      <c r="A58" s="7"/>
      <c r="B58" s="116"/>
      <c r="C58" s="8"/>
      <c r="D58" s="8"/>
      <c r="E58" s="79"/>
      <c r="F58" s="81"/>
      <c r="G58" s="81"/>
      <c r="H58" s="81"/>
      <c r="I58" s="81"/>
      <c r="J58" s="81"/>
      <c r="N58" s="81">
        <f t="shared" si="0"/>
        <v>0</v>
      </c>
      <c r="O58" s="81" t="e">
        <f>IF(D58="X",0,IF(E58="X",0,VLOOKUP(E58,'51'!$K$3:$L$16,2,FALSE)))</f>
        <v>#N/A</v>
      </c>
      <c r="P58" s="81" t="e">
        <f t="shared" si="1"/>
        <v>#N/A</v>
      </c>
    </row>
    <row r="59" spans="1:16">
      <c r="A59" s="7"/>
      <c r="B59" s="116"/>
      <c r="C59" s="8"/>
      <c r="D59" s="8"/>
      <c r="E59" s="79"/>
      <c r="F59" s="81"/>
      <c r="G59" s="81"/>
      <c r="H59" s="81"/>
      <c r="I59" s="81"/>
      <c r="J59" s="81"/>
      <c r="N59" s="81">
        <f t="shared" si="0"/>
        <v>0</v>
      </c>
      <c r="O59" s="81" t="e">
        <f>IF(D59="X",0,IF(E59="X",0,VLOOKUP(E59,'51'!$K$3:$L$16,2,FALSE)))</f>
        <v>#N/A</v>
      </c>
      <c r="P59" s="81" t="e">
        <f t="shared" si="1"/>
        <v>#N/A</v>
      </c>
    </row>
    <row r="60" spans="1:16">
      <c r="A60" s="7"/>
      <c r="B60" s="116"/>
      <c r="C60" s="8"/>
      <c r="D60" s="8"/>
      <c r="E60" s="79"/>
      <c r="F60" s="81"/>
      <c r="G60" s="81"/>
      <c r="H60" s="81"/>
      <c r="I60" s="81"/>
      <c r="J60" s="81"/>
      <c r="N60" s="81">
        <f t="shared" si="0"/>
        <v>0</v>
      </c>
      <c r="O60" s="81" t="e">
        <f>IF(D60="X",0,IF(E60="X",0,VLOOKUP(E60,'51'!$K$3:$L$16,2,FALSE)))</f>
        <v>#N/A</v>
      </c>
      <c r="P60" s="81" t="e">
        <f t="shared" si="1"/>
        <v>#N/A</v>
      </c>
    </row>
    <row r="61" spans="1:16">
      <c r="A61" s="7"/>
      <c r="B61" s="116"/>
      <c r="C61" s="8"/>
      <c r="D61" s="8"/>
      <c r="E61" s="79"/>
      <c r="F61" s="81"/>
      <c r="G61" s="81"/>
      <c r="H61" s="81"/>
      <c r="I61" s="81"/>
      <c r="J61" s="81"/>
      <c r="N61" s="81">
        <f t="shared" si="0"/>
        <v>0</v>
      </c>
      <c r="O61" s="81" t="e">
        <f>IF(D61="X",0,IF(E61="X",0,VLOOKUP(E61,'51'!$K$3:$L$16,2,FALSE)))</f>
        <v>#N/A</v>
      </c>
      <c r="P61" s="81" t="e">
        <f t="shared" si="1"/>
        <v>#N/A</v>
      </c>
    </row>
    <row r="62" spans="1:16">
      <c r="A62" s="7"/>
      <c r="B62" s="116"/>
      <c r="C62" s="8"/>
      <c r="D62" s="8"/>
      <c r="E62" s="79"/>
      <c r="F62" s="81"/>
      <c r="G62" s="81"/>
      <c r="H62" s="81"/>
      <c r="I62" s="81"/>
      <c r="J62" s="81"/>
      <c r="N62" s="81">
        <f t="shared" si="0"/>
        <v>0</v>
      </c>
      <c r="O62" s="81" t="e">
        <f>IF(D62="X",0,IF(E62="X",0,VLOOKUP(E62,'51'!$K$3:$L$16,2,FALSE)))</f>
        <v>#N/A</v>
      </c>
      <c r="P62" s="81" t="e">
        <f t="shared" si="1"/>
        <v>#N/A</v>
      </c>
    </row>
    <row r="63" spans="1:16">
      <c r="A63" s="7"/>
      <c r="B63" s="116"/>
      <c r="C63" s="8"/>
      <c r="D63" s="8"/>
      <c r="E63" s="79"/>
      <c r="F63" s="81"/>
      <c r="G63" s="81"/>
      <c r="H63" s="81"/>
      <c r="I63" s="81"/>
      <c r="J63" s="81"/>
      <c r="N63" s="81">
        <f t="shared" si="0"/>
        <v>0</v>
      </c>
      <c r="O63" s="81" t="e">
        <f>IF(D63="X",0,IF(E63="X",0,VLOOKUP(E63,'51'!$K$3:$L$16,2,FALSE)))</f>
        <v>#N/A</v>
      </c>
      <c r="P63" s="81" t="e">
        <f t="shared" si="1"/>
        <v>#N/A</v>
      </c>
    </row>
    <row r="64" spans="1:16">
      <c r="A64" s="7"/>
      <c r="B64" s="116"/>
      <c r="C64" s="8"/>
      <c r="D64" s="8"/>
      <c r="E64" s="79"/>
      <c r="F64" s="81"/>
      <c r="G64" s="81"/>
      <c r="H64" s="81"/>
      <c r="I64" s="81"/>
      <c r="J64" s="81"/>
      <c r="N64" s="81">
        <f t="shared" si="0"/>
        <v>0</v>
      </c>
      <c r="O64" s="81" t="e">
        <f>IF(D64="X",0,IF(E64="X",0,VLOOKUP(E64,'51'!$K$3:$L$16,2,FALSE)))</f>
        <v>#N/A</v>
      </c>
      <c r="P64" s="81" t="e">
        <f t="shared" si="1"/>
        <v>#N/A</v>
      </c>
    </row>
    <row r="65" spans="1:16">
      <c r="A65" s="7"/>
      <c r="B65" s="116"/>
      <c r="C65" s="8"/>
      <c r="D65" s="8"/>
      <c r="E65" s="79"/>
      <c r="F65" s="81"/>
      <c r="G65" s="81"/>
      <c r="H65" s="81"/>
      <c r="I65" s="81"/>
      <c r="J65" s="81"/>
      <c r="N65" s="81">
        <f t="shared" si="0"/>
        <v>0</v>
      </c>
      <c r="O65" s="81" t="e">
        <f>IF(D65="X",0,IF(E65="X",0,VLOOKUP(E65,'51'!$K$3:$L$16,2,FALSE)))</f>
        <v>#N/A</v>
      </c>
      <c r="P65" s="81" t="e">
        <f t="shared" si="1"/>
        <v>#N/A</v>
      </c>
    </row>
    <row r="66" spans="1:16">
      <c r="A66" s="7"/>
      <c r="B66" s="116"/>
      <c r="C66" s="8"/>
      <c r="D66" s="8"/>
      <c r="E66" s="79"/>
      <c r="F66" s="81"/>
      <c r="G66" s="81"/>
      <c r="H66" s="81"/>
      <c r="I66" s="81"/>
      <c r="J66" s="81"/>
      <c r="N66" s="81">
        <f t="shared" si="0"/>
        <v>0</v>
      </c>
      <c r="O66" s="81" t="e">
        <f>IF(D66="X",0,IF(E66="X",0,VLOOKUP(E66,'51'!$K$3:$L$16,2,FALSE)))</f>
        <v>#N/A</v>
      </c>
      <c r="P66" s="81" t="e">
        <f t="shared" si="1"/>
        <v>#N/A</v>
      </c>
    </row>
    <row r="67" spans="1:16">
      <c r="A67" s="7"/>
      <c r="B67" s="116"/>
      <c r="C67" s="8"/>
      <c r="D67" s="8"/>
      <c r="E67" s="79"/>
      <c r="F67" s="81"/>
      <c r="G67" s="81"/>
      <c r="H67" s="81"/>
      <c r="I67" s="81"/>
      <c r="J67" s="81"/>
      <c r="N67" s="81">
        <f t="shared" si="0"/>
        <v>0</v>
      </c>
      <c r="O67" s="81" t="e">
        <f>IF(D67="X",0,IF(E67="X",0,VLOOKUP(E67,'51'!$K$3:$L$16,2,FALSE)))</f>
        <v>#N/A</v>
      </c>
      <c r="P67" s="81" t="e">
        <f t="shared" si="1"/>
        <v>#N/A</v>
      </c>
    </row>
    <row r="68" spans="1:16">
      <c r="A68" s="7"/>
      <c r="B68" s="116"/>
      <c r="C68" s="8"/>
      <c r="D68" s="8"/>
      <c r="E68" s="79"/>
      <c r="F68" s="81"/>
      <c r="G68" s="81"/>
      <c r="H68" s="81"/>
      <c r="I68" s="81"/>
      <c r="J68" s="81"/>
      <c r="N68" s="81">
        <f t="shared" ref="N68:N131" si="2">SUM(F68:M68)</f>
        <v>0</v>
      </c>
      <c r="O68" s="81" t="e">
        <f>IF(D68="X",0,IF(E68="X",0,VLOOKUP(E68,'51'!$K$3:$L$16,2,FALSE)))</f>
        <v>#N/A</v>
      </c>
      <c r="P68" s="81" t="e">
        <f t="shared" ref="P68:P131" si="3">N68*O68</f>
        <v>#N/A</v>
      </c>
    </row>
    <row r="69" spans="1:16">
      <c r="A69" s="7"/>
      <c r="B69" s="116"/>
      <c r="C69" s="8"/>
      <c r="D69" s="8"/>
      <c r="E69" s="79"/>
      <c r="F69" s="81"/>
      <c r="G69" s="81"/>
      <c r="H69" s="81"/>
      <c r="I69" s="81"/>
      <c r="J69" s="81"/>
      <c r="N69" s="81">
        <f t="shared" si="2"/>
        <v>0</v>
      </c>
      <c r="O69" s="81" t="e">
        <f>IF(D69="X",0,IF(E69="X",0,VLOOKUP(E69,'51'!$K$3:$L$16,2,FALSE)))</f>
        <v>#N/A</v>
      </c>
      <c r="P69" s="81" t="e">
        <f t="shared" si="3"/>
        <v>#N/A</v>
      </c>
    </row>
    <row r="70" spans="1:16">
      <c r="A70" s="7"/>
      <c r="B70" s="116"/>
      <c r="C70" s="8"/>
      <c r="D70" s="8"/>
      <c r="E70" s="79"/>
      <c r="F70" s="81"/>
      <c r="G70" s="81"/>
      <c r="H70" s="81"/>
      <c r="I70" s="81"/>
      <c r="J70" s="81"/>
      <c r="N70" s="81">
        <f t="shared" si="2"/>
        <v>0</v>
      </c>
      <c r="O70" s="81" t="e">
        <f>IF(D70="X",0,IF(E70="X",0,VLOOKUP(E70,'51'!$K$3:$L$16,2,FALSE)))</f>
        <v>#N/A</v>
      </c>
      <c r="P70" s="81" t="e">
        <f t="shared" si="3"/>
        <v>#N/A</v>
      </c>
    </row>
    <row r="71" spans="1:16">
      <c r="A71" s="7"/>
      <c r="B71" s="116"/>
      <c r="C71" s="8"/>
      <c r="D71" s="8"/>
      <c r="E71" s="79"/>
      <c r="F71" s="81"/>
      <c r="G71" s="81"/>
      <c r="H71" s="81"/>
      <c r="I71" s="81"/>
      <c r="J71" s="81"/>
      <c r="N71" s="81">
        <f t="shared" si="2"/>
        <v>0</v>
      </c>
      <c r="O71" s="81" t="e">
        <f>IF(D71="X",0,IF(E71="X",0,VLOOKUP(E71,'51'!$K$3:$L$16,2,FALSE)))</f>
        <v>#N/A</v>
      </c>
      <c r="P71" s="81" t="e">
        <f t="shared" si="3"/>
        <v>#N/A</v>
      </c>
    </row>
    <row r="72" spans="1:16">
      <c r="A72" s="7"/>
      <c r="B72" s="116"/>
      <c r="C72" s="8"/>
      <c r="D72" s="8"/>
      <c r="E72" s="79"/>
      <c r="F72" s="81"/>
      <c r="G72" s="81"/>
      <c r="H72" s="81"/>
      <c r="I72" s="81"/>
      <c r="J72" s="81"/>
      <c r="N72" s="81">
        <f t="shared" si="2"/>
        <v>0</v>
      </c>
      <c r="O72" s="81" t="e">
        <f>IF(D72="X",0,IF(E72="X",0,VLOOKUP(E72,'51'!$K$3:$L$16,2,FALSE)))</f>
        <v>#N/A</v>
      </c>
      <c r="P72" s="81" t="e">
        <f t="shared" si="3"/>
        <v>#N/A</v>
      </c>
    </row>
    <row r="73" spans="1:16">
      <c r="A73" s="7"/>
      <c r="B73" s="116"/>
      <c r="C73" s="8"/>
      <c r="D73" s="8"/>
      <c r="E73" s="79"/>
      <c r="F73" s="81"/>
      <c r="G73" s="81"/>
      <c r="H73" s="81"/>
      <c r="I73" s="81"/>
      <c r="J73" s="81"/>
      <c r="N73" s="81">
        <f t="shared" si="2"/>
        <v>0</v>
      </c>
      <c r="O73" s="81" t="e">
        <f>IF(D73="X",0,IF(E73="X",0,VLOOKUP(E73,'51'!$K$3:$L$16,2,FALSE)))</f>
        <v>#N/A</v>
      </c>
      <c r="P73" s="81" t="e">
        <f t="shared" si="3"/>
        <v>#N/A</v>
      </c>
    </row>
    <row r="74" spans="1:16">
      <c r="A74" s="7"/>
      <c r="B74" s="116"/>
      <c r="C74" s="89"/>
      <c r="D74" s="89"/>
      <c r="E74" s="90"/>
      <c r="F74" s="91"/>
      <c r="G74" s="91"/>
      <c r="H74" s="91"/>
      <c r="I74" s="91"/>
      <c r="J74" s="91"/>
      <c r="K74" s="91"/>
      <c r="L74" s="91"/>
      <c r="M74" s="91"/>
      <c r="N74" s="81">
        <f t="shared" si="2"/>
        <v>0</v>
      </c>
      <c r="O74" s="81" t="e">
        <f>IF(D74="X",0,IF(E74="X",0,VLOOKUP(E74,'51'!$K$3:$L$16,2,FALSE)))</f>
        <v>#N/A</v>
      </c>
      <c r="P74" s="81" t="e">
        <f t="shared" si="3"/>
        <v>#N/A</v>
      </c>
    </row>
    <row r="75" spans="1:16">
      <c r="A75" s="7"/>
      <c r="B75" s="116"/>
      <c r="C75" s="8"/>
      <c r="D75" s="8"/>
      <c r="E75" s="79"/>
      <c r="F75" s="81"/>
      <c r="G75" s="81"/>
      <c r="H75" s="81"/>
      <c r="I75" s="81"/>
      <c r="J75" s="81"/>
      <c r="N75" s="81">
        <f t="shared" si="2"/>
        <v>0</v>
      </c>
      <c r="O75" s="81" t="e">
        <f>IF(D75="X",0,IF(E75="X",0,VLOOKUP(E75,'51'!$K$3:$L$16,2,FALSE)))</f>
        <v>#N/A</v>
      </c>
      <c r="P75" s="81" t="e">
        <f t="shared" si="3"/>
        <v>#N/A</v>
      </c>
    </row>
    <row r="76" spans="1:16">
      <c r="A76" s="7"/>
      <c r="B76" s="116"/>
      <c r="C76" s="80"/>
      <c r="D76" s="8"/>
      <c r="E76" s="79"/>
      <c r="F76" s="81"/>
      <c r="G76" s="81"/>
      <c r="H76" s="81"/>
      <c r="I76" s="81"/>
      <c r="J76" s="81"/>
      <c r="N76" s="81">
        <f t="shared" si="2"/>
        <v>0</v>
      </c>
      <c r="O76" s="81" t="e">
        <f>IF(D76="X",0,IF(E76="X",0,VLOOKUP(E76,'51'!$K$3:$L$16,2,FALSE)))</f>
        <v>#N/A</v>
      </c>
      <c r="P76" s="81" t="e">
        <f t="shared" si="3"/>
        <v>#N/A</v>
      </c>
    </row>
    <row r="77" spans="1:16">
      <c r="A77" s="7"/>
      <c r="B77" s="116"/>
      <c r="C77" s="8"/>
      <c r="D77" s="8"/>
      <c r="E77" s="79"/>
      <c r="F77" s="81"/>
      <c r="G77" s="81"/>
      <c r="H77" s="81"/>
      <c r="I77" s="81"/>
      <c r="J77" s="81"/>
      <c r="N77" s="81">
        <f t="shared" si="2"/>
        <v>0</v>
      </c>
      <c r="O77" s="81" t="e">
        <f>IF(D77="X",0,IF(E77="X",0,VLOOKUP(E77,'51'!$K$3:$L$16,2,FALSE)))</f>
        <v>#N/A</v>
      </c>
      <c r="P77" s="81" t="e">
        <f t="shared" si="3"/>
        <v>#N/A</v>
      </c>
    </row>
    <row r="78" spans="1:16">
      <c r="A78" s="7"/>
      <c r="B78" s="116"/>
      <c r="C78" s="8"/>
      <c r="D78" s="8"/>
      <c r="E78" s="79"/>
      <c r="F78" s="81"/>
      <c r="G78" s="81"/>
      <c r="H78" s="81"/>
      <c r="I78" s="81"/>
      <c r="J78" s="81"/>
      <c r="N78" s="81">
        <f t="shared" si="2"/>
        <v>0</v>
      </c>
      <c r="O78" s="81" t="e">
        <f>IF(D78="X",0,IF(E78="X",0,VLOOKUP(E78,'51'!$K$3:$L$16,2,FALSE)))</f>
        <v>#N/A</v>
      </c>
      <c r="P78" s="81" t="e">
        <f t="shared" si="3"/>
        <v>#N/A</v>
      </c>
    </row>
    <row r="79" spans="1:16">
      <c r="A79" s="7"/>
      <c r="B79" s="116"/>
      <c r="C79" s="8"/>
      <c r="D79" s="8"/>
      <c r="E79" s="79"/>
      <c r="F79" s="81"/>
      <c r="G79" s="81"/>
      <c r="H79" s="81"/>
      <c r="I79" s="81"/>
      <c r="J79" s="81"/>
      <c r="N79" s="81">
        <f t="shared" si="2"/>
        <v>0</v>
      </c>
      <c r="O79" s="81" t="e">
        <f>IF(D79="X",0,IF(E79="X",0,VLOOKUP(E79,'51'!$K$3:$L$16,2,FALSE)))</f>
        <v>#N/A</v>
      </c>
      <c r="P79" s="81" t="e">
        <f t="shared" si="3"/>
        <v>#N/A</v>
      </c>
    </row>
    <row r="80" spans="1:16">
      <c r="A80" s="7"/>
      <c r="B80" s="116"/>
      <c r="C80" s="8"/>
      <c r="D80" s="8"/>
      <c r="E80" s="79"/>
      <c r="F80" s="81"/>
      <c r="G80" s="81"/>
      <c r="H80" s="81"/>
      <c r="I80" s="81"/>
      <c r="J80" s="81"/>
      <c r="N80" s="81">
        <f t="shared" si="2"/>
        <v>0</v>
      </c>
      <c r="O80" s="81" t="e">
        <f>IF(D80="X",0,IF(E80="X",0,VLOOKUP(E80,'51'!$K$3:$L$16,2,FALSE)))</f>
        <v>#N/A</v>
      </c>
      <c r="P80" s="81" t="e">
        <f t="shared" si="3"/>
        <v>#N/A</v>
      </c>
    </row>
    <row r="81" spans="1:16">
      <c r="A81" s="7"/>
      <c r="B81" s="116"/>
      <c r="C81" s="8"/>
      <c r="D81" s="8"/>
      <c r="E81" s="79"/>
      <c r="F81" s="81"/>
      <c r="G81" s="81"/>
      <c r="H81" s="81"/>
      <c r="I81" s="81"/>
      <c r="J81" s="81"/>
      <c r="N81" s="81">
        <f t="shared" si="2"/>
        <v>0</v>
      </c>
      <c r="O81" s="81" t="e">
        <f>IF(D81="X",0,IF(E81="X",0,VLOOKUP(E81,'51'!$K$3:$L$16,2,FALSE)))</f>
        <v>#N/A</v>
      </c>
      <c r="P81" s="81" t="e">
        <f t="shared" si="3"/>
        <v>#N/A</v>
      </c>
    </row>
    <row r="82" spans="1:16">
      <c r="A82" s="7"/>
      <c r="B82" s="116"/>
      <c r="C82" s="8"/>
      <c r="D82" s="8"/>
      <c r="E82" s="79"/>
      <c r="F82" s="81"/>
      <c r="G82" s="81"/>
      <c r="H82" s="81"/>
      <c r="I82" s="81"/>
      <c r="J82" s="81"/>
      <c r="N82" s="81">
        <f t="shared" si="2"/>
        <v>0</v>
      </c>
      <c r="O82" s="81" t="e">
        <f>IF(D82="X",0,IF(E82="X",0,VLOOKUP(E82,'51'!$K$3:$L$16,2,FALSE)))</f>
        <v>#N/A</v>
      </c>
      <c r="P82" s="81" t="e">
        <f t="shared" si="3"/>
        <v>#N/A</v>
      </c>
    </row>
    <row r="83" spans="1:16">
      <c r="A83" s="7"/>
      <c r="B83" s="116"/>
      <c r="C83" s="8"/>
      <c r="D83" s="8"/>
      <c r="E83" s="79"/>
      <c r="F83" s="81"/>
      <c r="G83" s="81"/>
      <c r="H83" s="81"/>
      <c r="I83" s="81"/>
      <c r="J83" s="81"/>
      <c r="N83" s="81">
        <f t="shared" si="2"/>
        <v>0</v>
      </c>
      <c r="O83" s="81" t="e">
        <f>IF(D83="X",0,IF(E83="X",0,VLOOKUP(E83,'51'!$K$3:$L$16,2,FALSE)))</f>
        <v>#N/A</v>
      </c>
      <c r="P83" s="81" t="e">
        <f t="shared" si="3"/>
        <v>#N/A</v>
      </c>
    </row>
    <row r="84" spans="1:16">
      <c r="A84" s="7"/>
      <c r="B84" s="116"/>
      <c r="C84" s="8"/>
      <c r="D84" s="8"/>
      <c r="E84" s="79"/>
      <c r="F84" s="81"/>
      <c r="G84" s="81"/>
      <c r="H84" s="81"/>
      <c r="I84" s="81"/>
      <c r="J84" s="81"/>
      <c r="N84" s="81">
        <f t="shared" si="2"/>
        <v>0</v>
      </c>
      <c r="O84" s="81" t="e">
        <f>IF(D84="X",0,IF(E84="X",0,VLOOKUP(E84,'51'!$K$3:$L$16,2,FALSE)))</f>
        <v>#N/A</v>
      </c>
      <c r="P84" s="81" t="e">
        <f t="shared" si="3"/>
        <v>#N/A</v>
      </c>
    </row>
    <row r="85" spans="1:16">
      <c r="A85" s="7"/>
      <c r="B85" s="116"/>
      <c r="C85" s="8"/>
      <c r="D85" s="8"/>
      <c r="E85" s="79"/>
      <c r="F85" s="81"/>
      <c r="G85" s="81"/>
      <c r="H85" s="81"/>
      <c r="I85" s="81"/>
      <c r="J85" s="81"/>
      <c r="N85" s="81">
        <f t="shared" si="2"/>
        <v>0</v>
      </c>
      <c r="O85" s="81" t="e">
        <f>IF(D85="X",0,IF(E85="X",0,VLOOKUP(E85,'51'!$K$3:$L$16,2,FALSE)))</f>
        <v>#N/A</v>
      </c>
      <c r="P85" s="81" t="e">
        <f t="shared" si="3"/>
        <v>#N/A</v>
      </c>
    </row>
    <row r="86" spans="1:16">
      <c r="A86" s="7"/>
      <c r="B86" s="116"/>
      <c r="C86" s="8"/>
      <c r="D86" s="8"/>
      <c r="E86" s="79"/>
      <c r="F86" s="81"/>
      <c r="G86" s="81"/>
      <c r="H86" s="81"/>
      <c r="I86" s="81"/>
      <c r="J86" s="81"/>
      <c r="N86" s="81">
        <f t="shared" si="2"/>
        <v>0</v>
      </c>
      <c r="O86" s="81" t="e">
        <f>IF(D86="X",0,IF(E86="X",0,VLOOKUP(E86,'51'!$K$3:$L$16,2,FALSE)))</f>
        <v>#N/A</v>
      </c>
      <c r="P86" s="81" t="e">
        <f t="shared" si="3"/>
        <v>#N/A</v>
      </c>
    </row>
    <row r="87" spans="1:16">
      <c r="A87" s="7"/>
      <c r="B87" s="116"/>
      <c r="C87" s="8"/>
      <c r="D87" s="8"/>
      <c r="E87" s="79"/>
      <c r="F87" s="81"/>
      <c r="G87" s="81"/>
      <c r="H87" s="81"/>
      <c r="I87" s="81"/>
      <c r="J87" s="81"/>
      <c r="N87" s="81">
        <f t="shared" si="2"/>
        <v>0</v>
      </c>
      <c r="O87" s="81" t="e">
        <f>IF(D87="X",0,IF(E87="X",0,VLOOKUP(E87,'51'!$K$3:$L$16,2,FALSE)))</f>
        <v>#N/A</v>
      </c>
      <c r="P87" s="81" t="e">
        <f t="shared" si="3"/>
        <v>#N/A</v>
      </c>
    </row>
    <row r="88" spans="1:16">
      <c r="A88" s="7"/>
      <c r="B88" s="116"/>
      <c r="C88" s="8"/>
      <c r="D88" s="8"/>
      <c r="E88" s="79"/>
      <c r="F88" s="81"/>
      <c r="G88" s="81"/>
      <c r="H88" s="81"/>
      <c r="I88" s="81"/>
      <c r="J88" s="81"/>
      <c r="N88" s="81">
        <f t="shared" si="2"/>
        <v>0</v>
      </c>
      <c r="O88" s="81" t="e">
        <f>IF(D88="X",0,IF(E88="X",0,VLOOKUP(E88,'51'!$K$3:$L$16,2,FALSE)))</f>
        <v>#N/A</v>
      </c>
      <c r="P88" s="81" t="e">
        <f t="shared" si="3"/>
        <v>#N/A</v>
      </c>
    </row>
    <row r="89" spans="1:16">
      <c r="A89" s="7"/>
      <c r="B89" s="116"/>
      <c r="C89" s="8"/>
      <c r="D89" s="8"/>
      <c r="E89" s="79"/>
      <c r="F89" s="81"/>
      <c r="G89" s="81"/>
      <c r="H89" s="81"/>
      <c r="I89" s="81"/>
      <c r="J89" s="81"/>
      <c r="N89" s="81">
        <f t="shared" si="2"/>
        <v>0</v>
      </c>
      <c r="O89" s="81" t="e">
        <f>IF(D89="X",0,IF(E89="X",0,VLOOKUP(E89,'51'!$K$3:$L$16,2,FALSE)))</f>
        <v>#N/A</v>
      </c>
      <c r="P89" s="81" t="e">
        <f t="shared" si="3"/>
        <v>#N/A</v>
      </c>
    </row>
    <row r="90" spans="1:16">
      <c r="A90" s="7"/>
      <c r="B90" s="116"/>
      <c r="C90" s="8"/>
      <c r="D90" s="8"/>
      <c r="E90" s="79"/>
      <c r="F90" s="81"/>
      <c r="G90" s="81"/>
      <c r="H90" s="81"/>
      <c r="I90" s="81"/>
      <c r="J90" s="81"/>
      <c r="N90" s="81">
        <f t="shared" si="2"/>
        <v>0</v>
      </c>
      <c r="O90" s="81" t="e">
        <f>IF(D90="X",0,IF(E90="X",0,VLOOKUP(E90,'51'!$K$3:$L$16,2,FALSE)))</f>
        <v>#N/A</v>
      </c>
      <c r="P90" s="81" t="e">
        <f t="shared" si="3"/>
        <v>#N/A</v>
      </c>
    </row>
    <row r="91" spans="1:16">
      <c r="A91" s="7"/>
      <c r="B91" s="116"/>
      <c r="C91" s="8"/>
      <c r="D91" s="8"/>
      <c r="E91" s="79"/>
      <c r="F91" s="81"/>
      <c r="G91" s="81"/>
      <c r="H91" s="81"/>
      <c r="I91" s="81"/>
      <c r="J91" s="81"/>
      <c r="N91" s="81">
        <f t="shared" si="2"/>
        <v>0</v>
      </c>
      <c r="O91" s="81" t="e">
        <f>IF(D91="X",0,IF(E91="X",0,VLOOKUP(E91,'51'!$K$3:$L$16,2,FALSE)))</f>
        <v>#N/A</v>
      </c>
      <c r="P91" s="81" t="e">
        <f t="shared" si="3"/>
        <v>#N/A</v>
      </c>
    </row>
    <row r="92" spans="1:16">
      <c r="A92" s="7"/>
      <c r="B92" s="116"/>
      <c r="C92" s="8"/>
      <c r="D92" s="8"/>
      <c r="E92" s="79"/>
      <c r="F92" s="81"/>
      <c r="G92" s="81"/>
      <c r="H92" s="81"/>
      <c r="I92" s="81"/>
      <c r="J92" s="81"/>
      <c r="N92" s="81">
        <f t="shared" si="2"/>
        <v>0</v>
      </c>
      <c r="O92" s="81" t="e">
        <f>IF(D92="X",0,IF(E92="X",0,VLOOKUP(E92,'51'!$K$3:$L$16,2,FALSE)))</f>
        <v>#N/A</v>
      </c>
      <c r="P92" s="81" t="e">
        <f t="shared" si="3"/>
        <v>#N/A</v>
      </c>
    </row>
    <row r="93" spans="1:16">
      <c r="A93" s="7"/>
      <c r="B93" s="116"/>
      <c r="C93" s="8"/>
      <c r="D93" s="8"/>
      <c r="E93" s="79"/>
      <c r="F93" s="81"/>
      <c r="G93" s="81"/>
      <c r="H93" s="81"/>
      <c r="I93" s="81"/>
      <c r="J93" s="81"/>
      <c r="N93" s="81">
        <f t="shared" si="2"/>
        <v>0</v>
      </c>
      <c r="O93" s="81" t="e">
        <f>IF(D93="X",0,IF(E93="X",0,VLOOKUP(E93,'51'!$K$3:$L$16,2,FALSE)))</f>
        <v>#N/A</v>
      </c>
      <c r="P93" s="81" t="e">
        <f t="shared" si="3"/>
        <v>#N/A</v>
      </c>
    </row>
    <row r="94" spans="1:16">
      <c r="A94" s="7"/>
      <c r="B94" s="116"/>
      <c r="C94" s="8"/>
      <c r="D94" s="8"/>
      <c r="E94" s="79"/>
      <c r="F94" s="81"/>
      <c r="G94" s="81"/>
      <c r="H94" s="81"/>
      <c r="I94" s="81"/>
      <c r="J94" s="81"/>
      <c r="N94" s="81">
        <f t="shared" si="2"/>
        <v>0</v>
      </c>
      <c r="O94" s="81" t="e">
        <f>IF(D94="X",0,IF(E94="X",0,VLOOKUP(E94,'51'!$K$3:$L$16,2,FALSE)))</f>
        <v>#N/A</v>
      </c>
      <c r="P94" s="81" t="e">
        <f t="shared" si="3"/>
        <v>#N/A</v>
      </c>
    </row>
    <row r="95" spans="1:16">
      <c r="A95" s="7"/>
      <c r="B95" s="116"/>
      <c r="C95" s="8"/>
      <c r="D95" s="8"/>
      <c r="E95" s="79"/>
      <c r="F95" s="81"/>
      <c r="G95" s="81"/>
      <c r="H95" s="81"/>
      <c r="I95" s="81"/>
      <c r="J95" s="81"/>
      <c r="N95" s="81">
        <f t="shared" si="2"/>
        <v>0</v>
      </c>
      <c r="O95" s="81" t="e">
        <f>IF(D95="X",0,IF(E95="X",0,VLOOKUP(E95,'51'!$K$3:$L$16,2,FALSE)))</f>
        <v>#N/A</v>
      </c>
      <c r="P95" s="81" t="e">
        <f t="shared" si="3"/>
        <v>#N/A</v>
      </c>
    </row>
    <row r="96" spans="1:16">
      <c r="A96" s="7"/>
      <c r="B96" s="116"/>
      <c r="C96" s="8"/>
      <c r="D96" s="8"/>
      <c r="E96" s="79"/>
      <c r="F96" s="81"/>
      <c r="G96" s="81"/>
      <c r="H96" s="81"/>
      <c r="I96" s="81"/>
      <c r="J96" s="81"/>
      <c r="N96" s="81">
        <f t="shared" si="2"/>
        <v>0</v>
      </c>
      <c r="O96" s="81" t="e">
        <f>IF(D96="X",0,IF(E96="X",0,VLOOKUP(E96,'51'!$K$3:$L$16,2,FALSE)))</f>
        <v>#N/A</v>
      </c>
      <c r="P96" s="81" t="e">
        <f t="shared" si="3"/>
        <v>#N/A</v>
      </c>
    </row>
    <row r="97" spans="1:16">
      <c r="A97" s="7"/>
      <c r="B97" s="116"/>
      <c r="C97" s="8"/>
      <c r="D97" s="8"/>
      <c r="E97" s="79"/>
      <c r="F97" s="81"/>
      <c r="G97" s="81"/>
      <c r="H97" s="81"/>
      <c r="I97" s="81"/>
      <c r="J97" s="81"/>
      <c r="N97" s="81">
        <f t="shared" si="2"/>
        <v>0</v>
      </c>
      <c r="O97" s="81" t="e">
        <f>IF(D97="X",0,IF(E97="X",0,VLOOKUP(E97,'51'!$K$3:$L$16,2,FALSE)))</f>
        <v>#N/A</v>
      </c>
      <c r="P97" s="81" t="e">
        <f t="shared" si="3"/>
        <v>#N/A</v>
      </c>
    </row>
    <row r="98" spans="1:16">
      <c r="A98" s="7"/>
      <c r="B98" s="116"/>
      <c r="C98" s="8"/>
      <c r="D98" s="8"/>
      <c r="E98" s="79"/>
      <c r="F98" s="81"/>
      <c r="G98" s="81"/>
      <c r="H98" s="81"/>
      <c r="I98" s="81"/>
      <c r="J98" s="81"/>
      <c r="N98" s="81">
        <f t="shared" si="2"/>
        <v>0</v>
      </c>
      <c r="O98" s="81" t="e">
        <f>IF(D98="X",0,IF(E98="X",0,VLOOKUP(E98,'51'!$K$3:$L$16,2,FALSE)))</f>
        <v>#N/A</v>
      </c>
      <c r="P98" s="81" t="e">
        <f t="shared" si="3"/>
        <v>#N/A</v>
      </c>
    </row>
    <row r="99" spans="1:16">
      <c r="A99" s="7"/>
      <c r="B99" s="116"/>
      <c r="C99" s="8"/>
      <c r="D99" s="8"/>
      <c r="E99" s="79"/>
      <c r="F99" s="81"/>
      <c r="G99" s="81"/>
      <c r="H99" s="81"/>
      <c r="I99" s="81"/>
      <c r="J99" s="81"/>
      <c r="N99" s="81">
        <f t="shared" si="2"/>
        <v>0</v>
      </c>
      <c r="O99" s="81" t="e">
        <f>IF(D99="X",0,IF(E99="X",0,VLOOKUP(E99,'51'!$K$3:$L$16,2,FALSE)))</f>
        <v>#N/A</v>
      </c>
      <c r="P99" s="81" t="e">
        <f t="shared" si="3"/>
        <v>#N/A</v>
      </c>
    </row>
    <row r="100" spans="1:16">
      <c r="A100" s="7"/>
      <c r="B100" s="116"/>
      <c r="C100" s="8"/>
      <c r="D100" s="8"/>
      <c r="E100" s="79"/>
      <c r="F100" s="81"/>
      <c r="G100" s="81"/>
      <c r="H100" s="81"/>
      <c r="I100" s="81"/>
      <c r="J100" s="81"/>
      <c r="N100" s="81">
        <f t="shared" si="2"/>
        <v>0</v>
      </c>
      <c r="O100" s="81" t="e">
        <f>IF(D100="X",0,IF(E100="X",0,VLOOKUP(E100,'51'!$K$3:$L$16,2,FALSE)))</f>
        <v>#N/A</v>
      </c>
      <c r="P100" s="81" t="e">
        <f t="shared" si="3"/>
        <v>#N/A</v>
      </c>
    </row>
    <row r="101" spans="1:16">
      <c r="A101" s="7"/>
      <c r="B101" s="116"/>
      <c r="C101" s="8"/>
      <c r="D101" s="8"/>
      <c r="E101" s="79"/>
      <c r="F101" s="81"/>
      <c r="G101" s="81"/>
      <c r="H101" s="81"/>
      <c r="I101" s="81"/>
      <c r="J101" s="81"/>
      <c r="N101" s="81">
        <f t="shared" si="2"/>
        <v>0</v>
      </c>
      <c r="O101" s="81" t="e">
        <f>IF(D101="X",0,IF(E101="X",0,VLOOKUP(E101,'51'!$K$3:$L$16,2,FALSE)))</f>
        <v>#N/A</v>
      </c>
      <c r="P101" s="81" t="e">
        <f t="shared" si="3"/>
        <v>#N/A</v>
      </c>
    </row>
    <row r="102" spans="1:16">
      <c r="A102" s="7"/>
      <c r="B102" s="116"/>
      <c r="C102" s="8"/>
      <c r="D102" s="8"/>
      <c r="E102" s="79"/>
      <c r="F102" s="81"/>
      <c r="G102" s="81"/>
      <c r="H102" s="81"/>
      <c r="I102" s="81"/>
      <c r="J102" s="81"/>
      <c r="N102" s="81">
        <f t="shared" si="2"/>
        <v>0</v>
      </c>
      <c r="O102" s="81" t="e">
        <f>IF(D102="X",0,IF(E102="X",0,VLOOKUP(E102,'51'!$K$3:$L$16,2,FALSE)))</f>
        <v>#N/A</v>
      </c>
      <c r="P102" s="81" t="e">
        <f t="shared" si="3"/>
        <v>#N/A</v>
      </c>
    </row>
    <row r="103" spans="1:16">
      <c r="A103" s="7"/>
      <c r="B103" s="116"/>
      <c r="C103" s="8"/>
      <c r="D103" s="8"/>
      <c r="E103" s="79"/>
      <c r="F103" s="81"/>
      <c r="G103" s="81"/>
      <c r="H103" s="81"/>
      <c r="I103" s="81"/>
      <c r="J103" s="81"/>
      <c r="N103" s="81">
        <f t="shared" si="2"/>
        <v>0</v>
      </c>
      <c r="O103" s="81" t="e">
        <f>IF(D103="X",0,IF(E103="X",0,VLOOKUP(E103,'51'!$K$3:$L$16,2,FALSE)))</f>
        <v>#N/A</v>
      </c>
      <c r="P103" s="81" t="e">
        <f t="shared" si="3"/>
        <v>#N/A</v>
      </c>
    </row>
    <row r="104" spans="1:16">
      <c r="A104" s="7"/>
      <c r="B104" s="116"/>
      <c r="C104" s="8"/>
      <c r="D104" s="8"/>
      <c r="E104" s="79"/>
      <c r="F104" s="81"/>
      <c r="G104" s="81"/>
      <c r="H104" s="81"/>
      <c r="I104" s="81"/>
      <c r="J104" s="81"/>
      <c r="N104" s="81">
        <f t="shared" si="2"/>
        <v>0</v>
      </c>
      <c r="O104" s="81" t="e">
        <f>IF(D104="X",0,IF(E104="X",0,VLOOKUP(E104,'51'!$K$3:$L$16,2,FALSE)))</f>
        <v>#N/A</v>
      </c>
      <c r="P104" s="81" t="e">
        <f t="shared" si="3"/>
        <v>#N/A</v>
      </c>
    </row>
    <row r="105" spans="1:16">
      <c r="A105" s="7"/>
      <c r="B105" s="116"/>
      <c r="C105" s="8"/>
      <c r="D105" s="8"/>
      <c r="E105" s="79"/>
      <c r="F105" s="81"/>
      <c r="G105" s="81"/>
      <c r="H105" s="81"/>
      <c r="I105" s="81"/>
      <c r="J105" s="81"/>
      <c r="N105" s="81">
        <f t="shared" si="2"/>
        <v>0</v>
      </c>
      <c r="O105" s="81" t="e">
        <f>IF(D105="X",0,IF(E105="X",0,VLOOKUP(E105,'51'!$K$3:$L$16,2,FALSE)))</f>
        <v>#N/A</v>
      </c>
      <c r="P105" s="81" t="e">
        <f t="shared" si="3"/>
        <v>#N/A</v>
      </c>
    </row>
    <row r="106" spans="1:16">
      <c r="A106" s="7"/>
      <c r="B106" s="116"/>
      <c r="C106" s="8"/>
      <c r="D106" s="8"/>
      <c r="E106" s="79"/>
      <c r="F106" s="81"/>
      <c r="G106" s="81"/>
      <c r="H106" s="81"/>
      <c r="I106" s="81"/>
      <c r="J106" s="81"/>
      <c r="N106" s="81">
        <f t="shared" si="2"/>
        <v>0</v>
      </c>
      <c r="O106" s="81" t="e">
        <f>IF(D106="X",0,IF(E106="X",0,VLOOKUP(E106,'51'!$K$3:$L$16,2,FALSE)))</f>
        <v>#N/A</v>
      </c>
      <c r="P106" s="81" t="e">
        <f t="shared" si="3"/>
        <v>#N/A</v>
      </c>
    </row>
    <row r="107" spans="1:16">
      <c r="A107" s="7"/>
      <c r="B107" s="116"/>
      <c r="C107" s="8"/>
      <c r="D107" s="8"/>
      <c r="E107" s="79"/>
      <c r="F107" s="81"/>
      <c r="G107" s="81"/>
      <c r="H107" s="81"/>
      <c r="I107" s="81"/>
      <c r="J107" s="81"/>
      <c r="N107" s="81">
        <f t="shared" si="2"/>
        <v>0</v>
      </c>
      <c r="O107" s="81" t="e">
        <f>IF(D107="X",0,IF(E107="X",0,VLOOKUP(E107,'51'!$K$3:$L$16,2,FALSE)))</f>
        <v>#N/A</v>
      </c>
      <c r="P107" s="81" t="e">
        <f t="shared" si="3"/>
        <v>#N/A</v>
      </c>
    </row>
    <row r="108" spans="1:16">
      <c r="A108" s="7"/>
      <c r="B108" s="116"/>
      <c r="C108" s="8"/>
      <c r="D108" s="8"/>
      <c r="E108" s="79"/>
      <c r="F108" s="81"/>
      <c r="G108" s="81"/>
      <c r="H108" s="81"/>
      <c r="I108" s="81"/>
      <c r="J108" s="81"/>
      <c r="N108" s="81">
        <f t="shared" si="2"/>
        <v>0</v>
      </c>
      <c r="O108" s="81" t="e">
        <f>IF(D108="X",0,IF(E108="X",0,VLOOKUP(E108,'51'!$K$3:$L$16,2,FALSE)))</f>
        <v>#N/A</v>
      </c>
      <c r="P108" s="81" t="e">
        <f t="shared" si="3"/>
        <v>#N/A</v>
      </c>
    </row>
    <row r="109" spans="1:16">
      <c r="A109" s="7"/>
      <c r="B109" s="116"/>
      <c r="C109" s="8"/>
      <c r="D109" s="8"/>
      <c r="E109" s="79"/>
      <c r="F109" s="81"/>
      <c r="G109" s="81"/>
      <c r="H109" s="81"/>
      <c r="I109" s="81"/>
      <c r="J109" s="81"/>
      <c r="N109" s="81">
        <f t="shared" si="2"/>
        <v>0</v>
      </c>
      <c r="O109" s="81" t="e">
        <f>IF(D109="X",0,IF(E109="X",0,VLOOKUP(E109,'51'!$K$3:$L$16,2,FALSE)))</f>
        <v>#N/A</v>
      </c>
      <c r="P109" s="81" t="e">
        <f t="shared" si="3"/>
        <v>#N/A</v>
      </c>
    </row>
    <row r="110" spans="1:16">
      <c r="A110" s="7"/>
      <c r="B110" s="116"/>
      <c r="C110" s="8"/>
      <c r="D110" s="8"/>
      <c r="E110" s="79"/>
      <c r="F110" s="81"/>
      <c r="G110" s="81"/>
      <c r="H110" s="81"/>
      <c r="I110" s="81"/>
      <c r="J110" s="81"/>
      <c r="N110" s="81">
        <f t="shared" si="2"/>
        <v>0</v>
      </c>
      <c r="O110" s="81" t="e">
        <f>IF(D110="X",0,IF(E110="X",0,VLOOKUP(E110,'51'!$K$3:$L$16,2,FALSE)))</f>
        <v>#N/A</v>
      </c>
      <c r="P110" s="81" t="e">
        <f t="shared" si="3"/>
        <v>#N/A</v>
      </c>
    </row>
    <row r="111" spans="1:16">
      <c r="A111" s="7"/>
      <c r="B111" s="116"/>
      <c r="C111" s="8"/>
      <c r="D111" s="8"/>
      <c r="E111" s="79"/>
      <c r="F111" s="81"/>
      <c r="G111" s="81"/>
      <c r="H111" s="81"/>
      <c r="I111" s="81"/>
      <c r="J111" s="81"/>
      <c r="N111" s="81">
        <f t="shared" si="2"/>
        <v>0</v>
      </c>
      <c r="O111" s="81" t="e">
        <f>IF(D111="X",0,IF(E111="X",0,VLOOKUP(E111,'51'!$K$3:$L$16,2,FALSE)))</f>
        <v>#N/A</v>
      </c>
      <c r="P111" s="81" t="e">
        <f t="shared" si="3"/>
        <v>#N/A</v>
      </c>
    </row>
    <row r="112" spans="1:16">
      <c r="A112" s="7"/>
      <c r="B112" s="116"/>
      <c r="C112" s="8"/>
      <c r="D112" s="8"/>
      <c r="E112" s="79"/>
      <c r="F112" s="81"/>
      <c r="G112" s="81"/>
      <c r="H112" s="81"/>
      <c r="I112" s="81"/>
      <c r="J112" s="81"/>
      <c r="N112" s="81">
        <f t="shared" si="2"/>
        <v>0</v>
      </c>
      <c r="O112" s="81" t="e">
        <f>IF(D112="X",0,IF(E112="X",0,VLOOKUP(E112,'51'!$K$3:$L$16,2,FALSE)))</f>
        <v>#N/A</v>
      </c>
      <c r="P112" s="81" t="e">
        <f t="shared" si="3"/>
        <v>#N/A</v>
      </c>
    </row>
    <row r="113" spans="1:16">
      <c r="A113" s="7"/>
      <c r="B113" s="116"/>
      <c r="C113" s="8"/>
      <c r="D113" s="8"/>
      <c r="E113" s="79"/>
      <c r="F113" s="81"/>
      <c r="G113" s="81"/>
      <c r="H113" s="81"/>
      <c r="I113" s="81"/>
      <c r="J113" s="81"/>
      <c r="N113" s="81">
        <f t="shared" si="2"/>
        <v>0</v>
      </c>
      <c r="O113" s="81" t="e">
        <f>IF(D113="X",0,IF(E113="X",0,VLOOKUP(E113,'51'!$K$3:$L$16,2,FALSE)))</f>
        <v>#N/A</v>
      </c>
      <c r="P113" s="81" t="e">
        <f t="shared" si="3"/>
        <v>#N/A</v>
      </c>
    </row>
    <row r="114" spans="1:16">
      <c r="A114" s="7"/>
      <c r="B114" s="116"/>
      <c r="C114" s="8"/>
      <c r="D114" s="8"/>
      <c r="E114" s="79"/>
      <c r="F114" s="81"/>
      <c r="G114" s="81"/>
      <c r="H114" s="81"/>
      <c r="I114" s="81"/>
      <c r="J114" s="81"/>
      <c r="N114" s="81">
        <f t="shared" si="2"/>
        <v>0</v>
      </c>
      <c r="O114" s="81" t="e">
        <f>IF(D114="X",0,IF(E114="X",0,VLOOKUP(E114,'51'!$K$3:$L$16,2,FALSE)))</f>
        <v>#N/A</v>
      </c>
      <c r="P114" s="81" t="e">
        <f t="shared" si="3"/>
        <v>#N/A</v>
      </c>
    </row>
    <row r="115" spans="1:16">
      <c r="A115" s="7"/>
      <c r="B115" s="116"/>
      <c r="C115" s="8"/>
      <c r="D115" s="8"/>
      <c r="E115" s="79"/>
      <c r="F115" s="81"/>
      <c r="G115" s="81"/>
      <c r="H115" s="81"/>
      <c r="I115" s="81"/>
      <c r="J115" s="81"/>
      <c r="N115" s="81">
        <f t="shared" si="2"/>
        <v>0</v>
      </c>
      <c r="O115" s="81" t="e">
        <f>IF(D115="X",0,IF(E115="X",0,VLOOKUP(E115,'51'!$K$3:$L$16,2,FALSE)))</f>
        <v>#N/A</v>
      </c>
      <c r="P115" s="81" t="e">
        <f t="shared" si="3"/>
        <v>#N/A</v>
      </c>
    </row>
    <row r="116" spans="1:16">
      <c r="A116" s="7"/>
      <c r="B116" s="116"/>
      <c r="C116" s="8"/>
      <c r="D116" s="8"/>
      <c r="E116" s="79"/>
      <c r="F116" s="81"/>
      <c r="G116" s="81"/>
      <c r="H116" s="81"/>
      <c r="I116" s="81"/>
      <c r="J116" s="81"/>
      <c r="N116" s="81">
        <f t="shared" si="2"/>
        <v>0</v>
      </c>
      <c r="O116" s="81" t="e">
        <f>IF(D116="X",0,IF(E116="X",0,VLOOKUP(E116,'51'!$K$3:$L$16,2,FALSE)))</f>
        <v>#N/A</v>
      </c>
      <c r="P116" s="81" t="e">
        <f t="shared" si="3"/>
        <v>#N/A</v>
      </c>
    </row>
    <row r="117" spans="1:16">
      <c r="A117" s="7"/>
      <c r="B117" s="116"/>
      <c r="C117" s="89"/>
      <c r="D117" s="89"/>
      <c r="E117" s="90"/>
      <c r="F117" s="91"/>
      <c r="G117" s="91"/>
      <c r="H117" s="91"/>
      <c r="I117" s="91"/>
      <c r="J117" s="91"/>
      <c r="K117" s="91"/>
      <c r="L117" s="91"/>
      <c r="M117" s="91"/>
      <c r="N117" s="81">
        <f t="shared" si="2"/>
        <v>0</v>
      </c>
      <c r="O117" s="81" t="e">
        <f>IF(D117="X",0,IF(E117="X",0,VLOOKUP(E117,'51'!$K$3:$L$16,2,FALSE)))</f>
        <v>#N/A</v>
      </c>
      <c r="P117" s="81" t="e">
        <f t="shared" si="3"/>
        <v>#N/A</v>
      </c>
    </row>
    <row r="118" spans="1:16">
      <c r="A118" s="83"/>
      <c r="B118" s="116"/>
      <c r="C118" s="8"/>
      <c r="D118" s="8"/>
      <c r="E118" s="79"/>
      <c r="F118" s="81"/>
      <c r="G118" s="81"/>
      <c r="H118" s="81"/>
      <c r="I118" s="81"/>
      <c r="J118" s="81"/>
      <c r="N118" s="81">
        <f t="shared" si="2"/>
        <v>0</v>
      </c>
      <c r="O118" s="81" t="e">
        <f>IF(D118="X",0,IF(E118="X",0,VLOOKUP(E118,'51'!$K$3:$L$16,2,FALSE)))</f>
        <v>#N/A</v>
      </c>
      <c r="P118" s="81" t="e">
        <f t="shared" si="3"/>
        <v>#N/A</v>
      </c>
    </row>
    <row r="119" spans="1:16">
      <c r="A119" s="83"/>
      <c r="B119" s="116"/>
      <c r="C119" s="80"/>
      <c r="D119" s="8"/>
      <c r="E119" s="79"/>
      <c r="F119" s="81"/>
      <c r="G119" s="81"/>
      <c r="H119" s="81"/>
      <c r="I119" s="81"/>
      <c r="J119" s="81"/>
      <c r="N119" s="81">
        <f t="shared" si="2"/>
        <v>0</v>
      </c>
      <c r="O119" s="81" t="e">
        <f>IF(D119="X",0,IF(E119="X",0,VLOOKUP(E119,'51'!$K$3:$L$16,2,FALSE)))</f>
        <v>#N/A</v>
      </c>
      <c r="P119" s="81" t="e">
        <f t="shared" si="3"/>
        <v>#N/A</v>
      </c>
    </row>
    <row r="120" spans="1:16">
      <c r="A120" s="83"/>
      <c r="B120" s="116"/>
      <c r="C120" s="8"/>
      <c r="D120" s="8"/>
      <c r="E120" s="79"/>
      <c r="F120" s="81"/>
      <c r="G120" s="81"/>
      <c r="H120" s="81"/>
      <c r="I120" s="81"/>
      <c r="J120" s="81"/>
      <c r="N120" s="81">
        <f t="shared" si="2"/>
        <v>0</v>
      </c>
      <c r="O120" s="81" t="e">
        <f>IF(D120="X",0,IF(E120="X",0,VLOOKUP(E120,'51'!$K$3:$L$16,2,FALSE)))</f>
        <v>#N/A</v>
      </c>
      <c r="P120" s="81" t="e">
        <f t="shared" si="3"/>
        <v>#N/A</v>
      </c>
    </row>
    <row r="121" spans="1:16">
      <c r="A121" s="83"/>
      <c r="B121" s="116"/>
      <c r="C121" s="8"/>
      <c r="D121" s="8"/>
      <c r="E121" s="79"/>
      <c r="F121" s="81"/>
      <c r="G121" s="81"/>
      <c r="H121" s="81"/>
      <c r="I121" s="81"/>
      <c r="J121" s="81"/>
      <c r="N121" s="81">
        <f t="shared" si="2"/>
        <v>0</v>
      </c>
      <c r="O121" s="81" t="e">
        <f>IF(D121="X",0,IF(E121="X",0,VLOOKUP(E121,'51'!$K$3:$L$16,2,FALSE)))</f>
        <v>#N/A</v>
      </c>
      <c r="P121" s="81" t="e">
        <f t="shared" si="3"/>
        <v>#N/A</v>
      </c>
    </row>
    <row r="122" spans="1:16">
      <c r="A122" s="83"/>
      <c r="B122" s="116"/>
      <c r="C122" s="8"/>
      <c r="D122" s="8"/>
      <c r="E122" s="79"/>
      <c r="F122" s="81"/>
      <c r="G122" s="81"/>
      <c r="H122" s="81"/>
      <c r="I122" s="81"/>
      <c r="J122" s="81"/>
      <c r="N122" s="81">
        <f t="shared" si="2"/>
        <v>0</v>
      </c>
      <c r="O122" s="81" t="e">
        <f>IF(D122="X",0,IF(E122="X",0,VLOOKUP(E122,'51'!$K$3:$L$16,2,FALSE)))</f>
        <v>#N/A</v>
      </c>
      <c r="P122" s="81" t="e">
        <f t="shared" si="3"/>
        <v>#N/A</v>
      </c>
    </row>
    <row r="123" spans="1:16">
      <c r="A123" s="83"/>
      <c r="B123" s="116"/>
      <c r="C123" s="8"/>
      <c r="D123" s="8"/>
      <c r="E123" s="79"/>
      <c r="F123" s="81"/>
      <c r="G123" s="81"/>
      <c r="H123" s="81"/>
      <c r="I123" s="81"/>
      <c r="J123" s="81"/>
      <c r="N123" s="81">
        <f t="shared" si="2"/>
        <v>0</v>
      </c>
      <c r="O123" s="81" t="e">
        <f>IF(D123="X",0,IF(E123="X",0,VLOOKUP(E123,'51'!$K$3:$L$16,2,FALSE)))</f>
        <v>#N/A</v>
      </c>
      <c r="P123" s="81" t="e">
        <f t="shared" si="3"/>
        <v>#N/A</v>
      </c>
    </row>
    <row r="124" spans="1:16">
      <c r="A124" s="83"/>
      <c r="B124" s="116"/>
      <c r="C124" s="8"/>
      <c r="D124" s="8"/>
      <c r="E124" s="79"/>
      <c r="F124" s="81"/>
      <c r="G124" s="81"/>
      <c r="H124" s="81"/>
      <c r="I124" s="81"/>
      <c r="J124" s="81"/>
      <c r="N124" s="81">
        <f t="shared" si="2"/>
        <v>0</v>
      </c>
      <c r="O124" s="81" t="e">
        <f>IF(D124="X",0,IF(E124="X",0,VLOOKUP(E124,'51'!$K$3:$L$16,2,FALSE)))</f>
        <v>#N/A</v>
      </c>
      <c r="P124" s="81" t="e">
        <f t="shared" si="3"/>
        <v>#N/A</v>
      </c>
    </row>
    <row r="125" spans="1:16">
      <c r="A125" s="83"/>
      <c r="B125" s="116"/>
      <c r="C125" s="8"/>
      <c r="D125" s="8"/>
      <c r="E125" s="79"/>
      <c r="F125" s="81"/>
      <c r="G125" s="81"/>
      <c r="H125" s="81"/>
      <c r="I125" s="81"/>
      <c r="J125" s="81"/>
      <c r="N125" s="81">
        <f t="shared" si="2"/>
        <v>0</v>
      </c>
      <c r="O125" s="81" t="e">
        <f>IF(D125="X",0,IF(E125="X",0,VLOOKUP(E125,'51'!$K$3:$L$16,2,FALSE)))</f>
        <v>#N/A</v>
      </c>
      <c r="P125" s="81" t="e">
        <f t="shared" si="3"/>
        <v>#N/A</v>
      </c>
    </row>
    <row r="126" spans="1:16">
      <c r="A126" s="83"/>
      <c r="B126" s="116"/>
      <c r="C126" s="89"/>
      <c r="D126" s="89"/>
      <c r="E126" s="89"/>
      <c r="F126" s="91"/>
      <c r="G126" s="91"/>
      <c r="H126" s="91"/>
      <c r="I126" s="91"/>
      <c r="J126" s="91"/>
      <c r="K126" s="91"/>
      <c r="L126" s="91"/>
      <c r="M126" s="91"/>
      <c r="N126" s="81">
        <f t="shared" si="2"/>
        <v>0</v>
      </c>
      <c r="O126" s="81" t="e">
        <f>IF(D126="X",0,IF(E126="X",0,VLOOKUP(E126,'51'!$K$3:$L$16,2,FALSE)))</f>
        <v>#N/A</v>
      </c>
      <c r="P126" s="81" t="e">
        <f t="shared" si="3"/>
        <v>#N/A</v>
      </c>
    </row>
    <row r="127" spans="1:16">
      <c r="B127" s="116"/>
      <c r="N127" s="81">
        <f t="shared" si="2"/>
        <v>0</v>
      </c>
      <c r="O127" s="81" t="e">
        <f>IF(D127="X",0,IF(E127="X",0,VLOOKUP(E127,'51'!$K$3:$L$16,2,FALSE)))</f>
        <v>#N/A</v>
      </c>
      <c r="P127" s="81" t="e">
        <f t="shared" si="3"/>
        <v>#N/A</v>
      </c>
    </row>
    <row r="128" spans="1:16">
      <c r="B128" s="116"/>
      <c r="N128" s="81">
        <f t="shared" si="2"/>
        <v>0</v>
      </c>
      <c r="O128" s="81" t="e">
        <f>IF(D128="X",0,IF(E128="X",0,VLOOKUP(E128,'51'!$K$3:$L$16,2,FALSE)))</f>
        <v>#N/A</v>
      </c>
      <c r="P128" s="81" t="e">
        <f t="shared" si="3"/>
        <v>#N/A</v>
      </c>
    </row>
    <row r="129" spans="2:16">
      <c r="B129" s="116"/>
      <c r="N129" s="81">
        <f t="shared" si="2"/>
        <v>0</v>
      </c>
      <c r="O129" s="81" t="e">
        <f>IF(D129="X",0,IF(E129="X",0,VLOOKUP(E129,'51'!$K$3:$L$16,2,FALSE)))</f>
        <v>#N/A</v>
      </c>
      <c r="P129" s="81" t="e">
        <f t="shared" si="3"/>
        <v>#N/A</v>
      </c>
    </row>
    <row r="130" spans="2:16">
      <c r="B130" s="116"/>
      <c r="N130" s="81">
        <f t="shared" si="2"/>
        <v>0</v>
      </c>
      <c r="O130" s="81" t="e">
        <f>IF(D130="X",0,IF(E130="X",0,VLOOKUP(E130,'51'!$K$3:$L$16,2,FALSE)))</f>
        <v>#N/A</v>
      </c>
      <c r="P130" s="81" t="e">
        <f t="shared" si="3"/>
        <v>#N/A</v>
      </c>
    </row>
    <row r="131" spans="2:16">
      <c r="B131" s="116"/>
      <c r="N131" s="81">
        <f t="shared" si="2"/>
        <v>0</v>
      </c>
      <c r="O131" s="81" t="e">
        <f>IF(D131="X",0,IF(E131="X",0,VLOOKUP(E131,'51'!$K$3:$L$16,2,FALSE)))</f>
        <v>#N/A</v>
      </c>
      <c r="P131" s="81" t="e">
        <f t="shared" si="3"/>
        <v>#N/A</v>
      </c>
    </row>
    <row r="132" spans="2:16">
      <c r="B132" s="116"/>
      <c r="N132" s="81">
        <f t="shared" ref="N132:N195" si="4">SUM(F132:M132)</f>
        <v>0</v>
      </c>
      <c r="O132" s="81" t="e">
        <f>IF(D132="X",0,IF(E132="X",0,VLOOKUP(E132,'51'!$K$3:$L$16,2,FALSE)))</f>
        <v>#N/A</v>
      </c>
      <c r="P132" s="81" t="e">
        <f t="shared" ref="P132:P195" si="5">N132*O132</f>
        <v>#N/A</v>
      </c>
    </row>
    <row r="133" spans="2:16">
      <c r="B133" s="116"/>
      <c r="N133" s="81">
        <f t="shared" si="4"/>
        <v>0</v>
      </c>
      <c r="O133" s="81" t="e">
        <f>IF(D133="X",0,IF(E133="X",0,VLOOKUP(E133,'51'!$K$3:$L$16,2,FALSE)))</f>
        <v>#N/A</v>
      </c>
      <c r="P133" s="81" t="e">
        <f t="shared" si="5"/>
        <v>#N/A</v>
      </c>
    </row>
    <row r="134" spans="2:16">
      <c r="B134" s="116"/>
      <c r="N134" s="81">
        <f t="shared" si="4"/>
        <v>0</v>
      </c>
      <c r="O134" s="81" t="e">
        <f>IF(D134="X",0,IF(E134="X",0,VLOOKUP(E134,'51'!$K$3:$L$16,2,FALSE)))</f>
        <v>#N/A</v>
      </c>
      <c r="P134" s="81" t="e">
        <f t="shared" si="5"/>
        <v>#N/A</v>
      </c>
    </row>
    <row r="135" spans="2:16">
      <c r="B135" s="116"/>
      <c r="N135" s="81">
        <f t="shared" si="4"/>
        <v>0</v>
      </c>
      <c r="O135" s="81" t="e">
        <f>IF(D135="X",0,IF(E135="X",0,VLOOKUP(E135,'51'!$K$3:$L$16,2,FALSE)))</f>
        <v>#N/A</v>
      </c>
      <c r="P135" s="81" t="e">
        <f t="shared" si="5"/>
        <v>#N/A</v>
      </c>
    </row>
    <row r="136" spans="2:16">
      <c r="B136" s="116"/>
      <c r="N136" s="81">
        <f t="shared" si="4"/>
        <v>0</v>
      </c>
      <c r="O136" s="81" t="e">
        <f>IF(D136="X",0,IF(E136="X",0,VLOOKUP(E136,'51'!$K$3:$L$16,2,FALSE)))</f>
        <v>#N/A</v>
      </c>
      <c r="P136" s="81" t="e">
        <f t="shared" si="5"/>
        <v>#N/A</v>
      </c>
    </row>
    <row r="137" spans="2:16">
      <c r="B137" s="116"/>
      <c r="N137" s="81">
        <f t="shared" si="4"/>
        <v>0</v>
      </c>
      <c r="O137" s="81" t="e">
        <f>IF(D137="X",0,IF(E137="X",0,VLOOKUP(E137,'51'!$K$3:$L$16,2,FALSE)))</f>
        <v>#N/A</v>
      </c>
      <c r="P137" s="81" t="e">
        <f t="shared" si="5"/>
        <v>#N/A</v>
      </c>
    </row>
    <row r="138" spans="2:16">
      <c r="B138" s="116"/>
      <c r="N138" s="81">
        <f t="shared" si="4"/>
        <v>0</v>
      </c>
      <c r="O138" s="81" t="e">
        <f>IF(D138="X",0,IF(E138="X",0,VLOOKUP(E138,'51'!$K$3:$L$16,2,FALSE)))</f>
        <v>#N/A</v>
      </c>
      <c r="P138" s="81" t="e">
        <f t="shared" si="5"/>
        <v>#N/A</v>
      </c>
    </row>
    <row r="139" spans="2:16">
      <c r="B139" s="116"/>
      <c r="N139" s="81">
        <f t="shared" si="4"/>
        <v>0</v>
      </c>
      <c r="O139" s="81" t="e">
        <f>IF(D139="X",0,IF(E139="X",0,VLOOKUP(E139,'51'!$K$3:$L$16,2,FALSE)))</f>
        <v>#N/A</v>
      </c>
      <c r="P139" s="81" t="e">
        <f t="shared" si="5"/>
        <v>#N/A</v>
      </c>
    </row>
    <row r="140" spans="2:16">
      <c r="B140" s="116"/>
      <c r="N140" s="81">
        <f t="shared" si="4"/>
        <v>0</v>
      </c>
      <c r="O140" s="81" t="e">
        <f>IF(D140="X",0,IF(E140="X",0,VLOOKUP(E140,'51'!$K$3:$L$16,2,FALSE)))</f>
        <v>#N/A</v>
      </c>
      <c r="P140" s="81" t="e">
        <f t="shared" si="5"/>
        <v>#N/A</v>
      </c>
    </row>
    <row r="141" spans="2:16">
      <c r="B141" s="116"/>
      <c r="N141" s="81">
        <f t="shared" si="4"/>
        <v>0</v>
      </c>
      <c r="O141" s="81" t="e">
        <f>IF(D141="X",0,IF(E141="X",0,VLOOKUP(E141,'51'!$K$3:$L$16,2,FALSE)))</f>
        <v>#N/A</v>
      </c>
      <c r="P141" s="81" t="e">
        <f t="shared" si="5"/>
        <v>#N/A</v>
      </c>
    </row>
    <row r="142" spans="2:16">
      <c r="B142" s="116"/>
      <c r="N142" s="81">
        <f t="shared" si="4"/>
        <v>0</v>
      </c>
      <c r="O142" s="81" t="e">
        <f>IF(D142="X",0,IF(E142="X",0,VLOOKUP(E142,'51'!$K$3:$L$16,2,FALSE)))</f>
        <v>#N/A</v>
      </c>
      <c r="P142" s="81" t="e">
        <f t="shared" si="5"/>
        <v>#N/A</v>
      </c>
    </row>
    <row r="143" spans="2:16">
      <c r="B143" s="116"/>
      <c r="N143" s="81">
        <f t="shared" si="4"/>
        <v>0</v>
      </c>
      <c r="O143" s="81" t="e">
        <f>IF(D143="X",0,IF(E143="X",0,VLOOKUP(E143,'51'!$K$3:$L$16,2,FALSE)))</f>
        <v>#N/A</v>
      </c>
      <c r="P143" s="81" t="e">
        <f t="shared" si="5"/>
        <v>#N/A</v>
      </c>
    </row>
    <row r="144" spans="2:16">
      <c r="B144" s="116"/>
      <c r="N144" s="81">
        <f t="shared" si="4"/>
        <v>0</v>
      </c>
      <c r="O144" s="81" t="e">
        <f>IF(D144="X",0,IF(E144="X",0,VLOOKUP(E144,'51'!$K$3:$L$16,2,FALSE)))</f>
        <v>#N/A</v>
      </c>
      <c r="P144" s="81" t="e">
        <f t="shared" si="5"/>
        <v>#N/A</v>
      </c>
    </row>
    <row r="145" spans="2:16">
      <c r="B145" s="116"/>
      <c r="N145" s="81">
        <f t="shared" si="4"/>
        <v>0</v>
      </c>
      <c r="O145" s="81" t="e">
        <f>IF(D145="X",0,IF(E145="X",0,VLOOKUP(E145,'51'!$K$3:$L$16,2,FALSE)))</f>
        <v>#N/A</v>
      </c>
      <c r="P145" s="81" t="e">
        <f t="shared" si="5"/>
        <v>#N/A</v>
      </c>
    </row>
    <row r="146" spans="2:16">
      <c r="B146" s="116"/>
      <c r="N146" s="81">
        <f t="shared" si="4"/>
        <v>0</v>
      </c>
      <c r="O146" s="81" t="e">
        <f>IF(D146="X",0,IF(E146="X",0,VLOOKUP(E146,'51'!$K$3:$L$16,2,FALSE)))</f>
        <v>#N/A</v>
      </c>
      <c r="P146" s="81" t="e">
        <f t="shared" si="5"/>
        <v>#N/A</v>
      </c>
    </row>
    <row r="147" spans="2:16">
      <c r="B147" s="116"/>
      <c r="N147" s="81">
        <f t="shared" si="4"/>
        <v>0</v>
      </c>
      <c r="O147" s="81" t="e">
        <f>IF(D147="X",0,IF(E147="X",0,VLOOKUP(E147,'51'!$K$3:$L$16,2,FALSE)))</f>
        <v>#N/A</v>
      </c>
      <c r="P147" s="81" t="e">
        <f t="shared" si="5"/>
        <v>#N/A</v>
      </c>
    </row>
    <row r="148" spans="2:16">
      <c r="B148" s="116"/>
      <c r="N148" s="81">
        <f t="shared" si="4"/>
        <v>0</v>
      </c>
      <c r="O148" s="81" t="e">
        <f>IF(D148="X",0,IF(E148="X",0,VLOOKUP(E148,'51'!$K$3:$L$16,2,FALSE)))</f>
        <v>#N/A</v>
      </c>
      <c r="P148" s="81" t="e">
        <f t="shared" si="5"/>
        <v>#N/A</v>
      </c>
    </row>
    <row r="149" spans="2:16">
      <c r="B149" s="116"/>
      <c r="N149" s="81">
        <f t="shared" si="4"/>
        <v>0</v>
      </c>
      <c r="O149" s="81" t="e">
        <f>IF(D149="X",0,IF(E149="X",0,VLOOKUP(E149,'51'!$K$3:$L$16,2,FALSE)))</f>
        <v>#N/A</v>
      </c>
      <c r="P149" s="81" t="e">
        <f t="shared" si="5"/>
        <v>#N/A</v>
      </c>
    </row>
    <row r="150" spans="2:16">
      <c r="B150" s="116"/>
      <c r="N150" s="81">
        <f t="shared" si="4"/>
        <v>0</v>
      </c>
      <c r="O150" s="81" t="e">
        <f>IF(D150="X",0,IF(E150="X",0,VLOOKUP(E150,'51'!$K$3:$L$16,2,FALSE)))</f>
        <v>#N/A</v>
      </c>
      <c r="P150" s="81" t="e">
        <f t="shared" si="5"/>
        <v>#N/A</v>
      </c>
    </row>
    <row r="151" spans="2:16">
      <c r="B151" s="116"/>
      <c r="N151" s="81">
        <f t="shared" si="4"/>
        <v>0</v>
      </c>
      <c r="O151" s="81" t="e">
        <f>IF(D151="X",0,IF(E151="X",0,VLOOKUP(E151,'51'!$K$3:$L$16,2,FALSE)))</f>
        <v>#N/A</v>
      </c>
      <c r="P151" s="81" t="e">
        <f t="shared" si="5"/>
        <v>#N/A</v>
      </c>
    </row>
    <row r="152" spans="2:16">
      <c r="B152" s="116"/>
      <c r="N152" s="81">
        <f t="shared" si="4"/>
        <v>0</v>
      </c>
      <c r="O152" s="81" t="e">
        <f>IF(D152="X",0,IF(E152="X",0,VLOOKUP(E152,'51'!$K$3:$L$16,2,FALSE)))</f>
        <v>#N/A</v>
      </c>
      <c r="P152" s="81" t="e">
        <f t="shared" si="5"/>
        <v>#N/A</v>
      </c>
    </row>
    <row r="153" spans="2:16">
      <c r="B153" s="116"/>
      <c r="N153" s="81">
        <f t="shared" si="4"/>
        <v>0</v>
      </c>
      <c r="O153" s="81" t="e">
        <f>IF(D153="X",0,IF(E153="X",0,VLOOKUP(E153,'51'!$K$3:$L$16,2,FALSE)))</f>
        <v>#N/A</v>
      </c>
      <c r="P153" s="81" t="e">
        <f t="shared" si="5"/>
        <v>#N/A</v>
      </c>
    </row>
    <row r="154" spans="2:16">
      <c r="B154" s="116"/>
      <c r="N154" s="81">
        <f t="shared" si="4"/>
        <v>0</v>
      </c>
      <c r="O154" s="81" t="e">
        <f>IF(D154="X",0,IF(E154="X",0,VLOOKUP(E154,'51'!$K$3:$L$16,2,FALSE)))</f>
        <v>#N/A</v>
      </c>
      <c r="P154" s="81" t="e">
        <f t="shared" si="5"/>
        <v>#N/A</v>
      </c>
    </row>
    <row r="155" spans="2:16">
      <c r="B155" s="116"/>
      <c r="N155" s="81">
        <f t="shared" si="4"/>
        <v>0</v>
      </c>
      <c r="O155" s="81" t="e">
        <f>IF(D155="X",0,IF(E155="X",0,VLOOKUP(E155,'51'!$K$3:$L$16,2,FALSE)))</f>
        <v>#N/A</v>
      </c>
      <c r="P155" s="81" t="e">
        <f t="shared" si="5"/>
        <v>#N/A</v>
      </c>
    </row>
    <row r="156" spans="2:16">
      <c r="B156" s="116"/>
      <c r="N156" s="81">
        <f t="shared" si="4"/>
        <v>0</v>
      </c>
      <c r="O156" s="81" t="e">
        <f>IF(D156="X",0,IF(E156="X",0,VLOOKUP(E156,'51'!$K$3:$L$16,2,FALSE)))</f>
        <v>#N/A</v>
      </c>
      <c r="P156" s="81" t="e">
        <f t="shared" si="5"/>
        <v>#N/A</v>
      </c>
    </row>
    <row r="157" spans="2:16">
      <c r="B157" s="116"/>
      <c r="N157" s="81">
        <f t="shared" si="4"/>
        <v>0</v>
      </c>
      <c r="O157" s="81" t="e">
        <f>IF(D157="X",0,IF(E157="X",0,VLOOKUP(E157,'51'!$K$3:$L$16,2,FALSE)))</f>
        <v>#N/A</v>
      </c>
      <c r="P157" s="81" t="e">
        <f t="shared" si="5"/>
        <v>#N/A</v>
      </c>
    </row>
    <row r="158" spans="2:16">
      <c r="B158" s="116"/>
      <c r="N158" s="81">
        <f t="shared" si="4"/>
        <v>0</v>
      </c>
      <c r="O158" s="81" t="e">
        <f>IF(D158="X",0,IF(E158="X",0,VLOOKUP(E158,'51'!$K$3:$L$16,2,FALSE)))</f>
        <v>#N/A</v>
      </c>
      <c r="P158" s="81" t="e">
        <f t="shared" si="5"/>
        <v>#N/A</v>
      </c>
    </row>
    <row r="159" spans="2:16">
      <c r="B159" s="116"/>
      <c r="N159" s="81">
        <f t="shared" si="4"/>
        <v>0</v>
      </c>
      <c r="O159" s="81" t="e">
        <f>IF(D159="X",0,IF(E159="X",0,VLOOKUP(E159,'51'!$K$3:$L$16,2,FALSE)))</f>
        <v>#N/A</v>
      </c>
      <c r="P159" s="81" t="e">
        <f t="shared" si="5"/>
        <v>#N/A</v>
      </c>
    </row>
    <row r="160" spans="2:16">
      <c r="B160" s="116"/>
      <c r="N160" s="81">
        <f t="shared" si="4"/>
        <v>0</v>
      </c>
      <c r="O160" s="81" t="e">
        <f>IF(D160="X",0,IF(E160="X",0,VLOOKUP(E160,'51'!$K$3:$L$16,2,FALSE)))</f>
        <v>#N/A</v>
      </c>
      <c r="P160" s="81" t="e">
        <f t="shared" si="5"/>
        <v>#N/A</v>
      </c>
    </row>
    <row r="161" spans="2:16">
      <c r="B161" s="116"/>
      <c r="N161" s="81">
        <f t="shared" si="4"/>
        <v>0</v>
      </c>
      <c r="O161" s="81" t="e">
        <f>IF(D161="X",0,IF(E161="X",0,VLOOKUP(E161,'51'!$K$3:$L$16,2,FALSE)))</f>
        <v>#N/A</v>
      </c>
      <c r="P161" s="81" t="e">
        <f t="shared" si="5"/>
        <v>#N/A</v>
      </c>
    </row>
    <row r="162" spans="2:16">
      <c r="B162" s="116"/>
      <c r="N162" s="81">
        <f t="shared" si="4"/>
        <v>0</v>
      </c>
      <c r="O162" s="81" t="e">
        <f>IF(D162="X",0,IF(E162="X",0,VLOOKUP(E162,'51'!$K$3:$L$16,2,FALSE)))</f>
        <v>#N/A</v>
      </c>
      <c r="P162" s="81" t="e">
        <f t="shared" si="5"/>
        <v>#N/A</v>
      </c>
    </row>
    <row r="163" spans="2:16">
      <c r="B163" s="116"/>
      <c r="N163" s="81">
        <f t="shared" si="4"/>
        <v>0</v>
      </c>
      <c r="O163" s="81" t="e">
        <f>IF(D163="X",0,IF(E163="X",0,VLOOKUP(E163,'51'!$K$3:$L$16,2,FALSE)))</f>
        <v>#N/A</v>
      </c>
      <c r="P163" s="81" t="e">
        <f t="shared" si="5"/>
        <v>#N/A</v>
      </c>
    </row>
    <row r="164" spans="2:16">
      <c r="B164" s="116"/>
      <c r="N164" s="81">
        <f t="shared" si="4"/>
        <v>0</v>
      </c>
      <c r="O164" s="81" t="e">
        <f>IF(D164="X",0,IF(E164="X",0,VLOOKUP(E164,'51'!$K$3:$L$16,2,FALSE)))</f>
        <v>#N/A</v>
      </c>
      <c r="P164" s="81" t="e">
        <f t="shared" si="5"/>
        <v>#N/A</v>
      </c>
    </row>
    <row r="165" spans="2:16">
      <c r="B165" s="116"/>
      <c r="N165" s="81">
        <f t="shared" si="4"/>
        <v>0</v>
      </c>
      <c r="O165" s="81" t="e">
        <f>IF(D165="X",0,IF(E165="X",0,VLOOKUP(E165,'51'!$K$3:$L$16,2,FALSE)))</f>
        <v>#N/A</v>
      </c>
      <c r="P165" s="81" t="e">
        <f t="shared" si="5"/>
        <v>#N/A</v>
      </c>
    </row>
    <row r="166" spans="2:16">
      <c r="B166" s="116"/>
      <c r="N166" s="81">
        <f t="shared" si="4"/>
        <v>0</v>
      </c>
      <c r="O166" s="81" t="e">
        <f>IF(D166="X",0,IF(E166="X",0,VLOOKUP(E166,'51'!$K$3:$L$16,2,FALSE)))</f>
        <v>#N/A</v>
      </c>
      <c r="P166" s="81" t="e">
        <f t="shared" si="5"/>
        <v>#N/A</v>
      </c>
    </row>
    <row r="167" spans="2:16">
      <c r="B167" s="116"/>
      <c r="N167" s="81">
        <f t="shared" si="4"/>
        <v>0</v>
      </c>
      <c r="O167" s="81" t="e">
        <f>IF(D167="X",0,IF(E167="X",0,VLOOKUP(E167,'51'!$K$3:$L$16,2,FALSE)))</f>
        <v>#N/A</v>
      </c>
      <c r="P167" s="81" t="e">
        <f t="shared" si="5"/>
        <v>#N/A</v>
      </c>
    </row>
    <row r="168" spans="2:16">
      <c r="B168" s="116"/>
      <c r="N168" s="81">
        <f t="shared" si="4"/>
        <v>0</v>
      </c>
      <c r="O168" s="81" t="e">
        <f>IF(D168="X",0,IF(E168="X",0,VLOOKUP(E168,'51'!$K$3:$L$16,2,FALSE)))</f>
        <v>#N/A</v>
      </c>
      <c r="P168" s="81" t="e">
        <f t="shared" si="5"/>
        <v>#N/A</v>
      </c>
    </row>
    <row r="169" spans="2:16">
      <c r="B169" s="116"/>
      <c r="N169" s="81">
        <f t="shared" si="4"/>
        <v>0</v>
      </c>
      <c r="O169" s="81" t="e">
        <f>IF(D169="X",0,IF(E169="X",0,VLOOKUP(E169,'51'!$K$3:$L$16,2,FALSE)))</f>
        <v>#N/A</v>
      </c>
      <c r="P169" s="81" t="e">
        <f t="shared" si="5"/>
        <v>#N/A</v>
      </c>
    </row>
    <row r="170" spans="2:16">
      <c r="B170" s="116"/>
      <c r="N170" s="81">
        <f t="shared" si="4"/>
        <v>0</v>
      </c>
      <c r="O170" s="81" t="e">
        <f>IF(D170="X",0,IF(E170="X",0,VLOOKUP(E170,'51'!$K$3:$L$16,2,FALSE)))</f>
        <v>#N/A</v>
      </c>
      <c r="P170" s="81" t="e">
        <f t="shared" si="5"/>
        <v>#N/A</v>
      </c>
    </row>
    <row r="171" spans="2:16">
      <c r="B171" s="116"/>
      <c r="N171" s="81">
        <f t="shared" si="4"/>
        <v>0</v>
      </c>
      <c r="O171" s="81" t="e">
        <f>IF(D171="X",0,IF(E171="X",0,VLOOKUP(E171,'51'!$K$3:$L$16,2,FALSE)))</f>
        <v>#N/A</v>
      </c>
      <c r="P171" s="81" t="e">
        <f t="shared" si="5"/>
        <v>#N/A</v>
      </c>
    </row>
    <row r="172" spans="2:16">
      <c r="B172" s="116"/>
      <c r="N172" s="81">
        <f t="shared" si="4"/>
        <v>0</v>
      </c>
      <c r="O172" s="81" t="e">
        <f>IF(D172="X",0,IF(E172="X",0,VLOOKUP(E172,'51'!$K$3:$L$16,2,FALSE)))</f>
        <v>#N/A</v>
      </c>
      <c r="P172" s="81" t="e">
        <f t="shared" si="5"/>
        <v>#N/A</v>
      </c>
    </row>
    <row r="173" spans="2:16">
      <c r="B173" s="116"/>
      <c r="N173" s="81">
        <f t="shared" si="4"/>
        <v>0</v>
      </c>
      <c r="O173" s="81" t="e">
        <f>IF(D173="X",0,IF(E173="X",0,VLOOKUP(E173,'51'!$K$3:$L$16,2,FALSE)))</f>
        <v>#N/A</v>
      </c>
      <c r="P173" s="81" t="e">
        <f t="shared" si="5"/>
        <v>#N/A</v>
      </c>
    </row>
    <row r="174" spans="2:16">
      <c r="B174" s="116"/>
      <c r="N174" s="81">
        <f t="shared" si="4"/>
        <v>0</v>
      </c>
      <c r="O174" s="81" t="e">
        <f>IF(D174="X",0,IF(E174="X",0,VLOOKUP(E174,'51'!$K$3:$L$16,2,FALSE)))</f>
        <v>#N/A</v>
      </c>
      <c r="P174" s="81" t="e">
        <f t="shared" si="5"/>
        <v>#N/A</v>
      </c>
    </row>
    <row r="175" spans="2:16">
      <c r="B175" s="116"/>
      <c r="N175" s="81">
        <f t="shared" si="4"/>
        <v>0</v>
      </c>
      <c r="O175" s="81" t="e">
        <f>IF(D175="X",0,IF(E175="X",0,VLOOKUP(E175,'51'!$K$3:$L$16,2,FALSE)))</f>
        <v>#N/A</v>
      </c>
      <c r="P175" s="81" t="e">
        <f t="shared" si="5"/>
        <v>#N/A</v>
      </c>
    </row>
    <row r="176" spans="2:16">
      <c r="B176" s="116"/>
      <c r="N176" s="81">
        <f t="shared" si="4"/>
        <v>0</v>
      </c>
      <c r="O176" s="81" t="e">
        <f>IF(D176="X",0,IF(E176="X",0,VLOOKUP(E176,'51'!$K$3:$L$16,2,FALSE)))</f>
        <v>#N/A</v>
      </c>
      <c r="P176" s="81" t="e">
        <f t="shared" si="5"/>
        <v>#N/A</v>
      </c>
    </row>
    <row r="177" spans="2:16">
      <c r="B177" s="116"/>
      <c r="N177" s="81">
        <f t="shared" si="4"/>
        <v>0</v>
      </c>
      <c r="O177" s="81" t="e">
        <f>IF(D177="X",0,IF(E177="X",0,VLOOKUP(E177,'51'!$K$3:$L$16,2,FALSE)))</f>
        <v>#N/A</v>
      </c>
      <c r="P177" s="81" t="e">
        <f t="shared" si="5"/>
        <v>#N/A</v>
      </c>
    </row>
    <row r="178" spans="2:16">
      <c r="B178" s="116"/>
      <c r="N178" s="81">
        <f t="shared" si="4"/>
        <v>0</v>
      </c>
      <c r="O178" s="81" t="e">
        <f>IF(D178="X",0,IF(E178="X",0,VLOOKUP(E178,'51'!$K$3:$L$16,2,FALSE)))</f>
        <v>#N/A</v>
      </c>
      <c r="P178" s="81" t="e">
        <f t="shared" si="5"/>
        <v>#N/A</v>
      </c>
    </row>
    <row r="179" spans="2:16">
      <c r="B179" s="116"/>
      <c r="N179" s="81">
        <f t="shared" si="4"/>
        <v>0</v>
      </c>
      <c r="O179" s="81" t="e">
        <f>IF(D179="X",0,IF(E179="X",0,VLOOKUP(E179,'51'!$K$3:$L$16,2,FALSE)))</f>
        <v>#N/A</v>
      </c>
      <c r="P179" s="81" t="e">
        <f t="shared" si="5"/>
        <v>#N/A</v>
      </c>
    </row>
    <row r="180" spans="2:16">
      <c r="B180" s="116"/>
      <c r="N180" s="81">
        <f t="shared" si="4"/>
        <v>0</v>
      </c>
      <c r="O180" s="81" t="e">
        <f>IF(D180="X",0,IF(E180="X",0,VLOOKUP(E180,'51'!$K$3:$L$16,2,FALSE)))</f>
        <v>#N/A</v>
      </c>
      <c r="P180" s="81" t="e">
        <f t="shared" si="5"/>
        <v>#N/A</v>
      </c>
    </row>
    <row r="181" spans="2:16">
      <c r="B181" s="116"/>
      <c r="N181" s="81">
        <f t="shared" si="4"/>
        <v>0</v>
      </c>
      <c r="O181" s="81" t="e">
        <f>IF(D181="X",0,IF(E181="X",0,VLOOKUP(E181,'51'!$K$3:$L$16,2,FALSE)))</f>
        <v>#N/A</v>
      </c>
      <c r="P181" s="81" t="e">
        <f t="shared" si="5"/>
        <v>#N/A</v>
      </c>
    </row>
    <row r="182" spans="2:16">
      <c r="B182" s="116"/>
      <c r="N182" s="81">
        <f t="shared" si="4"/>
        <v>0</v>
      </c>
      <c r="O182" s="81" t="e">
        <f>IF(D182="X",0,IF(E182="X",0,VLOOKUP(E182,'51'!$K$3:$L$16,2,FALSE)))</f>
        <v>#N/A</v>
      </c>
      <c r="P182" s="81" t="e">
        <f t="shared" si="5"/>
        <v>#N/A</v>
      </c>
    </row>
    <row r="183" spans="2:16">
      <c r="B183" s="116"/>
      <c r="N183" s="81">
        <f t="shared" si="4"/>
        <v>0</v>
      </c>
      <c r="O183" s="81" t="e">
        <f>IF(D183="X",0,IF(E183="X",0,VLOOKUP(E183,'51'!$K$3:$L$16,2,FALSE)))</f>
        <v>#N/A</v>
      </c>
      <c r="P183" s="81" t="e">
        <f t="shared" si="5"/>
        <v>#N/A</v>
      </c>
    </row>
    <row r="184" spans="2:16">
      <c r="B184" s="116"/>
      <c r="N184" s="81">
        <f t="shared" si="4"/>
        <v>0</v>
      </c>
      <c r="O184" s="81" t="e">
        <f>IF(D184="X",0,IF(E184="X",0,VLOOKUP(E184,'51'!$K$3:$L$16,2,FALSE)))</f>
        <v>#N/A</v>
      </c>
      <c r="P184" s="81" t="e">
        <f t="shared" si="5"/>
        <v>#N/A</v>
      </c>
    </row>
    <row r="185" spans="2:16">
      <c r="B185" s="116"/>
      <c r="N185" s="81">
        <f t="shared" si="4"/>
        <v>0</v>
      </c>
      <c r="O185" s="81" t="e">
        <f>IF(D185="X",0,IF(E185="X",0,VLOOKUP(E185,'51'!$K$3:$L$16,2,FALSE)))</f>
        <v>#N/A</v>
      </c>
      <c r="P185" s="81" t="e">
        <f t="shared" si="5"/>
        <v>#N/A</v>
      </c>
    </row>
    <row r="186" spans="2:16">
      <c r="B186" s="116"/>
      <c r="N186" s="81">
        <f t="shared" si="4"/>
        <v>0</v>
      </c>
      <c r="O186" s="81" t="e">
        <f>IF(D186="X",0,IF(E186="X",0,VLOOKUP(E186,'51'!$K$3:$L$16,2,FALSE)))</f>
        <v>#N/A</v>
      </c>
      <c r="P186" s="81" t="e">
        <f t="shared" si="5"/>
        <v>#N/A</v>
      </c>
    </row>
    <row r="187" spans="2:16">
      <c r="B187" s="116"/>
      <c r="N187" s="81">
        <f t="shared" si="4"/>
        <v>0</v>
      </c>
      <c r="O187" s="81" t="e">
        <f>IF(D187="X",0,IF(E187="X",0,VLOOKUP(E187,'51'!$K$3:$L$16,2,FALSE)))</f>
        <v>#N/A</v>
      </c>
      <c r="P187" s="81" t="e">
        <f t="shared" si="5"/>
        <v>#N/A</v>
      </c>
    </row>
    <row r="188" spans="2:16">
      <c r="B188" s="116"/>
      <c r="N188" s="81">
        <f t="shared" si="4"/>
        <v>0</v>
      </c>
      <c r="O188" s="81" t="e">
        <f>IF(D188="X",0,IF(E188="X",0,VLOOKUP(E188,'51'!$K$3:$L$16,2,FALSE)))</f>
        <v>#N/A</v>
      </c>
      <c r="P188" s="81" t="e">
        <f t="shared" si="5"/>
        <v>#N/A</v>
      </c>
    </row>
    <row r="189" spans="2:16">
      <c r="B189" s="116"/>
      <c r="N189" s="81">
        <f t="shared" si="4"/>
        <v>0</v>
      </c>
      <c r="O189" s="81" t="e">
        <f>IF(D189="X",0,IF(E189="X",0,VLOOKUP(E189,'51'!$K$3:$L$16,2,FALSE)))</f>
        <v>#N/A</v>
      </c>
      <c r="P189" s="81" t="e">
        <f t="shared" si="5"/>
        <v>#N/A</v>
      </c>
    </row>
    <row r="190" spans="2:16">
      <c r="B190" s="116"/>
      <c r="N190" s="81">
        <f t="shared" si="4"/>
        <v>0</v>
      </c>
      <c r="O190" s="81" t="e">
        <f>IF(D190="X",0,IF(E190="X",0,VLOOKUP(E190,'51'!$K$3:$L$16,2,FALSE)))</f>
        <v>#N/A</v>
      </c>
      <c r="P190" s="81" t="e">
        <f t="shared" si="5"/>
        <v>#N/A</v>
      </c>
    </row>
    <row r="191" spans="2:16">
      <c r="B191" s="116"/>
      <c r="N191" s="81">
        <f t="shared" si="4"/>
        <v>0</v>
      </c>
      <c r="O191" s="81" t="e">
        <f>IF(D191="X",0,IF(E191="X",0,VLOOKUP(E191,'51'!$K$3:$L$16,2,FALSE)))</f>
        <v>#N/A</v>
      </c>
      <c r="P191" s="81" t="e">
        <f t="shared" si="5"/>
        <v>#N/A</v>
      </c>
    </row>
    <row r="192" spans="2:16">
      <c r="B192" s="116"/>
      <c r="N192" s="81">
        <f t="shared" si="4"/>
        <v>0</v>
      </c>
      <c r="O192" s="81" t="e">
        <f>IF(D192="X",0,IF(E192="X",0,VLOOKUP(E192,'51'!$K$3:$L$16,2,FALSE)))</f>
        <v>#N/A</v>
      </c>
      <c r="P192" s="81" t="e">
        <f t="shared" si="5"/>
        <v>#N/A</v>
      </c>
    </row>
    <row r="193" spans="2:16">
      <c r="B193" s="116"/>
      <c r="N193" s="81">
        <f t="shared" si="4"/>
        <v>0</v>
      </c>
      <c r="O193" s="81" t="e">
        <f>IF(D193="X",0,IF(E193="X",0,VLOOKUP(E193,'51'!$K$3:$L$16,2,FALSE)))</f>
        <v>#N/A</v>
      </c>
      <c r="P193" s="81" t="e">
        <f t="shared" si="5"/>
        <v>#N/A</v>
      </c>
    </row>
    <row r="194" spans="2:16">
      <c r="B194" s="116"/>
      <c r="N194" s="81">
        <f t="shared" si="4"/>
        <v>0</v>
      </c>
      <c r="O194" s="81" t="e">
        <f>IF(D194="X",0,IF(E194="X",0,VLOOKUP(E194,'51'!$K$3:$L$16,2,FALSE)))</f>
        <v>#N/A</v>
      </c>
      <c r="P194" s="81" t="e">
        <f t="shared" si="5"/>
        <v>#N/A</v>
      </c>
    </row>
    <row r="195" spans="2:16">
      <c r="B195" s="116"/>
      <c r="N195" s="81">
        <f t="shared" si="4"/>
        <v>0</v>
      </c>
      <c r="O195" s="81" t="e">
        <f>IF(D195="X",0,IF(E195="X",0,VLOOKUP(E195,'51'!$K$3:$L$16,2,FALSE)))</f>
        <v>#N/A</v>
      </c>
      <c r="P195" s="81" t="e">
        <f t="shared" si="5"/>
        <v>#N/A</v>
      </c>
    </row>
    <row r="196" spans="2:16">
      <c r="B196" s="116"/>
      <c r="N196" s="81">
        <f t="shared" ref="N196:N259" si="6">SUM(F196:M196)</f>
        <v>0</v>
      </c>
      <c r="O196" s="81" t="e">
        <f>IF(D196="X",0,IF(E196="X",0,VLOOKUP(E196,'51'!$K$3:$L$16,2,FALSE)))</f>
        <v>#N/A</v>
      </c>
      <c r="P196" s="81" t="e">
        <f t="shared" ref="P196:P259" si="7">N196*O196</f>
        <v>#N/A</v>
      </c>
    </row>
    <row r="197" spans="2:16">
      <c r="B197" s="116"/>
      <c r="N197" s="81">
        <f t="shared" si="6"/>
        <v>0</v>
      </c>
      <c r="O197" s="81" t="e">
        <f>IF(D197="X",0,IF(E197="X",0,VLOOKUP(E197,'51'!$K$3:$L$16,2,FALSE)))</f>
        <v>#N/A</v>
      </c>
      <c r="P197" s="81" t="e">
        <f t="shared" si="7"/>
        <v>#N/A</v>
      </c>
    </row>
    <row r="198" spans="2:16">
      <c r="B198" s="116"/>
      <c r="N198" s="81">
        <f t="shared" si="6"/>
        <v>0</v>
      </c>
      <c r="O198" s="81" t="e">
        <f>IF(D198="X",0,IF(E198="X",0,VLOOKUP(E198,'51'!$K$3:$L$16,2,FALSE)))</f>
        <v>#N/A</v>
      </c>
      <c r="P198" s="81" t="e">
        <f t="shared" si="7"/>
        <v>#N/A</v>
      </c>
    </row>
    <row r="199" spans="2:16">
      <c r="B199" s="116"/>
      <c r="N199" s="81">
        <f t="shared" si="6"/>
        <v>0</v>
      </c>
      <c r="O199" s="81" t="e">
        <f>IF(D199="X",0,IF(E199="X",0,VLOOKUP(E199,'51'!$K$3:$L$16,2,FALSE)))</f>
        <v>#N/A</v>
      </c>
      <c r="P199" s="81" t="e">
        <f t="shared" si="7"/>
        <v>#N/A</v>
      </c>
    </row>
    <row r="200" spans="2:16">
      <c r="B200" s="116"/>
      <c r="N200" s="81">
        <f t="shared" si="6"/>
        <v>0</v>
      </c>
      <c r="O200" s="81" t="e">
        <f>IF(D200="X",0,IF(E200="X",0,VLOOKUP(E200,'51'!$K$3:$L$16,2,FALSE)))</f>
        <v>#N/A</v>
      </c>
      <c r="P200" s="81" t="e">
        <f t="shared" si="7"/>
        <v>#N/A</v>
      </c>
    </row>
    <row r="201" spans="2:16">
      <c r="B201" s="116"/>
      <c r="N201" s="81">
        <f t="shared" si="6"/>
        <v>0</v>
      </c>
      <c r="O201" s="81" t="e">
        <f>IF(D201="X",0,IF(E201="X",0,VLOOKUP(E201,'51'!$K$3:$L$16,2,FALSE)))</f>
        <v>#N/A</v>
      </c>
      <c r="P201" s="81" t="e">
        <f t="shared" si="7"/>
        <v>#N/A</v>
      </c>
    </row>
    <row r="202" spans="2:16">
      <c r="B202" s="116"/>
      <c r="N202" s="81">
        <f t="shared" si="6"/>
        <v>0</v>
      </c>
      <c r="O202" s="81" t="e">
        <f>IF(D202="X",0,IF(E202="X",0,VLOOKUP(E202,'51'!$K$3:$L$16,2,FALSE)))</f>
        <v>#N/A</v>
      </c>
      <c r="P202" s="81" t="e">
        <f t="shared" si="7"/>
        <v>#N/A</v>
      </c>
    </row>
    <row r="203" spans="2:16">
      <c r="B203" s="116"/>
      <c r="N203" s="81">
        <f t="shared" si="6"/>
        <v>0</v>
      </c>
      <c r="O203" s="81" t="e">
        <f>IF(D203="X",0,IF(E203="X",0,VLOOKUP(E203,'51'!$K$3:$L$16,2,FALSE)))</f>
        <v>#N/A</v>
      </c>
      <c r="P203" s="81" t="e">
        <f t="shared" si="7"/>
        <v>#N/A</v>
      </c>
    </row>
    <row r="204" spans="2:16">
      <c r="B204" s="116"/>
      <c r="N204" s="81">
        <f t="shared" si="6"/>
        <v>0</v>
      </c>
      <c r="O204" s="81" t="e">
        <f>IF(D204="X",0,IF(E204="X",0,VLOOKUP(E204,'51'!$K$3:$L$16,2,FALSE)))</f>
        <v>#N/A</v>
      </c>
      <c r="P204" s="81" t="e">
        <f t="shared" si="7"/>
        <v>#N/A</v>
      </c>
    </row>
    <row r="205" spans="2:16">
      <c r="B205" s="116"/>
      <c r="N205" s="81">
        <f t="shared" si="6"/>
        <v>0</v>
      </c>
      <c r="O205" s="81" t="e">
        <f>IF(D205="X",0,IF(E205="X",0,VLOOKUP(E205,'51'!$K$3:$L$16,2,FALSE)))</f>
        <v>#N/A</v>
      </c>
      <c r="P205" s="81" t="e">
        <f t="shared" si="7"/>
        <v>#N/A</v>
      </c>
    </row>
    <row r="206" spans="2:16">
      <c r="B206" s="116"/>
      <c r="N206" s="81">
        <f t="shared" si="6"/>
        <v>0</v>
      </c>
      <c r="O206" s="81" t="e">
        <f>IF(D206="X",0,IF(E206="X",0,VLOOKUP(E206,'51'!$K$3:$L$16,2,FALSE)))</f>
        <v>#N/A</v>
      </c>
      <c r="P206" s="81" t="e">
        <f t="shared" si="7"/>
        <v>#N/A</v>
      </c>
    </row>
    <row r="207" spans="2:16">
      <c r="B207" s="116"/>
      <c r="N207" s="81">
        <f t="shared" si="6"/>
        <v>0</v>
      </c>
      <c r="O207" s="81" t="e">
        <f>IF(D207="X",0,IF(E207="X",0,VLOOKUP(E207,'51'!$K$3:$L$16,2,FALSE)))</f>
        <v>#N/A</v>
      </c>
      <c r="P207" s="81" t="e">
        <f t="shared" si="7"/>
        <v>#N/A</v>
      </c>
    </row>
    <row r="208" spans="2:16">
      <c r="B208" s="116"/>
      <c r="N208" s="81">
        <f t="shared" si="6"/>
        <v>0</v>
      </c>
      <c r="O208" s="81" t="e">
        <f>IF(D208="X",0,IF(E208="X",0,VLOOKUP(E208,'51'!$K$3:$L$16,2,FALSE)))</f>
        <v>#N/A</v>
      </c>
      <c r="P208" s="81" t="e">
        <f t="shared" si="7"/>
        <v>#N/A</v>
      </c>
    </row>
    <row r="209" spans="2:16">
      <c r="B209" s="116"/>
      <c r="N209" s="81">
        <f t="shared" si="6"/>
        <v>0</v>
      </c>
      <c r="O209" s="81" t="e">
        <f>IF(D209="X",0,IF(E209="X",0,VLOOKUP(E209,'51'!$K$3:$L$16,2,FALSE)))</f>
        <v>#N/A</v>
      </c>
      <c r="P209" s="81" t="e">
        <f t="shared" si="7"/>
        <v>#N/A</v>
      </c>
    </row>
    <row r="210" spans="2:16">
      <c r="B210" s="116"/>
      <c r="N210" s="81">
        <f t="shared" si="6"/>
        <v>0</v>
      </c>
      <c r="O210" s="81" t="e">
        <f>IF(D210="X",0,IF(E210="X",0,VLOOKUP(E210,'51'!$K$3:$L$16,2,FALSE)))</f>
        <v>#N/A</v>
      </c>
      <c r="P210" s="81" t="e">
        <f t="shared" si="7"/>
        <v>#N/A</v>
      </c>
    </row>
    <row r="211" spans="2:16">
      <c r="B211" s="116"/>
      <c r="N211" s="81">
        <f t="shared" si="6"/>
        <v>0</v>
      </c>
      <c r="O211" s="81" t="e">
        <f>IF(D211="X",0,IF(E211="X",0,VLOOKUP(E211,'51'!$K$3:$L$16,2,FALSE)))</f>
        <v>#N/A</v>
      </c>
      <c r="P211" s="81" t="e">
        <f t="shared" si="7"/>
        <v>#N/A</v>
      </c>
    </row>
    <row r="212" spans="2:16">
      <c r="B212" s="116"/>
      <c r="N212" s="81">
        <f t="shared" si="6"/>
        <v>0</v>
      </c>
      <c r="O212" s="81" t="e">
        <f>IF(D212="X",0,IF(E212="X",0,VLOOKUP(E212,'51'!$K$3:$L$16,2,FALSE)))</f>
        <v>#N/A</v>
      </c>
      <c r="P212" s="81" t="e">
        <f t="shared" si="7"/>
        <v>#N/A</v>
      </c>
    </row>
    <row r="213" spans="2:16">
      <c r="B213" s="116"/>
      <c r="N213" s="81">
        <f t="shared" si="6"/>
        <v>0</v>
      </c>
      <c r="O213" s="81" t="e">
        <f>IF(D213="X",0,IF(E213="X",0,VLOOKUP(E213,'51'!$K$3:$L$16,2,FALSE)))</f>
        <v>#N/A</v>
      </c>
      <c r="P213" s="81" t="e">
        <f t="shared" si="7"/>
        <v>#N/A</v>
      </c>
    </row>
    <row r="214" spans="2:16">
      <c r="B214" s="116"/>
      <c r="N214" s="81">
        <f t="shared" si="6"/>
        <v>0</v>
      </c>
      <c r="O214" s="81" t="e">
        <f>IF(D214="X",0,IF(E214="X",0,VLOOKUP(E214,'51'!$K$3:$L$16,2,FALSE)))</f>
        <v>#N/A</v>
      </c>
      <c r="P214" s="81" t="e">
        <f t="shared" si="7"/>
        <v>#N/A</v>
      </c>
    </row>
    <row r="215" spans="2:16">
      <c r="B215" s="116"/>
      <c r="N215" s="81">
        <f t="shared" si="6"/>
        <v>0</v>
      </c>
      <c r="O215" s="81" t="e">
        <f>IF(D215="X",0,IF(E215="X",0,VLOOKUP(E215,'51'!$K$3:$L$16,2,FALSE)))</f>
        <v>#N/A</v>
      </c>
      <c r="P215" s="81" t="e">
        <f t="shared" si="7"/>
        <v>#N/A</v>
      </c>
    </row>
    <row r="216" spans="2:16">
      <c r="B216" s="116"/>
      <c r="N216" s="81">
        <f t="shared" si="6"/>
        <v>0</v>
      </c>
      <c r="O216" s="81" t="e">
        <f>IF(D216="X",0,IF(E216="X",0,VLOOKUP(E216,'51'!$K$3:$L$16,2,FALSE)))</f>
        <v>#N/A</v>
      </c>
      <c r="P216" s="81" t="e">
        <f t="shared" si="7"/>
        <v>#N/A</v>
      </c>
    </row>
    <row r="217" spans="2:16">
      <c r="B217" s="116"/>
      <c r="N217" s="81">
        <f t="shared" si="6"/>
        <v>0</v>
      </c>
      <c r="O217" s="81" t="e">
        <f>IF(D217="X",0,IF(E217="X",0,VLOOKUP(E217,'51'!$K$3:$L$16,2,FALSE)))</f>
        <v>#N/A</v>
      </c>
      <c r="P217" s="81" t="e">
        <f t="shared" si="7"/>
        <v>#N/A</v>
      </c>
    </row>
    <row r="218" spans="2:16">
      <c r="B218" s="116"/>
      <c r="N218" s="81">
        <f t="shared" si="6"/>
        <v>0</v>
      </c>
      <c r="O218" s="81" t="e">
        <f>IF(D218="X",0,IF(E218="X",0,VLOOKUP(E218,'51'!$K$3:$L$16,2,FALSE)))</f>
        <v>#N/A</v>
      </c>
      <c r="P218" s="81" t="e">
        <f t="shared" si="7"/>
        <v>#N/A</v>
      </c>
    </row>
    <row r="219" spans="2:16">
      <c r="B219" s="116"/>
      <c r="N219" s="81">
        <f t="shared" si="6"/>
        <v>0</v>
      </c>
      <c r="O219" s="81" t="e">
        <f>IF(D219="X",0,IF(E219="X",0,VLOOKUP(E219,'51'!$K$3:$L$16,2,FALSE)))</f>
        <v>#N/A</v>
      </c>
      <c r="P219" s="81" t="e">
        <f t="shared" si="7"/>
        <v>#N/A</v>
      </c>
    </row>
    <row r="220" spans="2:16">
      <c r="B220" s="116"/>
      <c r="N220" s="81">
        <f t="shared" si="6"/>
        <v>0</v>
      </c>
      <c r="O220" s="81" t="e">
        <f>IF(D220="X",0,IF(E220="X",0,VLOOKUP(E220,'51'!$K$3:$L$16,2,FALSE)))</f>
        <v>#N/A</v>
      </c>
      <c r="P220" s="81" t="e">
        <f t="shared" si="7"/>
        <v>#N/A</v>
      </c>
    </row>
    <row r="221" spans="2:16">
      <c r="B221" s="116"/>
      <c r="N221" s="81">
        <f t="shared" si="6"/>
        <v>0</v>
      </c>
      <c r="O221" s="81" t="e">
        <f>IF(D221="X",0,IF(E221="X",0,VLOOKUP(E221,'51'!$K$3:$L$16,2,FALSE)))</f>
        <v>#N/A</v>
      </c>
      <c r="P221" s="81" t="e">
        <f t="shared" si="7"/>
        <v>#N/A</v>
      </c>
    </row>
    <row r="222" spans="2:16">
      <c r="B222" s="116"/>
      <c r="N222" s="81">
        <f t="shared" si="6"/>
        <v>0</v>
      </c>
      <c r="O222" s="81" t="e">
        <f>IF(D222="X",0,IF(E222="X",0,VLOOKUP(E222,'51'!$K$3:$L$16,2,FALSE)))</f>
        <v>#N/A</v>
      </c>
      <c r="P222" s="81" t="e">
        <f t="shared" si="7"/>
        <v>#N/A</v>
      </c>
    </row>
    <row r="223" spans="2:16">
      <c r="B223" s="116"/>
      <c r="N223" s="81">
        <f t="shared" si="6"/>
        <v>0</v>
      </c>
      <c r="O223" s="81" t="e">
        <f>IF(D223="X",0,IF(E223="X",0,VLOOKUP(E223,'51'!$K$3:$L$16,2,FALSE)))</f>
        <v>#N/A</v>
      </c>
      <c r="P223" s="81" t="e">
        <f t="shared" si="7"/>
        <v>#N/A</v>
      </c>
    </row>
    <row r="224" spans="2:16">
      <c r="B224" s="116"/>
      <c r="N224" s="81">
        <f t="shared" si="6"/>
        <v>0</v>
      </c>
      <c r="O224" s="81" t="e">
        <f>IF(D224="X",0,IF(E224="X",0,VLOOKUP(E224,'51'!$K$3:$L$16,2,FALSE)))</f>
        <v>#N/A</v>
      </c>
      <c r="P224" s="81" t="e">
        <f t="shared" si="7"/>
        <v>#N/A</v>
      </c>
    </row>
    <row r="225" spans="2:16">
      <c r="B225" s="116"/>
      <c r="N225" s="81">
        <f t="shared" si="6"/>
        <v>0</v>
      </c>
      <c r="O225" s="81" t="e">
        <f>IF(D225="X",0,IF(E225="X",0,VLOOKUP(E225,'51'!$K$3:$L$16,2,FALSE)))</f>
        <v>#N/A</v>
      </c>
      <c r="P225" s="81" t="e">
        <f t="shared" si="7"/>
        <v>#N/A</v>
      </c>
    </row>
    <row r="226" spans="2:16">
      <c r="B226" s="116"/>
      <c r="N226" s="81">
        <f t="shared" si="6"/>
        <v>0</v>
      </c>
      <c r="O226" s="81" t="e">
        <f>IF(D226="X",0,IF(E226="X",0,VLOOKUP(E226,'51'!$K$3:$L$16,2,FALSE)))</f>
        <v>#N/A</v>
      </c>
      <c r="P226" s="81" t="e">
        <f t="shared" si="7"/>
        <v>#N/A</v>
      </c>
    </row>
    <row r="227" spans="2:16">
      <c r="B227" s="116"/>
      <c r="N227" s="81">
        <f t="shared" si="6"/>
        <v>0</v>
      </c>
      <c r="O227" s="81" t="e">
        <f>IF(D227="X",0,IF(E227="X",0,VLOOKUP(E227,'51'!$K$3:$L$16,2,FALSE)))</f>
        <v>#N/A</v>
      </c>
      <c r="P227" s="81" t="e">
        <f t="shared" si="7"/>
        <v>#N/A</v>
      </c>
    </row>
    <row r="228" spans="2:16">
      <c r="B228" s="116"/>
      <c r="N228" s="81">
        <f t="shared" si="6"/>
        <v>0</v>
      </c>
      <c r="O228" s="81" t="e">
        <f>IF(D228="X",0,IF(E228="X",0,VLOOKUP(E228,'51'!$K$3:$L$16,2,FALSE)))</f>
        <v>#N/A</v>
      </c>
      <c r="P228" s="81" t="e">
        <f t="shared" si="7"/>
        <v>#N/A</v>
      </c>
    </row>
    <row r="229" spans="2:16">
      <c r="B229" s="116"/>
      <c r="N229" s="81">
        <f t="shared" si="6"/>
        <v>0</v>
      </c>
      <c r="O229" s="81" t="e">
        <f>IF(D229="X",0,IF(E229="X",0,VLOOKUP(E229,'51'!$K$3:$L$16,2,FALSE)))</f>
        <v>#N/A</v>
      </c>
      <c r="P229" s="81" t="e">
        <f t="shared" si="7"/>
        <v>#N/A</v>
      </c>
    </row>
    <row r="230" spans="2:16">
      <c r="B230" s="116"/>
      <c r="N230" s="81">
        <f t="shared" si="6"/>
        <v>0</v>
      </c>
      <c r="O230" s="81" t="e">
        <f>IF(D230="X",0,IF(E230="X",0,VLOOKUP(E230,'51'!$K$3:$L$16,2,FALSE)))</f>
        <v>#N/A</v>
      </c>
      <c r="P230" s="81" t="e">
        <f t="shared" si="7"/>
        <v>#N/A</v>
      </c>
    </row>
    <row r="231" spans="2:16">
      <c r="B231" s="116"/>
      <c r="N231" s="81">
        <f t="shared" si="6"/>
        <v>0</v>
      </c>
      <c r="O231" s="81" t="e">
        <f>IF(D231="X",0,IF(E231="X",0,VLOOKUP(E231,'51'!$K$3:$L$16,2,FALSE)))</f>
        <v>#N/A</v>
      </c>
      <c r="P231" s="81" t="e">
        <f t="shared" si="7"/>
        <v>#N/A</v>
      </c>
    </row>
    <row r="232" spans="2:16">
      <c r="B232" s="116"/>
      <c r="N232" s="81">
        <f t="shared" si="6"/>
        <v>0</v>
      </c>
      <c r="O232" s="81" t="e">
        <f>IF(D232="X",0,IF(E232="X",0,VLOOKUP(E232,'51'!$K$3:$L$16,2,FALSE)))</f>
        <v>#N/A</v>
      </c>
      <c r="P232" s="81" t="e">
        <f t="shared" si="7"/>
        <v>#N/A</v>
      </c>
    </row>
    <row r="233" spans="2:16">
      <c r="B233" s="116"/>
      <c r="N233" s="81">
        <f t="shared" si="6"/>
        <v>0</v>
      </c>
      <c r="O233" s="81" t="e">
        <f>IF(D233="X",0,IF(E233="X",0,VLOOKUP(E233,'51'!$K$3:$L$16,2,FALSE)))</f>
        <v>#N/A</v>
      </c>
      <c r="P233" s="81" t="e">
        <f t="shared" si="7"/>
        <v>#N/A</v>
      </c>
    </row>
    <row r="234" spans="2:16">
      <c r="B234" s="116"/>
      <c r="N234" s="81">
        <f t="shared" si="6"/>
        <v>0</v>
      </c>
      <c r="O234" s="81" t="e">
        <f>IF(D234="X",0,IF(E234="X",0,VLOOKUP(E234,'51'!$K$3:$L$16,2,FALSE)))</f>
        <v>#N/A</v>
      </c>
      <c r="P234" s="81" t="e">
        <f t="shared" si="7"/>
        <v>#N/A</v>
      </c>
    </row>
    <row r="235" spans="2:16">
      <c r="B235" s="116"/>
      <c r="N235" s="81">
        <f t="shared" si="6"/>
        <v>0</v>
      </c>
      <c r="O235" s="81" t="e">
        <f>IF(D235="X",0,IF(E235="X",0,VLOOKUP(E235,'51'!$K$3:$L$16,2,FALSE)))</f>
        <v>#N/A</v>
      </c>
      <c r="P235" s="81" t="e">
        <f t="shared" si="7"/>
        <v>#N/A</v>
      </c>
    </row>
    <row r="236" spans="2:16">
      <c r="B236" s="116"/>
      <c r="N236" s="81">
        <f t="shared" si="6"/>
        <v>0</v>
      </c>
      <c r="O236" s="81" t="e">
        <f>IF(D236="X",0,IF(E236="X",0,VLOOKUP(E236,'51'!$K$3:$L$16,2,FALSE)))</f>
        <v>#N/A</v>
      </c>
      <c r="P236" s="81" t="e">
        <f t="shared" si="7"/>
        <v>#N/A</v>
      </c>
    </row>
    <row r="237" spans="2:16">
      <c r="B237" s="116"/>
      <c r="N237" s="81">
        <f t="shared" si="6"/>
        <v>0</v>
      </c>
      <c r="O237" s="81" t="e">
        <f>IF(D237="X",0,IF(E237="X",0,VLOOKUP(E237,'51'!$K$3:$L$16,2,FALSE)))</f>
        <v>#N/A</v>
      </c>
      <c r="P237" s="81" t="e">
        <f t="shared" si="7"/>
        <v>#N/A</v>
      </c>
    </row>
    <row r="238" spans="2:16">
      <c r="B238" s="116"/>
      <c r="N238" s="81">
        <f t="shared" si="6"/>
        <v>0</v>
      </c>
      <c r="O238" s="81" t="e">
        <f>IF(D238="X",0,IF(E238="X",0,VLOOKUP(E238,'51'!$K$3:$L$16,2,FALSE)))</f>
        <v>#N/A</v>
      </c>
      <c r="P238" s="81" t="e">
        <f t="shared" si="7"/>
        <v>#N/A</v>
      </c>
    </row>
    <row r="239" spans="2:16">
      <c r="B239" s="116"/>
      <c r="N239" s="81">
        <f t="shared" si="6"/>
        <v>0</v>
      </c>
      <c r="O239" s="81" t="e">
        <f>IF(D239="X",0,IF(E239="X",0,VLOOKUP(E239,'51'!$K$3:$L$16,2,FALSE)))</f>
        <v>#N/A</v>
      </c>
      <c r="P239" s="81" t="e">
        <f t="shared" si="7"/>
        <v>#N/A</v>
      </c>
    </row>
    <row r="240" spans="2:16">
      <c r="B240" s="116"/>
      <c r="N240" s="81">
        <f t="shared" si="6"/>
        <v>0</v>
      </c>
      <c r="O240" s="81" t="e">
        <f>IF(D240="X",0,IF(E240="X",0,VLOOKUP(E240,'51'!$K$3:$L$16,2,FALSE)))</f>
        <v>#N/A</v>
      </c>
      <c r="P240" s="81" t="e">
        <f t="shared" si="7"/>
        <v>#N/A</v>
      </c>
    </row>
    <row r="241" spans="2:16">
      <c r="B241" s="116"/>
      <c r="N241" s="81">
        <f t="shared" si="6"/>
        <v>0</v>
      </c>
      <c r="O241" s="81" t="e">
        <f>IF(D241="X",0,IF(E241="X",0,VLOOKUP(E241,'51'!$K$3:$L$16,2,FALSE)))</f>
        <v>#N/A</v>
      </c>
      <c r="P241" s="81" t="e">
        <f t="shared" si="7"/>
        <v>#N/A</v>
      </c>
    </row>
    <row r="242" spans="2:16">
      <c r="B242" s="116"/>
      <c r="N242" s="81">
        <f t="shared" si="6"/>
        <v>0</v>
      </c>
      <c r="O242" s="81" t="e">
        <f>IF(D242="X",0,IF(E242="X",0,VLOOKUP(E242,'51'!$K$3:$L$16,2,FALSE)))</f>
        <v>#N/A</v>
      </c>
      <c r="P242" s="81" t="e">
        <f t="shared" si="7"/>
        <v>#N/A</v>
      </c>
    </row>
    <row r="243" spans="2:16">
      <c r="B243" s="116"/>
      <c r="N243" s="81">
        <f t="shared" si="6"/>
        <v>0</v>
      </c>
      <c r="O243" s="81" t="e">
        <f>IF(D243="X",0,IF(E243="X",0,VLOOKUP(E243,'51'!$K$3:$L$16,2,FALSE)))</f>
        <v>#N/A</v>
      </c>
      <c r="P243" s="81" t="e">
        <f t="shared" si="7"/>
        <v>#N/A</v>
      </c>
    </row>
    <row r="244" spans="2:16">
      <c r="B244" s="116"/>
      <c r="N244" s="81">
        <f t="shared" si="6"/>
        <v>0</v>
      </c>
      <c r="O244" s="81" t="e">
        <f>IF(D244="X",0,IF(E244="X",0,VLOOKUP(E244,'51'!$K$3:$L$16,2,FALSE)))</f>
        <v>#N/A</v>
      </c>
      <c r="P244" s="81" t="e">
        <f t="shared" si="7"/>
        <v>#N/A</v>
      </c>
    </row>
    <row r="245" spans="2:16">
      <c r="B245" s="116"/>
      <c r="N245" s="81">
        <f t="shared" si="6"/>
        <v>0</v>
      </c>
      <c r="O245" s="81" t="e">
        <f>IF(D245="X",0,IF(E245="X",0,VLOOKUP(E245,'51'!$K$3:$L$16,2,FALSE)))</f>
        <v>#N/A</v>
      </c>
      <c r="P245" s="81" t="e">
        <f t="shared" si="7"/>
        <v>#N/A</v>
      </c>
    </row>
    <row r="246" spans="2:16">
      <c r="B246" s="116"/>
      <c r="N246" s="81">
        <f t="shared" si="6"/>
        <v>0</v>
      </c>
      <c r="O246" s="81" t="e">
        <f>IF(D246="X",0,IF(E246="X",0,VLOOKUP(E246,'51'!$K$3:$L$16,2,FALSE)))</f>
        <v>#N/A</v>
      </c>
      <c r="P246" s="81" t="e">
        <f t="shared" si="7"/>
        <v>#N/A</v>
      </c>
    </row>
    <row r="247" spans="2:16">
      <c r="B247" s="116"/>
      <c r="N247" s="81">
        <f t="shared" si="6"/>
        <v>0</v>
      </c>
      <c r="O247" s="81" t="e">
        <f>IF(D247="X",0,IF(E247="X",0,VLOOKUP(E247,'51'!$K$3:$L$16,2,FALSE)))</f>
        <v>#N/A</v>
      </c>
      <c r="P247" s="81" t="e">
        <f t="shared" si="7"/>
        <v>#N/A</v>
      </c>
    </row>
    <row r="248" spans="2:16">
      <c r="B248" s="116"/>
      <c r="N248" s="81">
        <f t="shared" si="6"/>
        <v>0</v>
      </c>
      <c r="O248" s="81" t="e">
        <f>IF(D248="X",0,IF(E248="X",0,VLOOKUP(E248,'51'!$K$3:$L$16,2,FALSE)))</f>
        <v>#N/A</v>
      </c>
      <c r="P248" s="81" t="e">
        <f t="shared" si="7"/>
        <v>#N/A</v>
      </c>
    </row>
    <row r="249" spans="2:16">
      <c r="B249" s="116"/>
      <c r="N249" s="81">
        <f t="shared" si="6"/>
        <v>0</v>
      </c>
      <c r="O249" s="81" t="e">
        <f>IF(D249="X",0,IF(E249="X",0,VLOOKUP(E249,'51'!$K$3:$L$16,2,FALSE)))</f>
        <v>#N/A</v>
      </c>
      <c r="P249" s="81" t="e">
        <f t="shared" si="7"/>
        <v>#N/A</v>
      </c>
    </row>
    <row r="250" spans="2:16">
      <c r="B250" s="116"/>
      <c r="N250" s="81">
        <f t="shared" si="6"/>
        <v>0</v>
      </c>
      <c r="O250" s="81" t="e">
        <f>IF(D250="X",0,IF(E250="X",0,VLOOKUP(E250,'51'!$K$3:$L$16,2,FALSE)))</f>
        <v>#N/A</v>
      </c>
      <c r="P250" s="81" t="e">
        <f t="shared" si="7"/>
        <v>#N/A</v>
      </c>
    </row>
    <row r="251" spans="2:16">
      <c r="B251" s="116"/>
      <c r="N251" s="81">
        <f t="shared" si="6"/>
        <v>0</v>
      </c>
      <c r="O251" s="81" t="e">
        <f>IF(D251="X",0,IF(E251="X",0,VLOOKUP(E251,'51'!$K$3:$L$16,2,FALSE)))</f>
        <v>#N/A</v>
      </c>
      <c r="P251" s="81" t="e">
        <f t="shared" si="7"/>
        <v>#N/A</v>
      </c>
    </row>
    <row r="252" spans="2:16">
      <c r="B252" s="116"/>
      <c r="N252" s="81">
        <f t="shared" si="6"/>
        <v>0</v>
      </c>
      <c r="O252" s="81" t="e">
        <f>IF(D252="X",0,IF(E252="X",0,VLOOKUP(E252,'51'!$K$3:$L$16,2,FALSE)))</f>
        <v>#N/A</v>
      </c>
      <c r="P252" s="81" t="e">
        <f t="shared" si="7"/>
        <v>#N/A</v>
      </c>
    </row>
    <row r="253" spans="2:16">
      <c r="B253" s="116"/>
      <c r="N253" s="81">
        <f t="shared" si="6"/>
        <v>0</v>
      </c>
      <c r="O253" s="81" t="e">
        <f>IF(D253="X",0,IF(E253="X",0,VLOOKUP(E253,'51'!$K$3:$L$16,2,FALSE)))</f>
        <v>#N/A</v>
      </c>
      <c r="P253" s="81" t="e">
        <f t="shared" si="7"/>
        <v>#N/A</v>
      </c>
    </row>
    <row r="254" spans="2:16">
      <c r="B254" s="116"/>
      <c r="N254" s="81">
        <f t="shared" si="6"/>
        <v>0</v>
      </c>
      <c r="O254" s="81" t="e">
        <f>IF(D254="X",0,IF(E254="X",0,VLOOKUP(E254,'51'!$K$3:$L$16,2,FALSE)))</f>
        <v>#N/A</v>
      </c>
      <c r="P254" s="81" t="e">
        <f t="shared" si="7"/>
        <v>#N/A</v>
      </c>
    </row>
    <row r="255" spans="2:16">
      <c r="B255" s="116"/>
      <c r="N255" s="81">
        <f t="shared" si="6"/>
        <v>0</v>
      </c>
      <c r="O255" s="81" t="e">
        <f>IF(D255="X",0,IF(E255="X",0,VLOOKUP(E255,'51'!$K$3:$L$16,2,FALSE)))</f>
        <v>#N/A</v>
      </c>
      <c r="P255" s="81" t="e">
        <f t="shared" si="7"/>
        <v>#N/A</v>
      </c>
    </row>
    <row r="256" spans="2:16">
      <c r="B256" s="116"/>
      <c r="N256" s="81">
        <f t="shared" si="6"/>
        <v>0</v>
      </c>
      <c r="O256" s="81" t="e">
        <f>IF(D256="X",0,IF(E256="X",0,VLOOKUP(E256,'51'!$K$3:$L$16,2,FALSE)))</f>
        <v>#N/A</v>
      </c>
      <c r="P256" s="81" t="e">
        <f t="shared" si="7"/>
        <v>#N/A</v>
      </c>
    </row>
    <row r="257" spans="2:16">
      <c r="B257" s="116"/>
      <c r="N257" s="81">
        <f t="shared" si="6"/>
        <v>0</v>
      </c>
      <c r="O257" s="81" t="e">
        <f>IF(D257="X",0,IF(E257="X",0,VLOOKUP(E257,'51'!$K$3:$L$16,2,FALSE)))</f>
        <v>#N/A</v>
      </c>
      <c r="P257" s="81" t="e">
        <f t="shared" si="7"/>
        <v>#N/A</v>
      </c>
    </row>
    <row r="258" spans="2:16">
      <c r="B258" s="116"/>
      <c r="N258" s="81">
        <f t="shared" si="6"/>
        <v>0</v>
      </c>
      <c r="O258" s="81" t="e">
        <f>IF(D258="X",0,IF(E258="X",0,VLOOKUP(E258,'51'!$K$3:$L$16,2,FALSE)))</f>
        <v>#N/A</v>
      </c>
      <c r="P258" s="81" t="e">
        <f t="shared" si="7"/>
        <v>#N/A</v>
      </c>
    </row>
    <row r="259" spans="2:16">
      <c r="B259" s="116"/>
      <c r="N259" s="81">
        <f t="shared" si="6"/>
        <v>0</v>
      </c>
      <c r="O259" s="81" t="e">
        <f>IF(D259="X",0,IF(E259="X",0,VLOOKUP(E259,'51'!$K$3:$L$16,2,FALSE)))</f>
        <v>#N/A</v>
      </c>
      <c r="P259" s="81" t="e">
        <f t="shared" si="7"/>
        <v>#N/A</v>
      </c>
    </row>
    <row r="260" spans="2:16">
      <c r="B260" s="116"/>
      <c r="N260" s="81">
        <f t="shared" ref="N260:N323" si="8">SUM(F260:M260)</f>
        <v>0</v>
      </c>
      <c r="O260" s="81" t="e">
        <f>IF(D260="X",0,IF(E260="X",0,VLOOKUP(E260,'51'!$K$3:$L$16,2,FALSE)))</f>
        <v>#N/A</v>
      </c>
      <c r="P260" s="81" t="e">
        <f t="shared" ref="P260:P323" si="9">N260*O260</f>
        <v>#N/A</v>
      </c>
    </row>
    <row r="261" spans="2:16">
      <c r="B261" s="116"/>
      <c r="N261" s="81">
        <f t="shared" si="8"/>
        <v>0</v>
      </c>
      <c r="O261" s="81" t="e">
        <f>IF(D261="X",0,IF(E261="X",0,VLOOKUP(E261,'51'!$K$3:$L$16,2,FALSE)))</f>
        <v>#N/A</v>
      </c>
      <c r="P261" s="81" t="e">
        <f t="shared" si="9"/>
        <v>#N/A</v>
      </c>
    </row>
    <row r="262" spans="2:16">
      <c r="B262" s="116"/>
      <c r="N262" s="81">
        <f t="shared" si="8"/>
        <v>0</v>
      </c>
      <c r="O262" s="81" t="e">
        <f>IF(D262="X",0,IF(E262="X",0,VLOOKUP(E262,'51'!$K$3:$L$16,2,FALSE)))</f>
        <v>#N/A</v>
      </c>
      <c r="P262" s="81" t="e">
        <f t="shared" si="9"/>
        <v>#N/A</v>
      </c>
    </row>
    <row r="263" spans="2:16">
      <c r="B263" s="116"/>
      <c r="N263" s="81">
        <f t="shared" si="8"/>
        <v>0</v>
      </c>
      <c r="O263" s="81" t="e">
        <f>IF(D263="X",0,IF(E263="X",0,VLOOKUP(E263,'51'!$K$3:$L$16,2,FALSE)))</f>
        <v>#N/A</v>
      </c>
      <c r="P263" s="81" t="e">
        <f t="shared" si="9"/>
        <v>#N/A</v>
      </c>
    </row>
    <row r="264" spans="2:16">
      <c r="B264" s="116"/>
      <c r="N264" s="81">
        <f t="shared" si="8"/>
        <v>0</v>
      </c>
      <c r="O264" s="81" t="e">
        <f>IF(D264="X",0,IF(E264="X",0,VLOOKUP(E264,'51'!$K$3:$L$16,2,FALSE)))</f>
        <v>#N/A</v>
      </c>
      <c r="P264" s="81" t="e">
        <f t="shared" si="9"/>
        <v>#N/A</v>
      </c>
    </row>
    <row r="265" spans="2:16">
      <c r="B265" s="116"/>
      <c r="N265" s="81">
        <f t="shared" si="8"/>
        <v>0</v>
      </c>
      <c r="O265" s="81" t="e">
        <f>IF(D265="X",0,IF(E265="X",0,VLOOKUP(E265,'51'!$K$3:$L$16,2,FALSE)))</f>
        <v>#N/A</v>
      </c>
      <c r="P265" s="81" t="e">
        <f t="shared" si="9"/>
        <v>#N/A</v>
      </c>
    </row>
    <row r="266" spans="2:16">
      <c r="B266" s="116"/>
      <c r="N266" s="81">
        <f t="shared" si="8"/>
        <v>0</v>
      </c>
      <c r="O266" s="81" t="e">
        <f>IF(D266="X",0,IF(E266="X",0,VLOOKUP(E266,'51'!$K$3:$L$16,2,FALSE)))</f>
        <v>#N/A</v>
      </c>
      <c r="P266" s="81" t="e">
        <f t="shared" si="9"/>
        <v>#N/A</v>
      </c>
    </row>
    <row r="267" spans="2:16">
      <c r="B267" s="116"/>
      <c r="N267" s="81">
        <f t="shared" si="8"/>
        <v>0</v>
      </c>
      <c r="O267" s="81" t="e">
        <f>IF(D267="X",0,IF(E267="X",0,VLOOKUP(E267,'51'!$K$3:$L$16,2,FALSE)))</f>
        <v>#N/A</v>
      </c>
      <c r="P267" s="81" t="e">
        <f t="shared" si="9"/>
        <v>#N/A</v>
      </c>
    </row>
    <row r="268" spans="2:16">
      <c r="B268" s="116"/>
      <c r="N268" s="81">
        <f t="shared" si="8"/>
        <v>0</v>
      </c>
      <c r="O268" s="81" t="e">
        <f>IF(D268="X",0,IF(E268="X",0,VLOOKUP(E268,'51'!$K$3:$L$16,2,FALSE)))</f>
        <v>#N/A</v>
      </c>
      <c r="P268" s="81" t="e">
        <f t="shared" si="9"/>
        <v>#N/A</v>
      </c>
    </row>
    <row r="269" spans="2:16">
      <c r="B269" s="116"/>
      <c r="N269" s="81">
        <f t="shared" si="8"/>
        <v>0</v>
      </c>
      <c r="O269" s="81" t="e">
        <f>IF(D269="X",0,IF(E269="X",0,VLOOKUP(E269,'51'!$K$3:$L$16,2,FALSE)))</f>
        <v>#N/A</v>
      </c>
      <c r="P269" s="81" t="e">
        <f t="shared" si="9"/>
        <v>#N/A</v>
      </c>
    </row>
    <row r="270" spans="2:16">
      <c r="B270" s="116"/>
      <c r="N270" s="81">
        <f t="shared" si="8"/>
        <v>0</v>
      </c>
      <c r="O270" s="81" t="e">
        <f>IF(D270="X",0,IF(E270="X",0,VLOOKUP(E270,'51'!$K$3:$L$16,2,FALSE)))</f>
        <v>#N/A</v>
      </c>
      <c r="P270" s="81" t="e">
        <f t="shared" si="9"/>
        <v>#N/A</v>
      </c>
    </row>
    <row r="271" spans="2:16">
      <c r="B271" s="116"/>
      <c r="N271" s="81">
        <f t="shared" si="8"/>
        <v>0</v>
      </c>
      <c r="O271" s="81" t="e">
        <f>IF(D271="X",0,IF(E271="X",0,VLOOKUP(E271,'51'!$K$3:$L$16,2,FALSE)))</f>
        <v>#N/A</v>
      </c>
      <c r="P271" s="81" t="e">
        <f t="shared" si="9"/>
        <v>#N/A</v>
      </c>
    </row>
    <row r="272" spans="2:16">
      <c r="B272" s="116"/>
      <c r="N272" s="81">
        <f t="shared" si="8"/>
        <v>0</v>
      </c>
      <c r="O272" s="81" t="e">
        <f>IF(D272="X",0,IF(E272="X",0,VLOOKUP(E272,'51'!$K$3:$L$16,2,FALSE)))</f>
        <v>#N/A</v>
      </c>
      <c r="P272" s="81" t="e">
        <f t="shared" si="9"/>
        <v>#N/A</v>
      </c>
    </row>
    <row r="273" spans="2:16">
      <c r="B273" s="116"/>
      <c r="N273" s="81">
        <f t="shared" si="8"/>
        <v>0</v>
      </c>
      <c r="O273" s="81" t="e">
        <f>IF(D273="X",0,IF(E273="X",0,VLOOKUP(E273,'51'!$K$3:$L$16,2,FALSE)))</f>
        <v>#N/A</v>
      </c>
      <c r="P273" s="81" t="e">
        <f t="shared" si="9"/>
        <v>#N/A</v>
      </c>
    </row>
    <row r="274" spans="2:16">
      <c r="B274" s="116"/>
      <c r="N274" s="81">
        <f t="shared" si="8"/>
        <v>0</v>
      </c>
      <c r="O274" s="81" t="e">
        <f>IF(D274="X",0,IF(E274="X",0,VLOOKUP(E274,'51'!$K$3:$L$16,2,FALSE)))</f>
        <v>#N/A</v>
      </c>
      <c r="P274" s="81" t="e">
        <f t="shared" si="9"/>
        <v>#N/A</v>
      </c>
    </row>
    <row r="275" spans="2:16">
      <c r="B275" s="116"/>
      <c r="N275" s="81">
        <f t="shared" si="8"/>
        <v>0</v>
      </c>
      <c r="O275" s="81" t="e">
        <f>IF(D275="X",0,IF(E275="X",0,VLOOKUP(E275,'51'!$K$3:$L$16,2,FALSE)))</f>
        <v>#N/A</v>
      </c>
      <c r="P275" s="81" t="e">
        <f t="shared" si="9"/>
        <v>#N/A</v>
      </c>
    </row>
    <row r="276" spans="2:16">
      <c r="B276" s="116"/>
      <c r="N276" s="81">
        <f t="shared" si="8"/>
        <v>0</v>
      </c>
      <c r="O276" s="81" t="e">
        <f>IF(D276="X",0,IF(E276="X",0,VLOOKUP(E276,'51'!$K$3:$L$16,2,FALSE)))</f>
        <v>#N/A</v>
      </c>
      <c r="P276" s="81" t="e">
        <f t="shared" si="9"/>
        <v>#N/A</v>
      </c>
    </row>
    <row r="277" spans="2:16">
      <c r="B277" s="116"/>
      <c r="N277" s="81">
        <f t="shared" si="8"/>
        <v>0</v>
      </c>
      <c r="O277" s="81" t="e">
        <f>IF(D277="X",0,IF(E277="X",0,VLOOKUP(E277,'51'!$K$3:$L$16,2,FALSE)))</f>
        <v>#N/A</v>
      </c>
      <c r="P277" s="81" t="e">
        <f t="shared" si="9"/>
        <v>#N/A</v>
      </c>
    </row>
    <row r="278" spans="2:16">
      <c r="B278" s="116"/>
      <c r="N278" s="81">
        <f t="shared" si="8"/>
        <v>0</v>
      </c>
      <c r="O278" s="81" t="e">
        <f>IF(D278="X",0,IF(E278="X",0,VLOOKUP(E278,'51'!$K$3:$L$16,2,FALSE)))</f>
        <v>#N/A</v>
      </c>
      <c r="P278" s="81" t="e">
        <f t="shared" si="9"/>
        <v>#N/A</v>
      </c>
    </row>
    <row r="279" spans="2:16">
      <c r="B279" s="116"/>
      <c r="N279" s="81">
        <f t="shared" si="8"/>
        <v>0</v>
      </c>
      <c r="O279" s="81" t="e">
        <f>IF(D279="X",0,IF(E279="X",0,VLOOKUP(E279,'51'!$K$3:$L$16,2,FALSE)))</f>
        <v>#N/A</v>
      </c>
      <c r="P279" s="81" t="e">
        <f t="shared" si="9"/>
        <v>#N/A</v>
      </c>
    </row>
    <row r="280" spans="2:16">
      <c r="B280" s="116"/>
      <c r="N280" s="81">
        <f t="shared" si="8"/>
        <v>0</v>
      </c>
      <c r="O280" s="81" t="e">
        <f>IF(D280="X",0,IF(E280="X",0,VLOOKUP(E280,'51'!$K$3:$L$16,2,FALSE)))</f>
        <v>#N/A</v>
      </c>
      <c r="P280" s="81" t="e">
        <f t="shared" si="9"/>
        <v>#N/A</v>
      </c>
    </row>
    <row r="281" spans="2:16">
      <c r="B281" s="116"/>
      <c r="N281" s="81">
        <f t="shared" si="8"/>
        <v>0</v>
      </c>
      <c r="O281" s="81" t="e">
        <f>IF(D281="X",0,IF(E281="X",0,VLOOKUP(E281,'51'!$K$3:$L$16,2,FALSE)))</f>
        <v>#N/A</v>
      </c>
      <c r="P281" s="81" t="e">
        <f t="shared" si="9"/>
        <v>#N/A</v>
      </c>
    </row>
    <row r="282" spans="2:16">
      <c r="B282" s="116"/>
      <c r="N282" s="81">
        <f t="shared" si="8"/>
        <v>0</v>
      </c>
      <c r="O282" s="81" t="e">
        <f>IF(D282="X",0,IF(E282="X",0,VLOOKUP(E282,'51'!$K$3:$L$16,2,FALSE)))</f>
        <v>#N/A</v>
      </c>
      <c r="P282" s="81" t="e">
        <f t="shared" si="9"/>
        <v>#N/A</v>
      </c>
    </row>
    <row r="283" spans="2:16">
      <c r="B283" s="116"/>
      <c r="N283" s="81">
        <f t="shared" si="8"/>
        <v>0</v>
      </c>
      <c r="O283" s="81" t="e">
        <f>IF(D283="X",0,IF(E283="X",0,VLOOKUP(E283,'51'!$K$3:$L$16,2,FALSE)))</f>
        <v>#N/A</v>
      </c>
      <c r="P283" s="81" t="e">
        <f t="shared" si="9"/>
        <v>#N/A</v>
      </c>
    </row>
    <row r="284" spans="2:16">
      <c r="B284" s="116"/>
      <c r="N284" s="81">
        <f t="shared" si="8"/>
        <v>0</v>
      </c>
      <c r="O284" s="81" t="e">
        <f>IF(D284="X",0,IF(E284="X",0,VLOOKUP(E284,'51'!$K$3:$L$16,2,FALSE)))</f>
        <v>#N/A</v>
      </c>
      <c r="P284" s="81" t="e">
        <f t="shared" si="9"/>
        <v>#N/A</v>
      </c>
    </row>
    <row r="285" spans="2:16">
      <c r="B285" s="116"/>
      <c r="N285" s="81">
        <f t="shared" si="8"/>
        <v>0</v>
      </c>
      <c r="O285" s="81" t="e">
        <f>IF(D285="X",0,IF(E285="X",0,VLOOKUP(E285,'51'!$K$3:$L$16,2,FALSE)))</f>
        <v>#N/A</v>
      </c>
      <c r="P285" s="81" t="e">
        <f t="shared" si="9"/>
        <v>#N/A</v>
      </c>
    </row>
    <row r="286" spans="2:16">
      <c r="B286" s="116"/>
      <c r="N286" s="81">
        <f t="shared" si="8"/>
        <v>0</v>
      </c>
      <c r="O286" s="81" t="e">
        <f>IF(D286="X",0,IF(E286="X",0,VLOOKUP(E286,'51'!$K$3:$L$16,2,FALSE)))</f>
        <v>#N/A</v>
      </c>
      <c r="P286" s="81" t="e">
        <f t="shared" si="9"/>
        <v>#N/A</v>
      </c>
    </row>
    <row r="287" spans="2:16">
      <c r="B287" s="116"/>
      <c r="N287" s="81">
        <f t="shared" si="8"/>
        <v>0</v>
      </c>
      <c r="O287" s="81" t="e">
        <f>IF(D287="X",0,IF(E287="X",0,VLOOKUP(E287,'51'!$K$3:$L$16,2,FALSE)))</f>
        <v>#N/A</v>
      </c>
      <c r="P287" s="81" t="e">
        <f t="shared" si="9"/>
        <v>#N/A</v>
      </c>
    </row>
    <row r="288" spans="2:16">
      <c r="B288" s="116"/>
      <c r="N288" s="81">
        <f t="shared" si="8"/>
        <v>0</v>
      </c>
      <c r="O288" s="81" t="e">
        <f>IF(D288="X",0,IF(E288="X",0,VLOOKUP(E288,'51'!$K$3:$L$16,2,FALSE)))</f>
        <v>#N/A</v>
      </c>
      <c r="P288" s="81" t="e">
        <f t="shared" si="9"/>
        <v>#N/A</v>
      </c>
    </row>
    <row r="289" spans="2:16">
      <c r="B289" s="116"/>
      <c r="N289" s="81">
        <f t="shared" si="8"/>
        <v>0</v>
      </c>
      <c r="O289" s="81" t="e">
        <f>IF(D289="X",0,IF(E289="X",0,VLOOKUP(E289,'51'!$K$3:$L$16,2,FALSE)))</f>
        <v>#N/A</v>
      </c>
      <c r="P289" s="81" t="e">
        <f t="shared" si="9"/>
        <v>#N/A</v>
      </c>
    </row>
    <row r="290" spans="2:16">
      <c r="B290" s="116"/>
      <c r="N290" s="81">
        <f t="shared" si="8"/>
        <v>0</v>
      </c>
      <c r="O290" s="81" t="e">
        <f>IF(D290="X",0,IF(E290="X",0,VLOOKUP(E290,'51'!$K$3:$L$16,2,FALSE)))</f>
        <v>#N/A</v>
      </c>
      <c r="P290" s="81" t="e">
        <f t="shared" si="9"/>
        <v>#N/A</v>
      </c>
    </row>
    <row r="291" spans="2:16">
      <c r="B291" s="116"/>
      <c r="N291" s="81">
        <f t="shared" si="8"/>
        <v>0</v>
      </c>
      <c r="O291" s="81" t="e">
        <f>IF(D291="X",0,IF(E291="X",0,VLOOKUP(E291,'51'!$K$3:$L$16,2,FALSE)))</f>
        <v>#N/A</v>
      </c>
      <c r="P291" s="81" t="e">
        <f t="shared" si="9"/>
        <v>#N/A</v>
      </c>
    </row>
    <row r="292" spans="2:16">
      <c r="B292" s="116"/>
      <c r="N292" s="81">
        <f t="shared" si="8"/>
        <v>0</v>
      </c>
      <c r="O292" s="81" t="e">
        <f>IF(D292="X",0,IF(E292="X",0,VLOOKUP(E292,'51'!$K$3:$L$16,2,FALSE)))</f>
        <v>#N/A</v>
      </c>
      <c r="P292" s="81" t="e">
        <f t="shared" si="9"/>
        <v>#N/A</v>
      </c>
    </row>
    <row r="293" spans="2:16">
      <c r="B293" s="116"/>
      <c r="N293" s="81">
        <f t="shared" si="8"/>
        <v>0</v>
      </c>
      <c r="O293" s="81" t="e">
        <f>IF(D293="X",0,IF(E293="X",0,VLOOKUP(E293,'51'!$K$3:$L$16,2,FALSE)))</f>
        <v>#N/A</v>
      </c>
      <c r="P293" s="81" t="e">
        <f t="shared" si="9"/>
        <v>#N/A</v>
      </c>
    </row>
    <row r="294" spans="2:16">
      <c r="B294" s="116"/>
      <c r="N294" s="81">
        <f t="shared" si="8"/>
        <v>0</v>
      </c>
      <c r="O294" s="81" t="e">
        <f>IF(D294="X",0,IF(E294="X",0,VLOOKUP(E294,'51'!$K$3:$L$16,2,FALSE)))</f>
        <v>#N/A</v>
      </c>
      <c r="P294" s="81" t="e">
        <f t="shared" si="9"/>
        <v>#N/A</v>
      </c>
    </row>
    <row r="295" spans="2:16">
      <c r="B295" s="116"/>
      <c r="N295" s="81">
        <f t="shared" si="8"/>
        <v>0</v>
      </c>
      <c r="O295" s="81" t="e">
        <f>IF(D295="X",0,IF(E295="X",0,VLOOKUP(E295,'51'!$K$3:$L$16,2,FALSE)))</f>
        <v>#N/A</v>
      </c>
      <c r="P295" s="81" t="e">
        <f t="shared" si="9"/>
        <v>#N/A</v>
      </c>
    </row>
    <row r="296" spans="2:16">
      <c r="B296" s="116"/>
      <c r="N296" s="81">
        <f t="shared" si="8"/>
        <v>0</v>
      </c>
      <c r="O296" s="81" t="e">
        <f>IF(D296="X",0,IF(E296="X",0,VLOOKUP(E296,'51'!$K$3:$L$16,2,FALSE)))</f>
        <v>#N/A</v>
      </c>
      <c r="P296" s="81" t="e">
        <f t="shared" si="9"/>
        <v>#N/A</v>
      </c>
    </row>
    <row r="297" spans="2:16">
      <c r="B297" s="116"/>
      <c r="N297" s="81">
        <f t="shared" si="8"/>
        <v>0</v>
      </c>
      <c r="O297" s="81" t="e">
        <f>IF(D297="X",0,IF(E297="X",0,VLOOKUP(E297,'51'!$K$3:$L$16,2,FALSE)))</f>
        <v>#N/A</v>
      </c>
      <c r="P297" s="81" t="e">
        <f t="shared" si="9"/>
        <v>#N/A</v>
      </c>
    </row>
    <row r="298" spans="2:16">
      <c r="B298" s="116"/>
      <c r="N298" s="81">
        <f t="shared" si="8"/>
        <v>0</v>
      </c>
      <c r="O298" s="81" t="e">
        <f>IF(D298="X",0,IF(E298="X",0,VLOOKUP(E298,'51'!$K$3:$L$16,2,FALSE)))</f>
        <v>#N/A</v>
      </c>
      <c r="P298" s="81" t="e">
        <f t="shared" si="9"/>
        <v>#N/A</v>
      </c>
    </row>
    <row r="299" spans="2:16">
      <c r="B299" s="116"/>
      <c r="N299" s="81">
        <f t="shared" si="8"/>
        <v>0</v>
      </c>
      <c r="O299" s="81" t="e">
        <f>IF(D299="X",0,IF(E299="X",0,VLOOKUP(E299,'51'!$K$3:$L$16,2,FALSE)))</f>
        <v>#N/A</v>
      </c>
      <c r="P299" s="81" t="e">
        <f t="shared" si="9"/>
        <v>#N/A</v>
      </c>
    </row>
    <row r="300" spans="2:16">
      <c r="B300" s="116"/>
      <c r="N300" s="81">
        <f t="shared" si="8"/>
        <v>0</v>
      </c>
      <c r="O300" s="81" t="e">
        <f>IF(D300="X",0,IF(E300="X",0,VLOOKUP(E300,'51'!$K$3:$L$16,2,FALSE)))</f>
        <v>#N/A</v>
      </c>
      <c r="P300" s="81" t="e">
        <f t="shared" si="9"/>
        <v>#N/A</v>
      </c>
    </row>
    <row r="301" spans="2:16">
      <c r="B301" s="116"/>
      <c r="N301" s="81">
        <f t="shared" si="8"/>
        <v>0</v>
      </c>
      <c r="O301" s="81" t="e">
        <f>IF(D301="X",0,IF(E301="X",0,VLOOKUP(E301,'51'!$K$3:$L$16,2,FALSE)))</f>
        <v>#N/A</v>
      </c>
      <c r="P301" s="81" t="e">
        <f t="shared" si="9"/>
        <v>#N/A</v>
      </c>
    </row>
    <row r="302" spans="2:16">
      <c r="B302" s="116"/>
      <c r="N302" s="81">
        <f t="shared" si="8"/>
        <v>0</v>
      </c>
      <c r="O302" s="81" t="e">
        <f>IF(D302="X",0,IF(E302="X",0,VLOOKUP(E302,'51'!$K$3:$L$16,2,FALSE)))</f>
        <v>#N/A</v>
      </c>
      <c r="P302" s="81" t="e">
        <f t="shared" si="9"/>
        <v>#N/A</v>
      </c>
    </row>
    <row r="303" spans="2:16">
      <c r="B303" s="116"/>
      <c r="N303" s="81">
        <f t="shared" si="8"/>
        <v>0</v>
      </c>
      <c r="O303" s="81" t="e">
        <f>IF(D303="X",0,IF(E303="X",0,VLOOKUP(E303,'51'!$K$3:$L$16,2,FALSE)))</f>
        <v>#N/A</v>
      </c>
      <c r="P303" s="81" t="e">
        <f t="shared" si="9"/>
        <v>#N/A</v>
      </c>
    </row>
    <row r="304" spans="2:16">
      <c r="B304" s="116"/>
      <c r="N304" s="81">
        <f t="shared" si="8"/>
        <v>0</v>
      </c>
      <c r="O304" s="81" t="e">
        <f>IF(D304="X",0,IF(E304="X",0,VLOOKUP(E304,'51'!$K$3:$L$16,2,FALSE)))</f>
        <v>#N/A</v>
      </c>
      <c r="P304" s="81" t="e">
        <f t="shared" si="9"/>
        <v>#N/A</v>
      </c>
    </row>
    <row r="305" spans="2:16">
      <c r="B305" s="116"/>
      <c r="N305" s="81">
        <f t="shared" si="8"/>
        <v>0</v>
      </c>
      <c r="O305" s="81" t="e">
        <f>IF(D305="X",0,IF(E305="X",0,VLOOKUP(E305,'51'!$K$3:$L$16,2,FALSE)))</f>
        <v>#N/A</v>
      </c>
      <c r="P305" s="81" t="e">
        <f t="shared" si="9"/>
        <v>#N/A</v>
      </c>
    </row>
    <row r="306" spans="2:16">
      <c r="B306" s="116"/>
      <c r="N306" s="81">
        <f t="shared" si="8"/>
        <v>0</v>
      </c>
      <c r="O306" s="81" t="e">
        <f>IF(D306="X",0,IF(E306="X",0,VLOOKUP(E306,'51'!$K$3:$L$16,2,FALSE)))</f>
        <v>#N/A</v>
      </c>
      <c r="P306" s="81" t="e">
        <f t="shared" si="9"/>
        <v>#N/A</v>
      </c>
    </row>
    <row r="307" spans="2:16">
      <c r="B307" s="116"/>
      <c r="N307" s="81">
        <f t="shared" si="8"/>
        <v>0</v>
      </c>
      <c r="O307" s="81" t="e">
        <f>IF(D307="X",0,IF(E307="X",0,VLOOKUP(E307,'51'!$K$3:$L$16,2,FALSE)))</f>
        <v>#N/A</v>
      </c>
      <c r="P307" s="81" t="e">
        <f t="shared" si="9"/>
        <v>#N/A</v>
      </c>
    </row>
    <row r="308" spans="2:16">
      <c r="B308" s="116"/>
      <c r="N308" s="81">
        <f t="shared" si="8"/>
        <v>0</v>
      </c>
      <c r="O308" s="81" t="e">
        <f>IF(D308="X",0,IF(E308="X",0,VLOOKUP(E308,'51'!$K$3:$L$16,2,FALSE)))</f>
        <v>#N/A</v>
      </c>
      <c r="P308" s="81" t="e">
        <f t="shared" si="9"/>
        <v>#N/A</v>
      </c>
    </row>
    <row r="309" spans="2:16">
      <c r="B309" s="116"/>
      <c r="N309" s="81">
        <f t="shared" si="8"/>
        <v>0</v>
      </c>
      <c r="O309" s="81" t="e">
        <f>IF(D309="X",0,IF(E309="X",0,VLOOKUP(E309,'51'!$K$3:$L$16,2,FALSE)))</f>
        <v>#N/A</v>
      </c>
      <c r="P309" s="81" t="e">
        <f t="shared" si="9"/>
        <v>#N/A</v>
      </c>
    </row>
    <row r="310" spans="2:16">
      <c r="B310" s="116"/>
      <c r="N310" s="81">
        <f t="shared" si="8"/>
        <v>0</v>
      </c>
      <c r="O310" s="81" t="e">
        <f>IF(D310="X",0,IF(E310="X",0,VLOOKUP(E310,'51'!$K$3:$L$16,2,FALSE)))</f>
        <v>#N/A</v>
      </c>
      <c r="P310" s="81" t="e">
        <f t="shared" si="9"/>
        <v>#N/A</v>
      </c>
    </row>
    <row r="311" spans="2:16">
      <c r="B311" s="116"/>
      <c r="N311" s="81">
        <f t="shared" si="8"/>
        <v>0</v>
      </c>
      <c r="O311" s="81" t="e">
        <f>IF(D311="X",0,IF(E311="X",0,VLOOKUP(E311,'51'!$K$3:$L$16,2,FALSE)))</f>
        <v>#N/A</v>
      </c>
      <c r="P311" s="81" t="e">
        <f t="shared" si="9"/>
        <v>#N/A</v>
      </c>
    </row>
    <row r="312" spans="2:16">
      <c r="B312" s="116"/>
      <c r="N312" s="81">
        <f t="shared" si="8"/>
        <v>0</v>
      </c>
      <c r="O312" s="81" t="e">
        <f>IF(D312="X",0,IF(E312="X",0,VLOOKUP(E312,'51'!$K$3:$L$16,2,FALSE)))</f>
        <v>#N/A</v>
      </c>
      <c r="P312" s="81" t="e">
        <f t="shared" si="9"/>
        <v>#N/A</v>
      </c>
    </row>
    <row r="313" spans="2:16">
      <c r="B313" s="116"/>
      <c r="N313" s="81">
        <f t="shared" si="8"/>
        <v>0</v>
      </c>
      <c r="O313" s="81" t="e">
        <f>IF(D313="X",0,IF(E313="X",0,VLOOKUP(E313,'51'!$K$3:$L$16,2,FALSE)))</f>
        <v>#N/A</v>
      </c>
      <c r="P313" s="81" t="e">
        <f t="shared" si="9"/>
        <v>#N/A</v>
      </c>
    </row>
    <row r="314" spans="2:16">
      <c r="B314" s="116"/>
      <c r="N314" s="81">
        <f t="shared" si="8"/>
        <v>0</v>
      </c>
      <c r="O314" s="81" t="e">
        <f>IF(D314="X",0,IF(E314="X",0,VLOOKUP(E314,'51'!$K$3:$L$16,2,FALSE)))</f>
        <v>#N/A</v>
      </c>
      <c r="P314" s="81" t="e">
        <f t="shared" si="9"/>
        <v>#N/A</v>
      </c>
    </row>
    <row r="315" spans="2:16">
      <c r="B315" s="116"/>
      <c r="N315" s="81">
        <f t="shared" si="8"/>
        <v>0</v>
      </c>
      <c r="O315" s="81" t="e">
        <f>IF(D315="X",0,IF(E315="X",0,VLOOKUP(E315,'51'!$K$3:$L$16,2,FALSE)))</f>
        <v>#N/A</v>
      </c>
      <c r="P315" s="81" t="e">
        <f t="shared" si="9"/>
        <v>#N/A</v>
      </c>
    </row>
    <row r="316" spans="2:16">
      <c r="B316" s="116"/>
      <c r="N316" s="81">
        <f t="shared" si="8"/>
        <v>0</v>
      </c>
      <c r="O316" s="81" t="e">
        <f>IF(D316="X",0,IF(E316="X",0,VLOOKUP(E316,'51'!$K$3:$L$16,2,FALSE)))</f>
        <v>#N/A</v>
      </c>
      <c r="P316" s="81" t="e">
        <f t="shared" si="9"/>
        <v>#N/A</v>
      </c>
    </row>
    <row r="317" spans="2:16">
      <c r="B317" s="116"/>
      <c r="N317" s="81">
        <f t="shared" si="8"/>
        <v>0</v>
      </c>
      <c r="O317" s="81" t="e">
        <f>IF(D317="X",0,IF(E317="X",0,VLOOKUP(E317,'51'!$K$3:$L$16,2,FALSE)))</f>
        <v>#N/A</v>
      </c>
      <c r="P317" s="81" t="e">
        <f t="shared" si="9"/>
        <v>#N/A</v>
      </c>
    </row>
    <row r="318" spans="2:16">
      <c r="B318" s="116"/>
      <c r="N318" s="81">
        <f t="shared" si="8"/>
        <v>0</v>
      </c>
      <c r="O318" s="81" t="e">
        <f>IF(D318="X",0,IF(E318="X",0,VLOOKUP(E318,'51'!$K$3:$L$16,2,FALSE)))</f>
        <v>#N/A</v>
      </c>
      <c r="P318" s="81" t="e">
        <f t="shared" si="9"/>
        <v>#N/A</v>
      </c>
    </row>
    <row r="319" spans="2:16">
      <c r="B319" s="116"/>
      <c r="N319" s="81">
        <f t="shared" si="8"/>
        <v>0</v>
      </c>
      <c r="O319" s="81" t="e">
        <f>IF(D319="X",0,IF(E319="X",0,VLOOKUP(E319,'51'!$K$3:$L$16,2,FALSE)))</f>
        <v>#N/A</v>
      </c>
      <c r="P319" s="81" t="e">
        <f t="shared" si="9"/>
        <v>#N/A</v>
      </c>
    </row>
    <row r="320" spans="2:16">
      <c r="B320" s="116"/>
      <c r="N320" s="81">
        <f t="shared" si="8"/>
        <v>0</v>
      </c>
      <c r="O320" s="81" t="e">
        <f>IF(D320="X",0,IF(E320="X",0,VLOOKUP(E320,'51'!$K$3:$L$16,2,FALSE)))</f>
        <v>#N/A</v>
      </c>
      <c r="P320" s="81" t="e">
        <f t="shared" si="9"/>
        <v>#N/A</v>
      </c>
    </row>
    <row r="321" spans="2:16">
      <c r="B321" s="116"/>
      <c r="N321" s="81">
        <f t="shared" si="8"/>
        <v>0</v>
      </c>
      <c r="O321" s="81" t="e">
        <f>IF(D321="X",0,IF(E321="X",0,VLOOKUP(E321,'51'!$K$3:$L$16,2,FALSE)))</f>
        <v>#N/A</v>
      </c>
      <c r="P321" s="81" t="e">
        <f t="shared" si="9"/>
        <v>#N/A</v>
      </c>
    </row>
    <row r="322" spans="2:16">
      <c r="B322" s="116"/>
      <c r="N322" s="81">
        <f t="shared" si="8"/>
        <v>0</v>
      </c>
      <c r="O322" s="81" t="e">
        <f>IF(D322="X",0,IF(E322="X",0,VLOOKUP(E322,'51'!$K$3:$L$16,2,FALSE)))</f>
        <v>#N/A</v>
      </c>
      <c r="P322" s="81" t="e">
        <f t="shared" si="9"/>
        <v>#N/A</v>
      </c>
    </row>
    <row r="323" spans="2:16">
      <c r="B323" s="116"/>
      <c r="N323" s="81">
        <f t="shared" si="8"/>
        <v>0</v>
      </c>
      <c r="O323" s="81" t="e">
        <f>IF(D323="X",0,IF(E323="X",0,VLOOKUP(E323,'51'!$K$3:$L$16,2,FALSE)))</f>
        <v>#N/A</v>
      </c>
      <c r="P323" s="81" t="e">
        <f t="shared" si="9"/>
        <v>#N/A</v>
      </c>
    </row>
    <row r="324" spans="2:16">
      <c r="B324" s="116"/>
      <c r="N324" s="81">
        <f t="shared" ref="N324:N387" si="10">SUM(F324:M324)</f>
        <v>0</v>
      </c>
      <c r="O324" s="81" t="e">
        <f>IF(D324="X",0,IF(E324="X",0,VLOOKUP(E324,'51'!$K$3:$L$16,2,FALSE)))</f>
        <v>#N/A</v>
      </c>
      <c r="P324" s="81" t="e">
        <f t="shared" ref="P324:P387" si="11">N324*O324</f>
        <v>#N/A</v>
      </c>
    </row>
    <row r="325" spans="2:16">
      <c r="B325" s="116"/>
      <c r="N325" s="81">
        <f t="shared" si="10"/>
        <v>0</v>
      </c>
      <c r="O325" s="81" t="e">
        <f>IF(D325="X",0,IF(E325="X",0,VLOOKUP(E325,'51'!$K$3:$L$16,2,FALSE)))</f>
        <v>#N/A</v>
      </c>
      <c r="P325" s="81" t="e">
        <f t="shared" si="11"/>
        <v>#N/A</v>
      </c>
    </row>
    <row r="326" spans="2:16">
      <c r="B326" s="116"/>
      <c r="N326" s="81">
        <f t="shared" si="10"/>
        <v>0</v>
      </c>
      <c r="O326" s="81" t="e">
        <f>IF(D326="X",0,IF(E326="X",0,VLOOKUP(E326,'51'!$K$3:$L$16,2,FALSE)))</f>
        <v>#N/A</v>
      </c>
      <c r="P326" s="81" t="e">
        <f t="shared" si="11"/>
        <v>#N/A</v>
      </c>
    </row>
    <row r="327" spans="2:16">
      <c r="B327" s="116"/>
      <c r="N327" s="81">
        <f t="shared" si="10"/>
        <v>0</v>
      </c>
      <c r="O327" s="81" t="e">
        <f>IF(D327="X",0,IF(E327="X",0,VLOOKUP(E327,'51'!$K$3:$L$16,2,FALSE)))</f>
        <v>#N/A</v>
      </c>
      <c r="P327" s="81" t="e">
        <f t="shared" si="11"/>
        <v>#N/A</v>
      </c>
    </row>
    <row r="328" spans="2:16">
      <c r="B328" s="116"/>
      <c r="N328" s="81">
        <f t="shared" si="10"/>
        <v>0</v>
      </c>
      <c r="O328" s="81" t="e">
        <f>IF(D328="X",0,IF(E328="X",0,VLOOKUP(E328,'51'!$K$3:$L$16,2,FALSE)))</f>
        <v>#N/A</v>
      </c>
      <c r="P328" s="81" t="e">
        <f t="shared" si="11"/>
        <v>#N/A</v>
      </c>
    </row>
    <row r="329" spans="2:16">
      <c r="B329" s="116"/>
      <c r="N329" s="81">
        <f t="shared" si="10"/>
        <v>0</v>
      </c>
      <c r="O329" s="81" t="e">
        <f>IF(D329="X",0,IF(E329="X",0,VLOOKUP(E329,'51'!$K$3:$L$16,2,FALSE)))</f>
        <v>#N/A</v>
      </c>
      <c r="P329" s="81" t="e">
        <f t="shared" si="11"/>
        <v>#N/A</v>
      </c>
    </row>
    <row r="330" spans="2:16">
      <c r="B330" s="116"/>
      <c r="N330" s="81">
        <f t="shared" si="10"/>
        <v>0</v>
      </c>
      <c r="O330" s="81" t="e">
        <f>IF(D330="X",0,IF(E330="X",0,VLOOKUP(E330,'51'!$K$3:$L$16,2,FALSE)))</f>
        <v>#N/A</v>
      </c>
      <c r="P330" s="81" t="e">
        <f t="shared" si="11"/>
        <v>#N/A</v>
      </c>
    </row>
    <row r="331" spans="2:16">
      <c r="B331" s="116"/>
      <c r="N331" s="81">
        <f t="shared" si="10"/>
        <v>0</v>
      </c>
      <c r="O331" s="81" t="e">
        <f>IF(D331="X",0,IF(E331="X",0,VLOOKUP(E331,'51'!$K$3:$L$16,2,FALSE)))</f>
        <v>#N/A</v>
      </c>
      <c r="P331" s="81" t="e">
        <f t="shared" si="11"/>
        <v>#N/A</v>
      </c>
    </row>
    <row r="332" spans="2:16">
      <c r="B332" s="116"/>
      <c r="N332" s="81">
        <f t="shared" si="10"/>
        <v>0</v>
      </c>
      <c r="O332" s="81" t="e">
        <f>IF(D332="X",0,IF(E332="X",0,VLOOKUP(E332,'51'!$K$3:$L$16,2,FALSE)))</f>
        <v>#N/A</v>
      </c>
      <c r="P332" s="81" t="e">
        <f t="shared" si="11"/>
        <v>#N/A</v>
      </c>
    </row>
    <row r="333" spans="2:16">
      <c r="B333" s="116"/>
      <c r="N333" s="81">
        <f t="shared" si="10"/>
        <v>0</v>
      </c>
      <c r="O333" s="81" t="e">
        <f>IF(D333="X",0,IF(E333="X",0,VLOOKUP(E333,'51'!$K$3:$L$16,2,FALSE)))</f>
        <v>#N/A</v>
      </c>
      <c r="P333" s="81" t="e">
        <f t="shared" si="11"/>
        <v>#N/A</v>
      </c>
    </row>
    <row r="334" spans="2:16">
      <c r="B334" s="116"/>
      <c r="N334" s="81">
        <f t="shared" si="10"/>
        <v>0</v>
      </c>
      <c r="O334" s="81" t="e">
        <f>IF(D334="X",0,IF(E334="X",0,VLOOKUP(E334,'51'!$K$3:$L$16,2,FALSE)))</f>
        <v>#N/A</v>
      </c>
      <c r="P334" s="81" t="e">
        <f t="shared" si="11"/>
        <v>#N/A</v>
      </c>
    </row>
    <row r="335" spans="2:16">
      <c r="B335" s="116"/>
      <c r="N335" s="81">
        <f t="shared" si="10"/>
        <v>0</v>
      </c>
      <c r="O335" s="81" t="e">
        <f>IF(D335="X",0,IF(E335="X",0,VLOOKUP(E335,'51'!$K$3:$L$16,2,FALSE)))</f>
        <v>#N/A</v>
      </c>
      <c r="P335" s="81" t="e">
        <f t="shared" si="11"/>
        <v>#N/A</v>
      </c>
    </row>
    <row r="336" spans="2:16">
      <c r="B336" s="116"/>
      <c r="N336" s="81">
        <f t="shared" si="10"/>
        <v>0</v>
      </c>
      <c r="O336" s="81" t="e">
        <f>IF(D336="X",0,IF(E336="X",0,VLOOKUP(E336,'51'!$K$3:$L$16,2,FALSE)))</f>
        <v>#N/A</v>
      </c>
      <c r="P336" s="81" t="e">
        <f t="shared" si="11"/>
        <v>#N/A</v>
      </c>
    </row>
    <row r="337" spans="2:16">
      <c r="B337" s="116"/>
      <c r="N337" s="81">
        <f t="shared" si="10"/>
        <v>0</v>
      </c>
      <c r="O337" s="81" t="e">
        <f>IF(D337="X",0,IF(E337="X",0,VLOOKUP(E337,'51'!$K$3:$L$16,2,FALSE)))</f>
        <v>#N/A</v>
      </c>
      <c r="P337" s="81" t="e">
        <f t="shared" si="11"/>
        <v>#N/A</v>
      </c>
    </row>
    <row r="338" spans="2:16">
      <c r="B338" s="116"/>
      <c r="N338" s="81">
        <f t="shared" si="10"/>
        <v>0</v>
      </c>
      <c r="O338" s="81" t="e">
        <f>IF(D338="X",0,IF(E338="X",0,VLOOKUP(E338,'51'!$K$3:$L$16,2,FALSE)))</f>
        <v>#N/A</v>
      </c>
      <c r="P338" s="81" t="e">
        <f t="shared" si="11"/>
        <v>#N/A</v>
      </c>
    </row>
    <row r="339" spans="2:16">
      <c r="B339" s="116"/>
      <c r="N339" s="81">
        <f t="shared" si="10"/>
        <v>0</v>
      </c>
      <c r="O339" s="81" t="e">
        <f>IF(D339="X",0,IF(E339="X",0,VLOOKUP(E339,'51'!$K$3:$L$16,2,FALSE)))</f>
        <v>#N/A</v>
      </c>
      <c r="P339" s="81" t="e">
        <f t="shared" si="11"/>
        <v>#N/A</v>
      </c>
    </row>
    <row r="340" spans="2:16">
      <c r="B340" s="116"/>
      <c r="N340" s="81">
        <f t="shared" si="10"/>
        <v>0</v>
      </c>
      <c r="O340" s="81" t="e">
        <f>IF(D340="X",0,IF(E340="X",0,VLOOKUP(E340,'51'!$K$3:$L$16,2,FALSE)))</f>
        <v>#N/A</v>
      </c>
      <c r="P340" s="81" t="e">
        <f t="shared" si="11"/>
        <v>#N/A</v>
      </c>
    </row>
    <row r="341" spans="2:16">
      <c r="B341" s="116"/>
      <c r="N341" s="81">
        <f t="shared" si="10"/>
        <v>0</v>
      </c>
      <c r="O341" s="81" t="e">
        <f>IF(D341="X",0,IF(E341="X",0,VLOOKUP(E341,'51'!$K$3:$L$16,2,FALSE)))</f>
        <v>#N/A</v>
      </c>
      <c r="P341" s="81" t="e">
        <f t="shared" si="11"/>
        <v>#N/A</v>
      </c>
    </row>
    <row r="342" spans="2:16">
      <c r="B342" s="116"/>
      <c r="N342" s="81">
        <f t="shared" si="10"/>
        <v>0</v>
      </c>
      <c r="O342" s="81" t="e">
        <f>IF(D342="X",0,IF(E342="X",0,VLOOKUP(E342,'51'!$K$3:$L$16,2,FALSE)))</f>
        <v>#N/A</v>
      </c>
      <c r="P342" s="81" t="e">
        <f t="shared" si="11"/>
        <v>#N/A</v>
      </c>
    </row>
    <row r="343" spans="2:16">
      <c r="B343" s="116"/>
      <c r="N343" s="81">
        <f t="shared" si="10"/>
        <v>0</v>
      </c>
      <c r="O343" s="81" t="e">
        <f>IF(D343="X",0,IF(E343="X",0,VLOOKUP(E343,'51'!$K$3:$L$16,2,FALSE)))</f>
        <v>#N/A</v>
      </c>
      <c r="P343" s="81" t="e">
        <f t="shared" si="11"/>
        <v>#N/A</v>
      </c>
    </row>
    <row r="344" spans="2:16">
      <c r="B344" s="116"/>
      <c r="N344" s="81">
        <f t="shared" si="10"/>
        <v>0</v>
      </c>
      <c r="O344" s="81" t="e">
        <f>IF(D344="X",0,IF(E344="X",0,VLOOKUP(E344,'51'!$K$3:$L$16,2,FALSE)))</f>
        <v>#N/A</v>
      </c>
      <c r="P344" s="81" t="e">
        <f t="shared" si="11"/>
        <v>#N/A</v>
      </c>
    </row>
    <row r="345" spans="2:16">
      <c r="B345" s="116"/>
      <c r="N345" s="81">
        <f t="shared" si="10"/>
        <v>0</v>
      </c>
      <c r="O345" s="81" t="e">
        <f>IF(D345="X",0,IF(E345="X",0,VLOOKUP(E345,'51'!$K$3:$L$16,2,FALSE)))</f>
        <v>#N/A</v>
      </c>
      <c r="P345" s="81" t="e">
        <f t="shared" si="11"/>
        <v>#N/A</v>
      </c>
    </row>
    <row r="346" spans="2:16">
      <c r="B346" s="116"/>
      <c r="N346" s="81">
        <f t="shared" si="10"/>
        <v>0</v>
      </c>
      <c r="O346" s="81" t="e">
        <f>IF(D346="X",0,IF(E346="X",0,VLOOKUP(E346,'51'!$K$3:$L$16,2,FALSE)))</f>
        <v>#N/A</v>
      </c>
      <c r="P346" s="81" t="e">
        <f t="shared" si="11"/>
        <v>#N/A</v>
      </c>
    </row>
    <row r="347" spans="2:16">
      <c r="B347" s="116"/>
      <c r="N347" s="81">
        <f t="shared" si="10"/>
        <v>0</v>
      </c>
      <c r="O347" s="81" t="e">
        <f>IF(D347="X",0,IF(E347="X",0,VLOOKUP(E347,'51'!$K$3:$L$16,2,FALSE)))</f>
        <v>#N/A</v>
      </c>
      <c r="P347" s="81" t="e">
        <f t="shared" si="11"/>
        <v>#N/A</v>
      </c>
    </row>
    <row r="348" spans="2:16">
      <c r="B348" s="116"/>
      <c r="N348" s="81">
        <f t="shared" si="10"/>
        <v>0</v>
      </c>
      <c r="O348" s="81" t="e">
        <f>IF(D348="X",0,IF(E348="X",0,VLOOKUP(E348,'51'!$K$3:$L$16,2,FALSE)))</f>
        <v>#N/A</v>
      </c>
      <c r="P348" s="81" t="e">
        <f t="shared" si="11"/>
        <v>#N/A</v>
      </c>
    </row>
    <row r="349" spans="2:16">
      <c r="B349" s="116"/>
      <c r="N349" s="81">
        <f t="shared" si="10"/>
        <v>0</v>
      </c>
      <c r="O349" s="81" t="e">
        <f>IF(D349="X",0,IF(E349="X",0,VLOOKUP(E349,'51'!$K$3:$L$16,2,FALSE)))</f>
        <v>#N/A</v>
      </c>
      <c r="P349" s="81" t="e">
        <f t="shared" si="11"/>
        <v>#N/A</v>
      </c>
    </row>
    <row r="350" spans="2:16">
      <c r="B350" s="116"/>
      <c r="N350" s="81">
        <f t="shared" si="10"/>
        <v>0</v>
      </c>
      <c r="O350" s="81" t="e">
        <f>IF(D350="X",0,IF(E350="X",0,VLOOKUP(E350,'51'!$K$3:$L$16,2,FALSE)))</f>
        <v>#N/A</v>
      </c>
      <c r="P350" s="81" t="e">
        <f t="shared" si="11"/>
        <v>#N/A</v>
      </c>
    </row>
    <row r="351" spans="2:16">
      <c r="B351" s="116"/>
      <c r="N351" s="81">
        <f t="shared" si="10"/>
        <v>0</v>
      </c>
      <c r="O351" s="81" t="e">
        <f>IF(D351="X",0,IF(E351="X",0,VLOOKUP(E351,'51'!$K$3:$L$16,2,FALSE)))</f>
        <v>#N/A</v>
      </c>
      <c r="P351" s="81" t="e">
        <f t="shared" si="11"/>
        <v>#N/A</v>
      </c>
    </row>
    <row r="352" spans="2:16">
      <c r="B352" s="116"/>
      <c r="N352" s="81">
        <f t="shared" si="10"/>
        <v>0</v>
      </c>
      <c r="O352" s="81" t="e">
        <f>IF(D352="X",0,IF(E352="X",0,VLOOKUP(E352,'51'!$K$3:$L$16,2,FALSE)))</f>
        <v>#N/A</v>
      </c>
      <c r="P352" s="81" t="e">
        <f t="shared" si="11"/>
        <v>#N/A</v>
      </c>
    </row>
    <row r="353" spans="2:16">
      <c r="B353" s="116"/>
      <c r="N353" s="81">
        <f t="shared" si="10"/>
        <v>0</v>
      </c>
      <c r="O353" s="81" t="e">
        <f>IF(D353="X",0,IF(E353="X",0,VLOOKUP(E353,'51'!$K$3:$L$16,2,FALSE)))</f>
        <v>#N/A</v>
      </c>
      <c r="P353" s="81" t="e">
        <f t="shared" si="11"/>
        <v>#N/A</v>
      </c>
    </row>
    <row r="354" spans="2:16">
      <c r="B354" s="116"/>
      <c r="N354" s="81">
        <f t="shared" si="10"/>
        <v>0</v>
      </c>
      <c r="O354" s="81" t="e">
        <f>IF(D354="X",0,IF(E354="X",0,VLOOKUP(E354,'51'!$K$3:$L$16,2,FALSE)))</f>
        <v>#N/A</v>
      </c>
      <c r="P354" s="81" t="e">
        <f t="shared" si="11"/>
        <v>#N/A</v>
      </c>
    </row>
    <row r="355" spans="2:16">
      <c r="B355" s="116"/>
      <c r="N355" s="81">
        <f t="shared" si="10"/>
        <v>0</v>
      </c>
      <c r="O355" s="81" t="e">
        <f>IF(D355="X",0,IF(E355="X",0,VLOOKUP(E355,'51'!$K$3:$L$16,2,FALSE)))</f>
        <v>#N/A</v>
      </c>
      <c r="P355" s="81" t="e">
        <f t="shared" si="11"/>
        <v>#N/A</v>
      </c>
    </row>
    <row r="356" spans="2:16">
      <c r="B356" s="116"/>
      <c r="N356" s="81">
        <f t="shared" si="10"/>
        <v>0</v>
      </c>
      <c r="O356" s="81" t="e">
        <f>IF(D356="X",0,IF(E356="X",0,VLOOKUP(E356,'51'!$K$3:$L$16,2,FALSE)))</f>
        <v>#N/A</v>
      </c>
      <c r="P356" s="81" t="e">
        <f t="shared" si="11"/>
        <v>#N/A</v>
      </c>
    </row>
    <row r="357" spans="2:16">
      <c r="B357" s="116"/>
      <c r="N357" s="81">
        <f t="shared" si="10"/>
        <v>0</v>
      </c>
      <c r="O357" s="81" t="e">
        <f>IF(D357="X",0,IF(E357="X",0,VLOOKUP(E357,'51'!$K$3:$L$16,2,FALSE)))</f>
        <v>#N/A</v>
      </c>
      <c r="P357" s="81" t="e">
        <f t="shared" si="11"/>
        <v>#N/A</v>
      </c>
    </row>
    <row r="358" spans="2:16">
      <c r="B358" s="116"/>
      <c r="N358" s="81">
        <f t="shared" si="10"/>
        <v>0</v>
      </c>
      <c r="O358" s="81" t="e">
        <f>IF(D358="X",0,IF(E358="X",0,VLOOKUP(E358,'51'!$K$3:$L$16,2,FALSE)))</f>
        <v>#N/A</v>
      </c>
      <c r="P358" s="81" t="e">
        <f t="shared" si="11"/>
        <v>#N/A</v>
      </c>
    </row>
    <row r="359" spans="2:16">
      <c r="B359" s="116"/>
      <c r="N359" s="81">
        <f t="shared" si="10"/>
        <v>0</v>
      </c>
      <c r="O359" s="81" t="e">
        <f>IF(D359="X",0,IF(E359="X",0,VLOOKUP(E359,'51'!$K$3:$L$16,2,FALSE)))</f>
        <v>#N/A</v>
      </c>
      <c r="P359" s="81" t="e">
        <f t="shared" si="11"/>
        <v>#N/A</v>
      </c>
    </row>
    <row r="360" spans="2:16">
      <c r="B360" s="116"/>
      <c r="N360" s="81">
        <f t="shared" si="10"/>
        <v>0</v>
      </c>
      <c r="O360" s="81" t="e">
        <f>IF(D360="X",0,IF(E360="X",0,VLOOKUP(E360,'51'!$K$3:$L$16,2,FALSE)))</f>
        <v>#N/A</v>
      </c>
      <c r="P360" s="81" t="e">
        <f t="shared" si="11"/>
        <v>#N/A</v>
      </c>
    </row>
    <row r="361" spans="2:16">
      <c r="B361" s="116"/>
      <c r="N361" s="81">
        <f t="shared" si="10"/>
        <v>0</v>
      </c>
      <c r="O361" s="81" t="e">
        <f>IF(D361="X",0,IF(E361="X",0,VLOOKUP(E361,'51'!$K$3:$L$16,2,FALSE)))</f>
        <v>#N/A</v>
      </c>
      <c r="P361" s="81" t="e">
        <f t="shared" si="11"/>
        <v>#N/A</v>
      </c>
    </row>
    <row r="362" spans="2:16">
      <c r="B362" s="116"/>
      <c r="N362" s="81">
        <f t="shared" si="10"/>
        <v>0</v>
      </c>
      <c r="O362" s="81" t="e">
        <f>IF(D362="X",0,IF(E362="X",0,VLOOKUP(E362,'51'!$K$3:$L$16,2,FALSE)))</f>
        <v>#N/A</v>
      </c>
      <c r="P362" s="81" t="e">
        <f t="shared" si="11"/>
        <v>#N/A</v>
      </c>
    </row>
    <row r="363" spans="2:16">
      <c r="B363" s="116"/>
      <c r="N363" s="81">
        <f t="shared" si="10"/>
        <v>0</v>
      </c>
      <c r="O363" s="81" t="e">
        <f>IF(D363="X",0,IF(E363="X",0,VLOOKUP(E363,'51'!$K$3:$L$16,2,FALSE)))</f>
        <v>#N/A</v>
      </c>
      <c r="P363" s="81" t="e">
        <f t="shared" si="11"/>
        <v>#N/A</v>
      </c>
    </row>
    <row r="364" spans="2:16">
      <c r="B364" s="116"/>
      <c r="N364" s="81">
        <f t="shared" si="10"/>
        <v>0</v>
      </c>
      <c r="O364" s="81" t="e">
        <f>IF(D364="X",0,IF(E364="X",0,VLOOKUP(E364,'51'!$K$3:$L$16,2,FALSE)))</f>
        <v>#N/A</v>
      </c>
      <c r="P364" s="81" t="e">
        <f t="shared" si="11"/>
        <v>#N/A</v>
      </c>
    </row>
    <row r="365" spans="2:16">
      <c r="B365" s="116"/>
      <c r="N365" s="81">
        <f t="shared" si="10"/>
        <v>0</v>
      </c>
      <c r="O365" s="81" t="e">
        <f>IF(D365="X",0,IF(E365="X",0,VLOOKUP(E365,'51'!$K$3:$L$16,2,FALSE)))</f>
        <v>#N/A</v>
      </c>
      <c r="P365" s="81" t="e">
        <f t="shared" si="11"/>
        <v>#N/A</v>
      </c>
    </row>
    <row r="366" spans="2:16">
      <c r="B366" s="116"/>
      <c r="N366" s="81">
        <f t="shared" si="10"/>
        <v>0</v>
      </c>
      <c r="O366" s="81" t="e">
        <f>IF(D366="X",0,IF(E366="X",0,VLOOKUP(E366,'51'!$K$3:$L$16,2,FALSE)))</f>
        <v>#N/A</v>
      </c>
      <c r="P366" s="81" t="e">
        <f t="shared" si="11"/>
        <v>#N/A</v>
      </c>
    </row>
    <row r="367" spans="2:16">
      <c r="B367" s="116"/>
      <c r="N367" s="81">
        <f t="shared" si="10"/>
        <v>0</v>
      </c>
      <c r="O367" s="81" t="e">
        <f>IF(D367="X",0,IF(E367="X",0,VLOOKUP(E367,'51'!$K$3:$L$16,2,FALSE)))</f>
        <v>#N/A</v>
      </c>
      <c r="P367" s="81" t="e">
        <f t="shared" si="11"/>
        <v>#N/A</v>
      </c>
    </row>
    <row r="368" spans="2:16">
      <c r="B368" s="116"/>
      <c r="N368" s="81">
        <f t="shared" si="10"/>
        <v>0</v>
      </c>
      <c r="O368" s="81" t="e">
        <f>IF(D368="X",0,IF(E368="X",0,VLOOKUP(E368,'51'!$K$3:$L$16,2,FALSE)))</f>
        <v>#N/A</v>
      </c>
      <c r="P368" s="81" t="e">
        <f t="shared" si="11"/>
        <v>#N/A</v>
      </c>
    </row>
    <row r="369" spans="2:16">
      <c r="B369" s="116"/>
      <c r="N369" s="81">
        <f t="shared" si="10"/>
        <v>0</v>
      </c>
      <c r="O369" s="81" t="e">
        <f>IF(D369="X",0,IF(E369="X",0,VLOOKUP(E369,'51'!$K$3:$L$16,2,FALSE)))</f>
        <v>#N/A</v>
      </c>
      <c r="P369" s="81" t="e">
        <f t="shared" si="11"/>
        <v>#N/A</v>
      </c>
    </row>
    <row r="370" spans="2:16">
      <c r="B370" s="116"/>
      <c r="N370" s="81">
        <f t="shared" si="10"/>
        <v>0</v>
      </c>
      <c r="O370" s="81" t="e">
        <f>IF(D370="X",0,IF(E370="X",0,VLOOKUP(E370,'51'!$K$3:$L$16,2,FALSE)))</f>
        <v>#N/A</v>
      </c>
      <c r="P370" s="81" t="e">
        <f t="shared" si="11"/>
        <v>#N/A</v>
      </c>
    </row>
    <row r="371" spans="2:16">
      <c r="B371" s="116"/>
      <c r="N371" s="81">
        <f t="shared" si="10"/>
        <v>0</v>
      </c>
      <c r="O371" s="81" t="e">
        <f>IF(D371="X",0,IF(E371="X",0,VLOOKUP(E371,'51'!$K$3:$L$16,2,FALSE)))</f>
        <v>#N/A</v>
      </c>
      <c r="P371" s="81" t="e">
        <f t="shared" si="11"/>
        <v>#N/A</v>
      </c>
    </row>
    <row r="372" spans="2:16">
      <c r="B372" s="116"/>
      <c r="N372" s="81">
        <f t="shared" si="10"/>
        <v>0</v>
      </c>
      <c r="O372" s="81" t="e">
        <f>IF(D372="X",0,IF(E372="X",0,VLOOKUP(E372,'51'!$K$3:$L$16,2,FALSE)))</f>
        <v>#N/A</v>
      </c>
      <c r="P372" s="81" t="e">
        <f t="shared" si="11"/>
        <v>#N/A</v>
      </c>
    </row>
    <row r="373" spans="2:16">
      <c r="B373" s="116"/>
      <c r="N373" s="81">
        <f t="shared" si="10"/>
        <v>0</v>
      </c>
      <c r="O373" s="81" t="e">
        <f>IF(D373="X",0,IF(E373="X",0,VLOOKUP(E373,'51'!$K$3:$L$16,2,FALSE)))</f>
        <v>#N/A</v>
      </c>
      <c r="P373" s="81" t="e">
        <f t="shared" si="11"/>
        <v>#N/A</v>
      </c>
    </row>
    <row r="374" spans="2:16">
      <c r="B374" s="116"/>
      <c r="N374" s="81">
        <f t="shared" si="10"/>
        <v>0</v>
      </c>
      <c r="O374" s="81" t="e">
        <f>IF(D374="X",0,IF(E374="X",0,VLOOKUP(E374,'51'!$K$3:$L$16,2,FALSE)))</f>
        <v>#N/A</v>
      </c>
      <c r="P374" s="81" t="e">
        <f t="shared" si="11"/>
        <v>#N/A</v>
      </c>
    </row>
    <row r="375" spans="2:16">
      <c r="B375" s="116"/>
      <c r="N375" s="81">
        <f t="shared" si="10"/>
        <v>0</v>
      </c>
      <c r="O375" s="81" t="e">
        <f>IF(D375="X",0,IF(E375="X",0,VLOOKUP(E375,'51'!$K$3:$L$16,2,FALSE)))</f>
        <v>#N/A</v>
      </c>
      <c r="P375" s="81" t="e">
        <f t="shared" si="11"/>
        <v>#N/A</v>
      </c>
    </row>
    <row r="376" spans="2:16">
      <c r="B376" s="116"/>
      <c r="N376" s="81">
        <f t="shared" si="10"/>
        <v>0</v>
      </c>
      <c r="O376" s="81" t="e">
        <f>IF(D376="X",0,IF(E376="X",0,VLOOKUP(E376,'51'!$K$3:$L$16,2,FALSE)))</f>
        <v>#N/A</v>
      </c>
      <c r="P376" s="81" t="e">
        <f t="shared" si="11"/>
        <v>#N/A</v>
      </c>
    </row>
    <row r="377" spans="2:16">
      <c r="B377" s="116"/>
      <c r="N377" s="81">
        <f t="shared" si="10"/>
        <v>0</v>
      </c>
      <c r="O377" s="81" t="e">
        <f>IF(D377="X",0,IF(E377="X",0,VLOOKUP(E377,'51'!$K$3:$L$16,2,FALSE)))</f>
        <v>#N/A</v>
      </c>
      <c r="P377" s="81" t="e">
        <f t="shared" si="11"/>
        <v>#N/A</v>
      </c>
    </row>
    <row r="378" spans="2:16">
      <c r="B378" s="116"/>
      <c r="N378" s="81">
        <f t="shared" si="10"/>
        <v>0</v>
      </c>
      <c r="O378" s="81" t="e">
        <f>IF(D378="X",0,IF(E378="X",0,VLOOKUP(E378,'51'!$K$3:$L$16,2,FALSE)))</f>
        <v>#N/A</v>
      </c>
      <c r="P378" s="81" t="e">
        <f t="shared" si="11"/>
        <v>#N/A</v>
      </c>
    </row>
    <row r="379" spans="2:16">
      <c r="B379" s="116"/>
      <c r="N379" s="81">
        <f t="shared" si="10"/>
        <v>0</v>
      </c>
      <c r="O379" s="81" t="e">
        <f>IF(D379="X",0,IF(E379="X",0,VLOOKUP(E379,'51'!$K$3:$L$16,2,FALSE)))</f>
        <v>#N/A</v>
      </c>
      <c r="P379" s="81" t="e">
        <f t="shared" si="11"/>
        <v>#N/A</v>
      </c>
    </row>
    <row r="380" spans="2:16">
      <c r="B380" s="116"/>
      <c r="N380" s="81">
        <f t="shared" si="10"/>
        <v>0</v>
      </c>
      <c r="O380" s="81" t="e">
        <f>IF(D380="X",0,IF(E380="X",0,VLOOKUP(E380,'51'!$K$3:$L$16,2,FALSE)))</f>
        <v>#N/A</v>
      </c>
      <c r="P380" s="81" t="e">
        <f t="shared" si="11"/>
        <v>#N/A</v>
      </c>
    </row>
    <row r="381" spans="2:16">
      <c r="B381" s="116"/>
      <c r="N381" s="81">
        <f t="shared" si="10"/>
        <v>0</v>
      </c>
      <c r="O381" s="81" t="e">
        <f>IF(D381="X",0,IF(E381="X",0,VLOOKUP(E381,'51'!$K$3:$L$16,2,FALSE)))</f>
        <v>#N/A</v>
      </c>
      <c r="P381" s="81" t="e">
        <f t="shared" si="11"/>
        <v>#N/A</v>
      </c>
    </row>
    <row r="382" spans="2:16">
      <c r="B382" s="116"/>
      <c r="N382" s="81">
        <f t="shared" si="10"/>
        <v>0</v>
      </c>
      <c r="O382" s="81" t="e">
        <f>IF(D382="X",0,IF(E382="X",0,VLOOKUP(E382,'51'!$K$3:$L$16,2,FALSE)))</f>
        <v>#N/A</v>
      </c>
      <c r="P382" s="81" t="e">
        <f t="shared" si="11"/>
        <v>#N/A</v>
      </c>
    </row>
    <row r="383" spans="2:16">
      <c r="B383" s="116"/>
      <c r="N383" s="81">
        <f t="shared" si="10"/>
        <v>0</v>
      </c>
      <c r="O383" s="81" t="e">
        <f>IF(D383="X",0,IF(E383="X",0,VLOOKUP(E383,'51'!$K$3:$L$16,2,FALSE)))</f>
        <v>#N/A</v>
      </c>
      <c r="P383" s="81" t="e">
        <f t="shared" si="11"/>
        <v>#N/A</v>
      </c>
    </row>
    <row r="384" spans="2:16">
      <c r="B384" s="116"/>
      <c r="N384" s="81">
        <f t="shared" si="10"/>
        <v>0</v>
      </c>
      <c r="O384" s="81" t="e">
        <f>IF(D384="X",0,IF(E384="X",0,VLOOKUP(E384,'51'!$K$3:$L$16,2,FALSE)))</f>
        <v>#N/A</v>
      </c>
      <c r="P384" s="81" t="e">
        <f t="shared" si="11"/>
        <v>#N/A</v>
      </c>
    </row>
    <row r="385" spans="2:16">
      <c r="B385" s="116"/>
      <c r="N385" s="81">
        <f t="shared" si="10"/>
        <v>0</v>
      </c>
      <c r="O385" s="81" t="e">
        <f>IF(D385="X",0,IF(E385="X",0,VLOOKUP(E385,'51'!$K$3:$L$16,2,FALSE)))</f>
        <v>#N/A</v>
      </c>
      <c r="P385" s="81" t="e">
        <f t="shared" si="11"/>
        <v>#N/A</v>
      </c>
    </row>
    <row r="386" spans="2:16">
      <c r="B386" s="116"/>
      <c r="N386" s="81">
        <f t="shared" si="10"/>
        <v>0</v>
      </c>
      <c r="O386" s="81" t="e">
        <f>IF(D386="X",0,IF(E386="X",0,VLOOKUP(E386,'51'!$K$3:$L$16,2,FALSE)))</f>
        <v>#N/A</v>
      </c>
      <c r="P386" s="81" t="e">
        <f t="shared" si="11"/>
        <v>#N/A</v>
      </c>
    </row>
    <row r="387" spans="2:16">
      <c r="B387" s="116"/>
      <c r="N387" s="81">
        <f t="shared" si="10"/>
        <v>0</v>
      </c>
      <c r="O387" s="81" t="e">
        <f>IF(D387="X",0,IF(E387="X",0,VLOOKUP(E387,'51'!$K$3:$L$16,2,FALSE)))</f>
        <v>#N/A</v>
      </c>
      <c r="P387" s="81" t="e">
        <f t="shared" si="11"/>
        <v>#N/A</v>
      </c>
    </row>
    <row r="388" spans="2:16">
      <c r="B388" s="116"/>
      <c r="N388" s="81">
        <f t="shared" ref="N388:N451" si="12">SUM(F388:M388)</f>
        <v>0</v>
      </c>
      <c r="O388" s="81" t="e">
        <f>IF(D388="X",0,IF(E388="X",0,VLOOKUP(E388,'51'!$K$3:$L$16,2,FALSE)))</f>
        <v>#N/A</v>
      </c>
      <c r="P388" s="81" t="e">
        <f t="shared" ref="P388:P451" si="13">N388*O388</f>
        <v>#N/A</v>
      </c>
    </row>
    <row r="389" spans="2:16">
      <c r="B389" s="116"/>
      <c r="N389" s="81">
        <f t="shared" si="12"/>
        <v>0</v>
      </c>
      <c r="O389" s="81" t="e">
        <f>IF(D389="X",0,IF(E389="X",0,VLOOKUP(E389,'51'!$K$3:$L$16,2,FALSE)))</f>
        <v>#N/A</v>
      </c>
      <c r="P389" s="81" t="e">
        <f t="shared" si="13"/>
        <v>#N/A</v>
      </c>
    </row>
    <row r="390" spans="2:16">
      <c r="B390" s="116"/>
      <c r="N390" s="81">
        <f t="shared" si="12"/>
        <v>0</v>
      </c>
      <c r="O390" s="81" t="e">
        <f>IF(D390="X",0,IF(E390="X",0,VLOOKUP(E390,'51'!$K$3:$L$16,2,FALSE)))</f>
        <v>#N/A</v>
      </c>
      <c r="P390" s="81" t="e">
        <f t="shared" si="13"/>
        <v>#N/A</v>
      </c>
    </row>
    <row r="391" spans="2:16">
      <c r="B391" s="116"/>
      <c r="N391" s="81">
        <f t="shared" si="12"/>
        <v>0</v>
      </c>
      <c r="O391" s="81" t="e">
        <f>IF(D391="X",0,IF(E391="X",0,VLOOKUP(E391,'51'!$K$3:$L$16,2,FALSE)))</f>
        <v>#N/A</v>
      </c>
      <c r="P391" s="81" t="e">
        <f t="shared" si="13"/>
        <v>#N/A</v>
      </c>
    </row>
    <row r="392" spans="2:16">
      <c r="B392" s="116"/>
      <c r="N392" s="81">
        <f t="shared" si="12"/>
        <v>0</v>
      </c>
      <c r="O392" s="81" t="e">
        <f>IF(D392="X",0,IF(E392="X",0,VLOOKUP(E392,'51'!$K$3:$L$16,2,FALSE)))</f>
        <v>#N/A</v>
      </c>
      <c r="P392" s="81" t="e">
        <f t="shared" si="13"/>
        <v>#N/A</v>
      </c>
    </row>
    <row r="393" spans="2:16">
      <c r="B393" s="116"/>
      <c r="N393" s="81">
        <f t="shared" si="12"/>
        <v>0</v>
      </c>
      <c r="O393" s="81" t="e">
        <f>IF(D393="X",0,IF(E393="X",0,VLOOKUP(E393,'51'!$K$3:$L$16,2,FALSE)))</f>
        <v>#N/A</v>
      </c>
      <c r="P393" s="81" t="e">
        <f t="shared" si="13"/>
        <v>#N/A</v>
      </c>
    </row>
    <row r="394" spans="2:16">
      <c r="B394" s="116"/>
      <c r="N394" s="81">
        <f t="shared" si="12"/>
        <v>0</v>
      </c>
      <c r="O394" s="81" t="e">
        <f>IF(D394="X",0,IF(E394="X",0,VLOOKUP(E394,'51'!$K$3:$L$16,2,FALSE)))</f>
        <v>#N/A</v>
      </c>
      <c r="P394" s="81" t="e">
        <f t="shared" si="13"/>
        <v>#N/A</v>
      </c>
    </row>
    <row r="395" spans="2:16">
      <c r="B395" s="116"/>
      <c r="N395" s="81">
        <f t="shared" si="12"/>
        <v>0</v>
      </c>
      <c r="O395" s="81" t="e">
        <f>IF(D395="X",0,IF(E395="X",0,VLOOKUP(E395,'51'!$K$3:$L$16,2,FALSE)))</f>
        <v>#N/A</v>
      </c>
      <c r="P395" s="81" t="e">
        <f t="shared" si="13"/>
        <v>#N/A</v>
      </c>
    </row>
    <row r="396" spans="2:16">
      <c r="B396" s="116"/>
      <c r="N396" s="81">
        <f t="shared" si="12"/>
        <v>0</v>
      </c>
      <c r="O396" s="81" t="e">
        <f>IF(D396="X",0,IF(E396="X",0,VLOOKUP(E396,'51'!$K$3:$L$16,2,FALSE)))</f>
        <v>#N/A</v>
      </c>
      <c r="P396" s="81" t="e">
        <f t="shared" si="13"/>
        <v>#N/A</v>
      </c>
    </row>
    <row r="397" spans="2:16">
      <c r="B397" s="116"/>
      <c r="N397" s="81">
        <f t="shared" si="12"/>
        <v>0</v>
      </c>
      <c r="O397" s="81" t="e">
        <f>IF(D397="X",0,IF(E397="X",0,VLOOKUP(E397,'51'!$K$3:$L$16,2,FALSE)))</f>
        <v>#N/A</v>
      </c>
      <c r="P397" s="81" t="e">
        <f t="shared" si="13"/>
        <v>#N/A</v>
      </c>
    </row>
    <row r="398" spans="2:16">
      <c r="B398" s="116"/>
      <c r="N398" s="81">
        <f t="shared" si="12"/>
        <v>0</v>
      </c>
      <c r="O398" s="81" t="e">
        <f>IF(D398="X",0,IF(E398="X",0,VLOOKUP(E398,'51'!$K$3:$L$16,2,FALSE)))</f>
        <v>#N/A</v>
      </c>
      <c r="P398" s="81" t="e">
        <f t="shared" si="13"/>
        <v>#N/A</v>
      </c>
    </row>
    <row r="399" spans="2:16">
      <c r="B399" s="116"/>
      <c r="N399" s="81">
        <f t="shared" si="12"/>
        <v>0</v>
      </c>
      <c r="O399" s="81" t="e">
        <f>IF(D399="X",0,IF(E399="X",0,VLOOKUP(E399,'51'!$K$3:$L$16,2,FALSE)))</f>
        <v>#N/A</v>
      </c>
      <c r="P399" s="81" t="e">
        <f t="shared" si="13"/>
        <v>#N/A</v>
      </c>
    </row>
    <row r="400" spans="2:16">
      <c r="B400" s="116"/>
      <c r="N400" s="81">
        <f t="shared" si="12"/>
        <v>0</v>
      </c>
      <c r="O400" s="81" t="e">
        <f>IF(D400="X",0,IF(E400="X",0,VLOOKUP(E400,'51'!$K$3:$L$16,2,FALSE)))</f>
        <v>#N/A</v>
      </c>
      <c r="P400" s="81" t="e">
        <f t="shared" si="13"/>
        <v>#N/A</v>
      </c>
    </row>
    <row r="401" spans="2:16">
      <c r="B401" s="116"/>
      <c r="N401" s="81">
        <f t="shared" si="12"/>
        <v>0</v>
      </c>
      <c r="O401" s="81" t="e">
        <f>IF(D401="X",0,IF(E401="X",0,VLOOKUP(E401,'51'!$K$3:$L$16,2,FALSE)))</f>
        <v>#N/A</v>
      </c>
      <c r="P401" s="81" t="e">
        <f t="shared" si="13"/>
        <v>#N/A</v>
      </c>
    </row>
    <row r="402" spans="2:16">
      <c r="B402" s="116"/>
      <c r="N402" s="81">
        <f t="shared" si="12"/>
        <v>0</v>
      </c>
      <c r="O402" s="81" t="e">
        <f>IF(D402="X",0,IF(E402="X",0,VLOOKUP(E402,'51'!$K$3:$L$16,2,FALSE)))</f>
        <v>#N/A</v>
      </c>
      <c r="P402" s="81" t="e">
        <f t="shared" si="13"/>
        <v>#N/A</v>
      </c>
    </row>
    <row r="403" spans="2:16">
      <c r="B403" s="116"/>
      <c r="N403" s="81">
        <f t="shared" si="12"/>
        <v>0</v>
      </c>
      <c r="O403" s="81" t="e">
        <f>IF(D403="X",0,IF(E403="X",0,VLOOKUP(E403,'51'!$K$3:$L$16,2,FALSE)))</f>
        <v>#N/A</v>
      </c>
      <c r="P403" s="81" t="e">
        <f t="shared" si="13"/>
        <v>#N/A</v>
      </c>
    </row>
    <row r="404" spans="2:16">
      <c r="B404" s="116"/>
      <c r="N404" s="81">
        <f t="shared" si="12"/>
        <v>0</v>
      </c>
      <c r="O404" s="81" t="e">
        <f>IF(D404="X",0,IF(E404="X",0,VLOOKUP(E404,'51'!$K$3:$L$16,2,FALSE)))</f>
        <v>#N/A</v>
      </c>
      <c r="P404" s="81" t="e">
        <f t="shared" si="13"/>
        <v>#N/A</v>
      </c>
    </row>
    <row r="405" spans="2:16">
      <c r="B405" s="116"/>
      <c r="N405" s="81">
        <f t="shared" si="12"/>
        <v>0</v>
      </c>
      <c r="O405" s="81" t="e">
        <f>IF(D405="X",0,IF(E405="X",0,VLOOKUP(E405,'51'!$K$3:$L$16,2,FALSE)))</f>
        <v>#N/A</v>
      </c>
      <c r="P405" s="81" t="e">
        <f t="shared" si="13"/>
        <v>#N/A</v>
      </c>
    </row>
    <row r="406" spans="2:16">
      <c r="B406" s="116"/>
      <c r="N406" s="81">
        <f t="shared" si="12"/>
        <v>0</v>
      </c>
      <c r="O406" s="81" t="e">
        <f>IF(D406="X",0,IF(E406="X",0,VLOOKUP(E406,'51'!$K$3:$L$16,2,FALSE)))</f>
        <v>#N/A</v>
      </c>
      <c r="P406" s="81" t="e">
        <f t="shared" si="13"/>
        <v>#N/A</v>
      </c>
    </row>
    <row r="407" spans="2:16">
      <c r="B407" s="116"/>
      <c r="N407" s="81">
        <f t="shared" si="12"/>
        <v>0</v>
      </c>
      <c r="O407" s="81" t="e">
        <f>IF(D407="X",0,IF(E407="X",0,VLOOKUP(E407,'51'!$K$3:$L$16,2,FALSE)))</f>
        <v>#N/A</v>
      </c>
      <c r="P407" s="81" t="e">
        <f t="shared" si="13"/>
        <v>#N/A</v>
      </c>
    </row>
    <row r="408" spans="2:16">
      <c r="B408" s="116"/>
      <c r="N408" s="81">
        <f t="shared" si="12"/>
        <v>0</v>
      </c>
      <c r="O408" s="81" t="e">
        <f>IF(D408="X",0,IF(E408="X",0,VLOOKUP(E408,'51'!$K$3:$L$16,2,FALSE)))</f>
        <v>#N/A</v>
      </c>
      <c r="P408" s="81" t="e">
        <f t="shared" si="13"/>
        <v>#N/A</v>
      </c>
    </row>
    <row r="409" spans="2:16">
      <c r="B409" s="116"/>
      <c r="N409" s="81">
        <f t="shared" si="12"/>
        <v>0</v>
      </c>
      <c r="O409" s="81" t="e">
        <f>IF(D409="X",0,IF(E409="X",0,VLOOKUP(E409,'51'!$K$3:$L$16,2,FALSE)))</f>
        <v>#N/A</v>
      </c>
      <c r="P409" s="81" t="e">
        <f t="shared" si="13"/>
        <v>#N/A</v>
      </c>
    </row>
    <row r="410" spans="2:16">
      <c r="B410" s="116"/>
      <c r="N410" s="81">
        <f t="shared" si="12"/>
        <v>0</v>
      </c>
      <c r="O410" s="81" t="e">
        <f>IF(D410="X",0,IF(E410="X",0,VLOOKUP(E410,'51'!$K$3:$L$16,2,FALSE)))</f>
        <v>#N/A</v>
      </c>
      <c r="P410" s="81" t="e">
        <f t="shared" si="13"/>
        <v>#N/A</v>
      </c>
    </row>
    <row r="411" spans="2:16">
      <c r="B411" s="116"/>
      <c r="N411" s="81">
        <f t="shared" si="12"/>
        <v>0</v>
      </c>
      <c r="O411" s="81" t="e">
        <f>IF(D411="X",0,IF(E411="X",0,VLOOKUP(E411,'51'!$K$3:$L$16,2,FALSE)))</f>
        <v>#N/A</v>
      </c>
      <c r="P411" s="81" t="e">
        <f t="shared" si="13"/>
        <v>#N/A</v>
      </c>
    </row>
    <row r="412" spans="2:16">
      <c r="B412" s="116"/>
      <c r="N412" s="81">
        <f t="shared" si="12"/>
        <v>0</v>
      </c>
      <c r="O412" s="81" t="e">
        <f>IF(D412="X",0,IF(E412="X",0,VLOOKUP(E412,'51'!$K$3:$L$16,2,FALSE)))</f>
        <v>#N/A</v>
      </c>
      <c r="P412" s="81" t="e">
        <f t="shared" si="13"/>
        <v>#N/A</v>
      </c>
    </row>
    <row r="413" spans="2:16">
      <c r="B413" s="116"/>
      <c r="N413" s="81">
        <f t="shared" si="12"/>
        <v>0</v>
      </c>
      <c r="O413" s="81" t="e">
        <f>IF(D413="X",0,IF(E413="X",0,VLOOKUP(E413,'51'!$K$3:$L$16,2,FALSE)))</f>
        <v>#N/A</v>
      </c>
      <c r="P413" s="81" t="e">
        <f t="shared" si="13"/>
        <v>#N/A</v>
      </c>
    </row>
    <row r="414" spans="2:16">
      <c r="B414" s="116"/>
      <c r="N414" s="81">
        <f t="shared" si="12"/>
        <v>0</v>
      </c>
      <c r="O414" s="81" t="e">
        <f>IF(D414="X",0,IF(E414="X",0,VLOOKUP(E414,'51'!$K$3:$L$16,2,FALSE)))</f>
        <v>#N/A</v>
      </c>
      <c r="P414" s="81" t="e">
        <f t="shared" si="13"/>
        <v>#N/A</v>
      </c>
    </row>
    <row r="415" spans="2:16">
      <c r="B415" s="116"/>
      <c r="N415" s="81">
        <f t="shared" si="12"/>
        <v>0</v>
      </c>
      <c r="O415" s="81" t="e">
        <f>IF(D415="X",0,IF(E415="X",0,VLOOKUP(E415,'51'!$K$3:$L$16,2,FALSE)))</f>
        <v>#N/A</v>
      </c>
      <c r="P415" s="81" t="e">
        <f t="shared" si="13"/>
        <v>#N/A</v>
      </c>
    </row>
    <row r="416" spans="2:16">
      <c r="B416" s="116"/>
      <c r="N416" s="81">
        <f t="shared" si="12"/>
        <v>0</v>
      </c>
      <c r="O416" s="81" t="e">
        <f>IF(D416="X",0,IF(E416="X",0,VLOOKUP(E416,'51'!$K$3:$L$16,2,FALSE)))</f>
        <v>#N/A</v>
      </c>
      <c r="P416" s="81" t="e">
        <f t="shared" si="13"/>
        <v>#N/A</v>
      </c>
    </row>
    <row r="417" spans="2:16">
      <c r="B417" s="116"/>
      <c r="N417" s="81">
        <f t="shared" si="12"/>
        <v>0</v>
      </c>
      <c r="O417" s="81" t="e">
        <f>IF(D417="X",0,IF(E417="X",0,VLOOKUP(E417,'51'!$K$3:$L$16,2,FALSE)))</f>
        <v>#N/A</v>
      </c>
      <c r="P417" s="81" t="e">
        <f t="shared" si="13"/>
        <v>#N/A</v>
      </c>
    </row>
    <row r="418" spans="2:16">
      <c r="B418" s="116"/>
      <c r="N418" s="81">
        <f t="shared" si="12"/>
        <v>0</v>
      </c>
      <c r="O418" s="81" t="e">
        <f>IF(D418="X",0,IF(E418="X",0,VLOOKUP(E418,'51'!$K$3:$L$16,2,FALSE)))</f>
        <v>#N/A</v>
      </c>
      <c r="P418" s="81" t="e">
        <f t="shared" si="13"/>
        <v>#N/A</v>
      </c>
    </row>
    <row r="419" spans="2:16">
      <c r="B419" s="116"/>
      <c r="N419" s="81">
        <f t="shared" si="12"/>
        <v>0</v>
      </c>
      <c r="O419" s="81" t="e">
        <f>IF(D419="X",0,IF(E419="X",0,VLOOKUP(E419,'51'!$K$3:$L$16,2,FALSE)))</f>
        <v>#N/A</v>
      </c>
      <c r="P419" s="81" t="e">
        <f t="shared" si="13"/>
        <v>#N/A</v>
      </c>
    </row>
    <row r="420" spans="2:16">
      <c r="B420" s="116"/>
      <c r="N420" s="81">
        <f t="shared" si="12"/>
        <v>0</v>
      </c>
      <c r="O420" s="81" t="e">
        <f>IF(D420="X",0,IF(E420="X",0,VLOOKUP(E420,'51'!$K$3:$L$16,2,FALSE)))</f>
        <v>#N/A</v>
      </c>
      <c r="P420" s="81" t="e">
        <f t="shared" si="13"/>
        <v>#N/A</v>
      </c>
    </row>
    <row r="421" spans="2:16">
      <c r="B421" s="116"/>
      <c r="N421" s="81">
        <f t="shared" si="12"/>
        <v>0</v>
      </c>
      <c r="O421" s="81" t="e">
        <f>IF(D421="X",0,IF(E421="X",0,VLOOKUP(E421,'51'!$K$3:$L$16,2,FALSE)))</f>
        <v>#N/A</v>
      </c>
      <c r="P421" s="81" t="e">
        <f t="shared" si="13"/>
        <v>#N/A</v>
      </c>
    </row>
    <row r="422" spans="2:16">
      <c r="B422" s="116"/>
      <c r="N422" s="81">
        <f t="shared" si="12"/>
        <v>0</v>
      </c>
      <c r="O422" s="81" t="e">
        <f>IF(D422="X",0,IF(E422="X",0,VLOOKUP(E422,'51'!$K$3:$L$16,2,FALSE)))</f>
        <v>#N/A</v>
      </c>
      <c r="P422" s="81" t="e">
        <f t="shared" si="13"/>
        <v>#N/A</v>
      </c>
    </row>
    <row r="423" spans="2:16">
      <c r="B423" s="116"/>
      <c r="N423" s="81">
        <f t="shared" si="12"/>
        <v>0</v>
      </c>
      <c r="O423" s="81" t="e">
        <f>IF(D423="X",0,IF(E423="X",0,VLOOKUP(E423,'51'!$K$3:$L$16,2,FALSE)))</f>
        <v>#N/A</v>
      </c>
      <c r="P423" s="81" t="e">
        <f t="shared" si="13"/>
        <v>#N/A</v>
      </c>
    </row>
    <row r="424" spans="2:16">
      <c r="B424" s="116"/>
      <c r="N424" s="81">
        <f t="shared" si="12"/>
        <v>0</v>
      </c>
      <c r="O424" s="81" t="e">
        <f>IF(D424="X",0,IF(E424="X",0,VLOOKUP(E424,'51'!$K$3:$L$16,2,FALSE)))</f>
        <v>#N/A</v>
      </c>
      <c r="P424" s="81" t="e">
        <f t="shared" si="13"/>
        <v>#N/A</v>
      </c>
    </row>
    <row r="425" spans="2:16">
      <c r="B425" s="116"/>
      <c r="N425" s="81">
        <f t="shared" si="12"/>
        <v>0</v>
      </c>
      <c r="O425" s="81" t="e">
        <f>IF(D425="X",0,IF(E425="X",0,VLOOKUP(E425,'51'!$K$3:$L$16,2,FALSE)))</f>
        <v>#N/A</v>
      </c>
      <c r="P425" s="81" t="e">
        <f t="shared" si="13"/>
        <v>#N/A</v>
      </c>
    </row>
    <row r="426" spans="2:16">
      <c r="B426" s="116"/>
      <c r="N426" s="81">
        <f t="shared" si="12"/>
        <v>0</v>
      </c>
      <c r="O426" s="81" t="e">
        <f>IF(D426="X",0,IF(E426="X",0,VLOOKUP(E426,'51'!$K$3:$L$16,2,FALSE)))</f>
        <v>#N/A</v>
      </c>
      <c r="P426" s="81" t="e">
        <f t="shared" si="13"/>
        <v>#N/A</v>
      </c>
    </row>
    <row r="427" spans="2:16">
      <c r="B427" s="116"/>
      <c r="N427" s="81">
        <f t="shared" si="12"/>
        <v>0</v>
      </c>
      <c r="O427" s="81" t="e">
        <f>IF(D427="X",0,IF(E427="X",0,VLOOKUP(E427,'51'!$K$3:$L$16,2,FALSE)))</f>
        <v>#N/A</v>
      </c>
      <c r="P427" s="81" t="e">
        <f t="shared" si="13"/>
        <v>#N/A</v>
      </c>
    </row>
    <row r="428" spans="2:16">
      <c r="B428" s="116"/>
      <c r="N428" s="81">
        <f t="shared" si="12"/>
        <v>0</v>
      </c>
      <c r="O428" s="81" t="e">
        <f>IF(D428="X",0,IF(E428="X",0,VLOOKUP(E428,'51'!$K$3:$L$16,2,FALSE)))</f>
        <v>#N/A</v>
      </c>
      <c r="P428" s="81" t="e">
        <f t="shared" si="13"/>
        <v>#N/A</v>
      </c>
    </row>
    <row r="429" spans="2:16">
      <c r="B429" s="116"/>
      <c r="N429" s="81">
        <f t="shared" si="12"/>
        <v>0</v>
      </c>
      <c r="O429" s="81" t="e">
        <f>IF(D429="X",0,IF(E429="X",0,VLOOKUP(E429,'51'!$K$3:$L$16,2,FALSE)))</f>
        <v>#N/A</v>
      </c>
      <c r="P429" s="81" t="e">
        <f t="shared" si="13"/>
        <v>#N/A</v>
      </c>
    </row>
    <row r="430" spans="2:16">
      <c r="B430" s="116"/>
      <c r="N430" s="81">
        <f t="shared" si="12"/>
        <v>0</v>
      </c>
      <c r="O430" s="81" t="e">
        <f>IF(D430="X",0,IF(E430="X",0,VLOOKUP(E430,'51'!$K$3:$L$16,2,FALSE)))</f>
        <v>#N/A</v>
      </c>
      <c r="P430" s="81" t="e">
        <f t="shared" si="13"/>
        <v>#N/A</v>
      </c>
    </row>
    <row r="431" spans="2:16">
      <c r="B431" s="116"/>
      <c r="N431" s="81">
        <f t="shared" si="12"/>
        <v>0</v>
      </c>
      <c r="O431" s="81" t="e">
        <f>IF(D431="X",0,IF(E431="X",0,VLOOKUP(E431,'51'!$K$3:$L$16,2,FALSE)))</f>
        <v>#N/A</v>
      </c>
      <c r="P431" s="81" t="e">
        <f t="shared" si="13"/>
        <v>#N/A</v>
      </c>
    </row>
    <row r="432" spans="2:16">
      <c r="B432" s="116"/>
      <c r="N432" s="81">
        <f t="shared" si="12"/>
        <v>0</v>
      </c>
      <c r="O432" s="81" t="e">
        <f>IF(D432="X",0,IF(E432="X",0,VLOOKUP(E432,'51'!$K$3:$L$16,2,FALSE)))</f>
        <v>#N/A</v>
      </c>
      <c r="P432" s="81" t="e">
        <f t="shared" si="13"/>
        <v>#N/A</v>
      </c>
    </row>
    <row r="433" spans="2:16">
      <c r="B433" s="116"/>
      <c r="N433" s="81">
        <f t="shared" si="12"/>
        <v>0</v>
      </c>
      <c r="O433" s="81" t="e">
        <f>IF(D433="X",0,IF(E433="X",0,VLOOKUP(E433,'51'!$K$3:$L$16,2,FALSE)))</f>
        <v>#N/A</v>
      </c>
      <c r="P433" s="81" t="e">
        <f t="shared" si="13"/>
        <v>#N/A</v>
      </c>
    </row>
    <row r="434" spans="2:16">
      <c r="B434" s="116"/>
      <c r="N434" s="81">
        <f t="shared" si="12"/>
        <v>0</v>
      </c>
      <c r="O434" s="81" t="e">
        <f>IF(D434="X",0,IF(E434="X",0,VLOOKUP(E434,'51'!$K$3:$L$16,2,FALSE)))</f>
        <v>#N/A</v>
      </c>
      <c r="P434" s="81" t="e">
        <f t="shared" si="13"/>
        <v>#N/A</v>
      </c>
    </row>
    <row r="435" spans="2:16">
      <c r="B435" s="116"/>
      <c r="N435" s="81">
        <f t="shared" si="12"/>
        <v>0</v>
      </c>
      <c r="O435" s="81" t="e">
        <f>IF(D435="X",0,IF(E435="X",0,VLOOKUP(E435,'51'!$K$3:$L$16,2,FALSE)))</f>
        <v>#N/A</v>
      </c>
      <c r="P435" s="81" t="e">
        <f t="shared" si="13"/>
        <v>#N/A</v>
      </c>
    </row>
    <row r="436" spans="2:16">
      <c r="B436" s="116"/>
      <c r="N436" s="81">
        <f t="shared" si="12"/>
        <v>0</v>
      </c>
      <c r="O436" s="81" t="e">
        <f>IF(D436="X",0,IF(E436="X",0,VLOOKUP(E436,'51'!$K$3:$L$16,2,FALSE)))</f>
        <v>#N/A</v>
      </c>
      <c r="P436" s="81" t="e">
        <f t="shared" si="13"/>
        <v>#N/A</v>
      </c>
    </row>
    <row r="437" spans="2:16">
      <c r="B437" s="116"/>
      <c r="N437" s="81">
        <f t="shared" si="12"/>
        <v>0</v>
      </c>
      <c r="O437" s="81" t="e">
        <f>IF(D437="X",0,IF(E437="X",0,VLOOKUP(E437,'51'!$K$3:$L$16,2,FALSE)))</f>
        <v>#N/A</v>
      </c>
      <c r="P437" s="81" t="e">
        <f t="shared" si="13"/>
        <v>#N/A</v>
      </c>
    </row>
    <row r="438" spans="2:16">
      <c r="B438" s="116"/>
      <c r="N438" s="81">
        <f t="shared" si="12"/>
        <v>0</v>
      </c>
      <c r="O438" s="81" t="e">
        <f>IF(D438="X",0,IF(E438="X",0,VLOOKUP(E438,'51'!$K$3:$L$16,2,FALSE)))</f>
        <v>#N/A</v>
      </c>
      <c r="P438" s="81" t="e">
        <f t="shared" si="13"/>
        <v>#N/A</v>
      </c>
    </row>
    <row r="439" spans="2:16">
      <c r="B439" s="116"/>
      <c r="N439" s="81">
        <f t="shared" si="12"/>
        <v>0</v>
      </c>
      <c r="O439" s="81" t="e">
        <f>IF(D439="X",0,IF(E439="X",0,VLOOKUP(E439,'51'!$K$3:$L$16,2,FALSE)))</f>
        <v>#N/A</v>
      </c>
      <c r="P439" s="81" t="e">
        <f t="shared" si="13"/>
        <v>#N/A</v>
      </c>
    </row>
    <row r="440" spans="2:16">
      <c r="B440" s="116"/>
      <c r="N440" s="81">
        <f t="shared" si="12"/>
        <v>0</v>
      </c>
      <c r="O440" s="81" t="e">
        <f>IF(D440="X",0,IF(E440="X",0,VLOOKUP(E440,'51'!$K$3:$L$16,2,FALSE)))</f>
        <v>#N/A</v>
      </c>
      <c r="P440" s="81" t="e">
        <f t="shared" si="13"/>
        <v>#N/A</v>
      </c>
    </row>
    <row r="441" spans="2:16">
      <c r="B441" s="116"/>
      <c r="N441" s="81">
        <f t="shared" si="12"/>
        <v>0</v>
      </c>
      <c r="O441" s="81" t="e">
        <f>IF(D441="X",0,IF(E441="X",0,VLOOKUP(E441,'51'!$K$3:$L$16,2,FALSE)))</f>
        <v>#N/A</v>
      </c>
      <c r="P441" s="81" t="e">
        <f t="shared" si="13"/>
        <v>#N/A</v>
      </c>
    </row>
    <row r="442" spans="2:16">
      <c r="B442" s="116"/>
      <c r="N442" s="81">
        <f t="shared" si="12"/>
        <v>0</v>
      </c>
      <c r="O442" s="81" t="e">
        <f>IF(D442="X",0,IF(E442="X",0,VLOOKUP(E442,'51'!$K$3:$L$16,2,FALSE)))</f>
        <v>#N/A</v>
      </c>
      <c r="P442" s="81" t="e">
        <f t="shared" si="13"/>
        <v>#N/A</v>
      </c>
    </row>
    <row r="443" spans="2:16">
      <c r="B443" s="116"/>
      <c r="N443" s="81">
        <f t="shared" si="12"/>
        <v>0</v>
      </c>
      <c r="O443" s="81" t="e">
        <f>IF(D443="X",0,IF(E443="X",0,VLOOKUP(E443,'51'!$K$3:$L$16,2,FALSE)))</f>
        <v>#N/A</v>
      </c>
      <c r="P443" s="81" t="e">
        <f t="shared" si="13"/>
        <v>#N/A</v>
      </c>
    </row>
    <row r="444" spans="2:16">
      <c r="B444" s="116"/>
      <c r="N444" s="81">
        <f t="shared" si="12"/>
        <v>0</v>
      </c>
      <c r="O444" s="81" t="e">
        <f>IF(D444="X",0,IF(E444="X",0,VLOOKUP(E444,'51'!$K$3:$L$16,2,FALSE)))</f>
        <v>#N/A</v>
      </c>
      <c r="P444" s="81" t="e">
        <f t="shared" si="13"/>
        <v>#N/A</v>
      </c>
    </row>
    <row r="445" spans="2:16">
      <c r="B445" s="116"/>
      <c r="N445" s="81">
        <f t="shared" si="12"/>
        <v>0</v>
      </c>
      <c r="O445" s="81" t="e">
        <f>IF(D445="X",0,IF(E445="X",0,VLOOKUP(E445,'51'!$K$3:$L$16,2,FALSE)))</f>
        <v>#N/A</v>
      </c>
      <c r="P445" s="81" t="e">
        <f t="shared" si="13"/>
        <v>#N/A</v>
      </c>
    </row>
    <row r="446" spans="2:16">
      <c r="B446" s="116"/>
      <c r="N446" s="81">
        <f t="shared" si="12"/>
        <v>0</v>
      </c>
      <c r="O446" s="81" t="e">
        <f>IF(D446="X",0,IF(E446="X",0,VLOOKUP(E446,'51'!$K$3:$L$16,2,FALSE)))</f>
        <v>#N/A</v>
      </c>
      <c r="P446" s="81" t="e">
        <f t="shared" si="13"/>
        <v>#N/A</v>
      </c>
    </row>
    <row r="447" spans="2:16">
      <c r="B447" s="116"/>
      <c r="N447" s="81">
        <f t="shared" si="12"/>
        <v>0</v>
      </c>
      <c r="O447" s="81" t="e">
        <f>IF(D447="X",0,IF(E447="X",0,VLOOKUP(E447,'51'!$K$3:$L$16,2,FALSE)))</f>
        <v>#N/A</v>
      </c>
      <c r="P447" s="81" t="e">
        <f t="shared" si="13"/>
        <v>#N/A</v>
      </c>
    </row>
    <row r="448" spans="2:16">
      <c r="B448" s="116"/>
      <c r="N448" s="81">
        <f t="shared" si="12"/>
        <v>0</v>
      </c>
      <c r="O448" s="81" t="e">
        <f>IF(D448="X",0,IF(E448="X",0,VLOOKUP(E448,'51'!$K$3:$L$16,2,FALSE)))</f>
        <v>#N/A</v>
      </c>
      <c r="P448" s="81" t="e">
        <f t="shared" si="13"/>
        <v>#N/A</v>
      </c>
    </row>
    <row r="449" spans="2:16">
      <c r="B449" s="116"/>
      <c r="N449" s="81">
        <f t="shared" si="12"/>
        <v>0</v>
      </c>
      <c r="O449" s="81" t="e">
        <f>IF(D449="X",0,IF(E449="X",0,VLOOKUP(E449,'51'!$K$3:$L$16,2,FALSE)))</f>
        <v>#N/A</v>
      </c>
      <c r="P449" s="81" t="e">
        <f t="shared" si="13"/>
        <v>#N/A</v>
      </c>
    </row>
    <row r="450" spans="2:16">
      <c r="B450" s="116"/>
      <c r="N450" s="81">
        <f t="shared" si="12"/>
        <v>0</v>
      </c>
      <c r="O450" s="81" t="e">
        <f>IF(D450="X",0,IF(E450="X",0,VLOOKUP(E450,'51'!$K$3:$L$16,2,FALSE)))</f>
        <v>#N/A</v>
      </c>
      <c r="P450" s="81" t="e">
        <f t="shared" si="13"/>
        <v>#N/A</v>
      </c>
    </row>
    <row r="451" spans="2:16">
      <c r="B451" s="116"/>
      <c r="N451" s="81">
        <f t="shared" si="12"/>
        <v>0</v>
      </c>
      <c r="O451" s="81" t="e">
        <f>IF(D451="X",0,IF(E451="X",0,VLOOKUP(E451,'51'!$K$3:$L$16,2,FALSE)))</f>
        <v>#N/A</v>
      </c>
      <c r="P451" s="81" t="e">
        <f t="shared" si="13"/>
        <v>#N/A</v>
      </c>
    </row>
    <row r="452" spans="2:16">
      <c r="B452" s="116"/>
      <c r="N452" s="81">
        <f t="shared" ref="N452:N494" si="14">SUM(F452:M452)</f>
        <v>0</v>
      </c>
      <c r="O452" s="81" t="e">
        <f>IF(D452="X",0,IF(E452="X",0,VLOOKUP(E452,'51'!$K$3:$L$16,2,FALSE)))</f>
        <v>#N/A</v>
      </c>
      <c r="P452" s="81" t="e">
        <f t="shared" ref="P452:P494" si="15">N452*O452</f>
        <v>#N/A</v>
      </c>
    </row>
    <row r="453" spans="2:16">
      <c r="B453" s="116"/>
      <c r="N453" s="81">
        <f t="shared" si="14"/>
        <v>0</v>
      </c>
      <c r="O453" s="81" t="e">
        <f>IF(D453="X",0,IF(E453="X",0,VLOOKUP(E453,'51'!$K$3:$L$16,2,FALSE)))</f>
        <v>#N/A</v>
      </c>
      <c r="P453" s="81" t="e">
        <f t="shared" si="15"/>
        <v>#N/A</v>
      </c>
    </row>
    <row r="454" spans="2:16">
      <c r="B454" s="116"/>
      <c r="N454" s="81">
        <f t="shared" si="14"/>
        <v>0</v>
      </c>
      <c r="O454" s="81" t="e">
        <f>IF(D454="X",0,IF(E454="X",0,VLOOKUP(E454,'51'!$K$3:$L$16,2,FALSE)))</f>
        <v>#N/A</v>
      </c>
      <c r="P454" s="81" t="e">
        <f t="shared" si="15"/>
        <v>#N/A</v>
      </c>
    </row>
    <row r="455" spans="2:16">
      <c r="B455" s="116"/>
      <c r="N455" s="81">
        <f t="shared" si="14"/>
        <v>0</v>
      </c>
      <c r="O455" s="81" t="e">
        <f>IF(D455="X",0,IF(E455="X",0,VLOOKUP(E455,'51'!$K$3:$L$16,2,FALSE)))</f>
        <v>#N/A</v>
      </c>
      <c r="P455" s="81" t="e">
        <f t="shared" si="15"/>
        <v>#N/A</v>
      </c>
    </row>
    <row r="456" spans="2:16">
      <c r="B456" s="116"/>
      <c r="N456" s="81">
        <f t="shared" si="14"/>
        <v>0</v>
      </c>
      <c r="O456" s="81" t="e">
        <f>IF(D456="X",0,IF(E456="X",0,VLOOKUP(E456,'51'!$K$3:$L$16,2,FALSE)))</f>
        <v>#N/A</v>
      </c>
      <c r="P456" s="81" t="e">
        <f t="shared" si="15"/>
        <v>#N/A</v>
      </c>
    </row>
    <row r="457" spans="2:16">
      <c r="B457" s="116"/>
      <c r="N457" s="81">
        <f t="shared" si="14"/>
        <v>0</v>
      </c>
      <c r="O457" s="81" t="e">
        <f>IF(D457="X",0,IF(E457="X",0,VLOOKUP(E457,'51'!$K$3:$L$16,2,FALSE)))</f>
        <v>#N/A</v>
      </c>
      <c r="P457" s="81" t="e">
        <f t="shared" si="15"/>
        <v>#N/A</v>
      </c>
    </row>
    <row r="458" spans="2:16">
      <c r="B458" s="116"/>
      <c r="N458" s="81">
        <f t="shared" si="14"/>
        <v>0</v>
      </c>
      <c r="O458" s="81" t="e">
        <f>IF(D458="X",0,IF(E458="X",0,VLOOKUP(E458,'51'!$K$3:$L$16,2,FALSE)))</f>
        <v>#N/A</v>
      </c>
      <c r="P458" s="81" t="e">
        <f t="shared" si="15"/>
        <v>#N/A</v>
      </c>
    </row>
    <row r="459" spans="2:16">
      <c r="B459" s="116"/>
      <c r="N459" s="81">
        <f t="shared" si="14"/>
        <v>0</v>
      </c>
      <c r="O459" s="81" t="e">
        <f>IF(D459="X",0,IF(E459="X",0,VLOOKUP(E459,'51'!$K$3:$L$16,2,FALSE)))</f>
        <v>#N/A</v>
      </c>
      <c r="P459" s="81" t="e">
        <f t="shared" si="15"/>
        <v>#N/A</v>
      </c>
    </row>
    <row r="460" spans="2:16">
      <c r="B460" s="116"/>
      <c r="N460" s="81">
        <f t="shared" si="14"/>
        <v>0</v>
      </c>
      <c r="O460" s="81" t="e">
        <f>IF(D460="X",0,IF(E460="X",0,VLOOKUP(E460,'51'!$K$3:$L$16,2,FALSE)))</f>
        <v>#N/A</v>
      </c>
      <c r="P460" s="81" t="e">
        <f t="shared" si="15"/>
        <v>#N/A</v>
      </c>
    </row>
    <row r="461" spans="2:16">
      <c r="B461" s="116"/>
      <c r="N461" s="81">
        <f t="shared" si="14"/>
        <v>0</v>
      </c>
      <c r="O461" s="81" t="e">
        <f>IF(D461="X",0,IF(E461="X",0,VLOOKUP(E461,'51'!$K$3:$L$16,2,FALSE)))</f>
        <v>#N/A</v>
      </c>
      <c r="P461" s="81" t="e">
        <f t="shared" si="15"/>
        <v>#N/A</v>
      </c>
    </row>
    <row r="462" spans="2:16">
      <c r="B462" s="116"/>
      <c r="N462" s="81">
        <f t="shared" si="14"/>
        <v>0</v>
      </c>
      <c r="O462" s="81" t="e">
        <f>IF(D462="X",0,IF(E462="X",0,VLOOKUP(E462,'51'!$K$3:$L$16,2,FALSE)))</f>
        <v>#N/A</v>
      </c>
      <c r="P462" s="81" t="e">
        <f t="shared" si="15"/>
        <v>#N/A</v>
      </c>
    </row>
    <row r="463" spans="2:16">
      <c r="B463" s="116"/>
      <c r="N463" s="81">
        <f t="shared" si="14"/>
        <v>0</v>
      </c>
      <c r="O463" s="81" t="e">
        <f>IF(D463="X",0,IF(E463="X",0,VLOOKUP(E463,'51'!$K$3:$L$16,2,FALSE)))</f>
        <v>#N/A</v>
      </c>
      <c r="P463" s="81" t="e">
        <f t="shared" si="15"/>
        <v>#N/A</v>
      </c>
    </row>
    <row r="464" spans="2:16">
      <c r="B464" s="116"/>
      <c r="N464" s="81">
        <f t="shared" si="14"/>
        <v>0</v>
      </c>
      <c r="O464" s="81" t="e">
        <f>IF(D464="X",0,IF(E464="X",0,VLOOKUP(E464,'51'!$K$3:$L$16,2,FALSE)))</f>
        <v>#N/A</v>
      </c>
      <c r="P464" s="81" t="e">
        <f t="shared" si="15"/>
        <v>#N/A</v>
      </c>
    </row>
    <row r="465" spans="2:16">
      <c r="B465" s="116"/>
      <c r="N465" s="81">
        <f t="shared" si="14"/>
        <v>0</v>
      </c>
      <c r="O465" s="81" t="e">
        <f>IF(D465="X",0,IF(E465="X",0,VLOOKUP(E465,'51'!$K$3:$L$16,2,FALSE)))</f>
        <v>#N/A</v>
      </c>
      <c r="P465" s="81" t="e">
        <f t="shared" si="15"/>
        <v>#N/A</v>
      </c>
    </row>
    <row r="466" spans="2:16">
      <c r="B466" s="116"/>
      <c r="N466" s="81">
        <f t="shared" si="14"/>
        <v>0</v>
      </c>
      <c r="O466" s="81" t="e">
        <f>IF(D466="X",0,IF(E466="X",0,VLOOKUP(E466,'51'!$K$3:$L$16,2,FALSE)))</f>
        <v>#N/A</v>
      </c>
      <c r="P466" s="81" t="e">
        <f t="shared" si="15"/>
        <v>#N/A</v>
      </c>
    </row>
    <row r="467" spans="2:16">
      <c r="B467" s="116"/>
      <c r="N467" s="81">
        <f t="shared" si="14"/>
        <v>0</v>
      </c>
      <c r="O467" s="81" t="e">
        <f>IF(D467="X",0,IF(E467="X",0,VLOOKUP(E467,'51'!$K$3:$L$16,2,FALSE)))</f>
        <v>#N/A</v>
      </c>
      <c r="P467" s="81" t="e">
        <f t="shared" si="15"/>
        <v>#N/A</v>
      </c>
    </row>
    <row r="468" spans="2:16">
      <c r="B468" s="116"/>
      <c r="N468" s="81">
        <f t="shared" si="14"/>
        <v>0</v>
      </c>
      <c r="O468" s="81" t="e">
        <f>IF(D468="X",0,IF(E468="X",0,VLOOKUP(E468,'51'!$K$3:$L$16,2,FALSE)))</f>
        <v>#N/A</v>
      </c>
      <c r="P468" s="81" t="e">
        <f t="shared" si="15"/>
        <v>#N/A</v>
      </c>
    </row>
    <row r="469" spans="2:16">
      <c r="B469" s="116"/>
      <c r="N469" s="81">
        <f t="shared" si="14"/>
        <v>0</v>
      </c>
      <c r="O469" s="81" t="e">
        <f>IF(D469="X",0,IF(E469="X",0,VLOOKUP(E469,'51'!$K$3:$L$16,2,FALSE)))</f>
        <v>#N/A</v>
      </c>
      <c r="P469" s="81" t="e">
        <f t="shared" si="15"/>
        <v>#N/A</v>
      </c>
    </row>
    <row r="470" spans="2:16">
      <c r="B470" s="116"/>
      <c r="N470" s="81">
        <f t="shared" si="14"/>
        <v>0</v>
      </c>
      <c r="O470" s="81" t="e">
        <f>IF(D470="X",0,IF(E470="X",0,VLOOKUP(E470,'51'!$K$3:$L$16,2,FALSE)))</f>
        <v>#N/A</v>
      </c>
      <c r="P470" s="81" t="e">
        <f t="shared" si="15"/>
        <v>#N/A</v>
      </c>
    </row>
    <row r="471" spans="2:16">
      <c r="B471" s="116"/>
      <c r="N471" s="81">
        <f t="shared" si="14"/>
        <v>0</v>
      </c>
      <c r="O471" s="81" t="e">
        <f>IF(D471="X",0,IF(E471="X",0,VLOOKUP(E471,'51'!$K$3:$L$16,2,FALSE)))</f>
        <v>#N/A</v>
      </c>
      <c r="P471" s="81" t="e">
        <f t="shared" si="15"/>
        <v>#N/A</v>
      </c>
    </row>
    <row r="472" spans="2:16">
      <c r="B472" s="116"/>
      <c r="N472" s="81">
        <f t="shared" si="14"/>
        <v>0</v>
      </c>
      <c r="O472" s="81" t="e">
        <f>IF(D472="X",0,IF(E472="X",0,VLOOKUP(E472,'51'!$K$3:$L$16,2,FALSE)))</f>
        <v>#N/A</v>
      </c>
      <c r="P472" s="81" t="e">
        <f t="shared" si="15"/>
        <v>#N/A</v>
      </c>
    </row>
    <row r="473" spans="2:16">
      <c r="B473" s="116"/>
      <c r="N473" s="81">
        <f t="shared" si="14"/>
        <v>0</v>
      </c>
      <c r="O473" s="81" t="e">
        <f>IF(D473="X",0,IF(E473="X",0,VLOOKUP(E473,'51'!$K$3:$L$16,2,FALSE)))</f>
        <v>#N/A</v>
      </c>
      <c r="P473" s="81" t="e">
        <f t="shared" si="15"/>
        <v>#N/A</v>
      </c>
    </row>
    <row r="474" spans="2:16">
      <c r="B474" s="116"/>
      <c r="N474" s="81">
        <f t="shared" si="14"/>
        <v>0</v>
      </c>
      <c r="O474" s="81" t="e">
        <f>IF(D474="X",0,IF(E474="X",0,VLOOKUP(E474,'51'!$K$3:$L$16,2,FALSE)))</f>
        <v>#N/A</v>
      </c>
      <c r="P474" s="81" t="e">
        <f t="shared" si="15"/>
        <v>#N/A</v>
      </c>
    </row>
    <row r="475" spans="2:16">
      <c r="B475" s="116"/>
      <c r="N475" s="81">
        <f t="shared" si="14"/>
        <v>0</v>
      </c>
      <c r="O475" s="81" t="e">
        <f>IF(D475="X",0,IF(E475="X",0,VLOOKUP(E475,'51'!$K$3:$L$16,2,FALSE)))</f>
        <v>#N/A</v>
      </c>
      <c r="P475" s="81" t="e">
        <f t="shared" si="15"/>
        <v>#N/A</v>
      </c>
    </row>
    <row r="476" spans="2:16">
      <c r="B476" s="116"/>
      <c r="N476" s="81">
        <f t="shared" si="14"/>
        <v>0</v>
      </c>
      <c r="O476" s="81" t="e">
        <f>IF(D476="X",0,IF(E476="X",0,VLOOKUP(E476,'51'!$K$3:$L$16,2,FALSE)))</f>
        <v>#N/A</v>
      </c>
      <c r="P476" s="81" t="e">
        <f t="shared" si="15"/>
        <v>#N/A</v>
      </c>
    </row>
    <row r="477" spans="2:16">
      <c r="B477" s="116"/>
      <c r="N477" s="81">
        <f t="shared" si="14"/>
        <v>0</v>
      </c>
      <c r="O477" s="81" t="e">
        <f>IF(D477="X",0,IF(E477="X",0,VLOOKUP(E477,'51'!$K$3:$L$16,2,FALSE)))</f>
        <v>#N/A</v>
      </c>
      <c r="P477" s="81" t="e">
        <f t="shared" si="15"/>
        <v>#N/A</v>
      </c>
    </row>
    <row r="478" spans="2:16">
      <c r="B478" s="116"/>
      <c r="N478" s="81">
        <f t="shared" si="14"/>
        <v>0</v>
      </c>
      <c r="O478" s="81" t="e">
        <f>IF(D478="X",0,IF(E478="X",0,VLOOKUP(E478,'51'!$K$3:$L$16,2,FALSE)))</f>
        <v>#N/A</v>
      </c>
      <c r="P478" s="81" t="e">
        <f t="shared" si="15"/>
        <v>#N/A</v>
      </c>
    </row>
    <row r="479" spans="2:16">
      <c r="B479" s="116"/>
      <c r="N479" s="81">
        <f t="shared" si="14"/>
        <v>0</v>
      </c>
      <c r="O479" s="81" t="e">
        <f>IF(D479="X",0,IF(E479="X",0,VLOOKUP(E479,'51'!$K$3:$L$16,2,FALSE)))</f>
        <v>#N/A</v>
      </c>
      <c r="P479" s="81" t="e">
        <f t="shared" si="15"/>
        <v>#N/A</v>
      </c>
    </row>
    <row r="480" spans="2:16">
      <c r="B480" s="116"/>
      <c r="N480" s="81">
        <f t="shared" si="14"/>
        <v>0</v>
      </c>
      <c r="O480" s="81" t="e">
        <f>IF(D480="X",0,IF(E480="X",0,VLOOKUP(E480,'51'!$K$3:$L$16,2,FALSE)))</f>
        <v>#N/A</v>
      </c>
      <c r="P480" s="81" t="e">
        <f t="shared" si="15"/>
        <v>#N/A</v>
      </c>
    </row>
    <row r="481" spans="2:23">
      <c r="B481" s="116"/>
      <c r="N481" s="81">
        <f t="shared" si="14"/>
        <v>0</v>
      </c>
      <c r="O481" s="81" t="e">
        <f>IF(D481="X",0,IF(E481="X",0,VLOOKUP(E481,'51'!$K$3:$L$16,2,FALSE)))</f>
        <v>#N/A</v>
      </c>
      <c r="P481" s="81" t="e">
        <f t="shared" si="15"/>
        <v>#N/A</v>
      </c>
    </row>
    <row r="482" spans="2:23">
      <c r="B482" s="116"/>
      <c r="N482" s="81">
        <f t="shared" si="14"/>
        <v>0</v>
      </c>
      <c r="O482" s="81" t="e">
        <f>IF(D482="X",0,IF(E482="X",0,VLOOKUP(E482,'51'!$K$3:$L$16,2,FALSE)))</f>
        <v>#N/A</v>
      </c>
      <c r="P482" s="81" t="e">
        <f t="shared" si="15"/>
        <v>#N/A</v>
      </c>
    </row>
    <row r="483" spans="2:23">
      <c r="B483" s="116"/>
      <c r="N483" s="81">
        <f t="shared" si="14"/>
        <v>0</v>
      </c>
      <c r="O483" s="81" t="e">
        <f>IF(D483="X",0,IF(E483="X",0,VLOOKUP(E483,'51'!$K$3:$L$16,2,FALSE)))</f>
        <v>#N/A</v>
      </c>
      <c r="P483" s="81" t="e">
        <f t="shared" si="15"/>
        <v>#N/A</v>
      </c>
    </row>
    <row r="484" spans="2:23">
      <c r="B484" s="116"/>
      <c r="N484" s="81">
        <f t="shared" si="14"/>
        <v>0</v>
      </c>
      <c r="O484" s="81" t="e">
        <f>IF(D484="X",0,IF(E484="X",0,VLOOKUP(E484,'51'!$K$3:$L$16,2,FALSE)))</f>
        <v>#N/A</v>
      </c>
      <c r="P484" s="81" t="e">
        <f t="shared" si="15"/>
        <v>#N/A</v>
      </c>
    </row>
    <row r="485" spans="2:23">
      <c r="B485" s="116"/>
      <c r="N485" s="81">
        <f t="shared" si="14"/>
        <v>0</v>
      </c>
      <c r="O485" s="81" t="e">
        <f>IF(D485="X",0,IF(E485="X",0,VLOOKUP(E485,'51'!$K$3:$L$16,2,FALSE)))</f>
        <v>#N/A</v>
      </c>
      <c r="P485" s="81" t="e">
        <f t="shared" si="15"/>
        <v>#N/A</v>
      </c>
    </row>
    <row r="486" spans="2:23">
      <c r="B486" s="116"/>
      <c r="N486" s="81">
        <f t="shared" si="14"/>
        <v>0</v>
      </c>
      <c r="O486" s="81" t="e">
        <f>IF(D486="X",0,IF(E486="X",0,VLOOKUP(E486,'51'!$K$3:$L$16,2,FALSE)))</f>
        <v>#N/A</v>
      </c>
      <c r="P486" s="81" t="e">
        <f t="shared" si="15"/>
        <v>#N/A</v>
      </c>
    </row>
    <row r="487" spans="2:23">
      <c r="B487" s="116"/>
      <c r="N487" s="81">
        <f t="shared" si="14"/>
        <v>0</v>
      </c>
      <c r="O487" s="81" t="e">
        <f>IF(D487="X",0,IF(E487="X",0,VLOOKUP(E487,'51'!$K$3:$L$16,2,FALSE)))</f>
        <v>#N/A</v>
      </c>
      <c r="P487" s="81" t="e">
        <f t="shared" si="15"/>
        <v>#N/A</v>
      </c>
    </row>
    <row r="488" spans="2:23">
      <c r="B488" s="116"/>
      <c r="N488" s="81">
        <f t="shared" si="14"/>
        <v>0</v>
      </c>
      <c r="O488" s="81" t="e">
        <f>IF(D488="X",0,IF(E488="X",0,VLOOKUP(E488,'51'!$K$3:$L$16,2,FALSE)))</f>
        <v>#N/A</v>
      </c>
      <c r="P488" s="81" t="e">
        <f t="shared" si="15"/>
        <v>#N/A</v>
      </c>
    </row>
    <row r="489" spans="2:23">
      <c r="B489" s="116"/>
      <c r="N489" s="81">
        <f t="shared" si="14"/>
        <v>0</v>
      </c>
      <c r="O489" s="81" t="e">
        <f>IF(D489="X",0,IF(E489="X",0,VLOOKUP(E489,'51'!$K$3:$L$16,2,FALSE)))</f>
        <v>#N/A</v>
      </c>
      <c r="P489" s="81" t="e">
        <f t="shared" si="15"/>
        <v>#N/A</v>
      </c>
    </row>
    <row r="490" spans="2:23">
      <c r="B490" s="116"/>
      <c r="N490" s="81">
        <f t="shared" si="14"/>
        <v>0</v>
      </c>
      <c r="O490" s="81" t="e">
        <f>IF(D490="X",0,IF(E490="X",0,VLOOKUP(E490,'51'!$K$3:$L$16,2,FALSE)))</f>
        <v>#N/A</v>
      </c>
      <c r="P490" s="81" t="e">
        <f t="shared" si="15"/>
        <v>#N/A</v>
      </c>
    </row>
    <row r="491" spans="2:23">
      <c r="B491" s="116"/>
      <c r="N491" s="81">
        <f t="shared" si="14"/>
        <v>0</v>
      </c>
      <c r="O491" s="81" t="e">
        <f>IF(D491="X",0,IF(E491="X",0,VLOOKUP(E491,'51'!$K$3:$L$16,2,FALSE)))</f>
        <v>#N/A</v>
      </c>
      <c r="P491" s="81" t="e">
        <f t="shared" si="15"/>
        <v>#N/A</v>
      </c>
    </row>
    <row r="492" spans="2:23">
      <c r="B492" s="116"/>
      <c r="N492" s="81">
        <f t="shared" si="14"/>
        <v>0</v>
      </c>
      <c r="O492" s="81" t="e">
        <f>IF(D492="X",0,IF(E492="X",0,VLOOKUP(E492,'51'!$K$3:$L$16,2,FALSE)))</f>
        <v>#N/A</v>
      </c>
      <c r="P492" s="81" t="e">
        <f t="shared" si="15"/>
        <v>#N/A</v>
      </c>
    </row>
    <row r="493" spans="2:23">
      <c r="B493" s="116"/>
      <c r="N493" s="81">
        <f t="shared" si="14"/>
        <v>0</v>
      </c>
      <c r="O493" s="81" t="e">
        <f>IF(D493="X",0,IF(E493="X",0,VLOOKUP(E493,'51'!$K$3:$L$16,2,FALSE)))</f>
        <v>#N/A</v>
      </c>
      <c r="P493" s="81" t="e">
        <f t="shared" si="15"/>
        <v>#N/A</v>
      </c>
    </row>
    <row r="494" spans="2:23">
      <c r="B494" s="116"/>
      <c r="N494" s="81">
        <f t="shared" si="14"/>
        <v>0</v>
      </c>
      <c r="O494" s="81" t="e">
        <f>IF(D494="X",0,IF(E494="X",0,VLOOKUP(E494,'51'!$K$3:$L$16,2,FALSE)))</f>
        <v>#N/A</v>
      </c>
      <c r="P494" s="81" t="e">
        <f t="shared" si="15"/>
        <v>#N/A</v>
      </c>
    </row>
    <row r="495" spans="2:23" ht="15" thickBot="1">
      <c r="B495" s="116"/>
      <c r="C495" s="82" t="s">
        <v>356</v>
      </c>
      <c r="D495" s="53"/>
      <c r="E495" s="53"/>
      <c r="F495" s="65">
        <f t="shared" ref="F495:M495" si="16">SUM(F4:F494)</f>
        <v>0</v>
      </c>
      <c r="G495" s="65">
        <f t="shared" si="16"/>
        <v>0</v>
      </c>
      <c r="H495" s="65">
        <f t="shared" si="16"/>
        <v>0</v>
      </c>
      <c r="I495" s="65">
        <f t="shared" si="16"/>
        <v>0</v>
      </c>
      <c r="J495" s="65">
        <f t="shared" si="16"/>
        <v>0</v>
      </c>
      <c r="K495" s="65">
        <f t="shared" si="16"/>
        <v>0</v>
      </c>
      <c r="L495" s="65">
        <f t="shared" si="16"/>
        <v>0</v>
      </c>
      <c r="M495" s="65">
        <f t="shared" si="16"/>
        <v>0</v>
      </c>
      <c r="Q495" s="53" t="s">
        <v>357</v>
      </c>
      <c r="R495" s="65">
        <f t="shared" ref="R495:W495" si="17">SUM(R4:R494)</f>
        <v>0</v>
      </c>
      <c r="S495" s="65">
        <f t="shared" si="17"/>
        <v>0</v>
      </c>
      <c r="T495" s="65">
        <f t="shared" si="17"/>
        <v>0</v>
      </c>
      <c r="U495" s="65">
        <f t="shared" si="17"/>
        <v>0</v>
      </c>
      <c r="V495" s="65">
        <f t="shared" si="17"/>
        <v>0</v>
      </c>
      <c r="W495" s="65">
        <f t="shared" si="17"/>
        <v>0</v>
      </c>
    </row>
    <row r="496" spans="2:23" ht="15" thickTop="1"/>
    <row r="498" spans="3:16">
      <c r="C498" s="54" t="s">
        <v>331</v>
      </c>
      <c r="F498" s="8"/>
      <c r="G498" s="8"/>
      <c r="H498" s="8"/>
      <c r="I498" s="8"/>
      <c r="J498" s="8"/>
      <c r="K498" s="8"/>
      <c r="L498" s="8"/>
      <c r="M498" s="8"/>
      <c r="N498" s="55" t="s">
        <v>332</v>
      </c>
      <c r="O498" s="8"/>
      <c r="P498" s="55" t="s">
        <v>333</v>
      </c>
    </row>
    <row r="499" spans="3:16">
      <c r="C499" s="55" t="str">
        <f>IF('51'!K3="", "Vrije categorie",'51'!K3)</f>
        <v>A</v>
      </c>
      <c r="F499" s="66" cm="1">
        <f t="array" ref="F499">SUMPRODUCT(--($E$4:$E$494=C499),--($D$4:$D$494=""),$F$4:$F$494)</f>
        <v>0</v>
      </c>
      <c r="G499" s="66" cm="1">
        <f t="array" ref="G499">SUMPRODUCT(--($E$4:$E$494=C499),--($D$4:$D$494=""),$G$4:$G$494)</f>
        <v>0</v>
      </c>
      <c r="H499" s="66" cm="1">
        <f t="array" ref="H499">SUMPRODUCT(--($E$4:$E$494=C499),--($D$4:$D$494=""),$H$4:$H$494)</f>
        <v>0</v>
      </c>
      <c r="I499" s="66" cm="1">
        <f t="array" ref="I499">SUMPRODUCT(--($E$4:$E$494=C499),--($D$4:$D$494=""),$I$4:$I$494)</f>
        <v>0</v>
      </c>
      <c r="J499" s="66" cm="1">
        <f t="array" ref="J499">SUMPRODUCT(--($E$4:$E$494=C499),--($D$4:$D$494=""),$J$4:$J$494)</f>
        <v>0</v>
      </c>
      <c r="K499" s="66" cm="1">
        <f t="array" ref="K499">SUMPRODUCT(--($E$4:$E$494=C499),--($D$4:$D$494=""),$K$4:$K$494)</f>
        <v>0</v>
      </c>
      <c r="L499" s="66" cm="1">
        <f t="array" ref="L499">SUMPRODUCT(--($E$4:$E$494=C499),--($D$4:$D$494=""),$L$4:$L$494)</f>
        <v>0</v>
      </c>
      <c r="M499" s="66" cm="1">
        <f t="array" ref="M499">SUMPRODUCT(--($E$4:$E$494=C499),--($D$4:$D$494=""),$M$4:$M$494)</f>
        <v>0</v>
      </c>
      <c r="N499" s="66">
        <f>SUM(F499:M499)</f>
        <v>0</v>
      </c>
      <c r="O499" s="55"/>
      <c r="P499" s="66" t="e" cm="1">
        <f t="array" ref="P499">SUMPRODUCT(--($E$4:$E$494=C499),--($D$4:$D$494=""),$P$4:$P$494)</f>
        <v>#N/A</v>
      </c>
    </row>
    <row r="500" spans="3:16">
      <c r="C500" s="55" t="str">
        <f>IF('51'!K4="", "Vrije categorie",'51'!K4)</f>
        <v>B</v>
      </c>
      <c r="F500" s="66" cm="1">
        <f t="array" ref="F500">SUMPRODUCT(--($E$4:$E$494=C500),--($D$4:$D$494=""),$F$4:$F$494)</f>
        <v>0</v>
      </c>
      <c r="G500" s="66" cm="1">
        <f t="array" ref="G500">SUMPRODUCT(--($E$4:$E$494=C500),--($D$4:$D$494=""),$G$4:$G$494)</f>
        <v>0</v>
      </c>
      <c r="H500" s="66" cm="1">
        <f t="array" ref="H500">SUMPRODUCT(--($E$4:$E$494=C500),--($D$4:$D$494=""),$H$4:$H$494)</f>
        <v>0</v>
      </c>
      <c r="I500" s="66" cm="1">
        <f t="array" ref="I500">SUMPRODUCT(--($E$4:$E$494=C500),--($D$4:$D$494=""),$I$4:$I$494)</f>
        <v>0</v>
      </c>
      <c r="J500" s="66" cm="1">
        <f t="array" ref="J500">SUMPRODUCT(--($E$4:$E$494=C500),--($D$4:$D$494=""),$J$4:$J$494)</f>
        <v>0</v>
      </c>
      <c r="K500" s="66" cm="1">
        <f t="array" ref="K500">SUMPRODUCT(--($E$4:$E$494=C500),--($D$4:$D$494=""),$K$4:$K$494)</f>
        <v>0</v>
      </c>
      <c r="L500" s="66" cm="1">
        <f t="array" ref="L500">SUMPRODUCT(--($E$4:$E$494=C500),--($D$4:$D$494=""),$L$4:$L$494)</f>
        <v>0</v>
      </c>
      <c r="M500" s="66" cm="1">
        <f t="array" ref="M500">SUMPRODUCT(--($E$4:$E$494=C500),--($D$4:$D$494=""),$M$4:$M$494)</f>
        <v>0</v>
      </c>
      <c r="N500" s="66">
        <f t="shared" ref="N500:N512" si="18">SUM(F500:M500)</f>
        <v>0</v>
      </c>
      <c r="O500" s="55"/>
      <c r="P500" s="66" t="e" cm="1">
        <f t="array" ref="P500">SUMPRODUCT(--($E$4:$E$494=C500),--($D$4:$D$494=""),$P$4:$P$494)</f>
        <v>#N/A</v>
      </c>
    </row>
    <row r="501" spans="3:16">
      <c r="C501" s="55" t="str">
        <f>IF('51'!K5="", "Vrije categorie",'51'!K5)</f>
        <v>C</v>
      </c>
      <c r="F501" s="66" cm="1">
        <f t="array" ref="F501">SUMPRODUCT(--($E$4:$E$494=C501),--($D$4:$D$494=""),$F$4:$F$494)</f>
        <v>0</v>
      </c>
      <c r="G501" s="66" cm="1">
        <f t="array" ref="G501">SUMPRODUCT(--($E$4:$E$494=C501),--($D$4:$D$494=""),$G$4:$G$494)</f>
        <v>0</v>
      </c>
      <c r="H501" s="66" cm="1">
        <f t="array" ref="H501">SUMPRODUCT(--($E$4:$E$494=C501),--($D$4:$D$494=""),$H$4:$H$494)</f>
        <v>0</v>
      </c>
      <c r="I501" s="66" cm="1">
        <f t="array" ref="I501">SUMPRODUCT(--($E$4:$E$494=C501),--($D$4:$D$494=""),$I$4:$I$494)</f>
        <v>0</v>
      </c>
      <c r="J501" s="66" cm="1">
        <f t="array" ref="J501">SUMPRODUCT(--($E$4:$E$494=C501),--($D$4:$D$494=""),$J$4:$J$494)</f>
        <v>0</v>
      </c>
      <c r="K501" s="66" cm="1">
        <f t="array" ref="K501">SUMPRODUCT(--($E$4:$E$494=C501),--($D$4:$D$494=""),$K$4:$K$494)</f>
        <v>0</v>
      </c>
      <c r="L501" s="66" cm="1">
        <f t="array" ref="L501">SUMPRODUCT(--($E$4:$E$494=C501),--($D$4:$D$494=""),$L$4:$L$494)</f>
        <v>0</v>
      </c>
      <c r="M501" s="66" cm="1">
        <f t="array" ref="M501">SUMPRODUCT(--($E$4:$E$494=C501),--($D$4:$D$494=""),$M$4:$M$494)</f>
        <v>0</v>
      </c>
      <c r="N501" s="66">
        <f t="shared" si="18"/>
        <v>0</v>
      </c>
      <c r="O501" s="55"/>
      <c r="P501" s="66" t="e" cm="1">
        <f t="array" ref="P501">SUMPRODUCT(--($E$4:$E$494=C501),--($D$4:$D$494=""),$P$4:$P$494)</f>
        <v>#N/A</v>
      </c>
    </row>
    <row r="502" spans="3:16">
      <c r="C502" s="55" t="str">
        <f>IF('51'!K6="", "Vrije categorie",'51'!K6)</f>
        <v>D</v>
      </c>
      <c r="F502" s="66" cm="1">
        <f t="array" ref="F502">SUMPRODUCT(--($E$4:$E$494=C502),--($D$4:$D$494=""),$F$4:$F$494)</f>
        <v>0</v>
      </c>
      <c r="G502" s="66" cm="1">
        <f t="array" ref="G502">SUMPRODUCT(--($E$4:$E$494=C502),--($D$4:$D$494=""),$G$4:$G$494)</f>
        <v>0</v>
      </c>
      <c r="H502" s="66" cm="1">
        <f t="array" ref="H502">SUMPRODUCT(--($E$4:$E$494=C502),--($D$4:$D$494=""),$H$4:$H$494)</f>
        <v>0</v>
      </c>
      <c r="I502" s="66" cm="1">
        <f t="array" ref="I502">SUMPRODUCT(--($E$4:$E$494=C502),--($D$4:$D$494=""),$I$4:$I$494)</f>
        <v>0</v>
      </c>
      <c r="J502" s="66" cm="1">
        <f t="array" ref="J502">SUMPRODUCT(--($E$4:$E$494=C502),--($D$4:$D$494=""),$J$4:$J$494)</f>
        <v>0</v>
      </c>
      <c r="K502" s="66" cm="1">
        <f t="array" ref="K502">SUMPRODUCT(--($E$4:$E$494=C502),--($D$4:$D$494=""),$K$4:$K$494)</f>
        <v>0</v>
      </c>
      <c r="L502" s="66" cm="1">
        <f t="array" ref="L502">SUMPRODUCT(--($E$4:$E$494=C502),--($D$4:$D$494=""),$L$4:$L$494)</f>
        <v>0</v>
      </c>
      <c r="M502" s="66" cm="1">
        <f t="array" ref="M502">SUMPRODUCT(--($E$4:$E$494=C502),--($D$4:$D$494=""),$M$4:$M$494)</f>
        <v>0</v>
      </c>
      <c r="N502" s="66">
        <f t="shared" si="18"/>
        <v>0</v>
      </c>
      <c r="O502" s="55"/>
      <c r="P502" s="66" t="e" cm="1">
        <f t="array" ref="P502">SUMPRODUCT(--($E$4:$E$494=C502),--($D$4:$D$494=""),$P$4:$P$494)</f>
        <v>#N/A</v>
      </c>
    </row>
    <row r="503" spans="3:16">
      <c r="C503" s="55" t="str">
        <f>IF('51'!K7="", "Vrije categorie",'51'!K7)</f>
        <v>E</v>
      </c>
      <c r="F503" s="66" cm="1">
        <f t="array" ref="F503">SUMPRODUCT(--($E$4:$E$494=C503),--($D$4:$D$494=""),$F$4:$F$494)</f>
        <v>0</v>
      </c>
      <c r="G503" s="66" cm="1">
        <f t="array" ref="G503">SUMPRODUCT(--($E$4:$E$494=C503),--($D$4:$D$494=""),$G$4:$G$494)</f>
        <v>0</v>
      </c>
      <c r="H503" s="66" cm="1">
        <f t="array" ref="H503">SUMPRODUCT(--($E$4:$E$494=C503),--($D$4:$D$494=""),$H$4:$H$494)</f>
        <v>0</v>
      </c>
      <c r="I503" s="66" cm="1">
        <f t="array" ref="I503">SUMPRODUCT(--($E$4:$E$494=C503),--($D$4:$D$494=""),$I$4:$I$494)</f>
        <v>0</v>
      </c>
      <c r="J503" s="66" cm="1">
        <f t="array" ref="J503">SUMPRODUCT(--($E$4:$E$494=C503),--($D$4:$D$494=""),$J$4:$J$494)</f>
        <v>0</v>
      </c>
      <c r="K503" s="66" cm="1">
        <f t="array" ref="K503">SUMPRODUCT(--($E$4:$E$494=C503),--($D$4:$D$494=""),$K$4:$K$494)</f>
        <v>0</v>
      </c>
      <c r="L503" s="66" cm="1">
        <f t="array" ref="L503">SUMPRODUCT(--($E$4:$E$494=C503),--($D$4:$D$494=""),$L$4:$L$494)</f>
        <v>0</v>
      </c>
      <c r="M503" s="66" cm="1">
        <f t="array" ref="M503">SUMPRODUCT(--($E$4:$E$494=C503),--($D$4:$D$494=""),$M$4:$M$494)</f>
        <v>0</v>
      </c>
      <c r="N503" s="66">
        <f t="shared" si="18"/>
        <v>0</v>
      </c>
      <c r="O503" s="55"/>
      <c r="P503" s="66" t="e" cm="1">
        <f t="array" ref="P503">SUMPRODUCT(--($E$4:$E$494=C503),--($D$4:$D$494=""),$P$4:$P$494)</f>
        <v>#N/A</v>
      </c>
    </row>
    <row r="504" spans="3:16">
      <c r="C504" s="55" t="str">
        <f>IF('51'!K8="", "Vrije categorie",'51'!K8)</f>
        <v>F</v>
      </c>
      <c r="F504" s="66" cm="1">
        <f t="array" ref="F504">SUMPRODUCT(--($E$4:$E$494=C504),--($D$4:$D$494=""),$F$4:$F$494)</f>
        <v>0</v>
      </c>
      <c r="G504" s="66" cm="1">
        <f t="array" ref="G504">SUMPRODUCT(--($E$4:$E$494=C504),--($D$4:$D$494=""),$G$4:$G$494)</f>
        <v>0</v>
      </c>
      <c r="H504" s="66" cm="1">
        <f t="array" ref="H504">SUMPRODUCT(--($E$4:$E$494=C504),--($D$4:$D$494=""),$H$4:$H$494)</f>
        <v>0</v>
      </c>
      <c r="I504" s="66" cm="1">
        <f t="array" ref="I504">SUMPRODUCT(--($E$4:$E$494=C504),--($D$4:$D$494=""),$I$4:$I$494)</f>
        <v>0</v>
      </c>
      <c r="J504" s="66" cm="1">
        <f t="array" ref="J504">SUMPRODUCT(--($E$4:$E$494=C504),--($D$4:$D$494=""),$J$4:$J$494)</f>
        <v>0</v>
      </c>
      <c r="K504" s="66" cm="1">
        <f t="array" ref="K504">SUMPRODUCT(--($E$4:$E$494=C504),--($D$4:$D$494=""),$K$4:$K$494)</f>
        <v>0</v>
      </c>
      <c r="L504" s="66" cm="1">
        <f t="array" ref="L504">SUMPRODUCT(--($E$4:$E$494=C504),--($D$4:$D$494=""),$L$4:$L$494)</f>
        <v>0</v>
      </c>
      <c r="M504" s="66" cm="1">
        <f t="array" ref="M504">SUMPRODUCT(--($E$4:$E$494=C504),--($D$4:$D$494=""),$M$4:$M$494)</f>
        <v>0</v>
      </c>
      <c r="N504" s="66">
        <f t="shared" si="18"/>
        <v>0</v>
      </c>
      <c r="O504" s="55"/>
      <c r="P504" s="66" t="e" cm="1">
        <f t="array" ref="P504">SUMPRODUCT(--($E$4:$E$494=C504),--($D$4:$D$494=""),$P$4:$P$494)</f>
        <v>#N/A</v>
      </c>
    </row>
    <row r="505" spans="3:16">
      <c r="C505" s="55" t="str">
        <f>IF('51'!K9="", "Vrije categorie",'51'!K9)</f>
        <v>G</v>
      </c>
      <c r="F505" s="66" cm="1">
        <f t="array" ref="F505">SUMPRODUCT(--($E$4:$E$494=C505),--($D$4:$D$494=""),$F$4:$F$494)</f>
        <v>0</v>
      </c>
      <c r="G505" s="66" cm="1">
        <f t="array" ref="G505">SUMPRODUCT(--($E$4:$E$494=C505),--($D$4:$D$494=""),$G$4:$G$494)</f>
        <v>0</v>
      </c>
      <c r="H505" s="66" cm="1">
        <f t="array" ref="H505">SUMPRODUCT(--($E$4:$E$494=C505),--($D$4:$D$494=""),$H$4:$H$494)</f>
        <v>0</v>
      </c>
      <c r="I505" s="66" cm="1">
        <f t="array" ref="I505">SUMPRODUCT(--($E$4:$E$494=C505),--($D$4:$D$494=""),$I$4:$I$494)</f>
        <v>0</v>
      </c>
      <c r="J505" s="66" cm="1">
        <f t="array" ref="J505">SUMPRODUCT(--($E$4:$E$494=C505),--($D$4:$D$494=""),$J$4:$J$494)</f>
        <v>0</v>
      </c>
      <c r="K505" s="66" cm="1">
        <f t="array" ref="K505">SUMPRODUCT(--($E$4:$E$494=C505),--($D$4:$D$494=""),$K$4:$K$494)</f>
        <v>0</v>
      </c>
      <c r="L505" s="66" cm="1">
        <f t="array" ref="L505">SUMPRODUCT(--($E$4:$E$494=C505),--($D$4:$D$494=""),$L$4:$L$494)</f>
        <v>0</v>
      </c>
      <c r="M505" s="66" cm="1">
        <f t="array" ref="M505">SUMPRODUCT(--($E$4:$E$494=C505),--($D$4:$D$494=""),$M$4:$M$494)</f>
        <v>0</v>
      </c>
      <c r="N505" s="66">
        <f t="shared" si="18"/>
        <v>0</v>
      </c>
      <c r="O505" s="55"/>
      <c r="P505" s="66" t="e" cm="1">
        <f t="array" ref="P505">SUMPRODUCT(--($E$4:$E$494=C505),--($D$4:$D$494=""),$P$4:$P$494)</f>
        <v>#N/A</v>
      </c>
    </row>
    <row r="506" spans="3:16">
      <c r="C506" s="55" t="str">
        <f>IF('51'!K10="", "Vrije categorie",'51'!K10)</f>
        <v>H</v>
      </c>
      <c r="F506" s="66" cm="1">
        <f t="array" ref="F506">SUMPRODUCT(--($E$4:$E$494=C506),--($D$4:$D$494=""),$F$4:$F$494)</f>
        <v>0</v>
      </c>
      <c r="G506" s="66" cm="1">
        <f t="array" ref="G506">SUMPRODUCT(--($E$4:$E$494=C506),--($D$4:$D$494=""),$G$4:$G$494)</f>
        <v>0</v>
      </c>
      <c r="H506" s="66" cm="1">
        <f t="array" ref="H506">SUMPRODUCT(--($E$4:$E$494=C506),--($D$4:$D$494=""),$H$4:$H$494)</f>
        <v>0</v>
      </c>
      <c r="I506" s="66" cm="1">
        <f t="array" ref="I506">SUMPRODUCT(--($E$4:$E$494=C506),--($D$4:$D$494=""),$I$4:$I$494)</f>
        <v>0</v>
      </c>
      <c r="J506" s="66" cm="1">
        <f t="array" ref="J506">SUMPRODUCT(--($E$4:$E$494=C506),--($D$4:$D$494=""),$J$4:$J$494)</f>
        <v>0</v>
      </c>
      <c r="K506" s="66" cm="1">
        <f t="array" ref="K506">SUMPRODUCT(--($E$4:$E$494=C506),--($D$4:$D$494=""),$K$4:$K$494)</f>
        <v>0</v>
      </c>
      <c r="L506" s="66" cm="1">
        <f t="array" ref="L506">SUMPRODUCT(--($E$4:$E$494=C506),--($D$4:$D$494=""),$L$4:$L$494)</f>
        <v>0</v>
      </c>
      <c r="M506" s="66" cm="1">
        <f t="array" ref="M506">SUMPRODUCT(--($E$4:$E$494=C506),--($D$4:$D$494=""),$M$4:$M$494)</f>
        <v>0</v>
      </c>
      <c r="N506" s="66">
        <f t="shared" si="18"/>
        <v>0</v>
      </c>
      <c r="O506" s="55"/>
      <c r="P506" s="66" t="e" cm="1">
        <f t="array" ref="P506">SUMPRODUCT(--($E$4:$E$494=C506),--($D$4:$D$494=""),$P$4:$P$494)</f>
        <v>#N/A</v>
      </c>
    </row>
    <row r="507" spans="3:16">
      <c r="C507" s="55" t="str">
        <f>IF('51'!K11="", "Vrije categorie",'51'!K11)</f>
        <v>I</v>
      </c>
      <c r="F507" s="66" cm="1">
        <f t="array" ref="F507">SUMPRODUCT(--($E$4:$E$494=C507),--($D$4:$D$494=""),$F$4:$F$494)</f>
        <v>0</v>
      </c>
      <c r="G507" s="66" cm="1">
        <f t="array" ref="G507">SUMPRODUCT(--($E$4:$E$494=C507),--($D$4:$D$494=""),$G$4:$G$494)</f>
        <v>0</v>
      </c>
      <c r="H507" s="66" cm="1">
        <f t="array" ref="H507">SUMPRODUCT(--($E$4:$E$494=C507),--($D$4:$D$494=""),$H$4:$H$494)</f>
        <v>0</v>
      </c>
      <c r="I507" s="66" cm="1">
        <f t="array" ref="I507">SUMPRODUCT(--($E$4:$E$494=C507),--($D$4:$D$494=""),$I$4:$I$494)</f>
        <v>0</v>
      </c>
      <c r="J507" s="66" cm="1">
        <f t="array" ref="J507">SUMPRODUCT(--($E$4:$E$494=C507),--($D$4:$D$494=""),$J$4:$J$494)</f>
        <v>0</v>
      </c>
      <c r="K507" s="66" cm="1">
        <f t="array" ref="K507">SUMPRODUCT(--($E$4:$E$494=C507),--($D$4:$D$494=""),$K$4:$K$494)</f>
        <v>0</v>
      </c>
      <c r="L507" s="66" cm="1">
        <f t="array" ref="L507">SUMPRODUCT(--($E$4:$E$494=C507),--($D$4:$D$494=""),$L$4:$L$494)</f>
        <v>0</v>
      </c>
      <c r="M507" s="66" cm="1">
        <f t="array" ref="M507">SUMPRODUCT(--($E$4:$E$494=C507),--($D$4:$D$494=""),$M$4:$M$494)</f>
        <v>0</v>
      </c>
      <c r="N507" s="66">
        <f t="shared" si="18"/>
        <v>0</v>
      </c>
      <c r="O507" s="55"/>
      <c r="P507" s="66" t="e" cm="1">
        <f t="array" ref="P507">SUMPRODUCT(--($E$4:$E$494=C507),--($D$4:$D$494=""),$P$4:$P$494)</f>
        <v>#N/A</v>
      </c>
    </row>
    <row r="508" spans="3:16">
      <c r="C508" s="55" t="str">
        <f>IF('51'!K12="", "Vrije categorie",'51'!K12)</f>
        <v>J</v>
      </c>
      <c r="F508" s="66" cm="1">
        <f t="array" ref="F508">SUMPRODUCT(--($E$4:$E$494=C508),--($D$4:$D$494=""),$F$4:$F$494)</f>
        <v>0</v>
      </c>
      <c r="G508" s="66" cm="1">
        <f t="array" ref="G508">SUMPRODUCT(--($E$4:$E$494=C508),--($D$4:$D$494=""),$G$4:$G$494)</f>
        <v>0</v>
      </c>
      <c r="H508" s="66" cm="1">
        <f t="array" ref="H508">SUMPRODUCT(--($E$4:$E$494=C508),--($D$4:$D$494=""),$H$4:$H$494)</f>
        <v>0</v>
      </c>
      <c r="I508" s="66" cm="1">
        <f t="array" ref="I508">SUMPRODUCT(--($E$4:$E$494=C508),--($D$4:$D$494=""),$I$4:$I$494)</f>
        <v>0</v>
      </c>
      <c r="J508" s="66" cm="1">
        <f t="array" ref="J508">SUMPRODUCT(--($E$4:$E$494=C508),--($D$4:$D$494=""),$J$4:$J$494)</f>
        <v>0</v>
      </c>
      <c r="K508" s="66" cm="1">
        <f t="array" ref="K508">SUMPRODUCT(--($E$4:$E$494=C508),--($D$4:$D$494=""),$K$4:$K$494)</f>
        <v>0</v>
      </c>
      <c r="L508" s="66" cm="1">
        <f t="array" ref="L508">SUMPRODUCT(--($E$4:$E$494=C508),--($D$4:$D$494=""),$L$4:$L$494)</f>
        <v>0</v>
      </c>
      <c r="M508" s="66" cm="1">
        <f t="array" ref="M508">SUMPRODUCT(--($E$4:$E$494=C508),--($D$4:$D$494=""),$M$4:$M$494)</f>
        <v>0</v>
      </c>
      <c r="N508" s="66">
        <f t="shared" si="18"/>
        <v>0</v>
      </c>
      <c r="O508" s="55"/>
      <c r="P508" s="66" t="e" cm="1">
        <f t="array" ref="P508">SUMPRODUCT(--($E$4:$E$494=C508),--($D$4:$D$494=""),$P$4:$P$494)</f>
        <v>#N/A</v>
      </c>
    </row>
    <row r="509" spans="3:16">
      <c r="C509" s="55" t="str">
        <f>IF('51'!K13="", "Vrije categorie",'51'!K13)</f>
        <v>K</v>
      </c>
      <c r="F509" s="66" cm="1">
        <f t="array" ref="F509">SUMPRODUCT(--($E$4:$E$494=C509),--($D$4:$D$494=""),$F$4:$F$494)</f>
        <v>0</v>
      </c>
      <c r="G509" s="66" cm="1">
        <f t="array" ref="G509">SUMPRODUCT(--($E$4:$E$494=C509),--($D$4:$D$494=""),$G$4:$G$494)</f>
        <v>0</v>
      </c>
      <c r="H509" s="66" cm="1">
        <f t="array" ref="H509">SUMPRODUCT(--($E$4:$E$494=C509),--($D$4:$D$494=""),$H$4:$H$494)</f>
        <v>0</v>
      </c>
      <c r="I509" s="66" cm="1">
        <f t="array" ref="I509">SUMPRODUCT(--($E$4:$E$494=C509),--($D$4:$D$494=""),$I$4:$I$494)</f>
        <v>0</v>
      </c>
      <c r="J509" s="66" cm="1">
        <f t="array" ref="J509">SUMPRODUCT(--($E$4:$E$494=C509),--($D$4:$D$494=""),$J$4:$J$494)</f>
        <v>0</v>
      </c>
      <c r="K509" s="66" cm="1">
        <f t="array" ref="K509">SUMPRODUCT(--($E$4:$E$494=C509),--($D$4:$D$494=""),$K$4:$K$494)</f>
        <v>0</v>
      </c>
      <c r="L509" s="66" cm="1">
        <f t="array" ref="L509">SUMPRODUCT(--($E$4:$E$494=C509),--($D$4:$D$494=""),$L$4:$L$494)</f>
        <v>0</v>
      </c>
      <c r="M509" s="66" cm="1">
        <f t="array" ref="M509">SUMPRODUCT(--($E$4:$E$494=C509),--($D$4:$D$494=""),$M$4:$M$494)</f>
        <v>0</v>
      </c>
      <c r="N509" s="66">
        <f t="shared" si="18"/>
        <v>0</v>
      </c>
      <c r="O509" s="55"/>
      <c r="P509" s="66" t="e" cm="1">
        <f t="array" ref="P509">SUMPRODUCT(--($E$4:$E$494=C509),--($D$4:$D$494=""),$P$4:$P$494)</f>
        <v>#N/A</v>
      </c>
    </row>
    <row r="510" spans="3:16">
      <c r="C510" s="55" t="str">
        <f>IF('51'!K14="", "Vrije categorie",'51'!K14)</f>
        <v>Vrije categorie</v>
      </c>
      <c r="F510" s="66" cm="1">
        <f t="array" ref="F510">SUMPRODUCT(--($E$4:$E$494=C510),--($D$4:$D$494=""),$F$4:$F$494)</f>
        <v>0</v>
      </c>
      <c r="G510" s="66" cm="1">
        <f t="array" ref="G510">SUMPRODUCT(--($E$4:$E$494=C510),--($D$4:$D$494=""),$G$4:$G$494)</f>
        <v>0</v>
      </c>
      <c r="H510" s="66" cm="1">
        <f t="array" ref="H510">SUMPRODUCT(--($E$4:$E$494=C510),--($D$4:$D$494=""),$H$4:$H$494)</f>
        <v>0</v>
      </c>
      <c r="I510" s="66" cm="1">
        <f t="array" ref="I510">SUMPRODUCT(--($E$4:$E$494=C510),--($D$4:$D$494=""),$I$4:$I$494)</f>
        <v>0</v>
      </c>
      <c r="J510" s="66" cm="1">
        <f t="array" ref="J510">SUMPRODUCT(--($E$4:$E$494=C510),--($D$4:$D$494=""),$J$4:$J$494)</f>
        <v>0</v>
      </c>
      <c r="K510" s="66" cm="1">
        <f t="array" ref="K510">SUMPRODUCT(--($E$4:$E$494=C510),--($D$4:$D$494=""),$K$4:$K$494)</f>
        <v>0</v>
      </c>
      <c r="L510" s="66" cm="1">
        <f t="array" ref="L510">SUMPRODUCT(--($E$4:$E$494=C510),--($D$4:$D$494=""),$L$4:$L$494)</f>
        <v>0</v>
      </c>
      <c r="M510" s="66" cm="1">
        <f t="array" ref="M510">SUMPRODUCT(--($E$4:$E$494=C510),--($D$4:$D$494=""),$M$4:$M$494)</f>
        <v>0</v>
      </c>
      <c r="N510" s="66">
        <f t="shared" si="18"/>
        <v>0</v>
      </c>
      <c r="O510" s="55"/>
      <c r="P510" s="66" t="e" cm="1">
        <f t="array" ref="P510">SUMPRODUCT(--($E$4:$E$494=C510),--($D$4:$D$494=""),$P$4:$P$494)</f>
        <v>#N/A</v>
      </c>
    </row>
    <row r="511" spans="3:16">
      <c r="C511" s="55" t="str">
        <f>IF('51'!K15="", "Vrije categorie",'51'!K15)</f>
        <v>Vrije categorie</v>
      </c>
      <c r="F511" s="66" cm="1">
        <f t="array" ref="F511">SUMPRODUCT(--($E$4:$E$494=C511),--($D$4:$D$494=""),$F$4:$F$494)</f>
        <v>0</v>
      </c>
      <c r="G511" s="66" cm="1">
        <f t="array" ref="G511">SUMPRODUCT(--($E$4:$E$494=C511),--($D$4:$D$494=""),$G$4:$G$494)</f>
        <v>0</v>
      </c>
      <c r="H511" s="66" cm="1">
        <f t="array" ref="H511">SUMPRODUCT(--($E$4:$E$494=C511),--($D$4:$D$494=""),$H$4:$H$494)</f>
        <v>0</v>
      </c>
      <c r="I511" s="66" cm="1">
        <f t="array" ref="I511">SUMPRODUCT(--($E$4:$E$494=C511),--($D$4:$D$494=""),$I$4:$I$494)</f>
        <v>0</v>
      </c>
      <c r="J511" s="66" cm="1">
        <f t="array" ref="J511">SUMPRODUCT(--($E$4:$E$494=C511),--($D$4:$D$494=""),$J$4:$J$494)</f>
        <v>0</v>
      </c>
      <c r="K511" s="66" cm="1">
        <f t="array" ref="K511">SUMPRODUCT(--($E$4:$E$494=C511),--($D$4:$D$494=""),$K$4:$K$494)</f>
        <v>0</v>
      </c>
      <c r="L511" s="66" cm="1">
        <f t="array" ref="L511">SUMPRODUCT(--($E$4:$E$494=C511),--($D$4:$D$494=""),$L$4:$L$494)</f>
        <v>0</v>
      </c>
      <c r="M511" s="66" cm="1">
        <f t="array" ref="M511">SUMPRODUCT(--($E$4:$E$494=C511),--($D$4:$D$494=""),$M$4:$M$494)</f>
        <v>0</v>
      </c>
      <c r="N511" s="66">
        <f t="shared" si="18"/>
        <v>0</v>
      </c>
      <c r="O511" s="55"/>
      <c r="P511" s="66" t="e" cm="1">
        <f t="array" ref="P511">SUMPRODUCT(--($E$4:$E$494=C511),--($D$4:$D$494=""),$P$4:$P$494)</f>
        <v>#N/A</v>
      </c>
    </row>
    <row r="512" spans="3:16" ht="15" thickBot="1">
      <c r="C512" s="68" t="s">
        <v>334</v>
      </c>
      <c r="D512" s="64"/>
      <c r="E512" s="64"/>
      <c r="F512" s="67">
        <f>SUM(F499:F511)</f>
        <v>0</v>
      </c>
      <c r="G512" s="67">
        <f t="shared" ref="G512:M512" si="19">SUM(G499:G511)</f>
        <v>0</v>
      </c>
      <c r="H512" s="67">
        <f t="shared" si="19"/>
        <v>0</v>
      </c>
      <c r="I512" s="67">
        <f t="shared" si="19"/>
        <v>0</v>
      </c>
      <c r="J512" s="67">
        <f t="shared" si="19"/>
        <v>0</v>
      </c>
      <c r="K512" s="67">
        <f t="shared" si="19"/>
        <v>0</v>
      </c>
      <c r="L512" s="67">
        <f t="shared" si="19"/>
        <v>0</v>
      </c>
      <c r="M512" s="67">
        <f t="shared" si="19"/>
        <v>0</v>
      </c>
      <c r="N512" s="67">
        <f t="shared" si="18"/>
        <v>0</v>
      </c>
      <c r="O512" s="67"/>
      <c r="P512" s="67" t="e">
        <f>SUM(P499:P511)</f>
        <v>#N/A</v>
      </c>
    </row>
    <row r="513" spans="3:16" ht="15" thickTop="1">
      <c r="C513" s="54"/>
      <c r="F513" s="8"/>
      <c r="G513" s="8"/>
      <c r="H513" s="8"/>
      <c r="I513" s="8"/>
      <c r="J513" s="8"/>
      <c r="K513" s="8"/>
      <c r="L513" s="8"/>
      <c r="M513" s="8"/>
      <c r="N513" s="8"/>
      <c r="O513" s="8"/>
      <c r="P513" s="8"/>
    </row>
    <row r="514" spans="3:16" ht="15" thickBot="1">
      <c r="C514" s="68" t="s">
        <v>335</v>
      </c>
      <c r="D514" s="64"/>
      <c r="E514" s="64"/>
      <c r="F514" s="67" cm="1">
        <f t="array" ref="F514">SUMPRODUCT(--($E$4:$E$494="X"),F4:F494)</f>
        <v>0</v>
      </c>
      <c r="G514" s="67" cm="1">
        <f t="array" ref="G514">SUMPRODUCT(--($E$4:$E$494="X"),G4:G494)</f>
        <v>0</v>
      </c>
      <c r="H514" s="67" cm="1">
        <f t="array" ref="H514">SUMPRODUCT(--($E$4:$E$494="X"),H4:H494)</f>
        <v>0</v>
      </c>
      <c r="I514" s="67" cm="1">
        <f t="array" ref="I514">SUMPRODUCT(--($E$4:$E$494="X"),I4:I494)</f>
        <v>0</v>
      </c>
      <c r="J514" s="67" cm="1">
        <f t="array" ref="J514">SUMPRODUCT(--($E$4:$E$494="X"),J4:J494)</f>
        <v>0</v>
      </c>
      <c r="K514" s="67" cm="1">
        <f t="array" ref="K514">SUMPRODUCT(--($E$4:$E$494="X"),K4:K494)</f>
        <v>0</v>
      </c>
      <c r="L514" s="67" cm="1">
        <f t="array" ref="L514">SUMPRODUCT(--($E$4:$E$494="X"),L4:L494)</f>
        <v>0</v>
      </c>
      <c r="M514" s="67" cm="1">
        <f t="array" ref="M514">SUMPRODUCT(--($E$4:$E$494="X"),M4:M494)</f>
        <v>0</v>
      </c>
      <c r="N514" s="8"/>
      <c r="O514" s="8"/>
      <c r="P514" s="8"/>
    </row>
    <row r="515" spans="3:16" ht="15" thickTop="1"/>
    <row r="517" spans="3:16">
      <c r="C517" s="69" t="s">
        <v>336</v>
      </c>
      <c r="D517" s="70"/>
      <c r="E517" s="70"/>
      <c r="F517" s="70"/>
      <c r="G517" s="70"/>
      <c r="H517" s="70"/>
      <c r="I517" s="70"/>
      <c r="J517" s="70"/>
      <c r="K517" s="70"/>
      <c r="L517" s="70"/>
      <c r="M517" s="70"/>
      <c r="N517" s="69" t="s">
        <v>332</v>
      </c>
    </row>
    <row r="518" spans="3:16">
      <c r="C518" s="69" t="str">
        <f>C499</f>
        <v>A</v>
      </c>
      <c r="D518" s="70"/>
      <c r="E518" s="70"/>
      <c r="F518" s="73" cm="1">
        <f t="array" ref="F518">SUMPRODUCT(--($E$4:$E$494=C518),--($D$4:$D$494="X"),$F$4:$F$494)</f>
        <v>0</v>
      </c>
      <c r="G518" s="73" cm="1">
        <f t="array" ref="G518">SUMPRODUCT(--($E$4:$E$494=C518),--($D$4:$D$494="X"),$G$4:$G$494)</f>
        <v>0</v>
      </c>
      <c r="H518" s="73" cm="1">
        <f t="array" ref="H518">SUMPRODUCT(--($E$4:$E$494=C518),--($D$4:$D$494="X"),$H$4:$H$494)</f>
        <v>0</v>
      </c>
      <c r="I518" s="73" cm="1">
        <f t="array" ref="I518">SUMPRODUCT(--($E$4:$E$494=C518),--($D$4:$D$494="X"),$I$4:$I$494)</f>
        <v>0</v>
      </c>
      <c r="J518" s="73" cm="1">
        <f t="array" ref="J518">SUMPRODUCT(--($E$4:$E$494=C518),--($D$4:$D$494="X"),$J$4:$J$494)</f>
        <v>0</v>
      </c>
      <c r="K518" s="73" cm="1">
        <f t="array" ref="K518">SUMPRODUCT(--($E$4:$E$494=C518),--($D$4:$D$494="X"),$K$4:$K$494)</f>
        <v>0</v>
      </c>
      <c r="L518" s="73" cm="1">
        <f t="array" ref="L518">SUMPRODUCT(--($E$4:$E$494=C518),--($D$4:$D$494="X"),$L$4:$L$494)</f>
        <v>0</v>
      </c>
      <c r="M518" s="73" cm="1">
        <f t="array" ref="M518">SUMPRODUCT(--($E$4:$E$494=C518),--($D$4:$D$494="X"),$M$4:$M$494)</f>
        <v>0</v>
      </c>
      <c r="N518" s="73">
        <f>SUM(F518:M518)</f>
        <v>0</v>
      </c>
    </row>
    <row r="519" spans="3:16">
      <c r="C519" s="69" t="str">
        <f t="shared" ref="C519:C530" si="20">C500</f>
        <v>B</v>
      </c>
      <c r="D519" s="70"/>
      <c r="E519" s="70"/>
      <c r="F519" s="73" cm="1">
        <f t="array" ref="F519">SUMPRODUCT(--($E$4:$E$494=C519),--($D$4:$D$494="X"),$F$4:$F$494)</f>
        <v>0</v>
      </c>
      <c r="G519" s="73" cm="1">
        <f t="array" ref="G519">SUMPRODUCT(--($E$4:$E$494=C519),--($D$4:$D$494="X"),$G$4:$G$494)</f>
        <v>0</v>
      </c>
      <c r="H519" s="73" cm="1">
        <f t="array" ref="H519">SUMPRODUCT(--($E$4:$E$494=C519),--($D$4:$D$494="X"),$H$4:$H$494)</f>
        <v>0</v>
      </c>
      <c r="I519" s="73" cm="1">
        <f t="array" ref="I519">SUMPRODUCT(--($E$4:$E$494=C519),--($D$4:$D$494="X"),$I$4:$I$494)</f>
        <v>0</v>
      </c>
      <c r="J519" s="73" cm="1">
        <f t="array" ref="J519">SUMPRODUCT(--($E$4:$E$494=C519),--($D$4:$D$494="X"),$J$4:$J$494)</f>
        <v>0</v>
      </c>
      <c r="K519" s="73" cm="1">
        <f t="array" ref="K519">SUMPRODUCT(--($E$4:$E$494=C519),--($D$4:$D$494="X"),$K$4:$K$494)</f>
        <v>0</v>
      </c>
      <c r="L519" s="73" cm="1">
        <f t="array" ref="L519">SUMPRODUCT(--($E$4:$E$494=C519),--($D$4:$D$494="X"),$L$4:$L$494)</f>
        <v>0</v>
      </c>
      <c r="M519" s="73" cm="1">
        <f t="array" ref="M519">SUMPRODUCT(--($E$4:$E$494=C519),--($D$4:$D$494="X"),$M$4:$M$494)</f>
        <v>0</v>
      </c>
      <c r="N519" s="73">
        <f t="shared" ref="N519:N530" si="21">SUM(F519:M519)</f>
        <v>0</v>
      </c>
    </row>
    <row r="520" spans="3:16">
      <c r="C520" s="69" t="str">
        <f t="shared" si="20"/>
        <v>C</v>
      </c>
      <c r="D520" s="70"/>
      <c r="E520" s="70"/>
      <c r="F520" s="73" cm="1">
        <f t="array" ref="F520">SUMPRODUCT(--($E$4:$E$494=C520),--($D$4:$D$494="X"),$F$4:$F$494)</f>
        <v>0</v>
      </c>
      <c r="G520" s="73" cm="1">
        <f t="array" ref="G520">SUMPRODUCT(--($E$4:$E$494=C520),--($D$4:$D$494="X"),$G$4:$G$494)</f>
        <v>0</v>
      </c>
      <c r="H520" s="73" cm="1">
        <f t="array" ref="H520">SUMPRODUCT(--($E$4:$E$494=C520),--($D$4:$D$494="X"),$H$4:$H$494)</f>
        <v>0</v>
      </c>
      <c r="I520" s="73" cm="1">
        <f t="array" ref="I520">SUMPRODUCT(--($E$4:$E$494=C520),--($D$4:$D$494="X"),$I$4:$I$494)</f>
        <v>0</v>
      </c>
      <c r="J520" s="73" cm="1">
        <f t="array" ref="J520">SUMPRODUCT(--($E$4:$E$494=C520),--($D$4:$D$494="X"),$J$4:$J$494)</f>
        <v>0</v>
      </c>
      <c r="K520" s="73" cm="1">
        <f t="array" ref="K520">SUMPRODUCT(--($E$4:$E$494=C520),--($D$4:$D$494="X"),$K$4:$K$494)</f>
        <v>0</v>
      </c>
      <c r="L520" s="73" cm="1">
        <f t="array" ref="L520">SUMPRODUCT(--($E$4:$E$494=C520),--($D$4:$D$494="X"),$L$4:$L$494)</f>
        <v>0</v>
      </c>
      <c r="M520" s="73" cm="1">
        <f t="array" ref="M520">SUMPRODUCT(--($E$4:$E$494=C520),--($D$4:$D$494="X"),$M$4:$M$494)</f>
        <v>0</v>
      </c>
      <c r="N520" s="73">
        <f t="shared" si="21"/>
        <v>0</v>
      </c>
    </row>
    <row r="521" spans="3:16">
      <c r="C521" s="69" t="str">
        <f t="shared" si="20"/>
        <v>D</v>
      </c>
      <c r="D521" s="70"/>
      <c r="E521" s="70"/>
      <c r="F521" s="73" cm="1">
        <f t="array" ref="F521">SUMPRODUCT(--($E$4:$E$494=C521),--($D$4:$D$494="X"),$F$4:$F$494)</f>
        <v>0</v>
      </c>
      <c r="G521" s="73" cm="1">
        <f t="array" ref="G521">SUMPRODUCT(--($E$4:$E$494=C521),--($D$4:$D$494="X"),$G$4:$G$494)</f>
        <v>0</v>
      </c>
      <c r="H521" s="73" cm="1">
        <f t="array" ref="H521">SUMPRODUCT(--($E$4:$E$494=C521),--($D$4:$D$494="X"),$H$4:$H$494)</f>
        <v>0</v>
      </c>
      <c r="I521" s="73" cm="1">
        <f t="array" ref="I521">SUMPRODUCT(--($E$4:$E$494=C521),--($D$4:$D$494="X"),$I$4:$I$494)</f>
        <v>0</v>
      </c>
      <c r="J521" s="73" cm="1">
        <f t="array" ref="J521">SUMPRODUCT(--($E$4:$E$494=C521),--($D$4:$D$494="X"),$J$4:$J$494)</f>
        <v>0</v>
      </c>
      <c r="K521" s="73" cm="1">
        <f t="array" ref="K521">SUMPRODUCT(--($E$4:$E$494=C521),--($D$4:$D$494="X"),$K$4:$K$494)</f>
        <v>0</v>
      </c>
      <c r="L521" s="73" cm="1">
        <f t="array" ref="L521">SUMPRODUCT(--($E$4:$E$494=C521),--($D$4:$D$494="X"),$L$4:$L$494)</f>
        <v>0</v>
      </c>
      <c r="M521" s="73" cm="1">
        <f t="array" ref="M521">SUMPRODUCT(--($E$4:$E$494=C521),--($D$4:$D$494="X"),$M$4:$M$494)</f>
        <v>0</v>
      </c>
      <c r="N521" s="73">
        <f t="shared" si="21"/>
        <v>0</v>
      </c>
    </row>
    <row r="522" spans="3:16">
      <c r="C522" s="69" t="str">
        <f t="shared" si="20"/>
        <v>E</v>
      </c>
      <c r="D522" s="70"/>
      <c r="E522" s="70"/>
      <c r="F522" s="73" cm="1">
        <f t="array" ref="F522">SUMPRODUCT(--($E$4:$E$494=C522),--($D$4:$D$494="X"),$F$4:$F$494)</f>
        <v>0</v>
      </c>
      <c r="G522" s="73" cm="1">
        <f t="array" ref="G522">SUMPRODUCT(--($E$4:$E$494=C522),--($D$4:$D$494="X"),$G$4:$G$494)</f>
        <v>0</v>
      </c>
      <c r="H522" s="73" cm="1">
        <f t="array" ref="H522">SUMPRODUCT(--($E$4:$E$494=C522),--($D$4:$D$494="X"),$H$4:$H$494)</f>
        <v>0</v>
      </c>
      <c r="I522" s="73" cm="1">
        <f t="array" ref="I522">SUMPRODUCT(--($E$4:$E$494=C522),--($D$4:$D$494="X"),$I$4:$I$494)</f>
        <v>0</v>
      </c>
      <c r="J522" s="73" cm="1">
        <f t="array" ref="J522">SUMPRODUCT(--($E$4:$E$494=C522),--($D$4:$D$494="X"),$J$4:$J$494)</f>
        <v>0</v>
      </c>
      <c r="K522" s="73" cm="1">
        <f t="array" ref="K522">SUMPRODUCT(--($E$4:$E$494=C522),--($D$4:$D$494="X"),$K$4:$K$494)</f>
        <v>0</v>
      </c>
      <c r="L522" s="73" cm="1">
        <f t="array" ref="L522">SUMPRODUCT(--($E$4:$E$494=C522),--($D$4:$D$494="X"),$L$4:$L$494)</f>
        <v>0</v>
      </c>
      <c r="M522" s="73" cm="1">
        <f t="array" ref="M522">SUMPRODUCT(--($E$4:$E$494=C522),--($D$4:$D$494="X"),$M$4:$M$494)</f>
        <v>0</v>
      </c>
      <c r="N522" s="73">
        <f t="shared" si="21"/>
        <v>0</v>
      </c>
    </row>
    <row r="523" spans="3:16">
      <c r="C523" s="69" t="str">
        <f t="shared" si="20"/>
        <v>F</v>
      </c>
      <c r="D523" s="70"/>
      <c r="E523" s="70"/>
      <c r="F523" s="73" cm="1">
        <f t="array" ref="F523">SUMPRODUCT(--($E$4:$E$494=C523),--($D$4:$D$494="X"),$F$4:$F$494)</f>
        <v>0</v>
      </c>
      <c r="G523" s="73" cm="1">
        <f t="array" ref="G523">SUMPRODUCT(--($E$4:$E$494=C523),--($D$4:$D$494="X"),$G$4:$G$494)</f>
        <v>0</v>
      </c>
      <c r="H523" s="73" cm="1">
        <f t="array" ref="H523">SUMPRODUCT(--($E$4:$E$494=C523),--($D$4:$D$494="X"),$H$4:$H$494)</f>
        <v>0</v>
      </c>
      <c r="I523" s="73" cm="1">
        <f t="array" ref="I523">SUMPRODUCT(--($E$4:$E$494=C523),--($D$4:$D$494="X"),$I$4:$I$494)</f>
        <v>0</v>
      </c>
      <c r="J523" s="73" cm="1">
        <f t="array" ref="J523">SUMPRODUCT(--($E$4:$E$494=C523),--($D$4:$D$494="X"),$J$4:$J$494)</f>
        <v>0</v>
      </c>
      <c r="K523" s="73" cm="1">
        <f t="array" ref="K523">SUMPRODUCT(--($E$4:$E$494=C523),--($D$4:$D$494="X"),$K$4:$K$494)</f>
        <v>0</v>
      </c>
      <c r="L523" s="73" cm="1">
        <f t="array" ref="L523">SUMPRODUCT(--($E$4:$E$494=C523),--($D$4:$D$494="X"),$L$4:$L$494)</f>
        <v>0</v>
      </c>
      <c r="M523" s="73" cm="1">
        <f t="array" ref="M523">SUMPRODUCT(--($E$4:$E$494=C523),--($D$4:$D$494="X"),$M$4:$M$494)</f>
        <v>0</v>
      </c>
      <c r="N523" s="73">
        <f t="shared" si="21"/>
        <v>0</v>
      </c>
    </row>
    <row r="524" spans="3:16">
      <c r="C524" s="69" t="str">
        <f t="shared" si="20"/>
        <v>G</v>
      </c>
      <c r="D524" s="70"/>
      <c r="E524" s="70"/>
      <c r="F524" s="73" cm="1">
        <f t="array" ref="F524">SUMPRODUCT(--($E$4:$E$494=C524),--($D$4:$D$494="X"),$F$4:$F$494)</f>
        <v>0</v>
      </c>
      <c r="G524" s="73" cm="1">
        <f t="array" ref="G524">SUMPRODUCT(--($E$4:$E$494=C524),--($D$4:$D$494="X"),$G$4:$G$494)</f>
        <v>0</v>
      </c>
      <c r="H524" s="73" cm="1">
        <f t="array" ref="H524">SUMPRODUCT(--($E$4:$E$494=C524),--($D$4:$D$494="X"),$H$4:$H$494)</f>
        <v>0</v>
      </c>
      <c r="I524" s="73" cm="1">
        <f t="array" ref="I524">SUMPRODUCT(--($E$4:$E$494=C524),--($D$4:$D$494="X"),$I$4:$I$494)</f>
        <v>0</v>
      </c>
      <c r="J524" s="73" cm="1">
        <f t="array" ref="J524">SUMPRODUCT(--($E$4:$E$494=C524),--($D$4:$D$494="X"),$J$4:$J$494)</f>
        <v>0</v>
      </c>
      <c r="K524" s="73" cm="1">
        <f t="array" ref="K524">SUMPRODUCT(--($E$4:$E$494=C524),--($D$4:$D$494="X"),$K$4:$K$494)</f>
        <v>0</v>
      </c>
      <c r="L524" s="73" cm="1">
        <f t="array" ref="L524">SUMPRODUCT(--($E$4:$E$494=C524),--($D$4:$D$494="X"),$L$4:$L$494)</f>
        <v>0</v>
      </c>
      <c r="M524" s="73" cm="1">
        <f t="array" ref="M524">SUMPRODUCT(--($E$4:$E$494=C524),--($D$4:$D$494="X"),$M$4:$M$494)</f>
        <v>0</v>
      </c>
      <c r="N524" s="73">
        <f t="shared" si="21"/>
        <v>0</v>
      </c>
    </row>
    <row r="525" spans="3:16">
      <c r="C525" s="69" t="str">
        <f t="shared" si="20"/>
        <v>H</v>
      </c>
      <c r="D525" s="70"/>
      <c r="E525" s="70"/>
      <c r="F525" s="73" cm="1">
        <f t="array" ref="F525">SUMPRODUCT(--($E$4:$E$494=C525),--($D$4:$D$494="X"),$F$4:$F$494)</f>
        <v>0</v>
      </c>
      <c r="G525" s="73" cm="1">
        <f t="array" ref="G525">SUMPRODUCT(--($E$4:$E$494=C525),--($D$4:$D$494="X"),$G$4:$G$494)</f>
        <v>0</v>
      </c>
      <c r="H525" s="73" cm="1">
        <f t="array" ref="H525">SUMPRODUCT(--($E$4:$E$494=C525),--($D$4:$D$494="X"),$H$4:$H$494)</f>
        <v>0</v>
      </c>
      <c r="I525" s="73" cm="1">
        <f t="array" ref="I525">SUMPRODUCT(--($E$4:$E$494=C525),--($D$4:$D$494="X"),$I$4:$I$494)</f>
        <v>0</v>
      </c>
      <c r="J525" s="73" cm="1">
        <f t="array" ref="J525">SUMPRODUCT(--($E$4:$E$494=C525),--($D$4:$D$494="X"),$J$4:$J$494)</f>
        <v>0</v>
      </c>
      <c r="K525" s="73" cm="1">
        <f t="array" ref="K525">SUMPRODUCT(--($E$4:$E$494=C525),--($D$4:$D$494="X"),$K$4:$K$494)</f>
        <v>0</v>
      </c>
      <c r="L525" s="73" cm="1">
        <f t="array" ref="L525">SUMPRODUCT(--($E$4:$E$494=C525),--($D$4:$D$494="X"),$L$4:$L$494)</f>
        <v>0</v>
      </c>
      <c r="M525" s="73" cm="1">
        <f t="array" ref="M525">SUMPRODUCT(--($E$4:$E$494=C525),--($D$4:$D$494="X"),$M$4:$M$494)</f>
        <v>0</v>
      </c>
      <c r="N525" s="73">
        <f t="shared" si="21"/>
        <v>0</v>
      </c>
    </row>
    <row r="526" spans="3:16">
      <c r="C526" s="69" t="str">
        <f t="shared" si="20"/>
        <v>I</v>
      </c>
      <c r="D526" s="70"/>
      <c r="E526" s="70"/>
      <c r="F526" s="73" cm="1">
        <f t="array" ref="F526">SUMPRODUCT(--($E$4:$E$494=C526),--($D$4:$D$494="X"),$F$4:$F$494)</f>
        <v>0</v>
      </c>
      <c r="G526" s="73" cm="1">
        <f t="array" ref="G526">SUMPRODUCT(--($E$4:$E$494=C526),--($D$4:$D$494="X"),$G$4:$G$494)</f>
        <v>0</v>
      </c>
      <c r="H526" s="73" cm="1">
        <f t="array" ref="H526">SUMPRODUCT(--($E$4:$E$494=C526),--($D$4:$D$494="X"),$H$4:$H$494)</f>
        <v>0</v>
      </c>
      <c r="I526" s="73" cm="1">
        <f t="array" ref="I526">SUMPRODUCT(--($E$4:$E$494=C526),--($D$4:$D$494="X"),$I$4:$I$494)</f>
        <v>0</v>
      </c>
      <c r="J526" s="73" cm="1">
        <f t="array" ref="J526">SUMPRODUCT(--($E$4:$E$494=C526),--($D$4:$D$494="X"),$J$4:$J$494)</f>
        <v>0</v>
      </c>
      <c r="K526" s="73" cm="1">
        <f t="array" ref="K526">SUMPRODUCT(--($E$4:$E$494=C526),--($D$4:$D$494="X"),$K$4:$K$494)</f>
        <v>0</v>
      </c>
      <c r="L526" s="73" cm="1">
        <f t="array" ref="L526">SUMPRODUCT(--($E$4:$E$494=C526),--($D$4:$D$494="X"),$L$4:$L$494)</f>
        <v>0</v>
      </c>
      <c r="M526" s="73" cm="1">
        <f t="array" ref="M526">SUMPRODUCT(--($E$4:$E$494=C526),--($D$4:$D$494="X"),$M$4:$M$494)</f>
        <v>0</v>
      </c>
      <c r="N526" s="73">
        <f t="shared" si="21"/>
        <v>0</v>
      </c>
    </row>
    <row r="527" spans="3:16">
      <c r="C527" s="69" t="str">
        <f t="shared" si="20"/>
        <v>J</v>
      </c>
      <c r="D527" s="70"/>
      <c r="E527" s="70"/>
      <c r="F527" s="73" cm="1">
        <f t="array" ref="F527">SUMPRODUCT(--($E$4:$E$494=C527),--($D$4:$D$494="X"),$F$4:$F$494)</f>
        <v>0</v>
      </c>
      <c r="G527" s="73" cm="1">
        <f t="array" ref="G527">SUMPRODUCT(--($E$4:$E$494=C527),--($D$4:$D$494="X"),$G$4:$G$494)</f>
        <v>0</v>
      </c>
      <c r="H527" s="73" cm="1">
        <f t="array" ref="H527">SUMPRODUCT(--($E$4:$E$494=C527),--($D$4:$D$494="X"),$H$4:$H$494)</f>
        <v>0</v>
      </c>
      <c r="I527" s="73" cm="1">
        <f t="array" ref="I527">SUMPRODUCT(--($E$4:$E$494=C527),--($D$4:$D$494="X"),$I$4:$I$494)</f>
        <v>0</v>
      </c>
      <c r="J527" s="73" cm="1">
        <f t="array" ref="J527">SUMPRODUCT(--($E$4:$E$494=C527),--($D$4:$D$494="X"),$J$4:$J$494)</f>
        <v>0</v>
      </c>
      <c r="K527" s="73" cm="1">
        <f t="array" ref="K527">SUMPRODUCT(--($E$4:$E$494=C527),--($D$4:$D$494="X"),$K$4:$K$494)</f>
        <v>0</v>
      </c>
      <c r="L527" s="73" cm="1">
        <f t="array" ref="L527">SUMPRODUCT(--($E$4:$E$494=C527),--($D$4:$D$494="X"),$L$4:$L$494)</f>
        <v>0</v>
      </c>
      <c r="M527" s="73" cm="1">
        <f t="array" ref="M527">SUMPRODUCT(--($E$4:$E$494=C527),--($D$4:$D$494="X"),$M$4:$M$494)</f>
        <v>0</v>
      </c>
      <c r="N527" s="73">
        <f t="shared" si="21"/>
        <v>0</v>
      </c>
    </row>
    <row r="528" spans="3:16">
      <c r="C528" s="69" t="str">
        <f t="shared" si="20"/>
        <v>K</v>
      </c>
      <c r="D528" s="70"/>
      <c r="E528" s="70"/>
      <c r="F528" s="73" cm="1">
        <f t="array" ref="F528">SUMPRODUCT(--($E$4:$E$494=C528),--($D$4:$D$494="X"),$F$4:$F$494)</f>
        <v>0</v>
      </c>
      <c r="G528" s="73" cm="1">
        <f t="array" ref="G528">SUMPRODUCT(--($E$4:$E$494=C528),--($D$4:$D$494="X"),$G$4:$G$494)</f>
        <v>0</v>
      </c>
      <c r="H528" s="73" cm="1">
        <f t="array" ref="H528">SUMPRODUCT(--($E$4:$E$494=C528),--($D$4:$D$494="X"),$H$4:$H$494)</f>
        <v>0</v>
      </c>
      <c r="I528" s="73" cm="1">
        <f t="array" ref="I528">SUMPRODUCT(--($E$4:$E$494=C528),--($D$4:$D$494="X"),$I$4:$I$494)</f>
        <v>0</v>
      </c>
      <c r="J528" s="73" cm="1">
        <f t="array" ref="J528">SUMPRODUCT(--($E$4:$E$494=C528),--($D$4:$D$494="X"),$J$4:$J$494)</f>
        <v>0</v>
      </c>
      <c r="K528" s="73" cm="1">
        <f t="array" ref="K528">SUMPRODUCT(--($E$4:$E$494=C528),--($D$4:$D$494="X"),$K$4:$K$494)</f>
        <v>0</v>
      </c>
      <c r="L528" s="73" cm="1">
        <f t="array" ref="L528">SUMPRODUCT(--($E$4:$E$494=C528),--($D$4:$D$494="X"),$L$4:$L$494)</f>
        <v>0</v>
      </c>
      <c r="M528" s="73" cm="1">
        <f t="array" ref="M528">SUMPRODUCT(--($E$4:$E$494=C528),--($D$4:$D$494="X"),$M$4:$M$494)</f>
        <v>0</v>
      </c>
      <c r="N528" s="73">
        <f t="shared" si="21"/>
        <v>0</v>
      </c>
    </row>
    <row r="529" spans="2:16">
      <c r="C529" s="69" t="str">
        <f t="shared" si="20"/>
        <v>Vrije categorie</v>
      </c>
      <c r="D529" s="70"/>
      <c r="E529" s="70"/>
      <c r="F529" s="73" cm="1">
        <f t="array" ref="F529">SUMPRODUCT(--($E$4:$E$494=C529),--($D$4:$D$494="X"),$F$4:$F$494)</f>
        <v>0</v>
      </c>
      <c r="G529" s="73" cm="1">
        <f t="array" ref="G529">SUMPRODUCT(--($E$4:$E$494=C529),--($D$4:$D$494="X"),$G$4:$G$494)</f>
        <v>0</v>
      </c>
      <c r="H529" s="73" cm="1">
        <f t="array" ref="H529">SUMPRODUCT(--($E$4:$E$494=C529),--($D$4:$D$494="X"),$H$4:$H$494)</f>
        <v>0</v>
      </c>
      <c r="I529" s="73" cm="1">
        <f t="array" ref="I529">SUMPRODUCT(--($E$4:$E$494=C529),--($D$4:$D$494="X"),$I$4:$I$494)</f>
        <v>0</v>
      </c>
      <c r="J529" s="73" cm="1">
        <f t="array" ref="J529">SUMPRODUCT(--($E$4:$E$494=C529),--($D$4:$D$494="X"),$J$4:$J$494)</f>
        <v>0</v>
      </c>
      <c r="K529" s="73" cm="1">
        <f t="array" ref="K529">SUMPRODUCT(--($E$4:$E$494=C529),--($D$4:$D$494="X"),$K$4:$K$494)</f>
        <v>0</v>
      </c>
      <c r="L529" s="73" cm="1">
        <f t="array" ref="L529">SUMPRODUCT(--($E$4:$E$494=C529),--($D$4:$D$494="X"),$L$4:$L$494)</f>
        <v>0</v>
      </c>
      <c r="M529" s="73" cm="1">
        <f t="array" ref="M529">SUMPRODUCT(--($E$4:$E$494=C529),--($D$4:$D$494="X"),$M$4:$M$494)</f>
        <v>0</v>
      </c>
      <c r="N529" s="73">
        <f t="shared" si="21"/>
        <v>0</v>
      </c>
    </row>
    <row r="530" spans="2:16">
      <c r="C530" s="69" t="str">
        <f t="shared" si="20"/>
        <v>Vrije categorie</v>
      </c>
      <c r="D530" s="70"/>
      <c r="E530" s="70"/>
      <c r="F530" s="73" cm="1">
        <f t="array" ref="F530">SUMPRODUCT(--($E$4:$E$494=C530),--($D$4:$D$494="X"),$F$4:$F$494)</f>
        <v>0</v>
      </c>
      <c r="G530" s="73" cm="1">
        <f t="array" ref="G530">SUMPRODUCT(--($E$4:$E$494=C530),--($D$4:$D$494="X"),$G$4:$G$494)</f>
        <v>0</v>
      </c>
      <c r="H530" s="73" cm="1">
        <f t="array" ref="H530">SUMPRODUCT(--($E$4:$E$494=C530),--($D$4:$D$494="X"),$H$4:$H$494)</f>
        <v>0</v>
      </c>
      <c r="I530" s="73" cm="1">
        <f t="array" ref="I530">SUMPRODUCT(--($E$4:$E$494=C530),--($D$4:$D$494="X"),$I$4:$I$494)</f>
        <v>0</v>
      </c>
      <c r="J530" s="73" cm="1">
        <f t="array" ref="J530">SUMPRODUCT(--($E$4:$E$494=C530),--($D$4:$D$494="X"),$J$4:$J$494)</f>
        <v>0</v>
      </c>
      <c r="K530" s="73" cm="1">
        <f t="array" ref="K530">SUMPRODUCT(--($E$4:$E$494=C530),--($D$4:$D$494="X"),$K$4:$K$494)</f>
        <v>0</v>
      </c>
      <c r="L530" s="73" cm="1">
        <f t="array" ref="L530">SUMPRODUCT(--($E$4:$E$494=C530),--($D$4:$D$494="X"),$L$4:$L$494)</f>
        <v>0</v>
      </c>
      <c r="M530" s="73" cm="1">
        <f t="array" ref="M530">SUMPRODUCT(--($E$4:$E$494=C530),--($D$4:$D$494="X"),$M$4:$M$494)</f>
        <v>0</v>
      </c>
      <c r="N530" s="73">
        <f t="shared" si="21"/>
        <v>0</v>
      </c>
    </row>
    <row r="531" spans="2:16" ht="15" thickBot="1">
      <c r="C531" s="71" t="s">
        <v>337</v>
      </c>
      <c r="D531" s="72"/>
      <c r="E531" s="72"/>
      <c r="F531" s="74">
        <f>SUM(F518:F530)</f>
        <v>0</v>
      </c>
      <c r="G531" s="74">
        <f t="shared" ref="G531:M531" si="22">SUM(G518:G530)</f>
        <v>0</v>
      </c>
      <c r="H531" s="74">
        <f t="shared" si="22"/>
        <v>0</v>
      </c>
      <c r="I531" s="74">
        <f t="shared" si="22"/>
        <v>0</v>
      </c>
      <c r="J531" s="74">
        <f t="shared" si="22"/>
        <v>0</v>
      </c>
      <c r="K531" s="74">
        <f t="shared" si="22"/>
        <v>0</v>
      </c>
      <c r="L531" s="74">
        <f t="shared" si="22"/>
        <v>0</v>
      </c>
      <c r="M531" s="74">
        <f t="shared" si="22"/>
        <v>0</v>
      </c>
      <c r="N531" s="74">
        <f>SUM(N518:N530)</f>
        <v>0</v>
      </c>
    </row>
    <row r="532" spans="2:16" ht="15" thickTop="1"/>
    <row r="535" spans="2:16">
      <c r="C535" s="106" t="s">
        <v>358</v>
      </c>
      <c r="D535" s="80"/>
      <c r="E535" s="80"/>
      <c r="F535" s="107"/>
      <c r="G535" s="107"/>
      <c r="H535" s="107"/>
      <c r="I535" s="107"/>
      <c r="J535" s="107"/>
      <c r="K535" s="107"/>
      <c r="L535" s="108"/>
      <c r="M535" s="109"/>
      <c r="N535" s="106" t="s">
        <v>332</v>
      </c>
      <c r="O535" s="8"/>
      <c r="P535" s="106" t="s">
        <v>333</v>
      </c>
    </row>
    <row r="536" spans="2:16">
      <c r="B536" t="s">
        <v>89</v>
      </c>
      <c r="C536" s="106" t="str">
        <f>C499</f>
        <v>A</v>
      </c>
      <c r="D536" s="80"/>
      <c r="E536" s="80"/>
      <c r="F536" s="107" cm="1">
        <f t="array" ref="F536">SUMPRODUCT(--($B$4:$B$498=B536),--($E$4:$E$498=C536),--($D$4:$D$498=""),$F$4:$F$498)</f>
        <v>0</v>
      </c>
      <c r="G536" s="107" cm="1">
        <f t="array" ref="G536">SUMPRODUCT(--($B$4:$B$498=B536),--($E$4:$E$498=C536),--($D$4:$D$498=""),$G$4:$G$498)</f>
        <v>0</v>
      </c>
      <c r="H536" s="107" cm="1">
        <f t="array" ref="H536">SUMPRODUCT(--($B$4:$B$498=B536),--($E$4:$E$498=C536),--($D$4:$D$498=""),$H$4:$H$498)</f>
        <v>0</v>
      </c>
      <c r="I536" s="107" cm="1">
        <f t="array" ref="I536">SUMPRODUCT(--($B$4:$B$498=B536),--($E$4:$E$498=C536),--($D$4:$D$498=""),$I$4:$I$498)</f>
        <v>0</v>
      </c>
      <c r="J536" s="107" cm="1">
        <f t="array" ref="J536">SUMPRODUCT(--($B$4:$B$498=B536),--($E$4:$E$498=C536),--($D$4:$D$498=""),$J$4:$J$498)</f>
        <v>0</v>
      </c>
      <c r="K536" s="107" cm="1">
        <f t="array" ref="K536">SUMPRODUCT(--($B$4:$B$498=B536),--($E$4:$E$498=C536),--($D$4:$D$498=""),$K$4:$K$498)</f>
        <v>0</v>
      </c>
      <c r="L536" s="107" cm="1">
        <f t="array" ref="L536">SUMPRODUCT(--($B$4:$B$498=B536),--($E$4:$E$498=C536),--($D$4:$D$498=""),$L$4:$L$498)</f>
        <v>0</v>
      </c>
      <c r="M536" s="107" cm="1">
        <f t="array" ref="M536">SUMPRODUCT(--($B$4:$B$498=B536),--($E$4:$E$498=C536),--($D$4:$D$498=""),$M$4:$M$498)</f>
        <v>0</v>
      </c>
      <c r="N536" s="107">
        <f>SUM(F536:M536)</f>
        <v>0</v>
      </c>
      <c r="O536" s="55"/>
      <c r="P536" s="107" t="e" cm="1">
        <f t="array" ref="P536">SUMPRODUCT(--($B$4:$B$498=B536),--($E$4:$E$498=C536),--($D$4:$D$498=""),$P$4:$P$498)</f>
        <v>#N/A</v>
      </c>
    </row>
    <row r="537" spans="2:16">
      <c r="B537" t="s">
        <v>89</v>
      </c>
      <c r="C537" s="106" t="str">
        <f>C500</f>
        <v>B</v>
      </c>
      <c r="D537" s="80"/>
      <c r="E537" s="80"/>
      <c r="F537" s="107" cm="1">
        <f t="array" ref="F537">SUMPRODUCT(--($B$4:$B$498=B537),--($E$4:$E$498=C537),--($D$4:$D$498=""),$F$4:$F$498)</f>
        <v>0</v>
      </c>
      <c r="G537" s="107" cm="1">
        <f t="array" ref="G537">SUMPRODUCT(--($B$4:$B$498=B537),--($E$4:$E$498=C537),--($D$4:$D$498=""),$G$4:$G$498)</f>
        <v>0</v>
      </c>
      <c r="H537" s="107" cm="1">
        <f t="array" ref="H537">SUMPRODUCT(--($B$4:$B$498=B537),--($E$4:$E$498=C537),--($D$4:$D$498=""),$H$4:$H$498)</f>
        <v>0</v>
      </c>
      <c r="I537" s="107" cm="1">
        <f t="array" ref="I537">SUMPRODUCT(--($B$4:$B$498=B537),--($E$4:$E$498=C537),--($D$4:$D$498=""),$I$4:$I$498)</f>
        <v>0</v>
      </c>
      <c r="J537" s="107" cm="1">
        <f t="array" ref="J537">SUMPRODUCT(--($B$4:$B$498=B537),--($E$4:$E$498=C537),--($D$4:$D$498=""),$J$4:$J$498)</f>
        <v>0</v>
      </c>
      <c r="K537" s="107" cm="1">
        <f t="array" ref="K537">SUMPRODUCT(--($B$4:$B$498=B537),--($E$4:$E$498=C537),--($D$4:$D$498=""),$K$4:$K$498)</f>
        <v>0</v>
      </c>
      <c r="L537" s="107" cm="1">
        <f t="array" ref="L537">SUMPRODUCT(--($B$4:$B$498=B537),--($E$4:$E$498=C537),--($D$4:$D$498=""),$L$4:$L$498)</f>
        <v>0</v>
      </c>
      <c r="M537" s="107" cm="1">
        <f t="array" ref="M537">SUMPRODUCT(--($B$4:$B$498=B537),--($E$4:$E$498=C537),--($D$4:$D$498=""),$M$4:$M$498)</f>
        <v>0</v>
      </c>
      <c r="N537" s="107">
        <f t="shared" ref="N537:N549" si="23">SUM(F537:M537)</f>
        <v>0</v>
      </c>
      <c r="O537" s="55"/>
      <c r="P537" s="107" t="e" cm="1">
        <f t="array" ref="P537">SUMPRODUCT(--($B$4:$B$498=B537),--($E$4:$E$498=C537),--($D$4:$D$498=""),$P$4:$P$498)</f>
        <v>#N/A</v>
      </c>
    </row>
    <row r="538" spans="2:16">
      <c r="B538" t="s">
        <v>89</v>
      </c>
      <c r="C538" s="106" t="str">
        <f t="shared" ref="C538:C548" si="24">C501</f>
        <v>C</v>
      </c>
      <c r="D538" s="80"/>
      <c r="E538" s="80"/>
      <c r="F538" s="107" cm="1">
        <f t="array" ref="F538">SUMPRODUCT(--($B$4:$B$498=B538),--($E$4:$E$498=C538),--($D$4:$D$498=""),$F$4:$F$498)</f>
        <v>0</v>
      </c>
      <c r="G538" s="107" cm="1">
        <f t="array" ref="G538">SUMPRODUCT(--($B$4:$B$498=B538),--($E$4:$E$498=C538),--($D$4:$D$498=""),$G$4:$G$498)</f>
        <v>0</v>
      </c>
      <c r="H538" s="107" cm="1">
        <f t="array" ref="H538">SUMPRODUCT(--($B$4:$B$498=B538),--($E$4:$E$498=C538),--($D$4:$D$498=""),$H$4:$H$498)</f>
        <v>0</v>
      </c>
      <c r="I538" s="107" cm="1">
        <f t="array" ref="I538">SUMPRODUCT(--($B$4:$B$498=B538),--($E$4:$E$498=C538),--($D$4:$D$498=""),$I$4:$I$498)</f>
        <v>0</v>
      </c>
      <c r="J538" s="107" cm="1">
        <f t="array" ref="J538">SUMPRODUCT(--($B$4:$B$498=B538),--($E$4:$E$498=C538),--($D$4:$D$498=""),$J$4:$J$498)</f>
        <v>0</v>
      </c>
      <c r="K538" s="107" cm="1">
        <f t="array" ref="K538">SUMPRODUCT(--($B$4:$B$498=B538),--($E$4:$E$498=C538),--($D$4:$D$498=""),$K$4:$K$498)</f>
        <v>0</v>
      </c>
      <c r="L538" s="107" cm="1">
        <f t="array" ref="L538">SUMPRODUCT(--($B$4:$B$498=B538),--($E$4:$E$498=C538),--($D$4:$D$498=""),$L$4:$L$498)</f>
        <v>0</v>
      </c>
      <c r="M538" s="107" cm="1">
        <f t="array" ref="M538">SUMPRODUCT(--($B$4:$B$498=B538),--($E$4:$E$498=C538),--($D$4:$D$498=""),$M$4:$M$498)</f>
        <v>0</v>
      </c>
      <c r="N538" s="107">
        <f t="shared" si="23"/>
        <v>0</v>
      </c>
      <c r="O538" s="55"/>
      <c r="P538" s="107" t="e" cm="1">
        <f t="array" ref="P538">SUMPRODUCT(--($B$4:$B$498=B538),--($E$4:$E$498=C538),--($D$4:$D$498=""),$P$4:$P$498)</f>
        <v>#N/A</v>
      </c>
    </row>
    <row r="539" spans="2:16">
      <c r="B539" t="s">
        <v>89</v>
      </c>
      <c r="C539" s="106" t="str">
        <f t="shared" si="24"/>
        <v>D</v>
      </c>
      <c r="D539" s="80"/>
      <c r="E539" s="80"/>
      <c r="F539" s="107" cm="1">
        <f t="array" ref="F539">SUMPRODUCT(--($B$4:$B$498=B539),--($E$4:$E$498=C539),--($D$4:$D$498=""),$F$4:$F$498)</f>
        <v>0</v>
      </c>
      <c r="G539" s="107" cm="1">
        <f t="array" ref="G539">SUMPRODUCT(--($B$4:$B$498=B539),--($E$4:$E$498=C539),--($D$4:$D$498=""),$G$4:$G$498)</f>
        <v>0</v>
      </c>
      <c r="H539" s="107" cm="1">
        <f t="array" ref="H539">SUMPRODUCT(--($B$4:$B$498=B539),--($E$4:$E$498=C539),--($D$4:$D$498=""),$H$4:$H$498)</f>
        <v>0</v>
      </c>
      <c r="I539" s="107" cm="1">
        <f t="array" ref="I539">SUMPRODUCT(--($B$4:$B$498=B539),--($E$4:$E$498=C539),--($D$4:$D$498=""),$I$4:$I$498)</f>
        <v>0</v>
      </c>
      <c r="J539" s="107" cm="1">
        <f t="array" ref="J539">SUMPRODUCT(--($B$4:$B$498=B539),--($E$4:$E$498=C539),--($D$4:$D$498=""),$J$4:$J$498)</f>
        <v>0</v>
      </c>
      <c r="K539" s="107" cm="1">
        <f t="array" ref="K539">SUMPRODUCT(--($B$4:$B$498=B539),--($E$4:$E$498=C539),--($D$4:$D$498=""),$K$4:$K$498)</f>
        <v>0</v>
      </c>
      <c r="L539" s="107" cm="1">
        <f t="array" ref="L539">SUMPRODUCT(--($B$4:$B$498=B539),--($E$4:$E$498=C539),--($D$4:$D$498=""),$L$4:$L$498)</f>
        <v>0</v>
      </c>
      <c r="M539" s="107" cm="1">
        <f t="array" ref="M539">SUMPRODUCT(--($B$4:$B$498=B539),--($E$4:$E$498=C539),--($D$4:$D$498=""),$M$4:$M$498)</f>
        <v>0</v>
      </c>
      <c r="N539" s="107">
        <f t="shared" si="23"/>
        <v>0</v>
      </c>
      <c r="O539" s="55"/>
      <c r="P539" s="107" t="e" cm="1">
        <f t="array" ref="P539">SUMPRODUCT(--($B$4:$B$498=B539),--($E$4:$E$498=C539),--($D$4:$D$498=""),$P$4:$P$498)</f>
        <v>#N/A</v>
      </c>
    </row>
    <row r="540" spans="2:16">
      <c r="B540" t="s">
        <v>89</v>
      </c>
      <c r="C540" s="106" t="str">
        <f t="shared" si="24"/>
        <v>E</v>
      </c>
      <c r="D540" s="80"/>
      <c r="E540" s="80"/>
      <c r="F540" s="107" cm="1">
        <f t="array" ref="F540">SUMPRODUCT(--($B$4:$B$498=B540),--($E$4:$E$498=C540),--($D$4:$D$498=""),$F$4:$F$498)</f>
        <v>0</v>
      </c>
      <c r="G540" s="107" cm="1">
        <f t="array" ref="G540">SUMPRODUCT(--($B$4:$B$498=B540),--($E$4:$E$498=C540),--($D$4:$D$498=""),$G$4:$G$498)</f>
        <v>0</v>
      </c>
      <c r="H540" s="107" cm="1">
        <f t="array" ref="H540">SUMPRODUCT(--($B$4:$B$498=B540),--($E$4:$E$498=C540),--($D$4:$D$498=""),$H$4:$H$498)</f>
        <v>0</v>
      </c>
      <c r="I540" s="107" cm="1">
        <f t="array" ref="I540">SUMPRODUCT(--($B$4:$B$498=B540),--($E$4:$E$498=C540),--($D$4:$D$498=""),$I$4:$I$498)</f>
        <v>0</v>
      </c>
      <c r="J540" s="107" cm="1">
        <f t="array" ref="J540">SUMPRODUCT(--($B$4:$B$498=B540),--($E$4:$E$498=C540),--($D$4:$D$498=""),$J$4:$J$498)</f>
        <v>0</v>
      </c>
      <c r="K540" s="107" cm="1">
        <f t="array" ref="K540">SUMPRODUCT(--($B$4:$B$498=B540),--($E$4:$E$498=C540),--($D$4:$D$498=""),$K$4:$K$498)</f>
        <v>0</v>
      </c>
      <c r="L540" s="107" cm="1">
        <f t="array" ref="L540">SUMPRODUCT(--($B$4:$B$498=B540),--($E$4:$E$498=C540),--($D$4:$D$498=""),$L$4:$L$498)</f>
        <v>0</v>
      </c>
      <c r="M540" s="107" cm="1">
        <f t="array" ref="M540">SUMPRODUCT(--($B$4:$B$498=B540),--($E$4:$E$498=C540),--($D$4:$D$498=""),$M$4:$M$498)</f>
        <v>0</v>
      </c>
      <c r="N540" s="107">
        <f t="shared" si="23"/>
        <v>0</v>
      </c>
      <c r="O540" s="55"/>
      <c r="P540" s="107" t="e" cm="1">
        <f t="array" ref="P540">SUMPRODUCT(--($B$4:$B$498=B540),--($E$4:$E$498=C540),--($D$4:$D$498=""),$P$4:$P$498)</f>
        <v>#N/A</v>
      </c>
    </row>
    <row r="541" spans="2:16">
      <c r="B541" t="s">
        <v>89</v>
      </c>
      <c r="C541" s="106" t="str">
        <f t="shared" si="24"/>
        <v>F</v>
      </c>
      <c r="D541" s="80"/>
      <c r="E541" s="80"/>
      <c r="F541" s="107" cm="1">
        <f t="array" ref="F541">SUMPRODUCT(--($B$4:$B$498=B541),--($E$4:$E$498=C541),--($D$4:$D$498=""),$F$4:$F$498)</f>
        <v>0</v>
      </c>
      <c r="G541" s="107" cm="1">
        <f t="array" ref="G541">SUMPRODUCT(--($B$4:$B$498=B541),--($E$4:$E$498=C541),--($D$4:$D$498=""),$G$4:$G$498)</f>
        <v>0</v>
      </c>
      <c r="H541" s="107" cm="1">
        <f t="array" ref="H541">SUMPRODUCT(--($B$4:$B$498=B541),--($E$4:$E$498=C541),--($D$4:$D$498=""),$H$4:$H$498)</f>
        <v>0</v>
      </c>
      <c r="I541" s="107" cm="1">
        <f t="array" ref="I541">SUMPRODUCT(--($B$4:$B$498=B541),--($E$4:$E$498=C541),--($D$4:$D$498=""),$I$4:$I$498)</f>
        <v>0</v>
      </c>
      <c r="J541" s="107" cm="1">
        <f t="array" ref="J541">SUMPRODUCT(--($B$4:$B$498=B541),--($E$4:$E$498=C541),--($D$4:$D$498=""),$J$4:$J$498)</f>
        <v>0</v>
      </c>
      <c r="K541" s="107" cm="1">
        <f t="array" ref="K541">SUMPRODUCT(--($B$4:$B$498=B541),--($E$4:$E$498=C541),--($D$4:$D$498=""),$K$4:$K$498)</f>
        <v>0</v>
      </c>
      <c r="L541" s="107" cm="1">
        <f t="array" ref="L541">SUMPRODUCT(--($B$4:$B$498=B541),--($E$4:$E$498=C541),--($D$4:$D$498=""),$L$4:$L$498)</f>
        <v>0</v>
      </c>
      <c r="M541" s="107" cm="1">
        <f t="array" ref="M541">SUMPRODUCT(--($B$4:$B$498=B541),--($E$4:$E$498=C541),--($D$4:$D$498=""),$M$4:$M$498)</f>
        <v>0</v>
      </c>
      <c r="N541" s="107">
        <f t="shared" si="23"/>
        <v>0</v>
      </c>
      <c r="O541" s="55"/>
      <c r="P541" s="107" t="e" cm="1">
        <f t="array" ref="P541">SUMPRODUCT(--($B$4:$B$498=B541),--($E$4:$E$498=C541),--($D$4:$D$498=""),$P$4:$P$498)</f>
        <v>#N/A</v>
      </c>
    </row>
    <row r="542" spans="2:16">
      <c r="B542" t="s">
        <v>89</v>
      </c>
      <c r="C542" s="106" t="str">
        <f t="shared" si="24"/>
        <v>G</v>
      </c>
      <c r="D542" s="80"/>
      <c r="E542" s="80"/>
      <c r="F542" s="107" cm="1">
        <f t="array" ref="F542">SUMPRODUCT(--($B$4:$B$498=B542),--($E$4:$E$498=C542),--($D$4:$D$498=""),$F$4:$F$498)</f>
        <v>0</v>
      </c>
      <c r="G542" s="107" cm="1">
        <f t="array" ref="G542">SUMPRODUCT(--($B$4:$B$498=B542),--($E$4:$E$498=C542),--($D$4:$D$498=""),$G$4:$G$498)</f>
        <v>0</v>
      </c>
      <c r="H542" s="107" cm="1">
        <f t="array" ref="H542">SUMPRODUCT(--($B$4:$B$498=B542),--($E$4:$E$498=C542),--($D$4:$D$498=""),$H$4:$H$498)</f>
        <v>0</v>
      </c>
      <c r="I542" s="107" cm="1">
        <f t="array" ref="I542">SUMPRODUCT(--($B$4:$B$498=B542),--($E$4:$E$498=C542),--($D$4:$D$498=""),$I$4:$I$498)</f>
        <v>0</v>
      </c>
      <c r="J542" s="107" cm="1">
        <f t="array" ref="J542">SUMPRODUCT(--($B$4:$B$498=B542),--($E$4:$E$498=C542),--($D$4:$D$498=""),$J$4:$J$498)</f>
        <v>0</v>
      </c>
      <c r="K542" s="107" cm="1">
        <f t="array" ref="K542">SUMPRODUCT(--($B$4:$B$498=B542),--($E$4:$E$498=C542),--($D$4:$D$498=""),$K$4:$K$498)</f>
        <v>0</v>
      </c>
      <c r="L542" s="107" cm="1">
        <f t="array" ref="L542">SUMPRODUCT(--($B$4:$B$498=B542),--($E$4:$E$498=C542),--($D$4:$D$498=""),$L$4:$L$498)</f>
        <v>0</v>
      </c>
      <c r="M542" s="107" cm="1">
        <f t="array" ref="M542">SUMPRODUCT(--($B$4:$B$498=B542),--($E$4:$E$498=C542),--($D$4:$D$498=""),$M$4:$M$498)</f>
        <v>0</v>
      </c>
      <c r="N542" s="107">
        <f t="shared" si="23"/>
        <v>0</v>
      </c>
      <c r="O542" s="55"/>
      <c r="P542" s="107" t="e" cm="1">
        <f t="array" ref="P542">SUMPRODUCT(--($B$4:$B$498=B542),--($E$4:$E$498=C542),--($D$4:$D$498=""),$P$4:$P$498)</f>
        <v>#N/A</v>
      </c>
    </row>
    <row r="543" spans="2:16">
      <c r="B543" t="s">
        <v>89</v>
      </c>
      <c r="C543" s="106" t="str">
        <f t="shared" si="24"/>
        <v>H</v>
      </c>
      <c r="D543" s="80"/>
      <c r="E543" s="80"/>
      <c r="F543" s="107" cm="1">
        <f t="array" ref="F543">SUMPRODUCT(--($B$4:$B$498=B543),--($E$4:$E$498=C543),--($D$4:$D$498=""),$F$4:$F$498)</f>
        <v>0</v>
      </c>
      <c r="G543" s="107" cm="1">
        <f t="array" ref="G543">SUMPRODUCT(--($B$4:$B$498=B543),--($E$4:$E$498=C543),--($D$4:$D$498=""),$G$4:$G$498)</f>
        <v>0</v>
      </c>
      <c r="H543" s="107" cm="1">
        <f t="array" ref="H543">SUMPRODUCT(--($B$4:$B$498=B543),--($E$4:$E$498=C543),--($D$4:$D$498=""),$H$4:$H$498)</f>
        <v>0</v>
      </c>
      <c r="I543" s="107" cm="1">
        <f t="array" ref="I543">SUMPRODUCT(--($B$4:$B$498=B543),--($E$4:$E$498=C543),--($D$4:$D$498=""),$I$4:$I$498)</f>
        <v>0</v>
      </c>
      <c r="J543" s="107" cm="1">
        <f t="array" ref="J543">SUMPRODUCT(--($B$4:$B$498=B543),--($E$4:$E$498=C543),--($D$4:$D$498=""),$J$4:$J$498)</f>
        <v>0</v>
      </c>
      <c r="K543" s="107" cm="1">
        <f t="array" ref="K543">SUMPRODUCT(--($B$4:$B$498=B543),--($E$4:$E$498=C543),--($D$4:$D$498=""),$K$4:$K$498)</f>
        <v>0</v>
      </c>
      <c r="L543" s="107" cm="1">
        <f t="array" ref="L543">SUMPRODUCT(--($B$4:$B$498=B543),--($E$4:$E$498=C543),--($D$4:$D$498=""),$L$4:$L$498)</f>
        <v>0</v>
      </c>
      <c r="M543" s="107" cm="1">
        <f t="array" ref="M543">SUMPRODUCT(--($B$4:$B$498=B543),--($E$4:$E$498=C543),--($D$4:$D$498=""),$M$4:$M$498)</f>
        <v>0</v>
      </c>
      <c r="N543" s="107">
        <f t="shared" si="23"/>
        <v>0</v>
      </c>
      <c r="O543" s="55"/>
      <c r="P543" s="107" t="e" cm="1">
        <f t="array" ref="P543">SUMPRODUCT(--($B$4:$B$498=B543),--($E$4:$E$498=C543),--($D$4:$D$498=""),$P$4:$P$498)</f>
        <v>#N/A</v>
      </c>
    </row>
    <row r="544" spans="2:16">
      <c r="B544" t="s">
        <v>89</v>
      </c>
      <c r="C544" s="106" t="str">
        <f t="shared" si="24"/>
        <v>I</v>
      </c>
      <c r="D544" s="80"/>
      <c r="E544" s="80"/>
      <c r="F544" s="107" cm="1">
        <f t="array" ref="F544">SUMPRODUCT(--($B$4:$B$498=B544),--($E$4:$E$498=C544),--($D$4:$D$498=""),$F$4:$F$498)</f>
        <v>0</v>
      </c>
      <c r="G544" s="107" cm="1">
        <f t="array" ref="G544">SUMPRODUCT(--($B$4:$B$498=B544),--($E$4:$E$498=C544),--($D$4:$D$498=""),$G$4:$G$498)</f>
        <v>0</v>
      </c>
      <c r="H544" s="107" cm="1">
        <f t="array" ref="H544">SUMPRODUCT(--($B$4:$B$498=B544),--($E$4:$E$498=C544),--($D$4:$D$498=""),$H$4:$H$498)</f>
        <v>0</v>
      </c>
      <c r="I544" s="107" cm="1">
        <f t="array" ref="I544">SUMPRODUCT(--($B$4:$B$498=B544),--($E$4:$E$498=C544),--($D$4:$D$498=""),$I$4:$I$498)</f>
        <v>0</v>
      </c>
      <c r="J544" s="107" cm="1">
        <f t="array" ref="J544">SUMPRODUCT(--($B$4:$B$498=B544),--($E$4:$E$498=C544),--($D$4:$D$498=""),$J$4:$J$498)</f>
        <v>0</v>
      </c>
      <c r="K544" s="107" cm="1">
        <f t="array" ref="K544">SUMPRODUCT(--($B$4:$B$498=B544),--($E$4:$E$498=C544),--($D$4:$D$498=""),$K$4:$K$498)</f>
        <v>0</v>
      </c>
      <c r="L544" s="107" cm="1">
        <f t="array" ref="L544">SUMPRODUCT(--($B$4:$B$498=B544),--($E$4:$E$498=C544),--($D$4:$D$498=""),$L$4:$L$498)</f>
        <v>0</v>
      </c>
      <c r="M544" s="107" cm="1">
        <f t="array" ref="M544">SUMPRODUCT(--($B$4:$B$498=B544),--($E$4:$E$498=C544),--($D$4:$D$498=""),$M$4:$M$498)</f>
        <v>0</v>
      </c>
      <c r="N544" s="107">
        <f t="shared" si="23"/>
        <v>0</v>
      </c>
      <c r="O544" s="55"/>
      <c r="P544" s="107" t="e" cm="1">
        <f t="array" ref="P544">SUMPRODUCT(--($B$4:$B$498=B544),--($E$4:$E$498=C544),--($D$4:$D$498=""),$P$4:$P$498)</f>
        <v>#N/A</v>
      </c>
    </row>
    <row r="545" spans="2:16">
      <c r="B545" t="s">
        <v>89</v>
      </c>
      <c r="C545" s="106" t="str">
        <f t="shared" si="24"/>
        <v>J</v>
      </c>
      <c r="D545" s="80"/>
      <c r="E545" s="80"/>
      <c r="F545" s="107" cm="1">
        <f t="array" ref="F545">SUMPRODUCT(--($B$4:$B$498=B545),--($E$4:$E$498=C545),--($D$4:$D$498=""),$F$4:$F$498)</f>
        <v>0</v>
      </c>
      <c r="G545" s="107" cm="1">
        <f t="array" ref="G545">SUMPRODUCT(--($B$4:$B$498=B545),--($E$4:$E$498=C545),--($D$4:$D$498=""),$G$4:$G$498)</f>
        <v>0</v>
      </c>
      <c r="H545" s="107" cm="1">
        <f t="array" ref="H545">SUMPRODUCT(--($B$4:$B$498=B545),--($E$4:$E$498=C545),--($D$4:$D$498=""),$H$4:$H$498)</f>
        <v>0</v>
      </c>
      <c r="I545" s="107" cm="1">
        <f t="array" ref="I545">SUMPRODUCT(--($B$4:$B$498=B545),--($E$4:$E$498=C545),--($D$4:$D$498=""),$I$4:$I$498)</f>
        <v>0</v>
      </c>
      <c r="J545" s="107" cm="1">
        <f t="array" ref="J545">SUMPRODUCT(--($B$4:$B$498=B545),--($E$4:$E$498=C545),--($D$4:$D$498=""),$J$4:$J$498)</f>
        <v>0</v>
      </c>
      <c r="K545" s="107" cm="1">
        <f t="array" ref="K545">SUMPRODUCT(--($B$4:$B$498=B545),--($E$4:$E$498=C545),--($D$4:$D$498=""),$K$4:$K$498)</f>
        <v>0</v>
      </c>
      <c r="L545" s="107" cm="1">
        <f t="array" ref="L545">SUMPRODUCT(--($B$4:$B$498=B545),--($E$4:$E$498=C545),--($D$4:$D$498=""),$L$4:$L$498)</f>
        <v>0</v>
      </c>
      <c r="M545" s="107" cm="1">
        <f t="array" ref="M545">SUMPRODUCT(--($B$4:$B$498=B545),--($E$4:$E$498=C545),--($D$4:$D$498=""),$M$4:$M$498)</f>
        <v>0</v>
      </c>
      <c r="N545" s="107">
        <f t="shared" si="23"/>
        <v>0</v>
      </c>
      <c r="O545" s="55"/>
      <c r="P545" s="107" t="e" cm="1">
        <f t="array" ref="P545">SUMPRODUCT(--($B$4:$B$498=B545),--($E$4:$E$498=C545),--($D$4:$D$498=""),$P$4:$P$498)</f>
        <v>#N/A</v>
      </c>
    </row>
    <row r="546" spans="2:16">
      <c r="B546" t="s">
        <v>89</v>
      </c>
      <c r="C546" s="106" t="str">
        <f t="shared" si="24"/>
        <v>K</v>
      </c>
      <c r="D546" s="80"/>
      <c r="E546" s="80"/>
      <c r="F546" s="107" cm="1">
        <f t="array" ref="F546">SUMPRODUCT(--($B$4:$B$498=B546),--($E$4:$E$498=C546),--($D$4:$D$498=""),$F$4:$F$498)</f>
        <v>0</v>
      </c>
      <c r="G546" s="107" cm="1">
        <f t="array" ref="G546">SUMPRODUCT(--($B$4:$B$498=B546),--($E$4:$E$498=C546),--($D$4:$D$498=""),$G$4:$G$498)</f>
        <v>0</v>
      </c>
      <c r="H546" s="107" cm="1">
        <f t="array" ref="H546">SUMPRODUCT(--($B$4:$B$498=B546),--($E$4:$E$498=C546),--($D$4:$D$498=""),$H$4:$H$498)</f>
        <v>0</v>
      </c>
      <c r="I546" s="107" cm="1">
        <f t="array" ref="I546">SUMPRODUCT(--($B$4:$B$498=B546),--($E$4:$E$498=C546),--($D$4:$D$498=""),$I$4:$I$498)</f>
        <v>0</v>
      </c>
      <c r="J546" s="107" cm="1">
        <f t="array" ref="J546">SUMPRODUCT(--($B$4:$B$498=B546),--($E$4:$E$498=C546),--($D$4:$D$498=""),$J$4:$J$498)</f>
        <v>0</v>
      </c>
      <c r="K546" s="107" cm="1">
        <f t="array" ref="K546">SUMPRODUCT(--($B$4:$B$498=B546),--($E$4:$E$498=C546),--($D$4:$D$498=""),$K$4:$K$498)</f>
        <v>0</v>
      </c>
      <c r="L546" s="107" cm="1">
        <f t="array" ref="L546">SUMPRODUCT(--($B$4:$B$498=B546),--($E$4:$E$498=C546),--($D$4:$D$498=""),$L$4:$L$498)</f>
        <v>0</v>
      </c>
      <c r="M546" s="107" cm="1">
        <f t="array" ref="M546">SUMPRODUCT(--($B$4:$B$498=B546),--($E$4:$E$498=C546),--($D$4:$D$498=""),$M$4:$M$498)</f>
        <v>0</v>
      </c>
      <c r="N546" s="107">
        <f t="shared" si="23"/>
        <v>0</v>
      </c>
      <c r="O546" s="55"/>
      <c r="P546" s="107" t="e" cm="1">
        <f t="array" ref="P546">SUMPRODUCT(--($B$4:$B$498=B546),--($E$4:$E$498=C546),--($D$4:$D$498=""),$P$4:$P$498)</f>
        <v>#N/A</v>
      </c>
    </row>
    <row r="547" spans="2:16">
      <c r="C547" s="106" t="str">
        <f t="shared" si="24"/>
        <v>Vrije categorie</v>
      </c>
      <c r="D547" s="80"/>
      <c r="E547" s="80"/>
      <c r="F547" s="107" cm="1">
        <f t="array" ref="F547">SUMPRODUCT(--($B$4:$B$498=B547),--($E$4:$E$498=C547),--($D$4:$D$498=""),$F$4:$F$498)</f>
        <v>0</v>
      </c>
      <c r="G547" s="107" cm="1">
        <f t="array" ref="G547">SUMPRODUCT(--($B$4:$B$498=B547),--($E$4:$E$498=C547),--($D$4:$D$498=""),$G$4:$G$498)</f>
        <v>0</v>
      </c>
      <c r="H547" s="107" cm="1">
        <f t="array" ref="H547">SUMPRODUCT(--($B$4:$B$498=B547),--($E$4:$E$498=C547),--($D$4:$D$498=""),$H$4:$H$498)</f>
        <v>0</v>
      </c>
      <c r="I547" s="107" cm="1">
        <f t="array" ref="I547">SUMPRODUCT(--($B$4:$B$498=B547),--($E$4:$E$498=C547),--($D$4:$D$498=""),$I$4:$I$498)</f>
        <v>0</v>
      </c>
      <c r="J547" s="107" cm="1">
        <f t="array" ref="J547">SUMPRODUCT(--($B$4:$B$498=B547),--($E$4:$E$498=C547),--($D$4:$D$498=""),$J$4:$J$498)</f>
        <v>0</v>
      </c>
      <c r="K547" s="107" cm="1">
        <f t="array" ref="K547">SUMPRODUCT(--($B$4:$B$498=B547),--($E$4:$E$498=C547),--($D$4:$D$498=""),$K$4:$K$498)</f>
        <v>0</v>
      </c>
      <c r="L547" s="107" cm="1">
        <f t="array" ref="L547">SUMPRODUCT(--($B$4:$B$498=B547),--($E$4:$E$498=C547),--($D$4:$D$498=""),$L$4:$L$498)</f>
        <v>0</v>
      </c>
      <c r="M547" s="107" cm="1">
        <f t="array" ref="M547">SUMPRODUCT(--($B$4:$B$498=B547),--($E$4:$E$498=C547),--($D$4:$D$498=""),$M$4:$M$498)</f>
        <v>0</v>
      </c>
      <c r="N547" s="107">
        <f t="shared" si="23"/>
        <v>0</v>
      </c>
      <c r="O547" s="55"/>
      <c r="P547" s="107" t="e" cm="1">
        <f t="array" ref="P547">SUMPRODUCT(--($B$4:$B$498=B547),--($E$4:$E$498=C547),--($D$4:$D$498=""),$P$4:$P$498)</f>
        <v>#N/A</v>
      </c>
    </row>
    <row r="548" spans="2:16">
      <c r="C548" s="106" t="str">
        <f t="shared" si="24"/>
        <v>Vrije categorie</v>
      </c>
      <c r="D548" s="80"/>
      <c r="E548" s="80"/>
      <c r="F548" s="107" cm="1">
        <f t="array" ref="F548">SUMPRODUCT(--($B$4:$B$498=B548),--($E$4:$E$498=C548),--($D$4:$D$498=""),$F$4:$F$498)</f>
        <v>0</v>
      </c>
      <c r="G548" s="107" cm="1">
        <f t="array" ref="G548">SUMPRODUCT(--($B$4:$B$498=B548),--($E$4:$E$498=C548),--($D$4:$D$498=""),$G$4:$G$498)</f>
        <v>0</v>
      </c>
      <c r="H548" s="107" cm="1">
        <f t="array" ref="H548">SUMPRODUCT(--($B$4:$B$498=B548),--($E$4:$E$498=C548),--($D$4:$D$498=""),$H$4:$H$498)</f>
        <v>0</v>
      </c>
      <c r="I548" s="107" cm="1">
        <f t="array" ref="I548">SUMPRODUCT(--($B$4:$B$498=B548),--($E$4:$E$498=C548),--($D$4:$D$498=""),$I$4:$I$498)</f>
        <v>0</v>
      </c>
      <c r="J548" s="107" cm="1">
        <f t="array" ref="J548">SUMPRODUCT(--($B$4:$B$498=B548),--($E$4:$E$498=C548),--($D$4:$D$498=""),$J$4:$J$498)</f>
        <v>0</v>
      </c>
      <c r="K548" s="107" cm="1">
        <f t="array" ref="K548">SUMPRODUCT(--($B$4:$B$498=B548),--($E$4:$E$498=C548),--($D$4:$D$498=""),$K$4:$K$498)</f>
        <v>0</v>
      </c>
      <c r="L548" s="107" cm="1">
        <f t="array" ref="L548">SUMPRODUCT(--($B$4:$B$498=B548),--($E$4:$E$498=C548),--($D$4:$D$498=""),$L$4:$L$498)</f>
        <v>0</v>
      </c>
      <c r="M548" s="107" cm="1">
        <f t="array" ref="M548">SUMPRODUCT(--($B$4:$B$498=B548),--($E$4:$E$498=C548),--($D$4:$D$498=""),$M$4:$M$498)</f>
        <v>0</v>
      </c>
      <c r="N548" s="107">
        <f t="shared" si="23"/>
        <v>0</v>
      </c>
      <c r="O548" s="55"/>
      <c r="P548" s="107" t="e" cm="1">
        <f t="array" ref="P548">SUMPRODUCT(--($B$4:$B$498=B548),--($E$4:$E$498=C548),--($D$4:$D$498=""),$P$4:$P$498)</f>
        <v>#N/A</v>
      </c>
    </row>
    <row r="549" spans="2:16" ht="15" thickBot="1">
      <c r="C549" s="110" t="s">
        <v>359</v>
      </c>
      <c r="D549" s="111"/>
      <c r="E549" s="111"/>
      <c r="F549" s="112">
        <f t="shared" ref="F549:M549" si="25">SUM(F536:F548)</f>
        <v>0</v>
      </c>
      <c r="G549" s="112">
        <f t="shared" si="25"/>
        <v>0</v>
      </c>
      <c r="H549" s="112">
        <f t="shared" si="25"/>
        <v>0</v>
      </c>
      <c r="I549" s="112">
        <f t="shared" si="25"/>
        <v>0</v>
      </c>
      <c r="J549" s="112">
        <f t="shared" si="25"/>
        <v>0</v>
      </c>
      <c r="K549" s="112">
        <f t="shared" si="25"/>
        <v>0</v>
      </c>
      <c r="L549" s="112">
        <f t="shared" si="25"/>
        <v>0</v>
      </c>
      <c r="M549" s="112">
        <f t="shared" si="25"/>
        <v>0</v>
      </c>
      <c r="N549" s="112">
        <f t="shared" si="23"/>
        <v>0</v>
      </c>
      <c r="O549" s="67"/>
      <c r="P549" s="112" t="e">
        <f>SUM(P536:P548)</f>
        <v>#N/A</v>
      </c>
    </row>
    <row r="550" spans="2:16" ht="15" thickTop="1">
      <c r="C550" s="113"/>
      <c r="D550" s="8"/>
      <c r="E550" s="8"/>
      <c r="F550" s="81"/>
      <c r="G550" s="81"/>
      <c r="H550" s="81"/>
      <c r="I550" s="81"/>
      <c r="J550" s="81"/>
      <c r="K550" s="81"/>
      <c r="L550" s="83"/>
      <c r="M550" s="81"/>
    </row>
    <row r="551" spans="2:16">
      <c r="C551" s="114" t="s">
        <v>360</v>
      </c>
      <c r="D551" s="80"/>
      <c r="E551" s="80"/>
      <c r="F551" s="107"/>
      <c r="G551" s="107"/>
      <c r="H551" s="107"/>
      <c r="I551" s="107"/>
      <c r="J551" s="107"/>
      <c r="K551" s="107"/>
      <c r="L551" s="108"/>
      <c r="M551" s="109"/>
      <c r="N551" s="106" t="s">
        <v>332</v>
      </c>
      <c r="O551" s="8"/>
      <c r="P551" s="106" t="s">
        <v>333</v>
      </c>
    </row>
    <row r="552" spans="2:16">
      <c r="B552" t="s">
        <v>91</v>
      </c>
      <c r="C552" s="106" t="str">
        <f t="shared" ref="C552:C564" si="26">C499</f>
        <v>A</v>
      </c>
      <c r="D552" s="80"/>
      <c r="E552" s="80"/>
      <c r="F552" s="107" cm="1">
        <f t="array" ref="F552">SUMPRODUCT(--($B$4:$B$498=B552),--($E$4:$E$498=C552),--($D$4:$D$498=""),$F$4:$F$498)</f>
        <v>0</v>
      </c>
      <c r="G552" s="107" cm="1">
        <f t="array" ref="G552">SUMPRODUCT(--($B$4:$B$498=B552),--($E$4:$E$498=C552),--($D$4:$D$498=""),$G$4:$G$498)</f>
        <v>0</v>
      </c>
      <c r="H552" s="107" cm="1">
        <f t="array" ref="H552">SUMPRODUCT(--($B$4:$B$498=B552),--($E$4:$E$498=C552),--($D$4:$D$498=""),$H$4:$H$498)</f>
        <v>0</v>
      </c>
      <c r="I552" s="107" cm="1">
        <f t="array" ref="I552">SUMPRODUCT(--($B$4:$B$498=B552),--($E$4:$E$498=C552),--($D$4:$D$498=""),$I$4:$I$498)</f>
        <v>0</v>
      </c>
      <c r="J552" s="107" cm="1">
        <f t="array" ref="J552">SUMPRODUCT(--($B$4:$B$498=B552),--($E$4:$E$498=C552),--($D$4:$D$498=""),$J$4:$J$498)</f>
        <v>0</v>
      </c>
      <c r="K552" s="107" cm="1">
        <f t="array" ref="K552">SUMPRODUCT(--($B$4:$B$498=B552),--($E$4:$E$498=C552),--($D$4:$D$498=""),$K$4:$K$498)</f>
        <v>0</v>
      </c>
      <c r="L552" s="107" cm="1">
        <f t="array" ref="L552">SUMPRODUCT(--($B$4:$B$498=B552),--($E$4:$E$498=C552),--($D$4:$D$498=""),$L$4:$L$498)</f>
        <v>0</v>
      </c>
      <c r="M552" s="107" cm="1">
        <f t="array" ref="M552">SUMPRODUCT(--($B$5:$B$498=B552),--($E$5:$E$498=C552),--($D$5:$D$498=""),$M$5:$M$498)</f>
        <v>0</v>
      </c>
      <c r="N552" s="107">
        <f>SUM(F552:M552)</f>
        <v>0</v>
      </c>
      <c r="O552" s="55"/>
      <c r="P552" s="107" t="e" cm="1">
        <f t="array" ref="P552">SUMPRODUCT(--($B$4:$B$498=B552),--($E$4:$E$498=C552),--($D$4:$D$498=""),$P$4:$P$498)</f>
        <v>#N/A</v>
      </c>
    </row>
    <row r="553" spans="2:16">
      <c r="B553" t="s">
        <v>91</v>
      </c>
      <c r="C553" s="106" t="str">
        <f t="shared" si="26"/>
        <v>B</v>
      </c>
      <c r="D553" s="80"/>
      <c r="E553" s="80"/>
      <c r="F553" s="107" cm="1">
        <f t="array" ref="F553">SUMPRODUCT(--($B$4:$B$498=B553),--($E$4:$E$498=C553),--($D$4:$D$498=""),$F$4:$F$498)</f>
        <v>0</v>
      </c>
      <c r="G553" s="107" cm="1">
        <f t="array" ref="G553">SUMPRODUCT(--($B$4:$B$498=B553),--($E$4:$E$498=C553),--($D$4:$D$498=""),$G$4:$G$498)</f>
        <v>0</v>
      </c>
      <c r="H553" s="107" cm="1">
        <f t="array" ref="H553">SUMPRODUCT(--($B$4:$B$498=B553),--($E$4:$E$498=C553),--($D$4:$D$498=""),$H$4:$H$498)</f>
        <v>0</v>
      </c>
      <c r="I553" s="107" cm="1">
        <f t="array" ref="I553">SUMPRODUCT(--($B$4:$B$498=B553),--($E$4:$E$498=C553),--($D$4:$D$498=""),$I$4:$I$498)</f>
        <v>0</v>
      </c>
      <c r="J553" s="107" cm="1">
        <f t="array" ref="J553">SUMPRODUCT(--($B$4:$B$498=B553),--($E$4:$E$498=C553),--($D$4:$D$498=""),$J$4:$J$498)</f>
        <v>0</v>
      </c>
      <c r="K553" s="107" cm="1">
        <f t="array" ref="K553">SUMPRODUCT(--($B$4:$B$498=B553),--($E$4:$E$498=C553),--($D$4:$D$498=""),$K$4:$K$498)</f>
        <v>0</v>
      </c>
      <c r="L553" s="107" cm="1">
        <f t="array" ref="L553">SUMPRODUCT(--($B$4:$B$498=B553),--($E$4:$E$498=C553),--($D$4:$D$498=""),$L$4:$L$498)</f>
        <v>0</v>
      </c>
      <c r="M553" s="107" cm="1">
        <f t="array" ref="M553">SUMPRODUCT(--($B$5:$B$498=B553),--($E$5:$E$498=C553),--($D$5:$D$498=""),$M$5:$M$498)</f>
        <v>0</v>
      </c>
      <c r="N553" s="107">
        <f t="shared" ref="N553:N565" si="27">SUM(F553:M553)</f>
        <v>0</v>
      </c>
      <c r="O553" s="55"/>
      <c r="P553" s="107" t="e" cm="1">
        <f t="array" ref="P553">SUMPRODUCT(--($B$4:$B$498=B553),--($E$4:$E$498=C553),--($D$4:$D$498=""),$P$4:$P$498)</f>
        <v>#N/A</v>
      </c>
    </row>
    <row r="554" spans="2:16">
      <c r="B554" t="s">
        <v>91</v>
      </c>
      <c r="C554" s="106" t="str">
        <f t="shared" si="26"/>
        <v>C</v>
      </c>
      <c r="D554" s="80"/>
      <c r="E554" s="80"/>
      <c r="F554" s="107" cm="1">
        <f t="array" ref="F554">SUMPRODUCT(--($B$4:$B$498=B554),--($E$4:$E$498=C554),--($D$4:$D$498=""),$F$4:$F$498)</f>
        <v>0</v>
      </c>
      <c r="G554" s="107" cm="1">
        <f t="array" ref="G554">SUMPRODUCT(--($B$4:$B$498=B554),--($E$4:$E$498=C554),--($D$4:$D$498=""),$G$4:$G$498)</f>
        <v>0</v>
      </c>
      <c r="H554" s="107" cm="1">
        <f t="array" ref="H554">SUMPRODUCT(--($B$4:$B$498=B554),--($E$4:$E$498=C554),--($D$4:$D$498=""),$H$4:$H$498)</f>
        <v>0</v>
      </c>
      <c r="I554" s="107" cm="1">
        <f t="array" ref="I554">SUMPRODUCT(--($B$4:$B$498=B554),--($E$4:$E$498=C554),--($D$4:$D$498=""),$I$4:$I$498)</f>
        <v>0</v>
      </c>
      <c r="J554" s="107" cm="1">
        <f t="array" ref="J554">SUMPRODUCT(--($B$4:$B$498=B554),--($E$4:$E$498=C554),--($D$4:$D$498=""),$J$4:$J$498)</f>
        <v>0</v>
      </c>
      <c r="K554" s="107" cm="1">
        <f t="array" ref="K554">SUMPRODUCT(--($B$4:$B$498=B554),--($E$4:$E$498=C554),--($D$4:$D$498=""),$K$4:$K$498)</f>
        <v>0</v>
      </c>
      <c r="L554" s="107" cm="1">
        <f t="array" ref="L554">SUMPRODUCT(--($B$4:$B$498=B554),--($E$4:$E$498=C554),--($D$4:$D$498=""),$L$4:$L$498)</f>
        <v>0</v>
      </c>
      <c r="M554" s="107" cm="1">
        <f t="array" ref="M554">SUMPRODUCT(--($B$5:$B$498=B554),--($E$5:$E$498=C554),--($D$5:$D$498=""),$M$5:$M$498)</f>
        <v>0</v>
      </c>
      <c r="N554" s="107">
        <f t="shared" si="27"/>
        <v>0</v>
      </c>
      <c r="O554" s="55"/>
      <c r="P554" s="107" t="e" cm="1">
        <f t="array" ref="P554">SUMPRODUCT(--($B$4:$B$498=B554),--($E$4:$E$498=C554),--($D$4:$D$498=""),$P$4:$P$498)</f>
        <v>#N/A</v>
      </c>
    </row>
    <row r="555" spans="2:16">
      <c r="B555" t="s">
        <v>91</v>
      </c>
      <c r="C555" s="106" t="str">
        <f t="shared" si="26"/>
        <v>D</v>
      </c>
      <c r="D555" s="80"/>
      <c r="E555" s="80"/>
      <c r="F555" s="107" cm="1">
        <f t="array" ref="F555">SUMPRODUCT(--($B$4:$B$498=B555),--($E$4:$E$498=C555),--($D$4:$D$498=""),$F$4:$F$498)</f>
        <v>0</v>
      </c>
      <c r="G555" s="107" cm="1">
        <f t="array" ref="G555">SUMPRODUCT(--($B$4:$B$498=B555),--($E$4:$E$498=C555),--($D$4:$D$498=""),$G$4:$G$498)</f>
        <v>0</v>
      </c>
      <c r="H555" s="107" cm="1">
        <f t="array" ref="H555">SUMPRODUCT(--($B$4:$B$498=B555),--($E$4:$E$498=C555),--($D$4:$D$498=""),$H$4:$H$498)</f>
        <v>0</v>
      </c>
      <c r="I555" s="107" cm="1">
        <f t="array" ref="I555">SUMPRODUCT(--($B$4:$B$498=B555),--($E$4:$E$498=C555),--($D$4:$D$498=""),$I$4:$I$498)</f>
        <v>0</v>
      </c>
      <c r="J555" s="107" cm="1">
        <f t="array" ref="J555">SUMPRODUCT(--($B$4:$B$498=B555),--($E$4:$E$498=C555),--($D$4:$D$498=""),$J$4:$J$498)</f>
        <v>0</v>
      </c>
      <c r="K555" s="107" cm="1">
        <f t="array" ref="K555">SUMPRODUCT(--($B$4:$B$498=B555),--($E$4:$E$498=C555),--($D$4:$D$498=""),$K$4:$K$498)</f>
        <v>0</v>
      </c>
      <c r="L555" s="107" cm="1">
        <f t="array" ref="L555">SUMPRODUCT(--($B$4:$B$498=B555),--($E$4:$E$498=C555),--($D$4:$D$498=""),$L$4:$L$498)</f>
        <v>0</v>
      </c>
      <c r="M555" s="107" cm="1">
        <f t="array" ref="M555">SUMPRODUCT(--($B$5:$B$498=B555),--($E$5:$E$498=C555),--($D$5:$D$498=""),$M$5:$M$498)</f>
        <v>0</v>
      </c>
      <c r="N555" s="107">
        <f t="shared" si="27"/>
        <v>0</v>
      </c>
      <c r="O555" s="55"/>
      <c r="P555" s="107" t="e" cm="1">
        <f t="array" ref="P555">SUMPRODUCT(--($B$4:$B$498=B555),--($E$4:$E$498=C555),--($D$4:$D$498=""),$P$4:$P$498)</f>
        <v>#N/A</v>
      </c>
    </row>
    <row r="556" spans="2:16">
      <c r="B556" t="s">
        <v>91</v>
      </c>
      <c r="C556" s="106" t="str">
        <f t="shared" si="26"/>
        <v>E</v>
      </c>
      <c r="D556" s="80"/>
      <c r="E556" s="80"/>
      <c r="F556" s="107" cm="1">
        <f t="array" ref="F556">SUMPRODUCT(--($B$4:$B$498=B556),--($E$4:$E$498=C556),--($D$4:$D$498=""),$F$4:$F$498)</f>
        <v>0</v>
      </c>
      <c r="G556" s="107" cm="1">
        <f t="array" ref="G556">SUMPRODUCT(--($B$4:$B$498=B556),--($E$4:$E$498=C556),--($D$4:$D$498=""),$G$4:$G$498)</f>
        <v>0</v>
      </c>
      <c r="H556" s="107" cm="1">
        <f t="array" ref="H556">SUMPRODUCT(--($B$4:$B$498=B556),--($E$4:$E$498=C556),--($D$4:$D$498=""),$H$4:$H$498)</f>
        <v>0</v>
      </c>
      <c r="I556" s="107" cm="1">
        <f t="array" ref="I556">SUMPRODUCT(--($B$4:$B$498=B556),--($E$4:$E$498=C556),--($D$4:$D$498=""),$I$4:$I$498)</f>
        <v>0</v>
      </c>
      <c r="J556" s="107" cm="1">
        <f t="array" ref="J556">SUMPRODUCT(--($B$4:$B$498=B556),--($E$4:$E$498=C556),--($D$4:$D$498=""),$J$4:$J$498)</f>
        <v>0</v>
      </c>
      <c r="K556" s="107" cm="1">
        <f t="array" ref="K556">SUMPRODUCT(--($B$4:$B$498=B556),--($E$4:$E$498=C556),--($D$4:$D$498=""),$K$4:$K$498)</f>
        <v>0</v>
      </c>
      <c r="L556" s="107" cm="1">
        <f t="array" ref="L556">SUMPRODUCT(--($B$4:$B$498=B556),--($E$4:$E$498=C556),--($D$4:$D$498=""),$L$4:$L$498)</f>
        <v>0</v>
      </c>
      <c r="M556" s="107" cm="1">
        <f t="array" ref="M556">SUMPRODUCT(--($B$5:$B$498=B556),--($E$5:$E$498=C556),--($D$5:$D$498=""),$M$5:$M$498)</f>
        <v>0</v>
      </c>
      <c r="N556" s="107">
        <f t="shared" si="27"/>
        <v>0</v>
      </c>
      <c r="O556" s="55"/>
      <c r="P556" s="107" t="e" cm="1">
        <f t="array" ref="P556">SUMPRODUCT(--($B$4:$B$498=B556),--($E$4:$E$498=C556),--($D$4:$D$498=""),$P$4:$P$498)</f>
        <v>#N/A</v>
      </c>
    </row>
    <row r="557" spans="2:16">
      <c r="B557" t="s">
        <v>91</v>
      </c>
      <c r="C557" s="106" t="str">
        <f t="shared" si="26"/>
        <v>F</v>
      </c>
      <c r="D557" s="80"/>
      <c r="E557" s="80"/>
      <c r="F557" s="107" cm="1">
        <f t="array" ref="F557">SUMPRODUCT(--($B$4:$B$498=B557),--($E$4:$E$498=C557),--($D$4:$D$498=""),$F$4:$F$498)</f>
        <v>0</v>
      </c>
      <c r="G557" s="107" cm="1">
        <f t="array" ref="G557">SUMPRODUCT(--($B$4:$B$498=B557),--($E$4:$E$498=C557),--($D$4:$D$498=""),$G$4:$G$498)</f>
        <v>0</v>
      </c>
      <c r="H557" s="107" cm="1">
        <f t="array" ref="H557">SUMPRODUCT(--($B$4:$B$498=B557),--($E$4:$E$498=C557),--($D$4:$D$498=""),$H$4:$H$498)</f>
        <v>0</v>
      </c>
      <c r="I557" s="107" cm="1">
        <f t="array" ref="I557">SUMPRODUCT(--($B$4:$B$498=B557),--($E$4:$E$498=C557),--($D$4:$D$498=""),$I$4:$I$498)</f>
        <v>0</v>
      </c>
      <c r="J557" s="107" cm="1">
        <f t="array" ref="J557">SUMPRODUCT(--($B$4:$B$498=B557),--($E$4:$E$498=C557),--($D$4:$D$498=""),$J$4:$J$498)</f>
        <v>0</v>
      </c>
      <c r="K557" s="107" cm="1">
        <f t="array" ref="K557">SUMPRODUCT(--($B$4:$B$498=B557),--($E$4:$E$498=C557),--($D$4:$D$498=""),$K$4:$K$498)</f>
        <v>0</v>
      </c>
      <c r="L557" s="107" cm="1">
        <f t="array" ref="L557">SUMPRODUCT(--($B$4:$B$498=B557),--($E$4:$E$498=C557),--($D$4:$D$498=""),$L$4:$L$498)</f>
        <v>0</v>
      </c>
      <c r="M557" s="107" cm="1">
        <f t="array" ref="M557">SUMPRODUCT(--($B$5:$B$498=B557),--($E$5:$E$498=C557),--($D$5:$D$498=""),$M$5:$M$498)</f>
        <v>0</v>
      </c>
      <c r="N557" s="107">
        <f t="shared" si="27"/>
        <v>0</v>
      </c>
      <c r="O557" s="55"/>
      <c r="P557" s="107" t="e" cm="1">
        <f t="array" ref="P557">SUMPRODUCT(--($B$4:$B$498=B557),--($E$4:$E$498=C557),--($D$4:$D$498=""),$P$4:$P$498)</f>
        <v>#N/A</v>
      </c>
    </row>
    <row r="558" spans="2:16">
      <c r="B558" t="s">
        <v>91</v>
      </c>
      <c r="C558" s="106" t="str">
        <f t="shared" si="26"/>
        <v>G</v>
      </c>
      <c r="D558" s="80"/>
      <c r="E558" s="80"/>
      <c r="F558" s="107" cm="1">
        <f t="array" ref="F558">SUMPRODUCT(--($B$4:$B$498=B558),--($E$4:$E$498=C558),--($D$4:$D$498=""),$F$4:$F$498)</f>
        <v>0</v>
      </c>
      <c r="G558" s="107" cm="1">
        <f t="array" ref="G558">SUMPRODUCT(--($B$4:$B$498=B558),--($E$4:$E$498=C558),--($D$4:$D$498=""),$G$4:$G$498)</f>
        <v>0</v>
      </c>
      <c r="H558" s="107" cm="1">
        <f t="array" ref="H558">SUMPRODUCT(--($B$4:$B$498=B558),--($E$4:$E$498=C558),--($D$4:$D$498=""),$H$4:$H$498)</f>
        <v>0</v>
      </c>
      <c r="I558" s="107" cm="1">
        <f t="array" ref="I558">SUMPRODUCT(--($B$4:$B$498=B558),--($E$4:$E$498=C558),--($D$4:$D$498=""),$I$4:$I$498)</f>
        <v>0</v>
      </c>
      <c r="J558" s="107" cm="1">
        <f t="array" ref="J558">SUMPRODUCT(--($B$4:$B$498=B558),--($E$4:$E$498=C558),--($D$4:$D$498=""),$J$4:$J$498)</f>
        <v>0</v>
      </c>
      <c r="K558" s="107" cm="1">
        <f t="array" ref="K558">SUMPRODUCT(--($B$4:$B$498=B558),--($E$4:$E$498=C558),--($D$4:$D$498=""),$K$4:$K$498)</f>
        <v>0</v>
      </c>
      <c r="L558" s="107" cm="1">
        <f t="array" ref="L558">SUMPRODUCT(--($B$4:$B$498=B558),--($E$4:$E$498=C558),--($D$4:$D$498=""),$L$4:$L$498)</f>
        <v>0</v>
      </c>
      <c r="M558" s="107" cm="1">
        <f t="array" ref="M558">SUMPRODUCT(--($B$5:$B$498=B558),--($E$5:$E$498=C558),--($D$5:$D$498=""),$M$5:$M$498)</f>
        <v>0</v>
      </c>
      <c r="N558" s="107">
        <f t="shared" si="27"/>
        <v>0</v>
      </c>
      <c r="O558" s="55"/>
      <c r="P558" s="107" t="e" cm="1">
        <f t="array" ref="P558">SUMPRODUCT(--($B$4:$B$498=B558),--($E$4:$E$498=C558),--($D$4:$D$498=""),$P$4:$P$498)</f>
        <v>#N/A</v>
      </c>
    </row>
    <row r="559" spans="2:16">
      <c r="B559" t="s">
        <v>91</v>
      </c>
      <c r="C559" s="106" t="str">
        <f t="shared" si="26"/>
        <v>H</v>
      </c>
      <c r="D559" s="80"/>
      <c r="E559" s="80"/>
      <c r="F559" s="107" cm="1">
        <f t="array" ref="F559">SUMPRODUCT(--($B$4:$B$498=B559),--($E$4:$E$498=C559),--($D$4:$D$498=""),$F$4:$F$498)</f>
        <v>0</v>
      </c>
      <c r="G559" s="107" cm="1">
        <f t="array" ref="G559">SUMPRODUCT(--($B$4:$B$498=B559),--($E$4:$E$498=C559),--($D$4:$D$498=""),$G$4:$G$498)</f>
        <v>0</v>
      </c>
      <c r="H559" s="107" cm="1">
        <f t="array" ref="H559">SUMPRODUCT(--($B$4:$B$498=B559),--($E$4:$E$498=C559),--($D$4:$D$498=""),$H$4:$H$498)</f>
        <v>0</v>
      </c>
      <c r="I559" s="107" cm="1">
        <f t="array" ref="I559">SUMPRODUCT(--($B$4:$B$498=B559),--($E$4:$E$498=C559),--($D$4:$D$498=""),$I$4:$I$498)</f>
        <v>0</v>
      </c>
      <c r="J559" s="107" cm="1">
        <f t="array" ref="J559">SUMPRODUCT(--($B$4:$B$498=B559),--($E$4:$E$498=C559),--($D$4:$D$498=""),$J$4:$J$498)</f>
        <v>0</v>
      </c>
      <c r="K559" s="107" cm="1">
        <f t="array" ref="K559">SUMPRODUCT(--($B$4:$B$498=B559),--($E$4:$E$498=C559),--($D$4:$D$498=""),$K$4:$K$498)</f>
        <v>0</v>
      </c>
      <c r="L559" s="107" cm="1">
        <f t="array" ref="L559">SUMPRODUCT(--($B$4:$B$498=B559),--($E$4:$E$498=C559),--($D$4:$D$498=""),$L$4:$L$498)</f>
        <v>0</v>
      </c>
      <c r="M559" s="107" cm="1">
        <f t="array" ref="M559">SUMPRODUCT(--($B$5:$B$498=B559),--($E$5:$E$498=C559),--($D$5:$D$498=""),$M$5:$M$498)</f>
        <v>0</v>
      </c>
      <c r="N559" s="107">
        <f t="shared" si="27"/>
        <v>0</v>
      </c>
      <c r="O559" s="55"/>
      <c r="P559" s="107" t="e" cm="1">
        <f t="array" ref="P559">SUMPRODUCT(--($B$4:$B$498=B559),--($E$4:$E$498=C559),--($D$4:$D$498=""),$P$4:$P$498)</f>
        <v>#N/A</v>
      </c>
    </row>
    <row r="560" spans="2:16">
      <c r="B560" t="s">
        <v>91</v>
      </c>
      <c r="C560" s="106" t="str">
        <f t="shared" si="26"/>
        <v>I</v>
      </c>
      <c r="D560" s="80"/>
      <c r="E560" s="80"/>
      <c r="F560" s="107" cm="1">
        <f t="array" ref="F560">SUMPRODUCT(--($B$4:$B$498=B560),--($E$4:$E$498=C560),--($D$4:$D$498=""),$F$4:$F$498)</f>
        <v>0</v>
      </c>
      <c r="G560" s="107" cm="1">
        <f t="array" ref="G560">SUMPRODUCT(--($B$4:$B$498=B560),--($E$4:$E$498=C560),--($D$4:$D$498=""),$G$4:$G$498)</f>
        <v>0</v>
      </c>
      <c r="H560" s="107" cm="1">
        <f t="array" ref="H560">SUMPRODUCT(--($B$4:$B$498=B560),--($E$4:$E$498=C560),--($D$4:$D$498=""),$H$4:$H$498)</f>
        <v>0</v>
      </c>
      <c r="I560" s="107" cm="1">
        <f t="array" ref="I560">SUMPRODUCT(--($B$4:$B$498=B560),--($E$4:$E$498=C560),--($D$4:$D$498=""),$I$4:$I$498)</f>
        <v>0</v>
      </c>
      <c r="J560" s="107" cm="1">
        <f t="array" ref="J560">SUMPRODUCT(--($B$4:$B$498=B560),--($E$4:$E$498=C560),--($D$4:$D$498=""),$J$4:$J$498)</f>
        <v>0</v>
      </c>
      <c r="K560" s="107" cm="1">
        <f t="array" ref="K560">SUMPRODUCT(--($B$4:$B$498=B560),--($E$4:$E$498=C560),--($D$4:$D$498=""),$K$4:$K$498)</f>
        <v>0</v>
      </c>
      <c r="L560" s="107" cm="1">
        <f t="array" ref="L560">SUMPRODUCT(--($B$4:$B$498=B560),--($E$4:$E$498=C560),--($D$4:$D$498=""),$L$4:$L$498)</f>
        <v>0</v>
      </c>
      <c r="M560" s="107" cm="1">
        <f t="array" ref="M560">SUMPRODUCT(--($B$5:$B$498=B560),--($E$5:$E$498=C560),--($D$5:$D$498=""),$M$5:$M$498)</f>
        <v>0</v>
      </c>
      <c r="N560" s="107">
        <f t="shared" si="27"/>
        <v>0</v>
      </c>
      <c r="O560" s="55"/>
      <c r="P560" s="107" t="e" cm="1">
        <f t="array" ref="P560">SUMPRODUCT(--($B$4:$B$498=B560),--($E$4:$E$498=C560),--($D$4:$D$498=""),$P$4:$P$498)</f>
        <v>#N/A</v>
      </c>
    </row>
    <row r="561" spans="2:16">
      <c r="B561" t="s">
        <v>91</v>
      </c>
      <c r="C561" s="106" t="str">
        <f t="shared" si="26"/>
        <v>J</v>
      </c>
      <c r="D561" s="80"/>
      <c r="E561" s="80"/>
      <c r="F561" s="107" cm="1">
        <f t="array" ref="F561">SUMPRODUCT(--($B$4:$B$498=B561),--($E$4:$E$498=C561),--($D$4:$D$498=""),$F$4:$F$498)</f>
        <v>0</v>
      </c>
      <c r="G561" s="107" cm="1">
        <f t="array" ref="G561">SUMPRODUCT(--($B$4:$B$498=B561),--($E$4:$E$498=C561),--($D$4:$D$498=""),$G$4:$G$498)</f>
        <v>0</v>
      </c>
      <c r="H561" s="107" cm="1">
        <f t="array" ref="H561">SUMPRODUCT(--($B$4:$B$498=B561),--($E$4:$E$498=C561),--($D$4:$D$498=""),$H$4:$H$498)</f>
        <v>0</v>
      </c>
      <c r="I561" s="107" cm="1">
        <f t="array" ref="I561">SUMPRODUCT(--($B$4:$B$498=B561),--($E$4:$E$498=C561),--($D$4:$D$498=""),$I$4:$I$498)</f>
        <v>0</v>
      </c>
      <c r="J561" s="107" cm="1">
        <f t="array" ref="J561">SUMPRODUCT(--($B$4:$B$498=B561),--($E$4:$E$498=C561),--($D$4:$D$498=""),$J$4:$J$498)</f>
        <v>0</v>
      </c>
      <c r="K561" s="107" cm="1">
        <f t="array" ref="K561">SUMPRODUCT(--($B$4:$B$498=B561),--($E$4:$E$498=C561),--($D$4:$D$498=""),$K$4:$K$498)</f>
        <v>0</v>
      </c>
      <c r="L561" s="107" cm="1">
        <f t="array" ref="L561">SUMPRODUCT(--($B$4:$B$498=B561),--($E$4:$E$498=C561),--($D$4:$D$498=""),$L$4:$L$498)</f>
        <v>0</v>
      </c>
      <c r="M561" s="107" cm="1">
        <f t="array" ref="M561">SUMPRODUCT(--($B$5:$B$498=B561),--($E$5:$E$498=C561),--($D$5:$D$498=""),$M$5:$M$498)</f>
        <v>0</v>
      </c>
      <c r="N561" s="107">
        <f t="shared" si="27"/>
        <v>0</v>
      </c>
      <c r="O561" s="55"/>
      <c r="P561" s="107" t="e" cm="1">
        <f t="array" ref="P561">SUMPRODUCT(--($B$4:$B$498=B561),--($E$4:$E$498=C561),--($D$4:$D$498=""),$P$4:$P$498)</f>
        <v>#N/A</v>
      </c>
    </row>
    <row r="562" spans="2:16">
      <c r="B562" t="s">
        <v>91</v>
      </c>
      <c r="C562" s="106" t="str">
        <f t="shared" si="26"/>
        <v>K</v>
      </c>
      <c r="D562" s="80"/>
      <c r="E562" s="80"/>
      <c r="F562" s="107" cm="1">
        <f t="array" ref="F562">SUMPRODUCT(--($B$4:$B$498=B562),--($E$4:$E$498=C562),--($D$4:$D$498=""),$F$4:$F$498)</f>
        <v>0</v>
      </c>
      <c r="G562" s="107" cm="1">
        <f t="array" ref="G562">SUMPRODUCT(--($B$4:$B$498=B562),--($E$4:$E$498=C562),--($D$4:$D$498=""),$G$4:$G$498)</f>
        <v>0</v>
      </c>
      <c r="H562" s="107" cm="1">
        <f t="array" ref="H562">SUMPRODUCT(--($B$4:$B$498=B562),--($E$4:$E$498=C562),--($D$4:$D$498=""),$H$4:$H$498)</f>
        <v>0</v>
      </c>
      <c r="I562" s="107" cm="1">
        <f t="array" ref="I562">SUMPRODUCT(--($B$4:$B$498=B562),--($E$4:$E$498=C562),--($D$4:$D$498=""),$I$4:$I$498)</f>
        <v>0</v>
      </c>
      <c r="J562" s="107" cm="1">
        <f t="array" ref="J562">SUMPRODUCT(--($B$4:$B$498=B562),--($E$4:$E$498=C562),--($D$4:$D$498=""),$J$4:$J$498)</f>
        <v>0</v>
      </c>
      <c r="K562" s="107" cm="1">
        <f t="array" ref="K562">SUMPRODUCT(--($B$4:$B$498=B562),--($E$4:$E$498=C562),--($D$4:$D$498=""),$K$4:$K$498)</f>
        <v>0</v>
      </c>
      <c r="L562" s="107" cm="1">
        <f t="array" ref="L562">SUMPRODUCT(--($B$4:$B$498=B562),--($E$4:$E$498=C562),--($D$4:$D$498=""),$L$4:$L$498)</f>
        <v>0</v>
      </c>
      <c r="M562" s="107" cm="1">
        <f t="array" ref="M562">SUMPRODUCT(--($B$5:$B$498=B562),--($E$5:$E$498=C562),--($D$5:$D$498=""),$M$5:$M$498)</f>
        <v>0</v>
      </c>
      <c r="N562" s="107">
        <f t="shared" si="27"/>
        <v>0</v>
      </c>
      <c r="O562" s="55"/>
      <c r="P562" s="107" t="e" cm="1">
        <f t="array" ref="P562">SUMPRODUCT(--($B$4:$B$498=B562),--($E$4:$E$498=C562),--($D$4:$D$498=""),$P$4:$P$498)</f>
        <v>#N/A</v>
      </c>
    </row>
    <row r="563" spans="2:16">
      <c r="C563" s="106" t="str">
        <f t="shared" si="26"/>
        <v>Vrije categorie</v>
      </c>
      <c r="D563" s="80"/>
      <c r="E563" s="80"/>
      <c r="F563" s="107" cm="1">
        <f t="array" ref="F563">SUMPRODUCT(--($B$4:$B$498=B563),--($E$4:$E$498=C563),--($D$4:$D$498=""),$F$4:$F$498)</f>
        <v>0</v>
      </c>
      <c r="G563" s="107" cm="1">
        <f t="array" ref="G563">SUMPRODUCT(--($B$4:$B$498=B563),--($E$4:$E$498=C563),--($D$4:$D$498=""),$G$4:$G$498)</f>
        <v>0</v>
      </c>
      <c r="H563" s="107" cm="1">
        <f t="array" ref="H563">SUMPRODUCT(--($B$4:$B$498=B563),--($E$4:$E$498=C563),--($D$4:$D$498=""),$H$4:$H$498)</f>
        <v>0</v>
      </c>
      <c r="I563" s="107" cm="1">
        <f t="array" ref="I563">SUMPRODUCT(--($B$4:$B$498=B563),--($E$4:$E$498=C563),--($D$4:$D$498=""),$I$4:$I$498)</f>
        <v>0</v>
      </c>
      <c r="J563" s="107" cm="1">
        <f t="array" ref="J563">SUMPRODUCT(--($B$4:$B$498=B563),--($E$4:$E$498=C563),--($D$4:$D$498=""),$J$4:$J$498)</f>
        <v>0</v>
      </c>
      <c r="K563" s="107" cm="1">
        <f t="array" ref="K563">SUMPRODUCT(--($B$4:$B$498=B563),--($E$4:$E$498=C563),--($D$4:$D$498=""),$K$4:$K$498)</f>
        <v>0</v>
      </c>
      <c r="L563" s="107" cm="1">
        <f t="array" ref="L563">SUMPRODUCT(--($B$4:$B$498=B563),--($E$4:$E$498=C563),--($D$4:$D$498=""),$L$4:$L$498)</f>
        <v>0</v>
      </c>
      <c r="M563" s="107" cm="1">
        <f t="array" ref="M563">SUMPRODUCT(--($B$5:$B$498=B563),--($E$5:$E$498=C563),--($D$5:$D$498=""),$M$5:$M$498)</f>
        <v>0</v>
      </c>
      <c r="N563" s="107">
        <f t="shared" si="27"/>
        <v>0</v>
      </c>
      <c r="O563" s="55"/>
      <c r="P563" s="107" t="e" cm="1">
        <f t="array" ref="P563">SUMPRODUCT(--($B$4:$B$498=B563),--($E$4:$E$498=C563),--($D$4:$D$498=""),$P$4:$P$498)</f>
        <v>#N/A</v>
      </c>
    </row>
    <row r="564" spans="2:16">
      <c r="C564" s="106" t="str">
        <f t="shared" si="26"/>
        <v>Vrije categorie</v>
      </c>
      <c r="D564" s="80"/>
      <c r="E564" s="80"/>
      <c r="F564" s="107" cm="1">
        <f t="array" ref="F564">SUMPRODUCT(--($B$4:$B$498=B564),--($E$4:$E$498=C564),--($D$4:$D$498=""),$F$4:$F$498)</f>
        <v>0</v>
      </c>
      <c r="G564" s="107" cm="1">
        <f t="array" ref="G564">SUMPRODUCT(--($B$4:$B$498=B564),--($E$4:$E$498=C564),--($D$4:$D$498=""),$G$4:$G$498)</f>
        <v>0</v>
      </c>
      <c r="H564" s="107" cm="1">
        <f t="array" ref="H564">SUMPRODUCT(--($B$4:$B$498=B564),--($E$4:$E$498=C564),--($D$4:$D$498=""),$H$4:$H$498)</f>
        <v>0</v>
      </c>
      <c r="I564" s="107" cm="1">
        <f t="array" ref="I564">SUMPRODUCT(--($B$4:$B$498=B564),--($E$4:$E$498=C564),--($D$4:$D$498=""),$I$4:$I$498)</f>
        <v>0</v>
      </c>
      <c r="J564" s="107" cm="1">
        <f t="array" ref="J564">SUMPRODUCT(--($B$4:$B$498=B564),--($E$4:$E$498=C564),--($D$4:$D$498=""),$J$4:$J$498)</f>
        <v>0</v>
      </c>
      <c r="K564" s="107" cm="1">
        <f t="array" ref="K564">SUMPRODUCT(--($B$4:$B$498=B564),--($E$4:$E$498=C564),--($D$4:$D$498=""),$K$4:$K$498)</f>
        <v>0</v>
      </c>
      <c r="L564" s="107" cm="1">
        <f t="array" ref="L564">SUMPRODUCT(--($B$4:$B$498=B564),--($E$4:$E$498=C564),--($D$4:$D$498=""),$L$4:$L$498)</f>
        <v>0</v>
      </c>
      <c r="M564" s="107" cm="1">
        <f t="array" ref="M564">SUMPRODUCT(--($B$5:$B$498=B564),--($E$5:$E$498=C564),--($D$5:$D$498=""),$M$5:$M$498)</f>
        <v>0</v>
      </c>
      <c r="N564" s="107">
        <f t="shared" si="27"/>
        <v>0</v>
      </c>
      <c r="O564" s="55"/>
      <c r="P564" s="107" t="e" cm="1">
        <f t="array" ref="P564">SUMPRODUCT(--($B$4:$B$498=B564),--($E$4:$E$498=C564),--($D$4:$D$498=""),$P$4:$P$498)</f>
        <v>#N/A</v>
      </c>
    </row>
    <row r="565" spans="2:16" ht="15" thickBot="1">
      <c r="C565" s="115" t="s">
        <v>361</v>
      </c>
      <c r="D565" s="111"/>
      <c r="E565" s="111"/>
      <c r="F565" s="112">
        <f t="shared" ref="F565:M565" si="28">SUM(F552:F564)</f>
        <v>0</v>
      </c>
      <c r="G565" s="112">
        <f t="shared" si="28"/>
        <v>0</v>
      </c>
      <c r="H565" s="112">
        <f t="shared" si="28"/>
        <v>0</v>
      </c>
      <c r="I565" s="112">
        <f t="shared" si="28"/>
        <v>0</v>
      </c>
      <c r="J565" s="112">
        <f t="shared" si="28"/>
        <v>0</v>
      </c>
      <c r="K565" s="112">
        <f t="shared" si="28"/>
        <v>0</v>
      </c>
      <c r="L565" s="112">
        <f t="shared" si="28"/>
        <v>0</v>
      </c>
      <c r="M565" s="112">
        <f t="shared" si="28"/>
        <v>0</v>
      </c>
      <c r="N565" s="112">
        <f t="shared" si="27"/>
        <v>0</v>
      </c>
      <c r="O565" s="67"/>
      <c r="P565" s="112" t="e">
        <f>SUM(P552:P564)</f>
        <v>#N/A</v>
      </c>
    </row>
    <row r="566" spans="2:16" ht="15" thickTop="1">
      <c r="C566" s="113"/>
      <c r="D566" s="8"/>
      <c r="E566" s="8"/>
      <c r="F566" s="81"/>
      <c r="G566" s="81"/>
      <c r="H566" s="81"/>
      <c r="I566" s="81"/>
      <c r="J566" s="81"/>
      <c r="K566" s="81"/>
      <c r="L566" s="83"/>
      <c r="M566" s="81"/>
    </row>
    <row r="567" spans="2:16">
      <c r="C567" s="114" t="s">
        <v>362</v>
      </c>
      <c r="D567" s="80"/>
      <c r="E567" s="80"/>
      <c r="F567" s="107"/>
      <c r="G567" s="107"/>
      <c r="H567" s="107"/>
      <c r="I567" s="107"/>
      <c r="J567" s="107"/>
      <c r="K567" s="107"/>
      <c r="L567" s="108"/>
      <c r="M567" s="109"/>
      <c r="N567" s="106" t="s">
        <v>332</v>
      </c>
      <c r="O567" s="8"/>
      <c r="P567" s="106" t="s">
        <v>333</v>
      </c>
    </row>
    <row r="568" spans="2:16">
      <c r="B568" t="s">
        <v>262</v>
      </c>
      <c r="C568" s="106" t="str">
        <f>C499</f>
        <v>A</v>
      </c>
      <c r="D568" s="80"/>
      <c r="E568" s="80"/>
      <c r="F568" s="107" cm="1">
        <f t="array" ref="F568">SUMPRODUCT(--($B$4:$B$498=B568),--($E$4:$E$498=C568),--($D$4:$D$498=""),$F$4:$F$498)</f>
        <v>0</v>
      </c>
      <c r="G568" s="107" cm="1">
        <f t="array" ref="G568">SUMPRODUCT(--($B$4:$B$498=B568),--($E$4:$E$498=C568),--($D$4:$D$498=""),$G$4:$G$498)</f>
        <v>0</v>
      </c>
      <c r="H568" s="107" cm="1">
        <f t="array" ref="H568">SUMPRODUCT(--($B$4:$B$498=B568),--($E$4:$E$498=C568),--($D$4:$D$498=""),$H$4:$H$498)</f>
        <v>0</v>
      </c>
      <c r="I568" s="107" cm="1">
        <f t="array" ref="I568">SUMPRODUCT(--($B$4:$B$498=B568),--($E$4:$E$498=C568),--($D$4:$D$498=""),$I$4:$I$498)</f>
        <v>0</v>
      </c>
      <c r="J568" s="107" cm="1">
        <f t="array" ref="J568">SUMPRODUCT(--($B$4:$B$498=B568),--($E$4:$E$498=C568),--($D$4:$D$498=""),$J$4:$J$498)</f>
        <v>0</v>
      </c>
      <c r="K568" s="107" cm="1">
        <f t="array" ref="K568">SUMPRODUCT(--($B$4:$B$498=B568),--($E$4:$E$498=C568),--($D$4:$D$498=""),$K$4:$K$498)</f>
        <v>0</v>
      </c>
      <c r="L568" s="107" cm="1">
        <f t="array" ref="L568">SUMPRODUCT(--($B$4:$B$498=B568),--($E$4:$E$498=C568),--($D$4:$D$498=""),$L$4:$L$498)</f>
        <v>0</v>
      </c>
      <c r="M568" s="107" cm="1">
        <f t="array" ref="M568">SUMPRODUCT(--($B$5:$B$498=B568),--($E$5:$E$498=C568),--($D$5:$D$498=""),$M$5:$M$498)</f>
        <v>0</v>
      </c>
      <c r="N568" s="107">
        <f>SUM(F568:M568)</f>
        <v>0</v>
      </c>
      <c r="O568" s="55"/>
      <c r="P568" s="107" t="e" cm="1">
        <f t="array" ref="P568">SUMPRODUCT(--($B$4:$B$498=B568),--($E$4:$E$498=C568),--($D$4:$D$498=""),$P$4:$P$498)</f>
        <v>#N/A</v>
      </c>
    </row>
    <row r="569" spans="2:16">
      <c r="B569" t="s">
        <v>262</v>
      </c>
      <c r="C569" s="106" t="str">
        <f>C500</f>
        <v>B</v>
      </c>
      <c r="D569" s="80"/>
      <c r="E569" s="80"/>
      <c r="F569" s="107" cm="1">
        <f t="array" ref="F569">SUMPRODUCT(--($B$4:$B$498=B569),--($E$4:$E$498=C569),--($D$4:$D$498=""),$F$4:$F$498)</f>
        <v>0</v>
      </c>
      <c r="G569" s="107" cm="1">
        <f t="array" ref="G569">SUMPRODUCT(--($B$4:$B$498=B569),--($E$4:$E$498=C569),--($D$4:$D$498=""),$G$4:$G$498)</f>
        <v>0</v>
      </c>
      <c r="H569" s="107" cm="1">
        <f t="array" ref="H569">SUMPRODUCT(--($B$4:$B$498=B569),--($E$4:$E$498=C569),--($D$4:$D$498=""),$H$4:$H$498)</f>
        <v>0</v>
      </c>
      <c r="I569" s="107" cm="1">
        <f t="array" ref="I569">SUMPRODUCT(--($B$4:$B$498=B569),--($E$4:$E$498=C569),--($D$4:$D$498=""),$I$4:$I$498)</f>
        <v>0</v>
      </c>
      <c r="J569" s="107" cm="1">
        <f t="array" ref="J569">SUMPRODUCT(--($B$4:$B$498=B569),--($E$4:$E$498=C569),--($D$4:$D$498=""),$J$4:$J$498)</f>
        <v>0</v>
      </c>
      <c r="K569" s="107" cm="1">
        <f t="array" ref="K569">SUMPRODUCT(--($B$4:$B$498=B569),--($E$4:$E$498=C569),--($D$4:$D$498=""),$K$4:$K$498)</f>
        <v>0</v>
      </c>
      <c r="L569" s="107" cm="1">
        <f t="array" ref="L569">SUMPRODUCT(--($B$4:$B$498=B569),--($E$4:$E$498=C569),--($D$4:$D$498=""),$L$4:$L$498)</f>
        <v>0</v>
      </c>
      <c r="M569" s="107" cm="1">
        <f t="array" ref="M569">SUMPRODUCT(--($B$5:$B$498=B569),--($E$5:$E$498=C569),--($D$5:$D$498=""),$M$5:$M$498)</f>
        <v>0</v>
      </c>
      <c r="N569" s="107">
        <f t="shared" ref="N569:N581" si="29">SUM(F569:M569)</f>
        <v>0</v>
      </c>
      <c r="O569" s="55"/>
      <c r="P569" s="107" t="e" cm="1">
        <f t="array" ref="P569">SUMPRODUCT(--($B$4:$B$498=B569),--($E$4:$E$498=C569),--($D$4:$D$498=""),$P$4:$P$498)</f>
        <v>#N/A</v>
      </c>
    </row>
    <row r="570" spans="2:16">
      <c r="B570" t="s">
        <v>262</v>
      </c>
      <c r="C570" s="106" t="str">
        <f t="shared" ref="C570:C580" si="30">C501</f>
        <v>C</v>
      </c>
      <c r="D570" s="80"/>
      <c r="E570" s="80"/>
      <c r="F570" s="107" cm="1">
        <f t="array" ref="F570">SUMPRODUCT(--($B$4:$B$498=B570),--($E$4:$E$498=C570),--($D$4:$D$498=""),$F$4:$F$498)</f>
        <v>0</v>
      </c>
      <c r="G570" s="107" cm="1">
        <f t="array" ref="G570">SUMPRODUCT(--($B$4:$B$498=B570),--($E$4:$E$498=C570),--($D$4:$D$498=""),$G$4:$G$498)</f>
        <v>0</v>
      </c>
      <c r="H570" s="107" cm="1">
        <f t="array" ref="H570">SUMPRODUCT(--($B$4:$B$498=B570),--($E$4:$E$498=C570),--($D$4:$D$498=""),$H$4:$H$498)</f>
        <v>0</v>
      </c>
      <c r="I570" s="107" cm="1">
        <f t="array" ref="I570">SUMPRODUCT(--($B$4:$B$498=B570),--($E$4:$E$498=C570),--($D$4:$D$498=""),$I$4:$I$498)</f>
        <v>0</v>
      </c>
      <c r="J570" s="107" cm="1">
        <f t="array" ref="J570">SUMPRODUCT(--($B$4:$B$498=B570),--($E$4:$E$498=C570),--($D$4:$D$498=""),$J$4:$J$498)</f>
        <v>0</v>
      </c>
      <c r="K570" s="107" cm="1">
        <f t="array" ref="K570">SUMPRODUCT(--($B$4:$B$498=B570),--($E$4:$E$498=C570),--($D$4:$D$498=""),$K$4:$K$498)</f>
        <v>0</v>
      </c>
      <c r="L570" s="107" cm="1">
        <f t="array" ref="L570">SUMPRODUCT(--($B$4:$B$498=B570),--($E$4:$E$498=C570),--($D$4:$D$498=""),$L$4:$L$498)</f>
        <v>0</v>
      </c>
      <c r="M570" s="107" cm="1">
        <f t="array" ref="M570">SUMPRODUCT(--($B$5:$B$498=B570),--($E$5:$E$498=C570),--($D$5:$D$498=""),$M$5:$M$498)</f>
        <v>0</v>
      </c>
      <c r="N570" s="107">
        <f t="shared" si="29"/>
        <v>0</v>
      </c>
      <c r="O570" s="55"/>
      <c r="P570" s="107" t="e" cm="1">
        <f t="array" ref="P570">SUMPRODUCT(--($B$4:$B$498=B570),--($E$4:$E$498=C570),--($D$4:$D$498=""),$P$4:$P$498)</f>
        <v>#N/A</v>
      </c>
    </row>
    <row r="571" spans="2:16">
      <c r="B571" t="s">
        <v>262</v>
      </c>
      <c r="C571" s="106" t="str">
        <f t="shared" si="30"/>
        <v>D</v>
      </c>
      <c r="D571" s="80"/>
      <c r="E571" s="80"/>
      <c r="F571" s="107" cm="1">
        <f t="array" ref="F571">SUMPRODUCT(--($B$4:$B$498=B571),--($E$4:$E$498=C571),--($D$4:$D$498=""),$F$4:$F$498)</f>
        <v>0</v>
      </c>
      <c r="G571" s="107" cm="1">
        <f t="array" ref="G571">SUMPRODUCT(--($B$4:$B$498=B571),--($E$4:$E$498=C571),--($D$4:$D$498=""),$G$4:$G$498)</f>
        <v>0</v>
      </c>
      <c r="H571" s="107" cm="1">
        <f t="array" ref="H571">SUMPRODUCT(--($B$4:$B$498=B571),--($E$4:$E$498=C571),--($D$4:$D$498=""),$H$4:$H$498)</f>
        <v>0</v>
      </c>
      <c r="I571" s="107" cm="1">
        <f t="array" ref="I571">SUMPRODUCT(--($B$4:$B$498=B571),--($E$4:$E$498=C571),--($D$4:$D$498=""),$I$4:$I$498)</f>
        <v>0</v>
      </c>
      <c r="J571" s="107" cm="1">
        <f t="array" ref="J571">SUMPRODUCT(--($B$4:$B$498=B571),--($E$4:$E$498=C571),--($D$4:$D$498=""),$J$4:$J$498)</f>
        <v>0</v>
      </c>
      <c r="K571" s="107" cm="1">
        <f t="array" ref="K571">SUMPRODUCT(--($B$4:$B$498=B571),--($E$4:$E$498=C571),--($D$4:$D$498=""),$K$4:$K$498)</f>
        <v>0</v>
      </c>
      <c r="L571" s="107" cm="1">
        <f t="array" ref="L571">SUMPRODUCT(--($B$4:$B$498=B571),--($E$4:$E$498=C571),--($D$4:$D$498=""),$L$4:$L$498)</f>
        <v>0</v>
      </c>
      <c r="M571" s="107" cm="1">
        <f t="array" ref="M571">SUMPRODUCT(--($B$5:$B$498=B571),--($E$5:$E$498=C571),--($D$5:$D$498=""),$M$5:$M$498)</f>
        <v>0</v>
      </c>
      <c r="N571" s="107">
        <f t="shared" si="29"/>
        <v>0</v>
      </c>
      <c r="O571" s="55"/>
      <c r="P571" s="107" t="e" cm="1">
        <f t="array" ref="P571">SUMPRODUCT(--($B$4:$B$498=B571),--($E$4:$E$498=C571),--($D$4:$D$498=""),$P$4:$P$498)</f>
        <v>#N/A</v>
      </c>
    </row>
    <row r="572" spans="2:16">
      <c r="B572" t="s">
        <v>262</v>
      </c>
      <c r="C572" s="106" t="str">
        <f t="shared" si="30"/>
        <v>E</v>
      </c>
      <c r="D572" s="80"/>
      <c r="E572" s="80"/>
      <c r="F572" s="107" cm="1">
        <f t="array" ref="F572">SUMPRODUCT(--($B$4:$B$498=B572),--($E$4:$E$498=C572),--($D$4:$D$498=""),$F$4:$F$498)</f>
        <v>0</v>
      </c>
      <c r="G572" s="107" cm="1">
        <f t="array" ref="G572">SUMPRODUCT(--($B$4:$B$498=B572),--($E$4:$E$498=C572),--($D$4:$D$498=""),$G$4:$G$498)</f>
        <v>0</v>
      </c>
      <c r="H572" s="107" cm="1">
        <f t="array" ref="H572">SUMPRODUCT(--($B$4:$B$498=B572),--($E$4:$E$498=C572),--($D$4:$D$498=""),$H$4:$H$498)</f>
        <v>0</v>
      </c>
      <c r="I572" s="107" cm="1">
        <f t="array" ref="I572">SUMPRODUCT(--($B$4:$B$498=B572),--($E$4:$E$498=C572),--($D$4:$D$498=""),$I$4:$I$498)</f>
        <v>0</v>
      </c>
      <c r="J572" s="107" cm="1">
        <f t="array" ref="J572">SUMPRODUCT(--($B$4:$B$498=B572),--($E$4:$E$498=C572),--($D$4:$D$498=""),$J$4:$J$498)</f>
        <v>0</v>
      </c>
      <c r="K572" s="107" cm="1">
        <f t="array" ref="K572">SUMPRODUCT(--($B$4:$B$498=B572),--($E$4:$E$498=C572),--($D$4:$D$498=""),$K$4:$K$498)</f>
        <v>0</v>
      </c>
      <c r="L572" s="107" cm="1">
        <f t="array" ref="L572">SUMPRODUCT(--($B$4:$B$498=B572),--($E$4:$E$498=C572),--($D$4:$D$498=""),$L$4:$L$498)</f>
        <v>0</v>
      </c>
      <c r="M572" s="107" cm="1">
        <f t="array" ref="M572">SUMPRODUCT(--($B$5:$B$498=B572),--($E$5:$E$498=C572),--($D$5:$D$498=""),$M$5:$M$498)</f>
        <v>0</v>
      </c>
      <c r="N572" s="107">
        <f t="shared" si="29"/>
        <v>0</v>
      </c>
      <c r="O572" s="55"/>
      <c r="P572" s="107" t="e" cm="1">
        <f t="array" ref="P572">SUMPRODUCT(--($B$4:$B$498=B572),--($E$4:$E$498=C572),--($D$4:$D$498=""),$P$4:$P$498)</f>
        <v>#N/A</v>
      </c>
    </row>
    <row r="573" spans="2:16">
      <c r="B573" t="s">
        <v>262</v>
      </c>
      <c r="C573" s="106" t="str">
        <f t="shared" si="30"/>
        <v>F</v>
      </c>
      <c r="D573" s="80"/>
      <c r="E573" s="80"/>
      <c r="F573" s="107" cm="1">
        <f t="array" ref="F573">SUMPRODUCT(--($B$4:$B$498=B573),--($E$4:$E$498=C573),--($D$4:$D$498=""),$F$4:$F$498)</f>
        <v>0</v>
      </c>
      <c r="G573" s="107" cm="1">
        <f t="array" ref="G573">SUMPRODUCT(--($B$4:$B$498=B573),--($E$4:$E$498=C573),--($D$4:$D$498=""),$G$4:$G$498)</f>
        <v>0</v>
      </c>
      <c r="H573" s="107" cm="1">
        <f t="array" ref="H573">SUMPRODUCT(--($B$4:$B$498=B573),--($E$4:$E$498=C573),--($D$4:$D$498=""),$H$4:$H$498)</f>
        <v>0</v>
      </c>
      <c r="I573" s="107" cm="1">
        <f t="array" ref="I573">SUMPRODUCT(--($B$4:$B$498=B573),--($E$4:$E$498=C573),--($D$4:$D$498=""),$I$4:$I$498)</f>
        <v>0</v>
      </c>
      <c r="J573" s="107" cm="1">
        <f t="array" ref="J573">SUMPRODUCT(--($B$4:$B$498=B573),--($E$4:$E$498=C573),--($D$4:$D$498=""),$J$4:$J$498)</f>
        <v>0</v>
      </c>
      <c r="K573" s="107" cm="1">
        <f t="array" ref="K573">SUMPRODUCT(--($B$4:$B$498=B573),--($E$4:$E$498=C573),--($D$4:$D$498=""),$K$4:$K$498)</f>
        <v>0</v>
      </c>
      <c r="L573" s="107" cm="1">
        <f t="array" ref="L573">SUMPRODUCT(--($B$4:$B$498=B573),--($E$4:$E$498=C573),--($D$4:$D$498=""),$L$4:$L$498)</f>
        <v>0</v>
      </c>
      <c r="M573" s="107" cm="1">
        <f t="array" ref="M573">SUMPRODUCT(--($B$5:$B$498=B573),--($E$5:$E$498=C573),--($D$5:$D$498=""),$M$5:$M$498)</f>
        <v>0</v>
      </c>
      <c r="N573" s="107">
        <f t="shared" si="29"/>
        <v>0</v>
      </c>
      <c r="O573" s="55"/>
      <c r="P573" s="107" t="e" cm="1">
        <f t="array" ref="P573">SUMPRODUCT(--($B$4:$B$498=B573),--($E$4:$E$498=C573),--($D$4:$D$498=""),$P$4:$P$498)</f>
        <v>#N/A</v>
      </c>
    </row>
    <row r="574" spans="2:16">
      <c r="B574" t="s">
        <v>262</v>
      </c>
      <c r="C574" s="106" t="str">
        <f t="shared" si="30"/>
        <v>G</v>
      </c>
      <c r="D574" s="80"/>
      <c r="E574" s="80"/>
      <c r="F574" s="107" cm="1">
        <f t="array" ref="F574">SUMPRODUCT(--($B$4:$B$498=B574),--($E$4:$E$498=C574),--($D$4:$D$498=""),$F$4:$F$498)</f>
        <v>0</v>
      </c>
      <c r="G574" s="107" cm="1">
        <f t="array" ref="G574">SUMPRODUCT(--($B$4:$B$498=B574),--($E$4:$E$498=C574),--($D$4:$D$498=""),$G$4:$G$498)</f>
        <v>0</v>
      </c>
      <c r="H574" s="107" cm="1">
        <f t="array" ref="H574">SUMPRODUCT(--($B$4:$B$498=B574),--($E$4:$E$498=C574),--($D$4:$D$498=""),$H$4:$H$498)</f>
        <v>0</v>
      </c>
      <c r="I574" s="107" cm="1">
        <f t="array" ref="I574">SUMPRODUCT(--($B$4:$B$498=B574),--($E$4:$E$498=C574),--($D$4:$D$498=""),$I$4:$I$498)</f>
        <v>0</v>
      </c>
      <c r="J574" s="107" cm="1">
        <f t="array" ref="J574">SUMPRODUCT(--($B$4:$B$498=B574),--($E$4:$E$498=C574),--($D$4:$D$498=""),$J$4:$J$498)</f>
        <v>0</v>
      </c>
      <c r="K574" s="107" cm="1">
        <f t="array" ref="K574">SUMPRODUCT(--($B$4:$B$498=B574),--($E$4:$E$498=C574),--($D$4:$D$498=""),$K$4:$K$498)</f>
        <v>0</v>
      </c>
      <c r="L574" s="107" cm="1">
        <f t="array" ref="L574">SUMPRODUCT(--($B$4:$B$498=B574),--($E$4:$E$498=C574),--($D$4:$D$498=""),$L$4:$L$498)</f>
        <v>0</v>
      </c>
      <c r="M574" s="107" cm="1">
        <f t="array" ref="M574">SUMPRODUCT(--($B$5:$B$498=B574),--($E$5:$E$498=C574),--($D$5:$D$498=""),$M$5:$M$498)</f>
        <v>0</v>
      </c>
      <c r="N574" s="107">
        <f t="shared" si="29"/>
        <v>0</v>
      </c>
      <c r="O574" s="55"/>
      <c r="P574" s="107" t="e" cm="1">
        <f t="array" ref="P574">SUMPRODUCT(--($B$4:$B$498=B574),--($E$4:$E$498=C574),--($D$4:$D$498=""),$P$4:$P$498)</f>
        <v>#N/A</v>
      </c>
    </row>
    <row r="575" spans="2:16">
      <c r="B575" t="s">
        <v>262</v>
      </c>
      <c r="C575" s="106" t="str">
        <f t="shared" si="30"/>
        <v>H</v>
      </c>
      <c r="D575" s="80"/>
      <c r="E575" s="80"/>
      <c r="F575" s="107" cm="1">
        <f t="array" ref="F575">SUMPRODUCT(--($B$4:$B$498=B575),--($E$4:$E$498=C575),--($D$4:$D$498=""),$F$4:$F$498)</f>
        <v>0</v>
      </c>
      <c r="G575" s="107" cm="1">
        <f t="array" ref="G575">SUMPRODUCT(--($B$4:$B$498=B575),--($E$4:$E$498=C575),--($D$4:$D$498=""),$G$4:$G$498)</f>
        <v>0</v>
      </c>
      <c r="H575" s="107" cm="1">
        <f t="array" ref="H575">SUMPRODUCT(--($B$4:$B$498=B575),--($E$4:$E$498=C575),--($D$4:$D$498=""),$H$4:$H$498)</f>
        <v>0</v>
      </c>
      <c r="I575" s="107" cm="1">
        <f t="array" ref="I575">SUMPRODUCT(--($B$4:$B$498=B575),--($E$4:$E$498=C575),--($D$4:$D$498=""),$I$4:$I$498)</f>
        <v>0</v>
      </c>
      <c r="J575" s="107" cm="1">
        <f t="array" ref="J575">SUMPRODUCT(--($B$4:$B$498=B575),--($E$4:$E$498=C575),--($D$4:$D$498=""),$J$4:$J$498)</f>
        <v>0</v>
      </c>
      <c r="K575" s="107" cm="1">
        <f t="array" ref="K575">SUMPRODUCT(--($B$4:$B$498=B575),--($E$4:$E$498=C575),--($D$4:$D$498=""),$K$4:$K$498)</f>
        <v>0</v>
      </c>
      <c r="L575" s="107" cm="1">
        <f t="array" ref="L575">SUMPRODUCT(--($B$4:$B$498=B575),--($E$4:$E$498=C575),--($D$4:$D$498=""),$L$4:$L$498)</f>
        <v>0</v>
      </c>
      <c r="M575" s="107" cm="1">
        <f t="array" ref="M575">SUMPRODUCT(--($B$5:$B$498=B575),--($E$5:$E$498=C575),--($D$5:$D$498=""),$M$5:$M$498)</f>
        <v>0</v>
      </c>
      <c r="N575" s="107">
        <f t="shared" si="29"/>
        <v>0</v>
      </c>
      <c r="O575" s="55"/>
      <c r="P575" s="107" t="e" cm="1">
        <f t="array" ref="P575">SUMPRODUCT(--($B$4:$B$498=B575),--($E$4:$E$498=C575),--($D$4:$D$498=""),$P$4:$P$498)</f>
        <v>#N/A</v>
      </c>
    </row>
    <row r="576" spans="2:16">
      <c r="B576" t="s">
        <v>262</v>
      </c>
      <c r="C576" s="106" t="str">
        <f t="shared" si="30"/>
        <v>I</v>
      </c>
      <c r="D576" s="80"/>
      <c r="E576" s="80"/>
      <c r="F576" s="107" cm="1">
        <f t="array" ref="F576">SUMPRODUCT(--($B$4:$B$498=B576),--($E$4:$E$498=C576),--($D$4:$D$498=""),$F$4:$F$498)</f>
        <v>0</v>
      </c>
      <c r="G576" s="107" cm="1">
        <f t="array" ref="G576">SUMPRODUCT(--($B$4:$B$498=B576),--($E$4:$E$498=C576),--($D$4:$D$498=""),$G$4:$G$498)</f>
        <v>0</v>
      </c>
      <c r="H576" s="107" cm="1">
        <f t="array" ref="H576">SUMPRODUCT(--($B$4:$B$498=B576),--($E$4:$E$498=C576),--($D$4:$D$498=""),$H$4:$H$498)</f>
        <v>0</v>
      </c>
      <c r="I576" s="107" cm="1">
        <f t="array" ref="I576">SUMPRODUCT(--($B$4:$B$498=B576),--($E$4:$E$498=C576),--($D$4:$D$498=""),$I$4:$I$498)</f>
        <v>0</v>
      </c>
      <c r="J576" s="107" cm="1">
        <f t="array" ref="J576">SUMPRODUCT(--($B$4:$B$498=B576),--($E$4:$E$498=C576),--($D$4:$D$498=""),$J$4:$J$498)</f>
        <v>0</v>
      </c>
      <c r="K576" s="107" cm="1">
        <f t="array" ref="K576">SUMPRODUCT(--($B$4:$B$498=B576),--($E$4:$E$498=C576),--($D$4:$D$498=""),$K$4:$K$498)</f>
        <v>0</v>
      </c>
      <c r="L576" s="107" cm="1">
        <f t="array" ref="L576">SUMPRODUCT(--($B$4:$B$498=B576),--($E$4:$E$498=C576),--($D$4:$D$498=""),$L$4:$L$498)</f>
        <v>0</v>
      </c>
      <c r="M576" s="107" cm="1">
        <f t="array" ref="M576">SUMPRODUCT(--($B$5:$B$498=B576),--($E$5:$E$498=C576),--($D$5:$D$498=""),$M$5:$M$498)</f>
        <v>0</v>
      </c>
      <c r="N576" s="107">
        <f t="shared" si="29"/>
        <v>0</v>
      </c>
      <c r="O576" s="55"/>
      <c r="P576" s="107" t="e" cm="1">
        <f t="array" ref="P576">SUMPRODUCT(--($B$4:$B$498=B576),--($E$4:$E$498=C576),--($D$4:$D$498=""),$P$4:$P$498)</f>
        <v>#N/A</v>
      </c>
    </row>
    <row r="577" spans="2:16">
      <c r="B577" t="s">
        <v>262</v>
      </c>
      <c r="C577" s="106" t="str">
        <f t="shared" si="30"/>
        <v>J</v>
      </c>
      <c r="D577" s="80"/>
      <c r="E577" s="80"/>
      <c r="F577" s="107" cm="1">
        <f t="array" ref="F577">SUMPRODUCT(--($B$4:$B$498=B577),--($E$4:$E$498=C577),--($D$4:$D$498=""),$F$4:$F$498)</f>
        <v>0</v>
      </c>
      <c r="G577" s="107" cm="1">
        <f t="array" ref="G577">SUMPRODUCT(--($B$4:$B$498=B577),--($E$4:$E$498=C577),--($D$4:$D$498=""),$G$4:$G$498)</f>
        <v>0</v>
      </c>
      <c r="H577" s="107" cm="1">
        <f t="array" ref="H577">SUMPRODUCT(--($B$4:$B$498=B577),--($E$4:$E$498=C577),--($D$4:$D$498=""),$H$4:$H$498)</f>
        <v>0</v>
      </c>
      <c r="I577" s="107" cm="1">
        <f t="array" ref="I577">SUMPRODUCT(--($B$4:$B$498=B577),--($E$4:$E$498=C577),--($D$4:$D$498=""),$I$4:$I$498)</f>
        <v>0</v>
      </c>
      <c r="J577" s="107" cm="1">
        <f t="array" ref="J577">SUMPRODUCT(--($B$4:$B$498=B577),--($E$4:$E$498=C577),--($D$4:$D$498=""),$J$4:$J$498)</f>
        <v>0</v>
      </c>
      <c r="K577" s="107" cm="1">
        <f t="array" ref="K577">SUMPRODUCT(--($B$4:$B$498=B577),--($E$4:$E$498=C577),--($D$4:$D$498=""),$K$4:$K$498)</f>
        <v>0</v>
      </c>
      <c r="L577" s="107" cm="1">
        <f t="array" ref="L577">SUMPRODUCT(--($B$4:$B$498=B577),--($E$4:$E$498=C577),--($D$4:$D$498=""),$L$4:$L$498)</f>
        <v>0</v>
      </c>
      <c r="M577" s="107" cm="1">
        <f t="array" ref="M577">SUMPRODUCT(--($B$5:$B$498=B577),--($E$5:$E$498=C577),--($D$5:$D$498=""),$M$5:$M$498)</f>
        <v>0</v>
      </c>
      <c r="N577" s="107">
        <f t="shared" si="29"/>
        <v>0</v>
      </c>
      <c r="O577" s="55"/>
      <c r="P577" s="107" t="e" cm="1">
        <f t="array" ref="P577">SUMPRODUCT(--($B$4:$B$498=B577),--($E$4:$E$498=C577),--($D$4:$D$498=""),$P$4:$P$498)</f>
        <v>#N/A</v>
      </c>
    </row>
    <row r="578" spans="2:16">
      <c r="B578" t="s">
        <v>262</v>
      </c>
      <c r="C578" s="106" t="str">
        <f t="shared" si="30"/>
        <v>K</v>
      </c>
      <c r="D578" s="80"/>
      <c r="E578" s="80"/>
      <c r="F578" s="107" cm="1">
        <f t="array" ref="F578">SUMPRODUCT(--($B$4:$B$498=B578),--($E$4:$E$498=C578),--($D$4:$D$498=""),$F$4:$F$498)</f>
        <v>0</v>
      </c>
      <c r="G578" s="107" cm="1">
        <f t="array" ref="G578">SUMPRODUCT(--($B$4:$B$498=B578),--($E$4:$E$498=C578),--($D$4:$D$498=""),$G$4:$G$498)</f>
        <v>0</v>
      </c>
      <c r="H578" s="107" cm="1">
        <f t="array" ref="H578">SUMPRODUCT(--($B$4:$B$498=B578),--($E$4:$E$498=C578),--($D$4:$D$498=""),$H$4:$H$498)</f>
        <v>0</v>
      </c>
      <c r="I578" s="107" cm="1">
        <f t="array" ref="I578">SUMPRODUCT(--($B$4:$B$498=B578),--($E$4:$E$498=C578),--($D$4:$D$498=""),$I$4:$I$498)</f>
        <v>0</v>
      </c>
      <c r="J578" s="107" cm="1">
        <f t="array" ref="J578">SUMPRODUCT(--($B$4:$B$498=B578),--($E$4:$E$498=C578),--($D$4:$D$498=""),$J$4:$J$498)</f>
        <v>0</v>
      </c>
      <c r="K578" s="107" cm="1">
        <f t="array" ref="K578">SUMPRODUCT(--($B$4:$B$498=B578),--($E$4:$E$498=C578),--($D$4:$D$498=""),$K$4:$K$498)</f>
        <v>0</v>
      </c>
      <c r="L578" s="107" cm="1">
        <f t="array" ref="L578">SUMPRODUCT(--($B$4:$B$498=B578),--($E$4:$E$498=C578),--($D$4:$D$498=""),$L$4:$L$498)</f>
        <v>0</v>
      </c>
      <c r="M578" s="107" cm="1">
        <f t="array" ref="M578">SUMPRODUCT(--($B$5:$B$498=B578),--($E$5:$E$498=C578),--($D$5:$D$498=""),$M$5:$M$498)</f>
        <v>0</v>
      </c>
      <c r="N578" s="107">
        <f t="shared" si="29"/>
        <v>0</v>
      </c>
      <c r="O578" s="55"/>
      <c r="P578" s="107" t="e" cm="1">
        <f t="array" ref="P578">SUMPRODUCT(--($B$4:$B$498=B578),--($E$4:$E$498=C578),--($D$4:$D$498=""),$P$4:$P$498)</f>
        <v>#N/A</v>
      </c>
    </row>
    <row r="579" spans="2:16">
      <c r="C579" s="106" t="str">
        <f t="shared" si="30"/>
        <v>Vrije categorie</v>
      </c>
      <c r="D579" s="80"/>
      <c r="E579" s="80"/>
      <c r="F579" s="107" cm="1">
        <f t="array" ref="F579">SUMPRODUCT(--($B$4:$B$498=B579),--($E$4:$E$498=C579),--($D$4:$D$498=""),$F$4:$F$498)</f>
        <v>0</v>
      </c>
      <c r="G579" s="107" cm="1">
        <f t="array" ref="G579">SUMPRODUCT(--($B$4:$B$498=B579),--($E$4:$E$498=C579),--($D$4:$D$498=""),$G$4:$G$498)</f>
        <v>0</v>
      </c>
      <c r="H579" s="107" cm="1">
        <f t="array" ref="H579">SUMPRODUCT(--($B$4:$B$498=B579),--($E$4:$E$498=C579),--($D$4:$D$498=""),$H$4:$H$498)</f>
        <v>0</v>
      </c>
      <c r="I579" s="107" cm="1">
        <f t="array" ref="I579">SUMPRODUCT(--($B$4:$B$498=B579),--($E$4:$E$498=C579),--($D$4:$D$498=""),$I$4:$I$498)</f>
        <v>0</v>
      </c>
      <c r="J579" s="107" cm="1">
        <f t="array" ref="J579">SUMPRODUCT(--($B$4:$B$498=B579),--($E$4:$E$498=C579),--($D$4:$D$498=""),$J$4:$J$498)</f>
        <v>0</v>
      </c>
      <c r="K579" s="107" cm="1">
        <f t="array" ref="K579">SUMPRODUCT(--($B$4:$B$498=B579),--($E$4:$E$498=C579),--($D$4:$D$498=""),$K$4:$K$498)</f>
        <v>0</v>
      </c>
      <c r="L579" s="107" cm="1">
        <f t="array" ref="L579">SUMPRODUCT(--($B$4:$B$498=B579),--($E$4:$E$498=C579),--($D$4:$D$498=""),$L$4:$L$498)</f>
        <v>0</v>
      </c>
      <c r="M579" s="107" cm="1">
        <f t="array" ref="M579">SUMPRODUCT(--($B$5:$B$498=B579),--($E$5:$E$498=C579),--($D$5:$D$498=""),$M$5:$M$498)</f>
        <v>0</v>
      </c>
      <c r="N579" s="107">
        <f t="shared" si="29"/>
        <v>0</v>
      </c>
      <c r="O579" s="55"/>
      <c r="P579" s="107" t="e" cm="1">
        <f t="array" ref="P579">SUMPRODUCT(--($B$4:$B$498=B579),--($E$4:$E$498=C579),--($D$4:$D$498=""),$P$4:$P$498)</f>
        <v>#N/A</v>
      </c>
    </row>
    <row r="580" spans="2:16">
      <c r="C580" s="106" t="str">
        <f t="shared" si="30"/>
        <v>Vrije categorie</v>
      </c>
      <c r="D580" s="80"/>
      <c r="E580" s="80"/>
      <c r="F580" s="107" cm="1">
        <f t="array" ref="F580">SUMPRODUCT(--($B$4:$B$498=B580),--($E$4:$E$498=C580),--($D$4:$D$498=""),$F$4:$F$498)</f>
        <v>0</v>
      </c>
      <c r="G580" s="107" cm="1">
        <f t="array" ref="G580">SUMPRODUCT(--($B$4:$B$498=B580),--($E$4:$E$498=C580),--($D$4:$D$498=""),$G$4:$G$498)</f>
        <v>0</v>
      </c>
      <c r="H580" s="107" cm="1">
        <f t="array" ref="H580">SUMPRODUCT(--($B$4:$B$498=B580),--($E$4:$E$498=C580),--($D$4:$D$498=""),$H$4:$H$498)</f>
        <v>0</v>
      </c>
      <c r="I580" s="107" cm="1">
        <f t="array" ref="I580">SUMPRODUCT(--($B$4:$B$498=B580),--($E$4:$E$498=C580),--($D$4:$D$498=""),$I$4:$I$498)</f>
        <v>0</v>
      </c>
      <c r="J580" s="107" cm="1">
        <f t="array" ref="J580">SUMPRODUCT(--($B$4:$B$498=B580),--($E$4:$E$498=C580),--($D$4:$D$498=""),$J$4:$J$498)</f>
        <v>0</v>
      </c>
      <c r="K580" s="107" cm="1">
        <f t="array" ref="K580">SUMPRODUCT(--($B$4:$B$498=B580),--($E$4:$E$498=C580),--($D$4:$D$498=""),$K$4:$K$498)</f>
        <v>0</v>
      </c>
      <c r="L580" s="107" cm="1">
        <f t="array" ref="L580">SUMPRODUCT(--($B$4:$B$498=B580),--($E$4:$E$498=C580),--($D$4:$D$498=""),$L$4:$L$498)</f>
        <v>0</v>
      </c>
      <c r="M580" s="107" cm="1">
        <f t="array" ref="M580">SUMPRODUCT(--($B$5:$B$498=B580),--($E$5:$E$498=C580),--($D$5:$D$498=""),$M$5:$M$498)</f>
        <v>0</v>
      </c>
      <c r="N580" s="107">
        <f t="shared" si="29"/>
        <v>0</v>
      </c>
      <c r="O580" s="55"/>
      <c r="P580" s="107" t="e" cm="1">
        <f t="array" ref="P580">SUMPRODUCT(--($B$4:$B$498=B580),--($E$4:$E$498=C580),--($D$4:$D$498=""),$P$4:$P$498)</f>
        <v>#N/A</v>
      </c>
    </row>
    <row r="581" spans="2:16" ht="15" thickBot="1">
      <c r="C581" s="115" t="s">
        <v>363</v>
      </c>
      <c r="D581" s="111"/>
      <c r="E581" s="111"/>
      <c r="F581" s="112">
        <f t="shared" ref="F581:M581" si="31">SUM(F568:F580)</f>
        <v>0</v>
      </c>
      <c r="G581" s="112">
        <f t="shared" si="31"/>
        <v>0</v>
      </c>
      <c r="H581" s="112">
        <f t="shared" si="31"/>
        <v>0</v>
      </c>
      <c r="I581" s="112">
        <f t="shared" si="31"/>
        <v>0</v>
      </c>
      <c r="J581" s="112">
        <f t="shared" si="31"/>
        <v>0</v>
      </c>
      <c r="K581" s="112">
        <f t="shared" si="31"/>
        <v>0</v>
      </c>
      <c r="L581" s="112">
        <f t="shared" si="31"/>
        <v>0</v>
      </c>
      <c r="M581" s="112">
        <f t="shared" si="31"/>
        <v>0</v>
      </c>
      <c r="N581" s="112">
        <f t="shared" si="29"/>
        <v>0</v>
      </c>
      <c r="O581" s="67"/>
      <c r="P581" s="112" t="e">
        <f>SUM(P568:P580)</f>
        <v>#N/A</v>
      </c>
    </row>
    <row r="582" spans="2:16" ht="15" thickTop="1">
      <c r="C582" s="113"/>
      <c r="D582" s="8"/>
      <c r="E582" s="8"/>
      <c r="F582" s="81"/>
      <c r="G582" s="81"/>
      <c r="H582" s="81"/>
      <c r="I582" s="81"/>
      <c r="J582" s="81"/>
      <c r="K582" s="81"/>
      <c r="L582" s="83"/>
      <c r="M582" s="81"/>
    </row>
    <row r="583" spans="2:16">
      <c r="C583" s="114" t="s">
        <v>364</v>
      </c>
      <c r="D583" s="80"/>
      <c r="E583" s="80"/>
      <c r="F583" s="107"/>
      <c r="G583" s="107"/>
      <c r="H583" s="107"/>
      <c r="I583" s="107"/>
      <c r="J583" s="107"/>
      <c r="K583" s="107"/>
      <c r="L583" s="108"/>
      <c r="M583" s="109"/>
      <c r="N583" s="106" t="s">
        <v>332</v>
      </c>
      <c r="O583" s="8"/>
      <c r="P583" s="106" t="s">
        <v>333</v>
      </c>
    </row>
    <row r="584" spans="2:16">
      <c r="B584" t="s">
        <v>263</v>
      </c>
      <c r="C584" s="106" t="str">
        <f>C499</f>
        <v>A</v>
      </c>
      <c r="D584" s="80"/>
      <c r="E584" s="80"/>
      <c r="F584" s="107" cm="1">
        <f t="array" ref="F584">SUMPRODUCT(--($B$4:$B$498=B584),--($E$4:$E$498=C584),--($D$4:$D$498=""),$F$4:$F$498)</f>
        <v>0</v>
      </c>
      <c r="G584" s="107" cm="1">
        <f t="array" ref="G584">SUMPRODUCT(--($B$4:$B$498=B584),--($E$4:$E$498=C584),--($D$4:$D$498=""),$G$4:$G$498)</f>
        <v>0</v>
      </c>
      <c r="H584" s="107" cm="1">
        <f t="array" ref="H584">SUMPRODUCT(--($B$4:$B$498=B584),--($E$4:$E$498=C584),--($D$4:$D$498=""),$H$4:$H$498)</f>
        <v>0</v>
      </c>
      <c r="I584" s="107" cm="1">
        <f t="array" ref="I584">SUMPRODUCT(--($B$4:$B$498=B584),--($E$4:$E$498=C584),--($D$4:$D$498=""),$I$4:$I$498)</f>
        <v>0</v>
      </c>
      <c r="J584" s="107" cm="1">
        <f t="array" ref="J584">SUMPRODUCT(--($B$4:$B$498=B584),--($E$4:$E$498=C584),--($D$4:$D$498=""),$J$4:$J$498)</f>
        <v>0</v>
      </c>
      <c r="K584" s="107" cm="1">
        <f t="array" ref="K584">SUMPRODUCT(--($B$4:$B$498=B584),--($E$4:$E$498=C584),--($D$4:$D$498=""),$K$4:$K$498)</f>
        <v>0</v>
      </c>
      <c r="L584" s="107" cm="1">
        <f t="array" ref="L584">SUMPRODUCT(--($B$4:$B$498=B584),--($E$4:$E$498=C584),--($D$4:$D$498=""),$L$4:$L$498)</f>
        <v>0</v>
      </c>
      <c r="M584" s="107" cm="1">
        <f t="array" ref="M584">SUMPRODUCT(--($B$5:$B$498=B584),--($E$5:$E$498=C584),--($D$5:$D$498=""),$M$5:$M$498)</f>
        <v>0</v>
      </c>
      <c r="N584" s="107">
        <f>SUM(F584:M584)</f>
        <v>0</v>
      </c>
      <c r="O584" s="55"/>
      <c r="P584" s="107" t="e" cm="1">
        <f t="array" ref="P584">SUMPRODUCT(--($B$4:$B$498=B584),--($E$4:$E$498=C584),--($D$4:$D$498=""),$P$4:$P$498)</f>
        <v>#N/A</v>
      </c>
    </row>
    <row r="585" spans="2:16">
      <c r="B585" t="s">
        <v>263</v>
      </c>
      <c r="C585" s="106" t="str">
        <f>C500</f>
        <v>B</v>
      </c>
      <c r="D585" s="80"/>
      <c r="E585" s="80"/>
      <c r="F585" s="107" cm="1">
        <f t="array" ref="F585">SUMPRODUCT(--($B$4:$B$498=B585),--($E$4:$E$498=C585),--($D$4:$D$498=""),$F$4:$F$498)</f>
        <v>0</v>
      </c>
      <c r="G585" s="107" cm="1">
        <f t="array" ref="G585">SUMPRODUCT(--($B$4:$B$498=B585),--($E$4:$E$498=C585),--($D$4:$D$498=""),$G$4:$G$498)</f>
        <v>0</v>
      </c>
      <c r="H585" s="107" cm="1">
        <f t="array" ref="H585">SUMPRODUCT(--($B$4:$B$498=B585),--($E$4:$E$498=C585),--($D$4:$D$498=""),$H$4:$H$498)</f>
        <v>0</v>
      </c>
      <c r="I585" s="107" cm="1">
        <f t="array" ref="I585">SUMPRODUCT(--($B$4:$B$498=B585),--($E$4:$E$498=C585),--($D$4:$D$498=""),$I$4:$I$498)</f>
        <v>0</v>
      </c>
      <c r="J585" s="107" cm="1">
        <f t="array" ref="J585">SUMPRODUCT(--($B$4:$B$498=B585),--($E$4:$E$498=C585),--($D$4:$D$498=""),$J$4:$J$498)</f>
        <v>0</v>
      </c>
      <c r="K585" s="107" cm="1">
        <f t="array" ref="K585">SUMPRODUCT(--($B$4:$B$498=B585),--($E$4:$E$498=C585),--($D$4:$D$498=""),$K$4:$K$498)</f>
        <v>0</v>
      </c>
      <c r="L585" s="107" cm="1">
        <f t="array" ref="L585">SUMPRODUCT(--($B$4:$B$498=B585),--($E$4:$E$498=C585),--($D$4:$D$498=""),$L$4:$L$498)</f>
        <v>0</v>
      </c>
      <c r="M585" s="107" cm="1">
        <f t="array" ref="M585">SUMPRODUCT(--($B$5:$B$498=B585),--($E$5:$E$498=C585),--($D$5:$D$498=""),$M$5:$M$498)</f>
        <v>0</v>
      </c>
      <c r="N585" s="107">
        <f t="shared" ref="N585:N597" si="32">SUM(F585:M585)</f>
        <v>0</v>
      </c>
      <c r="O585" s="55"/>
      <c r="P585" s="107" t="e" cm="1">
        <f t="array" ref="P585">SUMPRODUCT(--($B$4:$B$498=B585),--($E$4:$E$498=C585),--($D$4:$D$498=""),$P$4:$P$498)</f>
        <v>#N/A</v>
      </c>
    </row>
    <row r="586" spans="2:16">
      <c r="B586" t="s">
        <v>263</v>
      </c>
      <c r="C586" s="106" t="str">
        <f t="shared" ref="C586:C596" si="33">C501</f>
        <v>C</v>
      </c>
      <c r="D586" s="80"/>
      <c r="E586" s="80"/>
      <c r="F586" s="107" cm="1">
        <f t="array" ref="F586">SUMPRODUCT(--($B$4:$B$498=B586),--($E$4:$E$498=C586),--($D$4:$D$498=""),$F$4:$F$498)</f>
        <v>0</v>
      </c>
      <c r="G586" s="107" cm="1">
        <f t="array" ref="G586">SUMPRODUCT(--($B$4:$B$498=B586),--($E$4:$E$498=C586),--($D$4:$D$498=""),$G$4:$G$498)</f>
        <v>0</v>
      </c>
      <c r="H586" s="107" cm="1">
        <f t="array" ref="H586">SUMPRODUCT(--($B$4:$B$498=B586),--($E$4:$E$498=C586),--($D$4:$D$498=""),$H$4:$H$498)</f>
        <v>0</v>
      </c>
      <c r="I586" s="107" cm="1">
        <f t="array" ref="I586">SUMPRODUCT(--($B$4:$B$498=B586),--($E$4:$E$498=C586),--($D$4:$D$498=""),$I$4:$I$498)</f>
        <v>0</v>
      </c>
      <c r="J586" s="107" cm="1">
        <f t="array" ref="J586">SUMPRODUCT(--($B$4:$B$498=B586),--($E$4:$E$498=C586),--($D$4:$D$498=""),$J$4:$J$498)</f>
        <v>0</v>
      </c>
      <c r="K586" s="107" cm="1">
        <f t="array" ref="K586">SUMPRODUCT(--($B$4:$B$498=B586),--($E$4:$E$498=C586),--($D$4:$D$498=""),$K$4:$K$498)</f>
        <v>0</v>
      </c>
      <c r="L586" s="107" cm="1">
        <f t="array" ref="L586">SUMPRODUCT(--($B$4:$B$498=B586),--($E$4:$E$498=C586),--($D$4:$D$498=""),$L$4:$L$498)</f>
        <v>0</v>
      </c>
      <c r="M586" s="107" cm="1">
        <f t="array" ref="M586">SUMPRODUCT(--($B$5:$B$498=B586),--($E$5:$E$498=C586),--($D$5:$D$498=""),$M$5:$M$498)</f>
        <v>0</v>
      </c>
      <c r="N586" s="107">
        <f t="shared" si="32"/>
        <v>0</v>
      </c>
      <c r="O586" s="55"/>
      <c r="P586" s="107" t="e" cm="1">
        <f t="array" ref="P586">SUMPRODUCT(--($B$4:$B$498=B586),--($E$4:$E$498=C586),--($D$4:$D$498=""),$P$4:$P$498)</f>
        <v>#N/A</v>
      </c>
    </row>
    <row r="587" spans="2:16">
      <c r="B587" t="s">
        <v>263</v>
      </c>
      <c r="C587" s="106" t="str">
        <f t="shared" si="33"/>
        <v>D</v>
      </c>
      <c r="D587" s="80"/>
      <c r="E587" s="80"/>
      <c r="F587" s="107" cm="1">
        <f t="array" ref="F587">SUMPRODUCT(--($B$4:$B$498=B587),--($E$4:$E$498=C587),--($D$4:$D$498=""),$F$4:$F$498)</f>
        <v>0</v>
      </c>
      <c r="G587" s="107" cm="1">
        <f t="array" ref="G587">SUMPRODUCT(--($B$4:$B$498=B587),--($E$4:$E$498=C587),--($D$4:$D$498=""),$G$4:$G$498)</f>
        <v>0</v>
      </c>
      <c r="H587" s="107" cm="1">
        <f t="array" ref="H587">SUMPRODUCT(--($B$4:$B$498=B587),--($E$4:$E$498=C587),--($D$4:$D$498=""),$H$4:$H$498)</f>
        <v>0</v>
      </c>
      <c r="I587" s="107" cm="1">
        <f t="array" ref="I587">SUMPRODUCT(--($B$4:$B$498=B587),--($E$4:$E$498=C587),--($D$4:$D$498=""),$I$4:$I$498)</f>
        <v>0</v>
      </c>
      <c r="J587" s="107" cm="1">
        <f t="array" ref="J587">SUMPRODUCT(--($B$4:$B$498=B587),--($E$4:$E$498=C587),--($D$4:$D$498=""),$J$4:$J$498)</f>
        <v>0</v>
      </c>
      <c r="K587" s="107" cm="1">
        <f t="array" ref="K587">SUMPRODUCT(--($B$4:$B$498=B587),--($E$4:$E$498=C587),--($D$4:$D$498=""),$K$4:$K$498)</f>
        <v>0</v>
      </c>
      <c r="L587" s="107" cm="1">
        <f t="array" ref="L587">SUMPRODUCT(--($B$4:$B$498=B587),--($E$4:$E$498=C587),--($D$4:$D$498=""),$L$4:$L$498)</f>
        <v>0</v>
      </c>
      <c r="M587" s="107" cm="1">
        <f t="array" ref="M587">SUMPRODUCT(--($B$5:$B$498=B587),--($E$5:$E$498=C587),--($D$5:$D$498=""),$M$5:$M$498)</f>
        <v>0</v>
      </c>
      <c r="N587" s="107">
        <f t="shared" si="32"/>
        <v>0</v>
      </c>
      <c r="O587" s="55"/>
      <c r="P587" s="107" t="e" cm="1">
        <f t="array" ref="P587">SUMPRODUCT(--($B$4:$B$498=B587),--($E$4:$E$498=C587),--($D$4:$D$498=""),$P$4:$P$498)</f>
        <v>#N/A</v>
      </c>
    </row>
    <row r="588" spans="2:16">
      <c r="B588" t="s">
        <v>263</v>
      </c>
      <c r="C588" s="106" t="str">
        <f t="shared" si="33"/>
        <v>E</v>
      </c>
      <c r="D588" s="80"/>
      <c r="E588" s="80"/>
      <c r="F588" s="107" cm="1">
        <f t="array" ref="F588">SUMPRODUCT(--($B$4:$B$498=B588),--($E$4:$E$498=C588),--($D$4:$D$498=""),$F$4:$F$498)</f>
        <v>0</v>
      </c>
      <c r="G588" s="107" cm="1">
        <f t="array" ref="G588">SUMPRODUCT(--($B$4:$B$498=B588),--($E$4:$E$498=C588),--($D$4:$D$498=""),$G$4:$G$498)</f>
        <v>0</v>
      </c>
      <c r="H588" s="107" cm="1">
        <f t="array" ref="H588">SUMPRODUCT(--($B$4:$B$498=B588),--($E$4:$E$498=C588),--($D$4:$D$498=""),$H$4:$H$498)</f>
        <v>0</v>
      </c>
      <c r="I588" s="107" cm="1">
        <f t="array" ref="I588">SUMPRODUCT(--($B$4:$B$498=B588),--($E$4:$E$498=C588),--($D$4:$D$498=""),$I$4:$I$498)</f>
        <v>0</v>
      </c>
      <c r="J588" s="107" cm="1">
        <f t="array" ref="J588">SUMPRODUCT(--($B$4:$B$498=B588),--($E$4:$E$498=C588),--($D$4:$D$498=""),$J$4:$J$498)</f>
        <v>0</v>
      </c>
      <c r="K588" s="107" cm="1">
        <f t="array" ref="K588">SUMPRODUCT(--($B$4:$B$498=B588),--($E$4:$E$498=C588),--($D$4:$D$498=""),$K$4:$K$498)</f>
        <v>0</v>
      </c>
      <c r="L588" s="107" cm="1">
        <f t="array" ref="L588">SUMPRODUCT(--($B$4:$B$498=B588),--($E$4:$E$498=C588),--($D$4:$D$498=""),$L$4:$L$498)</f>
        <v>0</v>
      </c>
      <c r="M588" s="107" cm="1">
        <f t="array" ref="M588">SUMPRODUCT(--($B$5:$B$498=B588),--($E$5:$E$498=C588),--($D$5:$D$498=""),$M$5:$M$498)</f>
        <v>0</v>
      </c>
      <c r="N588" s="107">
        <f t="shared" si="32"/>
        <v>0</v>
      </c>
      <c r="O588" s="55"/>
      <c r="P588" s="107" t="e" cm="1">
        <f t="array" ref="P588">SUMPRODUCT(--($B$4:$B$498=B588),--($E$4:$E$498=C588),--($D$4:$D$498=""),$P$4:$P$498)</f>
        <v>#N/A</v>
      </c>
    </row>
    <row r="589" spans="2:16">
      <c r="B589" t="s">
        <v>263</v>
      </c>
      <c r="C589" s="106" t="str">
        <f t="shared" si="33"/>
        <v>F</v>
      </c>
      <c r="D589" s="80"/>
      <c r="E589" s="80"/>
      <c r="F589" s="107" cm="1">
        <f t="array" ref="F589">SUMPRODUCT(--($B$4:$B$498=B589),--($E$4:$E$498=C589),--($D$4:$D$498=""),$F$4:$F$498)</f>
        <v>0</v>
      </c>
      <c r="G589" s="107" cm="1">
        <f t="array" ref="G589">SUMPRODUCT(--($B$4:$B$498=B589),--($E$4:$E$498=C589),--($D$4:$D$498=""),$G$4:$G$498)</f>
        <v>0</v>
      </c>
      <c r="H589" s="107" cm="1">
        <f t="array" ref="H589">SUMPRODUCT(--($B$4:$B$498=B589),--($E$4:$E$498=C589),--($D$4:$D$498=""),$H$4:$H$498)</f>
        <v>0</v>
      </c>
      <c r="I589" s="107" cm="1">
        <f t="array" ref="I589">SUMPRODUCT(--($B$4:$B$498=B589),--($E$4:$E$498=C589),--($D$4:$D$498=""),$I$4:$I$498)</f>
        <v>0</v>
      </c>
      <c r="J589" s="107" cm="1">
        <f t="array" ref="J589">SUMPRODUCT(--($B$4:$B$498=B589),--($E$4:$E$498=C589),--($D$4:$D$498=""),$J$4:$J$498)</f>
        <v>0</v>
      </c>
      <c r="K589" s="107" cm="1">
        <f t="array" ref="K589">SUMPRODUCT(--($B$4:$B$498=B589),--($E$4:$E$498=C589),--($D$4:$D$498=""),$K$4:$K$498)</f>
        <v>0</v>
      </c>
      <c r="L589" s="107" cm="1">
        <f t="array" ref="L589">SUMPRODUCT(--($B$4:$B$498=B589),--($E$4:$E$498=C589),--($D$4:$D$498=""),$L$4:$L$498)</f>
        <v>0</v>
      </c>
      <c r="M589" s="107" cm="1">
        <f t="array" ref="M589">SUMPRODUCT(--($B$5:$B$498=B589),--($E$5:$E$498=C589),--($D$5:$D$498=""),$M$5:$M$498)</f>
        <v>0</v>
      </c>
      <c r="N589" s="107">
        <f t="shared" si="32"/>
        <v>0</v>
      </c>
      <c r="O589" s="55"/>
      <c r="P589" s="107" t="e" cm="1">
        <f t="array" ref="P589">SUMPRODUCT(--($B$4:$B$498=B589),--($E$4:$E$498=C589),--($D$4:$D$498=""),$P$4:$P$498)</f>
        <v>#N/A</v>
      </c>
    </row>
    <row r="590" spans="2:16">
      <c r="B590" t="s">
        <v>263</v>
      </c>
      <c r="C590" s="106" t="str">
        <f t="shared" si="33"/>
        <v>G</v>
      </c>
      <c r="D590" s="80"/>
      <c r="E590" s="80"/>
      <c r="F590" s="107" cm="1">
        <f t="array" ref="F590">SUMPRODUCT(--($B$4:$B$498=B590),--($E$4:$E$498=C590),--($D$4:$D$498=""),$F$4:$F$498)</f>
        <v>0</v>
      </c>
      <c r="G590" s="107" cm="1">
        <f t="array" ref="G590">SUMPRODUCT(--($B$4:$B$498=B590),--($E$4:$E$498=C590),--($D$4:$D$498=""),$G$4:$G$498)</f>
        <v>0</v>
      </c>
      <c r="H590" s="107" cm="1">
        <f t="array" ref="H590">SUMPRODUCT(--($B$4:$B$498=B590),--($E$4:$E$498=C590),--($D$4:$D$498=""),$H$4:$H$498)</f>
        <v>0</v>
      </c>
      <c r="I590" s="107" cm="1">
        <f t="array" ref="I590">SUMPRODUCT(--($B$4:$B$498=B590),--($E$4:$E$498=C590),--($D$4:$D$498=""),$I$4:$I$498)</f>
        <v>0</v>
      </c>
      <c r="J590" s="107" cm="1">
        <f t="array" ref="J590">SUMPRODUCT(--($B$4:$B$498=B590),--($E$4:$E$498=C590),--($D$4:$D$498=""),$J$4:$J$498)</f>
        <v>0</v>
      </c>
      <c r="K590" s="107" cm="1">
        <f t="array" ref="K590">SUMPRODUCT(--($B$4:$B$498=B590),--($E$4:$E$498=C590),--($D$4:$D$498=""),$K$4:$K$498)</f>
        <v>0</v>
      </c>
      <c r="L590" s="107" cm="1">
        <f t="array" ref="L590">SUMPRODUCT(--($B$4:$B$498=B590),--($E$4:$E$498=C590),--($D$4:$D$498=""),$L$4:$L$498)</f>
        <v>0</v>
      </c>
      <c r="M590" s="107" cm="1">
        <f t="array" ref="M590">SUMPRODUCT(--($B$5:$B$498=B590),--($E$5:$E$498=C590),--($D$5:$D$498=""),$M$5:$M$498)</f>
        <v>0</v>
      </c>
      <c r="N590" s="107">
        <f t="shared" si="32"/>
        <v>0</v>
      </c>
      <c r="O590" s="55"/>
      <c r="P590" s="107" t="e" cm="1">
        <f t="array" ref="P590">SUMPRODUCT(--($B$4:$B$498=B590),--($E$4:$E$498=C590),--($D$4:$D$498=""),$P$4:$P$498)</f>
        <v>#N/A</v>
      </c>
    </row>
    <row r="591" spans="2:16">
      <c r="B591" t="s">
        <v>263</v>
      </c>
      <c r="C591" s="106" t="str">
        <f t="shared" si="33"/>
        <v>H</v>
      </c>
      <c r="D591" s="80"/>
      <c r="E591" s="80"/>
      <c r="F591" s="107" cm="1">
        <f t="array" ref="F591">SUMPRODUCT(--($B$4:$B$498=B591),--($E$4:$E$498=C591),--($D$4:$D$498=""),$F$4:$F$498)</f>
        <v>0</v>
      </c>
      <c r="G591" s="107" cm="1">
        <f t="array" ref="G591">SUMPRODUCT(--($B$4:$B$498=B591),--($E$4:$E$498=C591),--($D$4:$D$498=""),$G$4:$G$498)</f>
        <v>0</v>
      </c>
      <c r="H591" s="107" cm="1">
        <f t="array" ref="H591">SUMPRODUCT(--($B$4:$B$498=B591),--($E$4:$E$498=C591),--($D$4:$D$498=""),$H$4:$H$498)</f>
        <v>0</v>
      </c>
      <c r="I591" s="107" cm="1">
        <f t="array" ref="I591">SUMPRODUCT(--($B$4:$B$498=B591),--($E$4:$E$498=C591),--($D$4:$D$498=""),$I$4:$I$498)</f>
        <v>0</v>
      </c>
      <c r="J591" s="107" cm="1">
        <f t="array" ref="J591">SUMPRODUCT(--($B$4:$B$498=B591),--($E$4:$E$498=C591),--($D$4:$D$498=""),$J$4:$J$498)</f>
        <v>0</v>
      </c>
      <c r="K591" s="107" cm="1">
        <f t="array" ref="K591">SUMPRODUCT(--($B$4:$B$498=B591),--($E$4:$E$498=C591),--($D$4:$D$498=""),$K$4:$K$498)</f>
        <v>0</v>
      </c>
      <c r="L591" s="107" cm="1">
        <f t="array" ref="L591">SUMPRODUCT(--($B$4:$B$498=B591),--($E$4:$E$498=C591),--($D$4:$D$498=""),$L$4:$L$498)</f>
        <v>0</v>
      </c>
      <c r="M591" s="107" cm="1">
        <f t="array" ref="M591">SUMPRODUCT(--($B$5:$B$498=B591),--($E$5:$E$498=C591),--($D$5:$D$498=""),$M$5:$M$498)</f>
        <v>0</v>
      </c>
      <c r="N591" s="107">
        <f t="shared" si="32"/>
        <v>0</v>
      </c>
      <c r="O591" s="55"/>
      <c r="P591" s="107" t="e" cm="1">
        <f t="array" ref="P591">SUMPRODUCT(--($B$4:$B$498=B591),--($E$4:$E$498=C591),--($D$4:$D$498=""),$P$4:$P$498)</f>
        <v>#N/A</v>
      </c>
    </row>
    <row r="592" spans="2:16">
      <c r="B592" t="s">
        <v>263</v>
      </c>
      <c r="C592" s="106" t="str">
        <f t="shared" si="33"/>
        <v>I</v>
      </c>
      <c r="D592" s="80"/>
      <c r="E592" s="80"/>
      <c r="F592" s="107" cm="1">
        <f t="array" ref="F592">SUMPRODUCT(--($B$4:$B$498=B592),--($E$4:$E$498=C592),--($D$4:$D$498=""),$F$4:$F$498)</f>
        <v>0</v>
      </c>
      <c r="G592" s="107" cm="1">
        <f t="array" ref="G592">SUMPRODUCT(--($B$4:$B$498=B592),--($E$4:$E$498=C592),--($D$4:$D$498=""),$G$4:$G$498)</f>
        <v>0</v>
      </c>
      <c r="H592" s="107" cm="1">
        <f t="array" ref="H592">SUMPRODUCT(--($B$4:$B$498=B592),--($E$4:$E$498=C592),--($D$4:$D$498=""),$H$4:$H$498)</f>
        <v>0</v>
      </c>
      <c r="I592" s="107" cm="1">
        <f t="array" ref="I592">SUMPRODUCT(--($B$4:$B$498=B592),--($E$4:$E$498=C592),--($D$4:$D$498=""),$I$4:$I$498)</f>
        <v>0</v>
      </c>
      <c r="J592" s="107" cm="1">
        <f t="array" ref="J592">SUMPRODUCT(--($B$4:$B$498=B592),--($E$4:$E$498=C592),--($D$4:$D$498=""),$J$4:$J$498)</f>
        <v>0</v>
      </c>
      <c r="K592" s="107" cm="1">
        <f t="array" ref="K592">SUMPRODUCT(--($B$4:$B$498=B592),--($E$4:$E$498=C592),--($D$4:$D$498=""),$K$4:$K$498)</f>
        <v>0</v>
      </c>
      <c r="L592" s="107" cm="1">
        <f t="array" ref="L592">SUMPRODUCT(--($B$4:$B$498=B592),--($E$4:$E$498=C592),--($D$4:$D$498=""),$L$4:$L$498)</f>
        <v>0</v>
      </c>
      <c r="M592" s="107" cm="1">
        <f t="array" ref="M592">SUMPRODUCT(--($B$5:$B$498=B592),--($E$5:$E$498=C592),--($D$5:$D$498=""),$M$5:$M$498)</f>
        <v>0</v>
      </c>
      <c r="N592" s="107">
        <f t="shared" si="32"/>
        <v>0</v>
      </c>
      <c r="O592" s="55"/>
      <c r="P592" s="107" t="e" cm="1">
        <f t="array" ref="P592">SUMPRODUCT(--($B$4:$B$498=B592),--($E$4:$E$498=C592),--($D$4:$D$498=""),$P$4:$P$498)</f>
        <v>#N/A</v>
      </c>
    </row>
    <row r="593" spans="2:16">
      <c r="B593" t="s">
        <v>263</v>
      </c>
      <c r="C593" s="106" t="str">
        <f t="shared" si="33"/>
        <v>J</v>
      </c>
      <c r="D593" s="80"/>
      <c r="E593" s="80"/>
      <c r="F593" s="107" cm="1">
        <f t="array" ref="F593">SUMPRODUCT(--($B$4:$B$498=B593),--($E$4:$E$498=C593),--($D$4:$D$498=""),$F$4:$F$498)</f>
        <v>0</v>
      </c>
      <c r="G593" s="107" cm="1">
        <f t="array" ref="G593">SUMPRODUCT(--($B$4:$B$498=B593),--($E$4:$E$498=C593),--($D$4:$D$498=""),$G$4:$G$498)</f>
        <v>0</v>
      </c>
      <c r="H593" s="107" cm="1">
        <f t="array" ref="H593">SUMPRODUCT(--($B$4:$B$498=B593),--($E$4:$E$498=C593),--($D$4:$D$498=""),$H$4:$H$498)</f>
        <v>0</v>
      </c>
      <c r="I593" s="107" cm="1">
        <f t="array" ref="I593">SUMPRODUCT(--($B$4:$B$498=B593),--($E$4:$E$498=C593),--($D$4:$D$498=""),$I$4:$I$498)</f>
        <v>0</v>
      </c>
      <c r="J593" s="107" cm="1">
        <f t="array" ref="J593">SUMPRODUCT(--($B$4:$B$498=B593),--($E$4:$E$498=C593),--($D$4:$D$498=""),$J$4:$J$498)</f>
        <v>0</v>
      </c>
      <c r="K593" s="107" cm="1">
        <f t="array" ref="K593">SUMPRODUCT(--($B$4:$B$498=B593),--($E$4:$E$498=C593),--($D$4:$D$498=""),$K$4:$K$498)</f>
        <v>0</v>
      </c>
      <c r="L593" s="107" cm="1">
        <f t="array" ref="L593">SUMPRODUCT(--($B$4:$B$498=B593),--($E$4:$E$498=C593),--($D$4:$D$498=""),$L$4:$L$498)</f>
        <v>0</v>
      </c>
      <c r="M593" s="107" cm="1">
        <f t="array" ref="M593">SUMPRODUCT(--($B$5:$B$498=B593),--($E$5:$E$498=C593),--($D$5:$D$498=""),$M$5:$M$498)</f>
        <v>0</v>
      </c>
      <c r="N593" s="107">
        <f t="shared" si="32"/>
        <v>0</v>
      </c>
      <c r="O593" s="55"/>
      <c r="P593" s="107" t="e" cm="1">
        <f t="array" ref="P593">SUMPRODUCT(--($B$4:$B$498=B593),--($E$4:$E$498=C593),--($D$4:$D$498=""),$P$4:$P$498)</f>
        <v>#N/A</v>
      </c>
    </row>
    <row r="594" spans="2:16">
      <c r="B594" t="s">
        <v>263</v>
      </c>
      <c r="C594" s="106" t="str">
        <f t="shared" si="33"/>
        <v>K</v>
      </c>
      <c r="D594" s="80"/>
      <c r="E594" s="80"/>
      <c r="F594" s="107" cm="1">
        <f t="array" ref="F594">SUMPRODUCT(--($B$4:$B$498=B594),--($E$4:$E$498=C594),--($D$4:$D$498=""),$F$4:$F$498)</f>
        <v>0</v>
      </c>
      <c r="G594" s="107" cm="1">
        <f t="array" ref="G594">SUMPRODUCT(--($B$4:$B$498=B594),--($E$4:$E$498=C594),--($D$4:$D$498=""),$G$4:$G$498)</f>
        <v>0</v>
      </c>
      <c r="H594" s="107" cm="1">
        <f t="array" ref="H594">SUMPRODUCT(--($B$4:$B$498=B594),--($E$4:$E$498=C594),--($D$4:$D$498=""),$H$4:$H$498)</f>
        <v>0</v>
      </c>
      <c r="I594" s="107" cm="1">
        <f t="array" ref="I594">SUMPRODUCT(--($B$4:$B$498=B594),--($E$4:$E$498=C594),--($D$4:$D$498=""),$I$4:$I$498)</f>
        <v>0</v>
      </c>
      <c r="J594" s="107" cm="1">
        <f t="array" ref="J594">SUMPRODUCT(--($B$4:$B$498=B594),--($E$4:$E$498=C594),--($D$4:$D$498=""),$J$4:$J$498)</f>
        <v>0</v>
      </c>
      <c r="K594" s="107" cm="1">
        <f t="array" ref="K594">SUMPRODUCT(--($B$4:$B$498=B594),--($E$4:$E$498=C594),--($D$4:$D$498=""),$K$4:$K$498)</f>
        <v>0</v>
      </c>
      <c r="L594" s="107" cm="1">
        <f t="array" ref="L594">SUMPRODUCT(--($B$4:$B$498=B594),--($E$4:$E$498=C594),--($D$4:$D$498=""),$L$4:$L$498)</f>
        <v>0</v>
      </c>
      <c r="M594" s="107" cm="1">
        <f t="array" ref="M594">SUMPRODUCT(--($B$5:$B$498=B594),--($E$5:$E$498=C594),--($D$5:$D$498=""),$M$5:$M$498)</f>
        <v>0</v>
      </c>
      <c r="N594" s="107">
        <f t="shared" si="32"/>
        <v>0</v>
      </c>
      <c r="O594" s="55"/>
      <c r="P594" s="107" t="e" cm="1">
        <f t="array" ref="P594">SUMPRODUCT(--($B$4:$B$498=B594),--($E$4:$E$498=C594),--($D$4:$D$498=""),$P$4:$P$498)</f>
        <v>#N/A</v>
      </c>
    </row>
    <row r="595" spans="2:16">
      <c r="C595" s="106" t="str">
        <f t="shared" si="33"/>
        <v>Vrije categorie</v>
      </c>
      <c r="D595" s="80"/>
      <c r="E595" s="80"/>
      <c r="F595" s="107" cm="1">
        <f t="array" ref="F595">SUMPRODUCT(--($B$4:$B$498=B595),--($E$4:$E$498=C595),--($D$4:$D$498=""),$F$4:$F$498)</f>
        <v>0</v>
      </c>
      <c r="G595" s="107" cm="1">
        <f t="array" ref="G595">SUMPRODUCT(--($B$4:$B$498=B595),--($E$4:$E$498=C595),--($D$4:$D$498=""),$G$4:$G$498)</f>
        <v>0</v>
      </c>
      <c r="H595" s="107" cm="1">
        <f t="array" ref="H595">SUMPRODUCT(--($B$4:$B$498=B595),--($E$4:$E$498=C595),--($D$4:$D$498=""),$H$4:$H$498)</f>
        <v>0</v>
      </c>
      <c r="I595" s="107" cm="1">
        <f t="array" ref="I595">SUMPRODUCT(--($B$4:$B$498=B595),--($E$4:$E$498=C595),--($D$4:$D$498=""),$I$4:$I$498)</f>
        <v>0</v>
      </c>
      <c r="J595" s="107" cm="1">
        <f t="array" ref="J595">SUMPRODUCT(--($B$4:$B$498=B595),--($E$4:$E$498=C595),--($D$4:$D$498=""),$J$4:$J$498)</f>
        <v>0</v>
      </c>
      <c r="K595" s="107" cm="1">
        <f t="array" ref="K595">SUMPRODUCT(--($B$4:$B$498=B595),--($E$4:$E$498=C595),--($D$4:$D$498=""),$K$4:$K$498)</f>
        <v>0</v>
      </c>
      <c r="L595" s="107" cm="1">
        <f t="array" ref="L595">SUMPRODUCT(--($B$4:$B$498=B595),--($E$4:$E$498=C595),--($D$4:$D$498=""),$L$4:$L$498)</f>
        <v>0</v>
      </c>
      <c r="M595" s="107" cm="1">
        <f t="array" ref="M595">SUMPRODUCT(--($B$5:$B$498=B595),--($E$5:$E$498=C595),--($D$5:$D$498=""),$M$5:$M$498)</f>
        <v>0</v>
      </c>
      <c r="N595" s="107">
        <f t="shared" si="32"/>
        <v>0</v>
      </c>
      <c r="O595" s="55"/>
      <c r="P595" s="107" t="e" cm="1">
        <f t="array" ref="P595">SUMPRODUCT(--($B$4:$B$498=B595),--($E$4:$E$498=C595),--($D$4:$D$498=""),$P$4:$P$498)</f>
        <v>#N/A</v>
      </c>
    </row>
    <row r="596" spans="2:16">
      <c r="C596" s="106" t="str">
        <f t="shared" si="33"/>
        <v>Vrije categorie</v>
      </c>
      <c r="D596" s="80"/>
      <c r="E596" s="80"/>
      <c r="F596" s="107" cm="1">
        <f t="array" ref="F596">SUMPRODUCT(--($B$4:$B$498=B596),--($E$4:$E$498=C596),--($D$4:$D$498=""),$F$4:$F$498)</f>
        <v>0</v>
      </c>
      <c r="G596" s="107" cm="1">
        <f t="array" ref="G596">SUMPRODUCT(--($B$4:$B$498=B596),--($E$4:$E$498=C596),--($D$4:$D$498=""),$G$4:$G$498)</f>
        <v>0</v>
      </c>
      <c r="H596" s="107" cm="1">
        <f t="array" ref="H596">SUMPRODUCT(--($B$4:$B$498=B596),--($E$4:$E$498=C596),--($D$4:$D$498=""),$H$4:$H$498)</f>
        <v>0</v>
      </c>
      <c r="I596" s="107" cm="1">
        <f t="array" ref="I596">SUMPRODUCT(--($B$4:$B$498=B596),--($E$4:$E$498=C596),--($D$4:$D$498=""),$I$4:$I$498)</f>
        <v>0</v>
      </c>
      <c r="J596" s="107" cm="1">
        <f t="array" ref="J596">SUMPRODUCT(--($B$4:$B$498=B596),--($E$4:$E$498=C596),--($D$4:$D$498=""),$J$4:$J$498)</f>
        <v>0</v>
      </c>
      <c r="K596" s="107" cm="1">
        <f t="array" ref="K596">SUMPRODUCT(--($B$4:$B$498=B596),--($E$4:$E$498=C596),--($D$4:$D$498=""),$K$4:$K$498)</f>
        <v>0</v>
      </c>
      <c r="L596" s="107" cm="1">
        <f t="array" ref="L596">SUMPRODUCT(--($B$4:$B$498=B596),--($E$4:$E$498=C596),--($D$4:$D$498=""),$L$4:$L$498)</f>
        <v>0</v>
      </c>
      <c r="M596" s="107" cm="1">
        <f t="array" ref="M596">SUMPRODUCT(--($B$5:$B$498=B596),--($E$5:$E$498=C596),--($D$5:$D$498=""),$M$5:$M$498)</f>
        <v>0</v>
      </c>
      <c r="N596" s="107">
        <f t="shared" si="32"/>
        <v>0</v>
      </c>
      <c r="O596" s="55"/>
      <c r="P596" s="107" t="e" cm="1">
        <f t="array" ref="P596">SUMPRODUCT(--($B$4:$B$498=B596),--($E$4:$E$498=C596),--($D$4:$D$498=""),$P$4:$P$498)</f>
        <v>#N/A</v>
      </c>
    </row>
    <row r="597" spans="2:16" ht="15" thickBot="1">
      <c r="C597" s="115" t="s">
        <v>365</v>
      </c>
      <c r="D597" s="111"/>
      <c r="E597" s="111"/>
      <c r="F597" s="112">
        <f t="shared" ref="F597:M597" si="34">SUM(F584:F596)</f>
        <v>0</v>
      </c>
      <c r="G597" s="112">
        <f t="shared" si="34"/>
        <v>0</v>
      </c>
      <c r="H597" s="112">
        <f t="shared" si="34"/>
        <v>0</v>
      </c>
      <c r="I597" s="112">
        <f t="shared" si="34"/>
        <v>0</v>
      </c>
      <c r="J597" s="112">
        <f t="shared" si="34"/>
        <v>0</v>
      </c>
      <c r="K597" s="112">
        <f t="shared" si="34"/>
        <v>0</v>
      </c>
      <c r="L597" s="112">
        <f t="shared" si="34"/>
        <v>0</v>
      </c>
      <c r="M597" s="112">
        <f t="shared" si="34"/>
        <v>0</v>
      </c>
      <c r="N597" s="112">
        <f t="shared" si="32"/>
        <v>0</v>
      </c>
      <c r="O597" s="67"/>
      <c r="P597" s="112" t="e">
        <f>SUM(P584:P596)</f>
        <v>#N/A</v>
      </c>
    </row>
    <row r="598" spans="2:16" ht="15" thickTop="1">
      <c r="C598" s="113"/>
      <c r="D598" s="8"/>
      <c r="E598" s="8"/>
      <c r="F598" s="81"/>
      <c r="G598" s="81"/>
      <c r="H598" s="81"/>
      <c r="I598" s="81"/>
      <c r="J598" s="81"/>
      <c r="K598" s="81"/>
      <c r="L598" s="83"/>
      <c r="M598" s="81"/>
    </row>
    <row r="599" spans="2:16">
      <c r="B599" t="s">
        <v>98</v>
      </c>
      <c r="C599" s="114" t="s">
        <v>366</v>
      </c>
      <c r="D599" s="80"/>
      <c r="E599" s="80"/>
      <c r="F599" s="107"/>
      <c r="G599" s="107"/>
      <c r="H599" s="107"/>
      <c r="I599" s="107"/>
      <c r="J599" s="107"/>
      <c r="K599" s="107"/>
      <c r="L599" s="108"/>
      <c r="M599" s="109"/>
      <c r="N599" s="106" t="s">
        <v>332</v>
      </c>
      <c r="O599" s="8"/>
      <c r="P599" s="106" t="s">
        <v>333</v>
      </c>
    </row>
    <row r="600" spans="2:16">
      <c r="B600" t="s">
        <v>98</v>
      </c>
      <c r="C600" s="106" t="str">
        <f>C499</f>
        <v>A</v>
      </c>
      <c r="D600" s="80"/>
      <c r="E600" s="80"/>
      <c r="F600" s="107" cm="1">
        <f t="array" ref="F600">SUMPRODUCT(--($B$4:$B$498=B600),--($E$4:$E$498=C600),--($D$4:$D$498=""),$F$4:$F$498)</f>
        <v>0</v>
      </c>
      <c r="G600" s="107" cm="1">
        <f t="array" ref="G600">SUMPRODUCT(--($B$4:$B$498=B600),--($E$4:$E$498=C600),--($D$4:$D$498=""),$G$4:$G$498)</f>
        <v>0</v>
      </c>
      <c r="H600" s="107" cm="1">
        <f t="array" ref="H600">SUMPRODUCT(--($B$4:$B$498=B600),--($E$4:$E$498=C600),--($D$4:$D$498=""),$H$4:$H$498)</f>
        <v>0</v>
      </c>
      <c r="I600" s="107" cm="1">
        <f t="array" ref="I600">SUMPRODUCT(--($B$4:$B$498=B600),--($E$4:$E$498=C600),--($D$4:$D$498=""),$I$4:$I$498)</f>
        <v>0</v>
      </c>
      <c r="J600" s="107" cm="1">
        <f t="array" ref="J600">SUMPRODUCT(--($B$4:$B$498=B600),--($E$4:$E$498=C600),--($D$4:$D$498=""),$J$4:$J$498)</f>
        <v>0</v>
      </c>
      <c r="K600" s="107" cm="1">
        <f t="array" ref="K600">SUMPRODUCT(--($B$4:$B$498=B600),--($E$4:$E$498=C600),--($D$4:$D$498=""),$K$4:$K$498)</f>
        <v>0</v>
      </c>
      <c r="L600" s="107" cm="1">
        <f t="array" ref="L600">SUMPRODUCT(--($B$4:$B$498=B600),--($E$4:$E$498=C600),--($D$4:$D$498=""),$L$4:$L$498)</f>
        <v>0</v>
      </c>
      <c r="M600" s="107" cm="1">
        <f t="array" ref="M600">SUMPRODUCT(--($B$5:$B$498=B600),--($E$5:$E$498=C600),--($D$5:$D$498=""),$M$5:$M$498)</f>
        <v>0</v>
      </c>
      <c r="N600" s="107">
        <f>SUM(F600:M600)</f>
        <v>0</v>
      </c>
      <c r="O600" s="55"/>
      <c r="P600" s="107" t="e" cm="1">
        <f t="array" ref="P600">SUMPRODUCT(--($B$4:$B$498=B600),--($E$4:$E$498=C600),--($D$4:$D$498=""),$P$4:$P$498)</f>
        <v>#N/A</v>
      </c>
    </row>
    <row r="601" spans="2:16">
      <c r="B601" t="s">
        <v>98</v>
      </c>
      <c r="C601" s="106" t="str">
        <f>C500</f>
        <v>B</v>
      </c>
      <c r="D601" s="80"/>
      <c r="E601" s="80"/>
      <c r="F601" s="107" cm="1">
        <f t="array" ref="F601">SUMPRODUCT(--($B$4:$B$498=B601),--($E$4:$E$498=C601),--($D$4:$D$498=""),$F$4:$F$498)</f>
        <v>0</v>
      </c>
      <c r="G601" s="107" cm="1">
        <f t="array" ref="G601">SUMPRODUCT(--($B$4:$B$498=B601),--($E$4:$E$498=C601),--($D$4:$D$498=""),$G$4:$G$498)</f>
        <v>0</v>
      </c>
      <c r="H601" s="107" cm="1">
        <f t="array" ref="H601">SUMPRODUCT(--($B$4:$B$498=B601),--($E$4:$E$498=C601),--($D$4:$D$498=""),$H$4:$H$498)</f>
        <v>0</v>
      </c>
      <c r="I601" s="107" cm="1">
        <f t="array" ref="I601">SUMPRODUCT(--($B$4:$B$498=B601),--($E$4:$E$498=C601),--($D$4:$D$498=""),$I$4:$I$498)</f>
        <v>0</v>
      </c>
      <c r="J601" s="107" cm="1">
        <f t="array" ref="J601">SUMPRODUCT(--($B$4:$B$498=B601),--($E$4:$E$498=C601),--($D$4:$D$498=""),$J$4:$J$498)</f>
        <v>0</v>
      </c>
      <c r="K601" s="107" cm="1">
        <f t="array" ref="K601">SUMPRODUCT(--($B$4:$B$498=B601),--($E$4:$E$498=C601),--($D$4:$D$498=""),$K$4:$K$498)</f>
        <v>0</v>
      </c>
      <c r="L601" s="107" cm="1">
        <f t="array" ref="L601">SUMPRODUCT(--($B$4:$B$498=B601),--($E$4:$E$498=C601),--($D$4:$D$498=""),$L$4:$L$498)</f>
        <v>0</v>
      </c>
      <c r="M601" s="107" cm="1">
        <f t="array" ref="M601">SUMPRODUCT(--($B$5:$B$498=B601),--($E$5:$E$498=C601),--($D$5:$D$498=""),$M$5:$M$498)</f>
        <v>0</v>
      </c>
      <c r="N601" s="107">
        <f t="shared" ref="N601:N613" si="35">SUM(F601:M601)</f>
        <v>0</v>
      </c>
      <c r="O601" s="55"/>
      <c r="P601" s="107" t="e" cm="1">
        <f t="array" ref="P601">SUMPRODUCT(--($B$4:$B$498=B601),--($E$4:$E$498=C601),--($D$4:$D$498=""),$P$4:$P$498)</f>
        <v>#N/A</v>
      </c>
    </row>
    <row r="602" spans="2:16">
      <c r="B602" t="s">
        <v>98</v>
      </c>
      <c r="C602" s="106" t="str">
        <f t="shared" ref="C602:C612" si="36">C501</f>
        <v>C</v>
      </c>
      <c r="D602" s="80"/>
      <c r="E602" s="80"/>
      <c r="F602" s="107" cm="1">
        <f t="array" ref="F602">SUMPRODUCT(--($B$4:$B$498=B602),--($E$4:$E$498=C602),--($D$4:$D$498=""),$F$4:$F$498)</f>
        <v>0</v>
      </c>
      <c r="G602" s="107" cm="1">
        <f t="array" ref="G602">SUMPRODUCT(--($B$4:$B$498=B602),--($E$4:$E$498=C602),--($D$4:$D$498=""),$G$4:$G$498)</f>
        <v>0</v>
      </c>
      <c r="H602" s="107" cm="1">
        <f t="array" ref="H602">SUMPRODUCT(--($B$4:$B$498=B602),--($E$4:$E$498=C602),--($D$4:$D$498=""),$H$4:$H$498)</f>
        <v>0</v>
      </c>
      <c r="I602" s="107" cm="1">
        <f t="array" ref="I602">SUMPRODUCT(--($B$4:$B$498=B602),--($E$4:$E$498=C602),--($D$4:$D$498=""),$I$4:$I$498)</f>
        <v>0</v>
      </c>
      <c r="J602" s="107" cm="1">
        <f t="array" ref="J602">SUMPRODUCT(--($B$4:$B$498=B602),--($E$4:$E$498=C602),--($D$4:$D$498=""),$J$4:$J$498)</f>
        <v>0</v>
      </c>
      <c r="K602" s="107" cm="1">
        <f t="array" ref="K602">SUMPRODUCT(--($B$4:$B$498=B602),--($E$4:$E$498=C602),--($D$4:$D$498=""),$K$4:$K$498)</f>
        <v>0</v>
      </c>
      <c r="L602" s="107" cm="1">
        <f t="array" ref="L602">SUMPRODUCT(--($B$4:$B$498=B602),--($E$4:$E$498=C602),--($D$4:$D$498=""),$L$4:$L$498)</f>
        <v>0</v>
      </c>
      <c r="M602" s="107" cm="1">
        <f t="array" ref="M602">SUMPRODUCT(--($B$5:$B$498=B602),--($E$5:$E$498=C602),--($D$5:$D$498=""),$M$5:$M$498)</f>
        <v>0</v>
      </c>
      <c r="N602" s="107">
        <f t="shared" si="35"/>
        <v>0</v>
      </c>
      <c r="O602" s="55"/>
      <c r="P602" s="107" t="e" cm="1">
        <f t="array" ref="P602">SUMPRODUCT(--($B$4:$B$498=B602),--($E$4:$E$498=C602),--($D$4:$D$498=""),$P$4:$P$498)</f>
        <v>#N/A</v>
      </c>
    </row>
    <row r="603" spans="2:16">
      <c r="B603" t="s">
        <v>98</v>
      </c>
      <c r="C603" s="106" t="str">
        <f t="shared" si="36"/>
        <v>D</v>
      </c>
      <c r="D603" s="80"/>
      <c r="E603" s="80"/>
      <c r="F603" s="107" cm="1">
        <f t="array" ref="F603">SUMPRODUCT(--($B$4:$B$498=B603),--($E$4:$E$498=C603),--($D$4:$D$498=""),$F$4:$F$498)</f>
        <v>0</v>
      </c>
      <c r="G603" s="107" cm="1">
        <f t="array" ref="G603">SUMPRODUCT(--($B$4:$B$498=B603),--($E$4:$E$498=C603),--($D$4:$D$498=""),$G$4:$G$498)</f>
        <v>0</v>
      </c>
      <c r="H603" s="107" cm="1">
        <f t="array" ref="H603">SUMPRODUCT(--($B$4:$B$498=B603),--($E$4:$E$498=C603),--($D$4:$D$498=""),$H$4:$H$498)</f>
        <v>0</v>
      </c>
      <c r="I603" s="107" cm="1">
        <f t="array" ref="I603">SUMPRODUCT(--($B$4:$B$498=B603),--($E$4:$E$498=C603),--($D$4:$D$498=""),$I$4:$I$498)</f>
        <v>0</v>
      </c>
      <c r="J603" s="107" cm="1">
        <f t="array" ref="J603">SUMPRODUCT(--($B$4:$B$498=B603),--($E$4:$E$498=C603),--($D$4:$D$498=""),$J$4:$J$498)</f>
        <v>0</v>
      </c>
      <c r="K603" s="107" cm="1">
        <f t="array" ref="K603">SUMPRODUCT(--($B$4:$B$498=B603),--($E$4:$E$498=C603),--($D$4:$D$498=""),$K$4:$K$498)</f>
        <v>0</v>
      </c>
      <c r="L603" s="107" cm="1">
        <f t="array" ref="L603">SUMPRODUCT(--($B$4:$B$498=B603),--($E$4:$E$498=C603),--($D$4:$D$498=""),$L$4:$L$498)</f>
        <v>0</v>
      </c>
      <c r="M603" s="107" cm="1">
        <f t="array" ref="M603">SUMPRODUCT(--($B$5:$B$498=B603),--($E$5:$E$498=C603),--($D$5:$D$498=""),$M$5:$M$498)</f>
        <v>0</v>
      </c>
      <c r="N603" s="107">
        <f t="shared" si="35"/>
        <v>0</v>
      </c>
      <c r="O603" s="55"/>
      <c r="P603" s="107" t="e" cm="1">
        <f t="array" ref="P603">SUMPRODUCT(--($B$4:$B$498=B603),--($E$4:$E$498=C603),--($D$4:$D$498=""),$P$4:$P$498)</f>
        <v>#N/A</v>
      </c>
    </row>
    <row r="604" spans="2:16">
      <c r="B604" t="s">
        <v>98</v>
      </c>
      <c r="C604" s="106" t="str">
        <f t="shared" si="36"/>
        <v>E</v>
      </c>
      <c r="D604" s="80"/>
      <c r="E604" s="80"/>
      <c r="F604" s="107" cm="1">
        <f t="array" ref="F604">SUMPRODUCT(--($B$4:$B$498=B604),--($E$4:$E$498=C604),--($D$4:$D$498=""),$F$4:$F$498)</f>
        <v>0</v>
      </c>
      <c r="G604" s="107" cm="1">
        <f t="array" ref="G604">SUMPRODUCT(--($B$4:$B$498=B604),--($E$4:$E$498=C604),--($D$4:$D$498=""),$G$4:$G$498)</f>
        <v>0</v>
      </c>
      <c r="H604" s="107" cm="1">
        <f t="array" ref="H604">SUMPRODUCT(--($B$4:$B$498=B604),--($E$4:$E$498=C604),--($D$4:$D$498=""),$H$4:$H$498)</f>
        <v>0</v>
      </c>
      <c r="I604" s="107" cm="1">
        <f t="array" ref="I604">SUMPRODUCT(--($B$4:$B$498=B604),--($E$4:$E$498=C604),--($D$4:$D$498=""),$I$4:$I$498)</f>
        <v>0</v>
      </c>
      <c r="J604" s="107" cm="1">
        <f t="array" ref="J604">SUMPRODUCT(--($B$4:$B$498=B604),--($E$4:$E$498=C604),--($D$4:$D$498=""),$J$4:$J$498)</f>
        <v>0</v>
      </c>
      <c r="K604" s="107" cm="1">
        <f t="array" ref="K604">SUMPRODUCT(--($B$4:$B$498=B604),--($E$4:$E$498=C604),--($D$4:$D$498=""),$K$4:$K$498)</f>
        <v>0</v>
      </c>
      <c r="L604" s="107" cm="1">
        <f t="array" ref="L604">SUMPRODUCT(--($B$4:$B$498=B604),--($E$4:$E$498=C604),--($D$4:$D$498=""),$L$4:$L$498)</f>
        <v>0</v>
      </c>
      <c r="M604" s="107" cm="1">
        <f t="array" ref="M604">SUMPRODUCT(--($B$5:$B$498=B604),--($E$5:$E$498=C604),--($D$5:$D$498=""),$M$5:$M$498)</f>
        <v>0</v>
      </c>
      <c r="N604" s="107">
        <f t="shared" si="35"/>
        <v>0</v>
      </c>
      <c r="O604" s="55"/>
      <c r="P604" s="107" t="e" cm="1">
        <f t="array" ref="P604">SUMPRODUCT(--($B$4:$B$498=B604),--($E$4:$E$498=C604),--($D$4:$D$498=""),$P$4:$P$498)</f>
        <v>#N/A</v>
      </c>
    </row>
    <row r="605" spans="2:16">
      <c r="B605" t="s">
        <v>98</v>
      </c>
      <c r="C605" s="106" t="str">
        <f t="shared" si="36"/>
        <v>F</v>
      </c>
      <c r="D605" s="80"/>
      <c r="E605" s="80"/>
      <c r="F605" s="107" cm="1">
        <f t="array" ref="F605">SUMPRODUCT(--($B$4:$B$498=B605),--($E$4:$E$498=C605),--($D$4:$D$498=""),$F$4:$F$498)</f>
        <v>0</v>
      </c>
      <c r="G605" s="107" cm="1">
        <f t="array" ref="G605">SUMPRODUCT(--($B$4:$B$498=B605),--($E$4:$E$498=C605),--($D$4:$D$498=""),$G$4:$G$498)</f>
        <v>0</v>
      </c>
      <c r="H605" s="107" cm="1">
        <f t="array" ref="H605">SUMPRODUCT(--($B$4:$B$498=B605),--($E$4:$E$498=C605),--($D$4:$D$498=""),$H$4:$H$498)</f>
        <v>0</v>
      </c>
      <c r="I605" s="107" cm="1">
        <f t="array" ref="I605">SUMPRODUCT(--($B$4:$B$498=B605),--($E$4:$E$498=C605),--($D$4:$D$498=""),$I$4:$I$498)</f>
        <v>0</v>
      </c>
      <c r="J605" s="107" cm="1">
        <f t="array" ref="J605">SUMPRODUCT(--($B$4:$B$498=B605),--($E$4:$E$498=C605),--($D$4:$D$498=""),$J$4:$J$498)</f>
        <v>0</v>
      </c>
      <c r="K605" s="107" cm="1">
        <f t="array" ref="K605">SUMPRODUCT(--($B$4:$B$498=B605),--($E$4:$E$498=C605),--($D$4:$D$498=""),$K$4:$K$498)</f>
        <v>0</v>
      </c>
      <c r="L605" s="107" cm="1">
        <f t="array" ref="L605">SUMPRODUCT(--($B$4:$B$498=B605),--($E$4:$E$498=C605),--($D$4:$D$498=""),$L$4:$L$498)</f>
        <v>0</v>
      </c>
      <c r="M605" s="107" cm="1">
        <f t="array" ref="M605">SUMPRODUCT(--($B$5:$B$498=B605),--($E$5:$E$498=C605),--($D$5:$D$498=""),$M$5:$M$498)</f>
        <v>0</v>
      </c>
      <c r="N605" s="107">
        <f t="shared" si="35"/>
        <v>0</v>
      </c>
      <c r="O605" s="55"/>
      <c r="P605" s="107" t="e" cm="1">
        <f t="array" ref="P605">SUMPRODUCT(--($B$4:$B$498=B605),--($E$4:$E$498=C605),--($D$4:$D$498=""),$P$4:$P$498)</f>
        <v>#N/A</v>
      </c>
    </row>
    <row r="606" spans="2:16">
      <c r="B606" t="s">
        <v>98</v>
      </c>
      <c r="C606" s="106" t="str">
        <f t="shared" si="36"/>
        <v>G</v>
      </c>
      <c r="D606" s="80"/>
      <c r="E606" s="80"/>
      <c r="F606" s="107" cm="1">
        <f t="array" ref="F606">SUMPRODUCT(--($B$4:$B$498=B606),--($E$4:$E$498=C606),--($D$4:$D$498=""),$F$4:$F$498)</f>
        <v>0</v>
      </c>
      <c r="G606" s="107" cm="1">
        <f t="array" ref="G606">SUMPRODUCT(--($B$4:$B$498=B606),--($E$4:$E$498=C606),--($D$4:$D$498=""),$G$4:$G$498)</f>
        <v>0</v>
      </c>
      <c r="H606" s="107" cm="1">
        <f t="array" ref="H606">SUMPRODUCT(--($B$4:$B$498=B606),--($E$4:$E$498=C606),--($D$4:$D$498=""),$H$4:$H$498)</f>
        <v>0</v>
      </c>
      <c r="I606" s="107" cm="1">
        <f t="array" ref="I606">SUMPRODUCT(--($B$4:$B$498=B606),--($E$4:$E$498=C606),--($D$4:$D$498=""),$I$4:$I$498)</f>
        <v>0</v>
      </c>
      <c r="J606" s="107" cm="1">
        <f t="array" ref="J606">SUMPRODUCT(--($B$4:$B$498=B606),--($E$4:$E$498=C606),--($D$4:$D$498=""),$J$4:$J$498)</f>
        <v>0</v>
      </c>
      <c r="K606" s="107" cm="1">
        <f t="array" ref="K606">SUMPRODUCT(--($B$4:$B$498=B606),--($E$4:$E$498=C606),--($D$4:$D$498=""),$K$4:$K$498)</f>
        <v>0</v>
      </c>
      <c r="L606" s="107" cm="1">
        <f t="array" ref="L606">SUMPRODUCT(--($B$4:$B$498=B606),--($E$4:$E$498=C606),--($D$4:$D$498=""),$L$4:$L$498)</f>
        <v>0</v>
      </c>
      <c r="M606" s="107" cm="1">
        <f t="array" ref="M606">SUMPRODUCT(--($B$5:$B$498=B606),--($E$5:$E$498=C606),--($D$5:$D$498=""),$M$5:$M$498)</f>
        <v>0</v>
      </c>
      <c r="N606" s="107">
        <f t="shared" si="35"/>
        <v>0</v>
      </c>
      <c r="O606" s="55"/>
      <c r="P606" s="107" t="e" cm="1">
        <f t="array" ref="P606">SUMPRODUCT(--($B$4:$B$498=B606),--($E$4:$E$498=C606),--($D$4:$D$498=""),$P$4:$P$498)</f>
        <v>#N/A</v>
      </c>
    </row>
    <row r="607" spans="2:16">
      <c r="B607" t="s">
        <v>98</v>
      </c>
      <c r="C607" s="106" t="str">
        <f t="shared" si="36"/>
        <v>H</v>
      </c>
      <c r="D607" s="80"/>
      <c r="E607" s="80"/>
      <c r="F607" s="107" cm="1">
        <f t="array" ref="F607">SUMPRODUCT(--($B$4:$B$498=B607),--($E$4:$E$498=C607),--($D$4:$D$498=""),$F$4:$F$498)</f>
        <v>0</v>
      </c>
      <c r="G607" s="107" cm="1">
        <f t="array" ref="G607">SUMPRODUCT(--($B$4:$B$498=B607),--($E$4:$E$498=C607),--($D$4:$D$498=""),$G$4:$G$498)</f>
        <v>0</v>
      </c>
      <c r="H607" s="107" cm="1">
        <f t="array" ref="H607">SUMPRODUCT(--($B$4:$B$498=B607),--($E$4:$E$498=C607),--($D$4:$D$498=""),$H$4:$H$498)</f>
        <v>0</v>
      </c>
      <c r="I607" s="107" cm="1">
        <f t="array" ref="I607">SUMPRODUCT(--($B$4:$B$498=B607),--($E$4:$E$498=C607),--($D$4:$D$498=""),$I$4:$I$498)</f>
        <v>0</v>
      </c>
      <c r="J607" s="107" cm="1">
        <f t="array" ref="J607">SUMPRODUCT(--($B$4:$B$498=B607),--($E$4:$E$498=C607),--($D$4:$D$498=""),$J$4:$J$498)</f>
        <v>0</v>
      </c>
      <c r="K607" s="107" cm="1">
        <f t="array" ref="K607">SUMPRODUCT(--($B$4:$B$498=B607),--($E$4:$E$498=C607),--($D$4:$D$498=""),$K$4:$K$498)</f>
        <v>0</v>
      </c>
      <c r="L607" s="107" cm="1">
        <f t="array" ref="L607">SUMPRODUCT(--($B$4:$B$498=B607),--($E$4:$E$498=C607),--($D$4:$D$498=""),$L$4:$L$498)</f>
        <v>0</v>
      </c>
      <c r="M607" s="107" cm="1">
        <f t="array" ref="M607">SUMPRODUCT(--($B$5:$B$498=B607),--($E$5:$E$498=C607),--($D$5:$D$498=""),$M$5:$M$498)</f>
        <v>0</v>
      </c>
      <c r="N607" s="107">
        <f t="shared" si="35"/>
        <v>0</v>
      </c>
      <c r="O607" s="55"/>
      <c r="P607" s="107" t="e" cm="1">
        <f t="array" ref="P607">SUMPRODUCT(--($B$4:$B$498=B607),--($E$4:$E$498=C607),--($D$4:$D$498=""),$P$4:$P$498)</f>
        <v>#N/A</v>
      </c>
    </row>
    <row r="608" spans="2:16">
      <c r="B608" t="s">
        <v>98</v>
      </c>
      <c r="C608" s="106" t="str">
        <f t="shared" si="36"/>
        <v>I</v>
      </c>
      <c r="D608" s="80"/>
      <c r="E608" s="80"/>
      <c r="F608" s="107" cm="1">
        <f t="array" ref="F608">SUMPRODUCT(--($B$4:$B$498=B608),--($E$4:$E$498=C608),--($D$4:$D$498=""),$F$4:$F$498)</f>
        <v>0</v>
      </c>
      <c r="G608" s="107" cm="1">
        <f t="array" ref="G608">SUMPRODUCT(--($B$4:$B$498=B608),--($E$4:$E$498=C608),--($D$4:$D$498=""),$G$4:$G$498)</f>
        <v>0</v>
      </c>
      <c r="H608" s="107" cm="1">
        <f t="array" ref="H608">SUMPRODUCT(--($B$4:$B$498=B608),--($E$4:$E$498=C608),--($D$4:$D$498=""),$H$4:$H$498)</f>
        <v>0</v>
      </c>
      <c r="I608" s="107" cm="1">
        <f t="array" ref="I608">SUMPRODUCT(--($B$4:$B$498=B608),--($E$4:$E$498=C608),--($D$4:$D$498=""),$I$4:$I$498)</f>
        <v>0</v>
      </c>
      <c r="J608" s="107" cm="1">
        <f t="array" ref="J608">SUMPRODUCT(--($B$4:$B$498=B608),--($E$4:$E$498=C608),--($D$4:$D$498=""),$J$4:$J$498)</f>
        <v>0</v>
      </c>
      <c r="K608" s="107" cm="1">
        <f t="array" ref="K608">SUMPRODUCT(--($B$4:$B$498=B608),--($E$4:$E$498=C608),--($D$4:$D$498=""),$K$4:$K$498)</f>
        <v>0</v>
      </c>
      <c r="L608" s="107" cm="1">
        <f t="array" ref="L608">SUMPRODUCT(--($B$4:$B$498=B608),--($E$4:$E$498=C608),--($D$4:$D$498=""),$L$4:$L$498)</f>
        <v>0</v>
      </c>
      <c r="M608" s="107" cm="1">
        <f t="array" ref="M608">SUMPRODUCT(--($B$5:$B$498=B608),--($E$5:$E$498=C608),--($D$5:$D$498=""),$M$5:$M$498)</f>
        <v>0</v>
      </c>
      <c r="N608" s="107">
        <f t="shared" si="35"/>
        <v>0</v>
      </c>
      <c r="O608" s="55"/>
      <c r="P608" s="107" t="e" cm="1">
        <f t="array" ref="P608">SUMPRODUCT(--($B$4:$B$498=B608),--($E$4:$E$498=C608),--($D$4:$D$498=""),$P$4:$P$498)</f>
        <v>#N/A</v>
      </c>
    </row>
    <row r="609" spans="2:16">
      <c r="B609" t="s">
        <v>98</v>
      </c>
      <c r="C609" s="106" t="str">
        <f t="shared" si="36"/>
        <v>J</v>
      </c>
      <c r="D609" s="80"/>
      <c r="E609" s="80"/>
      <c r="F609" s="107" cm="1">
        <f t="array" ref="F609">SUMPRODUCT(--($B$4:$B$498=B609),--($E$4:$E$498=C609),--($D$4:$D$498=""),$F$4:$F$498)</f>
        <v>0</v>
      </c>
      <c r="G609" s="107" cm="1">
        <f t="array" ref="G609">SUMPRODUCT(--($B$4:$B$498=B609),--($E$4:$E$498=C609),--($D$4:$D$498=""),$G$4:$G$498)</f>
        <v>0</v>
      </c>
      <c r="H609" s="107" cm="1">
        <f t="array" ref="H609">SUMPRODUCT(--($B$4:$B$498=B609),--($E$4:$E$498=C609),--($D$4:$D$498=""),$H$4:$H$498)</f>
        <v>0</v>
      </c>
      <c r="I609" s="107" cm="1">
        <f t="array" ref="I609">SUMPRODUCT(--($B$4:$B$498=B609),--($E$4:$E$498=C609),--($D$4:$D$498=""),$I$4:$I$498)</f>
        <v>0</v>
      </c>
      <c r="J609" s="107" cm="1">
        <f t="array" ref="J609">SUMPRODUCT(--($B$4:$B$498=B609),--($E$4:$E$498=C609),--($D$4:$D$498=""),$J$4:$J$498)</f>
        <v>0</v>
      </c>
      <c r="K609" s="107" cm="1">
        <f t="array" ref="K609">SUMPRODUCT(--($B$4:$B$498=B609),--($E$4:$E$498=C609),--($D$4:$D$498=""),$K$4:$K$498)</f>
        <v>0</v>
      </c>
      <c r="L609" s="107" cm="1">
        <f t="array" ref="L609">SUMPRODUCT(--($B$4:$B$498=B609),--($E$4:$E$498=C609),--($D$4:$D$498=""),$L$4:$L$498)</f>
        <v>0</v>
      </c>
      <c r="M609" s="107" cm="1">
        <f t="array" ref="M609">SUMPRODUCT(--($B$5:$B$498=B609),--($E$5:$E$498=C609),--($D$5:$D$498=""),$M$5:$M$498)</f>
        <v>0</v>
      </c>
      <c r="N609" s="107">
        <f t="shared" si="35"/>
        <v>0</v>
      </c>
      <c r="O609" s="55"/>
      <c r="P609" s="107" t="e" cm="1">
        <f t="array" ref="P609">SUMPRODUCT(--($B$4:$B$498=B609),--($E$4:$E$498=C609),--($D$4:$D$498=""),$P$4:$P$498)</f>
        <v>#N/A</v>
      </c>
    </row>
    <row r="610" spans="2:16">
      <c r="B610" t="s">
        <v>98</v>
      </c>
      <c r="C610" s="106" t="str">
        <f t="shared" si="36"/>
        <v>K</v>
      </c>
      <c r="D610" s="80"/>
      <c r="E610" s="80"/>
      <c r="F610" s="107" cm="1">
        <f t="array" ref="F610">SUMPRODUCT(--($B$4:$B$498=B610),--($E$4:$E$498=C610),--($D$4:$D$498=""),$F$4:$F$498)</f>
        <v>0</v>
      </c>
      <c r="G610" s="107" cm="1">
        <f t="array" ref="G610">SUMPRODUCT(--($B$4:$B$498=B610),--($E$4:$E$498=C610),--($D$4:$D$498=""),$G$4:$G$498)</f>
        <v>0</v>
      </c>
      <c r="H610" s="107" cm="1">
        <f t="array" ref="H610">SUMPRODUCT(--($B$4:$B$498=B610),--($E$4:$E$498=C610),--($D$4:$D$498=""),$H$4:$H$498)</f>
        <v>0</v>
      </c>
      <c r="I610" s="107" cm="1">
        <f t="array" ref="I610">SUMPRODUCT(--($B$4:$B$498=B610),--($E$4:$E$498=C610),--($D$4:$D$498=""),$I$4:$I$498)</f>
        <v>0</v>
      </c>
      <c r="J610" s="107" cm="1">
        <f t="array" ref="J610">SUMPRODUCT(--($B$4:$B$498=B610),--($E$4:$E$498=C610),--($D$4:$D$498=""),$J$4:$J$498)</f>
        <v>0</v>
      </c>
      <c r="K610" s="107" cm="1">
        <f t="array" ref="K610">SUMPRODUCT(--($B$4:$B$498=B610),--($E$4:$E$498=C610),--($D$4:$D$498=""),$K$4:$K$498)</f>
        <v>0</v>
      </c>
      <c r="L610" s="107" cm="1">
        <f t="array" ref="L610">SUMPRODUCT(--($B$4:$B$498=B610),--($E$4:$E$498=C610),--($D$4:$D$498=""),$L$4:$L$498)</f>
        <v>0</v>
      </c>
      <c r="M610" s="107" cm="1">
        <f t="array" ref="M610">SUMPRODUCT(--($B$5:$B$498=B610),--($E$5:$E$498=C610),--($D$5:$D$498=""),$M$5:$M$498)</f>
        <v>0</v>
      </c>
      <c r="N610" s="107">
        <f t="shared" si="35"/>
        <v>0</v>
      </c>
      <c r="O610" s="55"/>
      <c r="P610" s="107" t="e" cm="1">
        <f t="array" ref="P610">SUMPRODUCT(--($B$4:$B$498=B610),--($E$4:$E$498=C610),--($D$4:$D$498=""),$P$4:$P$498)</f>
        <v>#N/A</v>
      </c>
    </row>
    <row r="611" spans="2:16">
      <c r="C611" s="106" t="str">
        <f t="shared" si="36"/>
        <v>Vrije categorie</v>
      </c>
      <c r="D611" s="80"/>
      <c r="E611" s="80"/>
      <c r="F611" s="107" cm="1">
        <f t="array" ref="F611">SUMPRODUCT(--($B$4:$B$498=B611),--($E$4:$E$498=C611),--($D$4:$D$498=""),$F$4:$F$498)</f>
        <v>0</v>
      </c>
      <c r="G611" s="107" cm="1">
        <f t="array" ref="G611">SUMPRODUCT(--($B$4:$B$498=B611),--($E$4:$E$498=C611),--($D$4:$D$498=""),$G$4:$G$498)</f>
        <v>0</v>
      </c>
      <c r="H611" s="107" cm="1">
        <f t="array" ref="H611">SUMPRODUCT(--($B$4:$B$498=B611),--($E$4:$E$498=C611),--($D$4:$D$498=""),$H$4:$H$498)</f>
        <v>0</v>
      </c>
      <c r="I611" s="107" cm="1">
        <f t="array" ref="I611">SUMPRODUCT(--($B$4:$B$498=B611),--($E$4:$E$498=C611),--($D$4:$D$498=""),$I$4:$I$498)</f>
        <v>0</v>
      </c>
      <c r="J611" s="107" cm="1">
        <f t="array" ref="J611">SUMPRODUCT(--($B$4:$B$498=B611),--($E$4:$E$498=C611),--($D$4:$D$498=""),$J$4:$J$498)</f>
        <v>0</v>
      </c>
      <c r="K611" s="107" cm="1">
        <f t="array" ref="K611">SUMPRODUCT(--($B$4:$B$498=B611),--($E$4:$E$498=C611),--($D$4:$D$498=""),$K$4:$K$498)</f>
        <v>0</v>
      </c>
      <c r="L611" s="107" cm="1">
        <f t="array" ref="L611">SUMPRODUCT(--($B$4:$B$498=B611),--($E$4:$E$498=C611),--($D$4:$D$498=""),$L$4:$L$498)</f>
        <v>0</v>
      </c>
      <c r="M611" s="107" cm="1">
        <f t="array" ref="M611">SUMPRODUCT(--($B$5:$B$498=B611),--($E$5:$E$498=C611),--($D$5:$D$498=""),$M$5:$M$498)</f>
        <v>0</v>
      </c>
      <c r="N611" s="107">
        <f t="shared" si="35"/>
        <v>0</v>
      </c>
      <c r="O611" s="55"/>
      <c r="P611" s="107" t="e" cm="1">
        <f t="array" ref="P611">SUMPRODUCT(--($B$4:$B$498=B611),--($E$4:$E$498=C611),--($D$4:$D$498=""),$P$4:$P$498)</f>
        <v>#N/A</v>
      </c>
    </row>
    <row r="612" spans="2:16">
      <c r="C612" s="106" t="str">
        <f t="shared" si="36"/>
        <v>Vrije categorie</v>
      </c>
      <c r="D612" s="80"/>
      <c r="E612" s="80"/>
      <c r="F612" s="107" cm="1">
        <f t="array" ref="F612">SUMPRODUCT(--($B$4:$B$498=B612),--($E$4:$E$498=C612),--($D$4:$D$498=""),$F$4:$F$498)</f>
        <v>0</v>
      </c>
      <c r="G612" s="107" cm="1">
        <f t="array" ref="G612">SUMPRODUCT(--($B$4:$B$498=B612),--($E$4:$E$498=C612),--($D$4:$D$498=""),$G$4:$G$498)</f>
        <v>0</v>
      </c>
      <c r="H612" s="107" cm="1">
        <f t="array" ref="H612">SUMPRODUCT(--($B$4:$B$498=B612),--($E$4:$E$498=C612),--($D$4:$D$498=""),$H$4:$H$498)</f>
        <v>0</v>
      </c>
      <c r="I612" s="107" cm="1">
        <f t="array" ref="I612">SUMPRODUCT(--($B$4:$B$498=B612),--($E$4:$E$498=C612),--($D$4:$D$498=""),$I$4:$I$498)</f>
        <v>0</v>
      </c>
      <c r="J612" s="107" cm="1">
        <f t="array" ref="J612">SUMPRODUCT(--($B$4:$B$498=B612),--($E$4:$E$498=C612),--($D$4:$D$498=""),$J$4:$J$498)</f>
        <v>0</v>
      </c>
      <c r="K612" s="107" cm="1">
        <f t="array" ref="K612">SUMPRODUCT(--($B$4:$B$498=B612),--($E$4:$E$498=C612),--($D$4:$D$498=""),$K$4:$K$498)</f>
        <v>0</v>
      </c>
      <c r="L612" s="107" cm="1">
        <f t="array" ref="L612">SUMPRODUCT(--($B$4:$B$498=B612),--($E$4:$E$498=C612),--($D$4:$D$498=""),$L$4:$L$498)</f>
        <v>0</v>
      </c>
      <c r="M612" s="107" cm="1">
        <f t="array" ref="M612">SUMPRODUCT(--($B$5:$B$498=B612),--($E$5:$E$498=C612),--($D$5:$D$498=""),$M$5:$M$498)</f>
        <v>0</v>
      </c>
      <c r="N612" s="107">
        <f t="shared" si="35"/>
        <v>0</v>
      </c>
      <c r="O612" s="55"/>
      <c r="P612" s="107" t="e" cm="1">
        <f t="array" ref="P612">SUMPRODUCT(--($B$4:$B$498=B612),--($E$4:$E$498=C612),--($D$4:$D$498=""),$P$4:$P$498)</f>
        <v>#N/A</v>
      </c>
    </row>
    <row r="613" spans="2:16" ht="15" thickBot="1">
      <c r="C613" s="115" t="s">
        <v>367</v>
      </c>
      <c r="D613" s="111"/>
      <c r="E613" s="111"/>
      <c r="F613" s="112">
        <f t="shared" ref="F613:M613" si="37">SUM(F600:F612)</f>
        <v>0</v>
      </c>
      <c r="G613" s="112">
        <f t="shared" si="37"/>
        <v>0</v>
      </c>
      <c r="H613" s="112">
        <f t="shared" si="37"/>
        <v>0</v>
      </c>
      <c r="I613" s="112">
        <f t="shared" si="37"/>
        <v>0</v>
      </c>
      <c r="J613" s="112">
        <f t="shared" si="37"/>
        <v>0</v>
      </c>
      <c r="K613" s="112">
        <f t="shared" si="37"/>
        <v>0</v>
      </c>
      <c r="L613" s="112">
        <f t="shared" si="37"/>
        <v>0</v>
      </c>
      <c r="M613" s="112">
        <f t="shared" si="37"/>
        <v>0</v>
      </c>
      <c r="N613" s="112">
        <f t="shared" si="35"/>
        <v>0</v>
      </c>
      <c r="O613" s="67"/>
      <c r="P613" s="112" t="e">
        <f>SUM(P600:P612)</f>
        <v>#N/A</v>
      </c>
    </row>
    <row r="614" spans="2:16" ht="15" thickTop="1"/>
  </sheetData>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0106-2D62-43AE-837D-CEA124FF1FF7}">
  <sheetPr codeName="Blad112">
    <tabColor rgb="FF173583"/>
  </sheetPr>
  <dimension ref="A1:O151"/>
  <sheetViews>
    <sheetView workbookViewId="0">
      <selection activeCell="V126" sqref="V126"/>
    </sheetView>
  </sheetViews>
  <sheetFormatPr defaultRowHeight="14.4"/>
  <cols>
    <col min="1" max="1" width="30.44140625" bestFit="1" customWidth="1"/>
    <col min="2" max="2" width="13.88671875" customWidth="1"/>
    <col min="3" max="3" width="11.88671875" customWidth="1"/>
  </cols>
  <sheetData>
    <row r="1" spans="1:15" ht="28.8">
      <c r="A1" s="120" t="s">
        <v>50</v>
      </c>
      <c r="B1" s="121" t="s">
        <v>368</v>
      </c>
      <c r="C1" s="121" t="s">
        <v>369</v>
      </c>
      <c r="D1" s="120" t="s">
        <v>370</v>
      </c>
      <c r="E1" s="120" t="s">
        <v>371</v>
      </c>
      <c r="F1" s="120" t="s">
        <v>372</v>
      </c>
      <c r="G1" s="120" t="s">
        <v>373</v>
      </c>
      <c r="H1" s="120" t="s">
        <v>374</v>
      </c>
      <c r="I1" s="120" t="s">
        <v>375</v>
      </c>
      <c r="J1" s="120" t="s">
        <v>376</v>
      </c>
      <c r="K1" s="120" t="s">
        <v>377</v>
      </c>
      <c r="L1" s="120" t="s">
        <v>378</v>
      </c>
      <c r="M1" s="120" t="s">
        <v>379</v>
      </c>
      <c r="N1" s="120" t="s">
        <v>380</v>
      </c>
      <c r="O1" s="120" t="s">
        <v>381</v>
      </c>
    </row>
    <row r="2" spans="1:15">
      <c r="A2" s="1"/>
      <c r="B2" s="1"/>
      <c r="C2" s="1"/>
      <c r="D2" s="1"/>
      <c r="E2" s="1"/>
      <c r="F2" s="1"/>
      <c r="G2" s="1"/>
      <c r="H2" s="1"/>
      <c r="I2" s="1"/>
      <c r="J2" s="1"/>
      <c r="K2" s="1"/>
      <c r="L2" s="1"/>
      <c r="M2" s="1"/>
      <c r="N2" s="1"/>
      <c r="O2" s="1"/>
    </row>
    <row r="3" spans="1:15">
      <c r="A3" s="12" t="s">
        <v>104</v>
      </c>
      <c r="B3" s="12"/>
      <c r="C3" s="12"/>
      <c r="D3" s="12"/>
      <c r="E3" s="12"/>
      <c r="F3" s="12"/>
      <c r="G3" s="12"/>
      <c r="H3" s="12"/>
      <c r="I3" s="12"/>
      <c r="J3" s="12"/>
      <c r="K3" s="12"/>
      <c r="L3" s="12"/>
      <c r="M3" s="12"/>
      <c r="N3" s="12"/>
      <c r="O3" s="12"/>
    </row>
    <row r="4" spans="1:15">
      <c r="A4" s="122" t="s">
        <v>382</v>
      </c>
      <c r="B4" s="122"/>
      <c r="C4" s="122"/>
      <c r="D4" s="122"/>
      <c r="E4" s="122"/>
      <c r="F4" s="122"/>
      <c r="G4" s="122"/>
      <c r="H4" s="122"/>
      <c r="I4" s="122"/>
      <c r="J4" s="122"/>
      <c r="K4" s="122"/>
      <c r="L4" s="122"/>
      <c r="M4" s="122"/>
      <c r="N4" s="122"/>
      <c r="O4" s="122"/>
    </row>
    <row r="5" spans="1:15">
      <c r="A5" s="12" t="s">
        <v>383</v>
      </c>
      <c r="B5" s="12"/>
      <c r="C5" s="12"/>
      <c r="D5" s="12"/>
      <c r="E5" s="12"/>
      <c r="F5" s="12"/>
      <c r="G5" s="12"/>
      <c r="H5" s="12"/>
      <c r="I5" s="12"/>
      <c r="J5" s="12"/>
      <c r="K5" s="12"/>
      <c r="L5" s="12"/>
      <c r="M5" s="12"/>
      <c r="N5" s="12"/>
      <c r="O5" s="12"/>
    </row>
    <row r="6" spans="1:15">
      <c r="A6" s="12" t="s">
        <v>384</v>
      </c>
      <c r="B6" s="12"/>
      <c r="C6" s="12"/>
      <c r="D6" s="12"/>
      <c r="E6" s="12"/>
      <c r="F6" s="12"/>
      <c r="G6" s="12"/>
      <c r="H6" s="12"/>
      <c r="I6" s="12"/>
      <c r="J6" s="12"/>
      <c r="K6" s="12"/>
      <c r="L6" s="12"/>
      <c r="M6" s="12"/>
      <c r="N6" s="12"/>
      <c r="O6" s="12"/>
    </row>
    <row r="7" spans="1:15">
      <c r="A7" s="12" t="s">
        <v>385</v>
      </c>
      <c r="B7" s="12"/>
      <c r="C7" s="12"/>
      <c r="D7" s="12"/>
      <c r="E7" s="12"/>
      <c r="F7" s="12"/>
      <c r="G7" s="12"/>
      <c r="H7" s="12"/>
      <c r="I7" s="12"/>
      <c r="J7" s="12"/>
      <c r="K7" s="12"/>
      <c r="L7" s="12"/>
      <c r="M7" s="12"/>
      <c r="N7" s="12"/>
      <c r="O7" s="12"/>
    </row>
    <row r="8" spans="1:15">
      <c r="A8" s="12" t="s">
        <v>386</v>
      </c>
      <c r="B8" s="12"/>
      <c r="C8" s="12"/>
      <c r="D8" s="12"/>
      <c r="E8" s="12"/>
      <c r="F8" s="12"/>
      <c r="G8" s="12"/>
      <c r="H8" s="12"/>
      <c r="I8" s="12"/>
      <c r="J8" s="12"/>
      <c r="K8" s="12"/>
      <c r="L8" s="12"/>
      <c r="M8" s="12"/>
      <c r="N8" s="12"/>
      <c r="O8" s="12"/>
    </row>
    <row r="9" spans="1:15">
      <c r="A9" s="122" t="s">
        <v>338</v>
      </c>
      <c r="B9" s="122"/>
      <c r="C9" s="122"/>
      <c r="D9" s="122"/>
      <c r="E9" s="122"/>
      <c r="F9" s="122"/>
      <c r="G9" s="122"/>
      <c r="H9" s="122"/>
      <c r="I9" s="122"/>
      <c r="J9" s="122"/>
      <c r="K9" s="122"/>
      <c r="L9" s="122"/>
      <c r="M9" s="122"/>
      <c r="N9" s="122"/>
      <c r="O9" s="122"/>
    </row>
    <row r="10" spans="1:15">
      <c r="A10" s="12" t="s">
        <v>120</v>
      </c>
      <c r="B10" s="12"/>
      <c r="C10" s="12"/>
      <c r="D10" s="12"/>
      <c r="E10" s="12"/>
      <c r="F10" s="12"/>
      <c r="G10" s="12"/>
      <c r="H10" s="12"/>
      <c r="I10" s="12"/>
      <c r="J10" s="12"/>
      <c r="K10" s="12"/>
      <c r="L10" s="12"/>
      <c r="M10" s="12"/>
      <c r="N10" s="12"/>
      <c r="O10" s="12"/>
    </row>
    <row r="11" spans="1:15">
      <c r="A11" s="122" t="s">
        <v>54</v>
      </c>
      <c r="B11" s="122"/>
      <c r="C11" s="122"/>
      <c r="D11" s="122"/>
      <c r="E11" s="122"/>
      <c r="F11" s="122"/>
      <c r="G11" s="122"/>
      <c r="H11" s="122"/>
      <c r="I11" s="122"/>
      <c r="J11" s="122"/>
      <c r="K11" s="122"/>
      <c r="L11" s="122"/>
      <c r="M11" s="122"/>
      <c r="N11" s="122"/>
      <c r="O11" s="122"/>
    </row>
    <row r="12" spans="1:15">
      <c r="A12" s="12" t="s">
        <v>291</v>
      </c>
      <c r="B12" s="12"/>
      <c r="C12" s="12"/>
      <c r="D12" s="12"/>
      <c r="E12" s="12"/>
      <c r="F12" s="12"/>
      <c r="G12" s="12"/>
      <c r="H12" s="12"/>
      <c r="I12" s="12"/>
      <c r="J12" s="12"/>
      <c r="K12" s="12"/>
      <c r="L12" s="12"/>
      <c r="M12" s="12"/>
      <c r="N12" s="12"/>
      <c r="O12" s="12"/>
    </row>
    <row r="14" spans="1:15" ht="28.8">
      <c r="A14" s="120" t="s">
        <v>50</v>
      </c>
      <c r="B14" s="121" t="s">
        <v>368</v>
      </c>
      <c r="C14" s="121" t="s">
        <v>369</v>
      </c>
      <c r="D14" s="120" t="s">
        <v>370</v>
      </c>
      <c r="E14" s="120" t="s">
        <v>371</v>
      </c>
      <c r="F14" s="120" t="s">
        <v>372</v>
      </c>
      <c r="G14" s="120" t="s">
        <v>373</v>
      </c>
      <c r="H14" s="120" t="s">
        <v>374</v>
      </c>
      <c r="I14" s="120" t="s">
        <v>375</v>
      </c>
      <c r="J14" s="120" t="s">
        <v>376</v>
      </c>
      <c r="K14" s="120" t="s">
        <v>377</v>
      </c>
      <c r="L14" s="120" t="s">
        <v>378</v>
      </c>
      <c r="M14" s="120" t="s">
        <v>379</v>
      </c>
      <c r="N14" s="120" t="s">
        <v>380</v>
      </c>
      <c r="O14" s="120" t="s">
        <v>381</v>
      </c>
    </row>
    <row r="15" spans="1:15">
      <c r="A15" s="1"/>
      <c r="B15" s="1"/>
      <c r="C15" s="1"/>
      <c r="D15" s="1"/>
      <c r="E15" s="1"/>
      <c r="F15" s="1"/>
      <c r="G15" s="1"/>
      <c r="H15" s="1"/>
      <c r="I15" s="1"/>
      <c r="J15" s="1"/>
      <c r="K15" s="1"/>
      <c r="L15" s="1"/>
      <c r="M15" s="1"/>
      <c r="N15" s="1"/>
      <c r="O15" s="1"/>
    </row>
    <row r="16" spans="1:15">
      <c r="A16" s="12" t="s">
        <v>104</v>
      </c>
      <c r="B16" s="12"/>
      <c r="C16" s="12"/>
      <c r="D16" s="12"/>
      <c r="E16" s="12"/>
      <c r="F16" s="12"/>
      <c r="G16" s="12"/>
      <c r="H16" s="12"/>
      <c r="I16" s="12"/>
      <c r="J16" s="12"/>
      <c r="K16" s="12"/>
      <c r="L16" s="12"/>
      <c r="M16" s="12"/>
      <c r="N16" s="12"/>
      <c r="O16" s="12"/>
    </row>
    <row r="17" spans="1:15">
      <c r="A17" s="122" t="s">
        <v>382</v>
      </c>
      <c r="B17" s="122"/>
      <c r="C17" s="122"/>
      <c r="D17" s="122"/>
      <c r="E17" s="122"/>
      <c r="F17" s="122"/>
      <c r="G17" s="122"/>
      <c r="H17" s="122"/>
      <c r="I17" s="122"/>
      <c r="J17" s="122"/>
      <c r="K17" s="122"/>
      <c r="L17" s="122"/>
      <c r="M17" s="122"/>
      <c r="N17" s="122"/>
      <c r="O17" s="122"/>
    </row>
    <row r="18" spans="1:15">
      <c r="A18" s="12" t="s">
        <v>383</v>
      </c>
      <c r="B18" s="12"/>
      <c r="C18" s="12"/>
      <c r="D18" s="12"/>
      <c r="E18" s="12"/>
      <c r="F18" s="12"/>
      <c r="G18" s="12"/>
      <c r="H18" s="12"/>
      <c r="I18" s="12"/>
      <c r="J18" s="12"/>
      <c r="K18" s="12"/>
      <c r="L18" s="12"/>
      <c r="M18" s="12"/>
      <c r="N18" s="12"/>
      <c r="O18" s="12"/>
    </row>
    <row r="19" spans="1:15">
      <c r="A19" s="12" t="s">
        <v>384</v>
      </c>
      <c r="B19" s="12"/>
      <c r="C19" s="12"/>
      <c r="D19" s="12"/>
      <c r="E19" s="12"/>
      <c r="F19" s="12"/>
      <c r="G19" s="12"/>
      <c r="H19" s="12"/>
      <c r="I19" s="12"/>
      <c r="J19" s="12"/>
      <c r="K19" s="12"/>
      <c r="L19" s="12"/>
      <c r="M19" s="12"/>
      <c r="N19" s="12"/>
      <c r="O19" s="12"/>
    </row>
    <row r="20" spans="1:15">
      <c r="A20" s="12" t="s">
        <v>385</v>
      </c>
      <c r="B20" s="12"/>
      <c r="C20" s="12"/>
      <c r="D20" s="12"/>
      <c r="E20" s="12"/>
      <c r="F20" s="12"/>
      <c r="G20" s="12"/>
      <c r="H20" s="12"/>
      <c r="I20" s="12"/>
      <c r="J20" s="12"/>
      <c r="K20" s="12"/>
      <c r="L20" s="12"/>
      <c r="M20" s="12"/>
      <c r="N20" s="12"/>
      <c r="O20" s="12"/>
    </row>
    <row r="21" spans="1:15">
      <c r="A21" s="12" t="s">
        <v>386</v>
      </c>
      <c r="B21" s="12"/>
      <c r="C21" s="12"/>
      <c r="D21" s="12"/>
      <c r="E21" s="12"/>
      <c r="F21" s="12"/>
      <c r="G21" s="12"/>
      <c r="H21" s="12"/>
      <c r="I21" s="12"/>
      <c r="J21" s="12"/>
      <c r="K21" s="12"/>
      <c r="L21" s="12"/>
      <c r="M21" s="12"/>
      <c r="N21" s="12"/>
      <c r="O21" s="12"/>
    </row>
    <row r="22" spans="1:15">
      <c r="A22" s="122" t="s">
        <v>338</v>
      </c>
      <c r="B22" s="122"/>
      <c r="C22" s="122"/>
      <c r="D22" s="122"/>
      <c r="E22" s="122"/>
      <c r="F22" s="122"/>
      <c r="G22" s="122"/>
      <c r="H22" s="122"/>
      <c r="I22" s="122"/>
      <c r="J22" s="122"/>
      <c r="K22" s="122"/>
      <c r="L22" s="122"/>
      <c r="M22" s="122"/>
      <c r="N22" s="122"/>
      <c r="O22" s="122"/>
    </row>
    <row r="23" spans="1:15">
      <c r="A23" s="12" t="s">
        <v>120</v>
      </c>
      <c r="B23" s="12"/>
      <c r="C23" s="12"/>
      <c r="D23" s="12"/>
      <c r="E23" s="12"/>
      <c r="F23" s="12"/>
      <c r="G23" s="12"/>
      <c r="H23" s="12"/>
      <c r="I23" s="12"/>
      <c r="J23" s="12"/>
      <c r="K23" s="12"/>
      <c r="L23" s="12"/>
      <c r="M23" s="12"/>
      <c r="N23" s="12"/>
      <c r="O23" s="12"/>
    </row>
    <row r="24" spans="1:15">
      <c r="A24" s="122" t="s">
        <v>54</v>
      </c>
      <c r="B24" s="122"/>
      <c r="C24" s="122"/>
      <c r="D24" s="122"/>
      <c r="E24" s="122"/>
      <c r="F24" s="122"/>
      <c r="G24" s="122"/>
      <c r="H24" s="122"/>
      <c r="I24" s="122"/>
      <c r="J24" s="122"/>
      <c r="K24" s="122"/>
      <c r="L24" s="122"/>
      <c r="M24" s="122"/>
      <c r="N24" s="122"/>
      <c r="O24" s="122"/>
    </row>
    <row r="25" spans="1:15">
      <c r="A25" s="12" t="s">
        <v>291</v>
      </c>
      <c r="B25" s="12"/>
      <c r="C25" s="12"/>
      <c r="D25" s="12"/>
      <c r="E25" s="12"/>
      <c r="F25" s="12"/>
      <c r="G25" s="12"/>
      <c r="H25" s="12"/>
      <c r="I25" s="12"/>
      <c r="J25" s="12"/>
      <c r="K25" s="12"/>
      <c r="L25" s="12"/>
      <c r="M25" s="12"/>
      <c r="N25" s="12"/>
      <c r="O25" s="12"/>
    </row>
    <row r="27" spans="1:15" ht="28.8">
      <c r="A27" s="120" t="s">
        <v>50</v>
      </c>
      <c r="B27" s="121" t="s">
        <v>368</v>
      </c>
      <c r="C27" s="121" t="s">
        <v>369</v>
      </c>
      <c r="D27" s="120" t="s">
        <v>370</v>
      </c>
      <c r="E27" s="120" t="s">
        <v>371</v>
      </c>
      <c r="F27" s="120" t="s">
        <v>372</v>
      </c>
      <c r="G27" s="120" t="s">
        <v>373</v>
      </c>
      <c r="H27" s="120" t="s">
        <v>374</v>
      </c>
      <c r="I27" s="120" t="s">
        <v>375</v>
      </c>
      <c r="J27" s="120" t="s">
        <v>376</v>
      </c>
      <c r="K27" s="120" t="s">
        <v>377</v>
      </c>
      <c r="L27" s="120" t="s">
        <v>378</v>
      </c>
      <c r="M27" s="120" t="s">
        <v>379</v>
      </c>
      <c r="N27" s="120" t="s">
        <v>380</v>
      </c>
      <c r="O27" s="120" t="s">
        <v>381</v>
      </c>
    </row>
    <row r="28" spans="1:15">
      <c r="A28" s="1"/>
      <c r="B28" s="1"/>
      <c r="C28" s="1"/>
      <c r="D28" s="1"/>
      <c r="E28" s="1"/>
      <c r="F28" s="1"/>
      <c r="G28" s="1"/>
      <c r="H28" s="1"/>
      <c r="I28" s="1"/>
      <c r="J28" s="1"/>
      <c r="K28" s="1"/>
      <c r="L28" s="1"/>
      <c r="M28" s="1"/>
      <c r="N28" s="1"/>
      <c r="O28" s="1"/>
    </row>
    <row r="29" spans="1:15">
      <c r="A29" s="12" t="s">
        <v>104</v>
      </c>
      <c r="B29" s="12"/>
      <c r="C29" s="12"/>
      <c r="D29" s="12"/>
      <c r="E29" s="12"/>
      <c r="F29" s="12"/>
      <c r="G29" s="12"/>
      <c r="H29" s="12"/>
      <c r="I29" s="12"/>
      <c r="J29" s="12"/>
      <c r="K29" s="12"/>
      <c r="L29" s="12"/>
      <c r="M29" s="12"/>
      <c r="N29" s="12"/>
      <c r="O29" s="12"/>
    </row>
    <row r="30" spans="1:15">
      <c r="A30" s="122" t="s">
        <v>382</v>
      </c>
      <c r="B30" s="122"/>
      <c r="C30" s="122"/>
      <c r="D30" s="122"/>
      <c r="E30" s="122"/>
      <c r="F30" s="122"/>
      <c r="G30" s="122"/>
      <c r="H30" s="122"/>
      <c r="I30" s="122"/>
      <c r="J30" s="122"/>
      <c r="K30" s="122"/>
      <c r="L30" s="122"/>
      <c r="M30" s="122"/>
      <c r="N30" s="122"/>
      <c r="O30" s="122"/>
    </row>
    <row r="31" spans="1:15">
      <c r="A31" s="12" t="s">
        <v>383</v>
      </c>
      <c r="B31" s="12"/>
      <c r="C31" s="12"/>
      <c r="D31" s="12"/>
      <c r="E31" s="12"/>
      <c r="F31" s="12"/>
      <c r="G31" s="12"/>
      <c r="H31" s="12"/>
      <c r="I31" s="12"/>
      <c r="J31" s="12"/>
      <c r="K31" s="12"/>
      <c r="L31" s="12"/>
      <c r="M31" s="12"/>
      <c r="N31" s="12"/>
      <c r="O31" s="12"/>
    </row>
    <row r="32" spans="1:15">
      <c r="A32" s="12" t="s">
        <v>384</v>
      </c>
      <c r="B32" s="12"/>
      <c r="C32" s="12"/>
      <c r="D32" s="12"/>
      <c r="E32" s="12"/>
      <c r="F32" s="12"/>
      <c r="G32" s="12"/>
      <c r="H32" s="12"/>
      <c r="I32" s="12"/>
      <c r="J32" s="12"/>
      <c r="K32" s="12"/>
      <c r="L32" s="12"/>
      <c r="M32" s="12"/>
      <c r="N32" s="12"/>
      <c r="O32" s="12"/>
    </row>
    <row r="33" spans="1:15">
      <c r="A33" s="12" t="s">
        <v>385</v>
      </c>
      <c r="B33" s="12"/>
      <c r="C33" s="12"/>
      <c r="D33" s="12"/>
      <c r="E33" s="12"/>
      <c r="F33" s="12"/>
      <c r="G33" s="12"/>
      <c r="H33" s="12"/>
      <c r="I33" s="12"/>
      <c r="J33" s="12"/>
      <c r="K33" s="12"/>
      <c r="L33" s="12"/>
      <c r="M33" s="12"/>
      <c r="N33" s="12"/>
      <c r="O33" s="12"/>
    </row>
    <row r="34" spans="1:15">
      <c r="A34" s="12" t="s">
        <v>386</v>
      </c>
      <c r="B34" s="12"/>
      <c r="C34" s="12"/>
      <c r="D34" s="12"/>
      <c r="E34" s="12"/>
      <c r="F34" s="12"/>
      <c r="G34" s="12"/>
      <c r="H34" s="12"/>
      <c r="I34" s="12"/>
      <c r="J34" s="12"/>
      <c r="K34" s="12"/>
      <c r="L34" s="12"/>
      <c r="M34" s="12"/>
      <c r="N34" s="12"/>
      <c r="O34" s="12"/>
    </row>
    <row r="35" spans="1:15">
      <c r="A35" s="122" t="s">
        <v>338</v>
      </c>
      <c r="B35" s="122"/>
      <c r="C35" s="122"/>
      <c r="D35" s="122"/>
      <c r="E35" s="122"/>
      <c r="F35" s="122"/>
      <c r="G35" s="122"/>
      <c r="H35" s="122"/>
      <c r="I35" s="122"/>
      <c r="J35" s="122"/>
      <c r="K35" s="122"/>
      <c r="L35" s="122"/>
      <c r="M35" s="122"/>
      <c r="N35" s="122"/>
      <c r="O35" s="122"/>
    </row>
    <row r="36" spans="1:15">
      <c r="A36" s="12" t="s">
        <v>120</v>
      </c>
      <c r="B36" s="12"/>
      <c r="C36" s="12"/>
      <c r="D36" s="12"/>
      <c r="E36" s="12"/>
      <c r="F36" s="12"/>
      <c r="G36" s="12"/>
      <c r="H36" s="12"/>
      <c r="I36" s="12"/>
      <c r="J36" s="12"/>
      <c r="K36" s="12"/>
      <c r="L36" s="12"/>
      <c r="M36" s="12"/>
      <c r="N36" s="12"/>
      <c r="O36" s="12"/>
    </row>
    <row r="37" spans="1:15">
      <c r="A37" s="122" t="s">
        <v>54</v>
      </c>
      <c r="B37" s="122"/>
      <c r="C37" s="122"/>
      <c r="D37" s="122"/>
      <c r="E37" s="122"/>
      <c r="F37" s="122"/>
      <c r="G37" s="122"/>
      <c r="H37" s="122"/>
      <c r="I37" s="122"/>
      <c r="J37" s="122"/>
      <c r="K37" s="122"/>
      <c r="L37" s="122"/>
      <c r="M37" s="122"/>
      <c r="N37" s="122"/>
      <c r="O37" s="122"/>
    </row>
    <row r="38" spans="1:15">
      <c r="A38" s="12" t="s">
        <v>291</v>
      </c>
      <c r="B38" s="12"/>
      <c r="C38" s="12"/>
      <c r="D38" s="12"/>
      <c r="E38" s="12"/>
      <c r="F38" s="12"/>
      <c r="G38" s="12"/>
      <c r="H38" s="12"/>
      <c r="I38" s="12"/>
      <c r="J38" s="12"/>
      <c r="K38" s="12"/>
      <c r="L38" s="12"/>
      <c r="M38" s="12"/>
      <c r="N38" s="12"/>
      <c r="O38" s="12"/>
    </row>
    <row r="40" spans="1:15" ht="28.8">
      <c r="A40" s="120" t="s">
        <v>50</v>
      </c>
      <c r="B40" s="121" t="s">
        <v>368</v>
      </c>
      <c r="C40" s="121" t="s">
        <v>369</v>
      </c>
      <c r="D40" s="120" t="s">
        <v>370</v>
      </c>
      <c r="E40" s="120" t="s">
        <v>371</v>
      </c>
      <c r="F40" s="120" t="s">
        <v>372</v>
      </c>
      <c r="G40" s="120" t="s">
        <v>373</v>
      </c>
      <c r="H40" s="120" t="s">
        <v>374</v>
      </c>
      <c r="I40" s="120" t="s">
        <v>375</v>
      </c>
      <c r="J40" s="120" t="s">
        <v>376</v>
      </c>
      <c r="K40" s="120" t="s">
        <v>377</v>
      </c>
      <c r="L40" s="120" t="s">
        <v>378</v>
      </c>
      <c r="M40" s="120" t="s">
        <v>379</v>
      </c>
      <c r="N40" s="120" t="s">
        <v>380</v>
      </c>
      <c r="O40" s="120" t="s">
        <v>381</v>
      </c>
    </row>
    <row r="41" spans="1:15">
      <c r="A41" s="1"/>
      <c r="B41" s="1"/>
      <c r="C41" s="1"/>
      <c r="D41" s="1"/>
      <c r="E41" s="1"/>
      <c r="F41" s="1"/>
      <c r="G41" s="1"/>
      <c r="H41" s="1"/>
      <c r="I41" s="1"/>
      <c r="J41" s="1"/>
      <c r="K41" s="1"/>
      <c r="L41" s="1"/>
      <c r="M41" s="1"/>
      <c r="N41" s="1"/>
      <c r="O41" s="1"/>
    </row>
    <row r="42" spans="1:15">
      <c r="A42" s="12" t="s">
        <v>104</v>
      </c>
      <c r="B42" s="12"/>
      <c r="C42" s="12"/>
      <c r="D42" s="12"/>
      <c r="E42" s="12"/>
      <c r="F42" s="12"/>
      <c r="G42" s="12"/>
      <c r="H42" s="12"/>
      <c r="I42" s="12"/>
      <c r="J42" s="12"/>
      <c r="K42" s="12"/>
      <c r="L42" s="12"/>
      <c r="M42" s="12"/>
      <c r="N42" s="12"/>
      <c r="O42" s="12"/>
    </row>
    <row r="43" spans="1:15">
      <c r="A43" s="122" t="s">
        <v>382</v>
      </c>
      <c r="B43" s="122"/>
      <c r="C43" s="122"/>
      <c r="D43" s="122"/>
      <c r="E43" s="122"/>
      <c r="F43" s="122"/>
      <c r="G43" s="122"/>
      <c r="H43" s="122"/>
      <c r="I43" s="122"/>
      <c r="J43" s="122"/>
      <c r="K43" s="122"/>
      <c r="L43" s="122"/>
      <c r="M43" s="122"/>
      <c r="N43" s="122"/>
      <c r="O43" s="122"/>
    </row>
    <row r="44" spans="1:15">
      <c r="A44" s="12" t="s">
        <v>383</v>
      </c>
      <c r="B44" s="12"/>
      <c r="C44" s="12"/>
      <c r="D44" s="12"/>
      <c r="E44" s="12"/>
      <c r="F44" s="12"/>
      <c r="G44" s="12"/>
      <c r="H44" s="12"/>
      <c r="I44" s="12"/>
      <c r="J44" s="12"/>
      <c r="K44" s="12"/>
      <c r="L44" s="12"/>
      <c r="M44" s="12"/>
      <c r="N44" s="12"/>
      <c r="O44" s="12"/>
    </row>
    <row r="45" spans="1:15">
      <c r="A45" s="12" t="s">
        <v>384</v>
      </c>
      <c r="B45" s="12"/>
      <c r="C45" s="12"/>
      <c r="D45" s="12"/>
      <c r="E45" s="12"/>
      <c r="F45" s="12"/>
      <c r="G45" s="12"/>
      <c r="H45" s="12"/>
      <c r="I45" s="12"/>
      <c r="J45" s="12"/>
      <c r="K45" s="12"/>
      <c r="L45" s="12"/>
      <c r="M45" s="12"/>
      <c r="N45" s="12"/>
      <c r="O45" s="12"/>
    </row>
    <row r="46" spans="1:15">
      <c r="A46" s="12" t="s">
        <v>385</v>
      </c>
      <c r="B46" s="12"/>
      <c r="C46" s="12"/>
      <c r="D46" s="12"/>
      <c r="E46" s="12"/>
      <c r="F46" s="12"/>
      <c r="G46" s="12"/>
      <c r="H46" s="12"/>
      <c r="I46" s="12"/>
      <c r="J46" s="12"/>
      <c r="K46" s="12"/>
      <c r="L46" s="12"/>
      <c r="M46" s="12"/>
      <c r="N46" s="12"/>
      <c r="O46" s="12"/>
    </row>
    <row r="47" spans="1:15">
      <c r="A47" s="12" t="s">
        <v>386</v>
      </c>
      <c r="B47" s="12"/>
      <c r="C47" s="12"/>
      <c r="D47" s="12"/>
      <c r="E47" s="12"/>
      <c r="F47" s="12"/>
      <c r="G47" s="12"/>
      <c r="H47" s="12"/>
      <c r="I47" s="12"/>
      <c r="J47" s="12"/>
      <c r="K47" s="12"/>
      <c r="L47" s="12"/>
      <c r="M47" s="12"/>
      <c r="N47" s="12"/>
      <c r="O47" s="12"/>
    </row>
    <row r="48" spans="1:15">
      <c r="A48" s="122" t="s">
        <v>338</v>
      </c>
      <c r="B48" s="122"/>
      <c r="C48" s="122"/>
      <c r="D48" s="122"/>
      <c r="E48" s="122"/>
      <c r="F48" s="122"/>
      <c r="G48" s="122"/>
      <c r="H48" s="122"/>
      <c r="I48" s="122"/>
      <c r="J48" s="122"/>
      <c r="K48" s="122"/>
      <c r="L48" s="122"/>
      <c r="M48" s="122"/>
      <c r="N48" s="122"/>
      <c r="O48" s="122"/>
    </row>
    <row r="49" spans="1:15">
      <c r="A49" s="12" t="s">
        <v>120</v>
      </c>
      <c r="B49" s="12"/>
      <c r="C49" s="12"/>
      <c r="D49" s="12"/>
      <c r="E49" s="12"/>
      <c r="F49" s="12"/>
      <c r="G49" s="12"/>
      <c r="H49" s="12"/>
      <c r="I49" s="12"/>
      <c r="J49" s="12"/>
      <c r="K49" s="12"/>
      <c r="L49" s="12"/>
      <c r="M49" s="12"/>
      <c r="N49" s="12"/>
      <c r="O49" s="12"/>
    </row>
    <row r="50" spans="1:15">
      <c r="A50" s="122" t="s">
        <v>54</v>
      </c>
      <c r="B50" s="122"/>
      <c r="C50" s="122"/>
      <c r="D50" s="122"/>
      <c r="E50" s="122"/>
      <c r="F50" s="122"/>
      <c r="G50" s="122"/>
      <c r="H50" s="122"/>
      <c r="I50" s="122"/>
      <c r="J50" s="122"/>
      <c r="K50" s="122"/>
      <c r="L50" s="122"/>
      <c r="M50" s="122"/>
      <c r="N50" s="122"/>
      <c r="O50" s="122"/>
    </row>
    <row r="51" spans="1:15">
      <c r="A51" s="12" t="s">
        <v>291</v>
      </c>
      <c r="B51" s="12"/>
      <c r="C51" s="12"/>
      <c r="D51" s="12"/>
      <c r="E51" s="12"/>
      <c r="F51" s="12"/>
      <c r="G51" s="12"/>
      <c r="H51" s="12"/>
      <c r="I51" s="12"/>
      <c r="J51" s="12"/>
      <c r="K51" s="12"/>
      <c r="L51" s="12"/>
      <c r="M51" s="12"/>
      <c r="N51" s="12"/>
      <c r="O51" s="12"/>
    </row>
    <row r="53" spans="1:15" ht="28.8">
      <c r="A53" s="120" t="s">
        <v>50</v>
      </c>
      <c r="B53" s="121" t="s">
        <v>368</v>
      </c>
      <c r="C53" s="121" t="s">
        <v>369</v>
      </c>
      <c r="D53" s="120" t="s">
        <v>370</v>
      </c>
      <c r="E53" s="120" t="s">
        <v>371</v>
      </c>
      <c r="F53" s="120" t="s">
        <v>372</v>
      </c>
      <c r="G53" s="120" t="s">
        <v>373</v>
      </c>
      <c r="H53" s="120" t="s">
        <v>374</v>
      </c>
      <c r="I53" s="120" t="s">
        <v>375</v>
      </c>
      <c r="J53" s="120" t="s">
        <v>376</v>
      </c>
      <c r="K53" s="120" t="s">
        <v>377</v>
      </c>
      <c r="L53" s="120" t="s">
        <v>378</v>
      </c>
      <c r="M53" s="120" t="s">
        <v>379</v>
      </c>
      <c r="N53" s="120" t="s">
        <v>380</v>
      </c>
      <c r="O53" s="120" t="s">
        <v>381</v>
      </c>
    </row>
    <row r="54" spans="1:15">
      <c r="A54" s="1"/>
      <c r="B54" s="1"/>
      <c r="C54" s="1"/>
      <c r="D54" s="1"/>
      <c r="E54" s="1"/>
      <c r="F54" s="1"/>
      <c r="G54" s="1"/>
      <c r="H54" s="1"/>
      <c r="I54" s="1"/>
      <c r="J54" s="1"/>
      <c r="K54" s="1"/>
      <c r="L54" s="1"/>
      <c r="M54" s="1"/>
      <c r="N54" s="1"/>
      <c r="O54" s="1"/>
    </row>
    <row r="55" spans="1:15">
      <c r="A55" s="12" t="s">
        <v>104</v>
      </c>
      <c r="B55" s="12"/>
      <c r="C55" s="12"/>
      <c r="D55" s="12"/>
      <c r="E55" s="12"/>
      <c r="F55" s="12"/>
      <c r="G55" s="12"/>
      <c r="H55" s="12"/>
      <c r="I55" s="12"/>
      <c r="J55" s="12"/>
      <c r="K55" s="12"/>
      <c r="L55" s="12"/>
      <c r="M55" s="12"/>
      <c r="N55" s="12"/>
      <c r="O55" s="12"/>
    </row>
    <row r="56" spans="1:15">
      <c r="A56" s="122" t="s">
        <v>382</v>
      </c>
      <c r="B56" s="122"/>
      <c r="C56" s="122"/>
      <c r="D56" s="122"/>
      <c r="E56" s="122"/>
      <c r="F56" s="122"/>
      <c r="G56" s="122"/>
      <c r="H56" s="122"/>
      <c r="I56" s="122"/>
      <c r="J56" s="122"/>
      <c r="K56" s="122"/>
      <c r="L56" s="122"/>
      <c r="M56" s="122"/>
      <c r="N56" s="122"/>
      <c r="O56" s="122"/>
    </row>
    <row r="57" spans="1:15">
      <c r="A57" s="12" t="s">
        <v>383</v>
      </c>
      <c r="B57" s="12"/>
      <c r="C57" s="12"/>
      <c r="D57" s="12"/>
      <c r="E57" s="12"/>
      <c r="F57" s="12"/>
      <c r="G57" s="12"/>
      <c r="H57" s="12"/>
      <c r="I57" s="12"/>
      <c r="J57" s="12"/>
      <c r="K57" s="12"/>
      <c r="L57" s="12"/>
      <c r="M57" s="12"/>
      <c r="N57" s="12"/>
      <c r="O57" s="12"/>
    </row>
    <row r="58" spans="1:15">
      <c r="A58" s="12" t="s">
        <v>384</v>
      </c>
      <c r="B58" s="12"/>
      <c r="C58" s="12"/>
      <c r="D58" s="12"/>
      <c r="E58" s="12"/>
      <c r="F58" s="12"/>
      <c r="G58" s="12"/>
      <c r="H58" s="12"/>
      <c r="I58" s="12"/>
      <c r="J58" s="12"/>
      <c r="K58" s="12"/>
      <c r="L58" s="12"/>
      <c r="M58" s="12"/>
      <c r="N58" s="12"/>
      <c r="O58" s="12"/>
    </row>
    <row r="59" spans="1:15">
      <c r="A59" s="12" t="s">
        <v>385</v>
      </c>
      <c r="B59" s="12"/>
      <c r="C59" s="12"/>
      <c r="D59" s="12"/>
      <c r="E59" s="12"/>
      <c r="F59" s="12"/>
      <c r="G59" s="12"/>
      <c r="H59" s="12"/>
      <c r="I59" s="12"/>
      <c r="J59" s="12"/>
      <c r="K59" s="12"/>
      <c r="L59" s="12"/>
      <c r="M59" s="12"/>
      <c r="N59" s="12"/>
      <c r="O59" s="12"/>
    </row>
    <row r="60" spans="1:15">
      <c r="A60" s="12" t="s">
        <v>386</v>
      </c>
      <c r="B60" s="12"/>
      <c r="C60" s="12"/>
      <c r="D60" s="12"/>
      <c r="E60" s="12"/>
      <c r="F60" s="12"/>
      <c r="G60" s="12"/>
      <c r="H60" s="12"/>
      <c r="I60" s="12"/>
      <c r="J60" s="12"/>
      <c r="K60" s="12"/>
      <c r="L60" s="12"/>
      <c r="M60" s="12"/>
      <c r="N60" s="12"/>
      <c r="O60" s="12"/>
    </row>
    <row r="61" spans="1:15">
      <c r="A61" s="122" t="s">
        <v>338</v>
      </c>
      <c r="B61" s="122"/>
      <c r="C61" s="122"/>
      <c r="D61" s="122"/>
      <c r="E61" s="122"/>
      <c r="F61" s="122"/>
      <c r="G61" s="122"/>
      <c r="H61" s="122"/>
      <c r="I61" s="122"/>
      <c r="J61" s="122"/>
      <c r="K61" s="122"/>
      <c r="L61" s="122"/>
      <c r="M61" s="122"/>
      <c r="N61" s="122"/>
      <c r="O61" s="122"/>
    </row>
    <row r="62" spans="1:15">
      <c r="A62" s="12" t="s">
        <v>120</v>
      </c>
      <c r="B62" s="12"/>
      <c r="C62" s="12"/>
      <c r="D62" s="12"/>
      <c r="E62" s="12"/>
      <c r="F62" s="12"/>
      <c r="G62" s="12"/>
      <c r="H62" s="12"/>
      <c r="I62" s="12"/>
      <c r="J62" s="12"/>
      <c r="K62" s="12"/>
      <c r="L62" s="12"/>
      <c r="M62" s="12"/>
      <c r="N62" s="12"/>
      <c r="O62" s="12"/>
    </row>
    <row r="63" spans="1:15">
      <c r="A63" s="122" t="s">
        <v>54</v>
      </c>
      <c r="B63" s="122"/>
      <c r="C63" s="122"/>
      <c r="D63" s="122"/>
      <c r="E63" s="122"/>
      <c r="F63" s="122"/>
      <c r="G63" s="122"/>
      <c r="H63" s="122"/>
      <c r="I63" s="122"/>
      <c r="J63" s="122"/>
      <c r="K63" s="122"/>
      <c r="L63" s="122"/>
      <c r="M63" s="122"/>
      <c r="N63" s="122"/>
      <c r="O63" s="122"/>
    </row>
    <row r="64" spans="1:15">
      <c r="A64" s="12" t="s">
        <v>291</v>
      </c>
      <c r="B64" s="12"/>
      <c r="C64" s="12"/>
      <c r="D64" s="12"/>
      <c r="E64" s="12"/>
      <c r="F64" s="12"/>
      <c r="G64" s="12"/>
      <c r="H64" s="12"/>
      <c r="I64" s="12"/>
      <c r="J64" s="12"/>
      <c r="K64" s="12"/>
      <c r="L64" s="12"/>
      <c r="M64" s="12"/>
      <c r="N64" s="12"/>
      <c r="O64" s="12"/>
    </row>
    <row r="66" spans="1:15" ht="28.8">
      <c r="A66" s="120" t="s">
        <v>50</v>
      </c>
      <c r="B66" s="121" t="s">
        <v>368</v>
      </c>
      <c r="C66" s="121" t="s">
        <v>369</v>
      </c>
      <c r="D66" s="120" t="s">
        <v>370</v>
      </c>
      <c r="E66" s="120" t="s">
        <v>371</v>
      </c>
      <c r="F66" s="120" t="s">
        <v>372</v>
      </c>
      <c r="G66" s="120" t="s">
        <v>373</v>
      </c>
      <c r="H66" s="120" t="s">
        <v>374</v>
      </c>
      <c r="I66" s="120" t="s">
        <v>375</v>
      </c>
      <c r="J66" s="120" t="s">
        <v>376</v>
      </c>
      <c r="K66" s="120" t="s">
        <v>377</v>
      </c>
      <c r="L66" s="120" t="s">
        <v>378</v>
      </c>
      <c r="M66" s="120" t="s">
        <v>379</v>
      </c>
      <c r="N66" s="120" t="s">
        <v>380</v>
      </c>
      <c r="O66" s="120" t="s">
        <v>381</v>
      </c>
    </row>
    <row r="67" spans="1:15">
      <c r="A67" s="1"/>
      <c r="B67" s="1"/>
      <c r="C67" s="1"/>
      <c r="D67" s="1"/>
      <c r="E67" s="1"/>
      <c r="F67" s="1"/>
      <c r="G67" s="1"/>
      <c r="H67" s="1"/>
      <c r="I67" s="1"/>
      <c r="J67" s="1"/>
      <c r="K67" s="1"/>
      <c r="L67" s="1"/>
      <c r="M67" s="1"/>
      <c r="N67" s="1"/>
      <c r="O67" s="1"/>
    </row>
    <row r="68" spans="1:15">
      <c r="A68" s="12" t="s">
        <v>104</v>
      </c>
      <c r="B68" s="12"/>
      <c r="C68" s="12"/>
      <c r="D68" s="12"/>
      <c r="E68" s="12"/>
      <c r="F68" s="12"/>
      <c r="G68" s="12"/>
      <c r="H68" s="12"/>
      <c r="I68" s="12"/>
      <c r="J68" s="12"/>
      <c r="K68" s="12"/>
      <c r="L68" s="12"/>
      <c r="M68" s="12"/>
      <c r="N68" s="12"/>
      <c r="O68" s="12"/>
    </row>
    <row r="69" spans="1:15">
      <c r="A69" s="122" t="s">
        <v>382</v>
      </c>
      <c r="B69" s="122"/>
      <c r="C69" s="122"/>
      <c r="D69" s="122"/>
      <c r="E69" s="122"/>
      <c r="F69" s="122"/>
      <c r="G69" s="122"/>
      <c r="H69" s="122"/>
      <c r="I69" s="122"/>
      <c r="J69" s="122"/>
      <c r="K69" s="122"/>
      <c r="L69" s="122"/>
      <c r="M69" s="122"/>
      <c r="N69" s="122"/>
      <c r="O69" s="122"/>
    </row>
    <row r="70" spans="1:15">
      <c r="A70" s="12" t="s">
        <v>383</v>
      </c>
      <c r="B70" s="12"/>
      <c r="C70" s="12"/>
      <c r="D70" s="12"/>
      <c r="E70" s="12"/>
      <c r="F70" s="12"/>
      <c r="G70" s="12"/>
      <c r="H70" s="12"/>
      <c r="I70" s="12"/>
      <c r="J70" s="12"/>
      <c r="K70" s="12"/>
      <c r="L70" s="12"/>
      <c r="M70" s="12"/>
      <c r="N70" s="12"/>
      <c r="O70" s="12"/>
    </row>
    <row r="71" spans="1:15">
      <c r="A71" s="12" t="s">
        <v>384</v>
      </c>
      <c r="B71" s="12"/>
      <c r="C71" s="12"/>
      <c r="D71" s="12"/>
      <c r="E71" s="12"/>
      <c r="F71" s="12"/>
      <c r="G71" s="12"/>
      <c r="H71" s="12"/>
      <c r="I71" s="12"/>
      <c r="J71" s="12"/>
      <c r="K71" s="12"/>
      <c r="L71" s="12"/>
      <c r="M71" s="12"/>
      <c r="N71" s="12"/>
      <c r="O71" s="12"/>
    </row>
    <row r="72" spans="1:15">
      <c r="A72" s="12" t="s">
        <v>385</v>
      </c>
      <c r="B72" s="12"/>
      <c r="C72" s="12"/>
      <c r="D72" s="12"/>
      <c r="E72" s="12"/>
      <c r="F72" s="12"/>
      <c r="G72" s="12"/>
      <c r="H72" s="12"/>
      <c r="I72" s="12"/>
      <c r="J72" s="12"/>
      <c r="K72" s="12"/>
      <c r="L72" s="12"/>
      <c r="M72" s="12"/>
      <c r="N72" s="12"/>
      <c r="O72" s="12"/>
    </row>
    <row r="73" spans="1:15">
      <c r="A73" s="12" t="s">
        <v>386</v>
      </c>
      <c r="B73" s="12"/>
      <c r="C73" s="12"/>
      <c r="D73" s="12"/>
      <c r="E73" s="12"/>
      <c r="F73" s="12"/>
      <c r="G73" s="12"/>
      <c r="H73" s="12"/>
      <c r="I73" s="12"/>
      <c r="J73" s="12"/>
      <c r="K73" s="12"/>
      <c r="L73" s="12"/>
      <c r="M73" s="12"/>
      <c r="N73" s="12"/>
      <c r="O73" s="12"/>
    </row>
    <row r="74" spans="1:15">
      <c r="A74" s="122" t="s">
        <v>338</v>
      </c>
      <c r="B74" s="122"/>
      <c r="C74" s="122"/>
      <c r="D74" s="122"/>
      <c r="E74" s="122"/>
      <c r="F74" s="122"/>
      <c r="G74" s="122"/>
      <c r="H74" s="122"/>
      <c r="I74" s="122"/>
      <c r="J74" s="122"/>
      <c r="K74" s="122"/>
      <c r="L74" s="122"/>
      <c r="M74" s="122"/>
      <c r="N74" s="122"/>
      <c r="O74" s="122"/>
    </row>
    <row r="75" spans="1:15">
      <c r="A75" s="12" t="s">
        <v>120</v>
      </c>
      <c r="B75" s="12"/>
      <c r="C75" s="12"/>
      <c r="D75" s="12"/>
      <c r="E75" s="12"/>
      <c r="F75" s="12"/>
      <c r="G75" s="12"/>
      <c r="H75" s="12"/>
      <c r="I75" s="12"/>
      <c r="J75" s="12"/>
      <c r="K75" s="12"/>
      <c r="L75" s="12"/>
      <c r="M75" s="12"/>
      <c r="N75" s="12"/>
      <c r="O75" s="12"/>
    </row>
    <row r="76" spans="1:15">
      <c r="A76" s="122" t="s">
        <v>54</v>
      </c>
      <c r="B76" s="122"/>
      <c r="C76" s="122"/>
      <c r="D76" s="122"/>
      <c r="E76" s="122"/>
      <c r="F76" s="122"/>
      <c r="G76" s="122"/>
      <c r="H76" s="122"/>
      <c r="I76" s="122"/>
      <c r="J76" s="122"/>
      <c r="K76" s="122"/>
      <c r="L76" s="122"/>
      <c r="M76" s="122"/>
      <c r="N76" s="122"/>
      <c r="O76" s="122"/>
    </row>
    <row r="77" spans="1:15">
      <c r="A77" s="12" t="s">
        <v>291</v>
      </c>
      <c r="B77" s="12"/>
      <c r="C77" s="12"/>
      <c r="D77" s="12"/>
      <c r="E77" s="12"/>
      <c r="F77" s="12"/>
      <c r="G77" s="12"/>
      <c r="H77" s="12"/>
      <c r="I77" s="12"/>
      <c r="J77" s="12"/>
      <c r="K77" s="12"/>
      <c r="L77" s="12"/>
      <c r="M77" s="12"/>
      <c r="N77" s="12"/>
      <c r="O77" s="12"/>
    </row>
    <row r="79" spans="1:15" ht="28.8">
      <c r="A79" s="120" t="s">
        <v>50</v>
      </c>
      <c r="B79" s="121" t="s">
        <v>368</v>
      </c>
      <c r="C79" s="121" t="s">
        <v>369</v>
      </c>
      <c r="D79" s="120" t="s">
        <v>370</v>
      </c>
      <c r="E79" s="120" t="s">
        <v>371</v>
      </c>
      <c r="F79" s="120" t="s">
        <v>372</v>
      </c>
      <c r="G79" s="120" t="s">
        <v>373</v>
      </c>
      <c r="H79" s="120" t="s">
        <v>374</v>
      </c>
      <c r="I79" s="120" t="s">
        <v>375</v>
      </c>
      <c r="J79" s="120" t="s">
        <v>376</v>
      </c>
      <c r="K79" s="120" t="s">
        <v>377</v>
      </c>
      <c r="L79" s="120" t="s">
        <v>378</v>
      </c>
      <c r="M79" s="120" t="s">
        <v>379</v>
      </c>
      <c r="N79" s="120" t="s">
        <v>380</v>
      </c>
      <c r="O79" s="120" t="s">
        <v>381</v>
      </c>
    </row>
    <row r="80" spans="1:15">
      <c r="A80" s="1"/>
      <c r="B80" s="1"/>
      <c r="C80" s="1"/>
      <c r="D80" s="1"/>
      <c r="E80" s="1"/>
      <c r="F80" s="1"/>
      <c r="G80" s="1"/>
      <c r="H80" s="1"/>
      <c r="I80" s="1"/>
      <c r="J80" s="1"/>
      <c r="K80" s="1"/>
      <c r="L80" s="1"/>
      <c r="M80" s="1"/>
      <c r="N80" s="1"/>
      <c r="O80" s="1"/>
    </row>
    <row r="81" spans="1:15">
      <c r="A81" s="12" t="s">
        <v>104</v>
      </c>
      <c r="B81" s="12"/>
      <c r="C81" s="12"/>
      <c r="D81" s="12"/>
      <c r="E81" s="12"/>
      <c r="F81" s="12"/>
      <c r="G81" s="12"/>
      <c r="H81" s="12"/>
      <c r="I81" s="12"/>
      <c r="J81" s="12"/>
      <c r="K81" s="12"/>
      <c r="L81" s="12"/>
      <c r="M81" s="12"/>
      <c r="N81" s="12"/>
      <c r="O81" s="12"/>
    </row>
    <row r="82" spans="1:15">
      <c r="A82" s="122" t="s">
        <v>382</v>
      </c>
      <c r="B82" s="122"/>
      <c r="C82" s="122"/>
      <c r="D82" s="122"/>
      <c r="E82" s="122"/>
      <c r="F82" s="122"/>
      <c r="G82" s="122"/>
      <c r="H82" s="122"/>
      <c r="I82" s="122"/>
      <c r="J82" s="122"/>
      <c r="K82" s="122"/>
      <c r="L82" s="122"/>
      <c r="M82" s="122"/>
      <c r="N82" s="122"/>
      <c r="O82" s="122"/>
    </row>
    <row r="83" spans="1:15">
      <c r="A83" s="12" t="s">
        <v>383</v>
      </c>
      <c r="B83" s="12"/>
      <c r="C83" s="12"/>
      <c r="D83" s="12"/>
      <c r="E83" s="12"/>
      <c r="F83" s="12"/>
      <c r="G83" s="12"/>
      <c r="H83" s="12"/>
      <c r="I83" s="12"/>
      <c r="J83" s="12"/>
      <c r="K83" s="12"/>
      <c r="L83" s="12"/>
      <c r="M83" s="12"/>
      <c r="N83" s="12"/>
      <c r="O83" s="12"/>
    </row>
    <row r="84" spans="1:15">
      <c r="A84" s="12" t="s">
        <v>384</v>
      </c>
      <c r="B84" s="12"/>
      <c r="C84" s="12"/>
      <c r="D84" s="12"/>
      <c r="E84" s="12"/>
      <c r="F84" s="12"/>
      <c r="G84" s="12"/>
      <c r="H84" s="12"/>
      <c r="I84" s="12"/>
      <c r="J84" s="12"/>
      <c r="K84" s="12"/>
      <c r="L84" s="12"/>
      <c r="M84" s="12"/>
      <c r="N84" s="12"/>
      <c r="O84" s="12"/>
    </row>
    <row r="85" spans="1:15">
      <c r="A85" s="12" t="s">
        <v>385</v>
      </c>
      <c r="B85" s="12"/>
      <c r="C85" s="12"/>
      <c r="D85" s="12"/>
      <c r="E85" s="12"/>
      <c r="F85" s="12"/>
      <c r="G85" s="12"/>
      <c r="H85" s="12"/>
      <c r="I85" s="12"/>
      <c r="J85" s="12"/>
      <c r="K85" s="12"/>
      <c r="L85" s="12"/>
      <c r="M85" s="12"/>
      <c r="N85" s="12"/>
      <c r="O85" s="12"/>
    </row>
    <row r="86" spans="1:15">
      <c r="A86" s="12" t="s">
        <v>386</v>
      </c>
      <c r="B86" s="12"/>
      <c r="C86" s="12"/>
      <c r="D86" s="12"/>
      <c r="E86" s="12"/>
      <c r="F86" s="12"/>
      <c r="G86" s="12"/>
      <c r="H86" s="12"/>
      <c r="I86" s="12"/>
      <c r="J86" s="12"/>
      <c r="K86" s="12"/>
      <c r="L86" s="12"/>
      <c r="M86" s="12"/>
      <c r="N86" s="12"/>
      <c r="O86" s="12"/>
    </row>
    <row r="87" spans="1:15">
      <c r="A87" s="122" t="s">
        <v>338</v>
      </c>
      <c r="B87" s="122"/>
      <c r="C87" s="122"/>
      <c r="D87" s="122"/>
      <c r="E87" s="122"/>
      <c r="F87" s="122"/>
      <c r="G87" s="122"/>
      <c r="H87" s="122"/>
      <c r="I87" s="122"/>
      <c r="J87" s="122"/>
      <c r="K87" s="122"/>
      <c r="L87" s="122"/>
      <c r="M87" s="122"/>
      <c r="N87" s="122"/>
      <c r="O87" s="122"/>
    </row>
    <row r="88" spans="1:15">
      <c r="A88" s="12" t="s">
        <v>120</v>
      </c>
      <c r="B88" s="12"/>
      <c r="C88" s="12"/>
      <c r="D88" s="12"/>
      <c r="E88" s="12"/>
      <c r="F88" s="12"/>
      <c r="G88" s="12"/>
      <c r="H88" s="12"/>
      <c r="I88" s="12"/>
      <c r="J88" s="12"/>
      <c r="K88" s="12"/>
      <c r="L88" s="12"/>
      <c r="M88" s="12"/>
      <c r="N88" s="12"/>
      <c r="O88" s="12"/>
    </row>
    <row r="89" spans="1:15">
      <c r="A89" s="122" t="s">
        <v>54</v>
      </c>
      <c r="B89" s="122"/>
      <c r="C89" s="122"/>
      <c r="D89" s="122"/>
      <c r="E89" s="122"/>
      <c r="F89" s="122"/>
      <c r="G89" s="122"/>
      <c r="H89" s="122"/>
      <c r="I89" s="122"/>
      <c r="J89" s="122"/>
      <c r="K89" s="122"/>
      <c r="L89" s="122"/>
      <c r="M89" s="122"/>
      <c r="N89" s="122"/>
      <c r="O89" s="122"/>
    </row>
    <row r="90" spans="1:15">
      <c r="A90" s="12" t="s">
        <v>291</v>
      </c>
      <c r="B90" s="12"/>
      <c r="C90" s="12"/>
      <c r="D90" s="12"/>
      <c r="E90" s="12"/>
      <c r="F90" s="12"/>
      <c r="G90" s="12"/>
      <c r="H90" s="12"/>
      <c r="I90" s="12"/>
      <c r="J90" s="12"/>
      <c r="K90" s="12"/>
      <c r="L90" s="12"/>
      <c r="M90" s="12"/>
      <c r="N90" s="12"/>
      <c r="O90" s="12"/>
    </row>
    <row r="92" spans="1:15" ht="28.8">
      <c r="A92" s="120" t="s">
        <v>50</v>
      </c>
      <c r="B92" s="121" t="s">
        <v>368</v>
      </c>
      <c r="C92" s="121" t="s">
        <v>369</v>
      </c>
      <c r="D92" s="120" t="s">
        <v>370</v>
      </c>
      <c r="E92" s="120" t="s">
        <v>371</v>
      </c>
      <c r="F92" s="120" t="s">
        <v>372</v>
      </c>
      <c r="G92" s="120" t="s">
        <v>373</v>
      </c>
      <c r="H92" s="120" t="s">
        <v>374</v>
      </c>
      <c r="I92" s="120" t="s">
        <v>375</v>
      </c>
      <c r="J92" s="120" t="s">
        <v>376</v>
      </c>
      <c r="K92" s="120" t="s">
        <v>377</v>
      </c>
      <c r="L92" s="120" t="s">
        <v>378</v>
      </c>
      <c r="M92" s="120" t="s">
        <v>379</v>
      </c>
      <c r="N92" s="120" t="s">
        <v>380</v>
      </c>
      <c r="O92" s="120" t="s">
        <v>381</v>
      </c>
    </row>
    <row r="93" spans="1:15">
      <c r="A93" s="1"/>
      <c r="B93" s="1"/>
      <c r="C93" s="1"/>
      <c r="D93" s="1"/>
      <c r="E93" s="1"/>
      <c r="F93" s="1"/>
      <c r="G93" s="1"/>
      <c r="H93" s="1"/>
      <c r="I93" s="1"/>
      <c r="J93" s="1"/>
      <c r="K93" s="1"/>
      <c r="L93" s="1"/>
      <c r="M93" s="1"/>
      <c r="N93" s="1"/>
      <c r="O93" s="1"/>
    </row>
    <row r="94" spans="1:15">
      <c r="A94" s="12" t="s">
        <v>104</v>
      </c>
      <c r="B94" s="12"/>
      <c r="C94" s="12"/>
      <c r="D94" s="12"/>
      <c r="E94" s="12"/>
      <c r="F94" s="12"/>
      <c r="G94" s="12"/>
      <c r="H94" s="12"/>
      <c r="I94" s="12"/>
      <c r="J94" s="12"/>
      <c r="K94" s="12"/>
      <c r="L94" s="12"/>
      <c r="M94" s="12"/>
      <c r="N94" s="12"/>
      <c r="O94" s="12"/>
    </row>
    <row r="95" spans="1:15">
      <c r="A95" s="122" t="s">
        <v>382</v>
      </c>
      <c r="B95" s="122"/>
      <c r="C95" s="122"/>
      <c r="D95" s="122"/>
      <c r="E95" s="122"/>
      <c r="F95" s="122"/>
      <c r="G95" s="122"/>
      <c r="H95" s="122"/>
      <c r="I95" s="122"/>
      <c r="J95" s="122"/>
      <c r="K95" s="122"/>
      <c r="L95" s="122"/>
      <c r="M95" s="122"/>
      <c r="N95" s="122"/>
      <c r="O95" s="122"/>
    </row>
    <row r="96" spans="1:15">
      <c r="A96" s="12" t="s">
        <v>383</v>
      </c>
      <c r="B96" s="12"/>
      <c r="C96" s="12"/>
      <c r="D96" s="12"/>
      <c r="E96" s="12"/>
      <c r="F96" s="12"/>
      <c r="G96" s="12"/>
      <c r="H96" s="12"/>
      <c r="I96" s="12"/>
      <c r="J96" s="12"/>
      <c r="K96" s="12"/>
      <c r="L96" s="12"/>
      <c r="M96" s="12"/>
      <c r="N96" s="12"/>
      <c r="O96" s="12"/>
    </row>
    <row r="97" spans="1:15">
      <c r="A97" s="12" t="s">
        <v>384</v>
      </c>
      <c r="B97" s="12"/>
      <c r="C97" s="12"/>
      <c r="D97" s="12"/>
      <c r="E97" s="12"/>
      <c r="F97" s="12"/>
      <c r="G97" s="12"/>
      <c r="H97" s="12"/>
      <c r="I97" s="12"/>
      <c r="J97" s="12"/>
      <c r="K97" s="12"/>
      <c r="L97" s="12"/>
      <c r="M97" s="12"/>
      <c r="N97" s="12"/>
      <c r="O97" s="12"/>
    </row>
    <row r="98" spans="1:15">
      <c r="A98" s="12" t="s">
        <v>385</v>
      </c>
      <c r="B98" s="12"/>
      <c r="C98" s="12"/>
      <c r="D98" s="12"/>
      <c r="E98" s="12"/>
      <c r="F98" s="12"/>
      <c r="G98" s="12"/>
      <c r="H98" s="12"/>
      <c r="I98" s="12"/>
      <c r="J98" s="12"/>
      <c r="K98" s="12"/>
      <c r="L98" s="12"/>
      <c r="M98" s="12"/>
      <c r="N98" s="12"/>
      <c r="O98" s="12"/>
    </row>
    <row r="99" spans="1:15">
      <c r="A99" s="12" t="s">
        <v>386</v>
      </c>
      <c r="B99" s="12"/>
      <c r="C99" s="12"/>
      <c r="D99" s="12"/>
      <c r="E99" s="12"/>
      <c r="F99" s="12"/>
      <c r="G99" s="12"/>
      <c r="H99" s="12"/>
      <c r="I99" s="12"/>
      <c r="J99" s="12"/>
      <c r="K99" s="12"/>
      <c r="L99" s="12"/>
      <c r="M99" s="12"/>
      <c r="N99" s="12"/>
      <c r="O99" s="12"/>
    </row>
    <row r="100" spans="1:15">
      <c r="A100" s="122" t="s">
        <v>338</v>
      </c>
      <c r="B100" s="122"/>
      <c r="C100" s="122"/>
      <c r="D100" s="122"/>
      <c r="E100" s="122"/>
      <c r="F100" s="122"/>
      <c r="G100" s="122"/>
      <c r="H100" s="122"/>
      <c r="I100" s="122"/>
      <c r="J100" s="122"/>
      <c r="K100" s="122"/>
      <c r="L100" s="122"/>
      <c r="M100" s="122"/>
      <c r="N100" s="122"/>
      <c r="O100" s="122"/>
    </row>
    <row r="101" spans="1:15">
      <c r="A101" s="12" t="s">
        <v>120</v>
      </c>
      <c r="B101" s="12"/>
      <c r="C101" s="12"/>
      <c r="D101" s="12"/>
      <c r="E101" s="12"/>
      <c r="F101" s="12"/>
      <c r="G101" s="12"/>
      <c r="H101" s="12"/>
      <c r="I101" s="12"/>
      <c r="J101" s="12"/>
      <c r="K101" s="12"/>
      <c r="L101" s="12"/>
      <c r="M101" s="12"/>
      <c r="N101" s="12"/>
      <c r="O101" s="12"/>
    </row>
    <row r="102" spans="1:15">
      <c r="A102" s="122" t="s">
        <v>54</v>
      </c>
      <c r="B102" s="122"/>
      <c r="C102" s="122"/>
      <c r="D102" s="122"/>
      <c r="E102" s="122"/>
      <c r="F102" s="122"/>
      <c r="G102" s="122"/>
      <c r="H102" s="122"/>
      <c r="I102" s="122"/>
      <c r="J102" s="122"/>
      <c r="K102" s="122"/>
      <c r="L102" s="122"/>
      <c r="M102" s="122"/>
      <c r="N102" s="122"/>
      <c r="O102" s="122"/>
    </row>
    <row r="103" spans="1:15">
      <c r="A103" s="12" t="s">
        <v>291</v>
      </c>
      <c r="B103" s="12"/>
      <c r="C103" s="12"/>
      <c r="D103" s="12"/>
      <c r="E103" s="12"/>
      <c r="F103" s="12"/>
      <c r="G103" s="12"/>
      <c r="H103" s="12"/>
      <c r="I103" s="12"/>
      <c r="J103" s="12"/>
      <c r="K103" s="12"/>
      <c r="L103" s="12"/>
      <c r="M103" s="12"/>
      <c r="N103" s="12"/>
      <c r="O103" s="12"/>
    </row>
    <row r="105" spans="1:15" ht="28.8">
      <c r="A105" s="120" t="s">
        <v>50</v>
      </c>
      <c r="B105" s="121" t="s">
        <v>368</v>
      </c>
      <c r="C105" s="121" t="s">
        <v>369</v>
      </c>
      <c r="D105" s="120" t="s">
        <v>370</v>
      </c>
      <c r="E105" s="120" t="s">
        <v>371</v>
      </c>
      <c r="F105" s="120" t="s">
        <v>372</v>
      </c>
      <c r="G105" s="120" t="s">
        <v>373</v>
      </c>
      <c r="H105" s="120" t="s">
        <v>374</v>
      </c>
      <c r="I105" s="120" t="s">
        <v>375</v>
      </c>
      <c r="J105" s="120" t="s">
        <v>376</v>
      </c>
      <c r="K105" s="120" t="s">
        <v>377</v>
      </c>
      <c r="L105" s="120" t="s">
        <v>378</v>
      </c>
      <c r="M105" s="120" t="s">
        <v>379</v>
      </c>
      <c r="N105" s="120" t="s">
        <v>380</v>
      </c>
      <c r="O105" s="120" t="s">
        <v>381</v>
      </c>
    </row>
    <row r="106" spans="1:15">
      <c r="A106" s="1"/>
      <c r="B106" s="1"/>
      <c r="C106" s="1"/>
      <c r="D106" s="1"/>
      <c r="E106" s="1"/>
      <c r="F106" s="1"/>
      <c r="G106" s="1"/>
      <c r="H106" s="1"/>
      <c r="I106" s="1"/>
      <c r="J106" s="1"/>
      <c r="K106" s="1"/>
      <c r="L106" s="1"/>
      <c r="M106" s="1"/>
      <c r="N106" s="1"/>
      <c r="O106" s="1"/>
    </row>
    <row r="107" spans="1:15">
      <c r="A107" s="12" t="s">
        <v>104</v>
      </c>
      <c r="B107" s="12"/>
      <c r="C107" s="12"/>
      <c r="D107" s="12"/>
      <c r="E107" s="12"/>
      <c r="F107" s="12"/>
      <c r="G107" s="12"/>
      <c r="H107" s="12"/>
      <c r="I107" s="12"/>
      <c r="J107" s="12"/>
      <c r="K107" s="12"/>
      <c r="L107" s="12"/>
      <c r="M107" s="12"/>
      <c r="N107" s="12"/>
      <c r="O107" s="12"/>
    </row>
    <row r="108" spans="1:15">
      <c r="A108" s="122" t="s">
        <v>382</v>
      </c>
      <c r="B108" s="122"/>
      <c r="C108" s="122"/>
      <c r="D108" s="122"/>
      <c r="E108" s="122"/>
      <c r="F108" s="122"/>
      <c r="G108" s="122"/>
      <c r="H108" s="122"/>
      <c r="I108" s="122"/>
      <c r="J108" s="122"/>
      <c r="K108" s="122"/>
      <c r="L108" s="122"/>
      <c r="M108" s="122"/>
      <c r="N108" s="122"/>
      <c r="O108" s="122"/>
    </row>
    <row r="109" spans="1:15">
      <c r="A109" s="12" t="s">
        <v>383</v>
      </c>
      <c r="B109" s="12"/>
      <c r="C109" s="12"/>
      <c r="D109" s="12"/>
      <c r="E109" s="12"/>
      <c r="F109" s="12"/>
      <c r="G109" s="12"/>
      <c r="H109" s="12"/>
      <c r="I109" s="12"/>
      <c r="J109" s="12"/>
      <c r="K109" s="12"/>
      <c r="L109" s="12"/>
      <c r="M109" s="12"/>
      <c r="N109" s="12"/>
      <c r="O109" s="12"/>
    </row>
    <row r="110" spans="1:15">
      <c r="A110" s="12" t="s">
        <v>384</v>
      </c>
      <c r="B110" s="12"/>
      <c r="C110" s="12"/>
      <c r="D110" s="12"/>
      <c r="E110" s="12"/>
      <c r="F110" s="12"/>
      <c r="G110" s="12"/>
      <c r="H110" s="12"/>
      <c r="I110" s="12"/>
      <c r="J110" s="12"/>
      <c r="K110" s="12"/>
      <c r="L110" s="12"/>
      <c r="M110" s="12"/>
      <c r="N110" s="12"/>
      <c r="O110" s="12"/>
    </row>
    <row r="111" spans="1:15">
      <c r="A111" s="12" t="s">
        <v>385</v>
      </c>
      <c r="B111" s="12"/>
      <c r="C111" s="12"/>
      <c r="D111" s="12"/>
      <c r="E111" s="12"/>
      <c r="F111" s="12"/>
      <c r="G111" s="12"/>
      <c r="H111" s="12"/>
      <c r="I111" s="12"/>
      <c r="J111" s="12"/>
      <c r="K111" s="12"/>
      <c r="L111" s="12"/>
      <c r="M111" s="12"/>
      <c r="N111" s="12"/>
      <c r="O111" s="12"/>
    </row>
    <row r="112" spans="1:15">
      <c r="A112" s="12" t="s">
        <v>386</v>
      </c>
      <c r="B112" s="12"/>
      <c r="C112" s="12"/>
      <c r="D112" s="12"/>
      <c r="E112" s="12"/>
      <c r="F112" s="12"/>
      <c r="G112" s="12"/>
      <c r="H112" s="12"/>
      <c r="I112" s="12"/>
      <c r="J112" s="12"/>
      <c r="K112" s="12"/>
      <c r="L112" s="12"/>
      <c r="M112" s="12"/>
      <c r="N112" s="12"/>
      <c r="O112" s="12"/>
    </row>
    <row r="113" spans="1:15">
      <c r="A113" s="122" t="s">
        <v>338</v>
      </c>
      <c r="B113" s="122"/>
      <c r="C113" s="122"/>
      <c r="D113" s="122"/>
      <c r="E113" s="122"/>
      <c r="F113" s="122"/>
      <c r="G113" s="122"/>
      <c r="H113" s="122"/>
      <c r="I113" s="122"/>
      <c r="J113" s="122"/>
      <c r="K113" s="122"/>
      <c r="L113" s="122"/>
      <c r="M113" s="122"/>
      <c r="N113" s="122"/>
      <c r="O113" s="122"/>
    </row>
    <row r="114" spans="1:15">
      <c r="A114" s="12" t="s">
        <v>120</v>
      </c>
      <c r="B114" s="12"/>
      <c r="C114" s="12"/>
      <c r="D114" s="12"/>
      <c r="E114" s="12"/>
      <c r="F114" s="12"/>
      <c r="G114" s="12"/>
      <c r="H114" s="12"/>
      <c r="I114" s="12"/>
      <c r="J114" s="12"/>
      <c r="K114" s="12"/>
      <c r="L114" s="12"/>
      <c r="M114" s="12"/>
      <c r="N114" s="12"/>
      <c r="O114" s="12"/>
    </row>
    <row r="115" spans="1:15">
      <c r="A115" s="122" t="s">
        <v>54</v>
      </c>
      <c r="B115" s="122"/>
      <c r="C115" s="122"/>
      <c r="D115" s="122"/>
      <c r="E115" s="122"/>
      <c r="F115" s="122"/>
      <c r="G115" s="122"/>
      <c r="H115" s="122"/>
      <c r="I115" s="122"/>
      <c r="J115" s="122"/>
      <c r="K115" s="122"/>
      <c r="L115" s="122"/>
      <c r="M115" s="122"/>
      <c r="N115" s="122"/>
      <c r="O115" s="122"/>
    </row>
    <row r="116" spans="1:15">
      <c r="A116" s="12" t="s">
        <v>291</v>
      </c>
      <c r="B116" s="12"/>
      <c r="C116" s="12"/>
      <c r="D116" s="12"/>
      <c r="E116" s="12"/>
      <c r="F116" s="12"/>
      <c r="G116" s="12"/>
      <c r="H116" s="12"/>
      <c r="I116" s="12"/>
      <c r="J116" s="12"/>
      <c r="K116" s="12"/>
      <c r="L116" s="12"/>
      <c r="M116" s="12"/>
      <c r="N116" s="12"/>
      <c r="O116" s="12"/>
    </row>
    <row r="118" spans="1:15" ht="28.8">
      <c r="A118" s="120" t="s">
        <v>50</v>
      </c>
      <c r="B118" s="121" t="s">
        <v>368</v>
      </c>
      <c r="C118" s="121" t="s">
        <v>369</v>
      </c>
      <c r="D118" s="120" t="s">
        <v>370</v>
      </c>
      <c r="E118" s="120" t="s">
        <v>371</v>
      </c>
      <c r="F118" s="120" t="s">
        <v>372</v>
      </c>
      <c r="G118" s="120" t="s">
        <v>373</v>
      </c>
      <c r="H118" s="120" t="s">
        <v>374</v>
      </c>
      <c r="I118" s="120" t="s">
        <v>375</v>
      </c>
      <c r="J118" s="120" t="s">
        <v>376</v>
      </c>
      <c r="K118" s="120" t="s">
        <v>377</v>
      </c>
      <c r="L118" s="120" t="s">
        <v>378</v>
      </c>
      <c r="M118" s="120" t="s">
        <v>379</v>
      </c>
      <c r="N118" s="120" t="s">
        <v>380</v>
      </c>
      <c r="O118" s="120" t="s">
        <v>381</v>
      </c>
    </row>
    <row r="119" spans="1:15">
      <c r="A119" s="1"/>
      <c r="B119" s="1"/>
      <c r="C119" s="1"/>
      <c r="D119" s="1"/>
      <c r="E119" s="1"/>
      <c r="F119" s="1"/>
      <c r="G119" s="1"/>
      <c r="H119" s="1"/>
      <c r="I119" s="1"/>
      <c r="J119" s="1"/>
      <c r="K119" s="1"/>
      <c r="L119" s="1"/>
      <c r="M119" s="1"/>
      <c r="N119" s="1"/>
      <c r="O119" s="1"/>
    </row>
    <row r="120" spans="1:15">
      <c r="A120" s="12" t="s">
        <v>104</v>
      </c>
      <c r="B120" s="12"/>
      <c r="C120" s="12"/>
      <c r="D120" s="12"/>
      <c r="E120" s="12"/>
      <c r="F120" s="12"/>
      <c r="G120" s="12"/>
      <c r="H120" s="12"/>
      <c r="I120" s="12"/>
      <c r="J120" s="12"/>
      <c r="K120" s="12"/>
      <c r="L120" s="12"/>
      <c r="M120" s="12"/>
      <c r="N120" s="12"/>
      <c r="O120" s="12"/>
    </row>
    <row r="121" spans="1:15">
      <c r="A121" s="122" t="s">
        <v>382</v>
      </c>
      <c r="B121" s="122"/>
      <c r="C121" s="122"/>
      <c r="D121" s="122"/>
      <c r="E121" s="122"/>
      <c r="F121" s="122"/>
      <c r="G121" s="122"/>
      <c r="H121" s="122"/>
      <c r="I121" s="122"/>
      <c r="J121" s="122"/>
      <c r="K121" s="122"/>
      <c r="L121" s="122"/>
      <c r="M121" s="122"/>
      <c r="N121" s="122"/>
      <c r="O121" s="122"/>
    </row>
    <row r="122" spans="1:15">
      <c r="A122" s="12" t="s">
        <v>383</v>
      </c>
      <c r="B122" s="12"/>
      <c r="C122" s="12"/>
      <c r="D122" s="12"/>
      <c r="E122" s="12"/>
      <c r="F122" s="12"/>
      <c r="G122" s="12"/>
      <c r="H122" s="12"/>
      <c r="I122" s="12"/>
      <c r="J122" s="12"/>
      <c r="K122" s="12"/>
      <c r="L122" s="12"/>
      <c r="M122" s="12"/>
      <c r="N122" s="12"/>
      <c r="O122" s="12"/>
    </row>
    <row r="123" spans="1:15">
      <c r="A123" s="12" t="s">
        <v>384</v>
      </c>
      <c r="B123" s="12"/>
      <c r="C123" s="12"/>
      <c r="D123" s="12"/>
      <c r="E123" s="12"/>
      <c r="F123" s="12"/>
      <c r="G123" s="12"/>
      <c r="H123" s="12"/>
      <c r="I123" s="12"/>
      <c r="J123" s="12"/>
      <c r="K123" s="12"/>
      <c r="L123" s="12"/>
      <c r="M123" s="12"/>
      <c r="N123" s="12"/>
      <c r="O123" s="12"/>
    </row>
    <row r="124" spans="1:15">
      <c r="A124" s="12" t="s">
        <v>385</v>
      </c>
      <c r="B124" s="12"/>
      <c r="C124" s="12"/>
      <c r="D124" s="12"/>
      <c r="E124" s="12"/>
      <c r="F124" s="12"/>
      <c r="G124" s="12"/>
      <c r="H124" s="12"/>
      <c r="I124" s="12"/>
      <c r="J124" s="12"/>
      <c r="K124" s="12"/>
      <c r="L124" s="12"/>
      <c r="M124" s="12"/>
      <c r="N124" s="12"/>
      <c r="O124" s="12"/>
    </row>
    <row r="125" spans="1:15">
      <c r="A125" s="12" t="s">
        <v>386</v>
      </c>
      <c r="B125" s="12"/>
      <c r="C125" s="12"/>
      <c r="D125" s="12"/>
      <c r="E125" s="12"/>
      <c r="F125" s="12"/>
      <c r="G125" s="12"/>
      <c r="H125" s="12"/>
      <c r="I125" s="12"/>
      <c r="J125" s="12"/>
      <c r="K125" s="12"/>
      <c r="L125" s="12"/>
      <c r="M125" s="12"/>
      <c r="N125" s="12"/>
      <c r="O125" s="12"/>
    </row>
    <row r="126" spans="1:15">
      <c r="A126" s="122" t="s">
        <v>338</v>
      </c>
      <c r="B126" s="122"/>
      <c r="C126" s="122"/>
      <c r="D126" s="122"/>
      <c r="E126" s="122"/>
      <c r="F126" s="122"/>
      <c r="G126" s="122"/>
      <c r="H126" s="122"/>
      <c r="I126" s="122"/>
      <c r="J126" s="122"/>
      <c r="K126" s="122"/>
      <c r="L126" s="122"/>
      <c r="M126" s="122"/>
      <c r="N126" s="122"/>
      <c r="O126" s="122"/>
    </row>
    <row r="127" spans="1:15">
      <c r="A127" s="12" t="s">
        <v>120</v>
      </c>
      <c r="B127" s="12"/>
      <c r="C127" s="12"/>
      <c r="D127" s="12"/>
      <c r="E127" s="12"/>
      <c r="F127" s="12"/>
      <c r="G127" s="12"/>
      <c r="H127" s="12"/>
      <c r="I127" s="12"/>
      <c r="J127" s="12"/>
      <c r="K127" s="12"/>
      <c r="L127" s="12"/>
      <c r="M127" s="12"/>
      <c r="N127" s="12"/>
      <c r="O127" s="12"/>
    </row>
    <row r="128" spans="1:15">
      <c r="A128" s="122" t="s">
        <v>54</v>
      </c>
      <c r="B128" s="122"/>
      <c r="C128" s="122"/>
      <c r="D128" s="122"/>
      <c r="E128" s="122"/>
      <c r="F128" s="122"/>
      <c r="G128" s="122"/>
      <c r="H128" s="122"/>
      <c r="I128" s="122"/>
      <c r="J128" s="122"/>
      <c r="K128" s="122"/>
      <c r="L128" s="122"/>
      <c r="M128" s="122"/>
      <c r="N128" s="122"/>
      <c r="O128" s="122"/>
    </row>
    <row r="129" spans="1:15">
      <c r="A129" s="12" t="s">
        <v>291</v>
      </c>
      <c r="B129" s="12"/>
      <c r="C129" s="12"/>
      <c r="D129" s="12"/>
      <c r="E129" s="12"/>
      <c r="F129" s="12"/>
      <c r="G129" s="12"/>
      <c r="H129" s="12"/>
      <c r="I129" s="12"/>
      <c r="J129" s="12"/>
      <c r="K129" s="12"/>
      <c r="L129" s="12"/>
      <c r="M129" s="12"/>
      <c r="N129" s="12"/>
      <c r="O129" s="12"/>
    </row>
    <row r="133" spans="1:15">
      <c r="A133" s="120" t="s">
        <v>54</v>
      </c>
      <c r="B133" s="120" t="s">
        <v>50</v>
      </c>
      <c r="C133" s="120" t="s">
        <v>370</v>
      </c>
      <c r="D133" s="120" t="s">
        <v>371</v>
      </c>
      <c r="E133" s="120" t="s">
        <v>372</v>
      </c>
      <c r="F133" s="120" t="s">
        <v>373</v>
      </c>
      <c r="G133" s="120" t="s">
        <v>374</v>
      </c>
      <c r="H133" s="120" t="s">
        <v>375</v>
      </c>
      <c r="I133" s="120" t="s">
        <v>376</v>
      </c>
      <c r="J133" s="120" t="s">
        <v>377</v>
      </c>
      <c r="K133" s="120" t="s">
        <v>378</v>
      </c>
      <c r="L133" s="120" t="s">
        <v>379</v>
      </c>
      <c r="M133" s="120" t="s">
        <v>380</v>
      </c>
      <c r="N133" s="120" t="s">
        <v>381</v>
      </c>
      <c r="O133" s="120" t="s">
        <v>387</v>
      </c>
    </row>
    <row r="134" spans="1:15">
      <c r="A134" s="12"/>
      <c r="B134" s="12"/>
      <c r="C134" s="12"/>
      <c r="D134" s="12"/>
      <c r="E134" s="12"/>
      <c r="F134" s="12"/>
      <c r="G134" s="12"/>
      <c r="H134" s="12"/>
      <c r="I134" s="12"/>
      <c r="J134" s="12"/>
      <c r="K134" s="12"/>
      <c r="L134" s="12"/>
      <c r="M134" s="12"/>
      <c r="N134" s="12"/>
      <c r="O134" s="12"/>
    </row>
    <row r="135" spans="1:15">
      <c r="A135" s="12"/>
      <c r="B135" s="12"/>
      <c r="C135" s="12"/>
      <c r="D135" s="12"/>
      <c r="E135" s="12"/>
      <c r="F135" s="12"/>
      <c r="G135" s="12"/>
      <c r="H135" s="12"/>
      <c r="I135" s="12"/>
      <c r="J135" s="12"/>
      <c r="K135" s="12"/>
      <c r="L135" s="12"/>
      <c r="M135" s="12"/>
      <c r="N135" s="12"/>
      <c r="O135" s="12"/>
    </row>
    <row r="136" spans="1:15">
      <c r="A136" s="12"/>
      <c r="B136" s="12"/>
      <c r="C136" s="12"/>
      <c r="D136" s="12"/>
      <c r="E136" s="12"/>
      <c r="F136" s="12"/>
      <c r="G136" s="12"/>
      <c r="H136" s="12"/>
      <c r="I136" s="12"/>
      <c r="J136" s="12"/>
      <c r="K136" s="12"/>
      <c r="L136" s="12"/>
      <c r="M136" s="12"/>
      <c r="N136" s="12"/>
      <c r="O136" s="12"/>
    </row>
    <row r="137" spans="1:15">
      <c r="A137" s="12"/>
      <c r="B137" s="12"/>
      <c r="C137" s="12"/>
      <c r="D137" s="12"/>
      <c r="E137" s="12"/>
      <c r="F137" s="12"/>
      <c r="G137" s="12"/>
      <c r="H137" s="12"/>
      <c r="I137" s="12"/>
      <c r="J137" s="12"/>
      <c r="K137" s="12"/>
      <c r="L137" s="12"/>
      <c r="M137" s="12"/>
      <c r="N137" s="12"/>
      <c r="O137" s="12"/>
    </row>
    <row r="138" spans="1:15">
      <c r="A138" s="12"/>
      <c r="B138" s="12"/>
      <c r="C138" s="12"/>
      <c r="D138" s="12"/>
      <c r="E138" s="12"/>
      <c r="F138" s="12"/>
      <c r="G138" s="12"/>
      <c r="H138" s="12"/>
      <c r="I138" s="12"/>
      <c r="J138" s="12"/>
      <c r="K138" s="12"/>
      <c r="L138" s="12"/>
      <c r="M138" s="12"/>
      <c r="N138" s="12"/>
      <c r="O138" s="12"/>
    </row>
    <row r="139" spans="1:15">
      <c r="A139" s="12"/>
      <c r="B139" s="12"/>
      <c r="C139" s="12"/>
      <c r="D139" s="12"/>
      <c r="E139" s="12"/>
      <c r="F139" s="12"/>
      <c r="G139" s="12"/>
      <c r="H139" s="12"/>
      <c r="I139" s="12"/>
      <c r="J139" s="12"/>
      <c r="K139" s="12"/>
      <c r="L139" s="12"/>
      <c r="M139" s="12"/>
      <c r="N139" s="12"/>
      <c r="O139" s="12"/>
    </row>
    <row r="140" spans="1:15">
      <c r="A140" s="12"/>
      <c r="B140" s="12"/>
      <c r="C140" s="12"/>
      <c r="D140" s="12"/>
      <c r="E140" s="12"/>
      <c r="F140" s="12"/>
      <c r="G140" s="12"/>
      <c r="H140" s="12"/>
      <c r="I140" s="12"/>
      <c r="J140" s="12"/>
      <c r="K140" s="12"/>
      <c r="L140" s="12"/>
      <c r="M140" s="12"/>
      <c r="N140" s="12"/>
      <c r="O140" s="12"/>
    </row>
    <row r="141" spans="1:15">
      <c r="A141" s="12"/>
      <c r="B141" s="12"/>
      <c r="C141" s="12"/>
      <c r="D141" s="12"/>
      <c r="E141" s="12"/>
      <c r="F141" s="12"/>
      <c r="G141" s="12"/>
      <c r="H141" s="12"/>
      <c r="I141" s="12"/>
      <c r="J141" s="12"/>
      <c r="K141" s="12"/>
      <c r="L141" s="12"/>
      <c r="M141" s="12"/>
      <c r="N141" s="12"/>
      <c r="O141" s="12"/>
    </row>
    <row r="142" spans="1:15">
      <c r="A142" s="12"/>
      <c r="B142" s="12"/>
      <c r="C142" s="12"/>
      <c r="D142" s="12"/>
      <c r="E142" s="12"/>
      <c r="F142" s="12"/>
      <c r="G142" s="12"/>
      <c r="H142" s="12"/>
      <c r="I142" s="12"/>
      <c r="J142" s="12"/>
      <c r="K142" s="12"/>
      <c r="L142" s="12"/>
      <c r="M142" s="12"/>
      <c r="N142" s="12"/>
      <c r="O142" s="12"/>
    </row>
    <row r="143" spans="1:15">
      <c r="A143" s="12"/>
      <c r="B143" s="12"/>
      <c r="C143" s="12"/>
      <c r="D143" s="12"/>
      <c r="E143" s="12"/>
      <c r="F143" s="12"/>
      <c r="G143" s="12"/>
      <c r="H143" s="12"/>
      <c r="I143" s="12"/>
      <c r="J143" s="12"/>
      <c r="K143" s="12"/>
      <c r="L143" s="12"/>
      <c r="M143" s="12"/>
      <c r="N143" s="12"/>
      <c r="O143" s="12"/>
    </row>
    <row r="144" spans="1:15">
      <c r="A144" s="12"/>
      <c r="B144" s="12"/>
      <c r="C144" s="12"/>
      <c r="D144" s="12"/>
      <c r="E144" s="12"/>
      <c r="F144" s="12"/>
      <c r="G144" s="12"/>
      <c r="H144" s="12"/>
      <c r="I144" s="12"/>
      <c r="J144" s="12"/>
      <c r="K144" s="12"/>
      <c r="L144" s="12"/>
      <c r="M144" s="12"/>
      <c r="N144" s="12"/>
      <c r="O144" s="12"/>
    </row>
    <row r="145" spans="1:15">
      <c r="A145" s="12"/>
      <c r="B145" s="12"/>
      <c r="C145" s="12"/>
      <c r="D145" s="12"/>
      <c r="E145" s="12"/>
      <c r="F145" s="12"/>
      <c r="G145" s="12"/>
      <c r="H145" s="12"/>
      <c r="I145" s="12"/>
      <c r="J145" s="12"/>
      <c r="K145" s="12"/>
      <c r="L145" s="12"/>
      <c r="M145" s="12"/>
      <c r="N145" s="12"/>
      <c r="O145" s="12"/>
    </row>
    <row r="146" spans="1:15">
      <c r="A146" s="12"/>
      <c r="B146" s="12"/>
      <c r="C146" s="12"/>
      <c r="D146" s="12"/>
      <c r="E146" s="12"/>
      <c r="F146" s="12"/>
      <c r="G146" s="12"/>
      <c r="H146" s="12"/>
      <c r="I146" s="12"/>
      <c r="J146" s="12"/>
      <c r="K146" s="12"/>
      <c r="L146" s="12"/>
      <c r="M146" s="12"/>
      <c r="N146" s="12"/>
      <c r="O146" s="12"/>
    </row>
    <row r="147" spans="1:15">
      <c r="A147" s="12"/>
      <c r="B147" s="12"/>
      <c r="C147" s="12"/>
      <c r="D147" s="12"/>
      <c r="E147" s="12"/>
      <c r="F147" s="12"/>
      <c r="G147" s="12"/>
      <c r="H147" s="12"/>
      <c r="I147" s="12"/>
      <c r="J147" s="12"/>
      <c r="K147" s="12"/>
      <c r="L147" s="12"/>
      <c r="M147" s="12"/>
      <c r="N147" s="12"/>
      <c r="O147" s="12"/>
    </row>
    <row r="148" spans="1:15">
      <c r="A148" s="12"/>
      <c r="B148" s="12"/>
      <c r="C148" s="12"/>
      <c r="D148" s="12"/>
      <c r="E148" s="12"/>
      <c r="F148" s="12"/>
      <c r="G148" s="12"/>
      <c r="H148" s="12"/>
      <c r="I148" s="12"/>
      <c r="J148" s="12"/>
      <c r="K148" s="12"/>
      <c r="L148" s="12"/>
      <c r="M148" s="12"/>
      <c r="N148" s="12"/>
      <c r="O148" s="12"/>
    </row>
    <row r="149" spans="1:15">
      <c r="A149" s="12"/>
      <c r="B149" s="12"/>
      <c r="C149" s="12"/>
      <c r="D149" s="12"/>
      <c r="E149" s="12"/>
      <c r="F149" s="12"/>
      <c r="G149" s="12"/>
      <c r="H149" s="12"/>
      <c r="I149" s="12"/>
      <c r="J149" s="12"/>
      <c r="K149" s="12"/>
      <c r="L149" s="12"/>
      <c r="M149" s="12"/>
      <c r="N149" s="12"/>
      <c r="O149" s="12"/>
    </row>
    <row r="150" spans="1:15">
      <c r="A150" s="12"/>
      <c r="B150" s="12"/>
      <c r="C150" s="12"/>
      <c r="D150" s="12"/>
      <c r="E150" s="12"/>
      <c r="F150" s="12"/>
      <c r="G150" s="12"/>
      <c r="H150" s="12"/>
      <c r="I150" s="12"/>
      <c r="J150" s="12"/>
      <c r="K150" s="12"/>
      <c r="L150" s="12"/>
      <c r="M150" s="12"/>
      <c r="N150" s="12"/>
      <c r="O150" s="12"/>
    </row>
    <row r="151" spans="1:15">
      <c r="A151" s="12"/>
      <c r="B151" s="12"/>
      <c r="C151" s="12"/>
      <c r="D151" s="12"/>
      <c r="E151" s="12"/>
      <c r="F151" s="12"/>
      <c r="G151" s="12"/>
      <c r="H151" s="12"/>
      <c r="I151" s="12"/>
      <c r="J151" s="12"/>
      <c r="K151" s="12"/>
      <c r="L151" s="12"/>
      <c r="M151" s="12"/>
      <c r="N151" s="12"/>
      <c r="O151" s="12"/>
    </row>
  </sheetData>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6BFA-3A54-43EB-8C9B-05910A01EBC3}">
  <sheetPr codeName="Blad113">
    <tabColor rgb="FFC2E76B"/>
  </sheetPr>
  <dimension ref="A1:K130"/>
  <sheetViews>
    <sheetView workbookViewId="0">
      <selection activeCell="M28" sqref="M28"/>
    </sheetView>
  </sheetViews>
  <sheetFormatPr defaultRowHeight="14.4"/>
  <cols>
    <col min="1" max="1" width="15" bestFit="1" customWidth="1"/>
    <col min="2" max="2" width="21.6640625" customWidth="1"/>
    <col min="3" max="3" width="19.44140625" customWidth="1"/>
    <col min="4" max="4" width="18.109375" customWidth="1"/>
    <col min="5" max="5" width="35.6640625" customWidth="1"/>
    <col min="6" max="6" width="17.33203125" bestFit="1" customWidth="1"/>
    <col min="7" max="7" width="19.5546875" bestFit="1" customWidth="1"/>
    <col min="8" max="8" width="15" customWidth="1"/>
    <col min="9" max="9" width="11.6640625" customWidth="1"/>
    <col min="10" max="10" width="18.33203125" customWidth="1"/>
    <col min="11" max="11" width="42.44140625" customWidth="1"/>
  </cols>
  <sheetData>
    <row r="1" spans="1:11" ht="25.8">
      <c r="A1" s="362" t="s">
        <v>388</v>
      </c>
      <c r="B1" s="362"/>
      <c r="C1" s="362"/>
      <c r="D1" s="362"/>
      <c r="E1" s="362"/>
      <c r="F1" s="362"/>
      <c r="G1" s="362"/>
      <c r="H1" s="362"/>
      <c r="I1" s="362"/>
      <c r="J1" s="362"/>
      <c r="K1" s="362"/>
    </row>
    <row r="2" spans="1:11">
      <c r="B2" s="8"/>
      <c r="C2" s="135"/>
      <c r="D2" s="135"/>
      <c r="E2" s="140"/>
      <c r="K2" s="134"/>
    </row>
    <row r="3" spans="1:11" ht="30" customHeight="1">
      <c r="A3" s="136" t="s">
        <v>389</v>
      </c>
      <c r="B3" s="136" t="s">
        <v>50</v>
      </c>
      <c r="C3" s="136" t="s">
        <v>390</v>
      </c>
      <c r="D3" s="136" t="s">
        <v>391</v>
      </c>
      <c r="E3" s="138" t="s">
        <v>392</v>
      </c>
      <c r="F3" s="137" t="s">
        <v>393</v>
      </c>
      <c r="G3" s="137" t="s">
        <v>394</v>
      </c>
      <c r="H3" s="137" t="s">
        <v>395</v>
      </c>
      <c r="I3" s="136" t="s">
        <v>396</v>
      </c>
      <c r="J3" s="138" t="s">
        <v>397</v>
      </c>
      <c r="K3" s="136" t="s">
        <v>398</v>
      </c>
    </row>
    <row r="4" spans="1:11">
      <c r="A4" s="12"/>
      <c r="B4" s="12"/>
      <c r="C4" s="126"/>
      <c r="D4" s="12"/>
      <c r="E4" s="139"/>
      <c r="F4" s="39"/>
      <c r="G4" s="39"/>
      <c r="H4" s="39"/>
      <c r="I4" s="12"/>
      <c r="J4" s="12"/>
      <c r="K4" s="12"/>
    </row>
    <row r="5" spans="1:11">
      <c r="A5" s="12"/>
      <c r="B5" s="12"/>
      <c r="C5" s="126"/>
      <c r="D5" s="12"/>
      <c r="E5" s="139"/>
      <c r="F5" s="39"/>
      <c r="G5" s="39"/>
      <c r="H5" s="39"/>
      <c r="I5" s="12"/>
      <c r="J5" s="12"/>
      <c r="K5" s="12"/>
    </row>
    <row r="6" spans="1:11">
      <c r="A6" s="12"/>
      <c r="B6" s="12"/>
      <c r="C6" s="126"/>
      <c r="D6" s="12"/>
      <c r="E6" s="139"/>
      <c r="F6" s="39"/>
      <c r="G6" s="39"/>
      <c r="H6" s="39"/>
      <c r="I6" s="12"/>
      <c r="J6" s="12"/>
      <c r="K6" s="12"/>
    </row>
    <row r="7" spans="1:11">
      <c r="A7" s="12"/>
      <c r="B7" s="12"/>
      <c r="C7" s="126"/>
      <c r="D7" s="12"/>
      <c r="E7" s="139"/>
      <c r="F7" s="39"/>
      <c r="G7" s="39"/>
      <c r="H7" s="39"/>
      <c r="I7" s="12"/>
      <c r="J7" s="12"/>
      <c r="K7" s="12"/>
    </row>
    <row r="8" spans="1:11">
      <c r="A8" s="12"/>
      <c r="B8" s="12"/>
      <c r="C8" s="126"/>
      <c r="D8" s="12"/>
      <c r="E8" s="139"/>
      <c r="F8" s="39"/>
      <c r="G8" s="39"/>
      <c r="H8" s="39"/>
      <c r="I8" s="12"/>
      <c r="J8" s="12"/>
      <c r="K8" s="12"/>
    </row>
    <row r="9" spans="1:11">
      <c r="A9" s="12"/>
      <c r="B9" s="12"/>
      <c r="C9" s="126"/>
      <c r="D9" s="12"/>
      <c r="E9" s="139"/>
      <c r="F9" s="39"/>
      <c r="G9" s="39"/>
      <c r="H9" s="39"/>
      <c r="I9" s="12"/>
      <c r="J9" s="12"/>
      <c r="K9" s="12"/>
    </row>
    <row r="10" spans="1:11">
      <c r="A10" s="12"/>
      <c r="B10" s="12"/>
      <c r="C10" s="126"/>
      <c r="D10" s="12"/>
      <c r="E10" s="139"/>
      <c r="F10" s="39"/>
      <c r="G10" s="39"/>
      <c r="H10" s="39"/>
      <c r="I10" s="12"/>
      <c r="J10" s="12"/>
      <c r="K10" s="12"/>
    </row>
    <row r="11" spans="1:11">
      <c r="A11" s="12"/>
      <c r="B11" s="12"/>
      <c r="C11" s="126"/>
      <c r="D11" s="12"/>
      <c r="E11" s="139"/>
      <c r="F11" s="39"/>
      <c r="G11" s="39"/>
      <c r="H11" s="39"/>
      <c r="I11" s="12"/>
      <c r="J11" s="12"/>
      <c r="K11" s="12"/>
    </row>
    <row r="12" spans="1:11">
      <c r="A12" s="12"/>
      <c r="B12" s="12"/>
      <c r="C12" s="126"/>
      <c r="D12" s="12"/>
      <c r="E12" s="139"/>
      <c r="F12" s="39"/>
      <c r="G12" s="39"/>
      <c r="H12" s="39"/>
      <c r="I12" s="12"/>
      <c r="J12" s="12"/>
      <c r="K12" s="12"/>
    </row>
    <row r="13" spans="1:11">
      <c r="A13" s="12"/>
      <c r="B13" s="12"/>
      <c r="C13" s="126"/>
      <c r="D13" s="12"/>
      <c r="E13" s="139"/>
      <c r="F13" s="39"/>
      <c r="G13" s="39"/>
      <c r="H13" s="39"/>
      <c r="I13" s="12"/>
      <c r="J13" s="12"/>
      <c r="K13" s="12"/>
    </row>
    <row r="14" spans="1:11">
      <c r="A14" s="12"/>
      <c r="B14" s="12"/>
      <c r="C14" s="126"/>
      <c r="D14" s="12"/>
      <c r="E14" s="139"/>
      <c r="F14" s="39"/>
      <c r="G14" s="39"/>
      <c r="H14" s="39"/>
      <c r="I14" s="12"/>
      <c r="J14" s="12"/>
      <c r="K14" s="12"/>
    </row>
    <row r="15" spans="1:11">
      <c r="A15" s="12"/>
      <c r="B15" s="12"/>
      <c r="C15" s="126"/>
      <c r="D15" s="12"/>
      <c r="E15" s="139"/>
      <c r="F15" s="39"/>
      <c r="G15" s="39"/>
      <c r="H15" s="39"/>
      <c r="I15" s="12"/>
      <c r="J15" s="12"/>
      <c r="K15" s="12"/>
    </row>
    <row r="16" spans="1:11">
      <c r="A16" s="12"/>
      <c r="B16" s="12"/>
      <c r="C16" s="126"/>
      <c r="D16" s="12"/>
      <c r="E16" s="139"/>
      <c r="F16" s="39"/>
      <c r="G16" s="39"/>
      <c r="H16" s="39"/>
      <c r="I16" s="12"/>
      <c r="J16" s="12"/>
      <c r="K16" s="12"/>
    </row>
    <row r="17" spans="1:11">
      <c r="A17" s="12"/>
      <c r="B17" s="12"/>
      <c r="C17" s="126"/>
      <c r="D17" s="12"/>
      <c r="E17" s="139"/>
      <c r="F17" s="39"/>
      <c r="G17" s="39"/>
      <c r="H17" s="39"/>
      <c r="I17" s="12"/>
      <c r="J17" s="12"/>
      <c r="K17" s="12"/>
    </row>
    <row r="18" spans="1:11">
      <c r="A18" s="12"/>
      <c r="B18" s="12"/>
      <c r="C18" s="126"/>
      <c r="D18" s="12"/>
      <c r="E18" s="139"/>
      <c r="F18" s="39"/>
      <c r="G18" s="39"/>
      <c r="H18" s="39"/>
      <c r="I18" s="12"/>
      <c r="J18" s="12"/>
      <c r="K18" s="12"/>
    </row>
    <row r="19" spans="1:11">
      <c r="A19" s="12"/>
      <c r="B19" s="12"/>
      <c r="C19" s="126"/>
      <c r="D19" s="12"/>
      <c r="E19" s="139"/>
      <c r="F19" s="39"/>
      <c r="G19" s="39"/>
      <c r="H19" s="39"/>
      <c r="I19" s="12"/>
      <c r="J19" s="12"/>
      <c r="K19" s="12"/>
    </row>
    <row r="20" spans="1:11">
      <c r="A20" s="12"/>
      <c r="B20" s="12"/>
      <c r="C20" s="126"/>
      <c r="D20" s="12"/>
      <c r="E20" s="139"/>
      <c r="F20" s="39"/>
      <c r="G20" s="39"/>
      <c r="H20" s="39"/>
      <c r="I20" s="12"/>
      <c r="J20" s="12"/>
      <c r="K20" s="12"/>
    </row>
    <row r="21" spans="1:11">
      <c r="A21" s="12"/>
      <c r="B21" s="12"/>
      <c r="C21" s="126"/>
      <c r="D21" s="12"/>
      <c r="E21" s="139"/>
      <c r="F21" s="39"/>
      <c r="G21" s="39"/>
      <c r="H21" s="39"/>
      <c r="I21" s="12"/>
      <c r="J21" s="12"/>
      <c r="K21" s="12"/>
    </row>
    <row r="22" spans="1:11">
      <c r="A22" s="12"/>
      <c r="B22" s="12"/>
      <c r="C22" s="126"/>
      <c r="D22" s="12"/>
      <c r="E22" s="139"/>
      <c r="F22" s="39"/>
      <c r="G22" s="39"/>
      <c r="H22" s="39"/>
      <c r="I22" s="12"/>
      <c r="J22" s="12"/>
      <c r="K22" s="12"/>
    </row>
    <row r="23" spans="1:11">
      <c r="A23" s="12"/>
      <c r="B23" s="12"/>
      <c r="C23" s="126"/>
      <c r="D23" s="12"/>
      <c r="E23" s="139"/>
      <c r="F23" s="39"/>
      <c r="G23" s="39"/>
      <c r="H23" s="39"/>
      <c r="I23" s="12"/>
      <c r="J23" s="12"/>
      <c r="K23" s="12"/>
    </row>
    <row r="24" spans="1:11">
      <c r="A24" s="12"/>
      <c r="B24" s="12"/>
      <c r="C24" s="126"/>
      <c r="D24" s="12"/>
      <c r="E24" s="139"/>
      <c r="F24" s="39"/>
      <c r="G24" s="39"/>
      <c r="H24" s="39"/>
      <c r="I24" s="12"/>
      <c r="J24" s="12"/>
      <c r="K24" s="12"/>
    </row>
    <row r="25" spans="1:11">
      <c r="A25" s="12"/>
      <c r="B25" s="12"/>
      <c r="C25" s="126"/>
      <c r="D25" s="12"/>
      <c r="E25" s="139"/>
      <c r="F25" s="39"/>
      <c r="G25" s="39"/>
      <c r="H25" s="39"/>
      <c r="I25" s="12"/>
      <c r="J25" s="12"/>
      <c r="K25" s="12"/>
    </row>
    <row r="26" spans="1:11">
      <c r="A26" s="12"/>
      <c r="B26" s="12"/>
      <c r="C26" s="126"/>
      <c r="D26" s="12"/>
      <c r="E26" s="139"/>
      <c r="F26" s="39"/>
      <c r="G26" s="39"/>
      <c r="H26" s="39"/>
      <c r="I26" s="12"/>
      <c r="J26" s="12"/>
      <c r="K26" s="12"/>
    </row>
    <row r="27" spans="1:11">
      <c r="A27" s="12"/>
      <c r="B27" s="12"/>
      <c r="C27" s="126"/>
      <c r="D27" s="12"/>
      <c r="E27" s="139"/>
      <c r="F27" s="39"/>
      <c r="G27" s="39"/>
      <c r="H27" s="39"/>
      <c r="I27" s="12"/>
      <c r="J27" s="12"/>
      <c r="K27" s="12"/>
    </row>
    <row r="28" spans="1:11">
      <c r="A28" s="12"/>
      <c r="B28" s="12"/>
      <c r="C28" s="126"/>
      <c r="D28" s="12"/>
      <c r="E28" s="139"/>
      <c r="F28" s="39"/>
      <c r="G28" s="39"/>
      <c r="H28" s="39"/>
      <c r="I28" s="12"/>
      <c r="J28" s="12"/>
      <c r="K28" s="12"/>
    </row>
    <row r="29" spans="1:11">
      <c r="A29" s="12"/>
      <c r="B29" s="12"/>
      <c r="C29" s="126"/>
      <c r="D29" s="12"/>
      <c r="E29" s="139"/>
      <c r="F29" s="39"/>
      <c r="G29" s="39"/>
      <c r="H29" s="39"/>
      <c r="I29" s="12"/>
      <c r="J29" s="12"/>
      <c r="K29" s="12"/>
    </row>
    <row r="30" spans="1:11">
      <c r="A30" s="12"/>
      <c r="B30" s="12"/>
      <c r="C30" s="126"/>
      <c r="D30" s="12"/>
      <c r="E30" s="139"/>
      <c r="F30" s="39"/>
      <c r="G30" s="39"/>
      <c r="H30" s="39"/>
      <c r="I30" s="12"/>
      <c r="J30" s="12"/>
      <c r="K30" s="12"/>
    </row>
    <row r="31" spans="1:11">
      <c r="A31" s="12"/>
      <c r="B31" s="12"/>
      <c r="C31" s="126"/>
      <c r="D31" s="12"/>
      <c r="E31" s="139"/>
      <c r="F31" s="39"/>
      <c r="G31" s="39"/>
      <c r="H31" s="39"/>
      <c r="I31" s="12"/>
      <c r="J31" s="12"/>
      <c r="K31" s="12"/>
    </row>
    <row r="32" spans="1:11">
      <c r="A32" s="12"/>
      <c r="B32" s="12"/>
      <c r="C32" s="126"/>
      <c r="D32" s="12"/>
      <c r="E32" s="139"/>
      <c r="F32" s="39"/>
      <c r="G32" s="39"/>
      <c r="H32" s="39"/>
      <c r="I32" s="12"/>
      <c r="J32" s="12"/>
      <c r="K32" s="12"/>
    </row>
    <row r="33" spans="1:11">
      <c r="A33" s="12"/>
      <c r="B33" s="12"/>
      <c r="C33" s="126"/>
      <c r="D33" s="12"/>
      <c r="E33" s="139"/>
      <c r="F33" s="39"/>
      <c r="G33" s="39"/>
      <c r="H33" s="39"/>
      <c r="I33" s="12"/>
      <c r="J33" s="12"/>
      <c r="K33" s="12"/>
    </row>
    <row r="34" spans="1:11">
      <c r="A34" s="12"/>
      <c r="B34" s="12"/>
      <c r="C34" s="126"/>
      <c r="D34" s="12"/>
      <c r="E34" s="139"/>
      <c r="F34" s="39"/>
      <c r="G34" s="39"/>
      <c r="H34" s="39"/>
      <c r="I34" s="12"/>
      <c r="J34" s="12"/>
      <c r="K34" s="12"/>
    </row>
    <row r="35" spans="1:11">
      <c r="A35" s="12"/>
      <c r="B35" s="12"/>
      <c r="C35" s="126"/>
      <c r="D35" s="12"/>
      <c r="E35" s="139"/>
      <c r="F35" s="39"/>
      <c r="G35" s="39"/>
      <c r="H35" s="39"/>
      <c r="I35" s="12"/>
      <c r="J35" s="12"/>
      <c r="K35" s="12"/>
    </row>
    <row r="36" spans="1:11">
      <c r="A36" s="12"/>
      <c r="B36" s="12"/>
      <c r="C36" s="126"/>
      <c r="D36" s="12"/>
      <c r="E36" s="139"/>
      <c r="F36" s="39"/>
      <c r="G36" s="39"/>
      <c r="H36" s="39"/>
      <c r="I36" s="12"/>
      <c r="J36" s="12"/>
      <c r="K36" s="12"/>
    </row>
    <row r="37" spans="1:11">
      <c r="A37" s="12"/>
      <c r="B37" s="12"/>
      <c r="C37" s="126"/>
      <c r="D37" s="12"/>
      <c r="E37" s="139"/>
      <c r="F37" s="39"/>
      <c r="G37" s="39"/>
      <c r="H37" s="39"/>
      <c r="I37" s="12"/>
      <c r="J37" s="12"/>
      <c r="K37" s="12"/>
    </row>
    <row r="38" spans="1:11">
      <c r="A38" s="12"/>
      <c r="B38" s="12"/>
      <c r="C38" s="126"/>
      <c r="D38" s="12"/>
      <c r="E38" s="139"/>
      <c r="F38" s="39"/>
      <c r="G38" s="39"/>
      <c r="H38" s="39"/>
      <c r="I38" s="12"/>
      <c r="J38" s="12"/>
      <c r="K38" s="12"/>
    </row>
    <row r="39" spans="1:11">
      <c r="A39" s="12"/>
      <c r="B39" s="12"/>
      <c r="C39" s="126"/>
      <c r="D39" s="12"/>
      <c r="E39" s="139"/>
      <c r="F39" s="39"/>
      <c r="G39" s="39"/>
      <c r="H39" s="39"/>
      <c r="I39" s="12"/>
      <c r="J39" s="12"/>
      <c r="K39" s="12"/>
    </row>
    <row r="40" spans="1:11">
      <c r="A40" s="12"/>
      <c r="B40" s="12"/>
      <c r="C40" s="126"/>
      <c r="D40" s="12"/>
      <c r="E40" s="139"/>
      <c r="F40" s="39"/>
      <c r="G40" s="39"/>
      <c r="H40" s="39"/>
      <c r="I40" s="12"/>
      <c r="J40" s="12"/>
      <c r="K40" s="12"/>
    </row>
    <row r="41" spans="1:11">
      <c r="A41" s="12"/>
      <c r="B41" s="12"/>
      <c r="C41" s="126"/>
      <c r="D41" s="12"/>
      <c r="E41" s="139"/>
      <c r="F41" s="39"/>
      <c r="G41" s="39"/>
      <c r="H41" s="39"/>
      <c r="I41" s="12"/>
      <c r="J41" s="12"/>
      <c r="K41" s="12"/>
    </row>
    <row r="42" spans="1:11">
      <c r="A42" s="12"/>
      <c r="B42" s="12"/>
      <c r="C42" s="126"/>
      <c r="D42" s="12"/>
      <c r="E42" s="139"/>
      <c r="F42" s="39"/>
      <c r="G42" s="39"/>
      <c r="H42" s="39"/>
      <c r="I42" s="12"/>
      <c r="J42" s="12"/>
      <c r="K42" s="12"/>
    </row>
    <row r="43" spans="1:11">
      <c r="A43" s="12"/>
      <c r="B43" s="12"/>
      <c r="C43" s="126"/>
      <c r="D43" s="12"/>
      <c r="E43" s="139"/>
      <c r="F43" s="39"/>
      <c r="G43" s="39"/>
      <c r="H43" s="39"/>
      <c r="I43" s="12"/>
      <c r="J43" s="12"/>
      <c r="K43" s="12"/>
    </row>
    <row r="44" spans="1:11">
      <c r="A44" s="12"/>
      <c r="B44" s="12"/>
      <c r="C44" s="126"/>
      <c r="D44" s="12"/>
      <c r="E44" s="139"/>
      <c r="F44" s="39"/>
      <c r="G44" s="39"/>
      <c r="H44" s="39"/>
      <c r="I44" s="12"/>
      <c r="J44" s="12"/>
      <c r="K44" s="12"/>
    </row>
    <row r="45" spans="1:11">
      <c r="A45" s="12"/>
      <c r="B45" s="12"/>
      <c r="C45" s="126"/>
      <c r="D45" s="12"/>
      <c r="E45" s="139"/>
      <c r="F45" s="39"/>
      <c r="G45" s="39"/>
      <c r="H45" s="39"/>
      <c r="I45" s="12"/>
      <c r="J45" s="12"/>
      <c r="K45" s="12"/>
    </row>
    <row r="46" spans="1:11">
      <c r="A46" s="12"/>
      <c r="B46" s="12"/>
      <c r="C46" s="126"/>
      <c r="D46" s="12"/>
      <c r="E46" s="139"/>
      <c r="F46" s="39"/>
      <c r="G46" s="39"/>
      <c r="H46" s="39"/>
      <c r="I46" s="12"/>
      <c r="J46" s="12"/>
      <c r="K46" s="12"/>
    </row>
    <row r="47" spans="1:11">
      <c r="A47" s="12"/>
      <c r="B47" s="12"/>
      <c r="C47" s="126"/>
      <c r="D47" s="12"/>
      <c r="E47" s="139"/>
      <c r="F47" s="39"/>
      <c r="G47" s="39"/>
      <c r="H47" s="39"/>
      <c r="I47" s="12"/>
      <c r="J47" s="12"/>
      <c r="K47" s="12"/>
    </row>
    <row r="48" spans="1:11">
      <c r="A48" s="12"/>
      <c r="B48" s="12"/>
      <c r="C48" s="126"/>
      <c r="D48" s="12"/>
      <c r="E48" s="139"/>
      <c r="F48" s="39"/>
      <c r="G48" s="39"/>
      <c r="H48" s="39"/>
      <c r="I48" s="12"/>
      <c r="J48" s="12"/>
      <c r="K48" s="12"/>
    </row>
    <row r="49" spans="1:11">
      <c r="A49" s="12"/>
      <c r="B49" s="12"/>
      <c r="C49" s="126"/>
      <c r="D49" s="12"/>
      <c r="E49" s="139"/>
      <c r="F49" s="39"/>
      <c r="G49" s="39"/>
      <c r="H49" s="39"/>
      <c r="I49" s="12"/>
      <c r="J49" s="12"/>
      <c r="K49" s="12"/>
    </row>
    <row r="50" spans="1:11">
      <c r="A50" s="12"/>
      <c r="B50" s="12"/>
      <c r="C50" s="126"/>
      <c r="D50" s="12"/>
      <c r="E50" s="139"/>
      <c r="F50" s="39"/>
      <c r="G50" s="39"/>
      <c r="H50" s="39"/>
      <c r="I50" s="12"/>
      <c r="J50" s="12"/>
      <c r="K50" s="12"/>
    </row>
    <row r="51" spans="1:11">
      <c r="A51" s="12"/>
      <c r="B51" s="12"/>
      <c r="C51" s="126"/>
      <c r="D51" s="12"/>
      <c r="E51" s="139"/>
      <c r="F51" s="39"/>
      <c r="G51" s="39"/>
      <c r="H51" s="39"/>
      <c r="I51" s="12"/>
      <c r="J51" s="12"/>
      <c r="K51" s="12"/>
    </row>
    <row r="52" spans="1:11">
      <c r="A52" s="12"/>
      <c r="B52" s="12"/>
      <c r="C52" s="126"/>
      <c r="D52" s="12"/>
      <c r="E52" s="139"/>
      <c r="F52" s="39"/>
      <c r="G52" s="39"/>
      <c r="H52" s="39"/>
      <c r="I52" s="12"/>
      <c r="J52" s="12"/>
      <c r="K52" s="12"/>
    </row>
    <row r="53" spans="1:11">
      <c r="A53" s="12"/>
      <c r="B53" s="12"/>
      <c r="C53" s="126"/>
      <c r="D53" s="12"/>
      <c r="E53" s="139"/>
      <c r="F53" s="39"/>
      <c r="G53" s="39"/>
      <c r="H53" s="39"/>
      <c r="I53" s="12"/>
      <c r="J53" s="12"/>
      <c r="K53" s="12"/>
    </row>
    <row r="54" spans="1:11">
      <c r="A54" s="12"/>
      <c r="B54" s="12"/>
      <c r="C54" s="126"/>
      <c r="D54" s="12"/>
      <c r="E54" s="139"/>
      <c r="F54" s="39"/>
      <c r="G54" s="39"/>
      <c r="H54" s="39"/>
      <c r="I54" s="12"/>
      <c r="J54" s="12"/>
      <c r="K54" s="12"/>
    </row>
    <row r="55" spans="1:11">
      <c r="A55" s="12"/>
      <c r="B55" s="12"/>
      <c r="C55" s="126"/>
      <c r="D55" s="12"/>
      <c r="E55" s="139"/>
      <c r="F55" s="39"/>
      <c r="G55" s="39"/>
      <c r="H55" s="39"/>
      <c r="I55" s="12"/>
      <c r="J55" s="12"/>
      <c r="K55" s="12"/>
    </row>
    <row r="56" spans="1:11">
      <c r="A56" s="12"/>
      <c r="B56" s="12"/>
      <c r="C56" s="126"/>
      <c r="D56" s="12"/>
      <c r="E56" s="139"/>
      <c r="F56" s="39"/>
      <c r="G56" s="39"/>
      <c r="H56" s="39"/>
      <c r="I56" s="12"/>
      <c r="J56" s="12"/>
      <c r="K56" s="12"/>
    </row>
    <row r="57" spans="1:11">
      <c r="A57" s="12"/>
      <c r="B57" s="12"/>
      <c r="C57" s="126"/>
      <c r="D57" s="12"/>
      <c r="E57" s="139"/>
      <c r="F57" s="39"/>
      <c r="G57" s="39"/>
      <c r="H57" s="39"/>
      <c r="I57" s="12"/>
      <c r="J57" s="12"/>
      <c r="K57" s="12"/>
    </row>
    <row r="58" spans="1:11">
      <c r="A58" s="12"/>
      <c r="B58" s="12"/>
      <c r="C58" s="126"/>
      <c r="D58" s="12"/>
      <c r="E58" s="139"/>
      <c r="F58" s="39"/>
      <c r="G58" s="39"/>
      <c r="H58" s="39"/>
      <c r="I58" s="12"/>
      <c r="J58" s="12"/>
      <c r="K58" s="12"/>
    </row>
    <row r="59" spans="1:11">
      <c r="A59" s="12"/>
      <c r="B59" s="12"/>
      <c r="C59" s="126"/>
      <c r="D59" s="12"/>
      <c r="E59" s="139"/>
      <c r="F59" s="39"/>
      <c r="G59" s="39"/>
      <c r="H59" s="39"/>
      <c r="I59" s="12"/>
      <c r="J59" s="12"/>
      <c r="K59" s="12"/>
    </row>
    <row r="60" spans="1:11">
      <c r="A60" s="12"/>
      <c r="B60" s="12"/>
      <c r="C60" s="126"/>
      <c r="D60" s="12"/>
      <c r="E60" s="139"/>
      <c r="F60" s="39"/>
      <c r="G60" s="39"/>
      <c r="H60" s="39"/>
      <c r="I60" s="12"/>
      <c r="J60" s="12"/>
      <c r="K60" s="12"/>
    </row>
    <row r="61" spans="1:11">
      <c r="A61" s="12"/>
      <c r="B61" s="12"/>
      <c r="C61" s="126"/>
      <c r="D61" s="12"/>
      <c r="E61" s="139"/>
      <c r="F61" s="39"/>
      <c r="G61" s="39"/>
      <c r="H61" s="39"/>
      <c r="I61" s="12"/>
      <c r="J61" s="12"/>
      <c r="K61" s="12"/>
    </row>
    <row r="62" spans="1:11">
      <c r="A62" s="12"/>
      <c r="B62" s="12"/>
      <c r="C62" s="126"/>
      <c r="D62" s="12"/>
      <c r="E62" s="139"/>
      <c r="F62" s="39"/>
      <c r="G62" s="39"/>
      <c r="H62" s="39"/>
      <c r="I62" s="12"/>
      <c r="J62" s="12"/>
      <c r="K62" s="12"/>
    </row>
    <row r="63" spans="1:11">
      <c r="A63" s="12"/>
      <c r="B63" s="12"/>
      <c r="C63" s="126"/>
      <c r="D63" s="12"/>
      <c r="E63" s="139"/>
      <c r="F63" s="39"/>
      <c r="G63" s="39"/>
      <c r="H63" s="39"/>
      <c r="I63" s="12"/>
      <c r="J63" s="12"/>
      <c r="K63" s="12"/>
    </row>
    <row r="64" spans="1:11">
      <c r="A64" s="12"/>
      <c r="B64" s="12"/>
      <c r="C64" s="126"/>
      <c r="D64" s="12"/>
      <c r="E64" s="139"/>
      <c r="F64" s="39"/>
      <c r="G64" s="39"/>
      <c r="H64" s="39"/>
      <c r="I64" s="12"/>
      <c r="J64" s="12"/>
      <c r="K64" s="12"/>
    </row>
    <row r="65" spans="1:11">
      <c r="A65" s="12"/>
      <c r="B65" s="12"/>
      <c r="C65" s="126"/>
      <c r="D65" s="12"/>
      <c r="E65" s="139"/>
      <c r="F65" s="39"/>
      <c r="G65" s="39"/>
      <c r="H65" s="39"/>
      <c r="I65" s="12"/>
      <c r="J65" s="12"/>
      <c r="K65" s="12"/>
    </row>
    <row r="66" spans="1:11">
      <c r="A66" s="12"/>
      <c r="B66" s="12"/>
      <c r="C66" s="126"/>
      <c r="D66" s="12"/>
      <c r="E66" s="139"/>
      <c r="F66" s="39"/>
      <c r="G66" s="39"/>
      <c r="H66" s="39"/>
      <c r="I66" s="12"/>
      <c r="J66" s="12"/>
      <c r="K66" s="12"/>
    </row>
    <row r="67" spans="1:11">
      <c r="A67" s="12"/>
      <c r="B67" s="12"/>
      <c r="C67" s="126"/>
      <c r="D67" s="12"/>
      <c r="E67" s="139"/>
      <c r="F67" s="39"/>
      <c r="G67" s="39"/>
      <c r="H67" s="39"/>
      <c r="I67" s="12"/>
      <c r="J67" s="12"/>
      <c r="K67" s="12"/>
    </row>
    <row r="68" spans="1:11">
      <c r="A68" s="12"/>
      <c r="B68" s="12"/>
      <c r="C68" s="126"/>
      <c r="D68" s="12"/>
      <c r="E68" s="139"/>
      <c r="F68" s="39"/>
      <c r="G68" s="39"/>
      <c r="H68" s="39"/>
      <c r="I68" s="12"/>
      <c r="J68" s="12"/>
      <c r="K68" s="12"/>
    </row>
    <row r="69" spans="1:11">
      <c r="A69" s="12"/>
      <c r="B69" s="12"/>
      <c r="C69" s="126"/>
      <c r="D69" s="12"/>
      <c r="E69" s="139"/>
      <c r="F69" s="39"/>
      <c r="G69" s="39"/>
      <c r="H69" s="39"/>
      <c r="I69" s="12"/>
      <c r="J69" s="12"/>
      <c r="K69" s="12"/>
    </row>
    <row r="70" spans="1:11">
      <c r="A70" s="12"/>
      <c r="B70" s="12"/>
      <c r="C70" s="126"/>
      <c r="D70" s="12"/>
      <c r="E70" s="139"/>
      <c r="F70" s="39"/>
      <c r="G70" s="39"/>
      <c r="H70" s="39"/>
      <c r="I70" s="12"/>
      <c r="J70" s="12"/>
      <c r="K70" s="12"/>
    </row>
    <row r="71" spans="1:11">
      <c r="A71" s="12"/>
      <c r="B71" s="12"/>
      <c r="C71" s="126"/>
      <c r="D71" s="12"/>
      <c r="E71" s="139"/>
      <c r="F71" s="39"/>
      <c r="G71" s="39"/>
      <c r="H71" s="39"/>
      <c r="I71" s="12"/>
      <c r="J71" s="12"/>
      <c r="K71" s="12"/>
    </row>
    <row r="72" spans="1:11">
      <c r="A72" s="12"/>
      <c r="B72" s="12"/>
      <c r="C72" s="126"/>
      <c r="D72" s="12"/>
      <c r="E72" s="139"/>
      <c r="F72" s="39"/>
      <c r="G72" s="39"/>
      <c r="H72" s="39"/>
      <c r="I72" s="12"/>
      <c r="J72" s="12"/>
      <c r="K72" s="12"/>
    </row>
    <row r="73" spans="1:11">
      <c r="A73" s="12"/>
      <c r="B73" s="12"/>
      <c r="C73" s="126"/>
      <c r="D73" s="12"/>
      <c r="E73" s="139"/>
      <c r="F73" s="39"/>
      <c r="G73" s="39"/>
      <c r="H73" s="39"/>
      <c r="I73" s="12"/>
      <c r="J73" s="12"/>
      <c r="K73" s="12"/>
    </row>
    <row r="74" spans="1:11">
      <c r="A74" s="12"/>
      <c r="B74" s="12"/>
      <c r="C74" s="126"/>
      <c r="D74" s="12"/>
      <c r="E74" s="139"/>
      <c r="F74" s="39"/>
      <c r="G74" s="39"/>
      <c r="H74" s="39"/>
      <c r="I74" s="12"/>
      <c r="J74" s="12"/>
      <c r="K74" s="12"/>
    </row>
    <row r="75" spans="1:11">
      <c r="A75" s="12"/>
      <c r="B75" s="12"/>
      <c r="C75" s="126"/>
      <c r="D75" s="12"/>
      <c r="E75" s="139"/>
      <c r="F75" s="39"/>
      <c r="G75" s="39"/>
      <c r="H75" s="39"/>
      <c r="I75" s="12"/>
      <c r="J75" s="12"/>
      <c r="K75" s="12"/>
    </row>
    <row r="76" spans="1:11">
      <c r="A76" s="12"/>
      <c r="B76" s="12"/>
      <c r="C76" s="126"/>
      <c r="D76" s="12"/>
      <c r="E76" s="139"/>
      <c r="F76" s="39"/>
      <c r="G76" s="39"/>
      <c r="H76" s="39"/>
      <c r="I76" s="12"/>
      <c r="J76" s="12"/>
      <c r="K76" s="12"/>
    </row>
    <row r="77" spans="1:11">
      <c r="A77" s="12"/>
      <c r="B77" s="12"/>
      <c r="C77" s="126"/>
      <c r="D77" s="12"/>
      <c r="E77" s="139"/>
      <c r="F77" s="39"/>
      <c r="G77" s="39"/>
      <c r="H77" s="39"/>
      <c r="I77" s="12"/>
      <c r="J77" s="12"/>
      <c r="K77" s="12"/>
    </row>
    <row r="78" spans="1:11">
      <c r="A78" s="12"/>
      <c r="B78" s="12"/>
      <c r="C78" s="126"/>
      <c r="D78" s="12"/>
      <c r="E78" s="139"/>
      <c r="F78" s="39"/>
      <c r="G78" s="39"/>
      <c r="H78" s="39"/>
      <c r="I78" s="12"/>
      <c r="J78" s="12"/>
      <c r="K78" s="12"/>
    </row>
    <row r="79" spans="1:11">
      <c r="A79" s="12"/>
      <c r="B79" s="12"/>
      <c r="C79" s="126"/>
      <c r="D79" s="12"/>
      <c r="E79" s="139"/>
      <c r="F79" s="39"/>
      <c r="G79" s="39"/>
      <c r="H79" s="39"/>
      <c r="I79" s="12"/>
      <c r="J79" s="12"/>
      <c r="K79" s="12"/>
    </row>
    <row r="80" spans="1:11">
      <c r="A80" s="12"/>
      <c r="B80" s="12"/>
      <c r="C80" s="126"/>
      <c r="D80" s="12"/>
      <c r="E80" s="139"/>
      <c r="F80" s="39"/>
      <c r="G80" s="39"/>
      <c r="H80" s="39"/>
      <c r="I80" s="12"/>
      <c r="J80" s="12"/>
      <c r="K80" s="12"/>
    </row>
    <row r="81" spans="1:11">
      <c r="A81" s="12"/>
      <c r="B81" s="12"/>
      <c r="C81" s="126"/>
      <c r="D81" s="12"/>
      <c r="E81" s="139"/>
      <c r="F81" s="39"/>
      <c r="G81" s="39"/>
      <c r="H81" s="39"/>
      <c r="I81" s="12"/>
      <c r="J81" s="12"/>
      <c r="K81" s="12"/>
    </row>
    <row r="82" spans="1:11">
      <c r="A82" s="12"/>
      <c r="B82" s="12"/>
      <c r="C82" s="126"/>
      <c r="D82" s="12"/>
      <c r="E82" s="139"/>
      <c r="F82" s="39"/>
      <c r="G82" s="39"/>
      <c r="H82" s="39"/>
      <c r="I82" s="12"/>
      <c r="J82" s="12"/>
      <c r="K82" s="12"/>
    </row>
    <row r="83" spans="1:11">
      <c r="A83" s="12"/>
      <c r="B83" s="12"/>
      <c r="C83" s="126"/>
      <c r="D83" s="12"/>
      <c r="E83" s="139"/>
      <c r="F83" s="39"/>
      <c r="G83" s="39"/>
      <c r="H83" s="39"/>
      <c r="I83" s="12"/>
      <c r="J83" s="12"/>
      <c r="K83" s="12"/>
    </row>
    <row r="84" spans="1:11">
      <c r="A84" s="12"/>
      <c r="B84" s="12"/>
      <c r="C84" s="126"/>
      <c r="D84" s="12"/>
      <c r="E84" s="139"/>
      <c r="F84" s="39"/>
      <c r="G84" s="39"/>
      <c r="H84" s="39"/>
      <c r="I84" s="12"/>
      <c r="J84" s="12"/>
      <c r="K84" s="12"/>
    </row>
    <row r="85" spans="1:11">
      <c r="A85" s="12"/>
      <c r="B85" s="12"/>
      <c r="C85" s="126"/>
      <c r="D85" s="12"/>
      <c r="E85" s="139"/>
      <c r="F85" s="39"/>
      <c r="G85" s="39"/>
      <c r="H85" s="39"/>
      <c r="I85" s="12"/>
      <c r="J85" s="12"/>
      <c r="K85" s="12"/>
    </row>
    <row r="86" spans="1:11">
      <c r="A86" s="12"/>
      <c r="B86" s="12"/>
      <c r="C86" s="126"/>
      <c r="D86" s="12"/>
      <c r="E86" s="139"/>
      <c r="F86" s="39"/>
      <c r="G86" s="39"/>
      <c r="H86" s="39"/>
      <c r="I86" s="12"/>
      <c r="J86" s="12"/>
      <c r="K86" s="12"/>
    </row>
    <row r="87" spans="1:11">
      <c r="A87" s="12"/>
      <c r="B87" s="12"/>
      <c r="C87" s="126"/>
      <c r="D87" s="12"/>
      <c r="E87" s="139"/>
      <c r="F87" s="39"/>
      <c r="G87" s="39"/>
      <c r="H87" s="39"/>
      <c r="I87" s="12"/>
      <c r="J87" s="12"/>
      <c r="K87" s="12"/>
    </row>
    <row r="88" spans="1:11">
      <c r="A88" s="12"/>
      <c r="B88" s="12"/>
      <c r="C88" s="126"/>
      <c r="D88" s="12"/>
      <c r="E88" s="139"/>
      <c r="F88" s="39"/>
      <c r="G88" s="39"/>
      <c r="H88" s="39"/>
      <c r="I88" s="12"/>
      <c r="J88" s="12"/>
      <c r="K88" s="12"/>
    </row>
    <row r="89" spans="1:11">
      <c r="A89" s="12"/>
      <c r="B89" s="12"/>
      <c r="C89" s="126"/>
      <c r="D89" s="12"/>
      <c r="E89" s="139"/>
      <c r="F89" s="39"/>
      <c r="G89" s="39"/>
      <c r="H89" s="39"/>
      <c r="I89" s="12"/>
      <c r="J89" s="12"/>
      <c r="K89" s="12"/>
    </row>
    <row r="90" spans="1:11">
      <c r="A90" s="12"/>
      <c r="B90" s="12"/>
      <c r="C90" s="126"/>
      <c r="D90" s="12"/>
      <c r="E90" s="139"/>
      <c r="F90" s="39"/>
      <c r="G90" s="39"/>
      <c r="H90" s="39"/>
      <c r="I90" s="12"/>
      <c r="J90" s="12"/>
      <c r="K90" s="12"/>
    </row>
    <row r="91" spans="1:11">
      <c r="A91" s="12"/>
      <c r="B91" s="12"/>
      <c r="C91" s="126"/>
      <c r="D91" s="12"/>
      <c r="E91" s="139"/>
      <c r="F91" s="39"/>
      <c r="G91" s="39"/>
      <c r="H91" s="39"/>
      <c r="I91" s="12"/>
      <c r="J91" s="12"/>
      <c r="K91" s="12"/>
    </row>
    <row r="92" spans="1:11">
      <c r="A92" s="12"/>
      <c r="B92" s="12"/>
      <c r="C92" s="126"/>
      <c r="D92" s="12"/>
      <c r="E92" s="139"/>
      <c r="F92" s="39"/>
      <c r="G92" s="39"/>
      <c r="H92" s="39"/>
      <c r="I92" s="12"/>
      <c r="J92" s="12"/>
      <c r="K92" s="12"/>
    </row>
    <row r="93" spans="1:11">
      <c r="A93" s="12"/>
      <c r="B93" s="12"/>
      <c r="C93" s="126"/>
      <c r="D93" s="12"/>
      <c r="E93" s="139"/>
      <c r="F93" s="39"/>
      <c r="G93" s="39"/>
      <c r="H93" s="39"/>
      <c r="I93" s="12"/>
      <c r="J93" s="12"/>
      <c r="K93" s="12"/>
    </row>
    <row r="94" spans="1:11">
      <c r="A94" s="12"/>
      <c r="B94" s="12"/>
      <c r="C94" s="126"/>
      <c r="D94" s="12"/>
      <c r="E94" s="139"/>
      <c r="F94" s="39"/>
      <c r="G94" s="39"/>
      <c r="H94" s="39"/>
      <c r="I94" s="12"/>
      <c r="J94" s="12"/>
      <c r="K94" s="12"/>
    </row>
    <row r="95" spans="1:11">
      <c r="A95" s="12"/>
      <c r="B95" s="12"/>
      <c r="C95" s="126"/>
      <c r="D95" s="12"/>
      <c r="E95" s="139"/>
      <c r="F95" s="39"/>
      <c r="G95" s="39"/>
      <c r="H95" s="39"/>
      <c r="I95" s="12"/>
      <c r="J95" s="12"/>
      <c r="K95" s="12"/>
    </row>
    <row r="96" spans="1:11">
      <c r="A96" s="12"/>
      <c r="B96" s="12"/>
      <c r="C96" s="126"/>
      <c r="D96" s="12"/>
      <c r="E96" s="139"/>
      <c r="F96" s="39"/>
      <c r="G96" s="39"/>
      <c r="H96" s="39"/>
      <c r="I96" s="12"/>
      <c r="J96" s="12"/>
      <c r="K96" s="12"/>
    </row>
    <row r="97" spans="1:11">
      <c r="A97" s="12"/>
      <c r="B97" s="12"/>
      <c r="C97" s="126"/>
      <c r="D97" s="12"/>
      <c r="E97" s="139"/>
      <c r="F97" s="39"/>
      <c r="G97" s="39"/>
      <c r="H97" s="39"/>
      <c r="I97" s="12"/>
      <c r="J97" s="12"/>
      <c r="K97" s="12"/>
    </row>
    <row r="98" spans="1:11">
      <c r="A98" s="12"/>
      <c r="B98" s="12"/>
      <c r="C98" s="126"/>
      <c r="D98" s="12"/>
      <c r="E98" s="139"/>
      <c r="F98" s="39"/>
      <c r="G98" s="39"/>
      <c r="H98" s="39"/>
      <c r="I98" s="12"/>
      <c r="J98" s="12"/>
      <c r="K98" s="12"/>
    </row>
    <row r="99" spans="1:11">
      <c r="A99" s="12"/>
      <c r="B99" s="12"/>
      <c r="C99" s="126"/>
      <c r="D99" s="12"/>
      <c r="E99" s="139"/>
      <c r="F99" s="39"/>
      <c r="G99" s="39"/>
      <c r="H99" s="39"/>
      <c r="I99" s="12"/>
      <c r="J99" s="12"/>
      <c r="K99" s="12"/>
    </row>
    <row r="100" spans="1:11">
      <c r="A100" s="12"/>
      <c r="B100" s="12"/>
      <c r="C100" s="126"/>
      <c r="D100" s="12"/>
      <c r="E100" s="139"/>
      <c r="F100" s="39"/>
      <c r="G100" s="39"/>
      <c r="H100" s="39"/>
      <c r="I100" s="12"/>
      <c r="J100" s="12"/>
      <c r="K100" s="12"/>
    </row>
    <row r="101" spans="1:11">
      <c r="A101" s="12"/>
      <c r="B101" s="12"/>
      <c r="C101" s="126"/>
      <c r="D101" s="12"/>
      <c r="E101" s="139"/>
      <c r="F101" s="39"/>
      <c r="G101" s="39"/>
      <c r="H101" s="39"/>
      <c r="I101" s="12"/>
      <c r="J101" s="12"/>
      <c r="K101" s="12"/>
    </row>
    <row r="102" spans="1:11">
      <c r="A102" s="12"/>
      <c r="B102" s="12"/>
      <c r="C102" s="126"/>
      <c r="D102" s="12"/>
      <c r="E102" s="139"/>
      <c r="F102" s="39"/>
      <c r="G102" s="39"/>
      <c r="H102" s="39"/>
      <c r="I102" s="12"/>
      <c r="J102" s="12"/>
      <c r="K102" s="12"/>
    </row>
    <row r="103" spans="1:11">
      <c r="A103" s="12"/>
      <c r="B103" s="12"/>
      <c r="C103" s="126"/>
      <c r="D103" s="12"/>
      <c r="E103" s="139"/>
      <c r="F103" s="39"/>
      <c r="G103" s="39"/>
      <c r="H103" s="39"/>
      <c r="I103" s="12"/>
      <c r="J103" s="12"/>
      <c r="K103" s="12"/>
    </row>
    <row r="104" spans="1:11">
      <c r="A104" s="12"/>
      <c r="B104" s="12"/>
      <c r="C104" s="126"/>
      <c r="D104" s="12"/>
      <c r="E104" s="139"/>
      <c r="F104" s="39"/>
      <c r="G104" s="39"/>
      <c r="H104" s="39"/>
      <c r="I104" s="12"/>
      <c r="J104" s="12"/>
      <c r="K104" s="12"/>
    </row>
    <row r="105" spans="1:11">
      <c r="A105" s="12"/>
      <c r="B105" s="12"/>
      <c r="C105" s="12"/>
      <c r="D105" s="12"/>
      <c r="E105" s="139"/>
      <c r="F105" s="39"/>
      <c r="G105" s="39"/>
      <c r="H105" s="39"/>
      <c r="I105" s="12"/>
      <c r="J105" s="12"/>
      <c r="K105" s="12"/>
    </row>
    <row r="106" spans="1:11">
      <c r="A106" s="12"/>
      <c r="B106" s="12"/>
      <c r="C106" s="12"/>
      <c r="D106" s="12"/>
      <c r="E106" s="139"/>
      <c r="F106" s="39"/>
      <c r="G106" s="39"/>
      <c r="H106" s="39"/>
      <c r="I106" s="12"/>
      <c r="J106" s="12"/>
      <c r="K106" s="12"/>
    </row>
    <row r="107" spans="1:11">
      <c r="A107" s="12"/>
      <c r="B107" s="12"/>
      <c r="C107" s="12"/>
      <c r="D107" s="12"/>
      <c r="E107" s="139"/>
      <c r="F107" s="39"/>
      <c r="G107" s="39"/>
      <c r="H107" s="39"/>
      <c r="I107" s="12"/>
      <c r="J107" s="12"/>
      <c r="K107" s="12"/>
    </row>
    <row r="108" spans="1:11">
      <c r="A108" s="12"/>
      <c r="B108" s="12"/>
      <c r="C108" s="12"/>
      <c r="D108" s="12"/>
      <c r="E108" s="139"/>
      <c r="F108" s="39"/>
      <c r="G108" s="39"/>
      <c r="H108" s="39"/>
      <c r="I108" s="12"/>
      <c r="J108" s="12"/>
      <c r="K108" s="12"/>
    </row>
    <row r="109" spans="1:11">
      <c r="A109" s="12"/>
      <c r="B109" s="12"/>
      <c r="C109" s="12"/>
      <c r="D109" s="12"/>
      <c r="E109" s="139"/>
      <c r="F109" s="39"/>
      <c r="G109" s="39"/>
      <c r="H109" s="39"/>
      <c r="I109" s="12"/>
      <c r="J109" s="12"/>
      <c r="K109" s="12"/>
    </row>
    <row r="110" spans="1:11">
      <c r="A110" s="12"/>
      <c r="B110" s="12"/>
      <c r="C110" s="12"/>
      <c r="D110" s="12"/>
      <c r="E110" s="139"/>
      <c r="F110" s="39"/>
      <c r="G110" s="39"/>
      <c r="H110" s="39"/>
      <c r="I110" s="12"/>
      <c r="J110" s="12"/>
      <c r="K110" s="12"/>
    </row>
    <row r="111" spans="1:11">
      <c r="A111" s="12"/>
      <c r="B111" s="12"/>
      <c r="C111" s="12"/>
      <c r="D111" s="12"/>
      <c r="E111" s="139"/>
      <c r="F111" s="39"/>
      <c r="G111" s="39"/>
      <c r="H111" s="39"/>
      <c r="I111" s="12"/>
      <c r="J111" s="12"/>
      <c r="K111" s="12"/>
    </row>
    <row r="112" spans="1:11">
      <c r="A112" s="12"/>
      <c r="B112" s="12"/>
      <c r="C112" s="12"/>
      <c r="D112" s="12"/>
      <c r="E112" s="139"/>
      <c r="F112" s="39"/>
      <c r="G112" s="39"/>
      <c r="H112" s="39"/>
      <c r="I112" s="12"/>
      <c r="J112" s="12"/>
      <c r="K112" s="12"/>
    </row>
    <row r="113" spans="1:11">
      <c r="A113" s="12"/>
      <c r="B113" s="12"/>
      <c r="C113" s="12"/>
      <c r="D113" s="12"/>
      <c r="E113" s="139"/>
      <c r="F113" s="39"/>
      <c r="G113" s="39"/>
      <c r="H113" s="39"/>
      <c r="I113" s="12"/>
      <c r="J113" s="12"/>
      <c r="K113" s="12"/>
    </row>
    <row r="114" spans="1:11">
      <c r="A114" s="12"/>
      <c r="B114" s="12"/>
      <c r="C114" s="12"/>
      <c r="D114" s="12"/>
      <c r="E114" s="139"/>
      <c r="F114" s="39"/>
      <c r="G114" s="39"/>
      <c r="H114" s="39"/>
      <c r="I114" s="12"/>
      <c r="J114" s="12"/>
      <c r="K114" s="12"/>
    </row>
    <row r="115" spans="1:11">
      <c r="A115" s="12"/>
      <c r="B115" s="12"/>
      <c r="C115" s="12"/>
      <c r="D115" s="12"/>
      <c r="E115" s="139"/>
      <c r="F115" s="39"/>
      <c r="G115" s="39"/>
      <c r="H115" s="39"/>
      <c r="I115" s="12"/>
      <c r="J115" s="12"/>
      <c r="K115" s="12"/>
    </row>
    <row r="116" spans="1:11">
      <c r="A116" s="12"/>
      <c r="B116" s="12"/>
      <c r="C116" s="12"/>
      <c r="D116" s="12"/>
      <c r="E116" s="139"/>
      <c r="F116" s="39"/>
      <c r="G116" s="39"/>
      <c r="H116" s="39"/>
      <c r="I116" s="12"/>
      <c r="J116" s="12"/>
      <c r="K116" s="12"/>
    </row>
    <row r="117" spans="1:11">
      <c r="A117" s="12"/>
      <c r="B117" s="12"/>
      <c r="C117" s="12"/>
      <c r="D117" s="12"/>
      <c r="E117" s="139"/>
      <c r="F117" s="39"/>
      <c r="G117" s="39"/>
      <c r="H117" s="39"/>
      <c r="I117" s="12"/>
      <c r="J117" s="12"/>
      <c r="K117" s="12"/>
    </row>
    <row r="118" spans="1:11">
      <c r="A118" s="12"/>
      <c r="B118" s="12"/>
      <c r="C118" s="12"/>
      <c r="D118" s="12"/>
      <c r="E118" s="139"/>
      <c r="F118" s="39"/>
      <c r="G118" s="39"/>
      <c r="H118" s="39"/>
      <c r="I118" s="12"/>
      <c r="J118" s="12"/>
      <c r="K118" s="12"/>
    </row>
    <row r="119" spans="1:11">
      <c r="A119" s="12"/>
      <c r="B119" s="12"/>
      <c r="C119" s="12"/>
      <c r="D119" s="12"/>
      <c r="E119" s="139"/>
      <c r="F119" s="39"/>
      <c r="G119" s="39"/>
      <c r="H119" s="39"/>
      <c r="I119" s="12"/>
      <c r="J119" s="12"/>
      <c r="K119" s="12"/>
    </row>
    <row r="120" spans="1:11">
      <c r="A120" s="12"/>
      <c r="B120" s="12"/>
      <c r="C120" s="12"/>
      <c r="D120" s="12"/>
      <c r="E120" s="139"/>
      <c r="F120" s="39"/>
      <c r="G120" s="39"/>
      <c r="H120" s="39"/>
      <c r="I120" s="12"/>
      <c r="J120" s="12"/>
      <c r="K120" s="12"/>
    </row>
    <row r="121" spans="1:11">
      <c r="A121" s="12"/>
      <c r="B121" s="12"/>
      <c r="C121" s="12"/>
      <c r="D121" s="12"/>
      <c r="E121" s="139"/>
      <c r="F121" s="39"/>
      <c r="G121" s="39"/>
      <c r="H121" s="39"/>
      <c r="I121" s="12"/>
      <c r="J121" s="12"/>
      <c r="K121" s="12"/>
    </row>
    <row r="122" spans="1:11">
      <c r="A122" s="12"/>
      <c r="B122" s="12"/>
      <c r="C122" s="12"/>
      <c r="D122" s="12"/>
      <c r="E122" s="139"/>
      <c r="F122" s="39"/>
      <c r="G122" s="39"/>
      <c r="H122" s="39"/>
      <c r="I122" s="12"/>
      <c r="J122" s="12"/>
      <c r="K122" s="12"/>
    </row>
    <row r="123" spans="1:11">
      <c r="E123" s="40"/>
      <c r="F123" s="75"/>
      <c r="G123" s="75"/>
      <c r="H123" s="75"/>
    </row>
    <row r="124" spans="1:11">
      <c r="E124" s="40"/>
      <c r="F124" s="75"/>
      <c r="G124" s="75"/>
      <c r="H124" s="75"/>
    </row>
    <row r="125" spans="1:11">
      <c r="E125" s="40"/>
      <c r="F125" s="75"/>
      <c r="G125" s="75"/>
      <c r="H125" s="75"/>
    </row>
    <row r="126" spans="1:11">
      <c r="E126" s="40"/>
      <c r="F126" s="75"/>
      <c r="G126" s="75"/>
      <c r="H126" s="75"/>
    </row>
    <row r="127" spans="1:11">
      <c r="E127" s="40"/>
      <c r="F127" s="75"/>
      <c r="G127" s="75"/>
      <c r="H127" s="75"/>
    </row>
    <row r="128" spans="1:11">
      <c r="E128" s="40"/>
      <c r="F128" s="75"/>
      <c r="G128" s="75"/>
      <c r="H128" s="75"/>
    </row>
    <row r="129" spans="6:8">
      <c r="F129" s="75"/>
      <c r="G129" s="75"/>
      <c r="H129" s="75"/>
    </row>
    <row r="130" spans="6:8">
      <c r="F130" s="75"/>
      <c r="G130" s="75"/>
      <c r="H130" s="75"/>
    </row>
  </sheetData>
  <mergeCells count="1">
    <mergeCell ref="A1:K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codeName="Blad114">
    <tabColor rgb="FF173583"/>
  </sheetPr>
  <dimension ref="A1:J203"/>
  <sheetViews>
    <sheetView workbookViewId="0">
      <selection activeCell="F11" sqref="F11"/>
    </sheetView>
  </sheetViews>
  <sheetFormatPr defaultRowHeight="14.4"/>
  <cols>
    <col min="1" max="1" width="4.44140625" customWidth="1"/>
    <col min="2" max="2" width="10.5546875" customWidth="1"/>
    <col min="3" max="3" width="15" customWidth="1"/>
    <col min="4" max="4" width="18.6640625" customWidth="1"/>
    <col min="5" max="5" width="25.44140625" customWidth="1"/>
    <col min="6" max="6" width="57.6640625" customWidth="1"/>
    <col min="7" max="7" width="21.6640625" customWidth="1"/>
    <col min="8" max="8" width="21.44140625" customWidth="1"/>
    <col min="9" max="9" width="16.44140625" customWidth="1"/>
    <col min="10" max="10" width="22.5546875" customWidth="1"/>
  </cols>
  <sheetData>
    <row r="1" spans="1:10" ht="25.8">
      <c r="A1" s="363" t="s">
        <v>399</v>
      </c>
      <c r="B1" s="363"/>
      <c r="C1" s="363"/>
      <c r="D1" s="363"/>
      <c r="E1" s="363"/>
      <c r="F1" s="363"/>
      <c r="G1" s="363"/>
      <c r="H1" s="363"/>
      <c r="I1" s="363"/>
      <c r="J1" s="363"/>
    </row>
    <row r="2" spans="1:10" ht="28.8">
      <c r="A2" s="128" t="s">
        <v>400</v>
      </c>
      <c r="B2" s="129" t="s">
        <v>401</v>
      </c>
      <c r="C2" s="130" t="s">
        <v>402</v>
      </c>
      <c r="D2" s="130" t="s">
        <v>403</v>
      </c>
      <c r="E2" s="129" t="s">
        <v>404</v>
      </c>
      <c r="F2" s="129" t="s">
        <v>405</v>
      </c>
      <c r="G2" s="131" t="s">
        <v>406</v>
      </c>
      <c r="H2" s="131" t="s">
        <v>407</v>
      </c>
      <c r="I2" s="133" t="s">
        <v>395</v>
      </c>
      <c r="J2" s="132" t="s">
        <v>408</v>
      </c>
    </row>
    <row r="3" spans="1:10">
      <c r="C3" s="127"/>
      <c r="D3" s="127"/>
      <c r="F3" s="40"/>
      <c r="G3" s="75"/>
      <c r="H3" s="75"/>
      <c r="I3" s="75"/>
    </row>
    <row r="4" spans="1:10">
      <c r="C4" s="127"/>
      <c r="D4" s="127"/>
      <c r="F4" s="40"/>
      <c r="G4" s="75"/>
      <c r="H4" s="75"/>
      <c r="I4" s="75"/>
    </row>
    <row r="5" spans="1:10">
      <c r="C5" s="127"/>
      <c r="D5" s="127"/>
      <c r="F5" s="40"/>
      <c r="G5" s="75"/>
      <c r="H5" s="75"/>
      <c r="I5" s="75"/>
    </row>
    <row r="6" spans="1:10">
      <c r="C6" s="127"/>
      <c r="D6" s="127"/>
      <c r="F6" s="40"/>
      <c r="G6" s="75"/>
      <c r="H6" s="75"/>
      <c r="I6" s="75"/>
    </row>
    <row r="7" spans="1:10">
      <c r="C7" s="127"/>
      <c r="D7" s="127"/>
      <c r="F7" s="40"/>
      <c r="G7" s="75"/>
      <c r="H7" s="75"/>
      <c r="I7" s="75"/>
    </row>
    <row r="8" spans="1:10">
      <c r="C8" s="127"/>
      <c r="D8" s="127"/>
      <c r="F8" s="40"/>
      <c r="G8" s="75"/>
      <c r="H8" s="75"/>
      <c r="I8" s="75"/>
    </row>
    <row r="9" spans="1:10">
      <c r="C9" s="127"/>
      <c r="D9" s="127"/>
      <c r="F9" s="40"/>
      <c r="G9" s="75"/>
      <c r="H9" s="75"/>
      <c r="I9" s="75"/>
    </row>
    <row r="10" spans="1:10">
      <c r="C10" s="127"/>
      <c r="D10" s="127"/>
      <c r="F10" s="40"/>
      <c r="G10" s="75"/>
      <c r="H10" s="75"/>
      <c r="I10" s="75"/>
    </row>
    <row r="11" spans="1:10">
      <c r="C11" s="127"/>
      <c r="D11" s="127"/>
      <c r="F11" s="40"/>
      <c r="G11" s="75"/>
      <c r="H11" s="75"/>
      <c r="I11" s="75"/>
    </row>
    <row r="12" spans="1:10">
      <c r="C12" s="127"/>
      <c r="D12" s="127"/>
      <c r="F12" s="40"/>
      <c r="G12" s="75"/>
      <c r="H12" s="75"/>
      <c r="I12" s="75"/>
    </row>
    <row r="13" spans="1:10">
      <c r="C13" s="127"/>
      <c r="D13" s="127"/>
      <c r="F13" s="40"/>
      <c r="G13" s="75"/>
      <c r="H13" s="75"/>
      <c r="I13" s="75"/>
    </row>
    <row r="14" spans="1:10">
      <c r="C14" s="127"/>
      <c r="D14" s="127"/>
      <c r="F14" s="40"/>
      <c r="G14" s="75"/>
      <c r="H14" s="75"/>
      <c r="I14" s="75"/>
    </row>
    <row r="15" spans="1:10">
      <c r="C15" s="127"/>
      <c r="D15" s="127"/>
      <c r="F15" s="40"/>
      <c r="G15" s="75"/>
      <c r="H15" s="75"/>
      <c r="I15" s="75"/>
    </row>
    <row r="16" spans="1:10">
      <c r="C16" s="127"/>
      <c r="D16" s="127"/>
      <c r="F16" s="40"/>
      <c r="G16" s="75"/>
      <c r="H16" s="75"/>
      <c r="I16" s="75"/>
    </row>
    <row r="17" spans="3:9">
      <c r="C17" s="127"/>
      <c r="D17" s="127"/>
      <c r="F17" s="40"/>
      <c r="G17" s="75"/>
      <c r="H17" s="75"/>
      <c r="I17" s="75"/>
    </row>
    <row r="18" spans="3:9">
      <c r="C18" s="127"/>
      <c r="D18" s="127"/>
      <c r="F18" s="40"/>
      <c r="G18" s="75"/>
      <c r="H18" s="75"/>
      <c r="I18" s="75"/>
    </row>
    <row r="19" spans="3:9">
      <c r="C19" s="127"/>
      <c r="D19" s="127"/>
      <c r="F19" s="40"/>
      <c r="G19" s="75"/>
      <c r="H19" s="75"/>
      <c r="I19" s="75"/>
    </row>
    <row r="20" spans="3:9">
      <c r="C20" s="127"/>
      <c r="D20" s="127"/>
      <c r="F20" s="40"/>
      <c r="G20" s="75"/>
      <c r="H20" s="75"/>
      <c r="I20" s="75"/>
    </row>
    <row r="21" spans="3:9">
      <c r="C21" s="127"/>
      <c r="D21" s="127"/>
      <c r="F21" s="40"/>
      <c r="G21" s="75"/>
      <c r="H21" s="75"/>
      <c r="I21" s="75"/>
    </row>
    <row r="22" spans="3:9">
      <c r="C22" s="127"/>
      <c r="D22" s="127"/>
      <c r="F22" s="40"/>
      <c r="G22" s="75"/>
      <c r="H22" s="75"/>
      <c r="I22" s="75"/>
    </row>
    <row r="23" spans="3:9">
      <c r="C23" s="127"/>
      <c r="D23" s="127"/>
      <c r="F23" s="40"/>
      <c r="G23" s="75"/>
      <c r="H23" s="75"/>
      <c r="I23" s="75"/>
    </row>
    <row r="24" spans="3:9">
      <c r="C24" s="127"/>
      <c r="D24" s="127"/>
      <c r="F24" s="40"/>
      <c r="G24" s="75"/>
      <c r="H24" s="75"/>
      <c r="I24" s="75"/>
    </row>
    <row r="25" spans="3:9">
      <c r="C25" s="127"/>
      <c r="D25" s="127"/>
      <c r="F25" s="40"/>
      <c r="G25" s="75"/>
      <c r="H25" s="75"/>
      <c r="I25" s="75"/>
    </row>
    <row r="26" spans="3:9">
      <c r="C26" s="127"/>
      <c r="D26" s="127"/>
      <c r="F26" s="40"/>
      <c r="G26" s="75"/>
      <c r="H26" s="75"/>
      <c r="I26" s="75"/>
    </row>
    <row r="27" spans="3:9">
      <c r="C27" s="127"/>
      <c r="D27" s="127"/>
      <c r="F27" s="40"/>
      <c r="G27" s="75"/>
      <c r="H27" s="75"/>
      <c r="I27" s="75"/>
    </row>
    <row r="28" spans="3:9">
      <c r="C28" s="127"/>
      <c r="D28" s="127"/>
      <c r="F28" s="40"/>
      <c r="G28" s="75"/>
      <c r="H28" s="75"/>
      <c r="I28" s="75"/>
    </row>
    <row r="29" spans="3:9">
      <c r="C29" s="127"/>
      <c r="D29" s="127"/>
      <c r="F29" s="40"/>
      <c r="G29" s="75"/>
      <c r="H29" s="75"/>
      <c r="I29" s="75"/>
    </row>
    <row r="30" spans="3:9">
      <c r="C30" s="127"/>
      <c r="D30" s="127"/>
      <c r="F30" s="40"/>
      <c r="G30" s="75"/>
      <c r="H30" s="75"/>
      <c r="I30" s="75"/>
    </row>
    <row r="31" spans="3:9">
      <c r="C31" s="127"/>
      <c r="D31" s="127"/>
      <c r="F31" s="40"/>
      <c r="G31" s="75"/>
      <c r="H31" s="75"/>
      <c r="I31" s="75"/>
    </row>
    <row r="32" spans="3:9">
      <c r="C32" s="127"/>
      <c r="D32" s="127"/>
      <c r="F32" s="40"/>
      <c r="G32" s="75"/>
      <c r="H32" s="75"/>
      <c r="I32" s="75"/>
    </row>
    <row r="33" spans="3:9">
      <c r="C33" s="127"/>
      <c r="D33" s="127"/>
      <c r="F33" s="40"/>
      <c r="G33" s="75"/>
      <c r="H33" s="75"/>
      <c r="I33" s="75"/>
    </row>
    <row r="34" spans="3:9">
      <c r="C34" s="127"/>
      <c r="D34" s="127"/>
      <c r="F34" s="40"/>
      <c r="G34" s="75"/>
      <c r="H34" s="75"/>
      <c r="I34" s="75"/>
    </row>
    <row r="35" spans="3:9">
      <c r="C35" s="127"/>
      <c r="D35" s="127"/>
      <c r="F35" s="40"/>
      <c r="G35" s="75"/>
      <c r="H35" s="75"/>
      <c r="I35" s="75"/>
    </row>
    <row r="36" spans="3:9">
      <c r="C36" s="127"/>
      <c r="D36" s="127"/>
      <c r="F36" s="40"/>
      <c r="G36" s="75"/>
      <c r="H36" s="75"/>
      <c r="I36" s="75"/>
    </row>
    <row r="37" spans="3:9">
      <c r="C37" s="127"/>
      <c r="D37" s="127"/>
      <c r="F37" s="40"/>
      <c r="G37" s="75"/>
      <c r="H37" s="75"/>
      <c r="I37" s="75"/>
    </row>
    <row r="38" spans="3:9">
      <c r="C38" s="127"/>
      <c r="D38" s="127"/>
      <c r="F38" s="40"/>
      <c r="G38" s="75"/>
      <c r="H38" s="75"/>
      <c r="I38" s="75"/>
    </row>
    <row r="39" spans="3:9">
      <c r="C39" s="127"/>
      <c r="D39" s="127"/>
      <c r="F39" s="40"/>
      <c r="G39" s="75"/>
      <c r="H39" s="75"/>
      <c r="I39" s="75"/>
    </row>
    <row r="40" spans="3:9">
      <c r="C40" s="127"/>
      <c r="D40" s="127"/>
      <c r="F40" s="40"/>
      <c r="G40" s="75"/>
      <c r="H40" s="75"/>
      <c r="I40" s="75"/>
    </row>
    <row r="41" spans="3:9">
      <c r="C41" s="127"/>
      <c r="D41" s="127"/>
      <c r="F41" s="40"/>
      <c r="G41" s="75"/>
      <c r="H41" s="75"/>
      <c r="I41" s="75"/>
    </row>
    <row r="42" spans="3:9">
      <c r="C42" s="127"/>
      <c r="D42" s="127"/>
      <c r="F42" s="40"/>
      <c r="G42" s="75"/>
      <c r="H42" s="75"/>
      <c r="I42" s="75"/>
    </row>
    <row r="43" spans="3:9">
      <c r="C43" s="127"/>
      <c r="D43" s="127"/>
      <c r="F43" s="40"/>
      <c r="G43" s="75"/>
      <c r="H43" s="75"/>
      <c r="I43" s="75"/>
    </row>
    <row r="44" spans="3:9">
      <c r="C44" s="127"/>
      <c r="D44" s="127"/>
      <c r="F44" s="40"/>
      <c r="G44" s="75"/>
      <c r="H44" s="75"/>
      <c r="I44" s="75"/>
    </row>
    <row r="45" spans="3:9">
      <c r="C45" s="127"/>
      <c r="D45" s="127"/>
      <c r="F45" s="40"/>
      <c r="G45" s="75"/>
      <c r="H45" s="75"/>
      <c r="I45" s="75"/>
    </row>
    <row r="46" spans="3:9">
      <c r="C46" s="127"/>
      <c r="D46" s="127"/>
      <c r="F46" s="40"/>
      <c r="G46" s="75"/>
      <c r="H46" s="75"/>
      <c r="I46" s="75"/>
    </row>
    <row r="47" spans="3:9">
      <c r="C47" s="127"/>
      <c r="D47" s="127"/>
      <c r="F47" s="40"/>
      <c r="G47" s="75"/>
      <c r="H47" s="75"/>
      <c r="I47" s="75"/>
    </row>
    <row r="48" spans="3:9">
      <c r="C48" s="127"/>
      <c r="D48" s="127"/>
      <c r="F48" s="40"/>
      <c r="G48" s="75"/>
      <c r="H48" s="75"/>
      <c r="I48" s="75"/>
    </row>
    <row r="49" spans="3:9">
      <c r="C49" s="127"/>
      <c r="D49" s="127"/>
      <c r="F49" s="40"/>
      <c r="G49" s="75"/>
      <c r="H49" s="75"/>
      <c r="I49" s="75"/>
    </row>
    <row r="50" spans="3:9">
      <c r="C50" s="127"/>
      <c r="D50" s="127"/>
      <c r="F50" s="40"/>
      <c r="G50" s="75"/>
      <c r="H50" s="75"/>
      <c r="I50" s="75"/>
    </row>
    <row r="51" spans="3:9">
      <c r="C51" s="127"/>
      <c r="D51" s="127"/>
      <c r="F51" s="40"/>
      <c r="G51" s="75"/>
      <c r="H51" s="75"/>
      <c r="I51" s="75"/>
    </row>
    <row r="52" spans="3:9">
      <c r="C52" s="127"/>
      <c r="D52" s="127"/>
      <c r="F52" s="40"/>
      <c r="G52" s="75"/>
      <c r="H52" s="75"/>
      <c r="I52" s="75"/>
    </row>
    <row r="53" spans="3:9">
      <c r="C53" s="127"/>
      <c r="D53" s="127"/>
      <c r="F53" s="40"/>
      <c r="G53" s="75"/>
      <c r="H53" s="75"/>
      <c r="I53" s="75"/>
    </row>
    <row r="54" spans="3:9">
      <c r="C54" s="127"/>
      <c r="D54" s="127"/>
      <c r="F54" s="40"/>
      <c r="G54" s="75"/>
      <c r="H54" s="75"/>
      <c r="I54" s="75"/>
    </row>
    <row r="55" spans="3:9">
      <c r="C55" s="127"/>
      <c r="D55" s="127"/>
      <c r="F55" s="40"/>
      <c r="G55" s="75"/>
      <c r="H55" s="75"/>
      <c r="I55" s="75"/>
    </row>
    <row r="56" spans="3:9">
      <c r="C56" s="127"/>
      <c r="D56" s="127"/>
      <c r="F56" s="40"/>
      <c r="G56" s="75"/>
      <c r="H56" s="75"/>
      <c r="I56" s="75"/>
    </row>
    <row r="57" spans="3:9">
      <c r="C57" s="127"/>
      <c r="D57" s="127"/>
      <c r="F57" s="40"/>
      <c r="G57" s="75"/>
      <c r="H57" s="75"/>
      <c r="I57" s="75"/>
    </row>
    <row r="58" spans="3:9">
      <c r="C58" s="127"/>
      <c r="D58" s="127"/>
      <c r="F58" s="40"/>
      <c r="G58" s="75"/>
      <c r="H58" s="75"/>
      <c r="I58" s="75"/>
    </row>
    <row r="59" spans="3:9">
      <c r="C59" s="127"/>
      <c r="D59" s="127"/>
      <c r="F59" s="40"/>
      <c r="G59" s="75"/>
      <c r="H59" s="75"/>
      <c r="I59" s="75"/>
    </row>
    <row r="60" spans="3:9">
      <c r="C60" s="127"/>
      <c r="D60" s="127"/>
      <c r="F60" s="40"/>
      <c r="G60" s="75"/>
      <c r="H60" s="75"/>
      <c r="I60" s="75"/>
    </row>
    <row r="61" spans="3:9">
      <c r="C61" s="127"/>
      <c r="D61" s="127"/>
      <c r="F61" s="40"/>
      <c r="G61" s="75"/>
      <c r="H61" s="75"/>
      <c r="I61" s="75"/>
    </row>
    <row r="62" spans="3:9">
      <c r="C62" s="127"/>
      <c r="D62" s="127"/>
      <c r="F62" s="40"/>
      <c r="G62" s="75"/>
      <c r="H62" s="75"/>
      <c r="I62" s="75"/>
    </row>
    <row r="63" spans="3:9">
      <c r="C63" s="127"/>
      <c r="D63" s="127"/>
      <c r="F63" s="40"/>
      <c r="G63" s="75"/>
      <c r="H63" s="75"/>
      <c r="I63" s="75"/>
    </row>
    <row r="64" spans="3:9">
      <c r="C64" s="127"/>
      <c r="D64" s="127"/>
      <c r="F64" s="40"/>
      <c r="G64" s="75"/>
      <c r="H64" s="75"/>
      <c r="I64" s="75"/>
    </row>
    <row r="65" spans="3:9">
      <c r="C65" s="127"/>
      <c r="D65" s="127"/>
      <c r="F65" s="40"/>
      <c r="G65" s="75"/>
      <c r="H65" s="75"/>
      <c r="I65" s="75"/>
    </row>
    <row r="66" spans="3:9">
      <c r="C66" s="127"/>
      <c r="D66" s="127"/>
      <c r="F66" s="40"/>
      <c r="G66" s="75"/>
      <c r="H66" s="75"/>
      <c r="I66" s="75"/>
    </row>
    <row r="67" spans="3:9">
      <c r="C67" s="127"/>
      <c r="D67" s="127"/>
      <c r="F67" s="40"/>
      <c r="G67" s="75"/>
      <c r="H67" s="75"/>
      <c r="I67" s="75"/>
    </row>
    <row r="68" spans="3:9">
      <c r="C68" s="127"/>
      <c r="D68" s="127"/>
      <c r="F68" s="40"/>
      <c r="G68" s="75"/>
      <c r="H68" s="75"/>
      <c r="I68" s="75"/>
    </row>
    <row r="69" spans="3:9">
      <c r="C69" s="127"/>
      <c r="D69" s="127"/>
      <c r="F69" s="40"/>
      <c r="G69" s="75"/>
      <c r="H69" s="75"/>
      <c r="I69" s="75"/>
    </row>
    <row r="70" spans="3:9">
      <c r="C70" s="127"/>
      <c r="D70" s="127"/>
      <c r="F70" s="40"/>
      <c r="G70" s="75"/>
      <c r="H70" s="75"/>
      <c r="I70" s="75"/>
    </row>
    <row r="71" spans="3:9">
      <c r="C71" s="127"/>
      <c r="D71" s="127"/>
      <c r="F71" s="40"/>
      <c r="G71" s="75"/>
      <c r="H71" s="75"/>
      <c r="I71" s="75"/>
    </row>
    <row r="72" spans="3:9">
      <c r="C72" s="127"/>
      <c r="D72" s="127"/>
      <c r="F72" s="40"/>
      <c r="G72" s="75"/>
      <c r="H72" s="75"/>
      <c r="I72" s="75"/>
    </row>
    <row r="73" spans="3:9">
      <c r="C73" s="127"/>
      <c r="D73" s="127"/>
      <c r="F73" s="40"/>
      <c r="G73" s="75"/>
      <c r="H73" s="75"/>
      <c r="I73" s="75"/>
    </row>
    <row r="74" spans="3:9">
      <c r="C74" s="127"/>
      <c r="D74" s="127"/>
      <c r="F74" s="40"/>
      <c r="G74" s="75"/>
      <c r="H74" s="75"/>
      <c r="I74" s="75"/>
    </row>
    <row r="75" spans="3:9">
      <c r="C75" s="127"/>
      <c r="D75" s="127"/>
      <c r="F75" s="40"/>
      <c r="G75" s="75"/>
      <c r="H75" s="75"/>
      <c r="I75" s="75"/>
    </row>
    <row r="76" spans="3:9">
      <c r="C76" s="127"/>
      <c r="D76" s="127"/>
      <c r="F76" s="40"/>
      <c r="G76" s="75"/>
      <c r="H76" s="75"/>
      <c r="I76" s="75"/>
    </row>
    <row r="77" spans="3:9">
      <c r="C77" s="127"/>
      <c r="D77" s="127"/>
      <c r="F77" s="40"/>
      <c r="G77" s="75"/>
      <c r="H77" s="75"/>
      <c r="I77" s="75"/>
    </row>
    <row r="78" spans="3:9">
      <c r="C78" s="127"/>
      <c r="D78" s="127"/>
      <c r="F78" s="40"/>
      <c r="G78" s="75"/>
      <c r="H78" s="75"/>
      <c r="I78" s="75"/>
    </row>
    <row r="79" spans="3:9">
      <c r="C79" s="127"/>
      <c r="D79" s="127"/>
      <c r="F79" s="40"/>
      <c r="G79" s="75"/>
      <c r="H79" s="75"/>
      <c r="I79" s="75"/>
    </row>
    <row r="80" spans="3:9">
      <c r="C80" s="127"/>
      <c r="D80" s="127"/>
      <c r="F80" s="40"/>
      <c r="G80" s="75"/>
      <c r="H80" s="75"/>
      <c r="I80" s="75"/>
    </row>
    <row r="81" spans="3:9">
      <c r="C81" s="127"/>
      <c r="D81" s="127"/>
      <c r="F81" s="40"/>
      <c r="G81" s="75"/>
      <c r="H81" s="75"/>
      <c r="I81" s="75"/>
    </row>
    <row r="82" spans="3:9">
      <c r="C82" s="127"/>
      <c r="D82" s="127"/>
      <c r="F82" s="40"/>
      <c r="G82" s="75"/>
      <c r="H82" s="75"/>
      <c r="I82" s="75"/>
    </row>
    <row r="83" spans="3:9">
      <c r="C83" s="127"/>
      <c r="D83" s="127"/>
      <c r="F83" s="40"/>
      <c r="G83" s="75"/>
      <c r="H83" s="75"/>
      <c r="I83" s="75"/>
    </row>
    <row r="84" spans="3:9">
      <c r="C84" s="127"/>
      <c r="D84" s="127"/>
      <c r="F84" s="40"/>
      <c r="G84" s="75"/>
      <c r="H84" s="75"/>
      <c r="I84" s="75"/>
    </row>
    <row r="85" spans="3:9">
      <c r="C85" s="127"/>
      <c r="D85" s="127"/>
      <c r="F85" s="40"/>
      <c r="G85" s="75"/>
      <c r="H85" s="75"/>
      <c r="I85" s="75"/>
    </row>
    <row r="86" spans="3:9">
      <c r="C86" s="127"/>
      <c r="D86" s="127"/>
      <c r="F86" s="40"/>
      <c r="G86" s="75"/>
      <c r="H86" s="75"/>
      <c r="I86" s="75"/>
    </row>
    <row r="87" spans="3:9">
      <c r="C87" s="127"/>
      <c r="D87" s="127"/>
      <c r="F87" s="40"/>
      <c r="G87" s="75"/>
      <c r="H87" s="75"/>
      <c r="I87" s="75"/>
    </row>
    <row r="88" spans="3:9">
      <c r="C88" s="127"/>
      <c r="D88" s="127"/>
      <c r="F88" s="40"/>
      <c r="G88" s="75"/>
      <c r="H88" s="75"/>
      <c r="I88" s="75"/>
    </row>
    <row r="89" spans="3:9">
      <c r="C89" s="127"/>
      <c r="D89" s="127"/>
      <c r="F89" s="40"/>
      <c r="G89" s="75"/>
      <c r="H89" s="75"/>
      <c r="I89" s="75"/>
    </row>
    <row r="90" spans="3:9">
      <c r="C90" s="127"/>
      <c r="D90" s="127"/>
      <c r="F90" s="40"/>
      <c r="G90" s="75"/>
      <c r="H90" s="75"/>
      <c r="I90" s="75"/>
    </row>
    <row r="91" spans="3:9">
      <c r="C91" s="127"/>
      <c r="D91" s="127"/>
      <c r="F91" s="40"/>
      <c r="G91" s="75"/>
      <c r="H91" s="75"/>
      <c r="I91" s="75"/>
    </row>
    <row r="92" spans="3:9">
      <c r="C92" s="127"/>
      <c r="D92" s="127"/>
      <c r="F92" s="40"/>
      <c r="G92" s="75"/>
      <c r="H92" s="75"/>
      <c r="I92" s="75"/>
    </row>
    <row r="93" spans="3:9">
      <c r="C93" s="127"/>
      <c r="D93" s="127"/>
      <c r="F93" s="40"/>
      <c r="G93" s="75"/>
      <c r="H93" s="75"/>
      <c r="I93" s="75"/>
    </row>
    <row r="94" spans="3:9">
      <c r="C94" s="127"/>
      <c r="D94" s="127"/>
      <c r="F94" s="40"/>
      <c r="G94" s="75"/>
      <c r="H94" s="75"/>
      <c r="I94" s="75"/>
    </row>
    <row r="95" spans="3:9">
      <c r="C95" s="127"/>
      <c r="D95" s="127"/>
      <c r="F95" s="40"/>
      <c r="G95" s="75"/>
      <c r="H95" s="75"/>
      <c r="I95" s="75"/>
    </row>
    <row r="96" spans="3:9">
      <c r="C96" s="127"/>
      <c r="D96" s="127"/>
      <c r="F96" s="40"/>
      <c r="G96" s="75"/>
      <c r="H96" s="75"/>
      <c r="I96" s="75"/>
    </row>
    <row r="97" spans="3:9">
      <c r="C97" s="127"/>
      <c r="D97" s="127"/>
      <c r="F97" s="40"/>
      <c r="G97" s="75"/>
      <c r="H97" s="75"/>
      <c r="I97" s="75"/>
    </row>
    <row r="98" spans="3:9">
      <c r="C98" s="127"/>
      <c r="D98" s="127"/>
      <c r="F98" s="40"/>
      <c r="G98" s="75"/>
      <c r="H98" s="75"/>
      <c r="I98" s="75"/>
    </row>
    <row r="99" spans="3:9">
      <c r="C99" s="127"/>
      <c r="D99" s="127"/>
      <c r="F99" s="40"/>
      <c r="G99" s="75"/>
      <c r="H99" s="75"/>
      <c r="I99" s="75"/>
    </row>
    <row r="100" spans="3:9">
      <c r="C100" s="127"/>
      <c r="D100" s="127"/>
      <c r="F100" s="40"/>
      <c r="G100" s="75"/>
      <c r="H100" s="75"/>
      <c r="I100" s="75"/>
    </row>
    <row r="101" spans="3:9">
      <c r="C101" s="127"/>
      <c r="D101" s="127"/>
      <c r="F101" s="40"/>
      <c r="G101" s="75"/>
      <c r="H101" s="75"/>
      <c r="I101" s="75"/>
    </row>
    <row r="102" spans="3:9">
      <c r="C102" s="127"/>
      <c r="D102" s="127"/>
      <c r="F102" s="40"/>
      <c r="G102" s="75"/>
      <c r="H102" s="75"/>
      <c r="I102" s="75"/>
    </row>
    <row r="103" spans="3:9">
      <c r="C103" s="127"/>
      <c r="D103" s="127"/>
      <c r="F103" s="40"/>
      <c r="G103" s="75"/>
      <c r="H103" s="75"/>
      <c r="I103" s="75"/>
    </row>
    <row r="104" spans="3:9">
      <c r="C104" s="127"/>
      <c r="D104" s="127"/>
      <c r="F104" s="40"/>
      <c r="G104" s="75"/>
      <c r="H104" s="75"/>
      <c r="I104" s="75"/>
    </row>
    <row r="105" spans="3:9">
      <c r="C105" s="127"/>
      <c r="D105" s="127"/>
      <c r="F105" s="40"/>
      <c r="G105" s="75"/>
      <c r="H105" s="75"/>
      <c r="I105" s="75"/>
    </row>
    <row r="106" spans="3:9">
      <c r="C106" s="127"/>
      <c r="D106" s="127"/>
      <c r="F106" s="40"/>
      <c r="G106" s="75"/>
      <c r="H106" s="75"/>
      <c r="I106" s="75"/>
    </row>
    <row r="107" spans="3:9">
      <c r="C107" s="127"/>
      <c r="D107" s="127"/>
      <c r="F107" s="40"/>
      <c r="G107" s="75"/>
      <c r="H107" s="75"/>
      <c r="I107" s="75"/>
    </row>
    <row r="108" spans="3:9">
      <c r="C108" s="127"/>
      <c r="D108" s="127"/>
      <c r="F108" s="40"/>
      <c r="G108" s="75"/>
      <c r="H108" s="75"/>
      <c r="I108" s="75"/>
    </row>
    <row r="109" spans="3:9">
      <c r="C109" s="127"/>
      <c r="D109" s="127"/>
      <c r="F109" s="40"/>
      <c r="G109" s="75"/>
      <c r="H109" s="75"/>
      <c r="I109" s="75"/>
    </row>
    <row r="110" spans="3:9">
      <c r="C110" s="127"/>
      <c r="D110" s="127"/>
      <c r="F110" s="40"/>
      <c r="G110" s="75"/>
      <c r="H110" s="75"/>
      <c r="I110" s="75"/>
    </row>
    <row r="111" spans="3:9">
      <c r="C111" s="127"/>
      <c r="D111" s="127"/>
      <c r="F111" s="40"/>
      <c r="G111" s="75"/>
      <c r="H111" s="75"/>
      <c r="I111" s="75"/>
    </row>
    <row r="112" spans="3:9">
      <c r="C112" s="127"/>
      <c r="D112" s="127"/>
      <c r="F112" s="40"/>
      <c r="G112" s="75"/>
      <c r="H112" s="75"/>
      <c r="I112" s="75"/>
    </row>
    <row r="113" spans="3:9">
      <c r="C113" s="127"/>
      <c r="D113" s="127"/>
      <c r="F113" s="40"/>
      <c r="G113" s="75"/>
      <c r="H113" s="75"/>
      <c r="I113" s="75"/>
    </row>
    <row r="114" spans="3:9">
      <c r="C114" s="127"/>
      <c r="D114" s="127"/>
      <c r="F114" s="40"/>
      <c r="G114" s="75"/>
      <c r="H114" s="75"/>
      <c r="I114" s="75"/>
    </row>
    <row r="115" spans="3:9">
      <c r="C115" s="127"/>
      <c r="D115" s="127"/>
      <c r="F115" s="40"/>
      <c r="G115" s="75"/>
      <c r="H115" s="75"/>
      <c r="I115" s="75"/>
    </row>
    <row r="116" spans="3:9">
      <c r="C116" s="127"/>
      <c r="D116" s="127"/>
      <c r="F116" s="40"/>
      <c r="G116" s="75"/>
      <c r="H116" s="75"/>
      <c r="I116" s="75"/>
    </row>
    <row r="117" spans="3:9">
      <c r="C117" s="127"/>
      <c r="D117" s="127"/>
      <c r="F117" s="40"/>
      <c r="G117" s="75"/>
      <c r="H117" s="75"/>
      <c r="I117" s="75"/>
    </row>
    <row r="118" spans="3:9">
      <c r="C118" s="127"/>
      <c r="D118" s="127"/>
      <c r="F118" s="40"/>
      <c r="G118" s="75"/>
      <c r="H118" s="75"/>
      <c r="I118" s="75"/>
    </row>
    <row r="119" spans="3:9">
      <c r="C119" s="127"/>
      <c r="D119" s="127"/>
      <c r="F119" s="40"/>
      <c r="G119" s="75"/>
      <c r="H119" s="75"/>
      <c r="I119" s="75"/>
    </row>
    <row r="120" spans="3:9">
      <c r="C120" s="127"/>
      <c r="D120" s="127"/>
      <c r="F120" s="40"/>
      <c r="G120" s="75"/>
      <c r="H120" s="75"/>
      <c r="I120" s="75"/>
    </row>
    <row r="121" spans="3:9">
      <c r="C121" s="127"/>
      <c r="D121" s="127"/>
      <c r="F121" s="40"/>
      <c r="G121" s="75"/>
      <c r="H121" s="75"/>
      <c r="I121" s="75"/>
    </row>
    <row r="122" spans="3:9">
      <c r="C122" s="127"/>
      <c r="D122" s="127"/>
      <c r="F122" s="40"/>
      <c r="G122" s="75"/>
      <c r="H122" s="75"/>
      <c r="I122" s="75"/>
    </row>
    <row r="123" spans="3:9">
      <c r="C123" s="127"/>
      <c r="D123" s="127"/>
      <c r="F123" s="40"/>
      <c r="G123" s="75"/>
      <c r="H123" s="75"/>
      <c r="I123" s="75"/>
    </row>
    <row r="124" spans="3:9">
      <c r="C124" s="127"/>
      <c r="D124" s="127"/>
      <c r="F124" s="40"/>
      <c r="G124" s="75"/>
      <c r="H124" s="75"/>
      <c r="I124" s="75"/>
    </row>
    <row r="125" spans="3:9">
      <c r="C125" s="127"/>
      <c r="D125" s="127"/>
      <c r="F125" s="40"/>
      <c r="G125" s="75"/>
      <c r="H125" s="75"/>
      <c r="I125" s="75"/>
    </row>
    <row r="126" spans="3:9">
      <c r="C126" s="127"/>
      <c r="D126" s="127"/>
      <c r="G126" s="75"/>
      <c r="H126" s="75"/>
      <c r="I126" s="75"/>
    </row>
    <row r="127" spans="3:9">
      <c r="C127" s="127"/>
      <c r="D127" s="127"/>
      <c r="G127" s="75"/>
      <c r="H127" s="75"/>
      <c r="I127" s="75"/>
    </row>
    <row r="128" spans="3:9">
      <c r="C128" s="127"/>
      <c r="D128" s="127"/>
      <c r="G128" s="75"/>
      <c r="H128" s="75"/>
      <c r="I128" s="75"/>
    </row>
    <row r="129" spans="3:9">
      <c r="C129" s="127"/>
      <c r="D129" s="127"/>
      <c r="G129" s="75"/>
      <c r="H129" s="75"/>
      <c r="I129" s="75"/>
    </row>
    <row r="130" spans="3:9">
      <c r="C130" s="127"/>
      <c r="D130" s="127"/>
      <c r="G130" s="75"/>
      <c r="H130" s="75"/>
      <c r="I130" s="75"/>
    </row>
    <row r="131" spans="3:9">
      <c r="C131" s="127"/>
      <c r="D131" s="127"/>
      <c r="G131" s="75"/>
      <c r="H131" s="75"/>
      <c r="I131" s="75"/>
    </row>
    <row r="132" spans="3:9">
      <c r="C132" s="127"/>
      <c r="D132" s="127"/>
      <c r="G132" s="75"/>
      <c r="H132" s="75"/>
      <c r="I132" s="75"/>
    </row>
    <row r="133" spans="3:9">
      <c r="C133" s="127"/>
      <c r="D133" s="127"/>
      <c r="G133" s="75"/>
      <c r="H133" s="75"/>
      <c r="I133" s="75"/>
    </row>
    <row r="134" spans="3:9">
      <c r="C134" s="127"/>
      <c r="D134" s="127"/>
      <c r="G134" s="75"/>
      <c r="H134" s="75"/>
      <c r="I134" s="75"/>
    </row>
    <row r="135" spans="3:9">
      <c r="C135" s="127"/>
      <c r="D135" s="127"/>
      <c r="G135" s="75"/>
      <c r="H135" s="75"/>
      <c r="I135" s="75"/>
    </row>
    <row r="136" spans="3:9">
      <c r="C136" s="127"/>
      <c r="D136" s="127"/>
      <c r="G136" s="75"/>
      <c r="H136" s="75"/>
      <c r="I136" s="75"/>
    </row>
    <row r="137" spans="3:9">
      <c r="C137" s="127"/>
      <c r="D137" s="127"/>
      <c r="G137" s="75"/>
      <c r="H137" s="75"/>
      <c r="I137" s="75"/>
    </row>
    <row r="138" spans="3:9">
      <c r="C138" s="127"/>
      <c r="D138" s="127"/>
      <c r="G138" s="75"/>
      <c r="H138" s="75"/>
      <c r="I138" s="75"/>
    </row>
    <row r="139" spans="3:9">
      <c r="C139" s="127"/>
      <c r="D139" s="127"/>
      <c r="G139" s="75"/>
      <c r="H139" s="75"/>
      <c r="I139" s="75"/>
    </row>
    <row r="140" spans="3:9">
      <c r="C140" s="127"/>
      <c r="D140" s="127"/>
      <c r="G140" s="75"/>
      <c r="H140" s="75"/>
      <c r="I140" s="75"/>
    </row>
    <row r="141" spans="3:9">
      <c r="C141" s="127"/>
      <c r="D141" s="127"/>
      <c r="G141" s="75"/>
      <c r="H141" s="75"/>
      <c r="I141" s="75"/>
    </row>
    <row r="142" spans="3:9">
      <c r="C142" s="127"/>
      <c r="D142" s="127"/>
      <c r="G142" s="75"/>
      <c r="H142" s="75"/>
      <c r="I142" s="75"/>
    </row>
    <row r="143" spans="3:9">
      <c r="C143" s="127"/>
      <c r="D143" s="127"/>
      <c r="G143" s="75"/>
      <c r="H143" s="75"/>
      <c r="I143" s="75"/>
    </row>
    <row r="144" spans="3:9">
      <c r="C144" s="127"/>
      <c r="D144" s="127"/>
      <c r="G144" s="75"/>
      <c r="H144" s="75"/>
      <c r="I144" s="75"/>
    </row>
    <row r="145" spans="3:9">
      <c r="C145" s="127"/>
      <c r="D145" s="127"/>
      <c r="G145" s="75"/>
      <c r="H145" s="75"/>
      <c r="I145" s="75"/>
    </row>
    <row r="146" spans="3:9">
      <c r="C146" s="127"/>
      <c r="D146" s="127"/>
      <c r="G146" s="75"/>
      <c r="H146" s="75"/>
      <c r="I146" s="75"/>
    </row>
    <row r="147" spans="3:9">
      <c r="C147" s="127"/>
      <c r="D147" s="127"/>
      <c r="G147" s="75"/>
      <c r="H147" s="75"/>
      <c r="I147" s="75"/>
    </row>
    <row r="148" spans="3:9">
      <c r="C148" s="127"/>
      <c r="D148" s="127"/>
      <c r="G148" s="75"/>
      <c r="H148" s="75"/>
      <c r="I148" s="75"/>
    </row>
    <row r="149" spans="3:9">
      <c r="C149" s="127"/>
      <c r="D149" s="127"/>
      <c r="G149" s="75"/>
      <c r="H149" s="75"/>
      <c r="I149" s="75"/>
    </row>
    <row r="150" spans="3:9">
      <c r="C150" s="127"/>
      <c r="D150" s="127"/>
      <c r="G150" s="75"/>
      <c r="H150" s="75"/>
      <c r="I150" s="75"/>
    </row>
    <row r="151" spans="3:9">
      <c r="C151" s="127"/>
      <c r="D151" s="127"/>
      <c r="G151" s="75"/>
      <c r="H151" s="75"/>
      <c r="I151" s="75"/>
    </row>
    <row r="152" spans="3:9">
      <c r="C152" s="127"/>
      <c r="D152" s="127"/>
      <c r="G152" s="75"/>
      <c r="H152" s="75"/>
      <c r="I152" s="75"/>
    </row>
    <row r="153" spans="3:9">
      <c r="C153" s="127"/>
      <c r="D153" s="127"/>
      <c r="G153" s="75"/>
      <c r="H153" s="75"/>
      <c r="I153" s="75"/>
    </row>
    <row r="154" spans="3:9">
      <c r="C154" s="127"/>
      <c r="D154" s="127"/>
      <c r="G154" s="75"/>
      <c r="H154" s="75"/>
      <c r="I154" s="75"/>
    </row>
    <row r="155" spans="3:9">
      <c r="C155" s="127"/>
      <c r="D155" s="127"/>
      <c r="G155" s="75"/>
      <c r="H155" s="75"/>
      <c r="I155" s="75"/>
    </row>
    <row r="156" spans="3:9">
      <c r="C156" s="127"/>
      <c r="D156" s="127"/>
      <c r="G156" s="75"/>
      <c r="H156" s="75"/>
      <c r="I156" s="75"/>
    </row>
    <row r="157" spans="3:9">
      <c r="C157" s="127"/>
      <c r="D157" s="127"/>
      <c r="G157" s="75"/>
      <c r="H157" s="75"/>
      <c r="I157" s="75"/>
    </row>
    <row r="158" spans="3:9">
      <c r="C158" s="127"/>
      <c r="D158" s="127"/>
      <c r="G158" s="75"/>
      <c r="H158" s="75"/>
      <c r="I158" s="75"/>
    </row>
    <row r="159" spans="3:9">
      <c r="C159" s="127"/>
      <c r="D159" s="127"/>
      <c r="G159" s="75"/>
      <c r="H159" s="75"/>
      <c r="I159" s="75"/>
    </row>
    <row r="160" spans="3:9">
      <c r="C160" s="127"/>
      <c r="D160" s="127"/>
      <c r="G160" s="75"/>
      <c r="H160" s="75"/>
      <c r="I160" s="75"/>
    </row>
    <row r="161" spans="3:9">
      <c r="C161" s="127"/>
      <c r="D161" s="127"/>
      <c r="G161" s="75"/>
      <c r="H161" s="75"/>
      <c r="I161" s="75"/>
    </row>
    <row r="162" spans="3:9">
      <c r="C162" s="127"/>
      <c r="D162" s="127"/>
      <c r="G162" s="75"/>
      <c r="H162" s="75"/>
      <c r="I162" s="75"/>
    </row>
    <row r="163" spans="3:9">
      <c r="C163" s="127"/>
      <c r="D163" s="127"/>
      <c r="G163" s="75"/>
      <c r="H163" s="75"/>
      <c r="I163" s="75"/>
    </row>
    <row r="164" spans="3:9">
      <c r="C164" s="127"/>
      <c r="D164" s="127"/>
      <c r="G164" s="75"/>
      <c r="H164" s="75"/>
      <c r="I164" s="75"/>
    </row>
    <row r="165" spans="3:9">
      <c r="C165" s="127"/>
      <c r="D165" s="127"/>
      <c r="G165" s="75"/>
      <c r="H165" s="75"/>
      <c r="I165" s="75"/>
    </row>
    <row r="166" spans="3:9">
      <c r="C166" s="127"/>
      <c r="D166" s="127"/>
      <c r="G166" s="75"/>
      <c r="H166" s="75"/>
      <c r="I166" s="75"/>
    </row>
    <row r="167" spans="3:9">
      <c r="C167" s="127"/>
      <c r="D167" s="127"/>
      <c r="G167" s="75"/>
      <c r="H167" s="75"/>
      <c r="I167" s="75"/>
    </row>
    <row r="168" spans="3:9">
      <c r="C168" s="127"/>
      <c r="D168" s="127"/>
      <c r="G168" s="75"/>
      <c r="H168" s="75"/>
      <c r="I168" s="75"/>
    </row>
    <row r="169" spans="3:9">
      <c r="C169" s="127"/>
      <c r="D169" s="127"/>
      <c r="G169" s="75"/>
      <c r="H169" s="75"/>
      <c r="I169" s="75"/>
    </row>
    <row r="170" spans="3:9">
      <c r="C170" s="127"/>
      <c r="D170" s="127"/>
      <c r="G170" s="75"/>
      <c r="H170" s="75"/>
      <c r="I170" s="75"/>
    </row>
    <row r="171" spans="3:9">
      <c r="C171" s="127"/>
      <c r="D171" s="127"/>
      <c r="G171" s="75"/>
      <c r="H171" s="75"/>
      <c r="I171" s="75"/>
    </row>
    <row r="172" spans="3:9">
      <c r="C172" s="127"/>
      <c r="D172" s="127"/>
      <c r="G172" s="75"/>
      <c r="H172" s="75"/>
      <c r="I172" s="75"/>
    </row>
    <row r="173" spans="3:9">
      <c r="C173" s="127"/>
      <c r="D173" s="127"/>
      <c r="G173" s="75"/>
      <c r="H173" s="75"/>
      <c r="I173" s="75"/>
    </row>
    <row r="174" spans="3:9">
      <c r="C174" s="127"/>
      <c r="D174" s="127"/>
      <c r="G174" s="75"/>
      <c r="H174" s="75"/>
      <c r="I174" s="75"/>
    </row>
    <row r="175" spans="3:9">
      <c r="C175" s="127"/>
      <c r="D175" s="127"/>
      <c r="G175" s="75"/>
      <c r="H175" s="75"/>
      <c r="I175" s="75"/>
    </row>
    <row r="176" spans="3:9">
      <c r="C176" s="127"/>
      <c r="D176" s="127"/>
      <c r="G176" s="75"/>
      <c r="H176" s="75"/>
      <c r="I176" s="75"/>
    </row>
    <row r="177" spans="3:9">
      <c r="C177" s="127"/>
      <c r="D177" s="127"/>
      <c r="G177" s="75"/>
      <c r="H177" s="75"/>
      <c r="I177" s="75"/>
    </row>
    <row r="178" spans="3:9">
      <c r="C178" s="127"/>
      <c r="D178" s="127"/>
      <c r="G178" s="75"/>
      <c r="H178" s="75"/>
      <c r="I178" s="75"/>
    </row>
    <row r="179" spans="3:9">
      <c r="C179" s="127"/>
      <c r="D179" s="127"/>
      <c r="G179" s="75"/>
      <c r="H179" s="75"/>
      <c r="I179" s="75"/>
    </row>
    <row r="180" spans="3:9">
      <c r="C180" s="127"/>
      <c r="D180" s="127"/>
      <c r="G180" s="75"/>
      <c r="H180" s="75"/>
      <c r="I180" s="75"/>
    </row>
    <row r="181" spans="3:9">
      <c r="C181" s="127"/>
      <c r="D181" s="127"/>
      <c r="G181" s="75"/>
      <c r="H181" s="75"/>
      <c r="I181" s="75"/>
    </row>
    <row r="182" spans="3:9">
      <c r="C182" s="127"/>
      <c r="D182" s="127"/>
      <c r="G182" s="75"/>
      <c r="H182" s="75"/>
      <c r="I182" s="75"/>
    </row>
    <row r="183" spans="3:9">
      <c r="C183" s="127"/>
      <c r="D183" s="127"/>
      <c r="G183" s="75"/>
      <c r="H183" s="75"/>
      <c r="I183" s="75"/>
    </row>
    <row r="184" spans="3:9">
      <c r="C184" s="127"/>
      <c r="D184" s="127"/>
      <c r="G184" s="75"/>
      <c r="H184" s="75"/>
      <c r="I184" s="75"/>
    </row>
    <row r="185" spans="3:9">
      <c r="C185" s="127"/>
      <c r="D185" s="127"/>
      <c r="G185" s="75"/>
      <c r="H185" s="75"/>
      <c r="I185" s="75"/>
    </row>
    <row r="186" spans="3:9">
      <c r="C186" s="127"/>
      <c r="D186" s="127"/>
      <c r="G186" s="75"/>
      <c r="H186" s="75"/>
      <c r="I186" s="75"/>
    </row>
    <row r="187" spans="3:9">
      <c r="C187" s="127"/>
      <c r="D187" s="127"/>
      <c r="G187" s="75"/>
      <c r="H187" s="75"/>
      <c r="I187" s="75"/>
    </row>
    <row r="188" spans="3:9">
      <c r="C188" s="127"/>
      <c r="D188" s="127"/>
      <c r="G188" s="75"/>
      <c r="H188" s="75"/>
      <c r="I188" s="75"/>
    </row>
    <row r="189" spans="3:9">
      <c r="C189" s="127"/>
      <c r="D189" s="127"/>
      <c r="G189" s="75"/>
      <c r="H189" s="75"/>
      <c r="I189" s="75"/>
    </row>
    <row r="190" spans="3:9">
      <c r="C190" s="127"/>
      <c r="D190" s="127"/>
      <c r="G190" s="75"/>
      <c r="H190" s="75"/>
      <c r="I190" s="75"/>
    </row>
    <row r="191" spans="3:9">
      <c r="C191" s="127"/>
      <c r="D191" s="127"/>
      <c r="G191" s="75"/>
      <c r="H191" s="75"/>
      <c r="I191" s="75"/>
    </row>
    <row r="192" spans="3:9">
      <c r="C192" s="127"/>
      <c r="D192" s="127"/>
      <c r="G192" s="75"/>
      <c r="H192" s="75"/>
      <c r="I192" s="75"/>
    </row>
    <row r="193" spans="3:9">
      <c r="C193" s="127"/>
      <c r="D193" s="127"/>
      <c r="G193" s="75"/>
      <c r="H193" s="75"/>
      <c r="I193" s="75"/>
    </row>
    <row r="194" spans="3:9">
      <c r="C194" s="127"/>
      <c r="D194" s="127"/>
      <c r="G194" s="75"/>
      <c r="H194" s="75"/>
      <c r="I194" s="75"/>
    </row>
    <row r="195" spans="3:9">
      <c r="C195" s="127"/>
      <c r="D195" s="127"/>
      <c r="G195" s="75"/>
      <c r="H195" s="75"/>
      <c r="I195" s="75"/>
    </row>
    <row r="196" spans="3:9">
      <c r="C196" s="127"/>
      <c r="D196" s="127"/>
    </row>
    <row r="197" spans="3:9">
      <c r="C197" s="127"/>
      <c r="D197" s="127"/>
    </row>
    <row r="198" spans="3:9">
      <c r="C198" s="127"/>
      <c r="D198" s="127"/>
    </row>
    <row r="199" spans="3:9">
      <c r="C199" s="127"/>
      <c r="D199" s="127"/>
    </row>
    <row r="200" spans="3:9">
      <c r="C200" s="127"/>
      <c r="D200" s="127"/>
    </row>
    <row r="201" spans="3:9">
      <c r="C201" s="127"/>
      <c r="D201" s="127"/>
    </row>
    <row r="202" spans="3:9">
      <c r="C202" s="127"/>
      <c r="D202" s="127"/>
    </row>
    <row r="203" spans="3:9">
      <c r="C203" s="127"/>
      <c r="D203" s="127"/>
    </row>
  </sheetData>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AH552"/>
  <sheetViews>
    <sheetView zoomScale="115" zoomScaleNormal="115" workbookViewId="0">
      <pane ySplit="3" topLeftCell="A4" activePane="bottomLeft" state="frozen"/>
      <selection activeCell="H25" sqref="H25"/>
      <selection pane="bottomLeft" activeCell="T500" sqref="T500"/>
    </sheetView>
  </sheetViews>
  <sheetFormatPr defaultRowHeight="14.4"/>
  <cols>
    <col min="1" max="1" width="5.44140625" style="241" bestFit="1" customWidth="1"/>
    <col min="2" max="3" width="5.44140625" style="242" hidden="1" customWidth="1"/>
    <col min="4" max="4" width="5.109375" style="241" customWidth="1"/>
    <col min="5" max="5" width="16.5546875" style="241" bestFit="1" customWidth="1"/>
    <col min="6" max="6" width="13.88671875" style="241" bestFit="1" customWidth="1"/>
    <col min="7" max="7" width="16.33203125" style="241" bestFit="1" customWidth="1"/>
    <col min="8" max="8" width="17.5546875" style="241" bestFit="1" customWidth="1"/>
    <col min="9" max="9" width="19" style="241" bestFit="1" customWidth="1"/>
    <col min="10" max="10" width="3.44140625" style="242" hidden="1" customWidth="1"/>
    <col min="11" max="11" width="4.44140625" style="241" bestFit="1" customWidth="1"/>
    <col min="12" max="12" width="11.88671875" style="241" customWidth="1"/>
    <col min="13" max="13" width="7.5546875" style="241" bestFit="1" customWidth="1"/>
    <col min="14" max="14" width="12.5546875" style="241" bestFit="1" customWidth="1"/>
    <col min="15" max="15" width="10.6640625" style="241" bestFit="1" customWidth="1"/>
    <col min="16" max="16" width="6.5546875" style="241" bestFit="1" customWidth="1"/>
    <col min="17" max="17" width="12.5546875" style="241" bestFit="1" customWidth="1"/>
    <col min="18" max="18" width="7.5546875" style="241" bestFit="1" customWidth="1"/>
    <col min="19" max="19" width="10.88671875" style="241" bestFit="1" customWidth="1"/>
    <col min="20" max="20" width="9.88671875" style="241" bestFit="1" customWidth="1"/>
    <col min="21" max="21" width="9.88671875" style="241" customWidth="1"/>
    <col min="22" max="22" width="11.5546875" style="241" bestFit="1" customWidth="1"/>
    <col min="23" max="23" width="10.109375" style="241" bestFit="1" customWidth="1"/>
    <col min="24" max="25" width="12.6640625" style="241" bestFit="1" customWidth="1"/>
    <col min="26" max="26" width="10.109375" style="241" customWidth="1"/>
    <col min="27" max="28" width="14.44140625" style="241" customWidth="1"/>
    <col min="33" max="33" width="19.109375" hidden="1" customWidth="1"/>
    <col min="34" max="34" width="0" hidden="1" customWidth="1"/>
  </cols>
  <sheetData>
    <row r="1" spans="1:29" ht="15" customHeight="1">
      <c r="A1" s="233">
        <v>4</v>
      </c>
      <c r="B1" s="330"/>
      <c r="C1" s="331"/>
      <c r="D1" s="332" t="s">
        <v>90</v>
      </c>
      <c r="E1" s="333"/>
      <c r="F1" s="334" t="str">
        <f>'Kosten NEN2075'!C6</f>
        <v>Gymzaal Kinsbergen</v>
      </c>
      <c r="G1" s="335"/>
      <c r="H1" s="335"/>
      <c r="I1" s="335"/>
      <c r="J1" s="335"/>
      <c r="K1" s="335"/>
      <c r="L1" s="335"/>
      <c r="M1" s="335"/>
      <c r="N1" s="335"/>
      <c r="O1" s="335"/>
      <c r="P1" s="336"/>
      <c r="Q1" s="234"/>
      <c r="R1" s="235"/>
      <c r="S1" s="235"/>
      <c r="T1" s="235"/>
      <c r="U1" s="235"/>
      <c r="V1" s="235"/>
      <c r="W1" s="337" t="s">
        <v>135</v>
      </c>
      <c r="X1" s="337" t="s">
        <v>136</v>
      </c>
      <c r="Y1" s="328" t="s">
        <v>137</v>
      </c>
      <c r="Z1" s="328" t="s">
        <v>138</v>
      </c>
      <c r="AA1" s="328" t="s">
        <v>126</v>
      </c>
      <c r="AB1" s="328" t="s">
        <v>127</v>
      </c>
      <c r="AC1" t="s">
        <v>139</v>
      </c>
    </row>
    <row r="2" spans="1:29">
      <c r="A2" s="233"/>
      <c r="B2" s="330"/>
      <c r="C2" s="331"/>
      <c r="D2" s="332" t="s">
        <v>140</v>
      </c>
      <c r="E2" s="333"/>
      <c r="F2" s="334" t="str">
        <f>'Kosten NEN2075'!D6</f>
        <v>Paterijstraat 1</v>
      </c>
      <c r="G2" s="335"/>
      <c r="H2" s="335"/>
      <c r="I2" s="335"/>
      <c r="J2" s="335"/>
      <c r="K2" s="335"/>
      <c r="L2" s="335"/>
      <c r="M2" s="335"/>
      <c r="N2" s="335"/>
      <c r="O2" s="335"/>
      <c r="P2" s="336"/>
      <c r="Q2" s="234"/>
      <c r="R2" s="235"/>
      <c r="S2" s="273"/>
      <c r="T2" s="273"/>
      <c r="U2" s="273"/>
      <c r="V2" s="273"/>
      <c r="W2" s="337"/>
      <c r="X2" s="337"/>
      <c r="Y2" s="328"/>
      <c r="Z2" s="328"/>
      <c r="AA2" s="328"/>
      <c r="AB2" s="328"/>
    </row>
    <row r="3" spans="1:29" ht="15.75" customHeight="1" thickBot="1">
      <c r="A3" s="143" t="s">
        <v>141</v>
      </c>
      <c r="B3" s="236" t="s">
        <v>142</v>
      </c>
      <c r="C3" s="236" t="s">
        <v>143</v>
      </c>
      <c r="D3" s="143" t="s">
        <v>144</v>
      </c>
      <c r="E3" s="143" t="s">
        <v>145</v>
      </c>
      <c r="F3" s="143" t="s">
        <v>146</v>
      </c>
      <c r="G3" s="143" t="s">
        <v>147</v>
      </c>
      <c r="H3" s="143" t="s">
        <v>148</v>
      </c>
      <c r="I3" s="143" t="s">
        <v>149</v>
      </c>
      <c r="J3" s="236" t="s">
        <v>150</v>
      </c>
      <c r="K3" s="143" t="s">
        <v>151</v>
      </c>
      <c r="L3" s="143" t="s">
        <v>152</v>
      </c>
      <c r="M3" s="143" t="s">
        <v>29</v>
      </c>
      <c r="N3" s="143" t="s">
        <v>149</v>
      </c>
      <c r="O3" s="143" t="s">
        <v>152</v>
      </c>
      <c r="P3" s="143" t="s">
        <v>29</v>
      </c>
      <c r="Q3" s="143" t="s">
        <v>149</v>
      </c>
      <c r="R3" s="237" t="s">
        <v>29</v>
      </c>
      <c r="S3" s="237" t="s">
        <v>86</v>
      </c>
      <c r="T3" s="237" t="s">
        <v>153</v>
      </c>
      <c r="U3" s="237" t="s">
        <v>110</v>
      </c>
      <c r="V3" s="237" t="s">
        <v>154</v>
      </c>
      <c r="W3" s="338"/>
      <c r="X3" s="338"/>
      <c r="Y3" s="329"/>
      <c r="Z3" s="329"/>
      <c r="AA3" s="329"/>
      <c r="AB3" s="329"/>
    </row>
    <row r="4" spans="1:29" ht="15" thickTop="1">
      <c r="A4" s="238" t="s">
        <v>179</v>
      </c>
      <c r="B4" s="239"/>
      <c r="C4" s="239"/>
      <c r="D4" s="238"/>
      <c r="E4" s="238"/>
      <c r="F4" s="238"/>
      <c r="G4" s="238" t="s">
        <v>180</v>
      </c>
      <c r="H4" s="238"/>
      <c r="K4" s="238" t="s">
        <v>98</v>
      </c>
      <c r="L4" s="240" t="s">
        <v>162</v>
      </c>
      <c r="M4" s="240">
        <v>5</v>
      </c>
      <c r="N4" s="240"/>
      <c r="O4" s="240"/>
      <c r="P4" s="240"/>
      <c r="R4" s="240">
        <f t="shared" ref="R4:R17" si="0">SUM(M4+P4)</f>
        <v>5</v>
      </c>
      <c r="S4" s="240">
        <f>IFERROR(IF(J4="X",0,IF(K4="X",0,VLOOKUP(K4,'4'!$K$3:$L$16,2,FALSE))),0)</f>
        <v>200</v>
      </c>
      <c r="T4" s="240">
        <f t="shared" ref="T4:T17" si="1">R4*S4</f>
        <v>1000</v>
      </c>
      <c r="U4" s="240">
        <f>IFERROR(VLOOKUP(K4,'4'!$K$3:$M$16,3,FALSE),0)</f>
        <v>0</v>
      </c>
      <c r="V4" s="240">
        <f t="shared" ref="V4:V17" si="2">IF(U4=0,0,T4/U4)</f>
        <v>0</v>
      </c>
    </row>
    <row r="5" spans="1:29">
      <c r="A5" s="238" t="s">
        <v>179</v>
      </c>
      <c r="B5" s="239"/>
      <c r="C5" s="239"/>
      <c r="D5" s="238"/>
      <c r="E5" s="238"/>
      <c r="F5" s="238"/>
      <c r="G5" s="238" t="s">
        <v>161</v>
      </c>
      <c r="H5" s="238"/>
      <c r="K5" s="238" t="s">
        <v>98</v>
      </c>
      <c r="L5" s="240" t="s">
        <v>158</v>
      </c>
      <c r="M5" s="240">
        <v>26</v>
      </c>
      <c r="N5" s="240" t="s">
        <v>302</v>
      </c>
      <c r="O5" s="240"/>
      <c r="P5" s="240"/>
      <c r="R5" s="240">
        <f t="shared" si="0"/>
        <v>26</v>
      </c>
      <c r="S5" s="240">
        <f>IFERROR(IF(J5="X",0,IF(K5="X",0,VLOOKUP(K5,'4'!$K$3:$L$16,2,FALSE))),0)</f>
        <v>200</v>
      </c>
      <c r="T5" s="240">
        <f t="shared" si="1"/>
        <v>5200</v>
      </c>
      <c r="U5" s="240">
        <f>IFERROR(VLOOKUP(K5,'4'!$K$3:$M$16,3,FALSE),0)</f>
        <v>0</v>
      </c>
      <c r="V5" s="240">
        <f t="shared" si="2"/>
        <v>0</v>
      </c>
      <c r="W5" s="240"/>
      <c r="X5" s="240"/>
      <c r="Y5" s="240"/>
    </row>
    <row r="6" spans="1:29">
      <c r="A6" s="238" t="s">
        <v>179</v>
      </c>
      <c r="B6" s="239"/>
      <c r="C6" s="239"/>
      <c r="D6" s="238"/>
      <c r="E6" s="238"/>
      <c r="F6" s="238" t="s">
        <v>171</v>
      </c>
      <c r="G6" s="238"/>
      <c r="H6" s="238"/>
      <c r="I6" s="241" t="s">
        <v>305</v>
      </c>
      <c r="K6" s="238" t="s">
        <v>91</v>
      </c>
      <c r="L6" s="240" t="s">
        <v>158</v>
      </c>
      <c r="M6" s="240">
        <v>5.3</v>
      </c>
      <c r="N6" s="240" t="s">
        <v>302</v>
      </c>
      <c r="O6" s="240"/>
      <c r="P6" s="240"/>
      <c r="R6" s="240">
        <f t="shared" si="0"/>
        <v>5.3</v>
      </c>
      <c r="S6" s="240">
        <f>IFERROR(IF(J6="X",0,IF(K6="X",0,VLOOKUP(K6,'4'!$K$3:$L$16,2,FALSE))),0)</f>
        <v>200</v>
      </c>
      <c r="T6" s="240">
        <f t="shared" si="1"/>
        <v>1060</v>
      </c>
      <c r="U6" s="240">
        <f>IFERROR(VLOOKUP(K6,'4'!$K$3:$M$16,3,FALSE),0)</f>
        <v>0</v>
      </c>
      <c r="V6" s="240">
        <f t="shared" si="2"/>
        <v>0</v>
      </c>
    </row>
    <row r="7" spans="1:29">
      <c r="A7" s="238" t="s">
        <v>179</v>
      </c>
      <c r="B7" s="239"/>
      <c r="C7" s="239"/>
      <c r="D7" s="238"/>
      <c r="E7" s="238" t="s">
        <v>176</v>
      </c>
      <c r="F7" s="238"/>
      <c r="G7" s="238"/>
      <c r="H7" s="238"/>
      <c r="K7" s="238" t="s">
        <v>105</v>
      </c>
      <c r="L7" s="240" t="s">
        <v>158</v>
      </c>
      <c r="M7" s="240">
        <v>1.5</v>
      </c>
      <c r="N7" s="240" t="s">
        <v>302</v>
      </c>
      <c r="O7" s="240"/>
      <c r="P7" s="240"/>
      <c r="R7" s="240">
        <f t="shared" si="0"/>
        <v>1.5</v>
      </c>
      <c r="S7" s="240">
        <f>IFERROR(IF(J7="X",0,IF(K7="X",0,VLOOKUP(K7,'4'!$K$3:$L$16,2,FALSE))),0)</f>
        <v>200</v>
      </c>
      <c r="T7" s="240">
        <f t="shared" si="1"/>
        <v>300</v>
      </c>
      <c r="U7" s="240">
        <f>IFERROR(VLOOKUP(K7,'4'!$K$3:$M$16,3,FALSE),0)</f>
        <v>0</v>
      </c>
      <c r="V7" s="240">
        <f t="shared" si="2"/>
        <v>0</v>
      </c>
      <c r="W7" s="240"/>
      <c r="X7" s="240"/>
      <c r="Y7" s="240"/>
    </row>
    <row r="8" spans="1:29">
      <c r="A8" s="238" t="s">
        <v>179</v>
      </c>
      <c r="B8" s="239"/>
      <c r="C8" s="239"/>
      <c r="D8" s="238"/>
      <c r="E8" s="238" t="s">
        <v>177</v>
      </c>
      <c r="F8" s="238"/>
      <c r="G8" s="238"/>
      <c r="H8" s="238"/>
      <c r="I8" s="241" t="s">
        <v>303</v>
      </c>
      <c r="K8" s="238" t="s">
        <v>105</v>
      </c>
      <c r="L8" s="240" t="s">
        <v>158</v>
      </c>
      <c r="M8" s="240">
        <v>1.6</v>
      </c>
      <c r="N8" s="240" t="s">
        <v>302</v>
      </c>
      <c r="O8" s="240"/>
      <c r="P8" s="240"/>
      <c r="R8" s="240">
        <f t="shared" si="0"/>
        <v>1.6</v>
      </c>
      <c r="S8" s="240">
        <f>IFERROR(IF(J8="X",0,IF(K8="X",0,VLOOKUP(K8,'4'!$K$3:$L$16,2,FALSE))),0)</f>
        <v>200</v>
      </c>
      <c r="T8" s="240">
        <f t="shared" si="1"/>
        <v>320</v>
      </c>
      <c r="U8" s="240">
        <f>IFERROR(VLOOKUP(K8,'4'!$K$3:$M$16,3,FALSE),0)</f>
        <v>0</v>
      </c>
      <c r="V8" s="240">
        <f t="shared" si="2"/>
        <v>0</v>
      </c>
      <c r="Y8" s="240"/>
    </row>
    <row r="9" spans="1:29">
      <c r="A9" s="238" t="s">
        <v>179</v>
      </c>
      <c r="B9" s="239"/>
      <c r="C9" s="239"/>
      <c r="D9" s="238"/>
      <c r="E9" s="238"/>
      <c r="F9" s="238"/>
      <c r="G9" s="238" t="s">
        <v>240</v>
      </c>
      <c r="H9" s="238"/>
      <c r="K9" s="238" t="s">
        <v>288</v>
      </c>
      <c r="L9" s="240" t="s">
        <v>158</v>
      </c>
      <c r="M9" s="240">
        <v>310</v>
      </c>
      <c r="N9" s="240" t="s">
        <v>266</v>
      </c>
      <c r="O9" s="240"/>
      <c r="P9" s="240"/>
      <c r="R9" s="240">
        <f t="shared" si="0"/>
        <v>310</v>
      </c>
      <c r="S9" s="240">
        <f>IFERROR(IF(J9="X",0,IF(K9="X",0,VLOOKUP(K9,'4'!$K$3:$L$16,2,FALSE))),0)</f>
        <v>200</v>
      </c>
      <c r="T9" s="240">
        <f t="shared" si="1"/>
        <v>62000</v>
      </c>
      <c r="U9" s="240">
        <f>IFERROR(VLOOKUP(K9,'4'!$K$3:$M$16,3,FALSE),0)</f>
        <v>0</v>
      </c>
      <c r="V9" s="240">
        <f t="shared" si="2"/>
        <v>0</v>
      </c>
      <c r="W9" s="240"/>
      <c r="X9" s="240"/>
      <c r="Y9" s="240"/>
    </row>
    <row r="10" spans="1:29">
      <c r="A10" s="238" t="s">
        <v>179</v>
      </c>
      <c r="B10" s="239"/>
      <c r="C10" s="239"/>
      <c r="D10" s="238"/>
      <c r="E10" s="238"/>
      <c r="F10" s="238"/>
      <c r="G10" s="238"/>
      <c r="H10" s="238" t="s">
        <v>166</v>
      </c>
      <c r="I10" s="241" t="s">
        <v>307</v>
      </c>
      <c r="K10" s="238" t="s">
        <v>103</v>
      </c>
      <c r="L10" s="240" t="s">
        <v>158</v>
      </c>
      <c r="M10" s="240">
        <v>47</v>
      </c>
      <c r="N10" s="240" t="s">
        <v>266</v>
      </c>
      <c r="O10" s="240"/>
      <c r="P10" s="240"/>
      <c r="R10" s="240">
        <f t="shared" si="0"/>
        <v>47</v>
      </c>
      <c r="S10" s="240">
        <f>IFERROR(IF(J10="X",0,IF(K10="X",0,VLOOKUP(K10,'4'!$K$3:$L$16,2,FALSE))),0)</f>
        <v>4</v>
      </c>
      <c r="T10" s="240">
        <f t="shared" si="1"/>
        <v>188</v>
      </c>
      <c r="U10" s="240">
        <f>IFERROR(VLOOKUP(K10,'4'!$K$3:$M$16,3,FALSE),0)</f>
        <v>0</v>
      </c>
      <c r="V10" s="240">
        <f t="shared" si="2"/>
        <v>0</v>
      </c>
      <c r="Y10" s="240"/>
    </row>
    <row r="11" spans="1:29">
      <c r="A11" s="238" t="s">
        <v>179</v>
      </c>
      <c r="B11" s="239"/>
      <c r="C11" s="239"/>
      <c r="D11" s="238"/>
      <c r="E11" s="238" t="s">
        <v>257</v>
      </c>
      <c r="F11" s="238"/>
      <c r="G11" s="238"/>
      <c r="H11" s="238"/>
      <c r="K11" s="238" t="s">
        <v>105</v>
      </c>
      <c r="L11" s="240" t="s">
        <v>158</v>
      </c>
      <c r="M11" s="240">
        <v>24</v>
      </c>
      <c r="N11" s="240" t="s">
        <v>302</v>
      </c>
      <c r="O11" s="240"/>
      <c r="P11" s="240"/>
      <c r="R11" s="240">
        <f t="shared" si="0"/>
        <v>24</v>
      </c>
      <c r="S11" s="240">
        <f>IFERROR(IF(J11="X",0,IF(K11="X",0,VLOOKUP(K11,'4'!$K$3:$L$16,2,FALSE))),0)</f>
        <v>200</v>
      </c>
      <c r="T11" s="240">
        <f t="shared" si="1"/>
        <v>4800</v>
      </c>
      <c r="U11" s="240">
        <f>IFERROR(VLOOKUP(K11,'4'!$K$3:$M$16,3,FALSE),0)</f>
        <v>0</v>
      </c>
      <c r="V11" s="240">
        <f t="shared" si="2"/>
        <v>0</v>
      </c>
      <c r="W11" s="240"/>
      <c r="X11" s="240"/>
      <c r="Y11" s="240"/>
    </row>
    <row r="12" spans="1:29">
      <c r="A12" s="238" t="s">
        <v>179</v>
      </c>
      <c r="B12" s="239"/>
      <c r="C12" s="239"/>
      <c r="D12" s="238"/>
      <c r="E12" s="238" t="s">
        <v>176</v>
      </c>
      <c r="F12" s="238"/>
      <c r="G12" s="238"/>
      <c r="H12" s="238"/>
      <c r="K12" s="238" t="s">
        <v>105</v>
      </c>
      <c r="L12" s="240" t="s">
        <v>158</v>
      </c>
      <c r="M12" s="240">
        <v>1.2</v>
      </c>
      <c r="N12" s="240" t="s">
        <v>302</v>
      </c>
      <c r="O12" s="240"/>
      <c r="P12" s="240"/>
      <c r="R12" s="240">
        <f t="shared" si="0"/>
        <v>1.2</v>
      </c>
      <c r="S12" s="240">
        <f>IFERROR(IF(J12="X",0,IF(K12="X",0,VLOOKUP(K12,'4'!$K$3:$L$16,2,FALSE))),0)</f>
        <v>200</v>
      </c>
      <c r="T12" s="240">
        <f t="shared" si="1"/>
        <v>240</v>
      </c>
      <c r="U12" s="240">
        <f>IFERROR(VLOOKUP(K12,'4'!$K$3:$M$16,3,FALSE),0)</f>
        <v>0</v>
      </c>
      <c r="V12" s="240">
        <f t="shared" si="2"/>
        <v>0</v>
      </c>
    </row>
    <row r="13" spans="1:29">
      <c r="A13" s="238" t="s">
        <v>179</v>
      </c>
      <c r="B13" s="239"/>
      <c r="C13" s="239"/>
      <c r="D13" s="238"/>
      <c r="E13" s="238" t="s">
        <v>177</v>
      </c>
      <c r="F13" s="238"/>
      <c r="G13" s="238"/>
      <c r="H13" s="238"/>
      <c r="I13" s="241" t="s">
        <v>303</v>
      </c>
      <c r="K13" s="238" t="s">
        <v>105</v>
      </c>
      <c r="L13" s="240" t="s">
        <v>158</v>
      </c>
      <c r="M13" s="240">
        <v>9.6</v>
      </c>
      <c r="N13" s="240" t="s">
        <v>302</v>
      </c>
      <c r="O13" s="240"/>
      <c r="P13" s="240"/>
      <c r="R13" s="240">
        <f t="shared" si="0"/>
        <v>9.6</v>
      </c>
      <c r="S13" s="240">
        <f>IFERROR(IF(J13="X",0,IF(K13="X",0,VLOOKUP(K13,'4'!$K$3:$L$16,2,FALSE))),0)</f>
        <v>200</v>
      </c>
      <c r="T13" s="240">
        <f t="shared" si="1"/>
        <v>1920</v>
      </c>
      <c r="U13" s="240">
        <f>IFERROR(VLOOKUP(K13,'4'!$K$3:$M$16,3,FALSE),0)</f>
        <v>0</v>
      </c>
      <c r="V13" s="240">
        <f t="shared" si="2"/>
        <v>0</v>
      </c>
    </row>
    <row r="14" spans="1:29">
      <c r="A14" s="238" t="s">
        <v>179</v>
      </c>
      <c r="B14" s="239"/>
      <c r="C14" s="239"/>
      <c r="D14" s="238"/>
      <c r="E14" s="238" t="s">
        <v>257</v>
      </c>
      <c r="F14" s="238"/>
      <c r="G14" s="238"/>
      <c r="H14" s="238"/>
      <c r="K14" s="238" t="s">
        <v>105</v>
      </c>
      <c r="L14" s="240" t="s">
        <v>158</v>
      </c>
      <c r="M14" s="240">
        <v>23</v>
      </c>
      <c r="N14" s="240" t="s">
        <v>302</v>
      </c>
      <c r="O14" s="240"/>
      <c r="P14" s="240"/>
      <c r="R14" s="240">
        <f t="shared" si="0"/>
        <v>23</v>
      </c>
      <c r="S14" s="240">
        <f>IFERROR(IF(J14="X",0,IF(K14="X",0,VLOOKUP(K14,'4'!$K$3:$L$16,2,FALSE))),0)</f>
        <v>200</v>
      </c>
      <c r="T14" s="240">
        <f t="shared" si="1"/>
        <v>4600</v>
      </c>
      <c r="U14" s="240">
        <f>IFERROR(VLOOKUP(K14,'4'!$K$3:$M$16,3,FALSE),0)</f>
        <v>0</v>
      </c>
      <c r="V14" s="240">
        <f t="shared" si="2"/>
        <v>0</v>
      </c>
    </row>
    <row r="15" spans="1:29">
      <c r="A15" s="238" t="s">
        <v>179</v>
      </c>
      <c r="B15" s="239"/>
      <c r="C15" s="239"/>
      <c r="D15" s="238"/>
      <c r="E15" s="238" t="s">
        <v>176</v>
      </c>
      <c r="F15" s="238"/>
      <c r="G15" s="238"/>
      <c r="H15" s="238"/>
      <c r="K15" s="238" t="s">
        <v>105</v>
      </c>
      <c r="L15" s="240" t="s">
        <v>158</v>
      </c>
      <c r="M15" s="240">
        <v>1.2</v>
      </c>
      <c r="N15" s="240" t="s">
        <v>302</v>
      </c>
      <c r="O15" s="240"/>
      <c r="P15" s="240"/>
      <c r="R15" s="240">
        <f t="shared" si="0"/>
        <v>1.2</v>
      </c>
      <c r="S15" s="240">
        <f>IFERROR(IF(J15="X",0,IF(K15="X",0,VLOOKUP(K15,'4'!$K$3:$L$16,2,FALSE))),0)</f>
        <v>200</v>
      </c>
      <c r="T15" s="240">
        <f t="shared" si="1"/>
        <v>240</v>
      </c>
      <c r="U15" s="240">
        <f>IFERROR(VLOOKUP(K15,'4'!$K$3:$M$16,3,FALSE),0)</f>
        <v>0</v>
      </c>
      <c r="V15" s="240">
        <f t="shared" si="2"/>
        <v>0</v>
      </c>
    </row>
    <row r="16" spans="1:29">
      <c r="A16" s="238" t="s">
        <v>179</v>
      </c>
      <c r="B16" s="239"/>
      <c r="C16" s="239"/>
      <c r="D16" s="238"/>
      <c r="E16" s="238" t="s">
        <v>177</v>
      </c>
      <c r="F16" s="238"/>
      <c r="G16" s="238"/>
      <c r="H16" s="238"/>
      <c r="I16" s="241" t="s">
        <v>303</v>
      </c>
      <c r="K16" s="238" t="s">
        <v>105</v>
      </c>
      <c r="L16" s="240" t="s">
        <v>158</v>
      </c>
      <c r="M16" s="240">
        <v>10</v>
      </c>
      <c r="N16" s="240" t="s">
        <v>302</v>
      </c>
      <c r="O16" s="240"/>
      <c r="P16" s="240"/>
      <c r="R16" s="240">
        <f t="shared" si="0"/>
        <v>10</v>
      </c>
      <c r="S16" s="240">
        <f>IFERROR(IF(J16="X",0,IF(K16="X",0,VLOOKUP(K16,'4'!$K$3:$L$16,2,FALSE))),0)</f>
        <v>200</v>
      </c>
      <c r="T16" s="240">
        <f t="shared" si="1"/>
        <v>2000</v>
      </c>
      <c r="U16" s="240">
        <f>IFERROR(VLOOKUP(K16,'4'!$K$3:$M$16,3,FALSE),0)</f>
        <v>0</v>
      </c>
      <c r="V16" s="240">
        <f t="shared" si="2"/>
        <v>0</v>
      </c>
    </row>
    <row r="17" spans="1:25">
      <c r="A17" s="238" t="s">
        <v>179</v>
      </c>
      <c r="B17" s="239"/>
      <c r="C17" s="239"/>
      <c r="D17" s="238"/>
      <c r="E17" s="238" t="s">
        <v>176</v>
      </c>
      <c r="F17" s="238"/>
      <c r="G17" s="238"/>
      <c r="H17" s="238"/>
      <c r="I17" s="241" t="s">
        <v>299</v>
      </c>
      <c r="K17" s="238" t="s">
        <v>168</v>
      </c>
      <c r="L17" s="240" t="s">
        <v>158</v>
      </c>
      <c r="M17" s="240">
        <v>7</v>
      </c>
      <c r="N17" s="240" t="s">
        <v>302</v>
      </c>
      <c r="O17" s="240"/>
      <c r="P17" s="240"/>
      <c r="R17" s="240">
        <f t="shared" si="0"/>
        <v>7</v>
      </c>
      <c r="S17" s="240">
        <f>IFERROR(IF(J17="X",0,IF(K17="X",0,VLOOKUP(K17,'4'!$K$3:$L$16,2,FALSE))),0)</f>
        <v>0</v>
      </c>
      <c r="T17" s="240">
        <f t="shared" si="1"/>
        <v>0</v>
      </c>
      <c r="U17" s="240">
        <f>IFERROR(VLOOKUP(K17,'4'!$K$3:$M$16,3,FALSE),0)</f>
        <v>0</v>
      </c>
      <c r="V17" s="240">
        <f t="shared" si="2"/>
        <v>0</v>
      </c>
      <c r="W17" s="240"/>
      <c r="X17" s="240"/>
      <c r="Y17" s="240"/>
    </row>
    <row r="18" spans="1:25" hidden="1">
      <c r="W18" s="240"/>
      <c r="X18" s="240"/>
      <c r="Y18" s="240"/>
    </row>
    <row r="19" spans="1:25" hidden="1">
      <c r="W19" s="240"/>
      <c r="X19" s="240"/>
      <c r="Y19" s="240"/>
    </row>
    <row r="20" spans="1:25" hidden="1">
      <c r="W20" s="240"/>
      <c r="X20" s="240"/>
      <c r="Y20" s="240"/>
    </row>
    <row r="21" spans="1:25" hidden="1">
      <c r="W21" s="240"/>
      <c r="X21" s="240"/>
    </row>
    <row r="22" spans="1:25" hidden="1"/>
    <row r="23" spans="1:25" hidden="1"/>
    <row r="24" spans="1:25" hidden="1"/>
    <row r="25" spans="1:25" hidden="1">
      <c r="W25" s="240"/>
      <c r="X25" s="240"/>
      <c r="Y25" s="240"/>
    </row>
    <row r="26" spans="1:25" hidden="1">
      <c r="A26" s="238"/>
      <c r="B26" s="239"/>
      <c r="C26" s="239"/>
      <c r="D26" s="238"/>
      <c r="E26" s="238"/>
      <c r="F26" s="238"/>
      <c r="G26" s="238"/>
      <c r="H26" s="238"/>
      <c r="K26" s="238"/>
      <c r="L26" s="240"/>
      <c r="M26" s="240"/>
      <c r="N26" s="240"/>
      <c r="O26" s="240"/>
      <c r="P26" s="240"/>
      <c r="R26" s="240">
        <f t="shared" ref="R26:R67" si="3">SUM(M26+P26)</f>
        <v>0</v>
      </c>
      <c r="S26" s="240">
        <f>IFERROR(IF(J26="X",0,IF(K26="X",0,VLOOKUP(K26,'4'!$K$3:$L$16,2,FALSE))),0)</f>
        <v>0</v>
      </c>
      <c r="T26" s="240">
        <f t="shared" ref="T26:T66" si="4">R26*S26</f>
        <v>0</v>
      </c>
      <c r="U26" s="240">
        <f>IFERROR(VLOOKUP(K26,'4'!$K$3:$M$16,3,FALSE),0)</f>
        <v>0</v>
      </c>
      <c r="V26" s="240">
        <f t="shared" ref="V26:V67" si="5">IF(U26=0,0,T26/U26)</f>
        <v>0</v>
      </c>
      <c r="W26" s="240"/>
      <c r="X26" s="240"/>
      <c r="Y26" s="240"/>
    </row>
    <row r="27" spans="1:25" hidden="1">
      <c r="A27" s="238"/>
      <c r="B27" s="239"/>
      <c r="C27" s="239"/>
      <c r="D27" s="238"/>
      <c r="E27" s="238"/>
      <c r="F27" s="238"/>
      <c r="G27" s="238"/>
      <c r="H27" s="238"/>
      <c r="K27" s="238"/>
      <c r="L27" s="240"/>
      <c r="M27" s="240"/>
      <c r="N27" s="240"/>
      <c r="O27" s="240"/>
      <c r="P27" s="240"/>
      <c r="R27" s="240">
        <f t="shared" si="3"/>
        <v>0</v>
      </c>
      <c r="S27" s="240">
        <f>IFERROR(IF(J27="X",0,IF(K27="X",0,VLOOKUP(K27,'4'!$K$3:$L$16,2,FALSE))),0)</f>
        <v>0</v>
      </c>
      <c r="T27" s="240">
        <f t="shared" si="4"/>
        <v>0</v>
      </c>
      <c r="U27" s="240">
        <f>IFERROR(VLOOKUP(K27,'4'!$K$3:$M$16,3,FALSE),0)</f>
        <v>0</v>
      </c>
      <c r="V27" s="240">
        <f t="shared" si="5"/>
        <v>0</v>
      </c>
      <c r="W27" s="240"/>
      <c r="X27" s="240"/>
      <c r="Y27" s="240"/>
    </row>
    <row r="28" spans="1:25" hidden="1">
      <c r="A28" s="238"/>
      <c r="B28" s="239"/>
      <c r="C28" s="239"/>
      <c r="D28" s="238"/>
      <c r="E28" s="238"/>
      <c r="F28" s="238"/>
      <c r="G28" s="238"/>
      <c r="H28" s="238"/>
      <c r="K28" s="238"/>
      <c r="L28" s="240"/>
      <c r="M28" s="240"/>
      <c r="N28" s="240"/>
      <c r="O28" s="240"/>
      <c r="P28" s="240"/>
      <c r="R28" s="240">
        <f t="shared" si="3"/>
        <v>0</v>
      </c>
      <c r="S28" s="240">
        <f>IFERROR(IF(J28="X",0,IF(K28="X",0,VLOOKUP(K28,'4'!$K$3:$L$16,2,FALSE))),0)</f>
        <v>0</v>
      </c>
      <c r="T28" s="240">
        <f t="shared" si="4"/>
        <v>0</v>
      </c>
      <c r="U28" s="240">
        <f>IFERROR(VLOOKUP(K28,'4'!$K$3:$M$16,3,FALSE),0)</f>
        <v>0</v>
      </c>
      <c r="V28" s="240">
        <f t="shared" si="5"/>
        <v>0</v>
      </c>
    </row>
    <row r="29" spans="1:25" hidden="1">
      <c r="A29" s="238"/>
      <c r="B29" s="239"/>
      <c r="C29" s="239"/>
      <c r="D29" s="238"/>
      <c r="E29" s="238"/>
      <c r="F29" s="238"/>
      <c r="G29" s="238"/>
      <c r="H29" s="238"/>
      <c r="K29" s="238"/>
      <c r="L29" s="240"/>
      <c r="M29" s="240"/>
      <c r="N29" s="240"/>
      <c r="O29" s="240"/>
      <c r="P29" s="240"/>
      <c r="R29" s="240">
        <f t="shared" si="3"/>
        <v>0</v>
      </c>
      <c r="S29" s="240">
        <f>IFERROR(IF(J29="X",0,IF(K29="X",0,VLOOKUP(K29,'4'!$K$3:$L$16,2,FALSE))),0)</f>
        <v>0</v>
      </c>
      <c r="T29" s="240">
        <f t="shared" si="4"/>
        <v>0</v>
      </c>
      <c r="U29" s="240">
        <f>IFERROR(VLOOKUP(K29,'4'!$K$3:$M$16,3,FALSE),0)</f>
        <v>0</v>
      </c>
      <c r="V29" s="240">
        <f t="shared" si="5"/>
        <v>0</v>
      </c>
      <c r="W29" s="240"/>
      <c r="X29" s="240"/>
    </row>
    <row r="30" spans="1:25" hidden="1">
      <c r="A30" s="238"/>
      <c r="B30" s="239"/>
      <c r="C30" s="239"/>
      <c r="D30" s="238"/>
      <c r="E30" s="238"/>
      <c r="F30" s="238"/>
      <c r="G30" s="238"/>
      <c r="H30" s="238"/>
      <c r="K30" s="238"/>
      <c r="L30" s="240"/>
      <c r="M30" s="240"/>
      <c r="N30" s="240"/>
      <c r="O30" s="240"/>
      <c r="P30" s="240"/>
      <c r="R30" s="240">
        <f t="shared" si="3"/>
        <v>0</v>
      </c>
      <c r="S30" s="240">
        <f>IFERROR(IF(J30="X",0,IF(K30="X",0,VLOOKUP(K30,'4'!$K$3:$L$16,2,FALSE))),0)</f>
        <v>0</v>
      </c>
      <c r="T30" s="240">
        <f t="shared" si="4"/>
        <v>0</v>
      </c>
      <c r="U30" s="240">
        <f>IFERROR(VLOOKUP(K30,'4'!$K$3:$M$16,3,FALSE),0)</f>
        <v>0</v>
      </c>
      <c r="V30" s="240">
        <f t="shared" si="5"/>
        <v>0</v>
      </c>
      <c r="W30" s="240"/>
      <c r="X30" s="240"/>
    </row>
    <row r="31" spans="1:25" hidden="1">
      <c r="A31" s="238"/>
      <c r="B31" s="239"/>
      <c r="C31" s="239"/>
      <c r="D31" s="238"/>
      <c r="E31" s="238"/>
      <c r="F31" s="238"/>
      <c r="G31" s="238"/>
      <c r="H31" s="238"/>
      <c r="K31" s="238"/>
      <c r="L31" s="240"/>
      <c r="M31" s="240"/>
      <c r="N31" s="240"/>
      <c r="O31" s="240"/>
      <c r="P31" s="240"/>
      <c r="R31" s="240">
        <f t="shared" si="3"/>
        <v>0</v>
      </c>
      <c r="S31" s="240">
        <f>IFERROR(IF(J31="X",0,IF(K31="X",0,VLOOKUP(K31,'4'!$K$3:$L$16,2,FALSE))),0)</f>
        <v>0</v>
      </c>
      <c r="T31" s="240">
        <f t="shared" si="4"/>
        <v>0</v>
      </c>
      <c r="U31" s="240">
        <f>IFERROR(VLOOKUP(K31,'4'!$K$3:$M$16,3,FALSE),0)</f>
        <v>0</v>
      </c>
      <c r="V31" s="240">
        <f t="shared" si="5"/>
        <v>0</v>
      </c>
      <c r="W31" s="240"/>
      <c r="X31" s="240"/>
    </row>
    <row r="32" spans="1:25" hidden="1">
      <c r="A32" s="238"/>
      <c r="B32" s="239"/>
      <c r="C32" s="239"/>
      <c r="D32" s="238"/>
      <c r="E32" s="238"/>
      <c r="F32" s="238"/>
      <c r="G32" s="238"/>
      <c r="H32" s="238"/>
      <c r="K32" s="238"/>
      <c r="L32" s="240"/>
      <c r="M32" s="240"/>
      <c r="N32" s="240"/>
      <c r="O32" s="240"/>
      <c r="P32" s="240"/>
      <c r="R32" s="240">
        <f t="shared" si="3"/>
        <v>0</v>
      </c>
      <c r="S32" s="240">
        <f>IFERROR(IF(J32="X",0,IF(K32="X",0,VLOOKUP(K32,'4'!$K$3:$L$16,2,FALSE))),0)</f>
        <v>0</v>
      </c>
      <c r="T32" s="240">
        <f t="shared" si="4"/>
        <v>0</v>
      </c>
      <c r="U32" s="240">
        <f>IFERROR(VLOOKUP(K32,'4'!$K$3:$M$16,3,FALSE),0)</f>
        <v>0</v>
      </c>
      <c r="V32" s="240">
        <f t="shared" si="5"/>
        <v>0</v>
      </c>
    </row>
    <row r="33" spans="1:25" hidden="1">
      <c r="A33" s="238"/>
      <c r="B33" s="239"/>
      <c r="C33" s="239"/>
      <c r="D33" s="238"/>
      <c r="E33" s="238"/>
      <c r="F33" s="238"/>
      <c r="G33" s="238"/>
      <c r="H33" s="238"/>
      <c r="K33" s="238"/>
      <c r="L33" s="240"/>
      <c r="M33" s="240"/>
      <c r="N33" s="240"/>
      <c r="O33" s="240"/>
      <c r="P33" s="240"/>
      <c r="R33" s="240">
        <f t="shared" si="3"/>
        <v>0</v>
      </c>
      <c r="S33" s="240">
        <f>IFERROR(IF(J33="X",0,IF(K33="X",0,VLOOKUP(K33,'4'!$K$3:$L$16,2,FALSE))),0)</f>
        <v>0</v>
      </c>
      <c r="T33" s="240">
        <f t="shared" si="4"/>
        <v>0</v>
      </c>
      <c r="U33" s="240">
        <f>IFERROR(VLOOKUP(K33,'4'!$K$3:$M$16,3,FALSE),0)</f>
        <v>0</v>
      </c>
      <c r="V33" s="240">
        <f t="shared" si="5"/>
        <v>0</v>
      </c>
      <c r="W33" s="240"/>
      <c r="X33" s="240"/>
      <c r="Y33" s="240"/>
    </row>
    <row r="34" spans="1:25" hidden="1">
      <c r="A34" s="238"/>
      <c r="B34" s="239"/>
      <c r="C34" s="239"/>
      <c r="D34" s="238"/>
      <c r="E34" s="238"/>
      <c r="F34" s="238"/>
      <c r="G34" s="238"/>
      <c r="H34" s="238"/>
      <c r="K34" s="238"/>
      <c r="L34" s="240"/>
      <c r="M34" s="240"/>
      <c r="N34" s="240"/>
      <c r="O34" s="240"/>
      <c r="P34" s="240"/>
      <c r="R34" s="240">
        <f t="shared" si="3"/>
        <v>0</v>
      </c>
      <c r="S34" s="240">
        <f>IFERROR(IF(J34="X",0,IF(K34="X",0,VLOOKUP(K34,'4'!$K$3:$L$16,2,FALSE))),0)</f>
        <v>0</v>
      </c>
      <c r="T34" s="240">
        <f t="shared" si="4"/>
        <v>0</v>
      </c>
      <c r="U34" s="240">
        <f>IFERROR(VLOOKUP(K34,'4'!$K$3:$M$16,3,FALSE),0)</f>
        <v>0</v>
      </c>
      <c r="V34" s="240">
        <f t="shared" si="5"/>
        <v>0</v>
      </c>
    </row>
    <row r="35" spans="1:25" hidden="1">
      <c r="A35" s="238"/>
      <c r="B35" s="239"/>
      <c r="C35" s="239"/>
      <c r="D35" s="238"/>
      <c r="E35" s="238"/>
      <c r="F35" s="238"/>
      <c r="G35" s="238"/>
      <c r="H35" s="238"/>
      <c r="K35" s="238"/>
      <c r="L35" s="240"/>
      <c r="M35" s="240"/>
      <c r="N35" s="240"/>
      <c r="O35" s="240"/>
      <c r="P35" s="240"/>
      <c r="R35" s="240">
        <f t="shared" si="3"/>
        <v>0</v>
      </c>
      <c r="S35" s="240">
        <f>IFERROR(IF(J35="X",0,IF(K35="X",0,VLOOKUP(K35,'4'!$K$3:$L$16,2,FALSE))),0)</f>
        <v>0</v>
      </c>
      <c r="T35" s="240">
        <f t="shared" si="4"/>
        <v>0</v>
      </c>
      <c r="U35" s="240">
        <f>IFERROR(VLOOKUP(K35,'4'!$K$3:$M$16,3,FALSE),0)</f>
        <v>0</v>
      </c>
      <c r="V35" s="240">
        <f t="shared" si="5"/>
        <v>0</v>
      </c>
      <c r="W35" s="240"/>
      <c r="X35" s="240"/>
      <c r="Y35" s="240"/>
    </row>
    <row r="36" spans="1:25" hidden="1">
      <c r="A36" s="238"/>
      <c r="B36" s="239"/>
      <c r="C36" s="239"/>
      <c r="D36" s="238"/>
      <c r="E36" s="238"/>
      <c r="F36" s="238"/>
      <c r="G36" s="238"/>
      <c r="H36" s="238"/>
      <c r="K36" s="238"/>
      <c r="L36" s="240"/>
      <c r="M36" s="240"/>
      <c r="N36" s="240"/>
      <c r="O36" s="240"/>
      <c r="P36" s="240"/>
      <c r="R36" s="240">
        <f t="shared" si="3"/>
        <v>0</v>
      </c>
      <c r="S36" s="240">
        <f>IFERROR(IF(J36="X",0,IF(K36="X",0,VLOOKUP(K36,'4'!$K$3:$L$16,2,FALSE))),0)</f>
        <v>0</v>
      </c>
      <c r="T36" s="240">
        <f t="shared" si="4"/>
        <v>0</v>
      </c>
      <c r="U36" s="240">
        <f>IFERROR(VLOOKUP(K36,'4'!$K$3:$M$16,3,FALSE),0)</f>
        <v>0</v>
      </c>
      <c r="V36" s="240">
        <f t="shared" si="5"/>
        <v>0</v>
      </c>
      <c r="W36" s="240"/>
      <c r="X36" s="240"/>
    </row>
    <row r="37" spans="1:25" hidden="1">
      <c r="A37" s="238"/>
      <c r="B37" s="239"/>
      <c r="C37" s="239"/>
      <c r="D37" s="238"/>
      <c r="E37" s="238"/>
      <c r="F37" s="238"/>
      <c r="G37" s="238"/>
      <c r="H37" s="238"/>
      <c r="K37" s="238"/>
      <c r="L37" s="240"/>
      <c r="M37" s="240"/>
      <c r="N37" s="240"/>
      <c r="O37" s="240"/>
      <c r="P37" s="240"/>
      <c r="R37" s="240">
        <f t="shared" si="3"/>
        <v>0</v>
      </c>
      <c r="S37" s="240">
        <f>IFERROR(IF(J37="X",0,IF(K37="X",0,VLOOKUP(K37,'4'!$K$3:$L$16,2,FALSE))),0)</f>
        <v>0</v>
      </c>
      <c r="T37" s="240">
        <f t="shared" si="4"/>
        <v>0</v>
      </c>
      <c r="U37" s="240">
        <f>IFERROR(VLOOKUP(K37,'4'!$K$3:$M$16,3,FALSE),0)</f>
        <v>0</v>
      </c>
      <c r="V37" s="240">
        <f t="shared" si="5"/>
        <v>0</v>
      </c>
      <c r="W37" s="240"/>
      <c r="X37" s="240"/>
      <c r="Y37" s="240"/>
    </row>
    <row r="38" spans="1:25" hidden="1">
      <c r="A38" s="238"/>
      <c r="B38" s="239"/>
      <c r="C38" s="239"/>
      <c r="D38" s="238"/>
      <c r="E38" s="238"/>
      <c r="F38" s="238"/>
      <c r="G38" s="238"/>
      <c r="H38" s="238"/>
      <c r="K38" s="238"/>
      <c r="L38" s="240"/>
      <c r="M38" s="240"/>
      <c r="N38" s="240"/>
      <c r="O38" s="240"/>
      <c r="P38" s="240"/>
      <c r="R38" s="240">
        <f t="shared" si="3"/>
        <v>0</v>
      </c>
      <c r="S38" s="240">
        <f>IFERROR(IF(J38="X",0,IF(K38="X",0,VLOOKUP(K38,'4'!$K$3:$L$16,2,FALSE))),0)</f>
        <v>0</v>
      </c>
      <c r="T38" s="240">
        <f t="shared" si="4"/>
        <v>0</v>
      </c>
      <c r="U38" s="240">
        <f>IFERROR(VLOOKUP(K38,'4'!$K$3:$M$16,3,FALSE),0)</f>
        <v>0</v>
      </c>
      <c r="V38" s="240">
        <f t="shared" si="5"/>
        <v>0</v>
      </c>
      <c r="W38" s="240"/>
      <c r="X38" s="240"/>
      <c r="Y38" s="240"/>
    </row>
    <row r="39" spans="1:25" hidden="1">
      <c r="A39" s="238"/>
      <c r="B39" s="239"/>
      <c r="C39" s="239"/>
      <c r="D39" s="238"/>
      <c r="E39" s="238"/>
      <c r="F39" s="238"/>
      <c r="G39" s="238"/>
      <c r="H39" s="238"/>
      <c r="K39" s="238"/>
      <c r="L39" s="240"/>
      <c r="M39" s="240"/>
      <c r="N39" s="240"/>
      <c r="O39" s="240"/>
      <c r="P39" s="240"/>
      <c r="R39" s="240">
        <f t="shared" si="3"/>
        <v>0</v>
      </c>
      <c r="S39" s="240">
        <f>IFERROR(IF(J39="X",0,IF(K39="X",0,VLOOKUP(K39,'4'!$K$3:$L$16,2,FALSE))),0)</f>
        <v>0</v>
      </c>
      <c r="T39" s="240">
        <f t="shared" si="4"/>
        <v>0</v>
      </c>
      <c r="U39" s="240">
        <f>IFERROR(VLOOKUP(K39,'4'!$K$3:$M$16,3,FALSE),0)</f>
        <v>0</v>
      </c>
      <c r="V39" s="240">
        <f t="shared" si="5"/>
        <v>0</v>
      </c>
      <c r="W39" s="240"/>
      <c r="X39" s="240"/>
      <c r="Y39" s="240"/>
    </row>
    <row r="40" spans="1:25" hidden="1">
      <c r="A40" s="238"/>
      <c r="B40" s="239"/>
      <c r="C40" s="239"/>
      <c r="D40" s="238"/>
      <c r="E40" s="238"/>
      <c r="F40" s="238"/>
      <c r="G40" s="238"/>
      <c r="H40" s="238"/>
      <c r="K40" s="238"/>
      <c r="L40" s="240"/>
      <c r="M40" s="240"/>
      <c r="N40" s="240"/>
      <c r="O40" s="240"/>
      <c r="P40" s="240"/>
      <c r="R40" s="240">
        <f t="shared" si="3"/>
        <v>0</v>
      </c>
      <c r="S40" s="240">
        <f>IFERROR(IF(J40="X",0,IF(K40="X",0,VLOOKUP(K40,'4'!$K$3:$L$16,2,FALSE))),0)</f>
        <v>0</v>
      </c>
      <c r="T40" s="240">
        <f t="shared" si="4"/>
        <v>0</v>
      </c>
      <c r="U40" s="240">
        <f>IFERROR(VLOOKUP(K40,'4'!$K$3:$M$16,3,FALSE),0)</f>
        <v>0</v>
      </c>
      <c r="V40" s="240">
        <f t="shared" si="5"/>
        <v>0</v>
      </c>
      <c r="W40" s="240"/>
      <c r="X40" s="240"/>
      <c r="Y40" s="240"/>
    </row>
    <row r="41" spans="1:25" hidden="1">
      <c r="A41" s="238"/>
      <c r="B41" s="239"/>
      <c r="C41" s="239"/>
      <c r="D41" s="238"/>
      <c r="E41" s="238"/>
      <c r="F41" s="238"/>
      <c r="G41" s="238"/>
      <c r="H41" s="238"/>
      <c r="K41" s="238"/>
      <c r="L41" s="240"/>
      <c r="M41" s="240"/>
      <c r="N41" s="240"/>
      <c r="O41" s="240"/>
      <c r="P41" s="240"/>
      <c r="R41" s="240">
        <f t="shared" si="3"/>
        <v>0</v>
      </c>
      <c r="S41" s="240">
        <f>IFERROR(IF(J41="X",0,IF(K41="X",0,VLOOKUP(K41,'4'!$K$3:$L$16,2,FALSE))),0)</f>
        <v>0</v>
      </c>
      <c r="T41" s="240">
        <f t="shared" si="4"/>
        <v>0</v>
      </c>
      <c r="U41" s="240">
        <f>IFERROR(VLOOKUP(K41,'4'!$K$3:$M$16,3,FALSE),0)</f>
        <v>0</v>
      </c>
      <c r="V41" s="240">
        <f t="shared" si="5"/>
        <v>0</v>
      </c>
      <c r="W41" s="240"/>
      <c r="X41" s="240"/>
      <c r="Y41" s="240"/>
    </row>
    <row r="42" spans="1:25" hidden="1">
      <c r="A42" s="238"/>
      <c r="B42" s="239"/>
      <c r="C42" s="239"/>
      <c r="D42" s="238"/>
      <c r="E42" s="238"/>
      <c r="F42" s="238"/>
      <c r="G42" s="238"/>
      <c r="H42" s="238"/>
      <c r="K42" s="238"/>
      <c r="L42" s="240"/>
      <c r="M42" s="240"/>
      <c r="N42" s="240"/>
      <c r="O42" s="240"/>
      <c r="P42" s="240"/>
      <c r="R42" s="240">
        <f t="shared" si="3"/>
        <v>0</v>
      </c>
      <c r="S42" s="240">
        <f>IFERROR(IF(J42="X",0,IF(K42="X",0,VLOOKUP(K42,'4'!$K$3:$L$16,2,FALSE))),0)</f>
        <v>0</v>
      </c>
      <c r="T42" s="240">
        <f t="shared" si="4"/>
        <v>0</v>
      </c>
      <c r="U42" s="240">
        <f>IFERROR(VLOOKUP(K42,'4'!$K$3:$M$16,3,FALSE),0)</f>
        <v>0</v>
      </c>
      <c r="V42" s="240">
        <f t="shared" si="5"/>
        <v>0</v>
      </c>
      <c r="W42" s="240"/>
      <c r="X42" s="240"/>
      <c r="Y42" s="240"/>
    </row>
    <row r="43" spans="1:25" hidden="1">
      <c r="A43" s="238"/>
      <c r="B43" s="239"/>
      <c r="C43" s="239"/>
      <c r="D43" s="238"/>
      <c r="E43" s="238"/>
      <c r="F43" s="238"/>
      <c r="G43" s="238"/>
      <c r="H43" s="238"/>
      <c r="K43" s="238"/>
      <c r="L43" s="240"/>
      <c r="M43" s="240"/>
      <c r="N43" s="240"/>
      <c r="O43" s="240"/>
      <c r="P43" s="240"/>
      <c r="R43" s="240">
        <f t="shared" si="3"/>
        <v>0</v>
      </c>
      <c r="S43" s="240">
        <f>IFERROR(IF(J43="X",0,IF(K43="X",0,VLOOKUP(K43,'4'!$K$3:$L$16,2,FALSE))),0)</f>
        <v>0</v>
      </c>
      <c r="T43" s="240">
        <f t="shared" si="4"/>
        <v>0</v>
      </c>
      <c r="U43" s="240">
        <f>IFERROR(VLOOKUP(K43,'4'!$K$3:$M$16,3,FALSE),0)</f>
        <v>0</v>
      </c>
      <c r="V43" s="240">
        <f t="shared" si="5"/>
        <v>0</v>
      </c>
      <c r="W43" s="240"/>
      <c r="X43" s="240"/>
      <c r="Y43" s="240"/>
    </row>
    <row r="44" spans="1:25" hidden="1">
      <c r="A44" s="238"/>
      <c r="B44" s="239"/>
      <c r="C44" s="239"/>
      <c r="D44" s="238"/>
      <c r="E44" s="238"/>
      <c r="F44" s="238"/>
      <c r="G44" s="238"/>
      <c r="H44" s="238"/>
      <c r="K44" s="238"/>
      <c r="L44" s="240"/>
      <c r="M44" s="240"/>
      <c r="N44" s="240"/>
      <c r="O44" s="240"/>
      <c r="P44" s="240"/>
      <c r="R44" s="240">
        <f t="shared" si="3"/>
        <v>0</v>
      </c>
      <c r="S44" s="240">
        <f>IFERROR(IF(J44="X",0,IF(K44="X",0,VLOOKUP(K44,'4'!$K$3:$L$16,2,FALSE))),0)</f>
        <v>0</v>
      </c>
      <c r="T44" s="240">
        <f t="shared" si="4"/>
        <v>0</v>
      </c>
      <c r="U44" s="240">
        <f>IFERROR(VLOOKUP(K44,'4'!$K$3:$M$16,3,FALSE),0)</f>
        <v>0</v>
      </c>
      <c r="V44" s="240">
        <f t="shared" si="5"/>
        <v>0</v>
      </c>
      <c r="Y44" s="240"/>
    </row>
    <row r="45" spans="1:25" hidden="1">
      <c r="A45" s="238"/>
      <c r="B45" s="239"/>
      <c r="C45" s="239"/>
      <c r="D45" s="238"/>
      <c r="E45" s="238"/>
      <c r="F45" s="238"/>
      <c r="G45" s="238"/>
      <c r="H45" s="238"/>
      <c r="K45" s="238"/>
      <c r="L45" s="240"/>
      <c r="M45" s="240"/>
      <c r="N45" s="240"/>
      <c r="O45" s="240"/>
      <c r="P45" s="240"/>
      <c r="R45" s="240">
        <f t="shared" si="3"/>
        <v>0</v>
      </c>
      <c r="S45" s="240">
        <f>IFERROR(IF(J45="X",0,IF(K45="X",0,VLOOKUP(K45,'4'!$K$3:$L$16,2,FALSE))),0)</f>
        <v>0</v>
      </c>
      <c r="T45" s="240">
        <f t="shared" si="4"/>
        <v>0</v>
      </c>
      <c r="U45" s="240">
        <f>IFERROR(VLOOKUP(K45,'4'!$K$3:$M$16,3,FALSE),0)</f>
        <v>0</v>
      </c>
      <c r="V45" s="240">
        <f t="shared" si="5"/>
        <v>0</v>
      </c>
      <c r="W45" s="240"/>
      <c r="X45" s="240"/>
      <c r="Y45" s="240"/>
    </row>
    <row r="46" spans="1:25" hidden="1">
      <c r="A46" s="238"/>
      <c r="B46" s="239"/>
      <c r="C46" s="239"/>
      <c r="D46" s="238"/>
      <c r="E46" s="238"/>
      <c r="F46" s="238"/>
      <c r="G46" s="238"/>
      <c r="H46" s="238"/>
      <c r="K46" s="238"/>
      <c r="L46" s="240"/>
      <c r="M46" s="240"/>
      <c r="N46" s="240"/>
      <c r="O46" s="240"/>
      <c r="P46" s="240"/>
      <c r="R46" s="240">
        <f t="shared" si="3"/>
        <v>0</v>
      </c>
      <c r="S46" s="240">
        <f>IFERROR(IF(J46="X",0,IF(K46="X",0,VLOOKUP(K46,'4'!$K$3:$L$16,2,FALSE))),0)</f>
        <v>0</v>
      </c>
      <c r="T46" s="240">
        <f t="shared" si="4"/>
        <v>0</v>
      </c>
      <c r="U46" s="240">
        <f>IFERROR(VLOOKUP(K46,'4'!$K$3:$M$16,3,FALSE),0)</f>
        <v>0</v>
      </c>
      <c r="V46" s="240">
        <f t="shared" si="5"/>
        <v>0</v>
      </c>
    </row>
    <row r="47" spans="1:25" hidden="1">
      <c r="A47" s="238"/>
      <c r="B47" s="239"/>
      <c r="C47" s="239"/>
      <c r="D47" s="238"/>
      <c r="E47" s="238"/>
      <c r="F47" s="238"/>
      <c r="G47" s="238"/>
      <c r="H47" s="238"/>
      <c r="K47" s="238"/>
      <c r="L47" s="240"/>
      <c r="M47" s="240"/>
      <c r="N47" s="240"/>
      <c r="O47" s="240"/>
      <c r="P47" s="240"/>
      <c r="R47" s="240">
        <f t="shared" si="3"/>
        <v>0</v>
      </c>
      <c r="S47" s="240">
        <f>IFERROR(IF(J47="X",0,IF(K47="X",0,VLOOKUP(K47,'4'!$K$3:$L$16,2,FALSE))),0)</f>
        <v>0</v>
      </c>
      <c r="T47" s="240">
        <f t="shared" si="4"/>
        <v>0</v>
      </c>
      <c r="U47" s="240">
        <f>IFERROR(VLOOKUP(K47,'4'!$K$3:$M$16,3,FALSE),0)</f>
        <v>0</v>
      </c>
      <c r="V47" s="240">
        <f t="shared" si="5"/>
        <v>0</v>
      </c>
    </row>
    <row r="48" spans="1:25" hidden="1">
      <c r="A48" s="238"/>
      <c r="B48" s="239"/>
      <c r="C48" s="239"/>
      <c r="D48" s="238"/>
      <c r="E48" s="238"/>
      <c r="F48" s="238"/>
      <c r="G48" s="238"/>
      <c r="H48" s="238"/>
      <c r="K48" s="238"/>
      <c r="L48" s="240"/>
      <c r="M48" s="240"/>
      <c r="N48" s="240"/>
      <c r="O48" s="240"/>
      <c r="P48" s="240"/>
      <c r="R48" s="240">
        <f t="shared" si="3"/>
        <v>0</v>
      </c>
      <c r="S48" s="240">
        <f>IFERROR(IF(J48="X",0,IF(K48="X",0,VLOOKUP(K48,'4'!$K$3:$L$16,2,FALSE))),0)</f>
        <v>0</v>
      </c>
      <c r="T48" s="240">
        <f t="shared" si="4"/>
        <v>0</v>
      </c>
      <c r="U48" s="240">
        <f>IFERROR(VLOOKUP(K48,'4'!$K$3:$M$16,3,FALSE),0)</f>
        <v>0</v>
      </c>
      <c r="V48" s="240">
        <f t="shared" si="5"/>
        <v>0</v>
      </c>
      <c r="W48" s="240"/>
      <c r="X48" s="240"/>
    </row>
    <row r="49" spans="1:25" hidden="1">
      <c r="A49" s="238"/>
      <c r="B49" s="239"/>
      <c r="C49" s="239"/>
      <c r="D49" s="238"/>
      <c r="E49" s="238"/>
      <c r="F49" s="238"/>
      <c r="G49" s="238"/>
      <c r="H49" s="238"/>
      <c r="K49" s="238"/>
      <c r="L49" s="240"/>
      <c r="M49" s="240"/>
      <c r="N49" s="240"/>
      <c r="O49" s="240"/>
      <c r="P49" s="240"/>
      <c r="R49" s="240">
        <f t="shared" si="3"/>
        <v>0</v>
      </c>
      <c r="S49" s="240">
        <f>IFERROR(IF(J49="X",0,IF(K49="X",0,VLOOKUP(K49,'4'!$K$3:$L$16,2,FALSE))),0)</f>
        <v>0</v>
      </c>
      <c r="T49" s="240">
        <f t="shared" si="4"/>
        <v>0</v>
      </c>
      <c r="U49" s="240">
        <f>IFERROR(VLOOKUP(K49,'4'!$K$3:$M$16,3,FALSE),0)</f>
        <v>0</v>
      </c>
      <c r="V49" s="240">
        <f t="shared" si="5"/>
        <v>0</v>
      </c>
      <c r="W49" s="240"/>
      <c r="X49" s="240"/>
    </row>
    <row r="50" spans="1:25" hidden="1">
      <c r="A50" s="238"/>
      <c r="B50" s="239"/>
      <c r="C50" s="239"/>
      <c r="D50" s="238"/>
      <c r="E50" s="238"/>
      <c r="F50" s="238"/>
      <c r="G50" s="238"/>
      <c r="H50" s="238"/>
      <c r="K50" s="238"/>
      <c r="L50" s="240"/>
      <c r="M50" s="240"/>
      <c r="N50" s="240"/>
      <c r="O50" s="240"/>
      <c r="P50" s="240"/>
      <c r="R50" s="240">
        <f t="shared" si="3"/>
        <v>0</v>
      </c>
      <c r="S50" s="240">
        <f>IFERROR(IF(J50="X",0,IF(K50="X",0,VLOOKUP(K50,'4'!$K$3:$L$16,2,FALSE))),0)</f>
        <v>0</v>
      </c>
      <c r="T50" s="240">
        <f t="shared" si="4"/>
        <v>0</v>
      </c>
      <c r="U50" s="240">
        <f>IFERROR(VLOOKUP(K50,'4'!$K$3:$M$16,3,FALSE),0)</f>
        <v>0</v>
      </c>
      <c r="V50" s="240">
        <f t="shared" si="5"/>
        <v>0</v>
      </c>
      <c r="W50" s="240"/>
      <c r="X50" s="240"/>
    </row>
    <row r="51" spans="1:25" hidden="1">
      <c r="A51" s="238"/>
      <c r="B51" s="239"/>
      <c r="C51" s="239"/>
      <c r="D51" s="238"/>
      <c r="E51" s="238"/>
      <c r="F51" s="238"/>
      <c r="G51" s="238"/>
      <c r="H51" s="238"/>
      <c r="K51" s="238"/>
      <c r="L51" s="240"/>
      <c r="M51" s="240"/>
      <c r="N51" s="240"/>
      <c r="O51" s="240"/>
      <c r="P51" s="240"/>
      <c r="R51" s="240">
        <f t="shared" si="3"/>
        <v>0</v>
      </c>
      <c r="S51" s="240">
        <f>IFERROR(IF(J51="X",0,IF(K51="X",0,VLOOKUP(K51,'4'!$K$3:$L$16,2,FALSE))),0)</f>
        <v>0</v>
      </c>
      <c r="T51" s="240">
        <f t="shared" si="4"/>
        <v>0</v>
      </c>
      <c r="U51" s="240">
        <f>IFERROR(VLOOKUP(K51,'4'!$K$3:$M$16,3,FALSE),0)</f>
        <v>0</v>
      </c>
      <c r="V51" s="240">
        <f t="shared" si="5"/>
        <v>0</v>
      </c>
      <c r="W51" s="240"/>
      <c r="X51" s="240"/>
    </row>
    <row r="52" spans="1:25" hidden="1">
      <c r="A52" s="238"/>
      <c r="B52" s="239"/>
      <c r="C52" s="239"/>
      <c r="D52" s="238"/>
      <c r="E52" s="238"/>
      <c r="F52" s="238"/>
      <c r="G52" s="238"/>
      <c r="H52" s="238"/>
      <c r="K52" s="238"/>
      <c r="L52" s="240"/>
      <c r="M52" s="240"/>
      <c r="N52" s="240"/>
      <c r="O52" s="240"/>
      <c r="P52" s="240"/>
      <c r="R52" s="240">
        <f t="shared" si="3"/>
        <v>0</v>
      </c>
      <c r="S52" s="240">
        <f>IFERROR(IF(J52="X",0,IF(K52="X",0,VLOOKUP(K52,'4'!$K$3:$L$16,2,FALSE))),0)</f>
        <v>0</v>
      </c>
      <c r="T52" s="240">
        <f t="shared" si="4"/>
        <v>0</v>
      </c>
      <c r="U52" s="240">
        <f>IFERROR(VLOOKUP(K52,'4'!$K$3:$M$16,3,FALSE),0)</f>
        <v>0</v>
      </c>
      <c r="V52" s="240">
        <f t="shared" si="5"/>
        <v>0</v>
      </c>
      <c r="W52" s="240"/>
      <c r="X52" s="240"/>
    </row>
    <row r="53" spans="1:25" hidden="1">
      <c r="A53" s="238"/>
      <c r="B53" s="239"/>
      <c r="C53" s="239"/>
      <c r="D53" s="238"/>
      <c r="E53" s="238"/>
      <c r="F53" s="238"/>
      <c r="G53" s="238"/>
      <c r="H53" s="238"/>
      <c r="K53" s="238"/>
      <c r="L53" s="240"/>
      <c r="M53" s="240"/>
      <c r="N53" s="240"/>
      <c r="O53" s="240"/>
      <c r="P53" s="240"/>
      <c r="R53" s="240">
        <f t="shared" si="3"/>
        <v>0</v>
      </c>
      <c r="S53" s="240">
        <f>IFERROR(IF(J53="X",0,IF(K53="X",0,VLOOKUP(K53,'4'!$K$3:$L$16,2,FALSE))),0)</f>
        <v>0</v>
      </c>
      <c r="T53" s="240">
        <f t="shared" si="4"/>
        <v>0</v>
      </c>
      <c r="U53" s="240">
        <f>IFERROR(VLOOKUP(K53,'4'!$K$3:$M$16,3,FALSE),0)</f>
        <v>0</v>
      </c>
      <c r="V53" s="240">
        <f t="shared" si="5"/>
        <v>0</v>
      </c>
      <c r="W53" s="240"/>
      <c r="X53" s="240"/>
    </row>
    <row r="54" spans="1:25" hidden="1">
      <c r="A54" s="238"/>
      <c r="B54" s="239"/>
      <c r="C54" s="239"/>
      <c r="D54" s="238"/>
      <c r="E54" s="238"/>
      <c r="F54" s="238"/>
      <c r="G54" s="238"/>
      <c r="H54" s="238"/>
      <c r="K54" s="238"/>
      <c r="L54" s="240"/>
      <c r="M54" s="240"/>
      <c r="N54" s="240"/>
      <c r="O54" s="240"/>
      <c r="P54" s="240"/>
      <c r="R54" s="240">
        <f t="shared" si="3"/>
        <v>0</v>
      </c>
      <c r="S54" s="240">
        <f>IFERROR(IF(J54="X",0,IF(K54="X",0,VLOOKUP(K54,'4'!$K$3:$L$16,2,FALSE))),0)</f>
        <v>0</v>
      </c>
      <c r="T54" s="240">
        <f t="shared" si="4"/>
        <v>0</v>
      </c>
      <c r="U54" s="240">
        <f>IFERROR(VLOOKUP(K54,'4'!$K$3:$M$16,3,FALSE),0)</f>
        <v>0</v>
      </c>
      <c r="V54" s="240">
        <f t="shared" si="5"/>
        <v>0</v>
      </c>
      <c r="W54" s="240"/>
      <c r="X54" s="240"/>
      <c r="Y54" s="240"/>
    </row>
    <row r="55" spans="1:25" hidden="1">
      <c r="A55" s="238"/>
      <c r="B55" s="239"/>
      <c r="C55" s="239"/>
      <c r="D55" s="238"/>
      <c r="E55" s="238"/>
      <c r="F55" s="238"/>
      <c r="G55" s="238"/>
      <c r="H55" s="238"/>
      <c r="K55" s="238"/>
      <c r="L55" s="240"/>
      <c r="M55" s="240"/>
      <c r="N55" s="240"/>
      <c r="O55" s="240"/>
      <c r="P55" s="240"/>
      <c r="R55" s="240">
        <f t="shared" si="3"/>
        <v>0</v>
      </c>
      <c r="S55" s="240">
        <f>IFERROR(IF(J55="X",0,IF(K55="X",0,VLOOKUP(K55,'4'!$K$3:$L$16,2,FALSE))),0)</f>
        <v>0</v>
      </c>
      <c r="T55" s="240">
        <f t="shared" si="4"/>
        <v>0</v>
      </c>
      <c r="U55" s="240">
        <f>IFERROR(VLOOKUP(K55,'4'!$K$3:$M$16,3,FALSE),0)</f>
        <v>0</v>
      </c>
      <c r="V55" s="240">
        <f t="shared" si="5"/>
        <v>0</v>
      </c>
      <c r="W55" s="240"/>
      <c r="X55" s="240"/>
      <c r="Y55" s="240"/>
    </row>
    <row r="56" spans="1:25" hidden="1">
      <c r="A56" s="238"/>
      <c r="B56" s="239"/>
      <c r="C56" s="239"/>
      <c r="D56" s="238"/>
      <c r="E56" s="238"/>
      <c r="F56" s="238"/>
      <c r="G56" s="238"/>
      <c r="H56" s="238"/>
      <c r="K56" s="238"/>
      <c r="L56" s="240"/>
      <c r="M56" s="240"/>
      <c r="N56" s="240"/>
      <c r="O56" s="240"/>
      <c r="P56" s="240"/>
      <c r="R56" s="240">
        <f t="shared" si="3"/>
        <v>0</v>
      </c>
      <c r="S56" s="240">
        <f>IFERROR(IF(J56="X",0,IF(K56="X",0,VLOOKUP(K56,'4'!$K$3:$L$16,2,FALSE))),0)</f>
        <v>0</v>
      </c>
      <c r="T56" s="240">
        <f t="shared" si="4"/>
        <v>0</v>
      </c>
      <c r="U56" s="240">
        <f>IFERROR(VLOOKUP(K56,'4'!$K$3:$M$16,3,FALSE),0)</f>
        <v>0</v>
      </c>
      <c r="V56" s="240">
        <f t="shared" si="5"/>
        <v>0</v>
      </c>
      <c r="W56" s="240"/>
      <c r="X56" s="240"/>
      <c r="Y56" s="240"/>
    </row>
    <row r="57" spans="1:25" hidden="1">
      <c r="A57" s="238"/>
      <c r="B57" s="239"/>
      <c r="C57" s="239"/>
      <c r="D57" s="238"/>
      <c r="E57" s="238"/>
      <c r="F57" s="238"/>
      <c r="G57" s="238"/>
      <c r="H57" s="238"/>
      <c r="K57" s="238"/>
      <c r="L57" s="240"/>
      <c r="M57" s="240"/>
      <c r="N57" s="240"/>
      <c r="O57" s="240"/>
      <c r="P57" s="240"/>
      <c r="R57" s="240">
        <f t="shared" si="3"/>
        <v>0</v>
      </c>
      <c r="S57" s="240">
        <f>IFERROR(IF(J57="X",0,IF(K57="X",0,VLOOKUP(K57,'4'!$K$3:$L$16,2,FALSE))),0)</f>
        <v>0</v>
      </c>
      <c r="T57" s="240">
        <f t="shared" si="4"/>
        <v>0</v>
      </c>
      <c r="U57" s="240">
        <f>IFERROR(VLOOKUP(K57,'4'!$K$3:$M$16,3,FALSE),0)</f>
        <v>0</v>
      </c>
      <c r="V57" s="240">
        <f t="shared" si="5"/>
        <v>0</v>
      </c>
    </row>
    <row r="58" spans="1:25" hidden="1">
      <c r="A58" s="238"/>
      <c r="B58" s="239"/>
      <c r="C58" s="239"/>
      <c r="D58" s="238"/>
      <c r="E58" s="238"/>
      <c r="F58" s="238"/>
      <c r="G58" s="238"/>
      <c r="H58" s="238"/>
      <c r="K58" s="238"/>
      <c r="L58" s="240"/>
      <c r="M58" s="240"/>
      <c r="N58" s="240"/>
      <c r="O58" s="240"/>
      <c r="P58" s="240"/>
      <c r="R58" s="240">
        <f t="shared" si="3"/>
        <v>0</v>
      </c>
      <c r="S58" s="240">
        <f>IFERROR(IF(J58="X",0,IF(K58="X",0,VLOOKUP(K58,'4'!$K$3:$L$16,2,FALSE))),0)</f>
        <v>0</v>
      </c>
      <c r="T58" s="240">
        <f t="shared" si="4"/>
        <v>0</v>
      </c>
      <c r="U58" s="240">
        <f>IFERROR(VLOOKUP(K58,'4'!$K$3:$M$16,3,FALSE),0)</f>
        <v>0</v>
      </c>
      <c r="V58" s="240">
        <f t="shared" si="5"/>
        <v>0</v>
      </c>
      <c r="W58" s="240"/>
      <c r="X58" s="240"/>
    </row>
    <row r="59" spans="1:25" hidden="1">
      <c r="A59" s="238"/>
      <c r="B59" s="239"/>
      <c r="C59" s="239"/>
      <c r="D59" s="238"/>
      <c r="E59" s="238"/>
      <c r="F59" s="238"/>
      <c r="G59" s="238"/>
      <c r="H59" s="238"/>
      <c r="K59" s="238"/>
      <c r="L59" s="240"/>
      <c r="M59" s="240"/>
      <c r="N59" s="240"/>
      <c r="O59" s="240"/>
      <c r="P59" s="240"/>
      <c r="R59" s="240">
        <f t="shared" si="3"/>
        <v>0</v>
      </c>
      <c r="S59" s="240">
        <f>IFERROR(IF(J59="X",0,IF(K59="X",0,VLOOKUP(K59,'4'!$K$3:$L$16,2,FALSE))),0)</f>
        <v>0</v>
      </c>
      <c r="T59" s="240">
        <f t="shared" si="4"/>
        <v>0</v>
      </c>
      <c r="U59" s="240">
        <f>IFERROR(VLOOKUP(K59,'4'!$K$3:$M$16,3,FALSE),0)</f>
        <v>0</v>
      </c>
      <c r="V59" s="240">
        <f t="shared" si="5"/>
        <v>0</v>
      </c>
      <c r="W59" s="240"/>
      <c r="X59" s="240"/>
    </row>
    <row r="60" spans="1:25" hidden="1">
      <c r="A60" s="238"/>
      <c r="B60" s="239"/>
      <c r="C60" s="239"/>
      <c r="D60" s="238"/>
      <c r="E60" s="238"/>
      <c r="F60" s="238"/>
      <c r="G60" s="238"/>
      <c r="H60" s="238"/>
      <c r="K60" s="238"/>
      <c r="L60" s="240"/>
      <c r="M60" s="240"/>
      <c r="N60" s="240"/>
      <c r="O60" s="240"/>
      <c r="P60" s="240"/>
      <c r="R60" s="240">
        <f t="shared" si="3"/>
        <v>0</v>
      </c>
      <c r="S60" s="240">
        <f>IFERROR(IF(J60="X",0,IF(K60="X",0,VLOOKUP(K60,'4'!$K$3:$L$16,2,FALSE))),0)</f>
        <v>0</v>
      </c>
      <c r="T60" s="240">
        <f t="shared" si="4"/>
        <v>0</v>
      </c>
      <c r="U60" s="240">
        <f>IFERROR(VLOOKUP(K60,'4'!$K$3:$M$16,3,FALSE),0)</f>
        <v>0</v>
      </c>
      <c r="V60" s="240">
        <f t="shared" si="5"/>
        <v>0</v>
      </c>
      <c r="W60" s="240"/>
      <c r="X60" s="240"/>
    </row>
    <row r="61" spans="1:25" hidden="1">
      <c r="A61" s="238"/>
      <c r="B61" s="239"/>
      <c r="C61" s="239"/>
      <c r="D61" s="238"/>
      <c r="E61" s="238"/>
      <c r="F61" s="238"/>
      <c r="G61" s="238"/>
      <c r="H61" s="238"/>
      <c r="K61" s="238"/>
      <c r="L61" s="240"/>
      <c r="M61" s="240"/>
      <c r="N61" s="240"/>
      <c r="O61" s="240"/>
      <c r="P61" s="240"/>
      <c r="R61" s="240">
        <f t="shared" si="3"/>
        <v>0</v>
      </c>
      <c r="S61" s="240">
        <f>IFERROR(IF(J61="X",0,IF(K61="X",0,VLOOKUP(K61,'4'!$K$3:$L$16,2,FALSE))),0)</f>
        <v>0</v>
      </c>
      <c r="T61" s="240">
        <f t="shared" si="4"/>
        <v>0</v>
      </c>
      <c r="U61" s="240">
        <f>IFERROR(VLOOKUP(K61,'4'!$K$3:$M$16,3,FALSE),0)</f>
        <v>0</v>
      </c>
      <c r="V61" s="240">
        <f t="shared" si="5"/>
        <v>0</v>
      </c>
      <c r="W61" s="240"/>
      <c r="X61" s="240"/>
    </row>
    <row r="62" spans="1:25" hidden="1">
      <c r="A62" s="238"/>
      <c r="B62" s="239"/>
      <c r="C62" s="239"/>
      <c r="D62" s="238"/>
      <c r="E62" s="238"/>
      <c r="F62" s="238"/>
      <c r="G62" s="238"/>
      <c r="H62" s="238"/>
      <c r="K62" s="238"/>
      <c r="L62" s="240"/>
      <c r="M62" s="240"/>
      <c r="N62" s="240"/>
      <c r="O62" s="240"/>
      <c r="P62" s="240"/>
      <c r="R62" s="240">
        <f t="shared" si="3"/>
        <v>0</v>
      </c>
      <c r="S62" s="240">
        <f>IFERROR(IF(J62="X",0,IF(K62="X",0,VLOOKUP(K62,'4'!$K$3:$L$16,2,FALSE))),0)</f>
        <v>0</v>
      </c>
      <c r="T62" s="240">
        <f t="shared" si="4"/>
        <v>0</v>
      </c>
      <c r="U62" s="240">
        <f>IFERROR(VLOOKUP(K62,'4'!$K$3:$M$16,3,FALSE),0)</f>
        <v>0</v>
      </c>
      <c r="V62" s="240">
        <f t="shared" si="5"/>
        <v>0</v>
      </c>
      <c r="W62" s="240"/>
      <c r="X62" s="240"/>
    </row>
    <row r="63" spans="1:25" hidden="1">
      <c r="A63" s="238"/>
      <c r="B63" s="239"/>
      <c r="C63" s="239"/>
      <c r="D63" s="238"/>
      <c r="E63" s="238"/>
      <c r="F63" s="238"/>
      <c r="G63" s="238"/>
      <c r="H63" s="238"/>
      <c r="K63" s="238"/>
      <c r="L63" s="240"/>
      <c r="M63" s="240"/>
      <c r="N63" s="240"/>
      <c r="O63" s="240"/>
      <c r="P63" s="240"/>
      <c r="R63" s="240">
        <f t="shared" si="3"/>
        <v>0</v>
      </c>
      <c r="S63" s="240">
        <f>IFERROR(IF(J63="X",0,IF(K63="X",0,VLOOKUP(K63,'4'!$K$3:$L$16,2,FALSE))),0)</f>
        <v>0</v>
      </c>
      <c r="T63" s="240">
        <f t="shared" si="4"/>
        <v>0</v>
      </c>
      <c r="U63" s="240">
        <f>IFERROR(VLOOKUP(K63,'4'!$K$3:$M$16,3,FALSE),0)</f>
        <v>0</v>
      </c>
      <c r="V63" s="240">
        <f t="shared" si="5"/>
        <v>0</v>
      </c>
      <c r="W63" s="240"/>
      <c r="X63" s="240"/>
    </row>
    <row r="64" spans="1:25" hidden="1">
      <c r="A64" s="238"/>
      <c r="B64" s="239"/>
      <c r="C64" s="239"/>
      <c r="D64" s="238"/>
      <c r="E64" s="238"/>
      <c r="F64" s="238"/>
      <c r="G64" s="238"/>
      <c r="H64" s="238"/>
      <c r="K64" s="238"/>
      <c r="L64" s="240"/>
      <c r="M64" s="240"/>
      <c r="N64" s="240"/>
      <c r="O64" s="240"/>
      <c r="P64" s="240"/>
      <c r="R64" s="240">
        <f t="shared" si="3"/>
        <v>0</v>
      </c>
      <c r="S64" s="240">
        <f>IFERROR(IF(J64="X",0,IF(K64="X",0,VLOOKUP(K64,'4'!$K$3:$L$16,2,FALSE))),0)</f>
        <v>0</v>
      </c>
      <c r="T64" s="240">
        <f t="shared" si="4"/>
        <v>0</v>
      </c>
      <c r="U64" s="240">
        <f>IFERROR(VLOOKUP(K64,'4'!$K$3:$M$16,3,FALSE),0)</f>
        <v>0</v>
      </c>
      <c r="V64" s="240">
        <f t="shared" si="5"/>
        <v>0</v>
      </c>
      <c r="W64" s="240"/>
      <c r="X64" s="240"/>
    </row>
    <row r="65" spans="1:25" hidden="1">
      <c r="A65" s="238"/>
      <c r="B65" s="239"/>
      <c r="C65" s="239"/>
      <c r="D65" s="238"/>
      <c r="E65" s="238"/>
      <c r="F65" s="238"/>
      <c r="G65" s="238"/>
      <c r="H65" s="238"/>
      <c r="K65" s="238"/>
      <c r="L65" s="240"/>
      <c r="M65" s="240"/>
      <c r="N65" s="240"/>
      <c r="O65" s="240"/>
      <c r="P65" s="240"/>
      <c r="R65" s="240">
        <f t="shared" si="3"/>
        <v>0</v>
      </c>
      <c r="S65" s="240">
        <f>IFERROR(IF(J65="X",0,IF(K65="X",0,VLOOKUP(K65,'4'!$K$3:$L$16,2,FALSE))),0)</f>
        <v>0</v>
      </c>
      <c r="T65" s="240">
        <f t="shared" si="4"/>
        <v>0</v>
      </c>
      <c r="U65" s="240">
        <f>IFERROR(VLOOKUP(K65,'4'!$K$3:$M$16,3,FALSE),0)</f>
        <v>0</v>
      </c>
      <c r="V65" s="240">
        <f t="shared" si="5"/>
        <v>0</v>
      </c>
      <c r="W65" s="240"/>
      <c r="X65" s="240"/>
    </row>
    <row r="66" spans="1:25" hidden="1">
      <c r="A66" s="238"/>
      <c r="B66" s="239"/>
      <c r="C66" s="239"/>
      <c r="D66" s="238"/>
      <c r="E66" s="238"/>
      <c r="F66" s="238"/>
      <c r="G66" s="238"/>
      <c r="H66" s="238"/>
      <c r="K66" s="238"/>
      <c r="L66" s="240"/>
      <c r="M66" s="240"/>
      <c r="N66" s="240"/>
      <c r="O66" s="240"/>
      <c r="P66" s="240"/>
      <c r="R66" s="240">
        <f t="shared" si="3"/>
        <v>0</v>
      </c>
      <c r="S66" s="240">
        <f>IFERROR(IF(J66="X",0,IF(K66="X",0,VLOOKUP(K66,'4'!$K$3:$L$16,2,FALSE))),0)</f>
        <v>0</v>
      </c>
      <c r="T66" s="240">
        <f t="shared" si="4"/>
        <v>0</v>
      </c>
      <c r="U66" s="240">
        <f>IFERROR(VLOOKUP(K66,'4'!$K$3:$M$16,3,FALSE),0)</f>
        <v>0</v>
      </c>
      <c r="V66" s="240">
        <f t="shared" si="5"/>
        <v>0</v>
      </c>
      <c r="W66" s="240"/>
      <c r="X66" s="240"/>
    </row>
    <row r="67" spans="1:25" hidden="1">
      <c r="A67" s="238"/>
      <c r="B67" s="239"/>
      <c r="C67" s="239"/>
      <c r="D67" s="238"/>
      <c r="E67" s="238"/>
      <c r="F67" s="238"/>
      <c r="G67" s="238"/>
      <c r="H67" s="238"/>
      <c r="K67" s="238"/>
      <c r="L67" s="240"/>
      <c r="M67" s="240"/>
      <c r="N67" s="240"/>
      <c r="O67" s="240"/>
      <c r="P67" s="240"/>
      <c r="R67" s="240">
        <f t="shared" si="3"/>
        <v>0</v>
      </c>
      <c r="S67" s="240">
        <f>IFERROR(IF(J67="X",0,IF(K67="X",0,VLOOKUP(K67,'4'!$K$3:$L$16,2,FALSE))),0)</f>
        <v>0</v>
      </c>
      <c r="T67" s="240">
        <f t="shared" ref="T67:T130" si="6">R67*S67</f>
        <v>0</v>
      </c>
      <c r="U67" s="240">
        <f>IFERROR(VLOOKUP(K67,'4'!$K$3:$M$16,3,FALSE),0)</f>
        <v>0</v>
      </c>
      <c r="V67" s="240">
        <f t="shared" si="5"/>
        <v>0</v>
      </c>
      <c r="W67" s="240"/>
      <c r="X67" s="240"/>
    </row>
    <row r="68" spans="1:25" hidden="1">
      <c r="A68" s="238"/>
      <c r="B68" s="239"/>
      <c r="C68" s="239"/>
      <c r="D68" s="238"/>
      <c r="E68" s="238"/>
      <c r="F68" s="238"/>
      <c r="G68" s="238"/>
      <c r="H68" s="238"/>
      <c r="K68" s="238"/>
      <c r="L68" s="240"/>
      <c r="M68" s="240"/>
      <c r="N68" s="240"/>
      <c r="O68" s="240"/>
      <c r="P68" s="240"/>
      <c r="R68" s="240">
        <f t="shared" ref="R68:R131" si="7">SUM(M68+P68)</f>
        <v>0</v>
      </c>
      <c r="S68" s="240">
        <f>IFERROR(IF(J68="X",0,IF(K68="X",0,VLOOKUP(K68,'4'!$K$3:$L$16,2,FALSE))),0)</f>
        <v>0</v>
      </c>
      <c r="T68" s="240">
        <f t="shared" si="6"/>
        <v>0</v>
      </c>
      <c r="U68" s="240">
        <f>IFERROR(VLOOKUP(K68,'4'!$K$3:$M$16,3,FALSE),0)</f>
        <v>0</v>
      </c>
      <c r="V68" s="240">
        <f t="shared" ref="V68:V131" si="8">IF(U68=0,0,T68/U68)</f>
        <v>0</v>
      </c>
      <c r="W68" s="240"/>
      <c r="X68" s="240"/>
      <c r="Y68" s="240"/>
    </row>
    <row r="69" spans="1:25" hidden="1">
      <c r="A69" s="238"/>
      <c r="B69" s="239"/>
      <c r="C69" s="239"/>
      <c r="D69" s="238"/>
      <c r="E69" s="238"/>
      <c r="F69" s="238"/>
      <c r="G69" s="238"/>
      <c r="H69" s="238"/>
      <c r="K69" s="238"/>
      <c r="L69" s="240"/>
      <c r="M69" s="240"/>
      <c r="N69" s="240"/>
      <c r="O69" s="240"/>
      <c r="P69" s="240"/>
      <c r="R69" s="240">
        <f t="shared" si="7"/>
        <v>0</v>
      </c>
      <c r="S69" s="240">
        <f>IFERROR(IF(J69="X",0,IF(K69="X",0,VLOOKUP(K69,'4'!$K$3:$L$16,2,FALSE))),0)</f>
        <v>0</v>
      </c>
      <c r="T69" s="240">
        <f t="shared" si="6"/>
        <v>0</v>
      </c>
      <c r="U69" s="240">
        <f>IFERROR(VLOOKUP(K69,'4'!$K$3:$M$16,3,FALSE),0)</f>
        <v>0</v>
      </c>
      <c r="V69" s="240">
        <f t="shared" si="8"/>
        <v>0</v>
      </c>
      <c r="W69" s="240"/>
      <c r="X69" s="240"/>
      <c r="Y69" s="240"/>
    </row>
    <row r="70" spans="1:25" hidden="1">
      <c r="A70" s="238"/>
      <c r="B70" s="239"/>
      <c r="C70" s="239"/>
      <c r="D70" s="238"/>
      <c r="E70" s="238"/>
      <c r="F70" s="238"/>
      <c r="G70" s="238"/>
      <c r="H70" s="238"/>
      <c r="K70" s="238"/>
      <c r="L70" s="240"/>
      <c r="M70" s="240"/>
      <c r="N70" s="240"/>
      <c r="O70" s="240"/>
      <c r="P70" s="240"/>
      <c r="R70" s="240">
        <f t="shared" si="7"/>
        <v>0</v>
      </c>
      <c r="S70" s="240">
        <f>IFERROR(IF(J70="X",0,IF(K70="X",0,VLOOKUP(K70,'4'!$K$3:$L$16,2,FALSE))),0)</f>
        <v>0</v>
      </c>
      <c r="T70" s="240">
        <f t="shared" si="6"/>
        <v>0</v>
      </c>
      <c r="U70" s="240">
        <f>IFERROR(VLOOKUP(K70,'4'!$K$3:$M$16,3,FALSE),0)</f>
        <v>0</v>
      </c>
      <c r="V70" s="240">
        <f t="shared" si="8"/>
        <v>0</v>
      </c>
      <c r="W70" s="240"/>
      <c r="X70" s="240"/>
      <c r="Y70" s="240"/>
    </row>
    <row r="71" spans="1:25" hidden="1">
      <c r="A71" s="238"/>
      <c r="B71" s="239"/>
      <c r="C71" s="239"/>
      <c r="D71" s="238"/>
      <c r="E71" s="238"/>
      <c r="F71" s="238"/>
      <c r="G71" s="238"/>
      <c r="H71" s="238"/>
      <c r="K71" s="238"/>
      <c r="L71" s="240"/>
      <c r="M71" s="240"/>
      <c r="N71" s="240"/>
      <c r="O71" s="240"/>
      <c r="P71" s="240"/>
      <c r="R71" s="240">
        <f t="shared" si="7"/>
        <v>0</v>
      </c>
      <c r="S71" s="240">
        <f>IFERROR(IF(J71="X",0,IF(K71="X",0,VLOOKUP(K71,'4'!$K$3:$L$16,2,FALSE))),0)</f>
        <v>0</v>
      </c>
      <c r="T71" s="240">
        <f t="shared" si="6"/>
        <v>0</v>
      </c>
      <c r="U71" s="240">
        <f>IFERROR(VLOOKUP(K71,'4'!$K$3:$M$16,3,FALSE),0)</f>
        <v>0</v>
      </c>
      <c r="V71" s="240">
        <f t="shared" si="8"/>
        <v>0</v>
      </c>
      <c r="W71" s="240"/>
      <c r="X71" s="240"/>
      <c r="Y71" s="240"/>
    </row>
    <row r="72" spans="1:25" hidden="1">
      <c r="A72" s="238"/>
      <c r="B72" s="239"/>
      <c r="C72" s="239"/>
      <c r="D72" s="238"/>
      <c r="E72" s="238"/>
      <c r="F72" s="238"/>
      <c r="G72" s="238"/>
      <c r="H72" s="238"/>
      <c r="K72" s="238"/>
      <c r="L72" s="240"/>
      <c r="M72" s="240"/>
      <c r="N72" s="240"/>
      <c r="O72" s="240"/>
      <c r="P72" s="240"/>
      <c r="R72" s="240">
        <f t="shared" si="7"/>
        <v>0</v>
      </c>
      <c r="S72" s="240">
        <f>IFERROR(IF(J72="X",0,IF(K72="X",0,VLOOKUP(K72,'4'!$K$3:$L$16,2,FALSE))),0)</f>
        <v>0</v>
      </c>
      <c r="T72" s="240">
        <f t="shared" si="6"/>
        <v>0</v>
      </c>
      <c r="U72" s="240">
        <f>IFERROR(VLOOKUP(K72,'4'!$K$3:$M$16,3,FALSE),0)</f>
        <v>0</v>
      </c>
      <c r="V72" s="240">
        <f t="shared" si="8"/>
        <v>0</v>
      </c>
      <c r="W72" s="240"/>
      <c r="X72" s="240"/>
      <c r="Y72" s="240"/>
    </row>
    <row r="73" spans="1:25" hidden="1">
      <c r="A73" s="238"/>
      <c r="B73" s="239"/>
      <c r="C73" s="239"/>
      <c r="D73" s="238"/>
      <c r="E73" s="238"/>
      <c r="F73" s="238"/>
      <c r="G73" s="238"/>
      <c r="H73" s="238"/>
      <c r="I73" s="256"/>
      <c r="J73" s="257"/>
      <c r="K73" s="258"/>
      <c r="L73" s="240"/>
      <c r="M73" s="267"/>
      <c r="N73" s="259"/>
      <c r="O73" s="240"/>
      <c r="P73" s="259"/>
      <c r="Q73" s="259"/>
      <c r="R73" s="240">
        <f t="shared" si="7"/>
        <v>0</v>
      </c>
      <c r="S73" s="240">
        <f>IFERROR(IF(J73="X",0,IF(K73="X",0,VLOOKUP(K73,'4'!$K$3:$L$16,2,FALSE))),0)</f>
        <v>0</v>
      </c>
      <c r="T73" s="240">
        <f t="shared" si="6"/>
        <v>0</v>
      </c>
      <c r="U73" s="240">
        <f>IFERROR(VLOOKUP(K73,'4'!$K$3:$M$16,3,FALSE),0)</f>
        <v>0</v>
      </c>
      <c r="V73" s="240">
        <f t="shared" si="8"/>
        <v>0</v>
      </c>
      <c r="W73" s="240"/>
      <c r="X73" s="240"/>
      <c r="Y73" s="240"/>
    </row>
    <row r="74" spans="1:25" hidden="1">
      <c r="A74" s="238"/>
      <c r="B74" s="239"/>
      <c r="C74" s="239"/>
      <c r="D74" s="238"/>
      <c r="E74" s="238"/>
      <c r="F74" s="238"/>
      <c r="G74" s="238"/>
      <c r="H74" s="238"/>
      <c r="K74" s="238"/>
      <c r="L74" s="240"/>
      <c r="M74" s="240"/>
      <c r="N74" s="240"/>
      <c r="O74" s="240"/>
      <c r="P74" s="240"/>
      <c r="R74" s="240">
        <f t="shared" si="7"/>
        <v>0</v>
      </c>
      <c r="S74" s="240">
        <f>IFERROR(IF(J74="X",0,IF(K74="X",0,VLOOKUP(K74,'4'!$K$3:$L$16,2,FALSE))),0)</f>
        <v>0</v>
      </c>
      <c r="T74" s="240">
        <f t="shared" si="6"/>
        <v>0</v>
      </c>
      <c r="U74" s="240">
        <f>IFERROR(VLOOKUP(K74,'4'!$K$3:$M$16,3,FALSE),0)</f>
        <v>0</v>
      </c>
      <c r="V74" s="240">
        <f t="shared" si="8"/>
        <v>0</v>
      </c>
      <c r="W74" s="240"/>
      <c r="X74" s="240"/>
      <c r="Y74" s="240"/>
    </row>
    <row r="75" spans="1:25" hidden="1">
      <c r="A75" s="238"/>
      <c r="B75" s="239"/>
      <c r="C75" s="239"/>
      <c r="D75" s="238"/>
      <c r="E75" s="238"/>
      <c r="F75" s="238"/>
      <c r="G75" s="238"/>
      <c r="H75" s="238"/>
      <c r="I75" s="272"/>
      <c r="K75" s="238"/>
      <c r="L75" s="240"/>
      <c r="M75" s="240"/>
      <c r="N75" s="240"/>
      <c r="O75" s="240"/>
      <c r="P75" s="240"/>
      <c r="R75" s="240">
        <f t="shared" si="7"/>
        <v>0</v>
      </c>
      <c r="S75" s="240">
        <f>IFERROR(IF(J75="X",0,IF(K75="X",0,VLOOKUP(K75,'4'!$K$3:$L$16,2,FALSE))),0)</f>
        <v>0</v>
      </c>
      <c r="T75" s="240">
        <f t="shared" si="6"/>
        <v>0</v>
      </c>
      <c r="U75" s="240">
        <f>IFERROR(VLOOKUP(K75,'4'!$K$3:$M$16,3,FALSE),0)</f>
        <v>0</v>
      </c>
      <c r="V75" s="240">
        <f t="shared" si="8"/>
        <v>0</v>
      </c>
      <c r="W75" s="240"/>
      <c r="X75" s="240"/>
      <c r="Y75" s="240"/>
    </row>
    <row r="76" spans="1:25" hidden="1">
      <c r="A76" s="238"/>
      <c r="B76" s="239"/>
      <c r="C76" s="239"/>
      <c r="D76" s="238"/>
      <c r="E76" s="238"/>
      <c r="F76" s="238"/>
      <c r="G76" s="238"/>
      <c r="H76" s="238"/>
      <c r="K76" s="238"/>
      <c r="L76" s="240"/>
      <c r="M76" s="240"/>
      <c r="N76" s="240"/>
      <c r="O76" s="240"/>
      <c r="P76" s="240"/>
      <c r="R76" s="240">
        <f t="shared" si="7"/>
        <v>0</v>
      </c>
      <c r="S76" s="240">
        <f>IFERROR(IF(J76="X",0,IF(K76="X",0,VLOOKUP(K76,'4'!$K$3:$L$16,2,FALSE))),0)</f>
        <v>0</v>
      </c>
      <c r="T76" s="240">
        <f t="shared" si="6"/>
        <v>0</v>
      </c>
      <c r="U76" s="240">
        <f>IFERROR(VLOOKUP(K76,'4'!$K$3:$M$16,3,FALSE),0)</f>
        <v>0</v>
      </c>
      <c r="V76" s="240">
        <f t="shared" si="8"/>
        <v>0</v>
      </c>
      <c r="W76" s="240"/>
      <c r="X76" s="240"/>
      <c r="Y76" s="240"/>
    </row>
    <row r="77" spans="1:25" hidden="1">
      <c r="A77" s="238"/>
      <c r="B77" s="239"/>
      <c r="C77" s="239"/>
      <c r="D77" s="238"/>
      <c r="E77" s="238"/>
      <c r="F77" s="238"/>
      <c r="G77" s="238"/>
      <c r="H77" s="238"/>
      <c r="K77" s="238"/>
      <c r="L77" s="240"/>
      <c r="M77" s="240"/>
      <c r="N77" s="240"/>
      <c r="O77" s="240"/>
      <c r="P77" s="240"/>
      <c r="R77" s="240">
        <f t="shared" si="7"/>
        <v>0</v>
      </c>
      <c r="S77" s="240">
        <f>IFERROR(IF(J77="X",0,IF(K77="X",0,VLOOKUP(K77,'4'!$K$3:$L$16,2,FALSE))),0)</f>
        <v>0</v>
      </c>
      <c r="T77" s="240">
        <f t="shared" si="6"/>
        <v>0</v>
      </c>
      <c r="U77" s="240">
        <f>IFERROR(VLOOKUP(K77,'4'!$K$3:$M$16,3,FALSE),0)</f>
        <v>0</v>
      </c>
      <c r="V77" s="240">
        <f t="shared" si="8"/>
        <v>0</v>
      </c>
      <c r="W77" s="240"/>
      <c r="X77" s="240"/>
      <c r="Y77" s="240"/>
    </row>
    <row r="78" spans="1:25" hidden="1">
      <c r="A78" s="238"/>
      <c r="B78" s="239"/>
      <c r="C78" s="239"/>
      <c r="D78" s="238"/>
      <c r="E78" s="238"/>
      <c r="F78" s="238"/>
      <c r="G78" s="238"/>
      <c r="H78" s="238"/>
      <c r="K78" s="238"/>
      <c r="L78" s="240"/>
      <c r="M78" s="240"/>
      <c r="N78" s="240"/>
      <c r="O78" s="240"/>
      <c r="P78" s="240"/>
      <c r="R78" s="240">
        <f t="shared" si="7"/>
        <v>0</v>
      </c>
      <c r="S78" s="240">
        <f>IFERROR(IF(J78="X",0,IF(K78="X",0,VLOOKUP(K78,'4'!$K$3:$L$16,2,FALSE))),0)</f>
        <v>0</v>
      </c>
      <c r="T78" s="240">
        <f t="shared" si="6"/>
        <v>0</v>
      </c>
      <c r="U78" s="240">
        <f>IFERROR(VLOOKUP(K78,'4'!$K$3:$M$16,3,FALSE),0)</f>
        <v>0</v>
      </c>
      <c r="V78" s="240">
        <f t="shared" si="8"/>
        <v>0</v>
      </c>
      <c r="W78" s="240"/>
      <c r="X78" s="240"/>
    </row>
    <row r="79" spans="1:25" hidden="1">
      <c r="A79" s="238"/>
      <c r="B79" s="239"/>
      <c r="C79" s="239"/>
      <c r="D79" s="238"/>
      <c r="E79" s="238"/>
      <c r="F79" s="238"/>
      <c r="G79" s="238"/>
      <c r="H79" s="238"/>
      <c r="K79" s="238"/>
      <c r="L79" s="240"/>
      <c r="M79" s="240"/>
      <c r="N79" s="240"/>
      <c r="O79" s="240"/>
      <c r="P79" s="240"/>
      <c r="R79" s="240">
        <f t="shared" si="7"/>
        <v>0</v>
      </c>
      <c r="S79" s="240">
        <f>IFERROR(IF(J79="X",0,IF(K79="X",0,VLOOKUP(K79,'4'!$K$3:$L$16,2,FALSE))),0)</f>
        <v>0</v>
      </c>
      <c r="T79" s="240">
        <f t="shared" si="6"/>
        <v>0</v>
      </c>
      <c r="U79" s="240">
        <f>IFERROR(VLOOKUP(K79,'4'!$K$3:$M$16,3,FALSE),0)</f>
        <v>0</v>
      </c>
      <c r="V79" s="240">
        <f t="shared" si="8"/>
        <v>0</v>
      </c>
      <c r="W79" s="240"/>
      <c r="X79" s="240"/>
    </row>
    <row r="80" spans="1:25" hidden="1">
      <c r="A80" s="238"/>
      <c r="B80" s="239"/>
      <c r="C80" s="239"/>
      <c r="D80" s="238"/>
      <c r="E80" s="238"/>
      <c r="F80" s="238"/>
      <c r="G80" s="238"/>
      <c r="H80" s="238"/>
      <c r="K80" s="238"/>
      <c r="L80" s="240"/>
      <c r="M80" s="240"/>
      <c r="N80" s="240"/>
      <c r="O80" s="240"/>
      <c r="P80" s="240"/>
      <c r="R80" s="240">
        <f t="shared" si="7"/>
        <v>0</v>
      </c>
      <c r="S80" s="240">
        <f>IFERROR(IF(J80="X",0,IF(K80="X",0,VLOOKUP(K80,'4'!$K$3:$L$16,2,FALSE))),0)</f>
        <v>0</v>
      </c>
      <c r="T80" s="240">
        <f t="shared" si="6"/>
        <v>0</v>
      </c>
      <c r="U80" s="240">
        <f>IFERROR(VLOOKUP(K80,'4'!$K$3:$M$16,3,FALSE),0)</f>
        <v>0</v>
      </c>
      <c r="V80" s="240">
        <f t="shared" si="8"/>
        <v>0</v>
      </c>
      <c r="W80" s="240"/>
      <c r="X80" s="240"/>
    </row>
    <row r="81" spans="1:25" hidden="1">
      <c r="A81" s="238"/>
      <c r="B81" s="239"/>
      <c r="C81" s="239"/>
      <c r="D81" s="238"/>
      <c r="E81" s="238"/>
      <c r="F81" s="238"/>
      <c r="G81" s="238"/>
      <c r="H81" s="238"/>
      <c r="K81" s="238"/>
      <c r="L81" s="240"/>
      <c r="M81" s="240"/>
      <c r="N81" s="240"/>
      <c r="O81" s="240"/>
      <c r="P81" s="240"/>
      <c r="R81" s="240">
        <f t="shared" si="7"/>
        <v>0</v>
      </c>
      <c r="S81" s="240">
        <f>IFERROR(IF(J81="X",0,IF(K81="X",0,VLOOKUP(K81,'4'!$K$3:$L$16,2,FALSE))),0)</f>
        <v>0</v>
      </c>
      <c r="T81" s="240">
        <f t="shared" si="6"/>
        <v>0</v>
      </c>
      <c r="U81" s="240">
        <f>IFERROR(VLOOKUP(K81,'4'!$K$3:$M$16,3,FALSE),0)</f>
        <v>0</v>
      </c>
      <c r="V81" s="240">
        <f t="shared" si="8"/>
        <v>0</v>
      </c>
      <c r="W81" s="240"/>
      <c r="X81" s="240"/>
    </row>
    <row r="82" spans="1:25" hidden="1">
      <c r="A82" s="238"/>
      <c r="B82" s="239"/>
      <c r="C82" s="239"/>
      <c r="D82" s="238"/>
      <c r="E82" s="238"/>
      <c r="F82" s="238"/>
      <c r="G82" s="238"/>
      <c r="H82" s="238"/>
      <c r="K82" s="238"/>
      <c r="L82" s="240"/>
      <c r="M82" s="240"/>
      <c r="N82" s="240"/>
      <c r="O82" s="240"/>
      <c r="P82" s="240"/>
      <c r="R82" s="240">
        <f t="shared" si="7"/>
        <v>0</v>
      </c>
      <c r="S82" s="240">
        <f>IFERROR(IF(J82="X",0,IF(K82="X",0,VLOOKUP(K82,'4'!$K$3:$L$16,2,FALSE))),0)</f>
        <v>0</v>
      </c>
      <c r="T82" s="240">
        <f t="shared" si="6"/>
        <v>0</v>
      </c>
      <c r="U82" s="240">
        <f>IFERROR(VLOOKUP(K82,'4'!$K$3:$M$16,3,FALSE),0)</f>
        <v>0</v>
      </c>
      <c r="V82" s="240">
        <f t="shared" si="8"/>
        <v>0</v>
      </c>
      <c r="W82" s="240"/>
      <c r="X82" s="240"/>
    </row>
    <row r="83" spans="1:25" hidden="1">
      <c r="A83" s="238"/>
      <c r="B83" s="239"/>
      <c r="C83" s="239"/>
      <c r="D83" s="238"/>
      <c r="E83" s="238"/>
      <c r="F83" s="238"/>
      <c r="G83" s="238"/>
      <c r="H83" s="238"/>
      <c r="K83" s="238"/>
      <c r="L83" s="240"/>
      <c r="M83" s="240"/>
      <c r="N83" s="240"/>
      <c r="O83" s="240"/>
      <c r="P83" s="240"/>
      <c r="R83" s="240">
        <f t="shared" si="7"/>
        <v>0</v>
      </c>
      <c r="S83" s="240">
        <f>IFERROR(IF(J83="X",0,IF(K83="X",0,VLOOKUP(K83,'4'!$K$3:$L$16,2,FALSE))),0)</f>
        <v>0</v>
      </c>
      <c r="T83" s="240">
        <f t="shared" si="6"/>
        <v>0</v>
      </c>
      <c r="U83" s="240">
        <f>IFERROR(VLOOKUP(K83,'4'!$K$3:$M$16,3,FALSE),0)</f>
        <v>0</v>
      </c>
      <c r="V83" s="240">
        <f t="shared" si="8"/>
        <v>0</v>
      </c>
      <c r="W83" s="240"/>
      <c r="X83" s="240"/>
    </row>
    <row r="84" spans="1:25" hidden="1">
      <c r="A84" s="238"/>
      <c r="B84" s="239"/>
      <c r="C84" s="239"/>
      <c r="D84" s="238"/>
      <c r="E84" s="238"/>
      <c r="F84" s="238"/>
      <c r="G84" s="238"/>
      <c r="H84" s="238"/>
      <c r="K84" s="238"/>
      <c r="L84" s="240"/>
      <c r="M84" s="240"/>
      <c r="N84" s="240"/>
      <c r="O84" s="240"/>
      <c r="P84" s="240"/>
      <c r="R84" s="240">
        <f t="shared" si="7"/>
        <v>0</v>
      </c>
      <c r="S84" s="240">
        <f>IFERROR(IF(J84="X",0,IF(K84="X",0,VLOOKUP(K84,'4'!$K$3:$L$16,2,FALSE))),0)</f>
        <v>0</v>
      </c>
      <c r="T84" s="240">
        <f t="shared" si="6"/>
        <v>0</v>
      </c>
      <c r="U84" s="240">
        <f>IFERROR(VLOOKUP(K84,'4'!$K$3:$M$16,3,FALSE),0)</f>
        <v>0</v>
      </c>
      <c r="V84" s="240">
        <f t="shared" si="8"/>
        <v>0</v>
      </c>
      <c r="W84" s="240"/>
      <c r="X84" s="240"/>
    </row>
    <row r="85" spans="1:25" hidden="1">
      <c r="A85" s="238"/>
      <c r="B85" s="239"/>
      <c r="C85" s="239"/>
      <c r="D85" s="238"/>
      <c r="E85" s="238"/>
      <c r="F85" s="238"/>
      <c r="G85" s="238"/>
      <c r="H85" s="238"/>
      <c r="K85" s="238"/>
      <c r="L85" s="240"/>
      <c r="M85" s="240"/>
      <c r="N85" s="240"/>
      <c r="O85" s="240"/>
      <c r="P85" s="240"/>
      <c r="R85" s="240">
        <f t="shared" si="7"/>
        <v>0</v>
      </c>
      <c r="S85" s="240">
        <f>IFERROR(IF(J85="X",0,IF(K85="X",0,VLOOKUP(K85,'4'!$K$3:$L$16,2,FALSE))),0)</f>
        <v>0</v>
      </c>
      <c r="T85" s="240">
        <f t="shared" si="6"/>
        <v>0</v>
      </c>
      <c r="U85" s="240">
        <f>IFERROR(VLOOKUP(K85,'4'!$K$3:$M$16,3,FALSE),0)</f>
        <v>0</v>
      </c>
      <c r="V85" s="240">
        <f t="shared" si="8"/>
        <v>0</v>
      </c>
    </row>
    <row r="86" spans="1:25" hidden="1">
      <c r="A86" s="238"/>
      <c r="B86" s="239"/>
      <c r="C86" s="239"/>
      <c r="D86" s="238"/>
      <c r="E86" s="238"/>
      <c r="F86" s="238"/>
      <c r="G86" s="238"/>
      <c r="H86" s="238"/>
      <c r="K86" s="238"/>
      <c r="L86" s="240"/>
      <c r="M86" s="240"/>
      <c r="N86" s="240"/>
      <c r="O86" s="240"/>
      <c r="P86" s="240"/>
      <c r="R86" s="240">
        <f t="shared" si="7"/>
        <v>0</v>
      </c>
      <c r="S86" s="240">
        <f>IFERROR(IF(J86="X",0,IF(K86="X",0,VLOOKUP(K86,'4'!$K$3:$L$16,2,FALSE))),0)</f>
        <v>0</v>
      </c>
      <c r="T86" s="240">
        <f t="shared" si="6"/>
        <v>0</v>
      </c>
      <c r="U86" s="240">
        <f>IFERROR(VLOOKUP(K86,'4'!$K$3:$M$16,3,FALSE),0)</f>
        <v>0</v>
      </c>
      <c r="V86" s="240">
        <f t="shared" si="8"/>
        <v>0</v>
      </c>
    </row>
    <row r="87" spans="1:25" hidden="1">
      <c r="A87" s="238"/>
      <c r="B87" s="239"/>
      <c r="C87" s="239"/>
      <c r="D87" s="238"/>
      <c r="E87" s="238"/>
      <c r="F87" s="238"/>
      <c r="G87" s="238"/>
      <c r="H87" s="238"/>
      <c r="K87" s="238"/>
      <c r="L87" s="240"/>
      <c r="M87" s="240"/>
      <c r="N87" s="240"/>
      <c r="O87" s="240"/>
      <c r="P87" s="240"/>
      <c r="R87" s="240">
        <f t="shared" si="7"/>
        <v>0</v>
      </c>
      <c r="S87" s="240">
        <f>IFERROR(IF(J87="X",0,IF(K87="X",0,VLOOKUP(K87,'4'!$K$3:$L$16,2,FALSE))),0)</f>
        <v>0</v>
      </c>
      <c r="T87" s="240">
        <f t="shared" si="6"/>
        <v>0</v>
      </c>
      <c r="U87" s="240">
        <f>IFERROR(VLOOKUP(K87,'4'!$K$3:$M$16,3,FALSE),0)</f>
        <v>0</v>
      </c>
      <c r="V87" s="240">
        <f t="shared" si="8"/>
        <v>0</v>
      </c>
    </row>
    <row r="88" spans="1:25" hidden="1">
      <c r="A88" s="238"/>
      <c r="B88" s="239"/>
      <c r="C88" s="239"/>
      <c r="D88" s="238"/>
      <c r="E88" s="238"/>
      <c r="F88" s="238"/>
      <c r="G88" s="238"/>
      <c r="H88" s="238"/>
      <c r="K88" s="238"/>
      <c r="L88" s="240"/>
      <c r="M88" s="240"/>
      <c r="N88" s="240"/>
      <c r="O88" s="240"/>
      <c r="P88" s="240"/>
      <c r="R88" s="240">
        <f t="shared" si="7"/>
        <v>0</v>
      </c>
      <c r="S88" s="240">
        <f>IFERROR(IF(J88="X",0,IF(K88="X",0,VLOOKUP(K88,'4'!$K$3:$L$16,2,FALSE))),0)</f>
        <v>0</v>
      </c>
      <c r="T88" s="240">
        <f t="shared" si="6"/>
        <v>0</v>
      </c>
      <c r="U88" s="240">
        <f>IFERROR(VLOOKUP(K88,'4'!$K$3:$M$16,3,FALSE),0)</f>
        <v>0</v>
      </c>
      <c r="V88" s="240">
        <f t="shared" si="8"/>
        <v>0</v>
      </c>
    </row>
    <row r="89" spans="1:25" hidden="1">
      <c r="A89" s="238"/>
      <c r="B89" s="239"/>
      <c r="C89" s="239"/>
      <c r="D89" s="238"/>
      <c r="E89" s="238"/>
      <c r="F89" s="238"/>
      <c r="G89" s="238"/>
      <c r="H89" s="238"/>
      <c r="K89" s="238"/>
      <c r="L89" s="240"/>
      <c r="M89" s="240"/>
      <c r="N89" s="240"/>
      <c r="O89" s="240"/>
      <c r="P89" s="240"/>
      <c r="R89" s="240">
        <f t="shared" si="7"/>
        <v>0</v>
      </c>
      <c r="S89" s="240">
        <f>IFERROR(IF(J89="X",0,IF(K89="X",0,VLOOKUP(K89,'4'!$K$3:$L$16,2,FALSE))),0)</f>
        <v>0</v>
      </c>
      <c r="T89" s="240">
        <f t="shared" si="6"/>
        <v>0</v>
      </c>
      <c r="U89" s="240">
        <f>IFERROR(VLOOKUP(K89,'4'!$K$3:$M$16,3,FALSE),0)</f>
        <v>0</v>
      </c>
      <c r="V89" s="240">
        <f t="shared" si="8"/>
        <v>0</v>
      </c>
    </row>
    <row r="90" spans="1:25" hidden="1">
      <c r="A90" s="238"/>
      <c r="B90" s="239"/>
      <c r="C90" s="239"/>
      <c r="D90" s="238"/>
      <c r="E90" s="238"/>
      <c r="F90" s="238"/>
      <c r="G90" s="238"/>
      <c r="H90" s="238"/>
      <c r="K90" s="238"/>
      <c r="L90" s="240"/>
      <c r="M90" s="240"/>
      <c r="N90" s="240"/>
      <c r="O90" s="240"/>
      <c r="P90" s="240"/>
      <c r="R90" s="240">
        <f t="shared" si="7"/>
        <v>0</v>
      </c>
      <c r="S90" s="240">
        <f>IFERROR(IF(J90="X",0,IF(K90="X",0,VLOOKUP(K90,'4'!$K$3:$L$16,2,FALSE))),0)</f>
        <v>0</v>
      </c>
      <c r="T90" s="240">
        <f t="shared" si="6"/>
        <v>0</v>
      </c>
      <c r="U90" s="240">
        <f>IFERROR(VLOOKUP(K90,'4'!$K$3:$M$16,3,FALSE),0)</f>
        <v>0</v>
      </c>
      <c r="V90" s="240">
        <f t="shared" si="8"/>
        <v>0</v>
      </c>
    </row>
    <row r="91" spans="1:25" hidden="1">
      <c r="A91" s="238"/>
      <c r="B91" s="239"/>
      <c r="C91" s="239"/>
      <c r="D91" s="238"/>
      <c r="E91" s="238"/>
      <c r="F91" s="238"/>
      <c r="G91" s="238"/>
      <c r="H91" s="238"/>
      <c r="K91" s="238"/>
      <c r="L91" s="240"/>
      <c r="M91" s="240"/>
      <c r="N91" s="240"/>
      <c r="O91" s="240"/>
      <c r="P91" s="240"/>
      <c r="R91" s="240">
        <f t="shared" si="7"/>
        <v>0</v>
      </c>
      <c r="S91" s="240">
        <f>IFERROR(IF(J91="X",0,IF(K91="X",0,VLOOKUP(K91,'4'!$K$3:$L$16,2,FALSE))),0)</f>
        <v>0</v>
      </c>
      <c r="T91" s="240">
        <f t="shared" si="6"/>
        <v>0</v>
      </c>
      <c r="U91" s="240">
        <f>IFERROR(VLOOKUP(K91,'4'!$K$3:$M$16,3,FALSE),0)</f>
        <v>0</v>
      </c>
      <c r="V91" s="240">
        <f t="shared" si="8"/>
        <v>0</v>
      </c>
    </row>
    <row r="92" spans="1:25" hidden="1">
      <c r="A92" s="238"/>
      <c r="B92" s="239"/>
      <c r="C92" s="239"/>
      <c r="D92" s="238"/>
      <c r="E92" s="238"/>
      <c r="F92" s="238"/>
      <c r="G92" s="238"/>
      <c r="H92" s="238"/>
      <c r="K92" s="238"/>
      <c r="L92" s="240"/>
      <c r="M92" s="240"/>
      <c r="N92" s="240"/>
      <c r="O92" s="240"/>
      <c r="P92" s="240"/>
      <c r="R92" s="240">
        <f t="shared" si="7"/>
        <v>0</v>
      </c>
      <c r="S92" s="240">
        <f>IFERROR(IF(J92="X",0,IF(K92="X",0,VLOOKUP(K92,'4'!$K$3:$L$16,2,FALSE))),0)</f>
        <v>0</v>
      </c>
      <c r="T92" s="240">
        <f t="shared" si="6"/>
        <v>0</v>
      </c>
      <c r="U92" s="240">
        <f>IFERROR(VLOOKUP(K92,'4'!$K$3:$M$16,3,FALSE),0)</f>
        <v>0</v>
      </c>
      <c r="V92" s="240">
        <f t="shared" si="8"/>
        <v>0</v>
      </c>
    </row>
    <row r="93" spans="1:25" hidden="1">
      <c r="A93" s="238"/>
      <c r="B93" s="239"/>
      <c r="C93" s="239"/>
      <c r="D93" s="238"/>
      <c r="E93" s="238"/>
      <c r="F93" s="238"/>
      <c r="G93" s="238"/>
      <c r="H93" s="238"/>
      <c r="K93" s="238"/>
      <c r="L93" s="240"/>
      <c r="M93" s="240"/>
      <c r="N93" s="240"/>
      <c r="O93" s="240"/>
      <c r="P93" s="240"/>
      <c r="R93" s="240">
        <f t="shared" si="7"/>
        <v>0</v>
      </c>
      <c r="S93" s="240">
        <f>IFERROR(IF(J93="X",0,IF(K93="X",0,VLOOKUP(K93,'4'!$K$3:$L$16,2,FALSE))),0)</f>
        <v>0</v>
      </c>
      <c r="T93" s="240">
        <f t="shared" si="6"/>
        <v>0</v>
      </c>
      <c r="U93" s="240">
        <f>IFERROR(VLOOKUP(K93,'4'!$K$3:$M$16,3,FALSE),0)</f>
        <v>0</v>
      </c>
      <c r="V93" s="240">
        <f t="shared" si="8"/>
        <v>0</v>
      </c>
    </row>
    <row r="94" spans="1:25" hidden="1">
      <c r="A94" s="238"/>
      <c r="B94" s="239"/>
      <c r="C94" s="239"/>
      <c r="D94" s="238"/>
      <c r="E94" s="238"/>
      <c r="F94" s="238"/>
      <c r="G94" s="238"/>
      <c r="H94" s="238"/>
      <c r="K94" s="238"/>
      <c r="L94" s="240"/>
      <c r="M94" s="240"/>
      <c r="N94" s="240"/>
      <c r="O94" s="240"/>
      <c r="P94" s="240"/>
      <c r="R94" s="240">
        <f t="shared" si="7"/>
        <v>0</v>
      </c>
      <c r="S94" s="240">
        <f>IFERROR(IF(J94="X",0,IF(K94="X",0,VLOOKUP(K94,'4'!$K$3:$L$16,2,FALSE))),0)</f>
        <v>0</v>
      </c>
      <c r="T94" s="240">
        <f t="shared" si="6"/>
        <v>0</v>
      </c>
      <c r="U94" s="240">
        <f>IFERROR(VLOOKUP(K94,'4'!$K$3:$M$16,3,FALSE),0)</f>
        <v>0</v>
      </c>
      <c r="V94" s="240">
        <f t="shared" si="8"/>
        <v>0</v>
      </c>
    </row>
    <row r="95" spans="1:25" hidden="1">
      <c r="A95" s="238"/>
      <c r="B95" s="239"/>
      <c r="C95" s="239"/>
      <c r="D95" s="238"/>
      <c r="E95" s="238"/>
      <c r="F95" s="238"/>
      <c r="G95" s="238"/>
      <c r="H95" s="238"/>
      <c r="K95" s="238"/>
      <c r="L95" s="240"/>
      <c r="M95" s="240"/>
      <c r="N95" s="240"/>
      <c r="O95" s="240"/>
      <c r="P95" s="240"/>
      <c r="R95" s="240">
        <f t="shared" si="7"/>
        <v>0</v>
      </c>
      <c r="S95" s="240">
        <f>IFERROR(IF(J95="X",0,IF(K95="X",0,VLOOKUP(K95,'4'!$K$3:$L$16,2,FALSE))),0)</f>
        <v>0</v>
      </c>
      <c r="T95" s="240">
        <f t="shared" si="6"/>
        <v>0</v>
      </c>
      <c r="U95" s="240">
        <f>IFERROR(VLOOKUP(K95,'4'!$K$3:$M$16,3,FALSE),0)</f>
        <v>0</v>
      </c>
      <c r="V95" s="240">
        <f t="shared" si="8"/>
        <v>0</v>
      </c>
    </row>
    <row r="96" spans="1:25" hidden="1">
      <c r="A96" s="238"/>
      <c r="B96" s="239"/>
      <c r="C96" s="239"/>
      <c r="D96" s="238"/>
      <c r="E96" s="238"/>
      <c r="F96" s="238"/>
      <c r="G96" s="238"/>
      <c r="H96" s="238"/>
      <c r="K96" s="238"/>
      <c r="L96" s="240"/>
      <c r="M96" s="240"/>
      <c r="N96" s="240"/>
      <c r="O96" s="240"/>
      <c r="P96" s="240"/>
      <c r="R96" s="240">
        <f t="shared" si="7"/>
        <v>0</v>
      </c>
      <c r="S96" s="240">
        <f>IFERROR(IF(J96="X",0,IF(K96="X",0,VLOOKUP(K96,'4'!$K$3:$L$16,2,FALSE))),0)</f>
        <v>0</v>
      </c>
      <c r="T96" s="240">
        <f t="shared" si="6"/>
        <v>0</v>
      </c>
      <c r="U96" s="240">
        <f>IFERROR(VLOOKUP(K96,'4'!$K$3:$M$16,3,FALSE),0)</f>
        <v>0</v>
      </c>
      <c r="V96" s="240">
        <f t="shared" si="8"/>
        <v>0</v>
      </c>
      <c r="W96" s="240"/>
      <c r="X96" s="240"/>
      <c r="Y96" s="240"/>
    </row>
    <row r="97" spans="1:22" hidden="1">
      <c r="A97" s="238"/>
      <c r="B97" s="239"/>
      <c r="C97" s="239"/>
      <c r="D97" s="238"/>
      <c r="E97" s="238"/>
      <c r="F97" s="238"/>
      <c r="G97" s="238"/>
      <c r="H97" s="238"/>
      <c r="K97" s="238"/>
      <c r="L97" s="240"/>
      <c r="M97" s="240"/>
      <c r="N97" s="240"/>
      <c r="O97" s="240"/>
      <c r="P97" s="240"/>
      <c r="R97" s="240">
        <f t="shared" si="7"/>
        <v>0</v>
      </c>
      <c r="S97" s="240">
        <f>IFERROR(IF(J97="X",0,IF(K97="X",0,VLOOKUP(K97,'4'!$K$3:$L$16,2,FALSE))),0)</f>
        <v>0</v>
      </c>
      <c r="T97" s="240">
        <f t="shared" si="6"/>
        <v>0</v>
      </c>
      <c r="U97" s="240">
        <f>IFERROR(VLOOKUP(K97,'4'!$K$3:$M$16,3,FALSE),0)</f>
        <v>0</v>
      </c>
      <c r="V97" s="240">
        <f t="shared" si="8"/>
        <v>0</v>
      </c>
    </row>
    <row r="98" spans="1:22" hidden="1">
      <c r="A98" s="238"/>
      <c r="B98" s="239"/>
      <c r="C98" s="239"/>
      <c r="D98" s="238"/>
      <c r="E98" s="238"/>
      <c r="F98" s="238"/>
      <c r="G98" s="238"/>
      <c r="H98" s="238"/>
      <c r="K98" s="238"/>
      <c r="L98" s="240"/>
      <c r="M98" s="240"/>
      <c r="N98" s="240"/>
      <c r="O98" s="240"/>
      <c r="P98" s="240"/>
      <c r="R98" s="240">
        <f t="shared" si="7"/>
        <v>0</v>
      </c>
      <c r="S98" s="240">
        <f>IFERROR(IF(J98="X",0,IF(K98="X",0,VLOOKUP(K98,'4'!$K$3:$L$16,2,FALSE))),0)</f>
        <v>0</v>
      </c>
      <c r="T98" s="240">
        <f t="shared" si="6"/>
        <v>0</v>
      </c>
      <c r="U98" s="240">
        <f>IFERROR(VLOOKUP(K98,'4'!$K$3:$M$16,3,FALSE),0)</f>
        <v>0</v>
      </c>
      <c r="V98" s="240">
        <f t="shared" si="8"/>
        <v>0</v>
      </c>
    </row>
    <row r="99" spans="1:22" hidden="1">
      <c r="A99" s="238"/>
      <c r="B99" s="239"/>
      <c r="C99" s="239"/>
      <c r="D99" s="238"/>
      <c r="E99" s="238"/>
      <c r="F99" s="238"/>
      <c r="G99" s="238"/>
      <c r="H99" s="238"/>
      <c r="K99" s="238"/>
      <c r="L99" s="240"/>
      <c r="M99" s="240"/>
      <c r="N99" s="240"/>
      <c r="O99" s="240"/>
      <c r="P99" s="240"/>
      <c r="R99" s="240">
        <f t="shared" si="7"/>
        <v>0</v>
      </c>
      <c r="S99" s="240">
        <f>IFERROR(IF(J99="X",0,IF(K99="X",0,VLOOKUP(K99,'4'!$K$3:$L$16,2,FALSE))),0)</f>
        <v>0</v>
      </c>
      <c r="T99" s="240">
        <f t="shared" si="6"/>
        <v>0</v>
      </c>
      <c r="U99" s="240">
        <f>IFERROR(VLOOKUP(K99,'4'!$K$3:$M$16,3,FALSE),0)</f>
        <v>0</v>
      </c>
      <c r="V99" s="240">
        <f t="shared" si="8"/>
        <v>0</v>
      </c>
    </row>
    <row r="100" spans="1:22" hidden="1">
      <c r="A100" s="238"/>
      <c r="B100" s="239"/>
      <c r="C100" s="239"/>
      <c r="D100" s="238"/>
      <c r="E100" s="238"/>
      <c r="F100" s="238"/>
      <c r="G100" s="238"/>
      <c r="H100" s="238"/>
      <c r="K100" s="238"/>
      <c r="L100" s="240"/>
      <c r="M100" s="240"/>
      <c r="N100" s="240"/>
      <c r="O100" s="240"/>
      <c r="P100" s="240"/>
      <c r="R100" s="240">
        <f t="shared" si="7"/>
        <v>0</v>
      </c>
      <c r="S100" s="240">
        <f>IFERROR(IF(J100="X",0,IF(K100="X",0,VLOOKUP(K100,'4'!$K$3:$L$16,2,FALSE))),0)</f>
        <v>0</v>
      </c>
      <c r="T100" s="240">
        <f t="shared" si="6"/>
        <v>0</v>
      </c>
      <c r="U100" s="240">
        <f>IFERROR(VLOOKUP(K100,'4'!$K$3:$M$16,3,FALSE),0)</f>
        <v>0</v>
      </c>
      <c r="V100" s="240">
        <f t="shared" si="8"/>
        <v>0</v>
      </c>
    </row>
    <row r="101" spans="1:22" hidden="1">
      <c r="A101" s="238"/>
      <c r="B101" s="239"/>
      <c r="C101" s="239"/>
      <c r="D101" s="238"/>
      <c r="E101" s="238"/>
      <c r="F101" s="238"/>
      <c r="G101" s="238"/>
      <c r="H101" s="238"/>
      <c r="K101" s="238"/>
      <c r="L101" s="240"/>
      <c r="M101" s="240"/>
      <c r="N101" s="240"/>
      <c r="O101" s="240"/>
      <c r="P101" s="240"/>
      <c r="R101" s="240">
        <f t="shared" si="7"/>
        <v>0</v>
      </c>
      <c r="S101" s="240">
        <f>IFERROR(IF(J101="X",0,IF(K101="X",0,VLOOKUP(K101,'4'!$K$3:$L$16,2,FALSE))),0)</f>
        <v>0</v>
      </c>
      <c r="T101" s="240">
        <f t="shared" si="6"/>
        <v>0</v>
      </c>
      <c r="U101" s="240">
        <f>IFERROR(VLOOKUP(K101,'4'!$K$3:$M$16,3,FALSE),0)</f>
        <v>0</v>
      </c>
      <c r="V101" s="240">
        <f t="shared" si="8"/>
        <v>0</v>
      </c>
    </row>
    <row r="102" spans="1:22" hidden="1">
      <c r="A102" s="238"/>
      <c r="B102" s="239"/>
      <c r="C102" s="239"/>
      <c r="D102" s="238"/>
      <c r="E102" s="238"/>
      <c r="F102" s="238"/>
      <c r="G102" s="238"/>
      <c r="H102" s="238"/>
      <c r="K102" s="238"/>
      <c r="L102" s="240"/>
      <c r="M102" s="240"/>
      <c r="N102" s="240"/>
      <c r="O102" s="240"/>
      <c r="P102" s="240"/>
      <c r="R102" s="240">
        <f t="shared" si="7"/>
        <v>0</v>
      </c>
      <c r="S102" s="240">
        <f>IFERROR(IF(J102="X",0,IF(K102="X",0,VLOOKUP(K102,'4'!$K$3:$L$16,2,FALSE))),0)</f>
        <v>0</v>
      </c>
      <c r="T102" s="240">
        <f t="shared" si="6"/>
        <v>0</v>
      </c>
      <c r="U102" s="240">
        <f>IFERROR(VLOOKUP(K102,'4'!$K$3:$M$16,3,FALSE),0)</f>
        <v>0</v>
      </c>
      <c r="V102" s="240">
        <f t="shared" si="8"/>
        <v>0</v>
      </c>
    </row>
    <row r="103" spans="1:22" hidden="1">
      <c r="A103" s="238"/>
      <c r="B103" s="239"/>
      <c r="C103" s="239"/>
      <c r="D103" s="238"/>
      <c r="E103" s="238"/>
      <c r="F103" s="238"/>
      <c r="G103" s="238"/>
      <c r="H103" s="238"/>
      <c r="K103" s="238"/>
      <c r="L103" s="240"/>
      <c r="M103" s="240"/>
      <c r="N103" s="240"/>
      <c r="O103" s="240"/>
      <c r="P103" s="240"/>
      <c r="R103" s="240">
        <f t="shared" si="7"/>
        <v>0</v>
      </c>
      <c r="S103" s="240">
        <f>IFERROR(IF(J103="X",0,IF(K103="X",0,VLOOKUP(K103,'4'!$K$3:$L$16,2,FALSE))),0)</f>
        <v>0</v>
      </c>
      <c r="T103" s="240">
        <f t="shared" si="6"/>
        <v>0</v>
      </c>
      <c r="U103" s="240">
        <f>IFERROR(VLOOKUP(K103,'4'!$K$3:$M$16,3,FALSE),0)</f>
        <v>0</v>
      </c>
      <c r="V103" s="240">
        <f t="shared" si="8"/>
        <v>0</v>
      </c>
    </row>
    <row r="104" spans="1:22" hidden="1">
      <c r="A104" s="238"/>
      <c r="B104" s="239"/>
      <c r="C104" s="239"/>
      <c r="E104" s="238"/>
      <c r="F104" s="238"/>
      <c r="G104" s="238"/>
      <c r="H104" s="238"/>
      <c r="K104" s="238"/>
      <c r="L104" s="240"/>
      <c r="M104" s="240"/>
      <c r="N104" s="240"/>
      <c r="O104" s="240"/>
      <c r="P104" s="240"/>
      <c r="R104" s="240">
        <f t="shared" si="7"/>
        <v>0</v>
      </c>
      <c r="S104" s="240">
        <f>IFERROR(IF(J104="X",0,IF(K104="X",0,VLOOKUP(K104,'4'!$K$3:$L$16,2,FALSE))),0)</f>
        <v>0</v>
      </c>
      <c r="T104" s="240">
        <f t="shared" si="6"/>
        <v>0</v>
      </c>
      <c r="U104" s="240">
        <f>IFERROR(VLOOKUP(K104,'4'!$K$3:$M$16,3,FALSE),0)</f>
        <v>0</v>
      </c>
      <c r="V104" s="240">
        <f t="shared" si="8"/>
        <v>0</v>
      </c>
    </row>
    <row r="105" spans="1:22" hidden="1">
      <c r="A105" s="238"/>
      <c r="B105" s="239"/>
      <c r="C105" s="239"/>
      <c r="D105" s="238"/>
      <c r="E105" s="238"/>
      <c r="F105" s="238"/>
      <c r="G105" s="238"/>
      <c r="H105" s="238"/>
      <c r="K105" s="238"/>
      <c r="L105" s="240"/>
      <c r="M105" s="240"/>
      <c r="N105" s="240"/>
      <c r="O105" s="240"/>
      <c r="P105" s="240"/>
      <c r="R105" s="240">
        <f t="shared" si="7"/>
        <v>0</v>
      </c>
      <c r="S105" s="240">
        <f>IFERROR(IF(J105="X",0,IF(K105="X",0,VLOOKUP(K105,'4'!$K$3:$L$16,2,FALSE))),0)</f>
        <v>0</v>
      </c>
      <c r="T105" s="240">
        <f t="shared" si="6"/>
        <v>0</v>
      </c>
      <c r="U105" s="240">
        <f>IFERROR(VLOOKUP(K105,'4'!$K$3:$M$16,3,FALSE),0)</f>
        <v>0</v>
      </c>
      <c r="V105" s="240">
        <f t="shared" si="8"/>
        <v>0</v>
      </c>
    </row>
    <row r="106" spans="1:22" hidden="1">
      <c r="A106" s="238"/>
      <c r="B106" s="239"/>
      <c r="C106" s="239"/>
      <c r="D106" s="238"/>
      <c r="E106" s="238"/>
      <c r="F106" s="238"/>
      <c r="G106" s="238"/>
      <c r="H106" s="238"/>
      <c r="K106" s="238"/>
      <c r="L106" s="240"/>
      <c r="M106" s="240"/>
      <c r="N106" s="240"/>
      <c r="O106" s="240"/>
      <c r="P106" s="240"/>
      <c r="R106" s="240">
        <f t="shared" si="7"/>
        <v>0</v>
      </c>
      <c r="S106" s="240">
        <f>IFERROR(IF(J106="X",0,IF(K106="X",0,VLOOKUP(K106,'4'!$K$3:$L$16,2,FALSE))),0)</f>
        <v>0</v>
      </c>
      <c r="T106" s="240">
        <f t="shared" si="6"/>
        <v>0</v>
      </c>
      <c r="U106" s="240">
        <f>IFERROR(VLOOKUP(K106,'4'!$K$3:$M$16,3,FALSE),0)</f>
        <v>0</v>
      </c>
      <c r="V106" s="240">
        <f t="shared" si="8"/>
        <v>0</v>
      </c>
    </row>
    <row r="107" spans="1:22" hidden="1">
      <c r="A107" s="238"/>
      <c r="B107" s="239"/>
      <c r="C107" s="239"/>
      <c r="D107" s="238"/>
      <c r="E107" s="238"/>
      <c r="F107" s="238"/>
      <c r="G107" s="238"/>
      <c r="H107" s="238"/>
      <c r="K107" s="238"/>
      <c r="L107" s="240"/>
      <c r="M107" s="240"/>
      <c r="N107" s="240"/>
      <c r="O107" s="240"/>
      <c r="P107" s="240"/>
      <c r="R107" s="240">
        <f t="shared" si="7"/>
        <v>0</v>
      </c>
      <c r="S107" s="240">
        <f>IFERROR(IF(J107="X",0,IF(K107="X",0,VLOOKUP(K107,'4'!$K$3:$L$16,2,FALSE))),0)</f>
        <v>0</v>
      </c>
      <c r="T107" s="240">
        <f t="shared" si="6"/>
        <v>0</v>
      </c>
      <c r="U107" s="240">
        <f>IFERROR(VLOOKUP(K107,'4'!$K$3:$M$16,3,FALSE),0)</f>
        <v>0</v>
      </c>
      <c r="V107" s="240">
        <f t="shared" si="8"/>
        <v>0</v>
      </c>
    </row>
    <row r="108" spans="1:22" hidden="1">
      <c r="A108" s="238"/>
      <c r="B108" s="239"/>
      <c r="C108" s="239"/>
      <c r="D108" s="238"/>
      <c r="E108" s="238"/>
      <c r="F108" s="238"/>
      <c r="G108" s="238"/>
      <c r="H108" s="238"/>
      <c r="N108" s="240"/>
      <c r="O108" s="240"/>
      <c r="P108" s="240"/>
      <c r="R108" s="240">
        <f t="shared" si="7"/>
        <v>0</v>
      </c>
      <c r="S108" s="240">
        <f>IFERROR(IF(J108="X",0,IF(K108="X",0,VLOOKUP(K108,'4'!$K$3:$L$16,2,FALSE))),0)</f>
        <v>0</v>
      </c>
      <c r="T108" s="240">
        <f t="shared" si="6"/>
        <v>0</v>
      </c>
      <c r="U108" s="240">
        <f>IFERROR(VLOOKUP(K108,'4'!$K$3:$M$16,3,FALSE),0)</f>
        <v>0</v>
      </c>
      <c r="V108" s="240">
        <f t="shared" si="8"/>
        <v>0</v>
      </c>
    </row>
    <row r="109" spans="1:22" hidden="1">
      <c r="A109" s="238"/>
      <c r="B109" s="239"/>
      <c r="C109" s="239"/>
      <c r="D109" s="238"/>
      <c r="E109" s="238"/>
      <c r="F109" s="238"/>
      <c r="G109" s="238"/>
      <c r="H109" s="238"/>
      <c r="K109" s="238"/>
      <c r="L109" s="240"/>
      <c r="M109" s="240"/>
      <c r="N109" s="240"/>
      <c r="O109" s="240"/>
      <c r="P109" s="240"/>
      <c r="R109" s="240">
        <f t="shared" si="7"/>
        <v>0</v>
      </c>
      <c r="S109" s="240">
        <f>IFERROR(IF(J109="X",0,IF(K109="X",0,VLOOKUP(K109,'4'!$K$3:$L$16,2,FALSE))),0)</f>
        <v>0</v>
      </c>
      <c r="T109" s="240">
        <f t="shared" si="6"/>
        <v>0</v>
      </c>
      <c r="U109" s="240">
        <f>IFERROR(VLOOKUP(K109,'4'!$K$3:$M$16,3,FALSE),0)</f>
        <v>0</v>
      </c>
      <c r="V109" s="240">
        <f t="shared" si="8"/>
        <v>0</v>
      </c>
    </row>
    <row r="110" spans="1:22" hidden="1">
      <c r="A110" s="238"/>
      <c r="B110" s="239"/>
      <c r="C110" s="239"/>
      <c r="D110" s="238"/>
      <c r="E110" s="238"/>
      <c r="F110" s="238"/>
      <c r="G110" s="238"/>
      <c r="H110" s="238"/>
      <c r="K110" s="238"/>
      <c r="L110" s="240"/>
      <c r="M110" s="240"/>
      <c r="N110" s="240"/>
      <c r="O110" s="240"/>
      <c r="P110" s="240"/>
      <c r="R110" s="240">
        <f t="shared" si="7"/>
        <v>0</v>
      </c>
      <c r="S110" s="240">
        <f>IFERROR(IF(J110="X",0,IF(K110="X",0,VLOOKUP(K110,'4'!$K$3:$L$16,2,FALSE))),0)</f>
        <v>0</v>
      </c>
      <c r="T110" s="240">
        <f t="shared" si="6"/>
        <v>0</v>
      </c>
      <c r="U110" s="240">
        <f>IFERROR(VLOOKUP(K110,'4'!$K$3:$M$16,3,FALSE),0)</f>
        <v>0</v>
      </c>
      <c r="V110" s="240">
        <f t="shared" si="8"/>
        <v>0</v>
      </c>
    </row>
    <row r="111" spans="1:22" hidden="1">
      <c r="A111" s="238"/>
      <c r="B111" s="239"/>
      <c r="C111" s="239"/>
      <c r="D111" s="238"/>
      <c r="E111" s="238"/>
      <c r="F111" s="238"/>
      <c r="G111" s="238"/>
      <c r="H111" s="238"/>
      <c r="K111" s="238"/>
      <c r="L111" s="240"/>
      <c r="M111" s="240"/>
      <c r="N111" s="240"/>
      <c r="O111" s="240"/>
      <c r="P111" s="240"/>
      <c r="R111" s="240">
        <f t="shared" si="7"/>
        <v>0</v>
      </c>
      <c r="S111" s="240">
        <f>IFERROR(IF(J111="X",0,IF(K111="X",0,VLOOKUP(K111,'4'!$K$3:$L$16,2,FALSE))),0)</f>
        <v>0</v>
      </c>
      <c r="T111" s="240">
        <f t="shared" si="6"/>
        <v>0</v>
      </c>
      <c r="U111" s="240">
        <f>IFERROR(VLOOKUP(K111,'4'!$K$3:$M$16,3,FALSE),0)</f>
        <v>0</v>
      </c>
      <c r="V111" s="240">
        <f t="shared" si="8"/>
        <v>0</v>
      </c>
    </row>
    <row r="112" spans="1:22" hidden="1">
      <c r="A112" s="238"/>
      <c r="B112" s="239"/>
      <c r="C112" s="239"/>
      <c r="D112" s="238"/>
      <c r="E112" s="238"/>
      <c r="F112" s="238"/>
      <c r="G112" s="238"/>
      <c r="H112" s="238"/>
      <c r="K112" s="238"/>
      <c r="L112" s="240"/>
      <c r="M112" s="240"/>
      <c r="N112" s="240"/>
      <c r="O112" s="240"/>
      <c r="P112" s="240"/>
      <c r="R112" s="240">
        <f t="shared" si="7"/>
        <v>0</v>
      </c>
      <c r="S112" s="240">
        <f>IFERROR(IF(J112="X",0,IF(K112="X",0,VLOOKUP(K112,'4'!$K$3:$L$16,2,FALSE))),0)</f>
        <v>0</v>
      </c>
      <c r="T112" s="240">
        <f t="shared" si="6"/>
        <v>0</v>
      </c>
      <c r="U112" s="240">
        <f>IFERROR(VLOOKUP(K112,'4'!$K$3:$M$16,3,FALSE),0)</f>
        <v>0</v>
      </c>
      <c r="V112" s="240">
        <f t="shared" si="8"/>
        <v>0</v>
      </c>
    </row>
    <row r="113" spans="1:22" hidden="1">
      <c r="A113" s="238"/>
      <c r="B113" s="239"/>
      <c r="C113" s="239"/>
      <c r="D113" s="238"/>
      <c r="E113" s="238"/>
      <c r="F113" s="238"/>
      <c r="G113" s="238"/>
      <c r="H113" s="238"/>
      <c r="K113" s="238"/>
      <c r="L113" s="240"/>
      <c r="M113" s="240"/>
      <c r="N113" s="240"/>
      <c r="O113" s="240"/>
      <c r="P113" s="240"/>
      <c r="R113" s="240">
        <f t="shared" si="7"/>
        <v>0</v>
      </c>
      <c r="S113" s="240">
        <f>IFERROR(IF(J113="X",0,IF(K113="X",0,VLOOKUP(K113,'4'!$K$3:$L$16,2,FALSE))),0)</f>
        <v>0</v>
      </c>
      <c r="T113" s="240">
        <f t="shared" si="6"/>
        <v>0</v>
      </c>
      <c r="U113" s="240">
        <f>IFERROR(VLOOKUP(K113,'4'!$K$3:$M$16,3,FALSE),0)</f>
        <v>0</v>
      </c>
      <c r="V113" s="240">
        <f t="shared" si="8"/>
        <v>0</v>
      </c>
    </row>
    <row r="114" spans="1:22" hidden="1">
      <c r="A114" s="238"/>
      <c r="B114" s="239"/>
      <c r="C114" s="239"/>
      <c r="D114" s="238"/>
      <c r="E114" s="238"/>
      <c r="F114" s="238"/>
      <c r="G114" s="238"/>
      <c r="H114" s="238"/>
      <c r="K114" s="238"/>
      <c r="L114" s="240"/>
      <c r="M114" s="240"/>
      <c r="N114" s="240"/>
      <c r="O114" s="240"/>
      <c r="P114" s="240"/>
      <c r="R114" s="240">
        <f t="shared" si="7"/>
        <v>0</v>
      </c>
      <c r="S114" s="240">
        <f>IFERROR(IF(J114="X",0,IF(K114="X",0,VLOOKUP(K114,'4'!$K$3:$L$16,2,FALSE))),0)</f>
        <v>0</v>
      </c>
      <c r="T114" s="240">
        <f t="shared" si="6"/>
        <v>0</v>
      </c>
      <c r="U114" s="240">
        <f>IFERROR(VLOOKUP(K114,'4'!$K$3:$M$16,3,FALSE),0)</f>
        <v>0</v>
      </c>
      <c r="V114" s="240">
        <f t="shared" si="8"/>
        <v>0</v>
      </c>
    </row>
    <row r="115" spans="1:22" hidden="1">
      <c r="A115" s="238"/>
      <c r="B115" s="239"/>
      <c r="C115" s="239"/>
      <c r="D115" s="238"/>
      <c r="E115" s="238"/>
      <c r="F115" s="238"/>
      <c r="G115" s="238"/>
      <c r="H115" s="238"/>
      <c r="K115" s="238"/>
      <c r="L115" s="240"/>
      <c r="M115" s="240"/>
      <c r="N115" s="240"/>
      <c r="O115" s="240"/>
      <c r="P115" s="240"/>
      <c r="R115" s="240">
        <f t="shared" si="7"/>
        <v>0</v>
      </c>
      <c r="S115" s="240">
        <f>IFERROR(IF(J115="X",0,IF(K115="X",0,VLOOKUP(K115,'4'!$K$3:$L$16,2,FALSE))),0)</f>
        <v>0</v>
      </c>
      <c r="T115" s="240">
        <f t="shared" si="6"/>
        <v>0</v>
      </c>
      <c r="U115" s="240">
        <f>IFERROR(VLOOKUP(K115,'4'!$K$3:$M$16,3,FALSE),0)</f>
        <v>0</v>
      </c>
      <c r="V115" s="240">
        <f t="shared" si="8"/>
        <v>0</v>
      </c>
    </row>
    <row r="116" spans="1:22" hidden="1">
      <c r="A116" s="238"/>
      <c r="B116" s="239"/>
      <c r="C116" s="239"/>
      <c r="D116" s="238"/>
      <c r="E116" s="238"/>
      <c r="F116" s="238"/>
      <c r="G116" s="238"/>
      <c r="H116" s="238"/>
      <c r="I116" s="256"/>
      <c r="J116" s="257"/>
      <c r="K116" s="271"/>
      <c r="L116" s="240"/>
      <c r="M116" s="259"/>
      <c r="N116" s="259"/>
      <c r="O116" s="240"/>
      <c r="P116" s="259"/>
      <c r="Q116" s="259"/>
      <c r="R116" s="240">
        <f t="shared" si="7"/>
        <v>0</v>
      </c>
      <c r="S116" s="240">
        <f>IFERROR(IF(J116="X",0,IF(K116="X",0,VLOOKUP(K116,'4'!$K$3:$L$16,2,FALSE))),0)</f>
        <v>0</v>
      </c>
      <c r="T116" s="240">
        <f t="shared" si="6"/>
        <v>0</v>
      </c>
      <c r="U116" s="240">
        <f>IFERROR(VLOOKUP(K116,'4'!$K$3:$M$16,3,FALSE),0)</f>
        <v>0</v>
      </c>
      <c r="V116" s="240">
        <f t="shared" si="8"/>
        <v>0</v>
      </c>
    </row>
    <row r="117" spans="1:22" hidden="1">
      <c r="A117" s="238"/>
      <c r="B117" s="261"/>
      <c r="C117" s="261"/>
      <c r="D117" s="238"/>
      <c r="E117" s="238"/>
      <c r="F117" s="238"/>
      <c r="G117" s="238"/>
      <c r="H117" s="238"/>
      <c r="K117" s="238"/>
      <c r="L117" s="240"/>
      <c r="M117" s="240"/>
      <c r="N117" s="240"/>
      <c r="O117" s="240"/>
      <c r="P117" s="240"/>
      <c r="R117" s="240">
        <f t="shared" si="7"/>
        <v>0</v>
      </c>
      <c r="S117" s="240">
        <f>IFERROR(IF(J117="X",0,IF(K117="X",0,VLOOKUP(K117,'4'!$K$3:$L$16,2,FALSE))),0)</f>
        <v>0</v>
      </c>
      <c r="T117" s="240">
        <f t="shared" si="6"/>
        <v>0</v>
      </c>
      <c r="U117" s="240">
        <f>IFERROR(VLOOKUP(K117,'4'!$K$3:$M$16,3,FALSE),0)</f>
        <v>0</v>
      </c>
      <c r="V117" s="240">
        <f t="shared" si="8"/>
        <v>0</v>
      </c>
    </row>
    <row r="118" spans="1:22" hidden="1">
      <c r="A118" s="238"/>
      <c r="B118" s="261"/>
      <c r="C118" s="261"/>
      <c r="D118" s="238"/>
      <c r="E118" s="238"/>
      <c r="F118" s="238"/>
      <c r="G118" s="238"/>
      <c r="H118" s="238"/>
      <c r="I118" s="272"/>
      <c r="K118" s="238"/>
      <c r="L118" s="240"/>
      <c r="M118" s="240"/>
      <c r="N118" s="240"/>
      <c r="O118" s="240"/>
      <c r="P118" s="240"/>
      <c r="R118" s="240">
        <f t="shared" si="7"/>
        <v>0</v>
      </c>
      <c r="S118" s="240">
        <f>IFERROR(IF(J118="X",0,IF(K118="X",0,VLOOKUP(K118,'4'!$K$3:$L$16,2,FALSE))),0)</f>
        <v>0</v>
      </c>
      <c r="T118" s="240">
        <f t="shared" si="6"/>
        <v>0</v>
      </c>
      <c r="U118" s="240">
        <f>IFERROR(VLOOKUP(K118,'4'!$K$3:$M$16,3,FALSE),0)</f>
        <v>0</v>
      </c>
      <c r="V118" s="240">
        <f t="shared" si="8"/>
        <v>0</v>
      </c>
    </row>
    <row r="119" spans="1:22" hidden="1">
      <c r="A119" s="238"/>
      <c r="B119" s="261"/>
      <c r="C119" s="261"/>
      <c r="D119" s="238"/>
      <c r="E119" s="238"/>
      <c r="F119" s="238"/>
      <c r="G119" s="238"/>
      <c r="H119" s="238"/>
      <c r="K119" s="238"/>
      <c r="L119" s="240"/>
      <c r="M119" s="240"/>
      <c r="N119" s="240"/>
      <c r="O119" s="240"/>
      <c r="P119" s="240"/>
      <c r="R119" s="240">
        <f t="shared" si="7"/>
        <v>0</v>
      </c>
      <c r="S119" s="240">
        <f>IFERROR(IF(J119="X",0,IF(K119="X",0,VLOOKUP(K119,'4'!$K$3:$L$16,2,FALSE))),0)</f>
        <v>0</v>
      </c>
      <c r="T119" s="240">
        <f t="shared" si="6"/>
        <v>0</v>
      </c>
      <c r="U119" s="240">
        <f>IFERROR(VLOOKUP(K119,'4'!$K$3:$M$16,3,FALSE),0)</f>
        <v>0</v>
      </c>
      <c r="V119" s="240">
        <f t="shared" si="8"/>
        <v>0</v>
      </c>
    </row>
    <row r="120" spans="1:22" hidden="1">
      <c r="A120" s="238"/>
      <c r="B120" s="261"/>
      <c r="C120" s="261"/>
      <c r="D120" s="238"/>
      <c r="E120" s="238"/>
      <c r="F120" s="238"/>
      <c r="G120" s="238"/>
      <c r="H120" s="238"/>
      <c r="K120" s="238"/>
      <c r="L120" s="240"/>
      <c r="M120" s="240"/>
      <c r="N120" s="240"/>
      <c r="O120" s="240"/>
      <c r="P120" s="240"/>
      <c r="R120" s="240">
        <f t="shared" si="7"/>
        <v>0</v>
      </c>
      <c r="S120" s="240">
        <f>IFERROR(IF(J120="X",0,IF(K120="X",0,VLOOKUP(K120,'4'!$K$3:$L$16,2,FALSE))),0)</f>
        <v>0</v>
      </c>
      <c r="T120" s="240">
        <f t="shared" si="6"/>
        <v>0</v>
      </c>
      <c r="U120" s="240">
        <f>IFERROR(VLOOKUP(K120,'4'!$K$3:$M$16,3,FALSE),0)</f>
        <v>0</v>
      </c>
      <c r="V120" s="240">
        <f t="shared" si="8"/>
        <v>0</v>
      </c>
    </row>
    <row r="121" spans="1:22" hidden="1">
      <c r="A121" s="238"/>
      <c r="B121" s="261"/>
      <c r="C121" s="261"/>
      <c r="D121" s="238"/>
      <c r="E121" s="238"/>
      <c r="F121" s="238"/>
      <c r="G121" s="238"/>
      <c r="H121" s="238"/>
      <c r="K121" s="238"/>
      <c r="L121" s="240"/>
      <c r="M121" s="240"/>
      <c r="N121" s="240"/>
      <c r="O121" s="240"/>
      <c r="P121" s="240"/>
      <c r="R121" s="240">
        <f t="shared" si="7"/>
        <v>0</v>
      </c>
      <c r="S121" s="240">
        <f>IFERROR(IF(J121="X",0,IF(K121="X",0,VLOOKUP(K121,'4'!$K$3:$L$16,2,FALSE))),0)</f>
        <v>0</v>
      </c>
      <c r="T121" s="240">
        <f t="shared" si="6"/>
        <v>0</v>
      </c>
      <c r="U121" s="240">
        <f>IFERROR(VLOOKUP(K121,'4'!$K$3:$M$16,3,FALSE),0)</f>
        <v>0</v>
      </c>
      <c r="V121" s="240">
        <f t="shared" si="8"/>
        <v>0</v>
      </c>
    </row>
    <row r="122" spans="1:22" hidden="1">
      <c r="A122" s="238"/>
      <c r="B122" s="261"/>
      <c r="C122" s="261"/>
      <c r="D122" s="238"/>
      <c r="E122" s="238"/>
      <c r="F122" s="238"/>
      <c r="G122" s="238"/>
      <c r="H122" s="238"/>
      <c r="K122" s="238"/>
      <c r="L122" s="240"/>
      <c r="M122" s="240"/>
      <c r="N122" s="240"/>
      <c r="O122" s="240"/>
      <c r="P122" s="240"/>
      <c r="R122" s="240">
        <f t="shared" si="7"/>
        <v>0</v>
      </c>
      <c r="S122" s="240">
        <f>IFERROR(IF(J122="X",0,IF(K122="X",0,VLOOKUP(K122,'4'!$K$3:$L$16,2,FALSE))),0)</f>
        <v>0</v>
      </c>
      <c r="T122" s="240">
        <f t="shared" si="6"/>
        <v>0</v>
      </c>
      <c r="U122" s="240">
        <f>IFERROR(VLOOKUP(K122,'4'!$K$3:$M$16,3,FALSE),0)</f>
        <v>0</v>
      </c>
      <c r="V122" s="240">
        <f t="shared" si="8"/>
        <v>0</v>
      </c>
    </row>
    <row r="123" spans="1:22" hidden="1">
      <c r="A123" s="238"/>
      <c r="B123" s="261"/>
      <c r="C123" s="261"/>
      <c r="D123" s="238"/>
      <c r="E123" s="238"/>
      <c r="F123" s="238"/>
      <c r="G123" s="238"/>
      <c r="H123" s="238"/>
      <c r="K123" s="238"/>
      <c r="L123" s="240"/>
      <c r="M123" s="240"/>
      <c r="N123" s="240"/>
      <c r="O123" s="240"/>
      <c r="P123" s="240"/>
      <c r="R123" s="240">
        <f t="shared" si="7"/>
        <v>0</v>
      </c>
      <c r="S123" s="240">
        <f>IFERROR(IF(J123="X",0,IF(K123="X",0,VLOOKUP(K123,'4'!$K$3:$L$16,2,FALSE))),0)</f>
        <v>0</v>
      </c>
      <c r="T123" s="240">
        <f t="shared" si="6"/>
        <v>0</v>
      </c>
      <c r="U123" s="240">
        <f>IFERROR(VLOOKUP(K123,'4'!$K$3:$M$16,3,FALSE),0)</f>
        <v>0</v>
      </c>
      <c r="V123" s="240">
        <f t="shared" si="8"/>
        <v>0</v>
      </c>
    </row>
    <row r="124" spans="1:22" hidden="1">
      <c r="A124" s="238"/>
      <c r="B124" s="261"/>
      <c r="C124" s="261"/>
      <c r="D124" s="238"/>
      <c r="E124" s="238"/>
      <c r="F124" s="238"/>
      <c r="G124" s="238"/>
      <c r="H124" s="238"/>
      <c r="K124" s="238"/>
      <c r="L124" s="240"/>
      <c r="M124" s="240"/>
      <c r="N124" s="240"/>
      <c r="O124" s="240"/>
      <c r="P124" s="240"/>
      <c r="R124" s="240">
        <f t="shared" si="7"/>
        <v>0</v>
      </c>
      <c r="S124" s="240">
        <f>IFERROR(IF(J124="X",0,IF(K124="X",0,VLOOKUP(K124,'4'!$K$3:$L$16,2,FALSE))),0)</f>
        <v>0</v>
      </c>
      <c r="T124" s="240">
        <f t="shared" si="6"/>
        <v>0</v>
      </c>
      <c r="U124" s="240">
        <f>IFERROR(VLOOKUP(K124,'4'!$K$3:$M$16,3,FALSE),0)</f>
        <v>0</v>
      </c>
      <c r="V124" s="240">
        <f t="shared" si="8"/>
        <v>0</v>
      </c>
    </row>
    <row r="125" spans="1:22" hidden="1">
      <c r="A125" s="238"/>
      <c r="B125" s="261"/>
      <c r="C125" s="261"/>
      <c r="D125" s="238"/>
      <c r="E125" s="238"/>
      <c r="F125" s="238"/>
      <c r="G125" s="238"/>
      <c r="H125" s="238"/>
      <c r="I125" s="256"/>
      <c r="J125" s="257"/>
      <c r="K125" s="256"/>
      <c r="L125" s="240"/>
      <c r="M125" s="259"/>
      <c r="N125" s="259"/>
      <c r="O125" s="240"/>
      <c r="P125" s="259"/>
      <c r="Q125" s="259"/>
      <c r="R125" s="240">
        <f t="shared" si="7"/>
        <v>0</v>
      </c>
      <c r="S125" s="240">
        <f>IFERROR(IF(J125="X",0,IF(K125="X",0,VLOOKUP(K125,'4'!$K$3:$L$16,2,FALSE))),0)</f>
        <v>0</v>
      </c>
      <c r="T125" s="240">
        <f t="shared" si="6"/>
        <v>0</v>
      </c>
      <c r="U125" s="240">
        <f>IFERROR(VLOOKUP(K125,'4'!$K$3:$M$16,3,FALSE),0)</f>
        <v>0</v>
      </c>
      <c r="V125" s="240">
        <f t="shared" si="8"/>
        <v>0</v>
      </c>
    </row>
    <row r="126" spans="1:22" hidden="1">
      <c r="A126" s="238"/>
      <c r="E126" s="238"/>
      <c r="F126" s="238"/>
      <c r="G126" s="238"/>
      <c r="H126" s="238"/>
      <c r="L126" s="240"/>
      <c r="O126" s="240"/>
      <c r="R126" s="240">
        <f t="shared" si="7"/>
        <v>0</v>
      </c>
      <c r="S126" s="240">
        <f>IFERROR(IF(J126="X",0,IF(K126="X",0,VLOOKUP(K126,'4'!$K$3:$L$16,2,FALSE))),0)</f>
        <v>0</v>
      </c>
      <c r="T126" s="240">
        <f t="shared" si="6"/>
        <v>0</v>
      </c>
      <c r="U126" s="240">
        <f>IFERROR(VLOOKUP(K126,'4'!$K$3:$M$16,3,FALSE),0)</f>
        <v>0</v>
      </c>
      <c r="V126" s="240">
        <f t="shared" si="8"/>
        <v>0</v>
      </c>
    </row>
    <row r="127" spans="1:22" hidden="1">
      <c r="A127" s="238"/>
      <c r="E127" s="238"/>
      <c r="F127" s="238"/>
      <c r="G127" s="238"/>
      <c r="H127" s="238"/>
      <c r="L127" s="240"/>
      <c r="O127" s="240"/>
      <c r="R127" s="240">
        <f t="shared" si="7"/>
        <v>0</v>
      </c>
      <c r="S127" s="240">
        <f>IFERROR(IF(J127="X",0,IF(K127="X",0,VLOOKUP(K127,'4'!$K$3:$L$16,2,FALSE))),0)</f>
        <v>0</v>
      </c>
      <c r="T127" s="240">
        <f t="shared" si="6"/>
        <v>0</v>
      </c>
      <c r="U127" s="240">
        <f>IFERROR(VLOOKUP(K127,'4'!$K$3:$M$16,3,FALSE),0)</f>
        <v>0</v>
      </c>
      <c r="V127" s="240">
        <f t="shared" si="8"/>
        <v>0</v>
      </c>
    </row>
    <row r="128" spans="1:22" hidden="1">
      <c r="A128" s="238"/>
      <c r="E128" s="238"/>
      <c r="F128" s="238"/>
      <c r="G128" s="238"/>
      <c r="H128" s="238"/>
      <c r="L128" s="240"/>
      <c r="O128" s="240"/>
      <c r="R128" s="240">
        <f t="shared" si="7"/>
        <v>0</v>
      </c>
      <c r="S128" s="240">
        <f>IFERROR(IF(J128="X",0,IF(K128="X",0,VLOOKUP(K128,'4'!$K$3:$L$16,2,FALSE))),0)</f>
        <v>0</v>
      </c>
      <c r="T128" s="240">
        <f t="shared" si="6"/>
        <v>0</v>
      </c>
      <c r="U128" s="240">
        <f>IFERROR(VLOOKUP(K128,'4'!$K$3:$M$16,3,FALSE),0)</f>
        <v>0</v>
      </c>
      <c r="V128" s="240">
        <f t="shared" si="8"/>
        <v>0</v>
      </c>
    </row>
    <row r="129" spans="1:22" hidden="1">
      <c r="A129" s="238"/>
      <c r="E129" s="238"/>
      <c r="F129" s="238"/>
      <c r="G129" s="238"/>
      <c r="H129" s="238"/>
      <c r="L129" s="240"/>
      <c r="O129" s="240"/>
      <c r="R129" s="240">
        <f t="shared" si="7"/>
        <v>0</v>
      </c>
      <c r="S129" s="240">
        <f>IFERROR(IF(J129="X",0,IF(K129="X",0,VLOOKUP(K129,'4'!$K$3:$L$16,2,FALSE))),0)</f>
        <v>0</v>
      </c>
      <c r="T129" s="240">
        <f t="shared" si="6"/>
        <v>0</v>
      </c>
      <c r="U129" s="240">
        <f>IFERROR(VLOOKUP(K129,'4'!$K$3:$M$16,3,FALSE),0)</f>
        <v>0</v>
      </c>
      <c r="V129" s="240">
        <f t="shared" si="8"/>
        <v>0</v>
      </c>
    </row>
    <row r="130" spans="1:22" hidden="1">
      <c r="A130" s="238"/>
      <c r="E130" s="238"/>
      <c r="F130" s="238"/>
      <c r="G130" s="238"/>
      <c r="H130" s="238"/>
      <c r="L130" s="240"/>
      <c r="O130" s="240"/>
      <c r="R130" s="240">
        <f t="shared" si="7"/>
        <v>0</v>
      </c>
      <c r="S130" s="240">
        <f>IFERROR(IF(J130="X",0,IF(K130="X",0,VLOOKUP(K130,'4'!$K$3:$L$16,2,FALSE))),0)</f>
        <v>0</v>
      </c>
      <c r="T130" s="240">
        <f t="shared" si="6"/>
        <v>0</v>
      </c>
      <c r="U130" s="240">
        <f>IFERROR(VLOOKUP(K130,'4'!$K$3:$M$16,3,FALSE),0)</f>
        <v>0</v>
      </c>
      <c r="V130" s="240">
        <f t="shared" si="8"/>
        <v>0</v>
      </c>
    </row>
    <row r="131" spans="1:22" hidden="1">
      <c r="A131" s="238"/>
      <c r="E131" s="238"/>
      <c r="F131" s="238"/>
      <c r="G131" s="238"/>
      <c r="H131" s="238"/>
      <c r="L131" s="240"/>
      <c r="O131" s="240"/>
      <c r="R131" s="240">
        <f t="shared" si="7"/>
        <v>0</v>
      </c>
      <c r="S131" s="240">
        <f>IFERROR(IF(J131="X",0,IF(K131="X",0,VLOOKUP(K131,'4'!$K$3:$L$16,2,FALSE))),0)</f>
        <v>0</v>
      </c>
      <c r="T131" s="240">
        <f t="shared" ref="T131:T194" si="9">R131*S131</f>
        <v>0</v>
      </c>
      <c r="U131" s="240">
        <f>IFERROR(VLOOKUP(K131,'4'!$K$3:$M$16,3,FALSE),0)</f>
        <v>0</v>
      </c>
      <c r="V131" s="240">
        <f t="shared" si="8"/>
        <v>0</v>
      </c>
    </row>
    <row r="132" spans="1:22" hidden="1">
      <c r="A132" s="238"/>
      <c r="E132" s="238"/>
      <c r="F132" s="238"/>
      <c r="G132" s="238"/>
      <c r="H132" s="238"/>
      <c r="L132" s="240"/>
      <c r="O132" s="240"/>
      <c r="R132" s="240">
        <f t="shared" ref="R132:R195" si="10">SUM(M132+P132)</f>
        <v>0</v>
      </c>
      <c r="S132" s="240">
        <f>IFERROR(IF(J132="X",0,IF(K132="X",0,VLOOKUP(K132,'4'!$K$3:$L$16,2,FALSE))),0)</f>
        <v>0</v>
      </c>
      <c r="T132" s="240">
        <f t="shared" si="9"/>
        <v>0</v>
      </c>
      <c r="U132" s="240">
        <f>IFERROR(VLOOKUP(K132,'4'!$K$3:$M$16,3,FALSE),0)</f>
        <v>0</v>
      </c>
      <c r="V132" s="240">
        <f t="shared" ref="V132:V195" si="11">IF(U132=0,0,T132/U132)</f>
        <v>0</v>
      </c>
    </row>
    <row r="133" spans="1:22" hidden="1">
      <c r="A133" s="238"/>
      <c r="E133" s="238"/>
      <c r="F133" s="238"/>
      <c r="G133" s="238"/>
      <c r="H133" s="238"/>
      <c r="L133" s="240"/>
      <c r="O133" s="240"/>
      <c r="R133" s="240">
        <f t="shared" si="10"/>
        <v>0</v>
      </c>
      <c r="S133" s="240">
        <f>IFERROR(IF(J133="X",0,IF(K133="X",0,VLOOKUP(K133,'4'!$K$3:$L$16,2,FALSE))),0)</f>
        <v>0</v>
      </c>
      <c r="T133" s="240">
        <f t="shared" si="9"/>
        <v>0</v>
      </c>
      <c r="U133" s="240">
        <f>IFERROR(VLOOKUP(K133,'4'!$K$3:$M$16,3,FALSE),0)</f>
        <v>0</v>
      </c>
      <c r="V133" s="240">
        <f t="shared" si="11"/>
        <v>0</v>
      </c>
    </row>
    <row r="134" spans="1:22" hidden="1">
      <c r="A134" s="238"/>
      <c r="E134" s="238"/>
      <c r="F134" s="238"/>
      <c r="G134" s="238"/>
      <c r="H134" s="238"/>
      <c r="L134" s="240"/>
      <c r="O134" s="240"/>
      <c r="R134" s="240">
        <f t="shared" si="10"/>
        <v>0</v>
      </c>
      <c r="S134" s="240">
        <f>IFERROR(IF(J134="X",0,IF(K134="X",0,VLOOKUP(K134,'4'!$K$3:$L$16,2,FALSE))),0)</f>
        <v>0</v>
      </c>
      <c r="T134" s="240">
        <f t="shared" si="9"/>
        <v>0</v>
      </c>
      <c r="U134" s="240">
        <f>IFERROR(VLOOKUP(K134,'4'!$K$3:$M$16,3,FALSE),0)</f>
        <v>0</v>
      </c>
      <c r="V134" s="240">
        <f t="shared" si="11"/>
        <v>0</v>
      </c>
    </row>
    <row r="135" spans="1:22" hidden="1">
      <c r="A135" s="238"/>
      <c r="E135" s="238"/>
      <c r="F135" s="238"/>
      <c r="G135" s="238"/>
      <c r="H135" s="238"/>
      <c r="L135" s="240"/>
      <c r="O135" s="240"/>
      <c r="R135" s="240">
        <f t="shared" si="10"/>
        <v>0</v>
      </c>
      <c r="S135" s="240">
        <f>IFERROR(IF(J135="X",0,IF(K135="X",0,VLOOKUP(K135,'4'!$K$3:$L$16,2,FALSE))),0)</f>
        <v>0</v>
      </c>
      <c r="T135" s="240">
        <f t="shared" si="9"/>
        <v>0</v>
      </c>
      <c r="U135" s="240">
        <f>IFERROR(VLOOKUP(K135,'4'!$K$3:$M$16,3,FALSE),0)</f>
        <v>0</v>
      </c>
      <c r="V135" s="240">
        <f t="shared" si="11"/>
        <v>0</v>
      </c>
    </row>
    <row r="136" spans="1:22" hidden="1">
      <c r="A136" s="238"/>
      <c r="E136" s="238"/>
      <c r="F136" s="238"/>
      <c r="G136" s="238"/>
      <c r="H136" s="238"/>
      <c r="L136" s="240"/>
      <c r="O136" s="240"/>
      <c r="R136" s="240">
        <f t="shared" si="10"/>
        <v>0</v>
      </c>
      <c r="S136" s="240">
        <f>IFERROR(IF(J136="X",0,IF(K136="X",0,VLOOKUP(K136,'4'!$K$3:$L$16,2,FALSE))),0)</f>
        <v>0</v>
      </c>
      <c r="T136" s="240">
        <f t="shared" si="9"/>
        <v>0</v>
      </c>
      <c r="U136" s="240">
        <f>IFERROR(VLOOKUP(K136,'4'!$K$3:$M$16,3,FALSE),0)</f>
        <v>0</v>
      </c>
      <c r="V136" s="240">
        <f t="shared" si="11"/>
        <v>0</v>
      </c>
    </row>
    <row r="137" spans="1:22" hidden="1">
      <c r="A137" s="238"/>
      <c r="E137" s="238"/>
      <c r="F137" s="238"/>
      <c r="G137" s="238"/>
      <c r="H137" s="238"/>
      <c r="L137" s="240"/>
      <c r="O137" s="240"/>
      <c r="R137" s="240">
        <f t="shared" si="10"/>
        <v>0</v>
      </c>
      <c r="S137" s="240">
        <f>IFERROR(IF(J137="X",0,IF(K137="X",0,VLOOKUP(K137,'4'!$K$3:$L$16,2,FALSE))),0)</f>
        <v>0</v>
      </c>
      <c r="T137" s="240">
        <f t="shared" si="9"/>
        <v>0</v>
      </c>
      <c r="U137" s="240">
        <f>IFERROR(VLOOKUP(K137,'4'!$K$3:$M$16,3,FALSE),0)</f>
        <v>0</v>
      </c>
      <c r="V137" s="240">
        <f t="shared" si="11"/>
        <v>0</v>
      </c>
    </row>
    <row r="138" spans="1:22" hidden="1">
      <c r="A138" s="238"/>
      <c r="E138" s="238"/>
      <c r="F138" s="238"/>
      <c r="G138" s="238"/>
      <c r="H138" s="238"/>
      <c r="L138" s="240"/>
      <c r="O138" s="240"/>
      <c r="R138" s="240">
        <f t="shared" si="10"/>
        <v>0</v>
      </c>
      <c r="S138" s="240">
        <f>IFERROR(IF(J138="X",0,IF(K138="X",0,VLOOKUP(K138,'4'!$K$3:$L$16,2,FALSE))),0)</f>
        <v>0</v>
      </c>
      <c r="T138" s="240">
        <f t="shared" si="9"/>
        <v>0</v>
      </c>
      <c r="U138" s="240">
        <f>IFERROR(VLOOKUP(K138,'4'!$K$3:$M$16,3,FALSE),0)</f>
        <v>0</v>
      </c>
      <c r="V138" s="240">
        <f t="shared" si="11"/>
        <v>0</v>
      </c>
    </row>
    <row r="139" spans="1:22" hidden="1">
      <c r="A139" s="238"/>
      <c r="E139" s="238"/>
      <c r="F139" s="238"/>
      <c r="G139" s="238"/>
      <c r="H139" s="238"/>
      <c r="L139" s="240"/>
      <c r="O139" s="240"/>
      <c r="R139" s="240">
        <f t="shared" si="10"/>
        <v>0</v>
      </c>
      <c r="S139" s="240">
        <f>IFERROR(IF(J139="X",0,IF(K139="X",0,VLOOKUP(K139,'4'!$K$3:$L$16,2,FALSE))),0)</f>
        <v>0</v>
      </c>
      <c r="T139" s="240">
        <f t="shared" si="9"/>
        <v>0</v>
      </c>
      <c r="U139" s="240">
        <f>IFERROR(VLOOKUP(K139,'4'!$K$3:$M$16,3,FALSE),0)</f>
        <v>0</v>
      </c>
      <c r="V139" s="240">
        <f t="shared" si="11"/>
        <v>0</v>
      </c>
    </row>
    <row r="140" spans="1:22" hidden="1">
      <c r="A140" s="238"/>
      <c r="E140" s="238"/>
      <c r="F140" s="238"/>
      <c r="G140" s="238"/>
      <c r="H140" s="238"/>
      <c r="L140" s="240"/>
      <c r="O140" s="240"/>
      <c r="R140" s="240">
        <f t="shared" si="10"/>
        <v>0</v>
      </c>
      <c r="S140" s="240">
        <f>IFERROR(IF(J140="X",0,IF(K140="X",0,VLOOKUP(K140,'4'!$K$3:$L$16,2,FALSE))),0)</f>
        <v>0</v>
      </c>
      <c r="T140" s="240">
        <f t="shared" si="9"/>
        <v>0</v>
      </c>
      <c r="U140" s="240">
        <f>IFERROR(VLOOKUP(K140,'4'!$K$3:$M$16,3,FALSE),0)</f>
        <v>0</v>
      </c>
      <c r="V140" s="240">
        <f t="shared" si="11"/>
        <v>0</v>
      </c>
    </row>
    <row r="141" spans="1:22" hidden="1">
      <c r="A141" s="238"/>
      <c r="E141" s="238"/>
      <c r="F141" s="238"/>
      <c r="G141" s="238"/>
      <c r="H141" s="238"/>
      <c r="L141" s="240"/>
      <c r="O141" s="240"/>
      <c r="R141" s="240">
        <f t="shared" si="10"/>
        <v>0</v>
      </c>
      <c r="S141" s="240">
        <f>IFERROR(IF(J141="X",0,IF(K141="X",0,VLOOKUP(K141,'4'!$K$3:$L$16,2,FALSE))),0)</f>
        <v>0</v>
      </c>
      <c r="T141" s="240">
        <f t="shared" si="9"/>
        <v>0</v>
      </c>
      <c r="U141" s="240">
        <f>IFERROR(VLOOKUP(K141,'4'!$K$3:$M$16,3,FALSE),0)</f>
        <v>0</v>
      </c>
      <c r="V141" s="240">
        <f t="shared" si="11"/>
        <v>0</v>
      </c>
    </row>
    <row r="142" spans="1:22" hidden="1">
      <c r="A142" s="238"/>
      <c r="E142" s="238"/>
      <c r="F142" s="238"/>
      <c r="G142" s="238"/>
      <c r="H142" s="238"/>
      <c r="L142" s="240"/>
      <c r="O142" s="240"/>
      <c r="R142" s="240">
        <f t="shared" si="10"/>
        <v>0</v>
      </c>
      <c r="S142" s="240">
        <f>IFERROR(IF(J142="X",0,IF(K142="X",0,VLOOKUP(K142,'4'!$K$3:$L$16,2,FALSE))),0)</f>
        <v>0</v>
      </c>
      <c r="T142" s="240">
        <f t="shared" si="9"/>
        <v>0</v>
      </c>
      <c r="U142" s="240">
        <f>IFERROR(VLOOKUP(K142,'4'!$K$3:$M$16,3,FALSE),0)</f>
        <v>0</v>
      </c>
      <c r="V142" s="240">
        <f t="shared" si="11"/>
        <v>0</v>
      </c>
    </row>
    <row r="143" spans="1:22" hidden="1">
      <c r="A143" s="238"/>
      <c r="E143" s="238"/>
      <c r="F143" s="238"/>
      <c r="G143" s="238"/>
      <c r="H143" s="238"/>
      <c r="L143" s="240"/>
      <c r="O143" s="240"/>
      <c r="R143" s="240">
        <f t="shared" si="10"/>
        <v>0</v>
      </c>
      <c r="S143" s="240">
        <f>IFERROR(IF(J143="X",0,IF(K143="X",0,VLOOKUP(K143,'4'!$K$3:$L$16,2,FALSE))),0)</f>
        <v>0</v>
      </c>
      <c r="T143" s="240">
        <f t="shared" si="9"/>
        <v>0</v>
      </c>
      <c r="U143" s="240">
        <f>IFERROR(VLOOKUP(K143,'4'!$K$3:$M$16,3,FALSE),0)</f>
        <v>0</v>
      </c>
      <c r="V143" s="240">
        <f t="shared" si="11"/>
        <v>0</v>
      </c>
    </row>
    <row r="144" spans="1:22" hidden="1">
      <c r="A144" s="238"/>
      <c r="E144" s="238"/>
      <c r="F144" s="238"/>
      <c r="G144" s="238"/>
      <c r="H144" s="238"/>
      <c r="L144" s="240"/>
      <c r="O144" s="240"/>
      <c r="R144" s="240">
        <f t="shared" si="10"/>
        <v>0</v>
      </c>
      <c r="S144" s="240">
        <f>IFERROR(IF(J144="X",0,IF(K144="X",0,VLOOKUP(K144,'4'!$K$3:$L$16,2,FALSE))),0)</f>
        <v>0</v>
      </c>
      <c r="T144" s="240">
        <f t="shared" si="9"/>
        <v>0</v>
      </c>
      <c r="U144" s="240">
        <f>IFERROR(VLOOKUP(K144,'4'!$K$3:$M$16,3,FALSE),0)</f>
        <v>0</v>
      </c>
      <c r="V144" s="240">
        <f t="shared" si="11"/>
        <v>0</v>
      </c>
    </row>
    <row r="145" spans="1:22" hidden="1">
      <c r="A145" s="238"/>
      <c r="E145" s="238"/>
      <c r="F145" s="238"/>
      <c r="G145" s="238"/>
      <c r="H145" s="238"/>
      <c r="L145" s="240"/>
      <c r="O145" s="240"/>
      <c r="R145" s="240">
        <f t="shared" si="10"/>
        <v>0</v>
      </c>
      <c r="S145" s="240">
        <f>IFERROR(IF(J145="X",0,IF(K145="X",0,VLOOKUP(K145,'4'!$K$3:$L$16,2,FALSE))),0)</f>
        <v>0</v>
      </c>
      <c r="T145" s="240">
        <f t="shared" si="9"/>
        <v>0</v>
      </c>
      <c r="U145" s="240">
        <f>IFERROR(VLOOKUP(K145,'4'!$K$3:$M$16,3,FALSE),0)</f>
        <v>0</v>
      </c>
      <c r="V145" s="240">
        <f t="shared" si="11"/>
        <v>0</v>
      </c>
    </row>
    <row r="146" spans="1:22" hidden="1">
      <c r="A146" s="238"/>
      <c r="E146" s="238"/>
      <c r="F146" s="238"/>
      <c r="G146" s="238"/>
      <c r="H146" s="238"/>
      <c r="L146" s="240"/>
      <c r="O146" s="240"/>
      <c r="R146" s="240">
        <f t="shared" si="10"/>
        <v>0</v>
      </c>
      <c r="S146" s="240">
        <f>IFERROR(IF(J146="X",0,IF(K146="X",0,VLOOKUP(K146,'4'!$K$3:$L$16,2,FALSE))),0)</f>
        <v>0</v>
      </c>
      <c r="T146" s="240">
        <f t="shared" si="9"/>
        <v>0</v>
      </c>
      <c r="U146" s="240">
        <f>IFERROR(VLOOKUP(K146,'4'!$K$3:$M$16,3,FALSE),0)</f>
        <v>0</v>
      </c>
      <c r="V146" s="240">
        <f t="shared" si="11"/>
        <v>0</v>
      </c>
    </row>
    <row r="147" spans="1:22" hidden="1">
      <c r="A147" s="238"/>
      <c r="E147" s="238"/>
      <c r="F147" s="238"/>
      <c r="G147" s="238"/>
      <c r="H147" s="238"/>
      <c r="L147" s="240"/>
      <c r="O147" s="240"/>
      <c r="R147" s="240">
        <f t="shared" si="10"/>
        <v>0</v>
      </c>
      <c r="S147" s="240">
        <f>IFERROR(IF(J147="X",0,IF(K147="X",0,VLOOKUP(K147,'4'!$K$3:$L$16,2,FALSE))),0)</f>
        <v>0</v>
      </c>
      <c r="T147" s="240">
        <f t="shared" si="9"/>
        <v>0</v>
      </c>
      <c r="U147" s="240">
        <f>IFERROR(VLOOKUP(K147,'4'!$K$3:$M$16,3,FALSE),0)</f>
        <v>0</v>
      </c>
      <c r="V147" s="240">
        <f t="shared" si="11"/>
        <v>0</v>
      </c>
    </row>
    <row r="148" spans="1:22" hidden="1">
      <c r="A148" s="238"/>
      <c r="E148" s="238"/>
      <c r="F148" s="238"/>
      <c r="G148" s="238"/>
      <c r="H148" s="238"/>
      <c r="L148" s="240"/>
      <c r="O148" s="240"/>
      <c r="R148" s="240">
        <f t="shared" si="10"/>
        <v>0</v>
      </c>
      <c r="S148" s="240">
        <f>IFERROR(IF(J148="X",0,IF(K148="X",0,VLOOKUP(K148,'4'!$K$3:$L$16,2,FALSE))),0)</f>
        <v>0</v>
      </c>
      <c r="T148" s="240">
        <f t="shared" si="9"/>
        <v>0</v>
      </c>
      <c r="U148" s="240">
        <f>IFERROR(VLOOKUP(K148,'4'!$K$3:$M$16,3,FALSE),0)</f>
        <v>0</v>
      </c>
      <c r="V148" s="240">
        <f t="shared" si="11"/>
        <v>0</v>
      </c>
    </row>
    <row r="149" spans="1:22" hidden="1">
      <c r="A149" s="238"/>
      <c r="E149" s="238"/>
      <c r="F149" s="238"/>
      <c r="G149" s="238"/>
      <c r="H149" s="238"/>
      <c r="L149" s="240"/>
      <c r="O149" s="240"/>
      <c r="R149" s="240">
        <f t="shared" si="10"/>
        <v>0</v>
      </c>
      <c r="S149" s="240">
        <f>IFERROR(IF(J149="X",0,IF(K149="X",0,VLOOKUP(K149,'4'!$K$3:$L$16,2,FALSE))),0)</f>
        <v>0</v>
      </c>
      <c r="T149" s="240">
        <f t="shared" si="9"/>
        <v>0</v>
      </c>
      <c r="U149" s="240">
        <f>IFERROR(VLOOKUP(K149,'4'!$K$3:$M$16,3,FALSE),0)</f>
        <v>0</v>
      </c>
      <c r="V149" s="240">
        <f t="shared" si="11"/>
        <v>0</v>
      </c>
    </row>
    <row r="150" spans="1:22" hidden="1">
      <c r="A150" s="238"/>
      <c r="E150" s="238"/>
      <c r="F150" s="238"/>
      <c r="G150" s="238"/>
      <c r="H150" s="238"/>
      <c r="L150" s="240"/>
      <c r="O150" s="240"/>
      <c r="R150" s="240">
        <f t="shared" si="10"/>
        <v>0</v>
      </c>
      <c r="S150" s="240">
        <f>IFERROR(IF(J150="X",0,IF(K150="X",0,VLOOKUP(K150,'4'!$K$3:$L$16,2,FALSE))),0)</f>
        <v>0</v>
      </c>
      <c r="T150" s="240">
        <f t="shared" si="9"/>
        <v>0</v>
      </c>
      <c r="U150" s="240">
        <f>IFERROR(VLOOKUP(K150,'4'!$K$3:$M$16,3,FALSE),0)</f>
        <v>0</v>
      </c>
      <c r="V150" s="240">
        <f t="shared" si="11"/>
        <v>0</v>
      </c>
    </row>
    <row r="151" spans="1:22" hidden="1">
      <c r="A151" s="238"/>
      <c r="E151" s="238"/>
      <c r="F151" s="238"/>
      <c r="G151" s="238"/>
      <c r="H151" s="238"/>
      <c r="L151" s="240"/>
      <c r="O151" s="240"/>
      <c r="R151" s="240">
        <f t="shared" si="10"/>
        <v>0</v>
      </c>
      <c r="S151" s="240">
        <f>IFERROR(IF(J151="X",0,IF(K151="X",0,VLOOKUP(K151,'4'!$K$3:$L$16,2,FALSE))),0)</f>
        <v>0</v>
      </c>
      <c r="T151" s="240">
        <f t="shared" si="9"/>
        <v>0</v>
      </c>
      <c r="U151" s="240">
        <f>IFERROR(VLOOKUP(K151,'4'!$K$3:$M$16,3,FALSE),0)</f>
        <v>0</v>
      </c>
      <c r="V151" s="240">
        <f t="shared" si="11"/>
        <v>0</v>
      </c>
    </row>
    <row r="152" spans="1:22" hidden="1">
      <c r="A152" s="238"/>
      <c r="E152" s="238"/>
      <c r="F152" s="238"/>
      <c r="G152" s="238"/>
      <c r="H152" s="238"/>
      <c r="L152" s="240"/>
      <c r="O152" s="240"/>
      <c r="R152" s="240">
        <f t="shared" si="10"/>
        <v>0</v>
      </c>
      <c r="S152" s="240">
        <f>IFERROR(IF(J152="X",0,IF(K152="X",0,VLOOKUP(K152,'4'!$K$3:$L$16,2,FALSE))),0)</f>
        <v>0</v>
      </c>
      <c r="T152" s="240">
        <f t="shared" si="9"/>
        <v>0</v>
      </c>
      <c r="U152" s="240">
        <f>IFERROR(VLOOKUP(K152,'4'!$K$3:$M$16,3,FALSE),0)</f>
        <v>0</v>
      </c>
      <c r="V152" s="240">
        <f t="shared" si="11"/>
        <v>0</v>
      </c>
    </row>
    <row r="153" spans="1:22" hidden="1">
      <c r="A153" s="238"/>
      <c r="E153" s="238"/>
      <c r="F153" s="238"/>
      <c r="G153" s="238"/>
      <c r="H153" s="238"/>
      <c r="L153" s="240"/>
      <c r="O153" s="240"/>
      <c r="R153" s="240">
        <f t="shared" si="10"/>
        <v>0</v>
      </c>
      <c r="S153" s="240">
        <f>IFERROR(IF(J153="X",0,IF(K153="X",0,VLOOKUP(K153,'4'!$K$3:$L$16,2,FALSE))),0)</f>
        <v>0</v>
      </c>
      <c r="T153" s="240">
        <f t="shared" si="9"/>
        <v>0</v>
      </c>
      <c r="U153" s="240">
        <f>IFERROR(VLOOKUP(K153,'4'!$K$3:$M$16,3,FALSE),0)</f>
        <v>0</v>
      </c>
      <c r="V153" s="240">
        <f t="shared" si="11"/>
        <v>0</v>
      </c>
    </row>
    <row r="154" spans="1:22" hidden="1">
      <c r="A154" s="238"/>
      <c r="E154" s="238"/>
      <c r="F154" s="238"/>
      <c r="G154" s="238"/>
      <c r="H154" s="238"/>
      <c r="L154" s="240"/>
      <c r="O154" s="240"/>
      <c r="R154" s="240">
        <f t="shared" si="10"/>
        <v>0</v>
      </c>
      <c r="S154" s="240">
        <f>IFERROR(IF(J154="X",0,IF(K154="X",0,VLOOKUP(K154,'4'!$K$3:$L$16,2,FALSE))),0)</f>
        <v>0</v>
      </c>
      <c r="T154" s="240">
        <f t="shared" si="9"/>
        <v>0</v>
      </c>
      <c r="U154" s="240">
        <f>IFERROR(VLOOKUP(K154,'4'!$K$3:$M$16,3,FALSE),0)</f>
        <v>0</v>
      </c>
      <c r="V154" s="240">
        <f t="shared" si="11"/>
        <v>0</v>
      </c>
    </row>
    <row r="155" spans="1:22" hidden="1">
      <c r="A155" s="238"/>
      <c r="E155" s="238"/>
      <c r="F155" s="238"/>
      <c r="G155" s="238"/>
      <c r="H155" s="238"/>
      <c r="L155" s="240"/>
      <c r="O155" s="240"/>
      <c r="R155" s="240">
        <f t="shared" si="10"/>
        <v>0</v>
      </c>
      <c r="S155" s="240">
        <f>IFERROR(IF(J155="X",0,IF(K155="X",0,VLOOKUP(K155,'4'!$K$3:$L$16,2,FALSE))),0)</f>
        <v>0</v>
      </c>
      <c r="T155" s="240">
        <f t="shared" si="9"/>
        <v>0</v>
      </c>
      <c r="U155" s="240">
        <f>IFERROR(VLOOKUP(K155,'4'!$K$3:$M$16,3,FALSE),0)</f>
        <v>0</v>
      </c>
      <c r="V155" s="240">
        <f t="shared" si="11"/>
        <v>0</v>
      </c>
    </row>
    <row r="156" spans="1:22" hidden="1">
      <c r="A156" s="238"/>
      <c r="E156" s="238"/>
      <c r="F156" s="238"/>
      <c r="G156" s="238"/>
      <c r="H156" s="238"/>
      <c r="L156" s="240"/>
      <c r="O156" s="240"/>
      <c r="R156" s="240">
        <f t="shared" si="10"/>
        <v>0</v>
      </c>
      <c r="S156" s="240">
        <f>IFERROR(IF(J156="X",0,IF(K156="X",0,VLOOKUP(K156,'4'!$K$3:$L$16,2,FALSE))),0)</f>
        <v>0</v>
      </c>
      <c r="T156" s="240">
        <f t="shared" si="9"/>
        <v>0</v>
      </c>
      <c r="U156" s="240">
        <f>IFERROR(VLOOKUP(K156,'4'!$K$3:$M$16,3,FALSE),0)</f>
        <v>0</v>
      </c>
      <c r="V156" s="240">
        <f t="shared" si="11"/>
        <v>0</v>
      </c>
    </row>
    <row r="157" spans="1:22" hidden="1">
      <c r="A157" s="238"/>
      <c r="E157" s="238"/>
      <c r="F157" s="238"/>
      <c r="G157" s="238"/>
      <c r="H157" s="238"/>
      <c r="L157" s="240"/>
      <c r="O157" s="240"/>
      <c r="R157" s="240">
        <f t="shared" si="10"/>
        <v>0</v>
      </c>
      <c r="S157" s="240">
        <f>IFERROR(IF(J157="X",0,IF(K157="X",0,VLOOKUP(K157,'4'!$K$3:$L$16,2,FALSE))),0)</f>
        <v>0</v>
      </c>
      <c r="T157" s="240">
        <f t="shared" si="9"/>
        <v>0</v>
      </c>
      <c r="U157" s="240">
        <f>IFERROR(VLOOKUP(K157,'4'!$K$3:$M$16,3,FALSE),0)</f>
        <v>0</v>
      </c>
      <c r="V157" s="240">
        <f t="shared" si="11"/>
        <v>0</v>
      </c>
    </row>
    <row r="158" spans="1:22" hidden="1">
      <c r="A158" s="238"/>
      <c r="E158" s="238"/>
      <c r="F158" s="238"/>
      <c r="G158" s="238"/>
      <c r="H158" s="238"/>
      <c r="L158" s="240"/>
      <c r="O158" s="240"/>
      <c r="R158" s="240">
        <f t="shared" si="10"/>
        <v>0</v>
      </c>
      <c r="S158" s="240">
        <f>IFERROR(IF(J158="X",0,IF(K158="X",0,VLOOKUP(K158,'4'!$K$3:$L$16,2,FALSE))),0)</f>
        <v>0</v>
      </c>
      <c r="T158" s="240">
        <f t="shared" si="9"/>
        <v>0</v>
      </c>
      <c r="U158" s="240">
        <f>IFERROR(VLOOKUP(K158,'4'!$K$3:$M$16,3,FALSE),0)</f>
        <v>0</v>
      </c>
      <c r="V158" s="240">
        <f t="shared" si="11"/>
        <v>0</v>
      </c>
    </row>
    <row r="159" spans="1:22" hidden="1">
      <c r="A159" s="238"/>
      <c r="E159" s="238"/>
      <c r="F159" s="238"/>
      <c r="G159" s="238"/>
      <c r="H159" s="238"/>
      <c r="L159" s="240"/>
      <c r="O159" s="240"/>
      <c r="R159" s="240">
        <f t="shared" si="10"/>
        <v>0</v>
      </c>
      <c r="S159" s="240">
        <f>IFERROR(IF(J159="X",0,IF(K159="X",0,VLOOKUP(K159,'4'!$K$3:$L$16,2,FALSE))),0)</f>
        <v>0</v>
      </c>
      <c r="T159" s="240">
        <f t="shared" si="9"/>
        <v>0</v>
      </c>
      <c r="U159" s="240">
        <f>IFERROR(VLOOKUP(K159,'4'!$K$3:$M$16,3,FALSE),0)</f>
        <v>0</v>
      </c>
      <c r="V159" s="240">
        <f t="shared" si="11"/>
        <v>0</v>
      </c>
    </row>
    <row r="160" spans="1:22" hidden="1">
      <c r="A160" s="238"/>
      <c r="E160" s="238"/>
      <c r="F160" s="238"/>
      <c r="G160" s="238"/>
      <c r="H160" s="238"/>
      <c r="L160" s="240"/>
      <c r="O160" s="240"/>
      <c r="R160" s="240">
        <f t="shared" si="10"/>
        <v>0</v>
      </c>
      <c r="S160" s="240">
        <f>IFERROR(IF(J160="X",0,IF(K160="X",0,VLOOKUP(K160,'4'!$K$3:$L$16,2,FALSE))),0)</f>
        <v>0</v>
      </c>
      <c r="T160" s="240">
        <f t="shared" si="9"/>
        <v>0</v>
      </c>
      <c r="U160" s="240">
        <f>IFERROR(VLOOKUP(K160,'4'!$K$3:$M$16,3,FALSE),0)</f>
        <v>0</v>
      </c>
      <c r="V160" s="240">
        <f t="shared" si="11"/>
        <v>0</v>
      </c>
    </row>
    <row r="161" spans="1:22" hidden="1">
      <c r="A161" s="238"/>
      <c r="E161" s="238"/>
      <c r="F161" s="238"/>
      <c r="G161" s="238"/>
      <c r="H161" s="238"/>
      <c r="L161" s="240"/>
      <c r="O161" s="240"/>
      <c r="R161" s="240">
        <f t="shared" si="10"/>
        <v>0</v>
      </c>
      <c r="S161" s="240">
        <f>IFERROR(IF(J161="X",0,IF(K161="X",0,VLOOKUP(K161,'4'!$K$3:$L$16,2,FALSE))),0)</f>
        <v>0</v>
      </c>
      <c r="T161" s="240">
        <f t="shared" si="9"/>
        <v>0</v>
      </c>
      <c r="U161" s="240">
        <f>IFERROR(VLOOKUP(K161,'4'!$K$3:$M$16,3,FALSE),0)</f>
        <v>0</v>
      </c>
      <c r="V161" s="240">
        <f t="shared" si="11"/>
        <v>0</v>
      </c>
    </row>
    <row r="162" spans="1:22" hidden="1">
      <c r="A162" s="238"/>
      <c r="E162" s="238"/>
      <c r="F162" s="238"/>
      <c r="G162" s="238"/>
      <c r="H162" s="238"/>
      <c r="L162" s="240"/>
      <c r="O162" s="240"/>
      <c r="R162" s="240">
        <f t="shared" si="10"/>
        <v>0</v>
      </c>
      <c r="S162" s="240">
        <f>IFERROR(IF(J162="X",0,IF(K162="X",0,VLOOKUP(K162,'4'!$K$3:$L$16,2,FALSE))),0)</f>
        <v>0</v>
      </c>
      <c r="T162" s="240">
        <f t="shared" si="9"/>
        <v>0</v>
      </c>
      <c r="U162" s="240">
        <f>IFERROR(VLOOKUP(K162,'4'!$K$3:$M$16,3,FALSE),0)</f>
        <v>0</v>
      </c>
      <c r="V162" s="240">
        <f t="shared" si="11"/>
        <v>0</v>
      </c>
    </row>
    <row r="163" spans="1:22" hidden="1">
      <c r="A163" s="238"/>
      <c r="E163" s="238"/>
      <c r="F163" s="238"/>
      <c r="G163" s="238"/>
      <c r="H163" s="238"/>
      <c r="L163" s="240"/>
      <c r="O163" s="240"/>
      <c r="R163" s="240">
        <f t="shared" si="10"/>
        <v>0</v>
      </c>
      <c r="S163" s="240">
        <f>IFERROR(IF(J163="X",0,IF(K163="X",0,VLOOKUP(K163,'4'!$K$3:$L$16,2,FALSE))),0)</f>
        <v>0</v>
      </c>
      <c r="T163" s="240">
        <f t="shared" si="9"/>
        <v>0</v>
      </c>
      <c r="U163" s="240">
        <f>IFERROR(VLOOKUP(K163,'4'!$K$3:$M$16,3,FALSE),0)</f>
        <v>0</v>
      </c>
      <c r="V163" s="240">
        <f t="shared" si="11"/>
        <v>0</v>
      </c>
    </row>
    <row r="164" spans="1:22" hidden="1">
      <c r="A164" s="238"/>
      <c r="E164" s="238"/>
      <c r="F164" s="238"/>
      <c r="G164" s="238"/>
      <c r="H164" s="238"/>
      <c r="L164" s="240"/>
      <c r="O164" s="240"/>
      <c r="R164" s="240">
        <f t="shared" si="10"/>
        <v>0</v>
      </c>
      <c r="S164" s="240">
        <f>IFERROR(IF(J164="X",0,IF(K164="X",0,VLOOKUP(K164,'4'!$K$3:$L$16,2,FALSE))),0)</f>
        <v>0</v>
      </c>
      <c r="T164" s="240">
        <f t="shared" si="9"/>
        <v>0</v>
      </c>
      <c r="U164" s="240">
        <f>IFERROR(VLOOKUP(K164,'4'!$K$3:$M$16,3,FALSE),0)</f>
        <v>0</v>
      </c>
      <c r="V164" s="240">
        <f t="shared" si="11"/>
        <v>0</v>
      </c>
    </row>
    <row r="165" spans="1:22" hidden="1">
      <c r="A165" s="238"/>
      <c r="E165" s="238"/>
      <c r="F165" s="238"/>
      <c r="G165" s="238"/>
      <c r="H165" s="238"/>
      <c r="L165" s="240"/>
      <c r="O165" s="240"/>
      <c r="R165" s="240">
        <f t="shared" si="10"/>
        <v>0</v>
      </c>
      <c r="S165" s="240">
        <f>IFERROR(IF(J165="X",0,IF(K165="X",0,VLOOKUP(K165,'4'!$K$3:$L$16,2,FALSE))),0)</f>
        <v>0</v>
      </c>
      <c r="T165" s="240">
        <f t="shared" si="9"/>
        <v>0</v>
      </c>
      <c r="U165" s="240">
        <f>IFERROR(VLOOKUP(K165,'4'!$K$3:$M$16,3,FALSE),0)</f>
        <v>0</v>
      </c>
      <c r="V165" s="240">
        <f t="shared" si="11"/>
        <v>0</v>
      </c>
    </row>
    <row r="166" spans="1:22" hidden="1">
      <c r="A166" s="238"/>
      <c r="E166" s="238"/>
      <c r="F166" s="238"/>
      <c r="G166" s="238"/>
      <c r="H166" s="238"/>
      <c r="L166" s="240"/>
      <c r="O166" s="240"/>
      <c r="R166" s="240">
        <f t="shared" si="10"/>
        <v>0</v>
      </c>
      <c r="S166" s="240">
        <f>IFERROR(IF(J166="X",0,IF(K166="X",0,VLOOKUP(K166,'4'!$K$3:$L$16,2,FALSE))),0)</f>
        <v>0</v>
      </c>
      <c r="T166" s="240">
        <f t="shared" si="9"/>
        <v>0</v>
      </c>
      <c r="U166" s="240">
        <f>IFERROR(VLOOKUP(K166,'4'!$K$3:$M$16,3,FALSE),0)</f>
        <v>0</v>
      </c>
      <c r="V166" s="240">
        <f t="shared" si="11"/>
        <v>0</v>
      </c>
    </row>
    <row r="167" spans="1:22" hidden="1">
      <c r="A167" s="238"/>
      <c r="E167" s="238"/>
      <c r="F167" s="238"/>
      <c r="G167" s="238"/>
      <c r="H167" s="238"/>
      <c r="L167" s="240"/>
      <c r="O167" s="240"/>
      <c r="R167" s="240">
        <f t="shared" si="10"/>
        <v>0</v>
      </c>
      <c r="S167" s="240">
        <f>IFERROR(IF(J167="X",0,IF(K167="X",0,VLOOKUP(K167,'4'!$K$3:$L$16,2,FALSE))),0)</f>
        <v>0</v>
      </c>
      <c r="T167" s="240">
        <f t="shared" si="9"/>
        <v>0</v>
      </c>
      <c r="U167" s="240">
        <f>IFERROR(VLOOKUP(K167,'4'!$K$3:$M$16,3,FALSE),0)</f>
        <v>0</v>
      </c>
      <c r="V167" s="240">
        <f t="shared" si="11"/>
        <v>0</v>
      </c>
    </row>
    <row r="168" spans="1:22" hidden="1">
      <c r="A168" s="238"/>
      <c r="E168" s="238"/>
      <c r="F168" s="238"/>
      <c r="G168" s="238"/>
      <c r="H168" s="238"/>
      <c r="L168" s="240"/>
      <c r="O168" s="240"/>
      <c r="R168" s="240">
        <f t="shared" si="10"/>
        <v>0</v>
      </c>
      <c r="S168" s="240">
        <f>IFERROR(IF(J168="X",0,IF(K168="X",0,VLOOKUP(K168,'4'!$K$3:$L$16,2,FALSE))),0)</f>
        <v>0</v>
      </c>
      <c r="T168" s="240">
        <f t="shared" si="9"/>
        <v>0</v>
      </c>
      <c r="U168" s="240">
        <f>IFERROR(VLOOKUP(K168,'4'!$K$3:$M$16,3,FALSE),0)</f>
        <v>0</v>
      </c>
      <c r="V168" s="240">
        <f t="shared" si="11"/>
        <v>0</v>
      </c>
    </row>
    <row r="169" spans="1:22" hidden="1">
      <c r="A169" s="238"/>
      <c r="E169" s="238"/>
      <c r="F169" s="238"/>
      <c r="G169" s="238"/>
      <c r="H169" s="238"/>
      <c r="L169" s="240"/>
      <c r="O169" s="240"/>
      <c r="R169" s="240">
        <f t="shared" si="10"/>
        <v>0</v>
      </c>
      <c r="S169" s="240">
        <f>IFERROR(IF(J169="X",0,IF(K169="X",0,VLOOKUP(K169,'4'!$K$3:$L$16,2,FALSE))),0)</f>
        <v>0</v>
      </c>
      <c r="T169" s="240">
        <f t="shared" si="9"/>
        <v>0</v>
      </c>
      <c r="U169" s="240">
        <f>IFERROR(VLOOKUP(K169,'4'!$K$3:$M$16,3,FALSE),0)</f>
        <v>0</v>
      </c>
      <c r="V169" s="240">
        <f t="shared" si="11"/>
        <v>0</v>
      </c>
    </row>
    <row r="170" spans="1:22" hidden="1">
      <c r="A170" s="238"/>
      <c r="E170" s="238"/>
      <c r="F170" s="238"/>
      <c r="G170" s="238"/>
      <c r="H170" s="238"/>
      <c r="L170" s="240"/>
      <c r="O170" s="240"/>
      <c r="R170" s="240">
        <f t="shared" si="10"/>
        <v>0</v>
      </c>
      <c r="S170" s="240">
        <f>IFERROR(IF(J170="X",0,IF(K170="X",0,VLOOKUP(K170,'4'!$K$3:$L$16,2,FALSE))),0)</f>
        <v>0</v>
      </c>
      <c r="T170" s="240">
        <f t="shared" si="9"/>
        <v>0</v>
      </c>
      <c r="U170" s="240">
        <f>IFERROR(VLOOKUP(K170,'4'!$K$3:$M$16,3,FALSE),0)</f>
        <v>0</v>
      </c>
      <c r="V170" s="240">
        <f t="shared" si="11"/>
        <v>0</v>
      </c>
    </row>
    <row r="171" spans="1:22" hidden="1">
      <c r="A171" s="238"/>
      <c r="E171" s="238"/>
      <c r="F171" s="238"/>
      <c r="G171" s="238"/>
      <c r="H171" s="238"/>
      <c r="L171" s="240"/>
      <c r="O171" s="240"/>
      <c r="R171" s="240">
        <f t="shared" si="10"/>
        <v>0</v>
      </c>
      <c r="S171" s="240">
        <f>IFERROR(IF(J171="X",0,IF(K171="X",0,VLOOKUP(K171,'4'!$K$3:$L$16,2,FALSE))),0)</f>
        <v>0</v>
      </c>
      <c r="T171" s="240">
        <f t="shared" si="9"/>
        <v>0</v>
      </c>
      <c r="U171" s="240">
        <f>IFERROR(VLOOKUP(K171,'4'!$K$3:$M$16,3,FALSE),0)</f>
        <v>0</v>
      </c>
      <c r="V171" s="240">
        <f t="shared" si="11"/>
        <v>0</v>
      </c>
    </row>
    <row r="172" spans="1:22" hidden="1">
      <c r="A172" s="238"/>
      <c r="E172" s="238"/>
      <c r="F172" s="238"/>
      <c r="G172" s="238"/>
      <c r="H172" s="238"/>
      <c r="L172" s="240"/>
      <c r="O172" s="240"/>
      <c r="R172" s="240">
        <f t="shared" si="10"/>
        <v>0</v>
      </c>
      <c r="S172" s="240">
        <f>IFERROR(IF(J172="X",0,IF(K172="X",0,VLOOKUP(K172,'4'!$K$3:$L$16,2,FALSE))),0)</f>
        <v>0</v>
      </c>
      <c r="T172" s="240">
        <f t="shared" si="9"/>
        <v>0</v>
      </c>
      <c r="U172" s="240">
        <f>IFERROR(VLOOKUP(K172,'4'!$K$3:$M$16,3,FALSE),0)</f>
        <v>0</v>
      </c>
      <c r="V172" s="240">
        <f t="shared" si="11"/>
        <v>0</v>
      </c>
    </row>
    <row r="173" spans="1:22" hidden="1">
      <c r="A173" s="238"/>
      <c r="E173" s="238"/>
      <c r="F173" s="238"/>
      <c r="G173" s="238"/>
      <c r="H173" s="238"/>
      <c r="L173" s="240"/>
      <c r="O173" s="240"/>
      <c r="R173" s="240">
        <f t="shared" si="10"/>
        <v>0</v>
      </c>
      <c r="S173" s="240">
        <f>IFERROR(IF(J173="X",0,IF(K173="X",0,VLOOKUP(K173,'4'!$K$3:$L$16,2,FALSE))),0)</f>
        <v>0</v>
      </c>
      <c r="T173" s="240">
        <f t="shared" si="9"/>
        <v>0</v>
      </c>
      <c r="U173" s="240">
        <f>IFERROR(VLOOKUP(K173,'4'!$K$3:$M$16,3,FALSE),0)</f>
        <v>0</v>
      </c>
      <c r="V173" s="240">
        <f t="shared" si="11"/>
        <v>0</v>
      </c>
    </row>
    <row r="174" spans="1:22" hidden="1">
      <c r="A174" s="238"/>
      <c r="E174" s="238"/>
      <c r="F174" s="238"/>
      <c r="G174" s="238"/>
      <c r="H174" s="238"/>
      <c r="L174" s="240"/>
      <c r="O174" s="240"/>
      <c r="R174" s="240">
        <f t="shared" si="10"/>
        <v>0</v>
      </c>
      <c r="S174" s="240">
        <f>IFERROR(IF(J174="X",0,IF(K174="X",0,VLOOKUP(K174,'4'!$K$3:$L$16,2,FALSE))),0)</f>
        <v>0</v>
      </c>
      <c r="T174" s="240">
        <f t="shared" si="9"/>
        <v>0</v>
      </c>
      <c r="U174" s="240">
        <f>IFERROR(VLOOKUP(K174,'4'!$K$3:$M$16,3,FALSE),0)</f>
        <v>0</v>
      </c>
      <c r="V174" s="240">
        <f t="shared" si="11"/>
        <v>0</v>
      </c>
    </row>
    <row r="175" spans="1:22" hidden="1">
      <c r="A175" s="238"/>
      <c r="E175" s="238"/>
      <c r="F175" s="238"/>
      <c r="G175" s="238"/>
      <c r="H175" s="238"/>
      <c r="L175" s="240"/>
      <c r="O175" s="240"/>
      <c r="R175" s="240">
        <f t="shared" si="10"/>
        <v>0</v>
      </c>
      <c r="S175" s="240">
        <f>IFERROR(IF(J175="X",0,IF(K175="X",0,VLOOKUP(K175,'4'!$K$3:$L$16,2,FALSE))),0)</f>
        <v>0</v>
      </c>
      <c r="T175" s="240">
        <f t="shared" si="9"/>
        <v>0</v>
      </c>
      <c r="U175" s="240">
        <f>IFERROR(VLOOKUP(K175,'4'!$K$3:$M$16,3,FALSE),0)</f>
        <v>0</v>
      </c>
      <c r="V175" s="240">
        <f t="shared" si="11"/>
        <v>0</v>
      </c>
    </row>
    <row r="176" spans="1:22" hidden="1">
      <c r="A176" s="238"/>
      <c r="E176" s="238"/>
      <c r="F176" s="238"/>
      <c r="G176" s="238"/>
      <c r="H176" s="238"/>
      <c r="L176" s="240"/>
      <c r="O176" s="240"/>
      <c r="R176" s="240">
        <f t="shared" si="10"/>
        <v>0</v>
      </c>
      <c r="S176" s="240">
        <f>IFERROR(IF(J176="X",0,IF(K176="X",0,VLOOKUP(K176,'4'!$K$3:$L$16,2,FALSE))),0)</f>
        <v>0</v>
      </c>
      <c r="T176" s="240">
        <f t="shared" si="9"/>
        <v>0</v>
      </c>
      <c r="U176" s="240">
        <f>IFERROR(VLOOKUP(K176,'4'!$K$3:$M$16,3,FALSE),0)</f>
        <v>0</v>
      </c>
      <c r="V176" s="240">
        <f t="shared" si="11"/>
        <v>0</v>
      </c>
    </row>
    <row r="177" spans="1:22" hidden="1">
      <c r="A177" s="238"/>
      <c r="E177" s="238"/>
      <c r="F177" s="238"/>
      <c r="G177" s="238"/>
      <c r="H177" s="238"/>
      <c r="L177" s="240"/>
      <c r="O177" s="240"/>
      <c r="R177" s="240">
        <f t="shared" si="10"/>
        <v>0</v>
      </c>
      <c r="S177" s="240">
        <f>IFERROR(IF(J177="X",0,IF(K177="X",0,VLOOKUP(K177,'4'!$K$3:$L$16,2,FALSE))),0)</f>
        <v>0</v>
      </c>
      <c r="T177" s="240">
        <f t="shared" si="9"/>
        <v>0</v>
      </c>
      <c r="U177" s="240">
        <f>IFERROR(VLOOKUP(K177,'4'!$K$3:$M$16,3,FALSE),0)</f>
        <v>0</v>
      </c>
      <c r="V177" s="240">
        <f t="shared" si="11"/>
        <v>0</v>
      </c>
    </row>
    <row r="178" spans="1:22" hidden="1">
      <c r="A178" s="238"/>
      <c r="E178" s="238"/>
      <c r="F178" s="238"/>
      <c r="G178" s="238"/>
      <c r="H178" s="238"/>
      <c r="L178" s="240"/>
      <c r="O178" s="240"/>
      <c r="R178" s="240">
        <f t="shared" si="10"/>
        <v>0</v>
      </c>
      <c r="S178" s="240">
        <f>IFERROR(IF(J178="X",0,IF(K178="X",0,VLOOKUP(K178,'4'!$K$3:$L$16,2,FALSE))),0)</f>
        <v>0</v>
      </c>
      <c r="T178" s="240">
        <f t="shared" si="9"/>
        <v>0</v>
      </c>
      <c r="U178" s="240">
        <f>IFERROR(VLOOKUP(K178,'4'!$K$3:$M$16,3,FALSE),0)</f>
        <v>0</v>
      </c>
      <c r="V178" s="240">
        <f t="shared" si="11"/>
        <v>0</v>
      </c>
    </row>
    <row r="179" spans="1:22" hidden="1">
      <c r="A179" s="238"/>
      <c r="E179" s="238"/>
      <c r="F179" s="238"/>
      <c r="G179" s="238"/>
      <c r="H179" s="238"/>
      <c r="L179" s="240"/>
      <c r="O179" s="240"/>
      <c r="R179" s="240">
        <f t="shared" si="10"/>
        <v>0</v>
      </c>
      <c r="S179" s="240">
        <f>IFERROR(IF(J179="X",0,IF(K179="X",0,VLOOKUP(K179,'4'!$K$3:$L$16,2,FALSE))),0)</f>
        <v>0</v>
      </c>
      <c r="T179" s="240">
        <f t="shared" si="9"/>
        <v>0</v>
      </c>
      <c r="U179" s="240">
        <f>IFERROR(VLOOKUP(K179,'4'!$K$3:$M$16,3,FALSE),0)</f>
        <v>0</v>
      </c>
      <c r="V179" s="240">
        <f t="shared" si="11"/>
        <v>0</v>
      </c>
    </row>
    <row r="180" spans="1:22" hidden="1">
      <c r="A180" s="238"/>
      <c r="E180" s="238"/>
      <c r="F180" s="238"/>
      <c r="G180" s="238"/>
      <c r="H180" s="238"/>
      <c r="L180" s="240"/>
      <c r="O180" s="240"/>
      <c r="R180" s="240">
        <f t="shared" si="10"/>
        <v>0</v>
      </c>
      <c r="S180" s="240">
        <f>IFERROR(IF(J180="X",0,IF(K180="X",0,VLOOKUP(K180,'4'!$K$3:$L$16,2,FALSE))),0)</f>
        <v>0</v>
      </c>
      <c r="T180" s="240">
        <f t="shared" si="9"/>
        <v>0</v>
      </c>
      <c r="U180" s="240">
        <f>IFERROR(VLOOKUP(K180,'4'!$K$3:$M$16,3,FALSE),0)</f>
        <v>0</v>
      </c>
      <c r="V180" s="240">
        <f t="shared" si="11"/>
        <v>0</v>
      </c>
    </row>
    <row r="181" spans="1:22" hidden="1">
      <c r="A181" s="238"/>
      <c r="E181" s="238"/>
      <c r="F181" s="238"/>
      <c r="G181" s="238"/>
      <c r="H181" s="238"/>
      <c r="L181" s="240"/>
      <c r="O181" s="240"/>
      <c r="R181" s="240">
        <f t="shared" si="10"/>
        <v>0</v>
      </c>
      <c r="S181" s="240">
        <f>IFERROR(IF(J181="X",0,IF(K181="X",0,VLOOKUP(K181,'4'!$K$3:$L$16,2,FALSE))),0)</f>
        <v>0</v>
      </c>
      <c r="T181" s="240">
        <f t="shared" si="9"/>
        <v>0</v>
      </c>
      <c r="U181" s="240">
        <f>IFERROR(VLOOKUP(K181,'4'!$K$3:$M$16,3,FALSE),0)</f>
        <v>0</v>
      </c>
      <c r="V181" s="240">
        <f t="shared" si="11"/>
        <v>0</v>
      </c>
    </row>
    <row r="182" spans="1:22" hidden="1">
      <c r="A182" s="238"/>
      <c r="E182" s="238"/>
      <c r="F182" s="238"/>
      <c r="G182" s="238"/>
      <c r="H182" s="238"/>
      <c r="L182" s="240"/>
      <c r="O182" s="240"/>
      <c r="R182" s="240">
        <f t="shared" si="10"/>
        <v>0</v>
      </c>
      <c r="S182" s="240">
        <f>IFERROR(IF(J182="X",0,IF(K182="X",0,VLOOKUP(K182,'4'!$K$3:$L$16,2,FALSE))),0)</f>
        <v>0</v>
      </c>
      <c r="T182" s="240">
        <f t="shared" si="9"/>
        <v>0</v>
      </c>
      <c r="U182" s="240">
        <f>IFERROR(VLOOKUP(K182,'4'!$K$3:$M$16,3,FALSE),0)</f>
        <v>0</v>
      </c>
      <c r="V182" s="240">
        <f t="shared" si="11"/>
        <v>0</v>
      </c>
    </row>
    <row r="183" spans="1:22" hidden="1">
      <c r="A183" s="238"/>
      <c r="E183" s="238"/>
      <c r="F183" s="238"/>
      <c r="G183" s="238"/>
      <c r="H183" s="238"/>
      <c r="L183" s="240"/>
      <c r="O183" s="240"/>
      <c r="R183" s="240">
        <f t="shared" si="10"/>
        <v>0</v>
      </c>
      <c r="S183" s="240">
        <f>IFERROR(IF(J183="X",0,IF(K183="X",0,VLOOKUP(K183,'4'!$K$3:$L$16,2,FALSE))),0)</f>
        <v>0</v>
      </c>
      <c r="T183" s="240">
        <f t="shared" si="9"/>
        <v>0</v>
      </c>
      <c r="U183" s="240">
        <f>IFERROR(VLOOKUP(K183,'4'!$K$3:$M$16,3,FALSE),0)</f>
        <v>0</v>
      </c>
      <c r="V183" s="240">
        <f t="shared" si="11"/>
        <v>0</v>
      </c>
    </row>
    <row r="184" spans="1:22" hidden="1">
      <c r="A184" s="238"/>
      <c r="E184" s="238"/>
      <c r="F184" s="238"/>
      <c r="G184" s="238"/>
      <c r="H184" s="238"/>
      <c r="L184" s="240"/>
      <c r="O184" s="240"/>
      <c r="R184" s="240">
        <f t="shared" si="10"/>
        <v>0</v>
      </c>
      <c r="S184" s="240">
        <f>IFERROR(IF(J184="X",0,IF(K184="X",0,VLOOKUP(K184,'4'!$K$3:$L$16,2,FALSE))),0)</f>
        <v>0</v>
      </c>
      <c r="T184" s="240">
        <f t="shared" si="9"/>
        <v>0</v>
      </c>
      <c r="U184" s="240">
        <f>IFERROR(VLOOKUP(K184,'4'!$K$3:$M$16,3,FALSE),0)</f>
        <v>0</v>
      </c>
      <c r="V184" s="240">
        <f t="shared" si="11"/>
        <v>0</v>
      </c>
    </row>
    <row r="185" spans="1:22" hidden="1">
      <c r="A185" s="238"/>
      <c r="E185" s="238"/>
      <c r="F185" s="238"/>
      <c r="G185" s="238"/>
      <c r="H185" s="238"/>
      <c r="L185" s="240"/>
      <c r="O185" s="240"/>
      <c r="R185" s="240">
        <f t="shared" si="10"/>
        <v>0</v>
      </c>
      <c r="S185" s="240">
        <f>IFERROR(IF(J185="X",0,IF(K185="X",0,VLOOKUP(K185,'4'!$K$3:$L$16,2,FALSE))),0)</f>
        <v>0</v>
      </c>
      <c r="T185" s="240">
        <f t="shared" si="9"/>
        <v>0</v>
      </c>
      <c r="U185" s="240">
        <f>IFERROR(VLOOKUP(K185,'4'!$K$3:$M$16,3,FALSE),0)</f>
        <v>0</v>
      </c>
      <c r="V185" s="240">
        <f t="shared" si="11"/>
        <v>0</v>
      </c>
    </row>
    <row r="186" spans="1:22" hidden="1">
      <c r="A186" s="238"/>
      <c r="E186" s="238"/>
      <c r="F186" s="238"/>
      <c r="G186" s="238"/>
      <c r="H186" s="238"/>
      <c r="L186" s="240"/>
      <c r="O186" s="240"/>
      <c r="R186" s="240">
        <f t="shared" si="10"/>
        <v>0</v>
      </c>
      <c r="S186" s="240">
        <f>IFERROR(IF(J186="X",0,IF(K186="X",0,VLOOKUP(K186,'4'!$K$3:$L$16,2,FALSE))),0)</f>
        <v>0</v>
      </c>
      <c r="T186" s="240">
        <f t="shared" si="9"/>
        <v>0</v>
      </c>
      <c r="U186" s="240">
        <f>IFERROR(VLOOKUP(K186,'4'!$K$3:$M$16,3,FALSE),0)</f>
        <v>0</v>
      </c>
      <c r="V186" s="240">
        <f t="shared" si="11"/>
        <v>0</v>
      </c>
    </row>
    <row r="187" spans="1:22" hidden="1">
      <c r="A187" s="238"/>
      <c r="E187" s="238"/>
      <c r="F187" s="238"/>
      <c r="G187" s="238"/>
      <c r="H187" s="238"/>
      <c r="L187" s="240"/>
      <c r="O187" s="240"/>
      <c r="R187" s="240">
        <f t="shared" si="10"/>
        <v>0</v>
      </c>
      <c r="S187" s="240">
        <f>IFERROR(IF(J187="X",0,IF(K187="X",0,VLOOKUP(K187,'4'!$K$3:$L$16,2,FALSE))),0)</f>
        <v>0</v>
      </c>
      <c r="T187" s="240">
        <f t="shared" si="9"/>
        <v>0</v>
      </c>
      <c r="U187" s="240">
        <f>IFERROR(VLOOKUP(K187,'4'!$K$3:$M$16,3,FALSE),0)</f>
        <v>0</v>
      </c>
      <c r="V187" s="240">
        <f t="shared" si="11"/>
        <v>0</v>
      </c>
    </row>
    <row r="188" spans="1:22" hidden="1">
      <c r="A188" s="238"/>
      <c r="E188" s="238"/>
      <c r="F188" s="238"/>
      <c r="G188" s="238"/>
      <c r="H188" s="238"/>
      <c r="L188" s="240"/>
      <c r="O188" s="240"/>
      <c r="R188" s="240">
        <f t="shared" si="10"/>
        <v>0</v>
      </c>
      <c r="S188" s="240">
        <f>IFERROR(IF(J188="X",0,IF(K188="X",0,VLOOKUP(K188,'4'!$K$3:$L$16,2,FALSE))),0)</f>
        <v>0</v>
      </c>
      <c r="T188" s="240">
        <f t="shared" si="9"/>
        <v>0</v>
      </c>
      <c r="U188" s="240">
        <f>IFERROR(VLOOKUP(K188,'4'!$K$3:$M$16,3,FALSE),0)</f>
        <v>0</v>
      </c>
      <c r="V188" s="240">
        <f t="shared" si="11"/>
        <v>0</v>
      </c>
    </row>
    <row r="189" spans="1:22" hidden="1">
      <c r="A189" s="238"/>
      <c r="E189" s="238"/>
      <c r="F189" s="238"/>
      <c r="G189" s="238"/>
      <c r="H189" s="238"/>
      <c r="L189" s="240"/>
      <c r="O189" s="240"/>
      <c r="R189" s="240">
        <f t="shared" si="10"/>
        <v>0</v>
      </c>
      <c r="S189" s="240">
        <f>IFERROR(IF(J189="X",0,IF(K189="X",0,VLOOKUP(K189,'4'!$K$3:$L$16,2,FALSE))),0)</f>
        <v>0</v>
      </c>
      <c r="T189" s="240">
        <f t="shared" si="9"/>
        <v>0</v>
      </c>
      <c r="U189" s="240">
        <f>IFERROR(VLOOKUP(K189,'4'!$K$3:$M$16,3,FALSE),0)</f>
        <v>0</v>
      </c>
      <c r="V189" s="240">
        <f t="shared" si="11"/>
        <v>0</v>
      </c>
    </row>
    <row r="190" spans="1:22" hidden="1">
      <c r="A190" s="238"/>
      <c r="E190" s="238"/>
      <c r="F190" s="238"/>
      <c r="G190" s="238"/>
      <c r="H190" s="238"/>
      <c r="L190" s="240"/>
      <c r="O190" s="240"/>
      <c r="R190" s="240">
        <f t="shared" si="10"/>
        <v>0</v>
      </c>
      <c r="S190" s="240">
        <f>IFERROR(IF(J190="X",0,IF(K190="X",0,VLOOKUP(K190,'4'!$K$3:$L$16,2,FALSE))),0)</f>
        <v>0</v>
      </c>
      <c r="T190" s="240">
        <f t="shared" si="9"/>
        <v>0</v>
      </c>
      <c r="U190" s="240">
        <f>IFERROR(VLOOKUP(K190,'4'!$K$3:$M$16,3,FALSE),0)</f>
        <v>0</v>
      </c>
      <c r="V190" s="240">
        <f t="shared" si="11"/>
        <v>0</v>
      </c>
    </row>
    <row r="191" spans="1:22" hidden="1">
      <c r="A191" s="238"/>
      <c r="E191" s="238"/>
      <c r="F191" s="238"/>
      <c r="G191" s="238"/>
      <c r="H191" s="238"/>
      <c r="L191" s="240"/>
      <c r="O191" s="240"/>
      <c r="R191" s="240">
        <f t="shared" si="10"/>
        <v>0</v>
      </c>
      <c r="S191" s="240">
        <f>IFERROR(IF(J191="X",0,IF(K191="X",0,VLOOKUP(K191,'4'!$K$3:$L$16,2,FALSE))),0)</f>
        <v>0</v>
      </c>
      <c r="T191" s="240">
        <f t="shared" si="9"/>
        <v>0</v>
      </c>
      <c r="U191" s="240">
        <f>IFERROR(VLOOKUP(K191,'4'!$K$3:$M$16,3,FALSE),0)</f>
        <v>0</v>
      </c>
      <c r="V191" s="240">
        <f t="shared" si="11"/>
        <v>0</v>
      </c>
    </row>
    <row r="192" spans="1:22" hidden="1">
      <c r="A192" s="238"/>
      <c r="E192" s="238"/>
      <c r="F192" s="238"/>
      <c r="G192" s="238"/>
      <c r="H192" s="238"/>
      <c r="L192" s="240"/>
      <c r="O192" s="240"/>
      <c r="R192" s="240">
        <f t="shared" si="10"/>
        <v>0</v>
      </c>
      <c r="S192" s="240">
        <f>IFERROR(IF(J192="X",0,IF(K192="X",0,VLOOKUP(K192,'4'!$K$3:$L$16,2,FALSE))),0)</f>
        <v>0</v>
      </c>
      <c r="T192" s="240">
        <f t="shared" si="9"/>
        <v>0</v>
      </c>
      <c r="U192" s="240">
        <f>IFERROR(VLOOKUP(K192,'4'!$K$3:$M$16,3,FALSE),0)</f>
        <v>0</v>
      </c>
      <c r="V192" s="240">
        <f t="shared" si="11"/>
        <v>0</v>
      </c>
    </row>
    <row r="193" spans="1:22" hidden="1">
      <c r="A193" s="238"/>
      <c r="E193" s="238"/>
      <c r="F193" s="238"/>
      <c r="G193" s="238"/>
      <c r="H193" s="238"/>
      <c r="L193" s="240"/>
      <c r="O193" s="240"/>
      <c r="R193" s="240">
        <f t="shared" si="10"/>
        <v>0</v>
      </c>
      <c r="S193" s="240">
        <f>IFERROR(IF(J193="X",0,IF(K193="X",0,VLOOKUP(K193,'4'!$K$3:$L$16,2,FALSE))),0)</f>
        <v>0</v>
      </c>
      <c r="T193" s="240">
        <f t="shared" si="9"/>
        <v>0</v>
      </c>
      <c r="U193" s="240">
        <f>IFERROR(VLOOKUP(K193,'4'!$K$3:$M$16,3,FALSE),0)</f>
        <v>0</v>
      </c>
      <c r="V193" s="240">
        <f t="shared" si="11"/>
        <v>0</v>
      </c>
    </row>
    <row r="194" spans="1:22" hidden="1">
      <c r="A194" s="238"/>
      <c r="E194" s="238"/>
      <c r="F194" s="238"/>
      <c r="G194" s="238"/>
      <c r="H194" s="238"/>
      <c r="L194" s="240"/>
      <c r="O194" s="240"/>
      <c r="R194" s="240">
        <f t="shared" si="10"/>
        <v>0</v>
      </c>
      <c r="S194" s="240">
        <f>IFERROR(IF(J194="X",0,IF(K194="X",0,VLOOKUP(K194,'4'!$K$3:$L$16,2,FALSE))),0)</f>
        <v>0</v>
      </c>
      <c r="T194" s="240">
        <f t="shared" si="9"/>
        <v>0</v>
      </c>
      <c r="U194" s="240">
        <f>IFERROR(VLOOKUP(K194,'4'!$K$3:$M$16,3,FALSE),0)</f>
        <v>0</v>
      </c>
      <c r="V194" s="240">
        <f t="shared" si="11"/>
        <v>0</v>
      </c>
    </row>
    <row r="195" spans="1:22" hidden="1">
      <c r="A195" s="238"/>
      <c r="E195" s="238"/>
      <c r="F195" s="238"/>
      <c r="G195" s="238"/>
      <c r="H195" s="238"/>
      <c r="L195" s="240"/>
      <c r="O195" s="240"/>
      <c r="R195" s="240">
        <f t="shared" si="10"/>
        <v>0</v>
      </c>
      <c r="S195" s="240">
        <f>IFERROR(IF(J195="X",0,IF(K195="X",0,VLOOKUP(K195,'4'!$K$3:$L$16,2,FALSE))),0)</f>
        <v>0</v>
      </c>
      <c r="T195" s="240">
        <f t="shared" ref="T195:T258" si="12">R195*S195</f>
        <v>0</v>
      </c>
      <c r="U195" s="240">
        <f>IFERROR(VLOOKUP(K195,'4'!$K$3:$M$16,3,FALSE),0)</f>
        <v>0</v>
      </c>
      <c r="V195" s="240">
        <f t="shared" si="11"/>
        <v>0</v>
      </c>
    </row>
    <row r="196" spans="1:22" hidden="1">
      <c r="A196" s="238"/>
      <c r="E196" s="238"/>
      <c r="F196" s="238"/>
      <c r="G196" s="238"/>
      <c r="H196" s="238"/>
      <c r="L196" s="240"/>
      <c r="O196" s="240"/>
      <c r="R196" s="240">
        <f t="shared" ref="R196:R259" si="13">SUM(M196+P196)</f>
        <v>0</v>
      </c>
      <c r="S196" s="240">
        <f>IFERROR(IF(J196="X",0,IF(K196="X",0,VLOOKUP(K196,'4'!$K$3:$L$16,2,FALSE))),0)</f>
        <v>0</v>
      </c>
      <c r="T196" s="240">
        <f t="shared" si="12"/>
        <v>0</v>
      </c>
      <c r="U196" s="240">
        <f>IFERROR(VLOOKUP(K196,'4'!$K$3:$M$16,3,FALSE),0)</f>
        <v>0</v>
      </c>
      <c r="V196" s="240">
        <f t="shared" ref="V196:V259" si="14">IF(U196=0,0,T196/U196)</f>
        <v>0</v>
      </c>
    </row>
    <row r="197" spans="1:22" hidden="1">
      <c r="A197" s="238"/>
      <c r="E197" s="238"/>
      <c r="F197" s="238"/>
      <c r="G197" s="238"/>
      <c r="H197" s="238"/>
      <c r="L197" s="240"/>
      <c r="O197" s="240"/>
      <c r="R197" s="240">
        <f t="shared" si="13"/>
        <v>0</v>
      </c>
      <c r="S197" s="240">
        <f>IFERROR(IF(J197="X",0,IF(K197="X",0,VLOOKUP(K197,'4'!$K$3:$L$16,2,FALSE))),0)</f>
        <v>0</v>
      </c>
      <c r="T197" s="240">
        <f t="shared" si="12"/>
        <v>0</v>
      </c>
      <c r="U197" s="240">
        <f>IFERROR(VLOOKUP(K197,'4'!$K$3:$M$16,3,FALSE),0)</f>
        <v>0</v>
      </c>
      <c r="V197" s="240">
        <f t="shared" si="14"/>
        <v>0</v>
      </c>
    </row>
    <row r="198" spans="1:22" hidden="1">
      <c r="A198" s="238"/>
      <c r="E198" s="238"/>
      <c r="F198" s="238"/>
      <c r="G198" s="238"/>
      <c r="H198" s="238"/>
      <c r="L198" s="240"/>
      <c r="O198" s="240"/>
      <c r="R198" s="240">
        <f t="shared" si="13"/>
        <v>0</v>
      </c>
      <c r="S198" s="240">
        <f>IFERROR(IF(J198="X",0,IF(K198="X",0,VLOOKUP(K198,'4'!$K$3:$L$16,2,FALSE))),0)</f>
        <v>0</v>
      </c>
      <c r="T198" s="240">
        <f t="shared" si="12"/>
        <v>0</v>
      </c>
      <c r="U198" s="240">
        <f>IFERROR(VLOOKUP(K198,'4'!$K$3:$M$16,3,FALSE),0)</f>
        <v>0</v>
      </c>
      <c r="V198" s="240">
        <f t="shared" si="14"/>
        <v>0</v>
      </c>
    </row>
    <row r="199" spans="1:22" hidden="1">
      <c r="A199" s="238"/>
      <c r="E199" s="238"/>
      <c r="F199" s="238"/>
      <c r="G199" s="238"/>
      <c r="H199" s="238"/>
      <c r="L199" s="240"/>
      <c r="O199" s="240"/>
      <c r="R199" s="240">
        <f t="shared" si="13"/>
        <v>0</v>
      </c>
      <c r="S199" s="240">
        <f>IFERROR(IF(J199="X",0,IF(K199="X",0,VLOOKUP(K199,'4'!$K$3:$L$16,2,FALSE))),0)</f>
        <v>0</v>
      </c>
      <c r="T199" s="240">
        <f t="shared" si="12"/>
        <v>0</v>
      </c>
      <c r="U199" s="240">
        <f>IFERROR(VLOOKUP(K199,'4'!$K$3:$M$16,3,FALSE),0)</f>
        <v>0</v>
      </c>
      <c r="V199" s="240">
        <f t="shared" si="14"/>
        <v>0</v>
      </c>
    </row>
    <row r="200" spans="1:22" hidden="1">
      <c r="A200" s="238"/>
      <c r="E200" s="238"/>
      <c r="F200" s="238"/>
      <c r="G200" s="238"/>
      <c r="H200" s="238"/>
      <c r="L200" s="240"/>
      <c r="O200" s="240"/>
      <c r="R200" s="240">
        <f t="shared" si="13"/>
        <v>0</v>
      </c>
      <c r="S200" s="240">
        <f>IFERROR(IF(J200="X",0,IF(K200="X",0,VLOOKUP(K200,'4'!$K$3:$L$16,2,FALSE))),0)</f>
        <v>0</v>
      </c>
      <c r="T200" s="240">
        <f t="shared" si="12"/>
        <v>0</v>
      </c>
      <c r="U200" s="240">
        <f>IFERROR(VLOOKUP(K200,'4'!$K$3:$M$16,3,FALSE),0)</f>
        <v>0</v>
      </c>
      <c r="V200" s="240">
        <f t="shared" si="14"/>
        <v>0</v>
      </c>
    </row>
    <row r="201" spans="1:22" hidden="1">
      <c r="A201" s="238"/>
      <c r="E201" s="238"/>
      <c r="F201" s="238"/>
      <c r="G201" s="238"/>
      <c r="H201" s="238"/>
      <c r="L201" s="240"/>
      <c r="O201" s="240"/>
      <c r="R201" s="240">
        <f t="shared" si="13"/>
        <v>0</v>
      </c>
      <c r="S201" s="240">
        <f>IFERROR(IF(J201="X",0,IF(K201="X",0,VLOOKUP(K201,'4'!$K$3:$L$16,2,FALSE))),0)</f>
        <v>0</v>
      </c>
      <c r="T201" s="240">
        <f t="shared" si="12"/>
        <v>0</v>
      </c>
      <c r="U201" s="240">
        <f>IFERROR(VLOOKUP(K201,'4'!$K$3:$M$16,3,FALSE),0)</f>
        <v>0</v>
      </c>
      <c r="V201" s="240">
        <f t="shared" si="14"/>
        <v>0</v>
      </c>
    </row>
    <row r="202" spans="1:22" hidden="1">
      <c r="A202" s="238"/>
      <c r="E202" s="238"/>
      <c r="F202" s="238"/>
      <c r="G202" s="238"/>
      <c r="H202" s="238"/>
      <c r="L202" s="240"/>
      <c r="O202" s="240"/>
      <c r="R202" s="240">
        <f t="shared" si="13"/>
        <v>0</v>
      </c>
      <c r="S202" s="240">
        <f>IFERROR(IF(J202="X",0,IF(K202="X",0,VLOOKUP(K202,'4'!$K$3:$L$16,2,FALSE))),0)</f>
        <v>0</v>
      </c>
      <c r="T202" s="240">
        <f t="shared" si="12"/>
        <v>0</v>
      </c>
      <c r="U202" s="240">
        <f>IFERROR(VLOOKUP(K202,'4'!$K$3:$M$16,3,FALSE),0)</f>
        <v>0</v>
      </c>
      <c r="V202" s="240">
        <f t="shared" si="14"/>
        <v>0</v>
      </c>
    </row>
    <row r="203" spans="1:22" hidden="1">
      <c r="A203" s="238"/>
      <c r="E203" s="238"/>
      <c r="F203" s="238"/>
      <c r="G203" s="238"/>
      <c r="H203" s="238"/>
      <c r="L203" s="240"/>
      <c r="O203" s="240"/>
      <c r="R203" s="240">
        <f t="shared" si="13"/>
        <v>0</v>
      </c>
      <c r="S203" s="240">
        <f>IFERROR(IF(J203="X",0,IF(K203="X",0,VLOOKUP(K203,'4'!$K$3:$L$16,2,FALSE))),0)</f>
        <v>0</v>
      </c>
      <c r="T203" s="240">
        <f t="shared" si="12"/>
        <v>0</v>
      </c>
      <c r="U203" s="240">
        <f>IFERROR(VLOOKUP(K203,'4'!$K$3:$M$16,3,FALSE),0)</f>
        <v>0</v>
      </c>
      <c r="V203" s="240">
        <f t="shared" si="14"/>
        <v>0</v>
      </c>
    </row>
    <row r="204" spans="1:22" hidden="1">
      <c r="A204" s="238"/>
      <c r="E204" s="238"/>
      <c r="F204" s="238"/>
      <c r="G204" s="238"/>
      <c r="H204" s="238"/>
      <c r="L204" s="240"/>
      <c r="O204" s="240"/>
      <c r="R204" s="240">
        <f t="shared" si="13"/>
        <v>0</v>
      </c>
      <c r="S204" s="240">
        <f>IFERROR(IF(J204="X",0,IF(K204="X",0,VLOOKUP(K204,'4'!$K$3:$L$16,2,FALSE))),0)</f>
        <v>0</v>
      </c>
      <c r="T204" s="240">
        <f t="shared" si="12"/>
        <v>0</v>
      </c>
      <c r="U204" s="240">
        <f>IFERROR(VLOOKUP(K204,'4'!$K$3:$M$16,3,FALSE),0)</f>
        <v>0</v>
      </c>
      <c r="V204" s="240">
        <f t="shared" si="14"/>
        <v>0</v>
      </c>
    </row>
    <row r="205" spans="1:22" hidden="1">
      <c r="A205" s="238"/>
      <c r="E205" s="238"/>
      <c r="F205" s="238"/>
      <c r="G205" s="238"/>
      <c r="H205" s="238"/>
      <c r="L205" s="240"/>
      <c r="O205" s="240"/>
      <c r="R205" s="240">
        <f t="shared" si="13"/>
        <v>0</v>
      </c>
      <c r="S205" s="240">
        <f>IFERROR(IF(J205="X",0,IF(K205="X",0,VLOOKUP(K205,'4'!$K$3:$L$16,2,FALSE))),0)</f>
        <v>0</v>
      </c>
      <c r="T205" s="240">
        <f t="shared" si="12"/>
        <v>0</v>
      </c>
      <c r="U205" s="240">
        <f>IFERROR(VLOOKUP(K205,'4'!$K$3:$M$16,3,FALSE),0)</f>
        <v>0</v>
      </c>
      <c r="V205" s="240">
        <f t="shared" si="14"/>
        <v>0</v>
      </c>
    </row>
    <row r="206" spans="1:22" hidden="1">
      <c r="A206" s="238"/>
      <c r="E206" s="238"/>
      <c r="F206" s="238"/>
      <c r="G206" s="238"/>
      <c r="H206" s="238"/>
      <c r="L206" s="240"/>
      <c r="O206" s="240"/>
      <c r="R206" s="240">
        <f t="shared" si="13"/>
        <v>0</v>
      </c>
      <c r="S206" s="240">
        <f>IFERROR(IF(J206="X",0,IF(K206="X",0,VLOOKUP(K206,'4'!$K$3:$L$16,2,FALSE))),0)</f>
        <v>0</v>
      </c>
      <c r="T206" s="240">
        <f t="shared" si="12"/>
        <v>0</v>
      </c>
      <c r="U206" s="240">
        <f>IFERROR(VLOOKUP(K206,'4'!$K$3:$M$16,3,FALSE),0)</f>
        <v>0</v>
      </c>
      <c r="V206" s="240">
        <f t="shared" si="14"/>
        <v>0</v>
      </c>
    </row>
    <row r="207" spans="1:22" hidden="1">
      <c r="A207" s="238"/>
      <c r="E207" s="238"/>
      <c r="F207" s="238"/>
      <c r="G207" s="238"/>
      <c r="H207" s="238"/>
      <c r="L207" s="240"/>
      <c r="O207" s="240"/>
      <c r="R207" s="240">
        <f t="shared" si="13"/>
        <v>0</v>
      </c>
      <c r="S207" s="240">
        <f>IFERROR(IF(J207="X",0,IF(K207="X",0,VLOOKUP(K207,'4'!$K$3:$L$16,2,FALSE))),0)</f>
        <v>0</v>
      </c>
      <c r="T207" s="240">
        <f t="shared" si="12"/>
        <v>0</v>
      </c>
      <c r="U207" s="240">
        <f>IFERROR(VLOOKUP(K207,'4'!$K$3:$M$16,3,FALSE),0)</f>
        <v>0</v>
      </c>
      <c r="V207" s="240">
        <f t="shared" si="14"/>
        <v>0</v>
      </c>
    </row>
    <row r="208" spans="1:22" hidden="1">
      <c r="A208" s="238"/>
      <c r="E208" s="238"/>
      <c r="F208" s="238"/>
      <c r="G208" s="238"/>
      <c r="H208" s="238"/>
      <c r="L208" s="240"/>
      <c r="O208" s="240"/>
      <c r="R208" s="240">
        <f t="shared" si="13"/>
        <v>0</v>
      </c>
      <c r="S208" s="240">
        <f>IFERROR(IF(J208="X",0,IF(K208="X",0,VLOOKUP(K208,'4'!$K$3:$L$16,2,FALSE))),0)</f>
        <v>0</v>
      </c>
      <c r="T208" s="240">
        <f t="shared" si="12"/>
        <v>0</v>
      </c>
      <c r="U208" s="240">
        <f>IFERROR(VLOOKUP(K208,'4'!$K$3:$M$16,3,FALSE),0)</f>
        <v>0</v>
      </c>
      <c r="V208" s="240">
        <f t="shared" si="14"/>
        <v>0</v>
      </c>
    </row>
    <row r="209" spans="1:22" hidden="1">
      <c r="A209" s="238"/>
      <c r="E209" s="238"/>
      <c r="F209" s="238"/>
      <c r="G209" s="238"/>
      <c r="H209" s="238"/>
      <c r="L209" s="240"/>
      <c r="O209" s="240"/>
      <c r="R209" s="240">
        <f t="shared" si="13"/>
        <v>0</v>
      </c>
      <c r="S209" s="240">
        <f>IFERROR(IF(J209="X",0,IF(K209="X",0,VLOOKUP(K209,'4'!$K$3:$L$16,2,FALSE))),0)</f>
        <v>0</v>
      </c>
      <c r="T209" s="240">
        <f t="shared" si="12"/>
        <v>0</v>
      </c>
      <c r="U209" s="240">
        <f>IFERROR(VLOOKUP(K209,'4'!$K$3:$M$16,3,FALSE),0)</f>
        <v>0</v>
      </c>
      <c r="V209" s="240">
        <f t="shared" si="14"/>
        <v>0</v>
      </c>
    </row>
    <row r="210" spans="1:22" hidden="1">
      <c r="A210" s="238"/>
      <c r="E210" s="238"/>
      <c r="F210" s="238"/>
      <c r="G210" s="238"/>
      <c r="H210" s="238"/>
      <c r="L210" s="240"/>
      <c r="O210" s="240"/>
      <c r="R210" s="240">
        <f t="shared" si="13"/>
        <v>0</v>
      </c>
      <c r="S210" s="240">
        <f>IFERROR(IF(J210="X",0,IF(K210="X",0,VLOOKUP(K210,'4'!$K$3:$L$16,2,FALSE))),0)</f>
        <v>0</v>
      </c>
      <c r="T210" s="240">
        <f t="shared" si="12"/>
        <v>0</v>
      </c>
      <c r="U210" s="240">
        <f>IFERROR(VLOOKUP(K210,'4'!$K$3:$M$16,3,FALSE),0)</f>
        <v>0</v>
      </c>
      <c r="V210" s="240">
        <f t="shared" si="14"/>
        <v>0</v>
      </c>
    </row>
    <row r="211" spans="1:22" hidden="1">
      <c r="A211" s="238"/>
      <c r="E211" s="238"/>
      <c r="F211" s="238"/>
      <c r="G211" s="238"/>
      <c r="H211" s="238"/>
      <c r="L211" s="240"/>
      <c r="O211" s="240"/>
      <c r="R211" s="240">
        <f t="shared" si="13"/>
        <v>0</v>
      </c>
      <c r="S211" s="240">
        <f>IFERROR(IF(J211="X",0,IF(K211="X",0,VLOOKUP(K211,'4'!$K$3:$L$16,2,FALSE))),0)</f>
        <v>0</v>
      </c>
      <c r="T211" s="240">
        <f t="shared" si="12"/>
        <v>0</v>
      </c>
      <c r="U211" s="240">
        <f>IFERROR(VLOOKUP(K211,'4'!$K$3:$M$16,3,FALSE),0)</f>
        <v>0</v>
      </c>
      <c r="V211" s="240">
        <f t="shared" si="14"/>
        <v>0</v>
      </c>
    </row>
    <row r="212" spans="1:22" hidden="1">
      <c r="A212" s="238"/>
      <c r="E212" s="238"/>
      <c r="F212" s="238"/>
      <c r="G212" s="238"/>
      <c r="H212" s="238"/>
      <c r="L212" s="240"/>
      <c r="O212" s="240"/>
      <c r="R212" s="240">
        <f t="shared" si="13"/>
        <v>0</v>
      </c>
      <c r="S212" s="240">
        <f>IFERROR(IF(J212="X",0,IF(K212="X",0,VLOOKUP(K212,'4'!$K$3:$L$16,2,FALSE))),0)</f>
        <v>0</v>
      </c>
      <c r="T212" s="240">
        <f t="shared" si="12"/>
        <v>0</v>
      </c>
      <c r="U212" s="240">
        <f>IFERROR(VLOOKUP(K212,'4'!$K$3:$M$16,3,FALSE),0)</f>
        <v>0</v>
      </c>
      <c r="V212" s="240">
        <f t="shared" si="14"/>
        <v>0</v>
      </c>
    </row>
    <row r="213" spans="1:22" hidden="1">
      <c r="A213" s="238"/>
      <c r="E213" s="238"/>
      <c r="F213" s="238"/>
      <c r="G213" s="238"/>
      <c r="H213" s="238"/>
      <c r="L213" s="240"/>
      <c r="O213" s="240"/>
      <c r="R213" s="240">
        <f t="shared" si="13"/>
        <v>0</v>
      </c>
      <c r="S213" s="240">
        <f>IFERROR(IF(J213="X",0,IF(K213="X",0,VLOOKUP(K213,'4'!$K$3:$L$16,2,FALSE))),0)</f>
        <v>0</v>
      </c>
      <c r="T213" s="240">
        <f t="shared" si="12"/>
        <v>0</v>
      </c>
      <c r="U213" s="240">
        <f>IFERROR(VLOOKUP(K213,'4'!$K$3:$M$16,3,FALSE),0)</f>
        <v>0</v>
      </c>
      <c r="V213" s="240">
        <f t="shared" si="14"/>
        <v>0</v>
      </c>
    </row>
    <row r="214" spans="1:22" hidden="1">
      <c r="A214" s="238"/>
      <c r="E214" s="238"/>
      <c r="F214" s="238"/>
      <c r="G214" s="238"/>
      <c r="H214" s="238"/>
      <c r="L214" s="240"/>
      <c r="O214" s="240"/>
      <c r="R214" s="240">
        <f t="shared" si="13"/>
        <v>0</v>
      </c>
      <c r="S214" s="240">
        <f>IFERROR(IF(J214="X",0,IF(K214="X",0,VLOOKUP(K214,'4'!$K$3:$L$16,2,FALSE))),0)</f>
        <v>0</v>
      </c>
      <c r="T214" s="240">
        <f t="shared" si="12"/>
        <v>0</v>
      </c>
      <c r="U214" s="240">
        <f>IFERROR(VLOOKUP(K214,'4'!$K$3:$M$16,3,FALSE),0)</f>
        <v>0</v>
      </c>
      <c r="V214" s="240">
        <f t="shared" si="14"/>
        <v>0</v>
      </c>
    </row>
    <row r="215" spans="1:22" hidden="1">
      <c r="A215" s="238"/>
      <c r="E215" s="238"/>
      <c r="F215" s="238"/>
      <c r="G215" s="238"/>
      <c r="H215" s="238"/>
      <c r="L215" s="240"/>
      <c r="O215" s="240"/>
      <c r="R215" s="240">
        <f t="shared" si="13"/>
        <v>0</v>
      </c>
      <c r="S215" s="240">
        <f>IFERROR(IF(J215="X",0,IF(K215="X",0,VLOOKUP(K215,'4'!$K$3:$L$16,2,FALSE))),0)</f>
        <v>0</v>
      </c>
      <c r="T215" s="240">
        <f t="shared" si="12"/>
        <v>0</v>
      </c>
      <c r="U215" s="240">
        <f>IFERROR(VLOOKUP(K215,'4'!$K$3:$M$16,3,FALSE),0)</f>
        <v>0</v>
      </c>
      <c r="V215" s="240">
        <f t="shared" si="14"/>
        <v>0</v>
      </c>
    </row>
    <row r="216" spans="1:22" hidden="1">
      <c r="A216" s="238"/>
      <c r="E216" s="238"/>
      <c r="F216" s="238"/>
      <c r="G216" s="238"/>
      <c r="H216" s="238"/>
      <c r="L216" s="240"/>
      <c r="O216" s="240"/>
      <c r="R216" s="240">
        <f t="shared" si="13"/>
        <v>0</v>
      </c>
      <c r="S216" s="240">
        <f>IFERROR(IF(J216="X",0,IF(K216="X",0,VLOOKUP(K216,'4'!$K$3:$L$16,2,FALSE))),0)</f>
        <v>0</v>
      </c>
      <c r="T216" s="240">
        <f t="shared" si="12"/>
        <v>0</v>
      </c>
      <c r="U216" s="240">
        <f>IFERROR(VLOOKUP(K216,'4'!$K$3:$M$16,3,FALSE),0)</f>
        <v>0</v>
      </c>
      <c r="V216" s="240">
        <f t="shared" si="14"/>
        <v>0</v>
      </c>
    </row>
    <row r="217" spans="1:22" hidden="1">
      <c r="A217" s="238"/>
      <c r="E217" s="238"/>
      <c r="F217" s="238"/>
      <c r="G217" s="238"/>
      <c r="H217" s="238"/>
      <c r="L217" s="240"/>
      <c r="O217" s="240"/>
      <c r="R217" s="240">
        <f t="shared" si="13"/>
        <v>0</v>
      </c>
      <c r="S217" s="240">
        <f>IFERROR(IF(J217="X",0,IF(K217="X",0,VLOOKUP(K217,'4'!$K$3:$L$16,2,FALSE))),0)</f>
        <v>0</v>
      </c>
      <c r="T217" s="240">
        <f t="shared" si="12"/>
        <v>0</v>
      </c>
      <c r="U217" s="240">
        <f>IFERROR(VLOOKUP(K217,'4'!$K$3:$M$16,3,FALSE),0)</f>
        <v>0</v>
      </c>
      <c r="V217" s="240">
        <f t="shared" si="14"/>
        <v>0</v>
      </c>
    </row>
    <row r="218" spans="1:22" hidden="1">
      <c r="A218" s="238"/>
      <c r="E218" s="238"/>
      <c r="F218" s="238"/>
      <c r="G218" s="238"/>
      <c r="H218" s="238"/>
      <c r="L218" s="240"/>
      <c r="O218" s="240"/>
      <c r="R218" s="240">
        <f t="shared" si="13"/>
        <v>0</v>
      </c>
      <c r="S218" s="240">
        <f>IFERROR(IF(J218="X",0,IF(K218="X",0,VLOOKUP(K218,'4'!$K$3:$L$16,2,FALSE))),0)</f>
        <v>0</v>
      </c>
      <c r="T218" s="240">
        <f t="shared" si="12"/>
        <v>0</v>
      </c>
      <c r="U218" s="240">
        <f>IFERROR(VLOOKUP(K218,'4'!$K$3:$M$16,3,FALSE),0)</f>
        <v>0</v>
      </c>
      <c r="V218" s="240">
        <f t="shared" si="14"/>
        <v>0</v>
      </c>
    </row>
    <row r="219" spans="1:22" hidden="1">
      <c r="A219" s="238"/>
      <c r="E219" s="238"/>
      <c r="F219" s="238"/>
      <c r="G219" s="238"/>
      <c r="H219" s="238"/>
      <c r="L219" s="240"/>
      <c r="O219" s="240"/>
      <c r="R219" s="240">
        <f t="shared" si="13"/>
        <v>0</v>
      </c>
      <c r="S219" s="240">
        <f>IFERROR(IF(J219="X",0,IF(K219="X",0,VLOOKUP(K219,'4'!$K$3:$L$16,2,FALSE))),0)</f>
        <v>0</v>
      </c>
      <c r="T219" s="240">
        <f t="shared" si="12"/>
        <v>0</v>
      </c>
      <c r="U219" s="240">
        <f>IFERROR(VLOOKUP(K219,'4'!$K$3:$M$16,3,FALSE),0)</f>
        <v>0</v>
      </c>
      <c r="V219" s="240">
        <f t="shared" si="14"/>
        <v>0</v>
      </c>
    </row>
    <row r="220" spans="1:22" hidden="1">
      <c r="A220" s="238"/>
      <c r="E220" s="238"/>
      <c r="F220" s="238"/>
      <c r="G220" s="238"/>
      <c r="H220" s="238"/>
      <c r="L220" s="240"/>
      <c r="O220" s="240"/>
      <c r="R220" s="240">
        <f t="shared" si="13"/>
        <v>0</v>
      </c>
      <c r="S220" s="240">
        <f>IFERROR(IF(J220="X",0,IF(K220="X",0,VLOOKUP(K220,'4'!$K$3:$L$16,2,FALSE))),0)</f>
        <v>0</v>
      </c>
      <c r="T220" s="240">
        <f t="shared" si="12"/>
        <v>0</v>
      </c>
      <c r="U220" s="240">
        <f>IFERROR(VLOOKUP(K220,'4'!$K$3:$M$16,3,FALSE),0)</f>
        <v>0</v>
      </c>
      <c r="V220" s="240">
        <f t="shared" si="14"/>
        <v>0</v>
      </c>
    </row>
    <row r="221" spans="1:22" hidden="1">
      <c r="A221" s="238"/>
      <c r="E221" s="238"/>
      <c r="F221" s="238"/>
      <c r="G221" s="238"/>
      <c r="H221" s="238"/>
      <c r="L221" s="240"/>
      <c r="O221" s="240"/>
      <c r="R221" s="240">
        <f t="shared" si="13"/>
        <v>0</v>
      </c>
      <c r="S221" s="240">
        <f>IFERROR(IF(J221="X",0,IF(K221="X",0,VLOOKUP(K221,'4'!$K$3:$L$16,2,FALSE))),0)</f>
        <v>0</v>
      </c>
      <c r="T221" s="240">
        <f t="shared" si="12"/>
        <v>0</v>
      </c>
      <c r="U221" s="240">
        <f>IFERROR(VLOOKUP(K221,'4'!$K$3:$M$16,3,FALSE),0)</f>
        <v>0</v>
      </c>
      <c r="V221" s="240">
        <f t="shared" si="14"/>
        <v>0</v>
      </c>
    </row>
    <row r="222" spans="1:22" hidden="1">
      <c r="A222" s="238"/>
      <c r="E222" s="238"/>
      <c r="F222" s="238"/>
      <c r="G222" s="238"/>
      <c r="H222" s="238"/>
      <c r="L222" s="240"/>
      <c r="O222" s="240"/>
      <c r="R222" s="240">
        <f t="shared" si="13"/>
        <v>0</v>
      </c>
      <c r="S222" s="240">
        <f>IFERROR(IF(J222="X",0,IF(K222="X",0,VLOOKUP(K222,'4'!$K$3:$L$16,2,FALSE))),0)</f>
        <v>0</v>
      </c>
      <c r="T222" s="240">
        <f t="shared" si="12"/>
        <v>0</v>
      </c>
      <c r="U222" s="240">
        <f>IFERROR(VLOOKUP(K222,'4'!$K$3:$M$16,3,FALSE),0)</f>
        <v>0</v>
      </c>
      <c r="V222" s="240">
        <f t="shared" si="14"/>
        <v>0</v>
      </c>
    </row>
    <row r="223" spans="1:22" hidden="1">
      <c r="A223" s="238"/>
      <c r="E223" s="238"/>
      <c r="F223" s="238"/>
      <c r="G223" s="238"/>
      <c r="H223" s="238"/>
      <c r="L223" s="240"/>
      <c r="O223" s="240"/>
      <c r="R223" s="240">
        <f t="shared" si="13"/>
        <v>0</v>
      </c>
      <c r="S223" s="240">
        <f>IFERROR(IF(J223="X",0,IF(K223="X",0,VLOOKUP(K223,'4'!$K$3:$L$16,2,FALSE))),0)</f>
        <v>0</v>
      </c>
      <c r="T223" s="240">
        <f t="shared" si="12"/>
        <v>0</v>
      </c>
      <c r="U223" s="240">
        <f>IFERROR(VLOOKUP(K223,'4'!$K$3:$M$16,3,FALSE),0)</f>
        <v>0</v>
      </c>
      <c r="V223" s="240">
        <f t="shared" si="14"/>
        <v>0</v>
      </c>
    </row>
    <row r="224" spans="1:22" hidden="1">
      <c r="A224" s="238"/>
      <c r="E224" s="238"/>
      <c r="F224" s="238"/>
      <c r="G224" s="238"/>
      <c r="H224" s="238"/>
      <c r="L224" s="240"/>
      <c r="O224" s="240"/>
      <c r="R224" s="240">
        <f t="shared" si="13"/>
        <v>0</v>
      </c>
      <c r="S224" s="240">
        <f>IFERROR(IF(J224="X",0,IF(K224="X",0,VLOOKUP(K224,'4'!$K$3:$L$16,2,FALSE))),0)</f>
        <v>0</v>
      </c>
      <c r="T224" s="240">
        <f t="shared" si="12"/>
        <v>0</v>
      </c>
      <c r="U224" s="240">
        <f>IFERROR(VLOOKUP(K224,'4'!$K$3:$M$16,3,FALSE),0)</f>
        <v>0</v>
      </c>
      <c r="V224" s="240">
        <f t="shared" si="14"/>
        <v>0</v>
      </c>
    </row>
    <row r="225" spans="1:22" hidden="1">
      <c r="A225" s="238"/>
      <c r="E225" s="238"/>
      <c r="F225" s="238"/>
      <c r="G225" s="238"/>
      <c r="H225" s="238"/>
      <c r="L225" s="240"/>
      <c r="O225" s="240"/>
      <c r="R225" s="240">
        <f t="shared" si="13"/>
        <v>0</v>
      </c>
      <c r="S225" s="240">
        <f>IFERROR(IF(J225="X",0,IF(K225="X",0,VLOOKUP(K225,'4'!$K$3:$L$16,2,FALSE))),0)</f>
        <v>0</v>
      </c>
      <c r="T225" s="240">
        <f t="shared" si="12"/>
        <v>0</v>
      </c>
      <c r="U225" s="240">
        <f>IFERROR(VLOOKUP(K225,'4'!$K$3:$M$16,3,FALSE),0)</f>
        <v>0</v>
      </c>
      <c r="V225" s="240">
        <f t="shared" si="14"/>
        <v>0</v>
      </c>
    </row>
    <row r="226" spans="1:22" hidden="1">
      <c r="A226" s="238"/>
      <c r="E226" s="238"/>
      <c r="F226" s="238"/>
      <c r="G226" s="238"/>
      <c r="H226" s="238"/>
      <c r="L226" s="240"/>
      <c r="O226" s="240"/>
      <c r="R226" s="240">
        <f t="shared" si="13"/>
        <v>0</v>
      </c>
      <c r="S226" s="240">
        <f>IFERROR(IF(J226="X",0,IF(K226="X",0,VLOOKUP(K226,'4'!$K$3:$L$16,2,FALSE))),0)</f>
        <v>0</v>
      </c>
      <c r="T226" s="240">
        <f t="shared" si="12"/>
        <v>0</v>
      </c>
      <c r="U226" s="240">
        <f>IFERROR(VLOOKUP(K226,'4'!$K$3:$M$16,3,FALSE),0)</f>
        <v>0</v>
      </c>
      <c r="V226" s="240">
        <f t="shared" si="14"/>
        <v>0</v>
      </c>
    </row>
    <row r="227" spans="1:22" hidden="1">
      <c r="A227" s="238"/>
      <c r="E227" s="238"/>
      <c r="F227" s="238"/>
      <c r="G227" s="238"/>
      <c r="H227" s="238"/>
      <c r="L227" s="240"/>
      <c r="O227" s="240"/>
      <c r="R227" s="240">
        <f t="shared" si="13"/>
        <v>0</v>
      </c>
      <c r="S227" s="240">
        <f>IFERROR(IF(J227="X",0,IF(K227="X",0,VLOOKUP(K227,'4'!$K$3:$L$16,2,FALSE))),0)</f>
        <v>0</v>
      </c>
      <c r="T227" s="240">
        <f t="shared" si="12"/>
        <v>0</v>
      </c>
      <c r="U227" s="240">
        <f>IFERROR(VLOOKUP(K227,'4'!$K$3:$M$16,3,FALSE),0)</f>
        <v>0</v>
      </c>
      <c r="V227" s="240">
        <f t="shared" si="14"/>
        <v>0</v>
      </c>
    </row>
    <row r="228" spans="1:22" hidden="1">
      <c r="A228" s="238"/>
      <c r="E228" s="238"/>
      <c r="F228" s="238"/>
      <c r="G228" s="238"/>
      <c r="H228" s="238"/>
      <c r="L228" s="240"/>
      <c r="O228" s="240"/>
      <c r="R228" s="240">
        <f t="shared" si="13"/>
        <v>0</v>
      </c>
      <c r="S228" s="240">
        <f>IFERROR(IF(J228="X",0,IF(K228="X",0,VLOOKUP(K228,'4'!$K$3:$L$16,2,FALSE))),0)</f>
        <v>0</v>
      </c>
      <c r="T228" s="240">
        <f t="shared" si="12"/>
        <v>0</v>
      </c>
      <c r="U228" s="240">
        <f>IFERROR(VLOOKUP(K228,'4'!$K$3:$M$16,3,FALSE),0)</f>
        <v>0</v>
      </c>
      <c r="V228" s="240">
        <f t="shared" si="14"/>
        <v>0</v>
      </c>
    </row>
    <row r="229" spans="1:22" hidden="1">
      <c r="A229" s="238"/>
      <c r="E229" s="238"/>
      <c r="F229" s="238"/>
      <c r="G229" s="238"/>
      <c r="H229" s="238"/>
      <c r="L229" s="240"/>
      <c r="O229" s="240"/>
      <c r="R229" s="240">
        <f t="shared" si="13"/>
        <v>0</v>
      </c>
      <c r="S229" s="240">
        <f>IFERROR(IF(J229="X",0,IF(K229="X",0,VLOOKUP(K229,'4'!$K$3:$L$16,2,FALSE))),0)</f>
        <v>0</v>
      </c>
      <c r="T229" s="240">
        <f t="shared" si="12"/>
        <v>0</v>
      </c>
      <c r="U229" s="240">
        <f>IFERROR(VLOOKUP(K229,'4'!$K$3:$M$16,3,FALSE),0)</f>
        <v>0</v>
      </c>
      <c r="V229" s="240">
        <f t="shared" si="14"/>
        <v>0</v>
      </c>
    </row>
    <row r="230" spans="1:22" hidden="1">
      <c r="A230" s="238"/>
      <c r="E230" s="238"/>
      <c r="F230" s="238"/>
      <c r="G230" s="238"/>
      <c r="H230" s="238"/>
      <c r="L230" s="240"/>
      <c r="O230" s="240"/>
      <c r="R230" s="240">
        <f t="shared" si="13"/>
        <v>0</v>
      </c>
      <c r="S230" s="240">
        <f>IFERROR(IF(J230="X",0,IF(K230="X",0,VLOOKUP(K230,'4'!$K$3:$L$16,2,FALSE))),0)</f>
        <v>0</v>
      </c>
      <c r="T230" s="240">
        <f t="shared" si="12"/>
        <v>0</v>
      </c>
      <c r="U230" s="240">
        <f>IFERROR(VLOOKUP(K230,'4'!$K$3:$M$16,3,FALSE),0)</f>
        <v>0</v>
      </c>
      <c r="V230" s="240">
        <f t="shared" si="14"/>
        <v>0</v>
      </c>
    </row>
    <row r="231" spans="1:22" hidden="1">
      <c r="A231" s="238"/>
      <c r="E231" s="238"/>
      <c r="F231" s="238"/>
      <c r="G231" s="238"/>
      <c r="H231" s="238"/>
      <c r="L231" s="240"/>
      <c r="O231" s="240"/>
      <c r="R231" s="240">
        <f t="shared" si="13"/>
        <v>0</v>
      </c>
      <c r="S231" s="240">
        <f>IFERROR(IF(J231="X",0,IF(K231="X",0,VLOOKUP(K231,'4'!$K$3:$L$16,2,FALSE))),0)</f>
        <v>0</v>
      </c>
      <c r="T231" s="240">
        <f t="shared" si="12"/>
        <v>0</v>
      </c>
      <c r="U231" s="240">
        <f>IFERROR(VLOOKUP(K231,'4'!$K$3:$M$16,3,FALSE),0)</f>
        <v>0</v>
      </c>
      <c r="V231" s="240">
        <f t="shared" si="14"/>
        <v>0</v>
      </c>
    </row>
    <row r="232" spans="1:22" hidden="1">
      <c r="A232" s="238"/>
      <c r="E232" s="238"/>
      <c r="F232" s="238"/>
      <c r="G232" s="238"/>
      <c r="H232" s="238"/>
      <c r="L232" s="240"/>
      <c r="O232" s="240"/>
      <c r="R232" s="240">
        <f t="shared" si="13"/>
        <v>0</v>
      </c>
      <c r="S232" s="240">
        <f>IFERROR(IF(J232="X",0,IF(K232="X",0,VLOOKUP(K232,'4'!$K$3:$L$16,2,FALSE))),0)</f>
        <v>0</v>
      </c>
      <c r="T232" s="240">
        <f t="shared" si="12"/>
        <v>0</v>
      </c>
      <c r="U232" s="240">
        <f>IFERROR(VLOOKUP(K232,'4'!$K$3:$M$16,3,FALSE),0)</f>
        <v>0</v>
      </c>
      <c r="V232" s="240">
        <f t="shared" si="14"/>
        <v>0</v>
      </c>
    </row>
    <row r="233" spans="1:22" hidden="1">
      <c r="A233" s="238"/>
      <c r="E233" s="238"/>
      <c r="F233" s="238"/>
      <c r="G233" s="238"/>
      <c r="H233" s="238"/>
      <c r="L233" s="240"/>
      <c r="O233" s="240"/>
      <c r="R233" s="240">
        <f t="shared" si="13"/>
        <v>0</v>
      </c>
      <c r="S233" s="240">
        <f>IFERROR(IF(J233="X",0,IF(K233="X",0,VLOOKUP(K233,'4'!$K$3:$L$16,2,FALSE))),0)</f>
        <v>0</v>
      </c>
      <c r="T233" s="240">
        <f t="shared" si="12"/>
        <v>0</v>
      </c>
      <c r="U233" s="240">
        <f>IFERROR(VLOOKUP(K233,'4'!$K$3:$M$16,3,FALSE),0)</f>
        <v>0</v>
      </c>
      <c r="V233" s="240">
        <f t="shared" si="14"/>
        <v>0</v>
      </c>
    </row>
    <row r="234" spans="1:22" hidden="1">
      <c r="A234" s="238"/>
      <c r="E234" s="238"/>
      <c r="F234" s="238"/>
      <c r="G234" s="238"/>
      <c r="H234" s="238"/>
      <c r="L234" s="240"/>
      <c r="O234" s="240"/>
      <c r="R234" s="240">
        <f t="shared" si="13"/>
        <v>0</v>
      </c>
      <c r="S234" s="240">
        <f>IFERROR(IF(J234="X",0,IF(K234="X",0,VLOOKUP(K234,'4'!$K$3:$L$16,2,FALSE))),0)</f>
        <v>0</v>
      </c>
      <c r="T234" s="240">
        <f t="shared" si="12"/>
        <v>0</v>
      </c>
      <c r="U234" s="240">
        <f>IFERROR(VLOOKUP(K234,'4'!$K$3:$M$16,3,FALSE),0)</f>
        <v>0</v>
      </c>
      <c r="V234" s="240">
        <f t="shared" si="14"/>
        <v>0</v>
      </c>
    </row>
    <row r="235" spans="1:22" hidden="1">
      <c r="A235" s="238"/>
      <c r="E235" s="238"/>
      <c r="F235" s="238"/>
      <c r="G235" s="238"/>
      <c r="H235" s="238"/>
      <c r="L235" s="240"/>
      <c r="O235" s="240"/>
      <c r="R235" s="240">
        <f t="shared" si="13"/>
        <v>0</v>
      </c>
      <c r="S235" s="240">
        <f>IFERROR(IF(J235="X",0,IF(K235="X",0,VLOOKUP(K235,'4'!$K$3:$L$16,2,FALSE))),0)</f>
        <v>0</v>
      </c>
      <c r="T235" s="240">
        <f t="shared" si="12"/>
        <v>0</v>
      </c>
      <c r="U235" s="240">
        <f>IFERROR(VLOOKUP(K235,'4'!$K$3:$M$16,3,FALSE),0)</f>
        <v>0</v>
      </c>
      <c r="V235" s="240">
        <f t="shared" si="14"/>
        <v>0</v>
      </c>
    </row>
    <row r="236" spans="1:22" hidden="1">
      <c r="A236" s="238"/>
      <c r="E236" s="238"/>
      <c r="F236" s="238"/>
      <c r="G236" s="238"/>
      <c r="H236" s="238"/>
      <c r="L236" s="240"/>
      <c r="O236" s="240"/>
      <c r="R236" s="240">
        <f t="shared" si="13"/>
        <v>0</v>
      </c>
      <c r="S236" s="240">
        <f>IFERROR(IF(J236="X",0,IF(K236="X",0,VLOOKUP(K236,'4'!$K$3:$L$16,2,FALSE))),0)</f>
        <v>0</v>
      </c>
      <c r="T236" s="240">
        <f t="shared" si="12"/>
        <v>0</v>
      </c>
      <c r="U236" s="240">
        <f>IFERROR(VLOOKUP(K236,'4'!$K$3:$M$16,3,FALSE),0)</f>
        <v>0</v>
      </c>
      <c r="V236" s="240">
        <f t="shared" si="14"/>
        <v>0</v>
      </c>
    </row>
    <row r="237" spans="1:22" hidden="1">
      <c r="A237" s="238"/>
      <c r="E237" s="238"/>
      <c r="F237" s="238"/>
      <c r="G237" s="238"/>
      <c r="H237" s="238"/>
      <c r="L237" s="240"/>
      <c r="O237" s="240"/>
      <c r="R237" s="240">
        <f t="shared" si="13"/>
        <v>0</v>
      </c>
      <c r="S237" s="240">
        <f>IFERROR(IF(J237="X",0,IF(K237="X",0,VLOOKUP(K237,'4'!$K$3:$L$16,2,FALSE))),0)</f>
        <v>0</v>
      </c>
      <c r="T237" s="240">
        <f t="shared" si="12"/>
        <v>0</v>
      </c>
      <c r="U237" s="240">
        <f>IFERROR(VLOOKUP(K237,'4'!$K$3:$M$16,3,FALSE),0)</f>
        <v>0</v>
      </c>
      <c r="V237" s="240">
        <f t="shared" si="14"/>
        <v>0</v>
      </c>
    </row>
    <row r="238" spans="1:22" hidden="1">
      <c r="A238" s="238"/>
      <c r="E238" s="238"/>
      <c r="F238" s="238"/>
      <c r="G238" s="238"/>
      <c r="H238" s="238"/>
      <c r="L238" s="240"/>
      <c r="O238" s="240"/>
      <c r="R238" s="240">
        <f t="shared" si="13"/>
        <v>0</v>
      </c>
      <c r="S238" s="240">
        <f>IFERROR(IF(J238="X",0,IF(K238="X",0,VLOOKUP(K238,'4'!$K$3:$L$16,2,FALSE))),0)</f>
        <v>0</v>
      </c>
      <c r="T238" s="240">
        <f t="shared" si="12"/>
        <v>0</v>
      </c>
      <c r="U238" s="240">
        <f>IFERROR(VLOOKUP(K238,'4'!$K$3:$M$16,3,FALSE),0)</f>
        <v>0</v>
      </c>
      <c r="V238" s="240">
        <f t="shared" si="14"/>
        <v>0</v>
      </c>
    </row>
    <row r="239" spans="1:22" hidden="1">
      <c r="A239" s="238"/>
      <c r="E239" s="238"/>
      <c r="F239" s="238"/>
      <c r="G239" s="238"/>
      <c r="H239" s="238"/>
      <c r="L239" s="240"/>
      <c r="O239" s="240"/>
      <c r="R239" s="240">
        <f t="shared" si="13"/>
        <v>0</v>
      </c>
      <c r="S239" s="240">
        <f>IFERROR(IF(J239="X",0,IF(K239="X",0,VLOOKUP(K239,'4'!$K$3:$L$16,2,FALSE))),0)</f>
        <v>0</v>
      </c>
      <c r="T239" s="240">
        <f t="shared" si="12"/>
        <v>0</v>
      </c>
      <c r="U239" s="240">
        <f>IFERROR(VLOOKUP(K239,'4'!$K$3:$M$16,3,FALSE),0)</f>
        <v>0</v>
      </c>
      <c r="V239" s="240">
        <f t="shared" si="14"/>
        <v>0</v>
      </c>
    </row>
    <row r="240" spans="1:22" hidden="1">
      <c r="A240" s="238"/>
      <c r="E240" s="238"/>
      <c r="F240" s="238"/>
      <c r="G240" s="238"/>
      <c r="H240" s="238"/>
      <c r="L240" s="240"/>
      <c r="O240" s="240"/>
      <c r="R240" s="240">
        <f t="shared" si="13"/>
        <v>0</v>
      </c>
      <c r="S240" s="240">
        <f>IFERROR(IF(J240="X",0,IF(K240="X",0,VLOOKUP(K240,'4'!$K$3:$L$16,2,FALSE))),0)</f>
        <v>0</v>
      </c>
      <c r="T240" s="240">
        <f t="shared" si="12"/>
        <v>0</v>
      </c>
      <c r="U240" s="240">
        <f>IFERROR(VLOOKUP(K240,'4'!$K$3:$M$16,3,FALSE),0)</f>
        <v>0</v>
      </c>
      <c r="V240" s="240">
        <f t="shared" si="14"/>
        <v>0</v>
      </c>
    </row>
    <row r="241" spans="1:22" hidden="1">
      <c r="A241" s="238"/>
      <c r="E241" s="238"/>
      <c r="F241" s="238"/>
      <c r="G241" s="238"/>
      <c r="H241" s="238"/>
      <c r="L241" s="240"/>
      <c r="O241" s="240"/>
      <c r="R241" s="240">
        <f t="shared" si="13"/>
        <v>0</v>
      </c>
      <c r="S241" s="240">
        <f>IFERROR(IF(J241="X",0,IF(K241="X",0,VLOOKUP(K241,'4'!$K$3:$L$16,2,FALSE))),0)</f>
        <v>0</v>
      </c>
      <c r="T241" s="240">
        <f t="shared" si="12"/>
        <v>0</v>
      </c>
      <c r="U241" s="240">
        <f>IFERROR(VLOOKUP(K241,'4'!$K$3:$M$16,3,FALSE),0)</f>
        <v>0</v>
      </c>
      <c r="V241" s="240">
        <f t="shared" si="14"/>
        <v>0</v>
      </c>
    </row>
    <row r="242" spans="1:22" hidden="1">
      <c r="A242" s="238"/>
      <c r="E242" s="238"/>
      <c r="F242" s="238"/>
      <c r="G242" s="238"/>
      <c r="H242" s="238"/>
      <c r="L242" s="240"/>
      <c r="O242" s="240"/>
      <c r="R242" s="240">
        <f t="shared" si="13"/>
        <v>0</v>
      </c>
      <c r="S242" s="240">
        <f>IFERROR(IF(J242="X",0,IF(K242="X",0,VLOOKUP(K242,'4'!$K$3:$L$16,2,FALSE))),0)</f>
        <v>0</v>
      </c>
      <c r="T242" s="240">
        <f t="shared" si="12"/>
        <v>0</v>
      </c>
      <c r="U242" s="240">
        <f>IFERROR(VLOOKUP(K242,'4'!$K$3:$M$16,3,FALSE),0)</f>
        <v>0</v>
      </c>
      <c r="V242" s="240">
        <f t="shared" si="14"/>
        <v>0</v>
      </c>
    </row>
    <row r="243" spans="1:22" hidden="1">
      <c r="A243" s="238"/>
      <c r="E243" s="238"/>
      <c r="F243" s="238"/>
      <c r="G243" s="238"/>
      <c r="H243" s="238"/>
      <c r="L243" s="240"/>
      <c r="O243" s="240"/>
      <c r="R243" s="240">
        <f t="shared" si="13"/>
        <v>0</v>
      </c>
      <c r="S243" s="240">
        <f>IFERROR(IF(J243="X",0,IF(K243="X",0,VLOOKUP(K243,'4'!$K$3:$L$16,2,FALSE))),0)</f>
        <v>0</v>
      </c>
      <c r="T243" s="240">
        <f t="shared" si="12"/>
        <v>0</v>
      </c>
      <c r="U243" s="240">
        <f>IFERROR(VLOOKUP(K243,'4'!$K$3:$M$16,3,FALSE),0)</f>
        <v>0</v>
      </c>
      <c r="V243" s="240">
        <f t="shared" si="14"/>
        <v>0</v>
      </c>
    </row>
    <row r="244" spans="1:22" hidden="1">
      <c r="A244" s="238"/>
      <c r="E244" s="238"/>
      <c r="F244" s="238"/>
      <c r="G244" s="238"/>
      <c r="H244" s="238"/>
      <c r="L244" s="240"/>
      <c r="O244" s="240"/>
      <c r="R244" s="240">
        <f t="shared" si="13"/>
        <v>0</v>
      </c>
      <c r="S244" s="240">
        <f>IFERROR(IF(J244="X",0,IF(K244="X",0,VLOOKUP(K244,'4'!$K$3:$L$16,2,FALSE))),0)</f>
        <v>0</v>
      </c>
      <c r="T244" s="240">
        <f t="shared" si="12"/>
        <v>0</v>
      </c>
      <c r="U244" s="240">
        <f>IFERROR(VLOOKUP(K244,'4'!$K$3:$M$16,3,FALSE),0)</f>
        <v>0</v>
      </c>
      <c r="V244" s="240">
        <f t="shared" si="14"/>
        <v>0</v>
      </c>
    </row>
    <row r="245" spans="1:22" hidden="1">
      <c r="A245" s="238"/>
      <c r="E245" s="238"/>
      <c r="F245" s="238"/>
      <c r="G245" s="238"/>
      <c r="H245" s="238"/>
      <c r="L245" s="240"/>
      <c r="O245" s="240"/>
      <c r="R245" s="240">
        <f t="shared" si="13"/>
        <v>0</v>
      </c>
      <c r="S245" s="240">
        <f>IFERROR(IF(J245="X",0,IF(K245="X",0,VLOOKUP(K245,'4'!$K$3:$L$16,2,FALSE))),0)</f>
        <v>0</v>
      </c>
      <c r="T245" s="240">
        <f t="shared" si="12"/>
        <v>0</v>
      </c>
      <c r="U245" s="240">
        <f>IFERROR(VLOOKUP(K245,'4'!$K$3:$M$16,3,FALSE),0)</f>
        <v>0</v>
      </c>
      <c r="V245" s="240">
        <f t="shared" si="14"/>
        <v>0</v>
      </c>
    </row>
    <row r="246" spans="1:22" hidden="1">
      <c r="A246" s="238"/>
      <c r="E246" s="238"/>
      <c r="F246" s="238"/>
      <c r="G246" s="238"/>
      <c r="H246" s="238"/>
      <c r="L246" s="240"/>
      <c r="O246" s="240"/>
      <c r="R246" s="240">
        <f t="shared" si="13"/>
        <v>0</v>
      </c>
      <c r="S246" s="240">
        <f>IFERROR(IF(J246="X",0,IF(K246="X",0,VLOOKUP(K246,'4'!$K$3:$L$16,2,FALSE))),0)</f>
        <v>0</v>
      </c>
      <c r="T246" s="240">
        <f t="shared" si="12"/>
        <v>0</v>
      </c>
      <c r="U246" s="240">
        <f>IFERROR(VLOOKUP(K246,'4'!$K$3:$M$16,3,FALSE),0)</f>
        <v>0</v>
      </c>
      <c r="V246" s="240">
        <f t="shared" si="14"/>
        <v>0</v>
      </c>
    </row>
    <row r="247" spans="1:22" hidden="1">
      <c r="A247" s="238"/>
      <c r="E247" s="238"/>
      <c r="F247" s="238"/>
      <c r="G247" s="238"/>
      <c r="H247" s="238"/>
      <c r="L247" s="240"/>
      <c r="O247" s="240"/>
      <c r="R247" s="240">
        <f t="shared" si="13"/>
        <v>0</v>
      </c>
      <c r="S247" s="240">
        <f>IFERROR(IF(J247="X",0,IF(K247="X",0,VLOOKUP(K247,'4'!$K$3:$L$16,2,FALSE))),0)</f>
        <v>0</v>
      </c>
      <c r="T247" s="240">
        <f t="shared" si="12"/>
        <v>0</v>
      </c>
      <c r="U247" s="240">
        <f>IFERROR(VLOOKUP(K247,'4'!$K$3:$M$16,3,FALSE),0)</f>
        <v>0</v>
      </c>
      <c r="V247" s="240">
        <f t="shared" si="14"/>
        <v>0</v>
      </c>
    </row>
    <row r="248" spans="1:22" hidden="1">
      <c r="A248" s="238"/>
      <c r="E248" s="238"/>
      <c r="F248" s="238"/>
      <c r="G248" s="238"/>
      <c r="H248" s="238"/>
      <c r="L248" s="240"/>
      <c r="O248" s="240"/>
      <c r="R248" s="240">
        <f t="shared" si="13"/>
        <v>0</v>
      </c>
      <c r="S248" s="240">
        <f>IFERROR(IF(J248="X",0,IF(K248="X",0,VLOOKUP(K248,'4'!$K$3:$L$16,2,FALSE))),0)</f>
        <v>0</v>
      </c>
      <c r="T248" s="240">
        <f t="shared" si="12"/>
        <v>0</v>
      </c>
      <c r="U248" s="240">
        <f>IFERROR(VLOOKUP(K248,'4'!$K$3:$M$16,3,FALSE),0)</f>
        <v>0</v>
      </c>
      <c r="V248" s="240">
        <f t="shared" si="14"/>
        <v>0</v>
      </c>
    </row>
    <row r="249" spans="1:22" hidden="1">
      <c r="A249" s="238"/>
      <c r="E249" s="238"/>
      <c r="F249" s="238"/>
      <c r="G249" s="238"/>
      <c r="H249" s="238"/>
      <c r="L249" s="240"/>
      <c r="O249" s="240"/>
      <c r="R249" s="240">
        <f t="shared" si="13"/>
        <v>0</v>
      </c>
      <c r="S249" s="240">
        <f>IFERROR(IF(J249="X",0,IF(K249="X",0,VLOOKUP(K249,'4'!$K$3:$L$16,2,FALSE))),0)</f>
        <v>0</v>
      </c>
      <c r="T249" s="240">
        <f t="shared" si="12"/>
        <v>0</v>
      </c>
      <c r="U249" s="240">
        <f>IFERROR(VLOOKUP(K249,'4'!$K$3:$M$16,3,FALSE),0)</f>
        <v>0</v>
      </c>
      <c r="V249" s="240">
        <f t="shared" si="14"/>
        <v>0</v>
      </c>
    </row>
    <row r="250" spans="1:22" hidden="1">
      <c r="A250" s="238"/>
      <c r="E250" s="238"/>
      <c r="F250" s="238"/>
      <c r="G250" s="238"/>
      <c r="H250" s="238"/>
      <c r="L250" s="240"/>
      <c r="O250" s="240"/>
      <c r="R250" s="240">
        <f t="shared" si="13"/>
        <v>0</v>
      </c>
      <c r="S250" s="240">
        <f>IFERROR(IF(J250="X",0,IF(K250="X",0,VLOOKUP(K250,'4'!$K$3:$L$16,2,FALSE))),0)</f>
        <v>0</v>
      </c>
      <c r="T250" s="240">
        <f t="shared" si="12"/>
        <v>0</v>
      </c>
      <c r="U250" s="240">
        <f>IFERROR(VLOOKUP(K250,'4'!$K$3:$M$16,3,FALSE),0)</f>
        <v>0</v>
      </c>
      <c r="V250" s="240">
        <f t="shared" si="14"/>
        <v>0</v>
      </c>
    </row>
    <row r="251" spans="1:22" hidden="1">
      <c r="A251" s="238"/>
      <c r="E251" s="238"/>
      <c r="F251" s="238"/>
      <c r="G251" s="238"/>
      <c r="H251" s="238"/>
      <c r="L251" s="240"/>
      <c r="O251" s="240"/>
      <c r="R251" s="240">
        <f t="shared" si="13"/>
        <v>0</v>
      </c>
      <c r="S251" s="240">
        <f>IFERROR(IF(J251="X",0,IF(K251="X",0,VLOOKUP(K251,'4'!$K$3:$L$16,2,FALSE))),0)</f>
        <v>0</v>
      </c>
      <c r="T251" s="240">
        <f t="shared" si="12"/>
        <v>0</v>
      </c>
      <c r="U251" s="240">
        <f>IFERROR(VLOOKUP(K251,'4'!$K$3:$M$16,3,FALSE),0)</f>
        <v>0</v>
      </c>
      <c r="V251" s="240">
        <f t="shared" si="14"/>
        <v>0</v>
      </c>
    </row>
    <row r="252" spans="1:22" hidden="1">
      <c r="A252" s="238"/>
      <c r="E252" s="238"/>
      <c r="F252" s="238"/>
      <c r="G252" s="238"/>
      <c r="H252" s="238"/>
      <c r="L252" s="240"/>
      <c r="O252" s="240"/>
      <c r="R252" s="240">
        <f t="shared" si="13"/>
        <v>0</v>
      </c>
      <c r="S252" s="240">
        <f>IFERROR(IF(J252="X",0,IF(K252="X",0,VLOOKUP(K252,'4'!$K$3:$L$16,2,FALSE))),0)</f>
        <v>0</v>
      </c>
      <c r="T252" s="240">
        <f t="shared" si="12"/>
        <v>0</v>
      </c>
      <c r="U252" s="240">
        <f>IFERROR(VLOOKUP(K252,'4'!$K$3:$M$16,3,FALSE),0)</f>
        <v>0</v>
      </c>
      <c r="V252" s="240">
        <f t="shared" si="14"/>
        <v>0</v>
      </c>
    </row>
    <row r="253" spans="1:22" hidden="1">
      <c r="A253" s="238"/>
      <c r="E253" s="238"/>
      <c r="F253" s="238"/>
      <c r="G253" s="238"/>
      <c r="H253" s="238"/>
      <c r="L253" s="240"/>
      <c r="O253" s="240"/>
      <c r="R253" s="240">
        <f t="shared" si="13"/>
        <v>0</v>
      </c>
      <c r="S253" s="240">
        <f>IFERROR(IF(J253="X",0,IF(K253="X",0,VLOOKUP(K253,'4'!$K$3:$L$16,2,FALSE))),0)</f>
        <v>0</v>
      </c>
      <c r="T253" s="240">
        <f t="shared" si="12"/>
        <v>0</v>
      </c>
      <c r="U253" s="240">
        <f>IFERROR(VLOOKUP(K253,'4'!$K$3:$M$16,3,FALSE),0)</f>
        <v>0</v>
      </c>
      <c r="V253" s="240">
        <f t="shared" si="14"/>
        <v>0</v>
      </c>
    </row>
    <row r="254" spans="1:22" hidden="1">
      <c r="A254" s="238"/>
      <c r="E254" s="238"/>
      <c r="F254" s="238"/>
      <c r="G254" s="238"/>
      <c r="H254" s="238"/>
      <c r="L254" s="240"/>
      <c r="O254" s="240"/>
      <c r="R254" s="240">
        <f t="shared" si="13"/>
        <v>0</v>
      </c>
      <c r="S254" s="240">
        <f>IFERROR(IF(J254="X",0,IF(K254="X",0,VLOOKUP(K254,'4'!$K$3:$L$16,2,FALSE))),0)</f>
        <v>0</v>
      </c>
      <c r="T254" s="240">
        <f t="shared" si="12"/>
        <v>0</v>
      </c>
      <c r="U254" s="240">
        <f>IFERROR(VLOOKUP(K254,'4'!$K$3:$M$16,3,FALSE),0)</f>
        <v>0</v>
      </c>
      <c r="V254" s="240">
        <f t="shared" si="14"/>
        <v>0</v>
      </c>
    </row>
    <row r="255" spans="1:22" hidden="1">
      <c r="A255" s="238"/>
      <c r="E255" s="238"/>
      <c r="F255" s="238"/>
      <c r="G255" s="238"/>
      <c r="H255" s="238"/>
      <c r="L255" s="240"/>
      <c r="O255" s="240"/>
      <c r="R255" s="240">
        <f t="shared" si="13"/>
        <v>0</v>
      </c>
      <c r="S255" s="240">
        <f>IFERROR(IF(J255="X",0,IF(K255="X",0,VLOOKUP(K255,'4'!$K$3:$L$16,2,FALSE))),0)</f>
        <v>0</v>
      </c>
      <c r="T255" s="240">
        <f t="shared" si="12"/>
        <v>0</v>
      </c>
      <c r="U255" s="240">
        <f>IFERROR(VLOOKUP(K255,'4'!$K$3:$M$16,3,FALSE),0)</f>
        <v>0</v>
      </c>
      <c r="V255" s="240">
        <f t="shared" si="14"/>
        <v>0</v>
      </c>
    </row>
    <row r="256" spans="1:22" hidden="1">
      <c r="A256" s="238"/>
      <c r="E256" s="238"/>
      <c r="F256" s="238"/>
      <c r="G256" s="238"/>
      <c r="H256" s="238"/>
      <c r="L256" s="240"/>
      <c r="O256" s="240"/>
      <c r="R256" s="240">
        <f t="shared" si="13"/>
        <v>0</v>
      </c>
      <c r="S256" s="240">
        <f>IFERROR(IF(J256="X",0,IF(K256="X",0,VLOOKUP(K256,'4'!$K$3:$L$16,2,FALSE))),0)</f>
        <v>0</v>
      </c>
      <c r="T256" s="240">
        <f t="shared" si="12"/>
        <v>0</v>
      </c>
      <c r="U256" s="240">
        <f>IFERROR(VLOOKUP(K256,'4'!$K$3:$M$16,3,FALSE),0)</f>
        <v>0</v>
      </c>
      <c r="V256" s="240">
        <f t="shared" si="14"/>
        <v>0</v>
      </c>
    </row>
    <row r="257" spans="1:22" hidden="1">
      <c r="A257" s="238"/>
      <c r="E257" s="238"/>
      <c r="F257" s="238"/>
      <c r="G257" s="238"/>
      <c r="H257" s="238"/>
      <c r="L257" s="240"/>
      <c r="O257" s="240"/>
      <c r="R257" s="240">
        <f t="shared" si="13"/>
        <v>0</v>
      </c>
      <c r="S257" s="240">
        <f>IFERROR(IF(J257="X",0,IF(K257="X",0,VLOOKUP(K257,'4'!$K$3:$L$16,2,FALSE))),0)</f>
        <v>0</v>
      </c>
      <c r="T257" s="240">
        <f t="shared" si="12"/>
        <v>0</v>
      </c>
      <c r="U257" s="240">
        <f>IFERROR(VLOOKUP(K257,'4'!$K$3:$M$16,3,FALSE),0)</f>
        <v>0</v>
      </c>
      <c r="V257" s="240">
        <f t="shared" si="14"/>
        <v>0</v>
      </c>
    </row>
    <row r="258" spans="1:22" hidden="1">
      <c r="A258" s="238"/>
      <c r="E258" s="238"/>
      <c r="F258" s="238"/>
      <c r="G258" s="238"/>
      <c r="H258" s="238"/>
      <c r="L258" s="240"/>
      <c r="O258" s="240"/>
      <c r="R258" s="240">
        <f t="shared" si="13"/>
        <v>0</v>
      </c>
      <c r="S258" s="240">
        <f>IFERROR(IF(J258="X",0,IF(K258="X",0,VLOOKUP(K258,'4'!$K$3:$L$16,2,FALSE))),0)</f>
        <v>0</v>
      </c>
      <c r="T258" s="240">
        <f t="shared" si="12"/>
        <v>0</v>
      </c>
      <c r="U258" s="240">
        <f>IFERROR(VLOOKUP(K258,'4'!$K$3:$M$16,3,FALSE),0)</f>
        <v>0</v>
      </c>
      <c r="V258" s="240">
        <f t="shared" si="14"/>
        <v>0</v>
      </c>
    </row>
    <row r="259" spans="1:22" hidden="1">
      <c r="A259" s="238"/>
      <c r="E259" s="238"/>
      <c r="F259" s="238"/>
      <c r="G259" s="238"/>
      <c r="H259" s="238"/>
      <c r="L259" s="240"/>
      <c r="O259" s="240"/>
      <c r="R259" s="240">
        <f t="shared" si="13"/>
        <v>0</v>
      </c>
      <c r="S259" s="240">
        <f>IFERROR(IF(J259="X",0,IF(K259="X",0,VLOOKUP(K259,'4'!$K$3:$L$16,2,FALSE))),0)</f>
        <v>0</v>
      </c>
      <c r="T259" s="240">
        <f t="shared" ref="T259:T322" si="15">R259*S259</f>
        <v>0</v>
      </c>
      <c r="U259" s="240">
        <f>IFERROR(VLOOKUP(K259,'4'!$K$3:$M$16,3,FALSE),0)</f>
        <v>0</v>
      </c>
      <c r="V259" s="240">
        <f t="shared" si="14"/>
        <v>0</v>
      </c>
    </row>
    <row r="260" spans="1:22" hidden="1">
      <c r="A260" s="238"/>
      <c r="E260" s="238"/>
      <c r="F260" s="238"/>
      <c r="G260" s="238"/>
      <c r="H260" s="238"/>
      <c r="L260" s="240"/>
      <c r="O260" s="240"/>
      <c r="R260" s="240">
        <f t="shared" ref="R260:R323" si="16">SUM(M260+P260)</f>
        <v>0</v>
      </c>
      <c r="S260" s="240">
        <f>IFERROR(IF(J260="X",0,IF(K260="X",0,VLOOKUP(K260,'4'!$K$3:$L$16,2,FALSE))),0)</f>
        <v>0</v>
      </c>
      <c r="T260" s="240">
        <f t="shared" si="15"/>
        <v>0</v>
      </c>
      <c r="U260" s="240">
        <f>IFERROR(VLOOKUP(K260,'4'!$K$3:$M$16,3,FALSE),0)</f>
        <v>0</v>
      </c>
      <c r="V260" s="240">
        <f t="shared" ref="V260:V323" si="17">IF(U260=0,0,T260/U260)</f>
        <v>0</v>
      </c>
    </row>
    <row r="261" spans="1:22" hidden="1">
      <c r="A261" s="238"/>
      <c r="E261" s="238"/>
      <c r="F261" s="238"/>
      <c r="G261" s="238"/>
      <c r="H261" s="238"/>
      <c r="L261" s="240"/>
      <c r="O261" s="240"/>
      <c r="R261" s="240">
        <f t="shared" si="16"/>
        <v>0</v>
      </c>
      <c r="S261" s="240">
        <f>IFERROR(IF(J261="X",0,IF(K261="X",0,VLOOKUP(K261,'4'!$K$3:$L$16,2,FALSE))),0)</f>
        <v>0</v>
      </c>
      <c r="T261" s="240">
        <f t="shared" si="15"/>
        <v>0</v>
      </c>
      <c r="U261" s="240">
        <f>IFERROR(VLOOKUP(K261,'4'!$K$3:$M$16,3,FALSE),0)</f>
        <v>0</v>
      </c>
      <c r="V261" s="240">
        <f t="shared" si="17"/>
        <v>0</v>
      </c>
    </row>
    <row r="262" spans="1:22" hidden="1">
      <c r="A262" s="238"/>
      <c r="E262" s="238"/>
      <c r="F262" s="238"/>
      <c r="G262" s="238"/>
      <c r="H262" s="238"/>
      <c r="L262" s="240"/>
      <c r="O262" s="240"/>
      <c r="R262" s="240">
        <f t="shared" si="16"/>
        <v>0</v>
      </c>
      <c r="S262" s="240">
        <f>IFERROR(IF(J262="X",0,IF(K262="X",0,VLOOKUP(K262,'4'!$K$3:$L$16,2,FALSE))),0)</f>
        <v>0</v>
      </c>
      <c r="T262" s="240">
        <f t="shared" si="15"/>
        <v>0</v>
      </c>
      <c r="U262" s="240">
        <f>IFERROR(VLOOKUP(K262,'4'!$K$3:$M$16,3,FALSE),0)</f>
        <v>0</v>
      </c>
      <c r="V262" s="240">
        <f t="shared" si="17"/>
        <v>0</v>
      </c>
    </row>
    <row r="263" spans="1:22" hidden="1">
      <c r="A263" s="238"/>
      <c r="E263" s="238"/>
      <c r="F263" s="238"/>
      <c r="G263" s="238"/>
      <c r="H263" s="238"/>
      <c r="L263" s="240"/>
      <c r="O263" s="240"/>
      <c r="R263" s="240">
        <f t="shared" si="16"/>
        <v>0</v>
      </c>
      <c r="S263" s="240">
        <f>IFERROR(IF(J263="X",0,IF(K263="X",0,VLOOKUP(K263,'4'!$K$3:$L$16,2,FALSE))),0)</f>
        <v>0</v>
      </c>
      <c r="T263" s="240">
        <f t="shared" si="15"/>
        <v>0</v>
      </c>
      <c r="U263" s="240">
        <f>IFERROR(VLOOKUP(K263,'4'!$K$3:$M$16,3,FALSE),0)</f>
        <v>0</v>
      </c>
      <c r="V263" s="240">
        <f t="shared" si="17"/>
        <v>0</v>
      </c>
    </row>
    <row r="264" spans="1:22" hidden="1">
      <c r="A264" s="238"/>
      <c r="E264" s="238"/>
      <c r="F264" s="238"/>
      <c r="G264" s="238"/>
      <c r="H264" s="238"/>
      <c r="L264" s="240"/>
      <c r="O264" s="240"/>
      <c r="R264" s="240">
        <f t="shared" si="16"/>
        <v>0</v>
      </c>
      <c r="S264" s="240">
        <f>IFERROR(IF(J264="X",0,IF(K264="X",0,VLOOKUP(K264,'4'!$K$3:$L$16,2,FALSE))),0)</f>
        <v>0</v>
      </c>
      <c r="T264" s="240">
        <f t="shared" si="15"/>
        <v>0</v>
      </c>
      <c r="U264" s="240">
        <f>IFERROR(VLOOKUP(K264,'4'!$K$3:$M$16,3,FALSE),0)</f>
        <v>0</v>
      </c>
      <c r="V264" s="240">
        <f t="shared" si="17"/>
        <v>0</v>
      </c>
    </row>
    <row r="265" spans="1:22" hidden="1">
      <c r="A265" s="238"/>
      <c r="E265" s="238"/>
      <c r="F265" s="238"/>
      <c r="G265" s="238"/>
      <c r="H265" s="238"/>
      <c r="L265" s="240"/>
      <c r="O265" s="240"/>
      <c r="R265" s="240">
        <f t="shared" si="16"/>
        <v>0</v>
      </c>
      <c r="S265" s="240">
        <f>IFERROR(IF(J265="X",0,IF(K265="X",0,VLOOKUP(K265,'4'!$K$3:$L$16,2,FALSE))),0)</f>
        <v>0</v>
      </c>
      <c r="T265" s="240">
        <f t="shared" si="15"/>
        <v>0</v>
      </c>
      <c r="U265" s="240">
        <f>IFERROR(VLOOKUP(K265,'4'!$K$3:$M$16,3,FALSE),0)</f>
        <v>0</v>
      </c>
      <c r="V265" s="240">
        <f t="shared" si="17"/>
        <v>0</v>
      </c>
    </row>
    <row r="266" spans="1:22" hidden="1">
      <c r="A266" s="238"/>
      <c r="E266" s="238"/>
      <c r="F266" s="238"/>
      <c r="G266" s="238"/>
      <c r="H266" s="238"/>
      <c r="L266" s="240"/>
      <c r="O266" s="240"/>
      <c r="R266" s="240">
        <f t="shared" si="16"/>
        <v>0</v>
      </c>
      <c r="S266" s="240">
        <f>IFERROR(IF(J266="X",0,IF(K266="X",0,VLOOKUP(K266,'4'!$K$3:$L$16,2,FALSE))),0)</f>
        <v>0</v>
      </c>
      <c r="T266" s="240">
        <f t="shared" si="15"/>
        <v>0</v>
      </c>
      <c r="U266" s="240">
        <f>IFERROR(VLOOKUP(K266,'4'!$K$3:$M$16,3,FALSE),0)</f>
        <v>0</v>
      </c>
      <c r="V266" s="240">
        <f t="shared" si="17"/>
        <v>0</v>
      </c>
    </row>
    <row r="267" spans="1:22" hidden="1">
      <c r="A267" s="238"/>
      <c r="E267" s="238"/>
      <c r="F267" s="238"/>
      <c r="G267" s="238"/>
      <c r="H267" s="238"/>
      <c r="L267" s="240"/>
      <c r="O267" s="240"/>
      <c r="R267" s="240">
        <f t="shared" si="16"/>
        <v>0</v>
      </c>
      <c r="S267" s="240">
        <f>IFERROR(IF(J267="X",0,IF(K267="X",0,VLOOKUP(K267,'4'!$K$3:$L$16,2,FALSE))),0)</f>
        <v>0</v>
      </c>
      <c r="T267" s="240">
        <f t="shared" si="15"/>
        <v>0</v>
      </c>
      <c r="U267" s="240">
        <f>IFERROR(VLOOKUP(K267,'4'!$K$3:$M$16,3,FALSE),0)</f>
        <v>0</v>
      </c>
      <c r="V267" s="240">
        <f t="shared" si="17"/>
        <v>0</v>
      </c>
    </row>
    <row r="268" spans="1:22" hidden="1">
      <c r="A268" s="238"/>
      <c r="E268" s="238"/>
      <c r="F268" s="238"/>
      <c r="G268" s="238"/>
      <c r="H268" s="238"/>
      <c r="L268" s="240"/>
      <c r="O268" s="240"/>
      <c r="R268" s="240">
        <f t="shared" si="16"/>
        <v>0</v>
      </c>
      <c r="S268" s="240">
        <f>IFERROR(IF(J268="X",0,IF(K268="X",0,VLOOKUP(K268,'4'!$K$3:$L$16,2,FALSE))),0)</f>
        <v>0</v>
      </c>
      <c r="T268" s="240">
        <f t="shared" si="15"/>
        <v>0</v>
      </c>
      <c r="U268" s="240">
        <f>IFERROR(VLOOKUP(K268,'4'!$K$3:$M$16,3,FALSE),0)</f>
        <v>0</v>
      </c>
      <c r="V268" s="240">
        <f t="shared" si="17"/>
        <v>0</v>
      </c>
    </row>
    <row r="269" spans="1:22" hidden="1">
      <c r="A269" s="238"/>
      <c r="E269" s="238"/>
      <c r="F269" s="238"/>
      <c r="G269" s="238"/>
      <c r="H269" s="238"/>
      <c r="L269" s="240"/>
      <c r="O269" s="240"/>
      <c r="R269" s="240">
        <f t="shared" si="16"/>
        <v>0</v>
      </c>
      <c r="S269" s="240">
        <f>IFERROR(IF(J269="X",0,IF(K269="X",0,VLOOKUP(K269,'4'!$K$3:$L$16,2,FALSE))),0)</f>
        <v>0</v>
      </c>
      <c r="T269" s="240">
        <f t="shared" si="15"/>
        <v>0</v>
      </c>
      <c r="U269" s="240">
        <f>IFERROR(VLOOKUP(K269,'4'!$K$3:$M$16,3,FALSE),0)</f>
        <v>0</v>
      </c>
      <c r="V269" s="240">
        <f t="shared" si="17"/>
        <v>0</v>
      </c>
    </row>
    <row r="270" spans="1:22" hidden="1">
      <c r="A270" s="238"/>
      <c r="E270" s="238"/>
      <c r="F270" s="238"/>
      <c r="G270" s="238"/>
      <c r="H270" s="238"/>
      <c r="L270" s="240"/>
      <c r="O270" s="240"/>
      <c r="R270" s="240">
        <f t="shared" si="16"/>
        <v>0</v>
      </c>
      <c r="S270" s="240">
        <f>IFERROR(IF(J270="X",0,IF(K270="X",0,VLOOKUP(K270,'4'!$K$3:$L$16,2,FALSE))),0)</f>
        <v>0</v>
      </c>
      <c r="T270" s="240">
        <f t="shared" si="15"/>
        <v>0</v>
      </c>
      <c r="U270" s="240">
        <f>IFERROR(VLOOKUP(K270,'4'!$K$3:$M$16,3,FALSE),0)</f>
        <v>0</v>
      </c>
      <c r="V270" s="240">
        <f t="shared" si="17"/>
        <v>0</v>
      </c>
    </row>
    <row r="271" spans="1:22" hidden="1">
      <c r="A271" s="238"/>
      <c r="E271" s="238"/>
      <c r="F271" s="238"/>
      <c r="G271" s="238"/>
      <c r="H271" s="238"/>
      <c r="L271" s="240"/>
      <c r="O271" s="240"/>
      <c r="R271" s="240">
        <f t="shared" si="16"/>
        <v>0</v>
      </c>
      <c r="S271" s="240">
        <f>IFERROR(IF(J271="X",0,IF(K271="X",0,VLOOKUP(K271,'4'!$K$3:$L$16,2,FALSE))),0)</f>
        <v>0</v>
      </c>
      <c r="T271" s="240">
        <f t="shared" si="15"/>
        <v>0</v>
      </c>
      <c r="U271" s="240">
        <f>IFERROR(VLOOKUP(K271,'4'!$K$3:$M$16,3,FALSE),0)</f>
        <v>0</v>
      </c>
      <c r="V271" s="240">
        <f t="shared" si="17"/>
        <v>0</v>
      </c>
    </row>
    <row r="272" spans="1:22" hidden="1">
      <c r="A272" s="238"/>
      <c r="E272" s="238"/>
      <c r="F272" s="238"/>
      <c r="G272" s="238"/>
      <c r="H272" s="238"/>
      <c r="L272" s="240"/>
      <c r="O272" s="240"/>
      <c r="R272" s="240">
        <f t="shared" si="16"/>
        <v>0</v>
      </c>
      <c r="S272" s="240">
        <f>IFERROR(IF(J272="X",0,IF(K272="X",0,VLOOKUP(K272,'4'!$K$3:$L$16,2,FALSE))),0)</f>
        <v>0</v>
      </c>
      <c r="T272" s="240">
        <f t="shared" si="15"/>
        <v>0</v>
      </c>
      <c r="U272" s="240">
        <f>IFERROR(VLOOKUP(K272,'4'!$K$3:$M$16,3,FALSE),0)</f>
        <v>0</v>
      </c>
      <c r="V272" s="240">
        <f t="shared" si="17"/>
        <v>0</v>
      </c>
    </row>
    <row r="273" spans="1:22" hidden="1">
      <c r="A273" s="238"/>
      <c r="E273" s="238"/>
      <c r="F273" s="238"/>
      <c r="G273" s="238"/>
      <c r="H273" s="238"/>
      <c r="L273" s="240"/>
      <c r="O273" s="240"/>
      <c r="R273" s="240">
        <f t="shared" si="16"/>
        <v>0</v>
      </c>
      <c r="S273" s="240">
        <f>IFERROR(IF(J273="X",0,IF(K273="X",0,VLOOKUP(K273,'4'!$K$3:$L$16,2,FALSE))),0)</f>
        <v>0</v>
      </c>
      <c r="T273" s="240">
        <f t="shared" si="15"/>
        <v>0</v>
      </c>
      <c r="U273" s="240">
        <f>IFERROR(VLOOKUP(K273,'4'!$K$3:$M$16,3,FALSE),0)</f>
        <v>0</v>
      </c>
      <c r="V273" s="240">
        <f t="shared" si="17"/>
        <v>0</v>
      </c>
    </row>
    <row r="274" spans="1:22" hidden="1">
      <c r="A274" s="238"/>
      <c r="E274" s="238"/>
      <c r="F274" s="238"/>
      <c r="G274" s="238"/>
      <c r="H274" s="238"/>
      <c r="L274" s="240"/>
      <c r="O274" s="240"/>
      <c r="R274" s="240">
        <f t="shared" si="16"/>
        <v>0</v>
      </c>
      <c r="S274" s="240">
        <f>IFERROR(IF(J274="X",0,IF(K274="X",0,VLOOKUP(K274,'4'!$K$3:$L$16,2,FALSE))),0)</f>
        <v>0</v>
      </c>
      <c r="T274" s="240">
        <f t="shared" si="15"/>
        <v>0</v>
      </c>
      <c r="U274" s="240">
        <f>IFERROR(VLOOKUP(K274,'4'!$K$3:$M$16,3,FALSE),0)</f>
        <v>0</v>
      </c>
      <c r="V274" s="240">
        <f t="shared" si="17"/>
        <v>0</v>
      </c>
    </row>
    <row r="275" spans="1:22" hidden="1">
      <c r="A275" s="238"/>
      <c r="E275" s="238"/>
      <c r="F275" s="238"/>
      <c r="G275" s="238"/>
      <c r="H275" s="238"/>
      <c r="L275" s="240"/>
      <c r="O275" s="240"/>
      <c r="R275" s="240">
        <f t="shared" si="16"/>
        <v>0</v>
      </c>
      <c r="S275" s="240">
        <f>IFERROR(IF(J275="X",0,IF(K275="X",0,VLOOKUP(K275,'4'!$K$3:$L$16,2,FALSE))),0)</f>
        <v>0</v>
      </c>
      <c r="T275" s="240">
        <f t="shared" si="15"/>
        <v>0</v>
      </c>
      <c r="U275" s="240">
        <f>IFERROR(VLOOKUP(K275,'4'!$K$3:$M$16,3,FALSE),0)</f>
        <v>0</v>
      </c>
      <c r="V275" s="240">
        <f t="shared" si="17"/>
        <v>0</v>
      </c>
    </row>
    <row r="276" spans="1:22" hidden="1">
      <c r="A276" s="238"/>
      <c r="E276" s="238"/>
      <c r="F276" s="238"/>
      <c r="G276" s="238"/>
      <c r="H276" s="238"/>
      <c r="L276" s="240"/>
      <c r="O276" s="240"/>
      <c r="R276" s="240">
        <f t="shared" si="16"/>
        <v>0</v>
      </c>
      <c r="S276" s="240">
        <f>IFERROR(IF(J276="X",0,IF(K276="X",0,VLOOKUP(K276,'4'!$K$3:$L$16,2,FALSE))),0)</f>
        <v>0</v>
      </c>
      <c r="T276" s="240">
        <f t="shared" si="15"/>
        <v>0</v>
      </c>
      <c r="U276" s="240">
        <f>IFERROR(VLOOKUP(K276,'4'!$K$3:$M$16,3,FALSE),0)</f>
        <v>0</v>
      </c>
      <c r="V276" s="240">
        <f t="shared" si="17"/>
        <v>0</v>
      </c>
    </row>
    <row r="277" spans="1:22" hidden="1">
      <c r="A277" s="238"/>
      <c r="E277" s="238"/>
      <c r="F277" s="238"/>
      <c r="G277" s="238"/>
      <c r="H277" s="238"/>
      <c r="L277" s="240"/>
      <c r="O277" s="240"/>
      <c r="R277" s="240">
        <f t="shared" si="16"/>
        <v>0</v>
      </c>
      <c r="S277" s="240">
        <f>IFERROR(IF(J277="X",0,IF(K277="X",0,VLOOKUP(K277,'4'!$K$3:$L$16,2,FALSE))),0)</f>
        <v>0</v>
      </c>
      <c r="T277" s="240">
        <f t="shared" si="15"/>
        <v>0</v>
      </c>
      <c r="U277" s="240">
        <f>IFERROR(VLOOKUP(K277,'4'!$K$3:$M$16,3,FALSE),0)</f>
        <v>0</v>
      </c>
      <c r="V277" s="240">
        <f t="shared" si="17"/>
        <v>0</v>
      </c>
    </row>
    <row r="278" spans="1:22" hidden="1">
      <c r="A278" s="238"/>
      <c r="E278" s="238"/>
      <c r="F278" s="238"/>
      <c r="G278" s="238"/>
      <c r="H278" s="238"/>
      <c r="L278" s="240"/>
      <c r="O278" s="240"/>
      <c r="R278" s="240">
        <f t="shared" si="16"/>
        <v>0</v>
      </c>
      <c r="S278" s="240">
        <f>IFERROR(IF(J278="X",0,IF(K278="X",0,VLOOKUP(K278,'4'!$K$3:$L$16,2,FALSE))),0)</f>
        <v>0</v>
      </c>
      <c r="T278" s="240">
        <f t="shared" si="15"/>
        <v>0</v>
      </c>
      <c r="U278" s="240">
        <f>IFERROR(VLOOKUP(K278,'4'!$K$3:$M$16,3,FALSE),0)</f>
        <v>0</v>
      </c>
      <c r="V278" s="240">
        <f t="shared" si="17"/>
        <v>0</v>
      </c>
    </row>
    <row r="279" spans="1:22" hidden="1">
      <c r="A279" s="238"/>
      <c r="E279" s="238"/>
      <c r="F279" s="238"/>
      <c r="G279" s="238"/>
      <c r="H279" s="238"/>
      <c r="L279" s="240"/>
      <c r="O279" s="240"/>
      <c r="R279" s="240">
        <f t="shared" si="16"/>
        <v>0</v>
      </c>
      <c r="S279" s="240">
        <f>IFERROR(IF(J279="X",0,IF(K279="X",0,VLOOKUP(K279,'4'!$K$3:$L$16,2,FALSE))),0)</f>
        <v>0</v>
      </c>
      <c r="T279" s="240">
        <f t="shared" si="15"/>
        <v>0</v>
      </c>
      <c r="U279" s="240">
        <f>IFERROR(VLOOKUP(K279,'4'!$K$3:$M$16,3,FALSE),0)</f>
        <v>0</v>
      </c>
      <c r="V279" s="240">
        <f t="shared" si="17"/>
        <v>0</v>
      </c>
    </row>
    <row r="280" spans="1:22" hidden="1">
      <c r="A280" s="238"/>
      <c r="E280" s="238"/>
      <c r="F280" s="238"/>
      <c r="G280" s="238"/>
      <c r="H280" s="238"/>
      <c r="L280" s="240"/>
      <c r="O280" s="240"/>
      <c r="R280" s="240">
        <f t="shared" si="16"/>
        <v>0</v>
      </c>
      <c r="S280" s="240">
        <f>IFERROR(IF(J280="X",0,IF(K280="X",0,VLOOKUP(K280,'4'!$K$3:$L$16,2,FALSE))),0)</f>
        <v>0</v>
      </c>
      <c r="T280" s="240">
        <f t="shared" si="15"/>
        <v>0</v>
      </c>
      <c r="U280" s="240">
        <f>IFERROR(VLOOKUP(K280,'4'!$K$3:$M$16,3,FALSE),0)</f>
        <v>0</v>
      </c>
      <c r="V280" s="240">
        <f t="shared" si="17"/>
        <v>0</v>
      </c>
    </row>
    <row r="281" spans="1:22" hidden="1">
      <c r="A281" s="238"/>
      <c r="E281" s="238"/>
      <c r="F281" s="238"/>
      <c r="G281" s="238"/>
      <c r="H281" s="238"/>
      <c r="L281" s="240"/>
      <c r="O281" s="240"/>
      <c r="R281" s="240">
        <f t="shared" si="16"/>
        <v>0</v>
      </c>
      <c r="S281" s="240">
        <f>IFERROR(IF(J281="X",0,IF(K281="X",0,VLOOKUP(K281,'4'!$K$3:$L$16,2,FALSE))),0)</f>
        <v>0</v>
      </c>
      <c r="T281" s="240">
        <f t="shared" si="15"/>
        <v>0</v>
      </c>
      <c r="U281" s="240">
        <f>IFERROR(VLOOKUP(K281,'4'!$K$3:$M$16,3,FALSE),0)</f>
        <v>0</v>
      </c>
      <c r="V281" s="240">
        <f t="shared" si="17"/>
        <v>0</v>
      </c>
    </row>
    <row r="282" spans="1:22" hidden="1">
      <c r="A282" s="238"/>
      <c r="E282" s="238"/>
      <c r="F282" s="238"/>
      <c r="G282" s="238"/>
      <c r="H282" s="238"/>
      <c r="L282" s="240"/>
      <c r="O282" s="240"/>
      <c r="R282" s="240">
        <f t="shared" si="16"/>
        <v>0</v>
      </c>
      <c r="S282" s="240">
        <f>IFERROR(IF(J282="X",0,IF(K282="X",0,VLOOKUP(K282,'4'!$K$3:$L$16,2,FALSE))),0)</f>
        <v>0</v>
      </c>
      <c r="T282" s="240">
        <f t="shared" si="15"/>
        <v>0</v>
      </c>
      <c r="U282" s="240">
        <f>IFERROR(VLOOKUP(K282,'4'!$K$3:$M$16,3,FALSE),0)</f>
        <v>0</v>
      </c>
      <c r="V282" s="240">
        <f t="shared" si="17"/>
        <v>0</v>
      </c>
    </row>
    <row r="283" spans="1:22" hidden="1">
      <c r="A283" s="238"/>
      <c r="E283" s="238"/>
      <c r="F283" s="238"/>
      <c r="G283" s="238"/>
      <c r="H283" s="238"/>
      <c r="L283" s="240"/>
      <c r="O283" s="240"/>
      <c r="R283" s="240">
        <f t="shared" si="16"/>
        <v>0</v>
      </c>
      <c r="S283" s="240">
        <f>IFERROR(IF(J283="X",0,IF(K283="X",0,VLOOKUP(K283,'4'!$K$3:$L$16,2,FALSE))),0)</f>
        <v>0</v>
      </c>
      <c r="T283" s="240">
        <f t="shared" si="15"/>
        <v>0</v>
      </c>
      <c r="U283" s="240">
        <f>IFERROR(VLOOKUP(K283,'4'!$K$3:$M$16,3,FALSE),0)</f>
        <v>0</v>
      </c>
      <c r="V283" s="240">
        <f t="shared" si="17"/>
        <v>0</v>
      </c>
    </row>
    <row r="284" spans="1:22" hidden="1">
      <c r="A284" s="238"/>
      <c r="E284" s="238"/>
      <c r="F284" s="238"/>
      <c r="G284" s="238"/>
      <c r="H284" s="238"/>
      <c r="L284" s="240"/>
      <c r="O284" s="240"/>
      <c r="R284" s="240">
        <f t="shared" si="16"/>
        <v>0</v>
      </c>
      <c r="S284" s="240">
        <f>IFERROR(IF(J284="X",0,IF(K284="X",0,VLOOKUP(K284,'4'!$K$3:$L$16,2,FALSE))),0)</f>
        <v>0</v>
      </c>
      <c r="T284" s="240">
        <f t="shared" si="15"/>
        <v>0</v>
      </c>
      <c r="U284" s="240">
        <f>IFERROR(VLOOKUP(K284,'4'!$K$3:$M$16,3,FALSE),0)</f>
        <v>0</v>
      </c>
      <c r="V284" s="240">
        <f t="shared" si="17"/>
        <v>0</v>
      </c>
    </row>
    <row r="285" spans="1:22" hidden="1">
      <c r="A285" s="238"/>
      <c r="E285" s="238"/>
      <c r="F285" s="238"/>
      <c r="G285" s="238"/>
      <c r="H285" s="238"/>
      <c r="L285" s="240"/>
      <c r="O285" s="240"/>
      <c r="R285" s="240">
        <f t="shared" si="16"/>
        <v>0</v>
      </c>
      <c r="S285" s="240">
        <f>IFERROR(IF(J285="X",0,IF(K285="X",0,VLOOKUP(K285,'4'!$K$3:$L$16,2,FALSE))),0)</f>
        <v>0</v>
      </c>
      <c r="T285" s="240">
        <f t="shared" si="15"/>
        <v>0</v>
      </c>
      <c r="U285" s="240">
        <f>IFERROR(VLOOKUP(K285,'4'!$K$3:$M$16,3,FALSE),0)</f>
        <v>0</v>
      </c>
      <c r="V285" s="240">
        <f t="shared" si="17"/>
        <v>0</v>
      </c>
    </row>
    <row r="286" spans="1:22" hidden="1">
      <c r="A286" s="238"/>
      <c r="E286" s="238"/>
      <c r="F286" s="238"/>
      <c r="G286" s="238"/>
      <c r="H286" s="238"/>
      <c r="L286" s="240"/>
      <c r="O286" s="240"/>
      <c r="R286" s="240">
        <f t="shared" si="16"/>
        <v>0</v>
      </c>
      <c r="S286" s="240">
        <f>IFERROR(IF(J286="X",0,IF(K286="X",0,VLOOKUP(K286,'4'!$K$3:$L$16,2,FALSE))),0)</f>
        <v>0</v>
      </c>
      <c r="T286" s="240">
        <f t="shared" si="15"/>
        <v>0</v>
      </c>
      <c r="U286" s="240">
        <f>IFERROR(VLOOKUP(K286,'4'!$K$3:$M$16,3,FALSE),0)</f>
        <v>0</v>
      </c>
      <c r="V286" s="240">
        <f t="shared" si="17"/>
        <v>0</v>
      </c>
    </row>
    <row r="287" spans="1:22" hidden="1">
      <c r="A287" s="238"/>
      <c r="E287" s="238"/>
      <c r="F287" s="238"/>
      <c r="G287" s="238"/>
      <c r="H287" s="238"/>
      <c r="L287" s="240"/>
      <c r="O287" s="240"/>
      <c r="R287" s="240">
        <f t="shared" si="16"/>
        <v>0</v>
      </c>
      <c r="S287" s="240">
        <f>IFERROR(IF(J287="X",0,IF(K287="X",0,VLOOKUP(K287,'4'!$K$3:$L$16,2,FALSE))),0)</f>
        <v>0</v>
      </c>
      <c r="T287" s="240">
        <f t="shared" si="15"/>
        <v>0</v>
      </c>
      <c r="U287" s="240">
        <f>IFERROR(VLOOKUP(K287,'4'!$K$3:$M$16,3,FALSE),0)</f>
        <v>0</v>
      </c>
      <c r="V287" s="240">
        <f t="shared" si="17"/>
        <v>0</v>
      </c>
    </row>
    <row r="288" spans="1:22" hidden="1">
      <c r="A288" s="238"/>
      <c r="E288" s="238"/>
      <c r="F288" s="238"/>
      <c r="G288" s="238"/>
      <c r="H288" s="238"/>
      <c r="L288" s="240"/>
      <c r="O288" s="240"/>
      <c r="R288" s="240">
        <f t="shared" si="16"/>
        <v>0</v>
      </c>
      <c r="S288" s="240">
        <f>IFERROR(IF(J288="X",0,IF(K288="X",0,VLOOKUP(K288,'4'!$K$3:$L$16,2,FALSE))),0)</f>
        <v>0</v>
      </c>
      <c r="T288" s="240">
        <f t="shared" si="15"/>
        <v>0</v>
      </c>
      <c r="U288" s="240">
        <f>IFERROR(VLOOKUP(K288,'4'!$K$3:$M$16,3,FALSE),0)</f>
        <v>0</v>
      </c>
      <c r="V288" s="240">
        <f t="shared" si="17"/>
        <v>0</v>
      </c>
    </row>
    <row r="289" spans="1:22" hidden="1">
      <c r="A289" s="238"/>
      <c r="E289" s="238"/>
      <c r="F289" s="238"/>
      <c r="G289" s="238"/>
      <c r="H289" s="238"/>
      <c r="L289" s="240"/>
      <c r="O289" s="240"/>
      <c r="R289" s="240">
        <f t="shared" si="16"/>
        <v>0</v>
      </c>
      <c r="S289" s="240">
        <f>IFERROR(IF(J289="X",0,IF(K289="X",0,VLOOKUP(K289,'4'!$K$3:$L$16,2,FALSE))),0)</f>
        <v>0</v>
      </c>
      <c r="T289" s="240">
        <f t="shared" si="15"/>
        <v>0</v>
      </c>
      <c r="U289" s="240">
        <f>IFERROR(VLOOKUP(K289,'4'!$K$3:$M$16,3,FALSE),0)</f>
        <v>0</v>
      </c>
      <c r="V289" s="240">
        <f t="shared" si="17"/>
        <v>0</v>
      </c>
    </row>
    <row r="290" spans="1:22" hidden="1">
      <c r="A290" s="238"/>
      <c r="E290" s="238"/>
      <c r="F290" s="238"/>
      <c r="G290" s="238"/>
      <c r="H290" s="238"/>
      <c r="L290" s="240"/>
      <c r="O290" s="240"/>
      <c r="R290" s="240">
        <f t="shared" si="16"/>
        <v>0</v>
      </c>
      <c r="S290" s="240">
        <f>IFERROR(IF(J290="X",0,IF(K290="X",0,VLOOKUP(K290,'4'!$K$3:$L$16,2,FALSE))),0)</f>
        <v>0</v>
      </c>
      <c r="T290" s="240">
        <f t="shared" si="15"/>
        <v>0</v>
      </c>
      <c r="U290" s="240">
        <f>IFERROR(VLOOKUP(K290,'4'!$K$3:$M$16,3,FALSE),0)</f>
        <v>0</v>
      </c>
      <c r="V290" s="240">
        <f t="shared" si="17"/>
        <v>0</v>
      </c>
    </row>
    <row r="291" spans="1:22" hidden="1">
      <c r="A291" s="238"/>
      <c r="E291" s="238"/>
      <c r="F291" s="238"/>
      <c r="G291" s="238"/>
      <c r="H291" s="238"/>
      <c r="L291" s="240"/>
      <c r="O291" s="240"/>
      <c r="R291" s="240">
        <f t="shared" si="16"/>
        <v>0</v>
      </c>
      <c r="S291" s="240">
        <f>IFERROR(IF(J291="X",0,IF(K291="X",0,VLOOKUP(K291,'4'!$K$3:$L$16,2,FALSE))),0)</f>
        <v>0</v>
      </c>
      <c r="T291" s="240">
        <f t="shared" si="15"/>
        <v>0</v>
      </c>
      <c r="U291" s="240">
        <f>IFERROR(VLOOKUP(K291,'4'!$K$3:$M$16,3,FALSE),0)</f>
        <v>0</v>
      </c>
      <c r="V291" s="240">
        <f t="shared" si="17"/>
        <v>0</v>
      </c>
    </row>
    <row r="292" spans="1:22" hidden="1">
      <c r="A292" s="238"/>
      <c r="E292" s="238"/>
      <c r="F292" s="238"/>
      <c r="G292" s="238"/>
      <c r="H292" s="238"/>
      <c r="L292" s="240"/>
      <c r="O292" s="240"/>
      <c r="R292" s="240">
        <f t="shared" si="16"/>
        <v>0</v>
      </c>
      <c r="S292" s="240">
        <f>IFERROR(IF(J292="X",0,IF(K292="X",0,VLOOKUP(K292,'4'!$K$3:$L$16,2,FALSE))),0)</f>
        <v>0</v>
      </c>
      <c r="T292" s="240">
        <f t="shared" si="15"/>
        <v>0</v>
      </c>
      <c r="U292" s="240">
        <f>IFERROR(VLOOKUP(K292,'4'!$K$3:$M$16,3,FALSE),0)</f>
        <v>0</v>
      </c>
      <c r="V292" s="240">
        <f t="shared" si="17"/>
        <v>0</v>
      </c>
    </row>
    <row r="293" spans="1:22" hidden="1">
      <c r="A293" s="238"/>
      <c r="E293" s="238"/>
      <c r="F293" s="238"/>
      <c r="G293" s="238"/>
      <c r="H293" s="238"/>
      <c r="L293" s="240"/>
      <c r="O293" s="240"/>
      <c r="R293" s="240">
        <f t="shared" si="16"/>
        <v>0</v>
      </c>
      <c r="S293" s="240">
        <f>IFERROR(IF(J293="X",0,IF(K293="X",0,VLOOKUP(K293,'4'!$K$3:$L$16,2,FALSE))),0)</f>
        <v>0</v>
      </c>
      <c r="T293" s="240">
        <f t="shared" si="15"/>
        <v>0</v>
      </c>
      <c r="U293" s="240">
        <f>IFERROR(VLOOKUP(K293,'4'!$K$3:$M$16,3,FALSE),0)</f>
        <v>0</v>
      </c>
      <c r="V293" s="240">
        <f t="shared" si="17"/>
        <v>0</v>
      </c>
    </row>
    <row r="294" spans="1:22" hidden="1">
      <c r="A294" s="238"/>
      <c r="E294" s="238"/>
      <c r="F294" s="238"/>
      <c r="G294" s="238"/>
      <c r="H294" s="238"/>
      <c r="L294" s="240"/>
      <c r="O294" s="240"/>
      <c r="R294" s="240">
        <f t="shared" si="16"/>
        <v>0</v>
      </c>
      <c r="S294" s="240">
        <f>IFERROR(IF(J294="X",0,IF(K294="X",0,VLOOKUP(K294,'4'!$K$3:$L$16,2,FALSE))),0)</f>
        <v>0</v>
      </c>
      <c r="T294" s="240">
        <f t="shared" si="15"/>
        <v>0</v>
      </c>
      <c r="U294" s="240">
        <f>IFERROR(VLOOKUP(K294,'4'!$K$3:$M$16,3,FALSE),0)</f>
        <v>0</v>
      </c>
      <c r="V294" s="240">
        <f t="shared" si="17"/>
        <v>0</v>
      </c>
    </row>
    <row r="295" spans="1:22" hidden="1">
      <c r="A295" s="238"/>
      <c r="E295" s="238"/>
      <c r="F295" s="238"/>
      <c r="G295" s="238"/>
      <c r="H295" s="238"/>
      <c r="L295" s="240"/>
      <c r="O295" s="240"/>
      <c r="R295" s="240">
        <f t="shared" si="16"/>
        <v>0</v>
      </c>
      <c r="S295" s="240">
        <f>IFERROR(IF(J295="X",0,IF(K295="X",0,VLOOKUP(K295,'4'!$K$3:$L$16,2,FALSE))),0)</f>
        <v>0</v>
      </c>
      <c r="T295" s="240">
        <f t="shared" si="15"/>
        <v>0</v>
      </c>
      <c r="U295" s="240">
        <f>IFERROR(VLOOKUP(K295,'4'!$K$3:$M$16,3,FALSE),0)</f>
        <v>0</v>
      </c>
      <c r="V295" s="240">
        <f t="shared" si="17"/>
        <v>0</v>
      </c>
    </row>
    <row r="296" spans="1:22" hidden="1">
      <c r="A296" s="238"/>
      <c r="E296" s="238"/>
      <c r="F296" s="238"/>
      <c r="G296" s="238"/>
      <c r="H296" s="238"/>
      <c r="L296" s="240"/>
      <c r="O296" s="240"/>
      <c r="R296" s="240">
        <f t="shared" si="16"/>
        <v>0</v>
      </c>
      <c r="S296" s="240">
        <f>IFERROR(IF(J296="X",0,IF(K296="X",0,VLOOKUP(K296,'4'!$K$3:$L$16,2,FALSE))),0)</f>
        <v>0</v>
      </c>
      <c r="T296" s="240">
        <f t="shared" si="15"/>
        <v>0</v>
      </c>
      <c r="U296" s="240">
        <f>IFERROR(VLOOKUP(K296,'4'!$K$3:$M$16,3,FALSE),0)</f>
        <v>0</v>
      </c>
      <c r="V296" s="240">
        <f t="shared" si="17"/>
        <v>0</v>
      </c>
    </row>
    <row r="297" spans="1:22" hidden="1">
      <c r="A297" s="238"/>
      <c r="E297" s="238"/>
      <c r="F297" s="238"/>
      <c r="G297" s="238"/>
      <c r="H297" s="238"/>
      <c r="L297" s="240"/>
      <c r="O297" s="240"/>
      <c r="R297" s="240">
        <f t="shared" si="16"/>
        <v>0</v>
      </c>
      <c r="S297" s="240">
        <f>IFERROR(IF(J297="X",0,IF(K297="X",0,VLOOKUP(K297,'4'!$K$3:$L$16,2,FALSE))),0)</f>
        <v>0</v>
      </c>
      <c r="T297" s="240">
        <f t="shared" si="15"/>
        <v>0</v>
      </c>
      <c r="U297" s="240">
        <f>IFERROR(VLOOKUP(K297,'4'!$K$3:$M$16,3,FALSE),0)</f>
        <v>0</v>
      </c>
      <c r="V297" s="240">
        <f t="shared" si="17"/>
        <v>0</v>
      </c>
    </row>
    <row r="298" spans="1:22" hidden="1">
      <c r="A298" s="238"/>
      <c r="E298" s="238"/>
      <c r="F298" s="238"/>
      <c r="G298" s="238"/>
      <c r="H298" s="238"/>
      <c r="L298" s="240"/>
      <c r="O298" s="240"/>
      <c r="R298" s="240">
        <f t="shared" si="16"/>
        <v>0</v>
      </c>
      <c r="S298" s="240">
        <f>IFERROR(IF(J298="X",0,IF(K298="X",0,VLOOKUP(K298,'4'!$K$3:$L$16,2,FALSE))),0)</f>
        <v>0</v>
      </c>
      <c r="T298" s="240">
        <f t="shared" si="15"/>
        <v>0</v>
      </c>
      <c r="U298" s="240">
        <f>IFERROR(VLOOKUP(K298,'4'!$K$3:$M$16,3,FALSE),0)</f>
        <v>0</v>
      </c>
      <c r="V298" s="240">
        <f t="shared" si="17"/>
        <v>0</v>
      </c>
    </row>
    <row r="299" spans="1:22" hidden="1">
      <c r="A299" s="238"/>
      <c r="E299" s="238"/>
      <c r="F299" s="238"/>
      <c r="G299" s="238"/>
      <c r="H299" s="238"/>
      <c r="L299" s="240"/>
      <c r="O299" s="240"/>
      <c r="R299" s="240">
        <f t="shared" si="16"/>
        <v>0</v>
      </c>
      <c r="S299" s="240">
        <f>IFERROR(IF(J299="X",0,IF(K299="X",0,VLOOKUP(K299,'4'!$K$3:$L$16,2,FALSE))),0)</f>
        <v>0</v>
      </c>
      <c r="T299" s="240">
        <f t="shared" si="15"/>
        <v>0</v>
      </c>
      <c r="U299" s="240">
        <f>IFERROR(VLOOKUP(K299,'4'!$K$3:$M$16,3,FALSE),0)</f>
        <v>0</v>
      </c>
      <c r="V299" s="240">
        <f t="shared" si="17"/>
        <v>0</v>
      </c>
    </row>
    <row r="300" spans="1:22" hidden="1">
      <c r="A300" s="238"/>
      <c r="E300" s="238"/>
      <c r="F300" s="238"/>
      <c r="G300" s="238"/>
      <c r="H300" s="238"/>
      <c r="L300" s="240"/>
      <c r="O300" s="240"/>
      <c r="R300" s="240">
        <f t="shared" si="16"/>
        <v>0</v>
      </c>
      <c r="S300" s="240">
        <f>IFERROR(IF(J300="X",0,IF(K300="X",0,VLOOKUP(K300,'4'!$K$3:$L$16,2,FALSE))),0)</f>
        <v>0</v>
      </c>
      <c r="T300" s="240">
        <f t="shared" si="15"/>
        <v>0</v>
      </c>
      <c r="U300" s="240">
        <f>IFERROR(VLOOKUP(K300,'4'!$K$3:$M$16,3,FALSE),0)</f>
        <v>0</v>
      </c>
      <c r="V300" s="240">
        <f t="shared" si="17"/>
        <v>0</v>
      </c>
    </row>
    <row r="301" spans="1:22" hidden="1">
      <c r="A301" s="238"/>
      <c r="E301" s="238"/>
      <c r="F301" s="238"/>
      <c r="G301" s="238"/>
      <c r="H301" s="238"/>
      <c r="L301" s="240"/>
      <c r="O301" s="240"/>
      <c r="R301" s="240">
        <f t="shared" si="16"/>
        <v>0</v>
      </c>
      <c r="S301" s="240">
        <f>IFERROR(IF(J301="X",0,IF(K301="X",0,VLOOKUP(K301,'4'!$K$3:$L$16,2,FALSE))),0)</f>
        <v>0</v>
      </c>
      <c r="T301" s="240">
        <f t="shared" si="15"/>
        <v>0</v>
      </c>
      <c r="U301" s="240">
        <f>IFERROR(VLOOKUP(K301,'4'!$K$3:$M$16,3,FALSE),0)</f>
        <v>0</v>
      </c>
      <c r="V301" s="240">
        <f t="shared" si="17"/>
        <v>0</v>
      </c>
    </row>
    <row r="302" spans="1:22" hidden="1">
      <c r="A302" s="238"/>
      <c r="E302" s="238"/>
      <c r="F302" s="238"/>
      <c r="G302" s="238"/>
      <c r="H302" s="238"/>
      <c r="L302" s="240"/>
      <c r="O302" s="240"/>
      <c r="R302" s="240">
        <f t="shared" si="16"/>
        <v>0</v>
      </c>
      <c r="S302" s="240">
        <f>IFERROR(IF(J302="X",0,IF(K302="X",0,VLOOKUP(K302,'4'!$K$3:$L$16,2,FALSE))),0)</f>
        <v>0</v>
      </c>
      <c r="T302" s="240">
        <f t="shared" si="15"/>
        <v>0</v>
      </c>
      <c r="U302" s="240">
        <f>IFERROR(VLOOKUP(K302,'4'!$K$3:$M$16,3,FALSE),0)</f>
        <v>0</v>
      </c>
      <c r="V302" s="240">
        <f t="shared" si="17"/>
        <v>0</v>
      </c>
    </row>
    <row r="303" spans="1:22" hidden="1">
      <c r="A303" s="238"/>
      <c r="E303" s="238"/>
      <c r="F303" s="238"/>
      <c r="G303" s="238"/>
      <c r="H303" s="238"/>
      <c r="L303" s="240"/>
      <c r="O303" s="240"/>
      <c r="R303" s="240">
        <f t="shared" si="16"/>
        <v>0</v>
      </c>
      <c r="S303" s="240">
        <f>IFERROR(IF(J303="X",0,IF(K303="X",0,VLOOKUP(K303,'4'!$K$3:$L$16,2,FALSE))),0)</f>
        <v>0</v>
      </c>
      <c r="T303" s="240">
        <f t="shared" si="15"/>
        <v>0</v>
      </c>
      <c r="U303" s="240">
        <f>IFERROR(VLOOKUP(K303,'4'!$K$3:$M$16,3,FALSE),0)</f>
        <v>0</v>
      </c>
      <c r="V303" s="240">
        <f t="shared" si="17"/>
        <v>0</v>
      </c>
    </row>
    <row r="304" spans="1:22" hidden="1">
      <c r="A304" s="238"/>
      <c r="E304" s="238"/>
      <c r="F304" s="238"/>
      <c r="G304" s="238"/>
      <c r="H304" s="238"/>
      <c r="L304" s="240"/>
      <c r="O304" s="240"/>
      <c r="R304" s="240">
        <f t="shared" si="16"/>
        <v>0</v>
      </c>
      <c r="S304" s="240">
        <f>IFERROR(IF(J304="X",0,IF(K304="X",0,VLOOKUP(K304,'4'!$K$3:$L$16,2,FALSE))),0)</f>
        <v>0</v>
      </c>
      <c r="T304" s="240">
        <f t="shared" si="15"/>
        <v>0</v>
      </c>
      <c r="U304" s="240">
        <f>IFERROR(VLOOKUP(K304,'4'!$K$3:$M$16,3,FALSE),0)</f>
        <v>0</v>
      </c>
      <c r="V304" s="240">
        <f t="shared" si="17"/>
        <v>0</v>
      </c>
    </row>
    <row r="305" spans="1:22" hidden="1">
      <c r="A305" s="238"/>
      <c r="E305" s="238"/>
      <c r="F305" s="238"/>
      <c r="G305" s="238"/>
      <c r="H305" s="238"/>
      <c r="L305" s="240"/>
      <c r="O305" s="240"/>
      <c r="R305" s="240">
        <f t="shared" si="16"/>
        <v>0</v>
      </c>
      <c r="S305" s="240">
        <f>IFERROR(IF(J305="X",0,IF(K305="X",0,VLOOKUP(K305,'4'!$K$3:$L$16,2,FALSE))),0)</f>
        <v>0</v>
      </c>
      <c r="T305" s="240">
        <f t="shared" si="15"/>
        <v>0</v>
      </c>
      <c r="U305" s="240">
        <f>IFERROR(VLOOKUP(K305,'4'!$K$3:$M$16,3,FALSE),0)</f>
        <v>0</v>
      </c>
      <c r="V305" s="240">
        <f t="shared" si="17"/>
        <v>0</v>
      </c>
    </row>
    <row r="306" spans="1:22" hidden="1">
      <c r="A306" s="238"/>
      <c r="E306" s="238"/>
      <c r="F306" s="238"/>
      <c r="G306" s="238"/>
      <c r="H306" s="238"/>
      <c r="L306" s="240"/>
      <c r="O306" s="240"/>
      <c r="R306" s="240">
        <f t="shared" si="16"/>
        <v>0</v>
      </c>
      <c r="S306" s="240">
        <f>IFERROR(IF(J306="X",0,IF(K306="X",0,VLOOKUP(K306,'4'!$K$3:$L$16,2,FALSE))),0)</f>
        <v>0</v>
      </c>
      <c r="T306" s="240">
        <f t="shared" si="15"/>
        <v>0</v>
      </c>
      <c r="U306" s="240">
        <f>IFERROR(VLOOKUP(K306,'4'!$K$3:$M$16,3,FALSE),0)</f>
        <v>0</v>
      </c>
      <c r="V306" s="240">
        <f t="shared" si="17"/>
        <v>0</v>
      </c>
    </row>
    <row r="307" spans="1:22" hidden="1">
      <c r="A307" s="238"/>
      <c r="E307" s="238"/>
      <c r="F307" s="238"/>
      <c r="G307" s="238"/>
      <c r="H307" s="238"/>
      <c r="L307" s="240"/>
      <c r="O307" s="240"/>
      <c r="R307" s="240">
        <f t="shared" si="16"/>
        <v>0</v>
      </c>
      <c r="S307" s="240">
        <f>IFERROR(IF(J307="X",0,IF(K307="X",0,VLOOKUP(K307,'4'!$K$3:$L$16,2,FALSE))),0)</f>
        <v>0</v>
      </c>
      <c r="T307" s="240">
        <f t="shared" si="15"/>
        <v>0</v>
      </c>
      <c r="U307" s="240">
        <f>IFERROR(VLOOKUP(K307,'4'!$K$3:$M$16,3,FALSE),0)</f>
        <v>0</v>
      </c>
      <c r="V307" s="240">
        <f t="shared" si="17"/>
        <v>0</v>
      </c>
    </row>
    <row r="308" spans="1:22" hidden="1">
      <c r="A308" s="238"/>
      <c r="E308" s="238"/>
      <c r="F308" s="238"/>
      <c r="G308" s="238"/>
      <c r="H308" s="238"/>
      <c r="L308" s="240"/>
      <c r="O308" s="240"/>
      <c r="R308" s="240">
        <f t="shared" si="16"/>
        <v>0</v>
      </c>
      <c r="S308" s="240">
        <f>IFERROR(IF(J308="X",0,IF(K308="X",0,VLOOKUP(K308,'4'!$K$3:$L$16,2,FALSE))),0)</f>
        <v>0</v>
      </c>
      <c r="T308" s="240">
        <f t="shared" si="15"/>
        <v>0</v>
      </c>
      <c r="U308" s="240">
        <f>IFERROR(VLOOKUP(K308,'4'!$K$3:$M$16,3,FALSE),0)</f>
        <v>0</v>
      </c>
      <c r="V308" s="240">
        <f t="shared" si="17"/>
        <v>0</v>
      </c>
    </row>
    <row r="309" spans="1:22" hidden="1">
      <c r="A309" s="238"/>
      <c r="E309" s="238"/>
      <c r="F309" s="238"/>
      <c r="G309" s="238"/>
      <c r="H309" s="238"/>
      <c r="L309" s="240"/>
      <c r="O309" s="240"/>
      <c r="R309" s="240">
        <f t="shared" si="16"/>
        <v>0</v>
      </c>
      <c r="S309" s="240">
        <f>IFERROR(IF(J309="X",0,IF(K309="X",0,VLOOKUP(K309,'4'!$K$3:$L$16,2,FALSE))),0)</f>
        <v>0</v>
      </c>
      <c r="T309" s="240">
        <f t="shared" si="15"/>
        <v>0</v>
      </c>
      <c r="U309" s="240">
        <f>IFERROR(VLOOKUP(K309,'4'!$K$3:$M$16,3,FALSE),0)</f>
        <v>0</v>
      </c>
      <c r="V309" s="240">
        <f t="shared" si="17"/>
        <v>0</v>
      </c>
    </row>
    <row r="310" spans="1:22" hidden="1">
      <c r="A310" s="238"/>
      <c r="E310" s="238"/>
      <c r="F310" s="238"/>
      <c r="G310" s="238"/>
      <c r="H310" s="238"/>
      <c r="L310" s="240"/>
      <c r="O310" s="240"/>
      <c r="R310" s="240">
        <f t="shared" si="16"/>
        <v>0</v>
      </c>
      <c r="S310" s="240">
        <f>IFERROR(IF(J310="X",0,IF(K310="X",0,VLOOKUP(K310,'4'!$K$3:$L$16,2,FALSE))),0)</f>
        <v>0</v>
      </c>
      <c r="T310" s="240">
        <f t="shared" si="15"/>
        <v>0</v>
      </c>
      <c r="U310" s="240">
        <f>IFERROR(VLOOKUP(K310,'4'!$K$3:$M$16,3,FALSE),0)</f>
        <v>0</v>
      </c>
      <c r="V310" s="240">
        <f t="shared" si="17"/>
        <v>0</v>
      </c>
    </row>
    <row r="311" spans="1:22" hidden="1">
      <c r="A311" s="238"/>
      <c r="E311" s="238"/>
      <c r="F311" s="238"/>
      <c r="G311" s="238"/>
      <c r="H311" s="238"/>
      <c r="L311" s="240"/>
      <c r="O311" s="240"/>
      <c r="R311" s="240">
        <f t="shared" si="16"/>
        <v>0</v>
      </c>
      <c r="S311" s="240">
        <f>IFERROR(IF(J311="X",0,IF(K311="X",0,VLOOKUP(K311,'4'!$K$3:$L$16,2,FALSE))),0)</f>
        <v>0</v>
      </c>
      <c r="T311" s="240">
        <f t="shared" si="15"/>
        <v>0</v>
      </c>
      <c r="U311" s="240">
        <f>IFERROR(VLOOKUP(K311,'4'!$K$3:$M$16,3,FALSE),0)</f>
        <v>0</v>
      </c>
      <c r="V311" s="240">
        <f t="shared" si="17"/>
        <v>0</v>
      </c>
    </row>
    <row r="312" spans="1:22" hidden="1">
      <c r="A312" s="238"/>
      <c r="E312" s="238"/>
      <c r="F312" s="238"/>
      <c r="G312" s="238"/>
      <c r="H312" s="238"/>
      <c r="L312" s="240"/>
      <c r="O312" s="240"/>
      <c r="R312" s="240">
        <f t="shared" si="16"/>
        <v>0</v>
      </c>
      <c r="S312" s="240">
        <f>IFERROR(IF(J312="X",0,IF(K312="X",0,VLOOKUP(K312,'4'!$K$3:$L$16,2,FALSE))),0)</f>
        <v>0</v>
      </c>
      <c r="T312" s="240">
        <f t="shared" si="15"/>
        <v>0</v>
      </c>
      <c r="U312" s="240">
        <f>IFERROR(VLOOKUP(K312,'4'!$K$3:$M$16,3,FALSE),0)</f>
        <v>0</v>
      </c>
      <c r="V312" s="240">
        <f t="shared" si="17"/>
        <v>0</v>
      </c>
    </row>
    <row r="313" spans="1:22" hidden="1">
      <c r="A313" s="238"/>
      <c r="E313" s="238"/>
      <c r="F313" s="238"/>
      <c r="G313" s="238"/>
      <c r="H313" s="238"/>
      <c r="L313" s="240"/>
      <c r="O313" s="240"/>
      <c r="R313" s="240">
        <f t="shared" si="16"/>
        <v>0</v>
      </c>
      <c r="S313" s="240">
        <f>IFERROR(IF(J313="X",0,IF(K313="X",0,VLOOKUP(K313,'4'!$K$3:$L$16,2,FALSE))),0)</f>
        <v>0</v>
      </c>
      <c r="T313" s="240">
        <f t="shared" si="15"/>
        <v>0</v>
      </c>
      <c r="U313" s="240">
        <f>IFERROR(VLOOKUP(K313,'4'!$K$3:$M$16,3,FALSE),0)</f>
        <v>0</v>
      </c>
      <c r="V313" s="240">
        <f t="shared" si="17"/>
        <v>0</v>
      </c>
    </row>
    <row r="314" spans="1:22" hidden="1">
      <c r="A314" s="238"/>
      <c r="E314" s="238"/>
      <c r="F314" s="238"/>
      <c r="G314" s="238"/>
      <c r="H314" s="238"/>
      <c r="L314" s="240"/>
      <c r="O314" s="240"/>
      <c r="R314" s="240">
        <f t="shared" si="16"/>
        <v>0</v>
      </c>
      <c r="S314" s="240">
        <f>IFERROR(IF(J314="X",0,IF(K314="X",0,VLOOKUP(K314,'4'!$K$3:$L$16,2,FALSE))),0)</f>
        <v>0</v>
      </c>
      <c r="T314" s="240">
        <f t="shared" si="15"/>
        <v>0</v>
      </c>
      <c r="U314" s="240">
        <f>IFERROR(VLOOKUP(K314,'4'!$K$3:$M$16,3,FALSE),0)</f>
        <v>0</v>
      </c>
      <c r="V314" s="240">
        <f t="shared" si="17"/>
        <v>0</v>
      </c>
    </row>
    <row r="315" spans="1:22" hidden="1">
      <c r="A315" s="238"/>
      <c r="E315" s="238"/>
      <c r="F315" s="238"/>
      <c r="G315" s="238"/>
      <c r="H315" s="238"/>
      <c r="L315" s="240"/>
      <c r="O315" s="240"/>
      <c r="R315" s="240">
        <f t="shared" si="16"/>
        <v>0</v>
      </c>
      <c r="S315" s="240">
        <f>IFERROR(IF(J315="X",0,IF(K315="X",0,VLOOKUP(K315,'4'!$K$3:$L$16,2,FALSE))),0)</f>
        <v>0</v>
      </c>
      <c r="T315" s="240">
        <f t="shared" si="15"/>
        <v>0</v>
      </c>
      <c r="U315" s="240">
        <f>IFERROR(VLOOKUP(K315,'4'!$K$3:$M$16,3,FALSE),0)</f>
        <v>0</v>
      </c>
      <c r="V315" s="240">
        <f t="shared" si="17"/>
        <v>0</v>
      </c>
    </row>
    <row r="316" spans="1:22" hidden="1">
      <c r="A316" s="238"/>
      <c r="E316" s="238"/>
      <c r="F316" s="238"/>
      <c r="G316" s="238"/>
      <c r="H316" s="238"/>
      <c r="L316" s="240"/>
      <c r="O316" s="240"/>
      <c r="R316" s="240">
        <f t="shared" si="16"/>
        <v>0</v>
      </c>
      <c r="S316" s="240">
        <f>IFERROR(IF(J316="X",0,IF(K316="X",0,VLOOKUP(K316,'4'!$K$3:$L$16,2,FALSE))),0)</f>
        <v>0</v>
      </c>
      <c r="T316" s="240">
        <f t="shared" si="15"/>
        <v>0</v>
      </c>
      <c r="U316" s="240">
        <f>IFERROR(VLOOKUP(K316,'4'!$K$3:$M$16,3,FALSE),0)</f>
        <v>0</v>
      </c>
      <c r="V316" s="240">
        <f t="shared" si="17"/>
        <v>0</v>
      </c>
    </row>
    <row r="317" spans="1:22" hidden="1">
      <c r="A317" s="238"/>
      <c r="E317" s="238"/>
      <c r="F317" s="238"/>
      <c r="G317" s="238"/>
      <c r="H317" s="238"/>
      <c r="L317" s="240"/>
      <c r="O317" s="240"/>
      <c r="R317" s="240">
        <f t="shared" si="16"/>
        <v>0</v>
      </c>
      <c r="S317" s="240">
        <f>IFERROR(IF(J317="X",0,IF(K317="X",0,VLOOKUP(K317,'4'!$K$3:$L$16,2,FALSE))),0)</f>
        <v>0</v>
      </c>
      <c r="T317" s="240">
        <f t="shared" si="15"/>
        <v>0</v>
      </c>
      <c r="U317" s="240">
        <f>IFERROR(VLOOKUP(K317,'4'!$K$3:$M$16,3,FALSE),0)</f>
        <v>0</v>
      </c>
      <c r="V317" s="240">
        <f t="shared" si="17"/>
        <v>0</v>
      </c>
    </row>
    <row r="318" spans="1:22" hidden="1">
      <c r="A318" s="238"/>
      <c r="E318" s="238"/>
      <c r="F318" s="238"/>
      <c r="G318" s="238"/>
      <c r="H318" s="238"/>
      <c r="L318" s="240"/>
      <c r="O318" s="240"/>
      <c r="R318" s="240">
        <f t="shared" si="16"/>
        <v>0</v>
      </c>
      <c r="S318" s="240">
        <f>IFERROR(IF(J318="X",0,IF(K318="X",0,VLOOKUP(K318,'4'!$K$3:$L$16,2,FALSE))),0)</f>
        <v>0</v>
      </c>
      <c r="T318" s="240">
        <f t="shared" si="15"/>
        <v>0</v>
      </c>
      <c r="U318" s="240">
        <f>IFERROR(VLOOKUP(K318,'4'!$K$3:$M$16,3,FALSE),0)</f>
        <v>0</v>
      </c>
      <c r="V318" s="240">
        <f t="shared" si="17"/>
        <v>0</v>
      </c>
    </row>
    <row r="319" spans="1:22" hidden="1">
      <c r="A319" s="238"/>
      <c r="E319" s="238"/>
      <c r="F319" s="238"/>
      <c r="G319" s="238"/>
      <c r="H319" s="238"/>
      <c r="L319" s="240"/>
      <c r="O319" s="240"/>
      <c r="R319" s="240">
        <f t="shared" si="16"/>
        <v>0</v>
      </c>
      <c r="S319" s="240">
        <f>IFERROR(IF(J319="X",0,IF(K319="X",0,VLOOKUP(K319,'4'!$K$3:$L$16,2,FALSE))),0)</f>
        <v>0</v>
      </c>
      <c r="T319" s="240">
        <f t="shared" si="15"/>
        <v>0</v>
      </c>
      <c r="U319" s="240">
        <f>IFERROR(VLOOKUP(K319,'4'!$K$3:$M$16,3,FALSE),0)</f>
        <v>0</v>
      </c>
      <c r="V319" s="240">
        <f t="shared" si="17"/>
        <v>0</v>
      </c>
    </row>
    <row r="320" spans="1:22" hidden="1">
      <c r="A320" s="238"/>
      <c r="E320" s="238"/>
      <c r="F320" s="238"/>
      <c r="G320" s="238"/>
      <c r="H320" s="238"/>
      <c r="L320" s="240"/>
      <c r="O320" s="240"/>
      <c r="R320" s="240">
        <f t="shared" si="16"/>
        <v>0</v>
      </c>
      <c r="S320" s="240">
        <f>IFERROR(IF(J320="X",0,IF(K320="X",0,VLOOKUP(K320,'4'!$K$3:$L$16,2,FALSE))),0)</f>
        <v>0</v>
      </c>
      <c r="T320" s="240">
        <f t="shared" si="15"/>
        <v>0</v>
      </c>
      <c r="U320" s="240">
        <f>IFERROR(VLOOKUP(K320,'4'!$K$3:$M$16,3,FALSE),0)</f>
        <v>0</v>
      </c>
      <c r="V320" s="240">
        <f t="shared" si="17"/>
        <v>0</v>
      </c>
    </row>
    <row r="321" spans="1:22" hidden="1">
      <c r="A321" s="238"/>
      <c r="E321" s="238"/>
      <c r="F321" s="238"/>
      <c r="G321" s="238"/>
      <c r="H321" s="238"/>
      <c r="L321" s="240"/>
      <c r="O321" s="240"/>
      <c r="R321" s="240">
        <f t="shared" si="16"/>
        <v>0</v>
      </c>
      <c r="S321" s="240">
        <f>IFERROR(IF(J321="X",0,IF(K321="X",0,VLOOKUP(K321,'4'!$K$3:$L$16,2,FALSE))),0)</f>
        <v>0</v>
      </c>
      <c r="T321" s="240">
        <f t="shared" si="15"/>
        <v>0</v>
      </c>
      <c r="U321" s="240">
        <f>IFERROR(VLOOKUP(K321,'4'!$K$3:$M$16,3,FALSE),0)</f>
        <v>0</v>
      </c>
      <c r="V321" s="240">
        <f t="shared" si="17"/>
        <v>0</v>
      </c>
    </row>
    <row r="322" spans="1:22" hidden="1">
      <c r="A322" s="238"/>
      <c r="E322" s="238"/>
      <c r="F322" s="238"/>
      <c r="G322" s="238"/>
      <c r="H322" s="238"/>
      <c r="L322" s="240"/>
      <c r="O322" s="240"/>
      <c r="R322" s="240">
        <f t="shared" si="16"/>
        <v>0</v>
      </c>
      <c r="S322" s="240">
        <f>IFERROR(IF(J322="X",0,IF(K322="X",0,VLOOKUP(K322,'4'!$K$3:$L$16,2,FALSE))),0)</f>
        <v>0</v>
      </c>
      <c r="T322" s="240">
        <f t="shared" si="15"/>
        <v>0</v>
      </c>
      <c r="U322" s="240">
        <f>IFERROR(VLOOKUP(K322,'4'!$K$3:$M$16,3,FALSE),0)</f>
        <v>0</v>
      </c>
      <c r="V322" s="240">
        <f t="shared" si="17"/>
        <v>0</v>
      </c>
    </row>
    <row r="323" spans="1:22" hidden="1">
      <c r="A323" s="238"/>
      <c r="E323" s="238"/>
      <c r="F323" s="238"/>
      <c r="G323" s="238"/>
      <c r="H323" s="238"/>
      <c r="L323" s="240"/>
      <c r="O323" s="240"/>
      <c r="R323" s="240">
        <f t="shared" si="16"/>
        <v>0</v>
      </c>
      <c r="S323" s="240">
        <f>IFERROR(IF(J323="X",0,IF(K323="X",0,VLOOKUP(K323,'4'!$K$3:$L$16,2,FALSE))),0)</f>
        <v>0</v>
      </c>
      <c r="T323" s="240">
        <f t="shared" ref="T323:T386" si="18">R323*S323</f>
        <v>0</v>
      </c>
      <c r="U323" s="240">
        <f>IFERROR(VLOOKUP(K323,'4'!$K$3:$M$16,3,FALSE),0)</f>
        <v>0</v>
      </c>
      <c r="V323" s="240">
        <f t="shared" si="17"/>
        <v>0</v>
      </c>
    </row>
    <row r="324" spans="1:22" hidden="1">
      <c r="A324" s="238"/>
      <c r="E324" s="238"/>
      <c r="F324" s="238"/>
      <c r="G324" s="238"/>
      <c r="H324" s="238"/>
      <c r="L324" s="240"/>
      <c r="O324" s="240"/>
      <c r="R324" s="240">
        <f t="shared" ref="R324:R387" si="19">SUM(M324+P324)</f>
        <v>0</v>
      </c>
      <c r="S324" s="240">
        <f>IFERROR(IF(J324="X",0,IF(K324="X",0,VLOOKUP(K324,'4'!$K$3:$L$16,2,FALSE))),0)</f>
        <v>0</v>
      </c>
      <c r="T324" s="240">
        <f t="shared" si="18"/>
        <v>0</v>
      </c>
      <c r="U324" s="240">
        <f>IFERROR(VLOOKUP(K324,'4'!$K$3:$M$16,3,FALSE),0)</f>
        <v>0</v>
      </c>
      <c r="V324" s="240">
        <f t="shared" ref="V324:V387" si="20">IF(U324=0,0,T324/U324)</f>
        <v>0</v>
      </c>
    </row>
    <row r="325" spans="1:22" hidden="1">
      <c r="A325" s="238"/>
      <c r="E325" s="238"/>
      <c r="F325" s="238"/>
      <c r="G325" s="238"/>
      <c r="H325" s="238"/>
      <c r="L325" s="240"/>
      <c r="O325" s="240"/>
      <c r="R325" s="240">
        <f t="shared" si="19"/>
        <v>0</v>
      </c>
      <c r="S325" s="240">
        <f>IFERROR(IF(J325="X",0,IF(K325="X",0,VLOOKUP(K325,'4'!$K$3:$L$16,2,FALSE))),0)</f>
        <v>0</v>
      </c>
      <c r="T325" s="240">
        <f t="shared" si="18"/>
        <v>0</v>
      </c>
      <c r="U325" s="240">
        <f>IFERROR(VLOOKUP(K325,'4'!$K$3:$M$16,3,FALSE),0)</f>
        <v>0</v>
      </c>
      <c r="V325" s="240">
        <f t="shared" si="20"/>
        <v>0</v>
      </c>
    </row>
    <row r="326" spans="1:22" hidden="1">
      <c r="A326" s="238"/>
      <c r="E326" s="238"/>
      <c r="F326" s="238"/>
      <c r="G326" s="238"/>
      <c r="H326" s="238"/>
      <c r="L326" s="240"/>
      <c r="O326" s="240"/>
      <c r="R326" s="240">
        <f t="shared" si="19"/>
        <v>0</v>
      </c>
      <c r="S326" s="240">
        <f>IFERROR(IF(J326="X",0,IF(K326="X",0,VLOOKUP(K326,'4'!$K$3:$L$16,2,FALSE))),0)</f>
        <v>0</v>
      </c>
      <c r="T326" s="240">
        <f t="shared" si="18"/>
        <v>0</v>
      </c>
      <c r="U326" s="240">
        <f>IFERROR(VLOOKUP(K326,'4'!$K$3:$M$16,3,FALSE),0)</f>
        <v>0</v>
      </c>
      <c r="V326" s="240">
        <f t="shared" si="20"/>
        <v>0</v>
      </c>
    </row>
    <row r="327" spans="1:22" hidden="1">
      <c r="A327" s="238"/>
      <c r="E327" s="238"/>
      <c r="F327" s="238"/>
      <c r="G327" s="238"/>
      <c r="H327" s="238"/>
      <c r="L327" s="240"/>
      <c r="O327" s="240"/>
      <c r="R327" s="240">
        <f t="shared" si="19"/>
        <v>0</v>
      </c>
      <c r="S327" s="240">
        <f>IFERROR(IF(J327="X",0,IF(K327="X",0,VLOOKUP(K327,'4'!$K$3:$L$16,2,FALSE))),0)</f>
        <v>0</v>
      </c>
      <c r="T327" s="240">
        <f t="shared" si="18"/>
        <v>0</v>
      </c>
      <c r="U327" s="240">
        <f>IFERROR(VLOOKUP(K327,'4'!$K$3:$M$16,3,FALSE),0)</f>
        <v>0</v>
      </c>
      <c r="V327" s="240">
        <f t="shared" si="20"/>
        <v>0</v>
      </c>
    </row>
    <row r="328" spans="1:22" hidden="1">
      <c r="A328" s="238"/>
      <c r="E328" s="238"/>
      <c r="F328" s="238"/>
      <c r="G328" s="238"/>
      <c r="H328" s="238"/>
      <c r="L328" s="240"/>
      <c r="O328" s="240"/>
      <c r="R328" s="240">
        <f t="shared" si="19"/>
        <v>0</v>
      </c>
      <c r="S328" s="240">
        <f>IFERROR(IF(J328="X",0,IF(K328="X",0,VLOOKUP(K328,'4'!$K$3:$L$16,2,FALSE))),0)</f>
        <v>0</v>
      </c>
      <c r="T328" s="240">
        <f t="shared" si="18"/>
        <v>0</v>
      </c>
      <c r="U328" s="240">
        <f>IFERROR(VLOOKUP(K328,'4'!$K$3:$M$16,3,FALSE),0)</f>
        <v>0</v>
      </c>
      <c r="V328" s="240">
        <f t="shared" si="20"/>
        <v>0</v>
      </c>
    </row>
    <row r="329" spans="1:22" hidden="1">
      <c r="A329" s="238"/>
      <c r="E329" s="238"/>
      <c r="F329" s="238"/>
      <c r="G329" s="238"/>
      <c r="H329" s="238"/>
      <c r="L329" s="240"/>
      <c r="O329" s="240"/>
      <c r="R329" s="240">
        <f t="shared" si="19"/>
        <v>0</v>
      </c>
      <c r="S329" s="240">
        <f>IFERROR(IF(J329="X",0,IF(K329="X",0,VLOOKUP(K329,'4'!$K$3:$L$16,2,FALSE))),0)</f>
        <v>0</v>
      </c>
      <c r="T329" s="240">
        <f t="shared" si="18"/>
        <v>0</v>
      </c>
      <c r="U329" s="240">
        <f>IFERROR(VLOOKUP(K329,'4'!$K$3:$M$16,3,FALSE),0)</f>
        <v>0</v>
      </c>
      <c r="V329" s="240">
        <f t="shared" si="20"/>
        <v>0</v>
      </c>
    </row>
    <row r="330" spans="1:22" hidden="1">
      <c r="A330" s="238"/>
      <c r="E330" s="238"/>
      <c r="F330" s="238"/>
      <c r="G330" s="238"/>
      <c r="H330" s="238"/>
      <c r="L330" s="240"/>
      <c r="O330" s="240"/>
      <c r="R330" s="240">
        <f t="shared" si="19"/>
        <v>0</v>
      </c>
      <c r="S330" s="240">
        <f>IFERROR(IF(J330="X",0,IF(K330="X",0,VLOOKUP(K330,'4'!$K$3:$L$16,2,FALSE))),0)</f>
        <v>0</v>
      </c>
      <c r="T330" s="240">
        <f t="shared" si="18"/>
        <v>0</v>
      </c>
      <c r="U330" s="240">
        <f>IFERROR(VLOOKUP(K330,'4'!$K$3:$M$16,3,FALSE),0)</f>
        <v>0</v>
      </c>
      <c r="V330" s="240">
        <f t="shared" si="20"/>
        <v>0</v>
      </c>
    </row>
    <row r="331" spans="1:22" hidden="1">
      <c r="A331" s="238"/>
      <c r="E331" s="238"/>
      <c r="F331" s="238"/>
      <c r="G331" s="238"/>
      <c r="H331" s="238"/>
      <c r="L331" s="240"/>
      <c r="O331" s="240"/>
      <c r="R331" s="240">
        <f t="shared" si="19"/>
        <v>0</v>
      </c>
      <c r="S331" s="240">
        <f>IFERROR(IF(J331="X",0,IF(K331="X",0,VLOOKUP(K331,'4'!$K$3:$L$16,2,FALSE))),0)</f>
        <v>0</v>
      </c>
      <c r="T331" s="240">
        <f t="shared" si="18"/>
        <v>0</v>
      </c>
      <c r="U331" s="240">
        <f>IFERROR(VLOOKUP(K331,'4'!$K$3:$M$16,3,FALSE),0)</f>
        <v>0</v>
      </c>
      <c r="V331" s="240">
        <f t="shared" si="20"/>
        <v>0</v>
      </c>
    </row>
    <row r="332" spans="1:22" hidden="1">
      <c r="A332" s="238"/>
      <c r="E332" s="238"/>
      <c r="F332" s="238"/>
      <c r="G332" s="238"/>
      <c r="H332" s="238"/>
      <c r="L332" s="240"/>
      <c r="O332" s="240"/>
      <c r="R332" s="240">
        <f t="shared" si="19"/>
        <v>0</v>
      </c>
      <c r="S332" s="240">
        <f>IFERROR(IF(J332="X",0,IF(K332="X",0,VLOOKUP(K332,'4'!$K$3:$L$16,2,FALSE))),0)</f>
        <v>0</v>
      </c>
      <c r="T332" s="240">
        <f t="shared" si="18"/>
        <v>0</v>
      </c>
      <c r="U332" s="240">
        <f>IFERROR(VLOOKUP(K332,'4'!$K$3:$M$16,3,FALSE),0)</f>
        <v>0</v>
      </c>
      <c r="V332" s="240">
        <f t="shared" si="20"/>
        <v>0</v>
      </c>
    </row>
    <row r="333" spans="1:22" hidden="1">
      <c r="A333" s="238"/>
      <c r="E333" s="238"/>
      <c r="F333" s="238"/>
      <c r="G333" s="238"/>
      <c r="H333" s="238"/>
      <c r="L333" s="240"/>
      <c r="O333" s="240"/>
      <c r="R333" s="240">
        <f t="shared" si="19"/>
        <v>0</v>
      </c>
      <c r="S333" s="240">
        <f>IFERROR(IF(J333="X",0,IF(K333="X",0,VLOOKUP(K333,'4'!$K$3:$L$16,2,FALSE))),0)</f>
        <v>0</v>
      </c>
      <c r="T333" s="240">
        <f t="shared" si="18"/>
        <v>0</v>
      </c>
      <c r="U333" s="240">
        <f>IFERROR(VLOOKUP(K333,'4'!$K$3:$M$16,3,FALSE),0)</f>
        <v>0</v>
      </c>
      <c r="V333" s="240">
        <f t="shared" si="20"/>
        <v>0</v>
      </c>
    </row>
    <row r="334" spans="1:22" hidden="1">
      <c r="A334" s="238"/>
      <c r="E334" s="238"/>
      <c r="F334" s="238"/>
      <c r="G334" s="238"/>
      <c r="H334" s="238"/>
      <c r="L334" s="240"/>
      <c r="O334" s="240"/>
      <c r="R334" s="240">
        <f t="shared" si="19"/>
        <v>0</v>
      </c>
      <c r="S334" s="240">
        <f>IFERROR(IF(J334="X",0,IF(K334="X",0,VLOOKUP(K334,'4'!$K$3:$L$16,2,FALSE))),0)</f>
        <v>0</v>
      </c>
      <c r="T334" s="240">
        <f t="shared" si="18"/>
        <v>0</v>
      </c>
      <c r="U334" s="240">
        <f>IFERROR(VLOOKUP(K334,'4'!$K$3:$M$16,3,FALSE),0)</f>
        <v>0</v>
      </c>
      <c r="V334" s="240">
        <f t="shared" si="20"/>
        <v>0</v>
      </c>
    </row>
    <row r="335" spans="1:22" hidden="1">
      <c r="A335" s="238"/>
      <c r="E335" s="238"/>
      <c r="F335" s="238"/>
      <c r="G335" s="238"/>
      <c r="H335" s="238"/>
      <c r="L335" s="240"/>
      <c r="O335" s="240"/>
      <c r="R335" s="240">
        <f t="shared" si="19"/>
        <v>0</v>
      </c>
      <c r="S335" s="240">
        <f>IFERROR(IF(J335="X",0,IF(K335="X",0,VLOOKUP(K335,'4'!$K$3:$L$16,2,FALSE))),0)</f>
        <v>0</v>
      </c>
      <c r="T335" s="240">
        <f t="shared" si="18"/>
        <v>0</v>
      </c>
      <c r="U335" s="240">
        <f>IFERROR(VLOOKUP(K335,'4'!$K$3:$M$16,3,FALSE),0)</f>
        <v>0</v>
      </c>
      <c r="V335" s="240">
        <f t="shared" si="20"/>
        <v>0</v>
      </c>
    </row>
    <row r="336" spans="1:22" hidden="1">
      <c r="A336" s="238"/>
      <c r="E336" s="238"/>
      <c r="F336" s="238"/>
      <c r="G336" s="238"/>
      <c r="H336" s="238"/>
      <c r="L336" s="240"/>
      <c r="O336" s="240"/>
      <c r="R336" s="240">
        <f t="shared" si="19"/>
        <v>0</v>
      </c>
      <c r="S336" s="240">
        <f>IFERROR(IF(J336="X",0,IF(K336="X",0,VLOOKUP(K336,'4'!$K$3:$L$16,2,FALSE))),0)</f>
        <v>0</v>
      </c>
      <c r="T336" s="240">
        <f t="shared" si="18"/>
        <v>0</v>
      </c>
      <c r="U336" s="240">
        <f>IFERROR(VLOOKUP(K336,'4'!$K$3:$M$16,3,FALSE),0)</f>
        <v>0</v>
      </c>
      <c r="V336" s="240">
        <f t="shared" si="20"/>
        <v>0</v>
      </c>
    </row>
    <row r="337" spans="1:22" hidden="1">
      <c r="A337" s="238"/>
      <c r="E337" s="238"/>
      <c r="F337" s="238"/>
      <c r="G337" s="238"/>
      <c r="H337" s="238"/>
      <c r="L337" s="240"/>
      <c r="O337" s="240"/>
      <c r="R337" s="240">
        <f t="shared" si="19"/>
        <v>0</v>
      </c>
      <c r="S337" s="240">
        <f>IFERROR(IF(J337="X",0,IF(K337="X",0,VLOOKUP(K337,'4'!$K$3:$L$16,2,FALSE))),0)</f>
        <v>0</v>
      </c>
      <c r="T337" s="240">
        <f t="shared" si="18"/>
        <v>0</v>
      </c>
      <c r="U337" s="240">
        <f>IFERROR(VLOOKUP(K337,'4'!$K$3:$M$16,3,FALSE),0)</f>
        <v>0</v>
      </c>
      <c r="V337" s="240">
        <f t="shared" si="20"/>
        <v>0</v>
      </c>
    </row>
    <row r="338" spans="1:22" hidden="1">
      <c r="A338" s="238"/>
      <c r="E338" s="238"/>
      <c r="F338" s="238"/>
      <c r="G338" s="238"/>
      <c r="H338" s="238"/>
      <c r="L338" s="240"/>
      <c r="O338" s="240"/>
      <c r="R338" s="240">
        <f t="shared" si="19"/>
        <v>0</v>
      </c>
      <c r="S338" s="240">
        <f>IFERROR(IF(J338="X",0,IF(K338="X",0,VLOOKUP(K338,'4'!$K$3:$L$16,2,FALSE))),0)</f>
        <v>0</v>
      </c>
      <c r="T338" s="240">
        <f t="shared" si="18"/>
        <v>0</v>
      </c>
      <c r="U338" s="240">
        <f>IFERROR(VLOOKUP(K338,'4'!$K$3:$M$16,3,FALSE),0)</f>
        <v>0</v>
      </c>
      <c r="V338" s="240">
        <f t="shared" si="20"/>
        <v>0</v>
      </c>
    </row>
    <row r="339" spans="1:22" hidden="1">
      <c r="A339" s="238"/>
      <c r="E339" s="238"/>
      <c r="F339" s="238"/>
      <c r="G339" s="238"/>
      <c r="H339" s="238"/>
      <c r="L339" s="240"/>
      <c r="O339" s="240"/>
      <c r="R339" s="240">
        <f t="shared" si="19"/>
        <v>0</v>
      </c>
      <c r="S339" s="240">
        <f>IFERROR(IF(J339="X",0,IF(K339="X",0,VLOOKUP(K339,'4'!$K$3:$L$16,2,FALSE))),0)</f>
        <v>0</v>
      </c>
      <c r="T339" s="240">
        <f t="shared" si="18"/>
        <v>0</v>
      </c>
      <c r="U339" s="240">
        <f>IFERROR(VLOOKUP(K339,'4'!$K$3:$M$16,3,FALSE),0)</f>
        <v>0</v>
      </c>
      <c r="V339" s="240">
        <f t="shared" si="20"/>
        <v>0</v>
      </c>
    </row>
    <row r="340" spans="1:22" hidden="1">
      <c r="A340" s="238"/>
      <c r="E340" s="238"/>
      <c r="F340" s="238"/>
      <c r="G340" s="238"/>
      <c r="H340" s="238"/>
      <c r="L340" s="240"/>
      <c r="O340" s="240"/>
      <c r="R340" s="240">
        <f t="shared" si="19"/>
        <v>0</v>
      </c>
      <c r="S340" s="240">
        <f>IFERROR(IF(J340="X",0,IF(K340="X",0,VLOOKUP(K340,'4'!$K$3:$L$16,2,FALSE))),0)</f>
        <v>0</v>
      </c>
      <c r="T340" s="240">
        <f t="shared" si="18"/>
        <v>0</v>
      </c>
      <c r="U340" s="240">
        <f>IFERROR(VLOOKUP(K340,'4'!$K$3:$M$16,3,FALSE),0)</f>
        <v>0</v>
      </c>
      <c r="V340" s="240">
        <f t="shared" si="20"/>
        <v>0</v>
      </c>
    </row>
    <row r="341" spans="1:22" hidden="1">
      <c r="A341" s="238"/>
      <c r="E341" s="238"/>
      <c r="F341" s="238"/>
      <c r="G341" s="238"/>
      <c r="H341" s="238"/>
      <c r="L341" s="240"/>
      <c r="O341" s="240"/>
      <c r="R341" s="240">
        <f t="shared" si="19"/>
        <v>0</v>
      </c>
      <c r="S341" s="240">
        <f>IFERROR(IF(J341="X",0,IF(K341="X",0,VLOOKUP(K341,'4'!$K$3:$L$16,2,FALSE))),0)</f>
        <v>0</v>
      </c>
      <c r="T341" s="240">
        <f t="shared" si="18"/>
        <v>0</v>
      </c>
      <c r="U341" s="240">
        <f>IFERROR(VLOOKUP(K341,'4'!$K$3:$M$16,3,FALSE),0)</f>
        <v>0</v>
      </c>
      <c r="V341" s="240">
        <f t="shared" si="20"/>
        <v>0</v>
      </c>
    </row>
    <row r="342" spans="1:22" hidden="1">
      <c r="A342" s="238"/>
      <c r="E342" s="238"/>
      <c r="F342" s="238"/>
      <c r="G342" s="238"/>
      <c r="H342" s="238"/>
      <c r="L342" s="240"/>
      <c r="O342" s="240"/>
      <c r="R342" s="240">
        <f t="shared" si="19"/>
        <v>0</v>
      </c>
      <c r="S342" s="240">
        <f>IFERROR(IF(J342="X",0,IF(K342="X",0,VLOOKUP(K342,'4'!$K$3:$L$16,2,FALSE))),0)</f>
        <v>0</v>
      </c>
      <c r="T342" s="240">
        <f t="shared" si="18"/>
        <v>0</v>
      </c>
      <c r="U342" s="240">
        <f>IFERROR(VLOOKUP(K342,'4'!$K$3:$M$16,3,FALSE),0)</f>
        <v>0</v>
      </c>
      <c r="V342" s="240">
        <f t="shared" si="20"/>
        <v>0</v>
      </c>
    </row>
    <row r="343" spans="1:22" hidden="1">
      <c r="A343" s="238"/>
      <c r="E343" s="238"/>
      <c r="F343" s="238"/>
      <c r="G343" s="238"/>
      <c r="H343" s="238"/>
      <c r="L343" s="240"/>
      <c r="O343" s="240"/>
      <c r="R343" s="240">
        <f t="shared" si="19"/>
        <v>0</v>
      </c>
      <c r="S343" s="240">
        <f>IFERROR(IF(J343="X",0,IF(K343="X",0,VLOOKUP(K343,'4'!$K$3:$L$16,2,FALSE))),0)</f>
        <v>0</v>
      </c>
      <c r="T343" s="240">
        <f t="shared" si="18"/>
        <v>0</v>
      </c>
      <c r="U343" s="240">
        <f>IFERROR(VLOOKUP(K343,'4'!$K$3:$M$16,3,FALSE),0)</f>
        <v>0</v>
      </c>
      <c r="V343" s="240">
        <f t="shared" si="20"/>
        <v>0</v>
      </c>
    </row>
    <row r="344" spans="1:22" hidden="1">
      <c r="A344" s="238"/>
      <c r="E344" s="238"/>
      <c r="F344" s="238"/>
      <c r="G344" s="238"/>
      <c r="H344" s="238"/>
      <c r="L344" s="240"/>
      <c r="O344" s="240"/>
      <c r="R344" s="240">
        <f t="shared" si="19"/>
        <v>0</v>
      </c>
      <c r="S344" s="240">
        <f>IFERROR(IF(J344="X",0,IF(K344="X",0,VLOOKUP(K344,'4'!$K$3:$L$16,2,FALSE))),0)</f>
        <v>0</v>
      </c>
      <c r="T344" s="240">
        <f t="shared" si="18"/>
        <v>0</v>
      </c>
      <c r="U344" s="240">
        <f>IFERROR(VLOOKUP(K344,'4'!$K$3:$M$16,3,FALSE),0)</f>
        <v>0</v>
      </c>
      <c r="V344" s="240">
        <f t="shared" si="20"/>
        <v>0</v>
      </c>
    </row>
    <row r="345" spans="1:22" hidden="1">
      <c r="A345" s="238"/>
      <c r="E345" s="238"/>
      <c r="F345" s="238"/>
      <c r="G345" s="238"/>
      <c r="H345" s="238"/>
      <c r="L345" s="240"/>
      <c r="O345" s="240"/>
      <c r="R345" s="240">
        <f t="shared" si="19"/>
        <v>0</v>
      </c>
      <c r="S345" s="240">
        <f>IFERROR(IF(J345="X",0,IF(K345="X",0,VLOOKUP(K345,'4'!$K$3:$L$16,2,FALSE))),0)</f>
        <v>0</v>
      </c>
      <c r="T345" s="240">
        <f t="shared" si="18"/>
        <v>0</v>
      </c>
      <c r="U345" s="240">
        <f>IFERROR(VLOOKUP(K345,'4'!$K$3:$M$16,3,FALSE),0)</f>
        <v>0</v>
      </c>
      <c r="V345" s="240">
        <f t="shared" si="20"/>
        <v>0</v>
      </c>
    </row>
    <row r="346" spans="1:22" hidden="1">
      <c r="A346" s="238"/>
      <c r="E346" s="238"/>
      <c r="F346" s="238"/>
      <c r="G346" s="238"/>
      <c r="H346" s="238"/>
      <c r="L346" s="240"/>
      <c r="O346" s="240"/>
      <c r="R346" s="240">
        <f t="shared" si="19"/>
        <v>0</v>
      </c>
      <c r="S346" s="240">
        <f>IFERROR(IF(J346="X",0,IF(K346="X",0,VLOOKUP(K346,'4'!$K$3:$L$16,2,FALSE))),0)</f>
        <v>0</v>
      </c>
      <c r="T346" s="240">
        <f t="shared" si="18"/>
        <v>0</v>
      </c>
      <c r="U346" s="240">
        <f>IFERROR(VLOOKUP(K346,'4'!$K$3:$M$16,3,FALSE),0)</f>
        <v>0</v>
      </c>
      <c r="V346" s="240">
        <f t="shared" si="20"/>
        <v>0</v>
      </c>
    </row>
    <row r="347" spans="1:22" hidden="1">
      <c r="A347" s="238"/>
      <c r="E347" s="238"/>
      <c r="F347" s="238"/>
      <c r="G347" s="238"/>
      <c r="H347" s="238"/>
      <c r="L347" s="240"/>
      <c r="O347" s="240"/>
      <c r="R347" s="240">
        <f t="shared" si="19"/>
        <v>0</v>
      </c>
      <c r="S347" s="240">
        <f>IFERROR(IF(J347="X",0,IF(K347="X",0,VLOOKUP(K347,'4'!$K$3:$L$16,2,FALSE))),0)</f>
        <v>0</v>
      </c>
      <c r="T347" s="240">
        <f t="shared" si="18"/>
        <v>0</v>
      </c>
      <c r="U347" s="240">
        <f>IFERROR(VLOOKUP(K347,'4'!$K$3:$M$16,3,FALSE),0)</f>
        <v>0</v>
      </c>
      <c r="V347" s="240">
        <f t="shared" si="20"/>
        <v>0</v>
      </c>
    </row>
    <row r="348" spans="1:22" hidden="1">
      <c r="A348" s="238"/>
      <c r="E348" s="238"/>
      <c r="F348" s="238"/>
      <c r="G348" s="238"/>
      <c r="H348" s="238"/>
      <c r="L348" s="240"/>
      <c r="O348" s="240"/>
      <c r="R348" s="240">
        <f t="shared" si="19"/>
        <v>0</v>
      </c>
      <c r="S348" s="240">
        <f>IFERROR(IF(J348="X",0,IF(K348="X",0,VLOOKUP(K348,'4'!$K$3:$L$16,2,FALSE))),0)</f>
        <v>0</v>
      </c>
      <c r="T348" s="240">
        <f t="shared" si="18"/>
        <v>0</v>
      </c>
      <c r="U348" s="240">
        <f>IFERROR(VLOOKUP(K348,'4'!$K$3:$M$16,3,FALSE),0)</f>
        <v>0</v>
      </c>
      <c r="V348" s="240">
        <f t="shared" si="20"/>
        <v>0</v>
      </c>
    </row>
    <row r="349" spans="1:22" hidden="1">
      <c r="A349" s="238"/>
      <c r="E349" s="238"/>
      <c r="F349" s="238"/>
      <c r="G349" s="238"/>
      <c r="H349" s="238"/>
      <c r="L349" s="240"/>
      <c r="O349" s="240"/>
      <c r="R349" s="240">
        <f t="shared" si="19"/>
        <v>0</v>
      </c>
      <c r="S349" s="240">
        <f>IFERROR(IF(J349="X",0,IF(K349="X",0,VLOOKUP(K349,'4'!$K$3:$L$16,2,FALSE))),0)</f>
        <v>0</v>
      </c>
      <c r="T349" s="240">
        <f t="shared" si="18"/>
        <v>0</v>
      </c>
      <c r="U349" s="240">
        <f>IFERROR(VLOOKUP(K349,'4'!$K$3:$M$16,3,FALSE),0)</f>
        <v>0</v>
      </c>
      <c r="V349" s="240">
        <f t="shared" si="20"/>
        <v>0</v>
      </c>
    </row>
    <row r="350" spans="1:22" hidden="1">
      <c r="A350" s="238"/>
      <c r="E350" s="238"/>
      <c r="F350" s="238"/>
      <c r="G350" s="238"/>
      <c r="H350" s="238"/>
      <c r="L350" s="240"/>
      <c r="O350" s="240"/>
      <c r="R350" s="240">
        <f t="shared" si="19"/>
        <v>0</v>
      </c>
      <c r="S350" s="240">
        <f>IFERROR(IF(J350="X",0,IF(K350="X",0,VLOOKUP(K350,'4'!$K$3:$L$16,2,FALSE))),0)</f>
        <v>0</v>
      </c>
      <c r="T350" s="240">
        <f t="shared" si="18"/>
        <v>0</v>
      </c>
      <c r="U350" s="240">
        <f>IFERROR(VLOOKUP(K350,'4'!$K$3:$M$16,3,FALSE),0)</f>
        <v>0</v>
      </c>
      <c r="V350" s="240">
        <f t="shared" si="20"/>
        <v>0</v>
      </c>
    </row>
    <row r="351" spans="1:22" hidden="1">
      <c r="A351" s="238"/>
      <c r="E351" s="238"/>
      <c r="F351" s="238"/>
      <c r="G351" s="238"/>
      <c r="H351" s="238"/>
      <c r="L351" s="240"/>
      <c r="O351" s="240"/>
      <c r="R351" s="240">
        <f t="shared" si="19"/>
        <v>0</v>
      </c>
      <c r="S351" s="240">
        <f>IFERROR(IF(J351="X",0,IF(K351="X",0,VLOOKUP(K351,'4'!$K$3:$L$16,2,FALSE))),0)</f>
        <v>0</v>
      </c>
      <c r="T351" s="240">
        <f t="shared" si="18"/>
        <v>0</v>
      </c>
      <c r="U351" s="240">
        <f>IFERROR(VLOOKUP(K351,'4'!$K$3:$M$16,3,FALSE),0)</f>
        <v>0</v>
      </c>
      <c r="V351" s="240">
        <f t="shared" si="20"/>
        <v>0</v>
      </c>
    </row>
    <row r="352" spans="1:22" hidden="1">
      <c r="A352" s="238"/>
      <c r="E352" s="238"/>
      <c r="F352" s="238"/>
      <c r="G352" s="238"/>
      <c r="H352" s="238"/>
      <c r="L352" s="240"/>
      <c r="O352" s="240"/>
      <c r="R352" s="240">
        <f t="shared" si="19"/>
        <v>0</v>
      </c>
      <c r="S352" s="240">
        <f>IFERROR(IF(J352="X",0,IF(K352="X",0,VLOOKUP(K352,'4'!$K$3:$L$16,2,FALSE))),0)</f>
        <v>0</v>
      </c>
      <c r="T352" s="240">
        <f t="shared" si="18"/>
        <v>0</v>
      </c>
      <c r="U352" s="240">
        <f>IFERROR(VLOOKUP(K352,'4'!$K$3:$M$16,3,FALSE),0)</f>
        <v>0</v>
      </c>
      <c r="V352" s="240">
        <f t="shared" si="20"/>
        <v>0</v>
      </c>
    </row>
    <row r="353" spans="1:22" hidden="1">
      <c r="A353" s="238"/>
      <c r="E353" s="238"/>
      <c r="F353" s="238"/>
      <c r="G353" s="238"/>
      <c r="H353" s="238"/>
      <c r="L353" s="240"/>
      <c r="O353" s="240"/>
      <c r="R353" s="240">
        <f t="shared" si="19"/>
        <v>0</v>
      </c>
      <c r="S353" s="240">
        <f>IFERROR(IF(J353="X",0,IF(K353="X",0,VLOOKUP(K353,'4'!$K$3:$L$16,2,FALSE))),0)</f>
        <v>0</v>
      </c>
      <c r="T353" s="240">
        <f t="shared" si="18"/>
        <v>0</v>
      </c>
      <c r="U353" s="240">
        <f>IFERROR(VLOOKUP(K353,'4'!$K$3:$M$16,3,FALSE),0)</f>
        <v>0</v>
      </c>
      <c r="V353" s="240">
        <f t="shared" si="20"/>
        <v>0</v>
      </c>
    </row>
    <row r="354" spans="1:22" hidden="1">
      <c r="A354" s="238"/>
      <c r="E354" s="238"/>
      <c r="F354" s="238"/>
      <c r="G354" s="238"/>
      <c r="H354" s="238"/>
      <c r="L354" s="240"/>
      <c r="O354" s="240"/>
      <c r="R354" s="240">
        <f t="shared" si="19"/>
        <v>0</v>
      </c>
      <c r="S354" s="240">
        <f>IFERROR(IF(J354="X",0,IF(K354="X",0,VLOOKUP(K354,'4'!$K$3:$L$16,2,FALSE))),0)</f>
        <v>0</v>
      </c>
      <c r="T354" s="240">
        <f t="shared" si="18"/>
        <v>0</v>
      </c>
      <c r="U354" s="240">
        <f>IFERROR(VLOOKUP(K354,'4'!$K$3:$M$16,3,FALSE),0)</f>
        <v>0</v>
      </c>
      <c r="V354" s="240">
        <f t="shared" si="20"/>
        <v>0</v>
      </c>
    </row>
    <row r="355" spans="1:22" hidden="1">
      <c r="A355" s="238"/>
      <c r="E355" s="238"/>
      <c r="F355" s="238"/>
      <c r="G355" s="238"/>
      <c r="H355" s="238"/>
      <c r="L355" s="240"/>
      <c r="O355" s="240"/>
      <c r="R355" s="240">
        <f t="shared" si="19"/>
        <v>0</v>
      </c>
      <c r="S355" s="240">
        <f>IFERROR(IF(J355="X",0,IF(K355="X",0,VLOOKUP(K355,'4'!$K$3:$L$16,2,FALSE))),0)</f>
        <v>0</v>
      </c>
      <c r="T355" s="240">
        <f t="shared" si="18"/>
        <v>0</v>
      </c>
      <c r="U355" s="240">
        <f>IFERROR(VLOOKUP(K355,'4'!$K$3:$M$16,3,FALSE),0)</f>
        <v>0</v>
      </c>
      <c r="V355" s="240">
        <f t="shared" si="20"/>
        <v>0</v>
      </c>
    </row>
    <row r="356" spans="1:22" hidden="1">
      <c r="A356" s="238"/>
      <c r="E356" s="238"/>
      <c r="F356" s="238"/>
      <c r="G356" s="238"/>
      <c r="H356" s="238"/>
      <c r="L356" s="240"/>
      <c r="O356" s="240"/>
      <c r="R356" s="240">
        <f t="shared" si="19"/>
        <v>0</v>
      </c>
      <c r="S356" s="240">
        <f>IFERROR(IF(J356="X",0,IF(K356="X",0,VLOOKUP(K356,'4'!$K$3:$L$16,2,FALSE))),0)</f>
        <v>0</v>
      </c>
      <c r="T356" s="240">
        <f t="shared" si="18"/>
        <v>0</v>
      </c>
      <c r="U356" s="240">
        <f>IFERROR(VLOOKUP(K356,'4'!$K$3:$M$16,3,FALSE),0)</f>
        <v>0</v>
      </c>
      <c r="V356" s="240">
        <f t="shared" si="20"/>
        <v>0</v>
      </c>
    </row>
    <row r="357" spans="1:22" hidden="1">
      <c r="A357" s="238"/>
      <c r="E357" s="238"/>
      <c r="F357" s="238"/>
      <c r="G357" s="238"/>
      <c r="H357" s="238"/>
      <c r="L357" s="240"/>
      <c r="O357" s="240"/>
      <c r="R357" s="240">
        <f t="shared" si="19"/>
        <v>0</v>
      </c>
      <c r="S357" s="240">
        <f>IFERROR(IF(J357="X",0,IF(K357="X",0,VLOOKUP(K357,'4'!$K$3:$L$16,2,FALSE))),0)</f>
        <v>0</v>
      </c>
      <c r="T357" s="240">
        <f t="shared" si="18"/>
        <v>0</v>
      </c>
      <c r="U357" s="240">
        <f>IFERROR(VLOOKUP(K357,'4'!$K$3:$M$16,3,FALSE),0)</f>
        <v>0</v>
      </c>
      <c r="V357" s="240">
        <f t="shared" si="20"/>
        <v>0</v>
      </c>
    </row>
    <row r="358" spans="1:22" hidden="1">
      <c r="A358" s="238"/>
      <c r="E358" s="238"/>
      <c r="F358" s="238"/>
      <c r="G358" s="238"/>
      <c r="H358" s="238"/>
      <c r="L358" s="240"/>
      <c r="O358" s="240"/>
      <c r="R358" s="240">
        <f t="shared" si="19"/>
        <v>0</v>
      </c>
      <c r="S358" s="240">
        <f>IFERROR(IF(J358="X",0,IF(K358="X",0,VLOOKUP(K358,'4'!$K$3:$L$16,2,FALSE))),0)</f>
        <v>0</v>
      </c>
      <c r="T358" s="240">
        <f t="shared" si="18"/>
        <v>0</v>
      </c>
      <c r="U358" s="240">
        <f>IFERROR(VLOOKUP(K358,'4'!$K$3:$M$16,3,FALSE),0)</f>
        <v>0</v>
      </c>
      <c r="V358" s="240">
        <f t="shared" si="20"/>
        <v>0</v>
      </c>
    </row>
    <row r="359" spans="1:22" hidden="1">
      <c r="A359" s="238"/>
      <c r="E359" s="238"/>
      <c r="F359" s="238"/>
      <c r="G359" s="238"/>
      <c r="H359" s="238"/>
      <c r="L359" s="240"/>
      <c r="O359" s="240"/>
      <c r="R359" s="240">
        <f t="shared" si="19"/>
        <v>0</v>
      </c>
      <c r="S359" s="240">
        <f>IFERROR(IF(J359="X",0,IF(K359="X",0,VLOOKUP(K359,'4'!$K$3:$L$16,2,FALSE))),0)</f>
        <v>0</v>
      </c>
      <c r="T359" s="240">
        <f t="shared" si="18"/>
        <v>0</v>
      </c>
      <c r="U359" s="240">
        <f>IFERROR(VLOOKUP(K359,'4'!$K$3:$M$16,3,FALSE),0)</f>
        <v>0</v>
      </c>
      <c r="V359" s="240">
        <f t="shared" si="20"/>
        <v>0</v>
      </c>
    </row>
    <row r="360" spans="1:22" hidden="1">
      <c r="A360" s="238"/>
      <c r="E360" s="238"/>
      <c r="F360" s="238"/>
      <c r="G360" s="238"/>
      <c r="H360" s="238"/>
      <c r="L360" s="240"/>
      <c r="O360" s="240"/>
      <c r="R360" s="240">
        <f t="shared" si="19"/>
        <v>0</v>
      </c>
      <c r="S360" s="240">
        <f>IFERROR(IF(J360="X",0,IF(K360="X",0,VLOOKUP(K360,'4'!$K$3:$L$16,2,FALSE))),0)</f>
        <v>0</v>
      </c>
      <c r="T360" s="240">
        <f t="shared" si="18"/>
        <v>0</v>
      </c>
      <c r="U360" s="240">
        <f>IFERROR(VLOOKUP(K360,'4'!$K$3:$M$16,3,FALSE),0)</f>
        <v>0</v>
      </c>
      <c r="V360" s="240">
        <f t="shared" si="20"/>
        <v>0</v>
      </c>
    </row>
    <row r="361" spans="1:22" hidden="1">
      <c r="A361" s="238"/>
      <c r="E361" s="238"/>
      <c r="F361" s="238"/>
      <c r="G361" s="238"/>
      <c r="H361" s="238"/>
      <c r="L361" s="240"/>
      <c r="O361" s="240"/>
      <c r="R361" s="240">
        <f t="shared" si="19"/>
        <v>0</v>
      </c>
      <c r="S361" s="240">
        <f>IFERROR(IF(J361="X",0,IF(K361="X",0,VLOOKUP(K361,'4'!$K$3:$L$16,2,FALSE))),0)</f>
        <v>0</v>
      </c>
      <c r="T361" s="240">
        <f t="shared" si="18"/>
        <v>0</v>
      </c>
      <c r="U361" s="240">
        <f>IFERROR(VLOOKUP(K361,'4'!$K$3:$M$16,3,FALSE),0)</f>
        <v>0</v>
      </c>
      <c r="V361" s="240">
        <f t="shared" si="20"/>
        <v>0</v>
      </c>
    </row>
    <row r="362" spans="1:22" hidden="1">
      <c r="A362" s="238"/>
      <c r="E362" s="238"/>
      <c r="F362" s="238"/>
      <c r="G362" s="238"/>
      <c r="H362" s="238"/>
      <c r="L362" s="240"/>
      <c r="O362" s="240"/>
      <c r="R362" s="240">
        <f t="shared" si="19"/>
        <v>0</v>
      </c>
      <c r="S362" s="240">
        <f>IFERROR(IF(J362="X",0,IF(K362="X",0,VLOOKUP(K362,'4'!$K$3:$L$16,2,FALSE))),0)</f>
        <v>0</v>
      </c>
      <c r="T362" s="240">
        <f t="shared" si="18"/>
        <v>0</v>
      </c>
      <c r="U362" s="240">
        <f>IFERROR(VLOOKUP(K362,'4'!$K$3:$M$16,3,FALSE),0)</f>
        <v>0</v>
      </c>
      <c r="V362" s="240">
        <f t="shared" si="20"/>
        <v>0</v>
      </c>
    </row>
    <row r="363" spans="1:22" hidden="1">
      <c r="A363" s="238"/>
      <c r="E363" s="238"/>
      <c r="F363" s="238"/>
      <c r="G363" s="238"/>
      <c r="H363" s="238"/>
      <c r="L363" s="240"/>
      <c r="O363" s="240"/>
      <c r="R363" s="240">
        <f t="shared" si="19"/>
        <v>0</v>
      </c>
      <c r="S363" s="240">
        <f>IFERROR(IF(J363="X",0,IF(K363="X",0,VLOOKUP(K363,'4'!$K$3:$L$16,2,FALSE))),0)</f>
        <v>0</v>
      </c>
      <c r="T363" s="240">
        <f t="shared" si="18"/>
        <v>0</v>
      </c>
      <c r="U363" s="240">
        <f>IFERROR(VLOOKUP(K363,'4'!$K$3:$M$16,3,FALSE),0)</f>
        <v>0</v>
      </c>
      <c r="V363" s="240">
        <f t="shared" si="20"/>
        <v>0</v>
      </c>
    </row>
    <row r="364" spans="1:22" hidden="1">
      <c r="A364" s="238"/>
      <c r="E364" s="238"/>
      <c r="F364" s="238"/>
      <c r="G364" s="238"/>
      <c r="H364" s="238"/>
      <c r="L364" s="240"/>
      <c r="O364" s="240"/>
      <c r="R364" s="240">
        <f t="shared" si="19"/>
        <v>0</v>
      </c>
      <c r="S364" s="240">
        <f>IFERROR(IF(J364="X",0,IF(K364="X",0,VLOOKUP(K364,'4'!$K$3:$L$16,2,FALSE))),0)</f>
        <v>0</v>
      </c>
      <c r="T364" s="240">
        <f t="shared" si="18"/>
        <v>0</v>
      </c>
      <c r="U364" s="240">
        <f>IFERROR(VLOOKUP(K364,'4'!$K$3:$M$16,3,FALSE),0)</f>
        <v>0</v>
      </c>
      <c r="V364" s="240">
        <f t="shared" si="20"/>
        <v>0</v>
      </c>
    </row>
    <row r="365" spans="1:22" hidden="1">
      <c r="A365" s="238"/>
      <c r="E365" s="238"/>
      <c r="F365" s="238"/>
      <c r="G365" s="238"/>
      <c r="H365" s="238"/>
      <c r="L365" s="240"/>
      <c r="O365" s="240"/>
      <c r="R365" s="240">
        <f t="shared" si="19"/>
        <v>0</v>
      </c>
      <c r="S365" s="240">
        <f>IFERROR(IF(J365="X",0,IF(K365="X",0,VLOOKUP(K365,'4'!$K$3:$L$16,2,FALSE))),0)</f>
        <v>0</v>
      </c>
      <c r="T365" s="240">
        <f t="shared" si="18"/>
        <v>0</v>
      </c>
      <c r="U365" s="240">
        <f>IFERROR(VLOOKUP(K365,'4'!$K$3:$M$16,3,FALSE),0)</f>
        <v>0</v>
      </c>
      <c r="V365" s="240">
        <f t="shared" si="20"/>
        <v>0</v>
      </c>
    </row>
    <row r="366" spans="1:22" hidden="1">
      <c r="A366" s="238"/>
      <c r="E366" s="238"/>
      <c r="F366" s="238"/>
      <c r="G366" s="238"/>
      <c r="H366" s="238"/>
      <c r="L366" s="240"/>
      <c r="O366" s="240"/>
      <c r="R366" s="240">
        <f t="shared" si="19"/>
        <v>0</v>
      </c>
      <c r="S366" s="240">
        <f>IFERROR(IF(J366="X",0,IF(K366="X",0,VLOOKUP(K366,'4'!$K$3:$L$16,2,FALSE))),0)</f>
        <v>0</v>
      </c>
      <c r="T366" s="240">
        <f t="shared" si="18"/>
        <v>0</v>
      </c>
      <c r="U366" s="240">
        <f>IFERROR(VLOOKUP(K366,'4'!$K$3:$M$16,3,FALSE),0)</f>
        <v>0</v>
      </c>
      <c r="V366" s="240">
        <f t="shared" si="20"/>
        <v>0</v>
      </c>
    </row>
    <row r="367" spans="1:22" hidden="1">
      <c r="A367" s="238"/>
      <c r="E367" s="238"/>
      <c r="F367" s="238"/>
      <c r="G367" s="238"/>
      <c r="H367" s="238"/>
      <c r="L367" s="240"/>
      <c r="O367" s="240"/>
      <c r="R367" s="240">
        <f t="shared" si="19"/>
        <v>0</v>
      </c>
      <c r="S367" s="240">
        <f>IFERROR(IF(J367="X",0,IF(K367="X",0,VLOOKUP(K367,'4'!$K$3:$L$16,2,FALSE))),0)</f>
        <v>0</v>
      </c>
      <c r="T367" s="240">
        <f t="shared" si="18"/>
        <v>0</v>
      </c>
      <c r="U367" s="240">
        <f>IFERROR(VLOOKUP(K367,'4'!$K$3:$M$16,3,FALSE),0)</f>
        <v>0</v>
      </c>
      <c r="V367" s="240">
        <f t="shared" si="20"/>
        <v>0</v>
      </c>
    </row>
    <row r="368" spans="1:22" hidden="1">
      <c r="A368" s="238"/>
      <c r="E368" s="238"/>
      <c r="F368" s="238"/>
      <c r="G368" s="238"/>
      <c r="H368" s="238"/>
      <c r="L368" s="240"/>
      <c r="O368" s="240"/>
      <c r="R368" s="240">
        <f t="shared" si="19"/>
        <v>0</v>
      </c>
      <c r="S368" s="240">
        <f>IFERROR(IF(J368="X",0,IF(K368="X",0,VLOOKUP(K368,'4'!$K$3:$L$16,2,FALSE))),0)</f>
        <v>0</v>
      </c>
      <c r="T368" s="240">
        <f t="shared" si="18"/>
        <v>0</v>
      </c>
      <c r="U368" s="240">
        <f>IFERROR(VLOOKUP(K368,'4'!$K$3:$M$16,3,FALSE),0)</f>
        <v>0</v>
      </c>
      <c r="V368" s="240">
        <f t="shared" si="20"/>
        <v>0</v>
      </c>
    </row>
    <row r="369" spans="1:22" hidden="1">
      <c r="A369" s="238"/>
      <c r="E369" s="238"/>
      <c r="F369" s="238"/>
      <c r="G369" s="238"/>
      <c r="H369" s="238"/>
      <c r="L369" s="240"/>
      <c r="O369" s="240"/>
      <c r="R369" s="240">
        <f t="shared" si="19"/>
        <v>0</v>
      </c>
      <c r="S369" s="240">
        <f>IFERROR(IF(J369="X",0,IF(K369="X",0,VLOOKUP(K369,'4'!$K$3:$L$16,2,FALSE))),0)</f>
        <v>0</v>
      </c>
      <c r="T369" s="240">
        <f t="shared" si="18"/>
        <v>0</v>
      </c>
      <c r="U369" s="240">
        <f>IFERROR(VLOOKUP(K369,'4'!$K$3:$M$16,3,FALSE),0)</f>
        <v>0</v>
      </c>
      <c r="V369" s="240">
        <f t="shared" si="20"/>
        <v>0</v>
      </c>
    </row>
    <row r="370" spans="1:22" hidden="1">
      <c r="A370" s="238"/>
      <c r="E370" s="238"/>
      <c r="F370" s="238"/>
      <c r="G370" s="238"/>
      <c r="H370" s="238"/>
      <c r="L370" s="240"/>
      <c r="O370" s="240"/>
      <c r="R370" s="240">
        <f t="shared" si="19"/>
        <v>0</v>
      </c>
      <c r="S370" s="240">
        <f>IFERROR(IF(J370="X",0,IF(K370="X",0,VLOOKUP(K370,'4'!$K$3:$L$16,2,FALSE))),0)</f>
        <v>0</v>
      </c>
      <c r="T370" s="240">
        <f t="shared" si="18"/>
        <v>0</v>
      </c>
      <c r="U370" s="240">
        <f>IFERROR(VLOOKUP(K370,'4'!$K$3:$M$16,3,FALSE),0)</f>
        <v>0</v>
      </c>
      <c r="V370" s="240">
        <f t="shared" si="20"/>
        <v>0</v>
      </c>
    </row>
    <row r="371" spans="1:22" hidden="1">
      <c r="A371" s="238"/>
      <c r="E371" s="238"/>
      <c r="F371" s="238"/>
      <c r="G371" s="238"/>
      <c r="H371" s="238"/>
      <c r="L371" s="240"/>
      <c r="O371" s="240"/>
      <c r="R371" s="240">
        <f t="shared" si="19"/>
        <v>0</v>
      </c>
      <c r="S371" s="240">
        <f>IFERROR(IF(J371="X",0,IF(K371="X",0,VLOOKUP(K371,'4'!$K$3:$L$16,2,FALSE))),0)</f>
        <v>0</v>
      </c>
      <c r="T371" s="240">
        <f t="shared" si="18"/>
        <v>0</v>
      </c>
      <c r="U371" s="240">
        <f>IFERROR(VLOOKUP(K371,'4'!$K$3:$M$16,3,FALSE),0)</f>
        <v>0</v>
      </c>
      <c r="V371" s="240">
        <f t="shared" si="20"/>
        <v>0</v>
      </c>
    </row>
    <row r="372" spans="1:22" hidden="1">
      <c r="A372" s="238"/>
      <c r="E372" s="238"/>
      <c r="F372" s="238"/>
      <c r="G372" s="238"/>
      <c r="H372" s="238"/>
      <c r="L372" s="240"/>
      <c r="O372" s="240"/>
      <c r="R372" s="240">
        <f t="shared" si="19"/>
        <v>0</v>
      </c>
      <c r="S372" s="240">
        <f>IFERROR(IF(J372="X",0,IF(K372="X",0,VLOOKUP(K372,'4'!$K$3:$L$16,2,FALSE))),0)</f>
        <v>0</v>
      </c>
      <c r="T372" s="240">
        <f t="shared" si="18"/>
        <v>0</v>
      </c>
      <c r="U372" s="240">
        <f>IFERROR(VLOOKUP(K372,'4'!$K$3:$M$16,3,FALSE),0)</f>
        <v>0</v>
      </c>
      <c r="V372" s="240">
        <f t="shared" si="20"/>
        <v>0</v>
      </c>
    </row>
    <row r="373" spans="1:22" hidden="1">
      <c r="A373" s="238"/>
      <c r="E373" s="238"/>
      <c r="F373" s="238"/>
      <c r="G373" s="238"/>
      <c r="H373" s="238"/>
      <c r="L373" s="240"/>
      <c r="O373" s="240"/>
      <c r="R373" s="240">
        <f t="shared" si="19"/>
        <v>0</v>
      </c>
      <c r="S373" s="240">
        <f>IFERROR(IF(J373="X",0,IF(K373="X",0,VLOOKUP(K373,'4'!$K$3:$L$16,2,FALSE))),0)</f>
        <v>0</v>
      </c>
      <c r="T373" s="240">
        <f t="shared" si="18"/>
        <v>0</v>
      </c>
      <c r="U373" s="240">
        <f>IFERROR(VLOOKUP(K373,'4'!$K$3:$M$16,3,FALSE),0)</f>
        <v>0</v>
      </c>
      <c r="V373" s="240">
        <f t="shared" si="20"/>
        <v>0</v>
      </c>
    </row>
    <row r="374" spans="1:22" hidden="1">
      <c r="A374" s="238"/>
      <c r="E374" s="238"/>
      <c r="F374" s="238"/>
      <c r="G374" s="238"/>
      <c r="H374" s="238"/>
      <c r="L374" s="240"/>
      <c r="O374" s="240"/>
      <c r="R374" s="240">
        <f t="shared" si="19"/>
        <v>0</v>
      </c>
      <c r="S374" s="240">
        <f>IFERROR(IF(J374="X",0,IF(K374="X",0,VLOOKUP(K374,'4'!$K$3:$L$16,2,FALSE))),0)</f>
        <v>0</v>
      </c>
      <c r="T374" s="240">
        <f t="shared" si="18"/>
        <v>0</v>
      </c>
      <c r="U374" s="240">
        <f>IFERROR(VLOOKUP(K374,'4'!$K$3:$M$16,3,FALSE),0)</f>
        <v>0</v>
      </c>
      <c r="V374" s="240">
        <f t="shared" si="20"/>
        <v>0</v>
      </c>
    </row>
    <row r="375" spans="1:22" hidden="1">
      <c r="A375" s="238"/>
      <c r="E375" s="238"/>
      <c r="F375" s="238"/>
      <c r="G375" s="238"/>
      <c r="H375" s="238"/>
      <c r="L375" s="240"/>
      <c r="O375" s="240"/>
      <c r="R375" s="240">
        <f t="shared" si="19"/>
        <v>0</v>
      </c>
      <c r="S375" s="240">
        <f>IFERROR(IF(J375="X",0,IF(K375="X",0,VLOOKUP(K375,'4'!$K$3:$L$16,2,FALSE))),0)</f>
        <v>0</v>
      </c>
      <c r="T375" s="240">
        <f t="shared" si="18"/>
        <v>0</v>
      </c>
      <c r="U375" s="240">
        <f>IFERROR(VLOOKUP(K375,'4'!$K$3:$M$16,3,FALSE),0)</f>
        <v>0</v>
      </c>
      <c r="V375" s="240">
        <f t="shared" si="20"/>
        <v>0</v>
      </c>
    </row>
    <row r="376" spans="1:22" hidden="1">
      <c r="A376" s="238"/>
      <c r="E376" s="238"/>
      <c r="F376" s="238"/>
      <c r="G376" s="238"/>
      <c r="H376" s="238"/>
      <c r="L376" s="240"/>
      <c r="O376" s="240"/>
      <c r="R376" s="240">
        <f t="shared" si="19"/>
        <v>0</v>
      </c>
      <c r="S376" s="240">
        <f>IFERROR(IF(J376="X",0,IF(K376="X",0,VLOOKUP(K376,'4'!$K$3:$L$16,2,FALSE))),0)</f>
        <v>0</v>
      </c>
      <c r="T376" s="240">
        <f t="shared" si="18"/>
        <v>0</v>
      </c>
      <c r="U376" s="240">
        <f>IFERROR(VLOOKUP(K376,'4'!$K$3:$M$16,3,FALSE),0)</f>
        <v>0</v>
      </c>
      <c r="V376" s="240">
        <f t="shared" si="20"/>
        <v>0</v>
      </c>
    </row>
    <row r="377" spans="1:22" hidden="1">
      <c r="A377" s="238"/>
      <c r="E377" s="238"/>
      <c r="F377" s="238"/>
      <c r="G377" s="238"/>
      <c r="H377" s="238"/>
      <c r="L377" s="240"/>
      <c r="O377" s="240"/>
      <c r="R377" s="240">
        <f t="shared" si="19"/>
        <v>0</v>
      </c>
      <c r="S377" s="240">
        <f>IFERROR(IF(J377="X",0,IF(K377="X",0,VLOOKUP(K377,'4'!$K$3:$L$16,2,FALSE))),0)</f>
        <v>0</v>
      </c>
      <c r="T377" s="240">
        <f t="shared" si="18"/>
        <v>0</v>
      </c>
      <c r="U377" s="240">
        <f>IFERROR(VLOOKUP(K377,'4'!$K$3:$M$16,3,FALSE),0)</f>
        <v>0</v>
      </c>
      <c r="V377" s="240">
        <f t="shared" si="20"/>
        <v>0</v>
      </c>
    </row>
    <row r="378" spans="1:22" hidden="1">
      <c r="A378" s="238"/>
      <c r="E378" s="238"/>
      <c r="F378" s="238"/>
      <c r="G378" s="238"/>
      <c r="H378" s="238"/>
      <c r="L378" s="240"/>
      <c r="O378" s="240"/>
      <c r="R378" s="240">
        <f t="shared" si="19"/>
        <v>0</v>
      </c>
      <c r="S378" s="240">
        <f>IFERROR(IF(J378="X",0,IF(K378="X",0,VLOOKUP(K378,'4'!$K$3:$L$16,2,FALSE))),0)</f>
        <v>0</v>
      </c>
      <c r="T378" s="240">
        <f t="shared" si="18"/>
        <v>0</v>
      </c>
      <c r="U378" s="240">
        <f>IFERROR(VLOOKUP(K378,'4'!$K$3:$M$16,3,FALSE),0)</f>
        <v>0</v>
      </c>
      <c r="V378" s="240">
        <f t="shared" si="20"/>
        <v>0</v>
      </c>
    </row>
    <row r="379" spans="1:22" hidden="1">
      <c r="A379" s="238"/>
      <c r="E379" s="238"/>
      <c r="F379" s="238"/>
      <c r="G379" s="238"/>
      <c r="H379" s="238"/>
      <c r="L379" s="240"/>
      <c r="O379" s="240"/>
      <c r="R379" s="240">
        <f t="shared" si="19"/>
        <v>0</v>
      </c>
      <c r="S379" s="240">
        <f>IFERROR(IF(J379="X",0,IF(K379="X",0,VLOOKUP(K379,'4'!$K$3:$L$16,2,FALSE))),0)</f>
        <v>0</v>
      </c>
      <c r="T379" s="240">
        <f t="shared" si="18"/>
        <v>0</v>
      </c>
      <c r="U379" s="240">
        <f>IFERROR(VLOOKUP(K379,'4'!$K$3:$M$16,3,FALSE),0)</f>
        <v>0</v>
      </c>
      <c r="V379" s="240">
        <f t="shared" si="20"/>
        <v>0</v>
      </c>
    </row>
    <row r="380" spans="1:22" hidden="1">
      <c r="A380" s="238"/>
      <c r="E380" s="238"/>
      <c r="F380" s="238"/>
      <c r="G380" s="238"/>
      <c r="H380" s="238"/>
      <c r="L380" s="240"/>
      <c r="O380" s="240"/>
      <c r="R380" s="240">
        <f t="shared" si="19"/>
        <v>0</v>
      </c>
      <c r="S380" s="240">
        <f>IFERROR(IF(J380="X",0,IF(K380="X",0,VLOOKUP(K380,'4'!$K$3:$L$16,2,FALSE))),0)</f>
        <v>0</v>
      </c>
      <c r="T380" s="240">
        <f t="shared" si="18"/>
        <v>0</v>
      </c>
      <c r="U380" s="240">
        <f>IFERROR(VLOOKUP(K380,'4'!$K$3:$M$16,3,FALSE),0)</f>
        <v>0</v>
      </c>
      <c r="V380" s="240">
        <f t="shared" si="20"/>
        <v>0</v>
      </c>
    </row>
    <row r="381" spans="1:22" hidden="1">
      <c r="A381" s="238"/>
      <c r="E381" s="238"/>
      <c r="F381" s="238"/>
      <c r="G381" s="238"/>
      <c r="H381" s="238"/>
      <c r="L381" s="240"/>
      <c r="O381" s="240"/>
      <c r="R381" s="240">
        <f t="shared" si="19"/>
        <v>0</v>
      </c>
      <c r="S381" s="240">
        <f>IFERROR(IF(J381="X",0,IF(K381="X",0,VLOOKUP(K381,'4'!$K$3:$L$16,2,FALSE))),0)</f>
        <v>0</v>
      </c>
      <c r="T381" s="240">
        <f t="shared" si="18"/>
        <v>0</v>
      </c>
      <c r="U381" s="240">
        <f>IFERROR(VLOOKUP(K381,'4'!$K$3:$M$16,3,FALSE),0)</f>
        <v>0</v>
      </c>
      <c r="V381" s="240">
        <f t="shared" si="20"/>
        <v>0</v>
      </c>
    </row>
    <row r="382" spans="1:22" hidden="1">
      <c r="A382" s="238"/>
      <c r="E382" s="238"/>
      <c r="F382" s="238"/>
      <c r="G382" s="238"/>
      <c r="H382" s="238"/>
      <c r="L382" s="240"/>
      <c r="O382" s="240"/>
      <c r="R382" s="240">
        <f t="shared" si="19"/>
        <v>0</v>
      </c>
      <c r="S382" s="240">
        <f>IFERROR(IF(J382="X",0,IF(K382="X",0,VLOOKUP(K382,'4'!$K$3:$L$16,2,FALSE))),0)</f>
        <v>0</v>
      </c>
      <c r="T382" s="240">
        <f t="shared" si="18"/>
        <v>0</v>
      </c>
      <c r="U382" s="240">
        <f>IFERROR(VLOOKUP(K382,'4'!$K$3:$M$16,3,FALSE),0)</f>
        <v>0</v>
      </c>
      <c r="V382" s="240">
        <f t="shared" si="20"/>
        <v>0</v>
      </c>
    </row>
    <row r="383" spans="1:22" hidden="1">
      <c r="A383" s="238"/>
      <c r="E383" s="238"/>
      <c r="F383" s="238"/>
      <c r="G383" s="238"/>
      <c r="H383" s="238"/>
      <c r="L383" s="240"/>
      <c r="O383" s="240"/>
      <c r="R383" s="240">
        <f t="shared" si="19"/>
        <v>0</v>
      </c>
      <c r="S383" s="240">
        <f>IFERROR(IF(J383="X",0,IF(K383="X",0,VLOOKUP(K383,'4'!$K$3:$L$16,2,FALSE))),0)</f>
        <v>0</v>
      </c>
      <c r="T383" s="240">
        <f t="shared" si="18"/>
        <v>0</v>
      </c>
      <c r="U383" s="240">
        <f>IFERROR(VLOOKUP(K383,'4'!$K$3:$M$16,3,FALSE),0)</f>
        <v>0</v>
      </c>
      <c r="V383" s="240">
        <f t="shared" si="20"/>
        <v>0</v>
      </c>
    </row>
    <row r="384" spans="1:22" hidden="1">
      <c r="A384" s="238"/>
      <c r="E384" s="238"/>
      <c r="F384" s="238"/>
      <c r="G384" s="238"/>
      <c r="H384" s="238"/>
      <c r="L384" s="240"/>
      <c r="O384" s="240"/>
      <c r="R384" s="240">
        <f t="shared" si="19"/>
        <v>0</v>
      </c>
      <c r="S384" s="240">
        <f>IFERROR(IF(J384="X",0,IF(K384="X",0,VLOOKUP(K384,'4'!$K$3:$L$16,2,FALSE))),0)</f>
        <v>0</v>
      </c>
      <c r="T384" s="240">
        <f t="shared" si="18"/>
        <v>0</v>
      </c>
      <c r="U384" s="240">
        <f>IFERROR(VLOOKUP(K384,'4'!$K$3:$M$16,3,FALSE),0)</f>
        <v>0</v>
      </c>
      <c r="V384" s="240">
        <f t="shared" si="20"/>
        <v>0</v>
      </c>
    </row>
    <row r="385" spans="1:22" hidden="1">
      <c r="A385" s="238"/>
      <c r="E385" s="238"/>
      <c r="F385" s="238"/>
      <c r="G385" s="238"/>
      <c r="H385" s="238"/>
      <c r="L385" s="240"/>
      <c r="O385" s="240"/>
      <c r="R385" s="240">
        <f t="shared" si="19"/>
        <v>0</v>
      </c>
      <c r="S385" s="240">
        <f>IFERROR(IF(J385="X",0,IF(K385="X",0,VLOOKUP(K385,'4'!$K$3:$L$16,2,FALSE))),0)</f>
        <v>0</v>
      </c>
      <c r="T385" s="240">
        <f t="shared" si="18"/>
        <v>0</v>
      </c>
      <c r="U385" s="240">
        <f>IFERROR(VLOOKUP(K385,'4'!$K$3:$M$16,3,FALSE),0)</f>
        <v>0</v>
      </c>
      <c r="V385" s="240">
        <f t="shared" si="20"/>
        <v>0</v>
      </c>
    </row>
    <row r="386" spans="1:22" hidden="1">
      <c r="A386" s="238"/>
      <c r="E386" s="238"/>
      <c r="F386" s="238"/>
      <c r="G386" s="238"/>
      <c r="H386" s="238"/>
      <c r="L386" s="240"/>
      <c r="O386" s="240"/>
      <c r="R386" s="240">
        <f t="shared" si="19"/>
        <v>0</v>
      </c>
      <c r="S386" s="240">
        <f>IFERROR(IF(J386="X",0,IF(K386="X",0,VLOOKUP(K386,'4'!$K$3:$L$16,2,FALSE))),0)</f>
        <v>0</v>
      </c>
      <c r="T386" s="240">
        <f t="shared" si="18"/>
        <v>0</v>
      </c>
      <c r="U386" s="240">
        <f>IFERROR(VLOOKUP(K386,'4'!$K$3:$M$16,3,FALSE),0)</f>
        <v>0</v>
      </c>
      <c r="V386" s="240">
        <f t="shared" si="20"/>
        <v>0</v>
      </c>
    </row>
    <row r="387" spans="1:22" hidden="1">
      <c r="A387" s="238"/>
      <c r="E387" s="238"/>
      <c r="F387" s="238"/>
      <c r="G387" s="238"/>
      <c r="H387" s="238"/>
      <c r="L387" s="240"/>
      <c r="O387" s="240"/>
      <c r="R387" s="240">
        <f t="shared" si="19"/>
        <v>0</v>
      </c>
      <c r="S387" s="240">
        <f>IFERROR(IF(J387="X",0,IF(K387="X",0,VLOOKUP(K387,'4'!$K$3:$L$16,2,FALSE))),0)</f>
        <v>0</v>
      </c>
      <c r="T387" s="240">
        <f t="shared" ref="T387:T450" si="21">R387*S387</f>
        <v>0</v>
      </c>
      <c r="U387" s="240">
        <f>IFERROR(VLOOKUP(K387,'4'!$K$3:$M$16,3,FALSE),0)</f>
        <v>0</v>
      </c>
      <c r="V387" s="240">
        <f t="shared" si="20"/>
        <v>0</v>
      </c>
    </row>
    <row r="388" spans="1:22" hidden="1">
      <c r="A388" s="238"/>
      <c r="E388" s="238"/>
      <c r="F388" s="238"/>
      <c r="G388" s="238"/>
      <c r="H388" s="238"/>
      <c r="L388" s="240"/>
      <c r="O388" s="240"/>
      <c r="R388" s="240">
        <f t="shared" ref="R388:R451" si="22">SUM(M388+P388)</f>
        <v>0</v>
      </c>
      <c r="S388" s="240">
        <f>IFERROR(IF(J388="X",0,IF(K388="X",0,VLOOKUP(K388,'4'!$K$3:$L$16,2,FALSE))),0)</f>
        <v>0</v>
      </c>
      <c r="T388" s="240">
        <f t="shared" si="21"/>
        <v>0</v>
      </c>
      <c r="U388" s="240">
        <f>IFERROR(VLOOKUP(K388,'4'!$K$3:$M$16,3,FALSE),0)</f>
        <v>0</v>
      </c>
      <c r="V388" s="240">
        <f t="shared" ref="V388:V451" si="23">IF(U388=0,0,T388/U388)</f>
        <v>0</v>
      </c>
    </row>
    <row r="389" spans="1:22" hidden="1">
      <c r="A389" s="238"/>
      <c r="E389" s="238"/>
      <c r="F389" s="238"/>
      <c r="G389" s="238"/>
      <c r="H389" s="238"/>
      <c r="L389" s="240"/>
      <c r="O389" s="240"/>
      <c r="R389" s="240">
        <f t="shared" si="22"/>
        <v>0</v>
      </c>
      <c r="S389" s="240">
        <f>IFERROR(IF(J389="X",0,IF(K389="X",0,VLOOKUP(K389,'4'!$K$3:$L$16,2,FALSE))),0)</f>
        <v>0</v>
      </c>
      <c r="T389" s="240">
        <f t="shared" si="21"/>
        <v>0</v>
      </c>
      <c r="U389" s="240">
        <f>IFERROR(VLOOKUP(K389,'4'!$K$3:$M$16,3,FALSE),0)</f>
        <v>0</v>
      </c>
      <c r="V389" s="240">
        <f t="shared" si="23"/>
        <v>0</v>
      </c>
    </row>
    <row r="390" spans="1:22" hidden="1">
      <c r="A390" s="238"/>
      <c r="E390" s="238"/>
      <c r="F390" s="238"/>
      <c r="G390" s="238"/>
      <c r="H390" s="238"/>
      <c r="L390" s="240"/>
      <c r="O390" s="240"/>
      <c r="R390" s="240">
        <f t="shared" si="22"/>
        <v>0</v>
      </c>
      <c r="S390" s="240">
        <f>IFERROR(IF(J390="X",0,IF(K390="X",0,VLOOKUP(K390,'4'!$K$3:$L$16,2,FALSE))),0)</f>
        <v>0</v>
      </c>
      <c r="T390" s="240">
        <f t="shared" si="21"/>
        <v>0</v>
      </c>
      <c r="U390" s="240">
        <f>IFERROR(VLOOKUP(K390,'4'!$K$3:$M$16,3,FALSE),0)</f>
        <v>0</v>
      </c>
      <c r="V390" s="240">
        <f t="shared" si="23"/>
        <v>0</v>
      </c>
    </row>
    <row r="391" spans="1:22" hidden="1">
      <c r="A391" s="238"/>
      <c r="E391" s="238"/>
      <c r="F391" s="238"/>
      <c r="G391" s="238"/>
      <c r="H391" s="238"/>
      <c r="L391" s="240"/>
      <c r="O391" s="240"/>
      <c r="R391" s="240">
        <f t="shared" si="22"/>
        <v>0</v>
      </c>
      <c r="S391" s="240">
        <f>IFERROR(IF(J391="X",0,IF(K391="X",0,VLOOKUP(K391,'4'!$K$3:$L$16,2,FALSE))),0)</f>
        <v>0</v>
      </c>
      <c r="T391" s="240">
        <f t="shared" si="21"/>
        <v>0</v>
      </c>
      <c r="U391" s="240">
        <f>IFERROR(VLOOKUP(K391,'4'!$K$3:$M$16,3,FALSE),0)</f>
        <v>0</v>
      </c>
      <c r="V391" s="240">
        <f t="shared" si="23"/>
        <v>0</v>
      </c>
    </row>
    <row r="392" spans="1:22" hidden="1">
      <c r="A392" s="238"/>
      <c r="E392" s="238"/>
      <c r="F392" s="238"/>
      <c r="G392" s="238"/>
      <c r="H392" s="238"/>
      <c r="L392" s="240"/>
      <c r="O392" s="240"/>
      <c r="R392" s="240">
        <f t="shared" si="22"/>
        <v>0</v>
      </c>
      <c r="S392" s="240">
        <f>IFERROR(IF(J392="X",0,IF(K392="X",0,VLOOKUP(K392,'4'!$K$3:$L$16,2,FALSE))),0)</f>
        <v>0</v>
      </c>
      <c r="T392" s="240">
        <f t="shared" si="21"/>
        <v>0</v>
      </c>
      <c r="U392" s="240">
        <f>IFERROR(VLOOKUP(K392,'4'!$K$3:$M$16,3,FALSE),0)</f>
        <v>0</v>
      </c>
      <c r="V392" s="240">
        <f t="shared" si="23"/>
        <v>0</v>
      </c>
    </row>
    <row r="393" spans="1:22" hidden="1">
      <c r="A393" s="238"/>
      <c r="E393" s="238"/>
      <c r="F393" s="238"/>
      <c r="G393" s="238"/>
      <c r="H393" s="238"/>
      <c r="L393" s="240"/>
      <c r="O393" s="240"/>
      <c r="R393" s="240">
        <f t="shared" si="22"/>
        <v>0</v>
      </c>
      <c r="S393" s="240">
        <f>IFERROR(IF(J393="X",0,IF(K393="X",0,VLOOKUP(K393,'4'!$K$3:$L$16,2,FALSE))),0)</f>
        <v>0</v>
      </c>
      <c r="T393" s="240">
        <f t="shared" si="21"/>
        <v>0</v>
      </c>
      <c r="U393" s="240">
        <f>IFERROR(VLOOKUP(K393,'4'!$K$3:$M$16,3,FALSE),0)</f>
        <v>0</v>
      </c>
      <c r="V393" s="240">
        <f t="shared" si="23"/>
        <v>0</v>
      </c>
    </row>
    <row r="394" spans="1:22" hidden="1">
      <c r="A394" s="238"/>
      <c r="E394" s="238"/>
      <c r="F394" s="238"/>
      <c r="G394" s="238"/>
      <c r="H394" s="238"/>
      <c r="L394" s="240"/>
      <c r="O394" s="240"/>
      <c r="R394" s="240">
        <f t="shared" si="22"/>
        <v>0</v>
      </c>
      <c r="S394" s="240">
        <f>IFERROR(IF(J394="X",0,IF(K394="X",0,VLOOKUP(K394,'4'!$K$3:$L$16,2,FALSE))),0)</f>
        <v>0</v>
      </c>
      <c r="T394" s="240">
        <f t="shared" si="21"/>
        <v>0</v>
      </c>
      <c r="U394" s="240">
        <f>IFERROR(VLOOKUP(K394,'4'!$K$3:$M$16,3,FALSE),0)</f>
        <v>0</v>
      </c>
      <c r="V394" s="240">
        <f t="shared" si="23"/>
        <v>0</v>
      </c>
    </row>
    <row r="395" spans="1:22" hidden="1">
      <c r="A395" s="238"/>
      <c r="E395" s="238"/>
      <c r="F395" s="238"/>
      <c r="G395" s="238"/>
      <c r="H395" s="238"/>
      <c r="L395" s="240"/>
      <c r="O395" s="240"/>
      <c r="R395" s="240">
        <f t="shared" si="22"/>
        <v>0</v>
      </c>
      <c r="S395" s="240">
        <f>IFERROR(IF(J395="X",0,IF(K395="X",0,VLOOKUP(K395,'4'!$K$3:$L$16,2,FALSE))),0)</f>
        <v>0</v>
      </c>
      <c r="T395" s="240">
        <f t="shared" si="21"/>
        <v>0</v>
      </c>
      <c r="U395" s="240">
        <f>IFERROR(VLOOKUP(K395,'4'!$K$3:$M$16,3,FALSE),0)</f>
        <v>0</v>
      </c>
      <c r="V395" s="240">
        <f t="shared" si="23"/>
        <v>0</v>
      </c>
    </row>
    <row r="396" spans="1:22" hidden="1">
      <c r="A396" s="238"/>
      <c r="E396" s="238"/>
      <c r="F396" s="238"/>
      <c r="G396" s="238"/>
      <c r="H396" s="238"/>
      <c r="L396" s="240"/>
      <c r="O396" s="240"/>
      <c r="R396" s="240">
        <f t="shared" si="22"/>
        <v>0</v>
      </c>
      <c r="S396" s="240">
        <f>IFERROR(IF(J396="X",0,IF(K396="X",0,VLOOKUP(K396,'4'!$K$3:$L$16,2,FALSE))),0)</f>
        <v>0</v>
      </c>
      <c r="T396" s="240">
        <f t="shared" si="21"/>
        <v>0</v>
      </c>
      <c r="U396" s="240">
        <f>IFERROR(VLOOKUP(K396,'4'!$K$3:$M$16,3,FALSE),0)</f>
        <v>0</v>
      </c>
      <c r="V396" s="240">
        <f t="shared" si="23"/>
        <v>0</v>
      </c>
    </row>
    <row r="397" spans="1:22" hidden="1">
      <c r="A397" s="238"/>
      <c r="E397" s="238"/>
      <c r="F397" s="238"/>
      <c r="G397" s="238"/>
      <c r="H397" s="238"/>
      <c r="L397" s="240"/>
      <c r="O397" s="240"/>
      <c r="R397" s="240">
        <f t="shared" si="22"/>
        <v>0</v>
      </c>
      <c r="S397" s="240">
        <f>IFERROR(IF(J397="X",0,IF(K397="X",0,VLOOKUP(K397,'4'!$K$3:$L$16,2,FALSE))),0)</f>
        <v>0</v>
      </c>
      <c r="T397" s="240">
        <f t="shared" si="21"/>
        <v>0</v>
      </c>
      <c r="U397" s="240">
        <f>IFERROR(VLOOKUP(K397,'4'!$K$3:$M$16,3,FALSE),0)</f>
        <v>0</v>
      </c>
      <c r="V397" s="240">
        <f t="shared" si="23"/>
        <v>0</v>
      </c>
    </row>
    <row r="398" spans="1:22" hidden="1">
      <c r="A398" s="238"/>
      <c r="E398" s="238"/>
      <c r="F398" s="238"/>
      <c r="G398" s="238"/>
      <c r="H398" s="238"/>
      <c r="L398" s="240"/>
      <c r="O398" s="240"/>
      <c r="R398" s="240">
        <f t="shared" si="22"/>
        <v>0</v>
      </c>
      <c r="S398" s="240">
        <f>IFERROR(IF(J398="X",0,IF(K398="X",0,VLOOKUP(K398,'4'!$K$3:$L$16,2,FALSE))),0)</f>
        <v>0</v>
      </c>
      <c r="T398" s="240">
        <f t="shared" si="21"/>
        <v>0</v>
      </c>
      <c r="U398" s="240">
        <f>IFERROR(VLOOKUP(K398,'4'!$K$3:$M$16,3,FALSE),0)</f>
        <v>0</v>
      </c>
      <c r="V398" s="240">
        <f t="shared" si="23"/>
        <v>0</v>
      </c>
    </row>
    <row r="399" spans="1:22" hidden="1">
      <c r="A399" s="238"/>
      <c r="E399" s="238"/>
      <c r="F399" s="238"/>
      <c r="G399" s="238"/>
      <c r="H399" s="238"/>
      <c r="L399" s="240"/>
      <c r="O399" s="240"/>
      <c r="R399" s="240">
        <f t="shared" si="22"/>
        <v>0</v>
      </c>
      <c r="S399" s="240">
        <f>IFERROR(IF(J399="X",0,IF(K399="X",0,VLOOKUP(K399,'4'!$K$3:$L$16,2,FALSE))),0)</f>
        <v>0</v>
      </c>
      <c r="T399" s="240">
        <f t="shared" si="21"/>
        <v>0</v>
      </c>
      <c r="U399" s="240">
        <f>IFERROR(VLOOKUP(K399,'4'!$K$3:$M$16,3,FALSE),0)</f>
        <v>0</v>
      </c>
      <c r="V399" s="240">
        <f t="shared" si="23"/>
        <v>0</v>
      </c>
    </row>
    <row r="400" spans="1:22" hidden="1">
      <c r="A400" s="238"/>
      <c r="E400" s="238"/>
      <c r="F400" s="238"/>
      <c r="G400" s="238"/>
      <c r="H400" s="238"/>
      <c r="L400" s="240"/>
      <c r="O400" s="240"/>
      <c r="R400" s="240">
        <f t="shared" si="22"/>
        <v>0</v>
      </c>
      <c r="S400" s="240">
        <f>IFERROR(IF(J400="X",0,IF(K400="X",0,VLOOKUP(K400,'4'!$K$3:$L$16,2,FALSE))),0)</f>
        <v>0</v>
      </c>
      <c r="T400" s="240">
        <f t="shared" si="21"/>
        <v>0</v>
      </c>
      <c r="U400" s="240">
        <f>IFERROR(VLOOKUP(K400,'4'!$K$3:$M$16,3,FALSE),0)</f>
        <v>0</v>
      </c>
      <c r="V400" s="240">
        <f t="shared" si="23"/>
        <v>0</v>
      </c>
    </row>
    <row r="401" spans="1:22" hidden="1">
      <c r="A401" s="238"/>
      <c r="E401" s="238"/>
      <c r="F401" s="238"/>
      <c r="G401" s="238"/>
      <c r="H401" s="238"/>
      <c r="L401" s="240"/>
      <c r="O401" s="240"/>
      <c r="R401" s="240">
        <f t="shared" si="22"/>
        <v>0</v>
      </c>
      <c r="S401" s="240">
        <f>IFERROR(IF(J401="X",0,IF(K401="X",0,VLOOKUP(K401,'4'!$K$3:$L$16,2,FALSE))),0)</f>
        <v>0</v>
      </c>
      <c r="T401" s="240">
        <f t="shared" si="21"/>
        <v>0</v>
      </c>
      <c r="U401" s="240">
        <f>IFERROR(VLOOKUP(K401,'4'!$K$3:$M$16,3,FALSE),0)</f>
        <v>0</v>
      </c>
      <c r="V401" s="240">
        <f t="shared" si="23"/>
        <v>0</v>
      </c>
    </row>
    <row r="402" spans="1:22" hidden="1">
      <c r="A402" s="238"/>
      <c r="E402" s="238"/>
      <c r="F402" s="238"/>
      <c r="G402" s="238"/>
      <c r="H402" s="238"/>
      <c r="L402" s="240"/>
      <c r="O402" s="240"/>
      <c r="R402" s="240">
        <f t="shared" si="22"/>
        <v>0</v>
      </c>
      <c r="S402" s="240">
        <f>IFERROR(IF(J402="X",0,IF(K402="X",0,VLOOKUP(K402,'4'!$K$3:$L$16,2,FALSE))),0)</f>
        <v>0</v>
      </c>
      <c r="T402" s="240">
        <f t="shared" si="21"/>
        <v>0</v>
      </c>
      <c r="U402" s="240">
        <f>IFERROR(VLOOKUP(K402,'4'!$K$3:$M$16,3,FALSE),0)</f>
        <v>0</v>
      </c>
      <c r="V402" s="240">
        <f t="shared" si="23"/>
        <v>0</v>
      </c>
    </row>
    <row r="403" spans="1:22" hidden="1">
      <c r="A403" s="238"/>
      <c r="E403" s="238"/>
      <c r="F403" s="238"/>
      <c r="G403" s="238"/>
      <c r="H403" s="238"/>
      <c r="L403" s="240"/>
      <c r="O403" s="240"/>
      <c r="R403" s="240">
        <f t="shared" si="22"/>
        <v>0</v>
      </c>
      <c r="S403" s="240">
        <f>IFERROR(IF(J403="X",0,IF(K403="X",0,VLOOKUP(K403,'4'!$K$3:$L$16,2,FALSE))),0)</f>
        <v>0</v>
      </c>
      <c r="T403" s="240">
        <f t="shared" si="21"/>
        <v>0</v>
      </c>
      <c r="U403" s="240">
        <f>IFERROR(VLOOKUP(K403,'4'!$K$3:$M$16,3,FALSE),0)</f>
        <v>0</v>
      </c>
      <c r="V403" s="240">
        <f t="shared" si="23"/>
        <v>0</v>
      </c>
    </row>
    <row r="404" spans="1:22" hidden="1">
      <c r="A404" s="238"/>
      <c r="E404" s="238"/>
      <c r="F404" s="238"/>
      <c r="G404" s="238"/>
      <c r="H404" s="238"/>
      <c r="L404" s="240"/>
      <c r="O404" s="240"/>
      <c r="R404" s="240">
        <f t="shared" si="22"/>
        <v>0</v>
      </c>
      <c r="S404" s="240">
        <f>IFERROR(IF(J404="X",0,IF(K404="X",0,VLOOKUP(K404,'4'!$K$3:$L$16,2,FALSE))),0)</f>
        <v>0</v>
      </c>
      <c r="T404" s="240">
        <f t="shared" si="21"/>
        <v>0</v>
      </c>
      <c r="U404" s="240">
        <f>IFERROR(VLOOKUP(K404,'4'!$K$3:$M$16,3,FALSE),0)</f>
        <v>0</v>
      </c>
      <c r="V404" s="240">
        <f t="shared" si="23"/>
        <v>0</v>
      </c>
    </row>
    <row r="405" spans="1:22" hidden="1">
      <c r="A405" s="238"/>
      <c r="E405" s="238"/>
      <c r="F405" s="238"/>
      <c r="G405" s="238"/>
      <c r="H405" s="238"/>
      <c r="L405" s="240"/>
      <c r="O405" s="240"/>
      <c r="R405" s="240">
        <f t="shared" si="22"/>
        <v>0</v>
      </c>
      <c r="S405" s="240">
        <f>IFERROR(IF(J405="X",0,IF(K405="X",0,VLOOKUP(K405,'4'!$K$3:$L$16,2,FALSE))),0)</f>
        <v>0</v>
      </c>
      <c r="T405" s="240">
        <f t="shared" si="21"/>
        <v>0</v>
      </c>
      <c r="U405" s="240">
        <f>IFERROR(VLOOKUP(K405,'4'!$K$3:$M$16,3,FALSE),0)</f>
        <v>0</v>
      </c>
      <c r="V405" s="240">
        <f t="shared" si="23"/>
        <v>0</v>
      </c>
    </row>
    <row r="406" spans="1:22" hidden="1">
      <c r="A406" s="238"/>
      <c r="E406" s="238"/>
      <c r="F406" s="238"/>
      <c r="G406" s="238"/>
      <c r="H406" s="238"/>
      <c r="L406" s="240"/>
      <c r="O406" s="240"/>
      <c r="R406" s="240">
        <f t="shared" si="22"/>
        <v>0</v>
      </c>
      <c r="S406" s="240">
        <f>IFERROR(IF(J406="X",0,IF(K406="X",0,VLOOKUP(K406,'4'!$K$3:$L$16,2,FALSE))),0)</f>
        <v>0</v>
      </c>
      <c r="T406" s="240">
        <f t="shared" si="21"/>
        <v>0</v>
      </c>
      <c r="U406" s="240">
        <f>IFERROR(VLOOKUP(K406,'4'!$K$3:$M$16,3,FALSE),0)</f>
        <v>0</v>
      </c>
      <c r="V406" s="240">
        <f t="shared" si="23"/>
        <v>0</v>
      </c>
    </row>
    <row r="407" spans="1:22" hidden="1">
      <c r="A407" s="238"/>
      <c r="E407" s="238"/>
      <c r="F407" s="238"/>
      <c r="G407" s="238"/>
      <c r="H407" s="238"/>
      <c r="L407" s="240"/>
      <c r="O407" s="240"/>
      <c r="R407" s="240">
        <f t="shared" si="22"/>
        <v>0</v>
      </c>
      <c r="S407" s="240">
        <f>IFERROR(IF(J407="X",0,IF(K407="X",0,VLOOKUP(K407,'4'!$K$3:$L$16,2,FALSE))),0)</f>
        <v>0</v>
      </c>
      <c r="T407" s="240">
        <f t="shared" si="21"/>
        <v>0</v>
      </c>
      <c r="U407" s="240">
        <f>IFERROR(VLOOKUP(K407,'4'!$K$3:$M$16,3,FALSE),0)</f>
        <v>0</v>
      </c>
      <c r="V407" s="240">
        <f t="shared" si="23"/>
        <v>0</v>
      </c>
    </row>
    <row r="408" spans="1:22" hidden="1">
      <c r="A408" s="238"/>
      <c r="E408" s="238"/>
      <c r="F408" s="238"/>
      <c r="G408" s="238"/>
      <c r="H408" s="238"/>
      <c r="L408" s="240"/>
      <c r="O408" s="240"/>
      <c r="R408" s="240">
        <f t="shared" si="22"/>
        <v>0</v>
      </c>
      <c r="S408" s="240">
        <f>IFERROR(IF(J408="X",0,IF(K408="X",0,VLOOKUP(K408,'4'!$K$3:$L$16,2,FALSE))),0)</f>
        <v>0</v>
      </c>
      <c r="T408" s="240">
        <f t="shared" si="21"/>
        <v>0</v>
      </c>
      <c r="U408" s="240">
        <f>IFERROR(VLOOKUP(K408,'4'!$K$3:$M$16,3,FALSE),0)</f>
        <v>0</v>
      </c>
      <c r="V408" s="240">
        <f t="shared" si="23"/>
        <v>0</v>
      </c>
    </row>
    <row r="409" spans="1:22" hidden="1">
      <c r="A409" s="238"/>
      <c r="E409" s="238"/>
      <c r="F409" s="238"/>
      <c r="G409" s="238"/>
      <c r="H409" s="238"/>
      <c r="L409" s="240"/>
      <c r="O409" s="240"/>
      <c r="R409" s="240">
        <f t="shared" si="22"/>
        <v>0</v>
      </c>
      <c r="S409" s="240">
        <f>IFERROR(IF(J409="X",0,IF(K409="X",0,VLOOKUP(K409,'4'!$K$3:$L$16,2,FALSE))),0)</f>
        <v>0</v>
      </c>
      <c r="T409" s="240">
        <f t="shared" si="21"/>
        <v>0</v>
      </c>
      <c r="U409" s="240">
        <f>IFERROR(VLOOKUP(K409,'4'!$K$3:$M$16,3,FALSE),0)</f>
        <v>0</v>
      </c>
      <c r="V409" s="240">
        <f t="shared" si="23"/>
        <v>0</v>
      </c>
    </row>
    <row r="410" spans="1:22" hidden="1">
      <c r="A410" s="238"/>
      <c r="E410" s="238"/>
      <c r="F410" s="238"/>
      <c r="G410" s="238"/>
      <c r="H410" s="238"/>
      <c r="L410" s="240"/>
      <c r="O410" s="240"/>
      <c r="R410" s="240">
        <f t="shared" si="22"/>
        <v>0</v>
      </c>
      <c r="S410" s="240">
        <f>IFERROR(IF(J410="X",0,IF(K410="X",0,VLOOKUP(K410,'4'!$K$3:$L$16,2,FALSE))),0)</f>
        <v>0</v>
      </c>
      <c r="T410" s="240">
        <f t="shared" si="21"/>
        <v>0</v>
      </c>
      <c r="U410" s="240">
        <f>IFERROR(VLOOKUP(K410,'4'!$K$3:$M$16,3,FALSE),0)</f>
        <v>0</v>
      </c>
      <c r="V410" s="240">
        <f t="shared" si="23"/>
        <v>0</v>
      </c>
    </row>
    <row r="411" spans="1:22" hidden="1">
      <c r="A411" s="238"/>
      <c r="E411" s="238"/>
      <c r="F411" s="238"/>
      <c r="G411" s="238"/>
      <c r="H411" s="238"/>
      <c r="L411" s="240"/>
      <c r="O411" s="240"/>
      <c r="R411" s="240">
        <f t="shared" si="22"/>
        <v>0</v>
      </c>
      <c r="S411" s="240">
        <f>IFERROR(IF(J411="X",0,IF(K411="X",0,VLOOKUP(K411,'4'!$K$3:$L$16,2,FALSE))),0)</f>
        <v>0</v>
      </c>
      <c r="T411" s="240">
        <f t="shared" si="21"/>
        <v>0</v>
      </c>
      <c r="U411" s="240">
        <f>IFERROR(VLOOKUP(K411,'4'!$K$3:$M$16,3,FALSE),0)</f>
        <v>0</v>
      </c>
      <c r="V411" s="240">
        <f t="shared" si="23"/>
        <v>0</v>
      </c>
    </row>
    <row r="412" spans="1:22" hidden="1">
      <c r="A412" s="238"/>
      <c r="E412" s="238"/>
      <c r="F412" s="238"/>
      <c r="G412" s="238"/>
      <c r="H412" s="238"/>
      <c r="L412" s="240"/>
      <c r="O412" s="240"/>
      <c r="R412" s="240">
        <f t="shared" si="22"/>
        <v>0</v>
      </c>
      <c r="S412" s="240">
        <f>IFERROR(IF(J412="X",0,IF(K412="X",0,VLOOKUP(K412,'4'!$K$3:$L$16,2,FALSE))),0)</f>
        <v>0</v>
      </c>
      <c r="T412" s="240">
        <f t="shared" si="21"/>
        <v>0</v>
      </c>
      <c r="U412" s="240">
        <f>IFERROR(VLOOKUP(K412,'4'!$K$3:$M$16,3,FALSE),0)</f>
        <v>0</v>
      </c>
      <c r="V412" s="240">
        <f t="shared" si="23"/>
        <v>0</v>
      </c>
    </row>
    <row r="413" spans="1:22" hidden="1">
      <c r="A413" s="238"/>
      <c r="E413" s="238"/>
      <c r="F413" s="238"/>
      <c r="G413" s="238"/>
      <c r="H413" s="238"/>
      <c r="L413" s="240"/>
      <c r="O413" s="240"/>
      <c r="R413" s="240">
        <f t="shared" si="22"/>
        <v>0</v>
      </c>
      <c r="S413" s="240">
        <f>IFERROR(IF(J413="X",0,IF(K413="X",0,VLOOKUP(K413,'4'!$K$3:$L$16,2,FALSE))),0)</f>
        <v>0</v>
      </c>
      <c r="T413" s="240">
        <f t="shared" si="21"/>
        <v>0</v>
      </c>
      <c r="U413" s="240">
        <f>IFERROR(VLOOKUP(K413,'4'!$K$3:$M$16,3,FALSE),0)</f>
        <v>0</v>
      </c>
      <c r="V413" s="240">
        <f t="shared" si="23"/>
        <v>0</v>
      </c>
    </row>
    <row r="414" spans="1:22" hidden="1">
      <c r="A414" s="238"/>
      <c r="E414" s="238"/>
      <c r="F414" s="238"/>
      <c r="G414" s="238"/>
      <c r="H414" s="238"/>
      <c r="L414" s="240"/>
      <c r="O414" s="240"/>
      <c r="R414" s="240">
        <f t="shared" si="22"/>
        <v>0</v>
      </c>
      <c r="S414" s="240">
        <f>IFERROR(IF(J414="X",0,IF(K414="X",0,VLOOKUP(K414,'4'!$K$3:$L$16,2,FALSE))),0)</f>
        <v>0</v>
      </c>
      <c r="T414" s="240">
        <f t="shared" si="21"/>
        <v>0</v>
      </c>
      <c r="U414" s="240">
        <f>IFERROR(VLOOKUP(K414,'4'!$K$3:$M$16,3,FALSE),0)</f>
        <v>0</v>
      </c>
      <c r="V414" s="240">
        <f t="shared" si="23"/>
        <v>0</v>
      </c>
    </row>
    <row r="415" spans="1:22" hidden="1">
      <c r="A415" s="238"/>
      <c r="E415" s="238"/>
      <c r="F415" s="238"/>
      <c r="G415" s="238"/>
      <c r="H415" s="238"/>
      <c r="L415" s="240"/>
      <c r="O415" s="240"/>
      <c r="R415" s="240">
        <f t="shared" si="22"/>
        <v>0</v>
      </c>
      <c r="S415" s="240">
        <f>IFERROR(IF(J415="X",0,IF(K415="X",0,VLOOKUP(K415,'4'!$K$3:$L$16,2,FALSE))),0)</f>
        <v>0</v>
      </c>
      <c r="T415" s="240">
        <f t="shared" si="21"/>
        <v>0</v>
      </c>
      <c r="U415" s="240">
        <f>IFERROR(VLOOKUP(K415,'4'!$K$3:$M$16,3,FALSE),0)</f>
        <v>0</v>
      </c>
      <c r="V415" s="240">
        <f t="shared" si="23"/>
        <v>0</v>
      </c>
    </row>
    <row r="416" spans="1:22" hidden="1">
      <c r="A416" s="238"/>
      <c r="E416" s="238"/>
      <c r="F416" s="238"/>
      <c r="G416" s="238"/>
      <c r="H416" s="238"/>
      <c r="L416" s="240"/>
      <c r="O416" s="240"/>
      <c r="R416" s="240">
        <f t="shared" si="22"/>
        <v>0</v>
      </c>
      <c r="S416" s="240">
        <f>IFERROR(IF(J416="X",0,IF(K416="X",0,VLOOKUP(K416,'4'!$K$3:$L$16,2,FALSE))),0)</f>
        <v>0</v>
      </c>
      <c r="T416" s="240">
        <f t="shared" si="21"/>
        <v>0</v>
      </c>
      <c r="U416" s="240">
        <f>IFERROR(VLOOKUP(K416,'4'!$K$3:$M$16,3,FALSE),0)</f>
        <v>0</v>
      </c>
      <c r="V416" s="240">
        <f t="shared" si="23"/>
        <v>0</v>
      </c>
    </row>
    <row r="417" spans="1:22" hidden="1">
      <c r="A417" s="238"/>
      <c r="E417" s="238"/>
      <c r="F417" s="238"/>
      <c r="G417" s="238"/>
      <c r="H417" s="238"/>
      <c r="L417" s="240"/>
      <c r="O417" s="240"/>
      <c r="R417" s="240">
        <f t="shared" si="22"/>
        <v>0</v>
      </c>
      <c r="S417" s="240">
        <f>IFERROR(IF(J417="X",0,IF(K417="X",0,VLOOKUP(K417,'4'!$K$3:$L$16,2,FALSE))),0)</f>
        <v>0</v>
      </c>
      <c r="T417" s="240">
        <f t="shared" si="21"/>
        <v>0</v>
      </c>
      <c r="U417" s="240">
        <f>IFERROR(VLOOKUP(K417,'4'!$K$3:$M$16,3,FALSE),0)</f>
        <v>0</v>
      </c>
      <c r="V417" s="240">
        <f t="shared" si="23"/>
        <v>0</v>
      </c>
    </row>
    <row r="418" spans="1:22" hidden="1">
      <c r="A418" s="238"/>
      <c r="E418" s="238"/>
      <c r="F418" s="238"/>
      <c r="G418" s="238"/>
      <c r="H418" s="238"/>
      <c r="L418" s="240"/>
      <c r="O418" s="240"/>
      <c r="R418" s="240">
        <f t="shared" si="22"/>
        <v>0</v>
      </c>
      <c r="S418" s="240">
        <f>IFERROR(IF(J418="X",0,IF(K418="X",0,VLOOKUP(K418,'4'!$K$3:$L$16,2,FALSE))),0)</f>
        <v>0</v>
      </c>
      <c r="T418" s="240">
        <f t="shared" si="21"/>
        <v>0</v>
      </c>
      <c r="U418" s="240">
        <f>IFERROR(VLOOKUP(K418,'4'!$K$3:$M$16,3,FALSE),0)</f>
        <v>0</v>
      </c>
      <c r="V418" s="240">
        <f t="shared" si="23"/>
        <v>0</v>
      </c>
    </row>
    <row r="419" spans="1:22" hidden="1">
      <c r="A419" s="238"/>
      <c r="E419" s="238"/>
      <c r="F419" s="238"/>
      <c r="G419" s="238"/>
      <c r="H419" s="238"/>
      <c r="L419" s="240"/>
      <c r="O419" s="240"/>
      <c r="R419" s="240">
        <f t="shared" si="22"/>
        <v>0</v>
      </c>
      <c r="S419" s="240">
        <f>IFERROR(IF(J419="X",0,IF(K419="X",0,VLOOKUP(K419,'4'!$K$3:$L$16,2,FALSE))),0)</f>
        <v>0</v>
      </c>
      <c r="T419" s="240">
        <f t="shared" si="21"/>
        <v>0</v>
      </c>
      <c r="U419" s="240">
        <f>IFERROR(VLOOKUP(K419,'4'!$K$3:$M$16,3,FALSE),0)</f>
        <v>0</v>
      </c>
      <c r="V419" s="240">
        <f t="shared" si="23"/>
        <v>0</v>
      </c>
    </row>
    <row r="420" spans="1:22" hidden="1">
      <c r="A420" s="238"/>
      <c r="E420" s="238"/>
      <c r="F420" s="238"/>
      <c r="G420" s="238"/>
      <c r="H420" s="238"/>
      <c r="L420" s="240"/>
      <c r="O420" s="240"/>
      <c r="R420" s="240">
        <f t="shared" si="22"/>
        <v>0</v>
      </c>
      <c r="S420" s="240">
        <f>IFERROR(IF(J420="X",0,IF(K420="X",0,VLOOKUP(K420,'4'!$K$3:$L$16,2,FALSE))),0)</f>
        <v>0</v>
      </c>
      <c r="T420" s="240">
        <f t="shared" si="21"/>
        <v>0</v>
      </c>
      <c r="U420" s="240">
        <f>IFERROR(VLOOKUP(K420,'4'!$K$3:$M$16,3,FALSE),0)</f>
        <v>0</v>
      </c>
      <c r="V420" s="240">
        <f t="shared" si="23"/>
        <v>0</v>
      </c>
    </row>
    <row r="421" spans="1:22" hidden="1">
      <c r="A421" s="238"/>
      <c r="E421" s="238"/>
      <c r="F421" s="238"/>
      <c r="G421" s="238"/>
      <c r="H421" s="238"/>
      <c r="L421" s="240"/>
      <c r="O421" s="240"/>
      <c r="R421" s="240">
        <f t="shared" si="22"/>
        <v>0</v>
      </c>
      <c r="S421" s="240">
        <f>IFERROR(IF(J421="X",0,IF(K421="X",0,VLOOKUP(K421,'4'!$K$3:$L$16,2,FALSE))),0)</f>
        <v>0</v>
      </c>
      <c r="T421" s="240">
        <f t="shared" si="21"/>
        <v>0</v>
      </c>
      <c r="U421" s="240">
        <f>IFERROR(VLOOKUP(K421,'4'!$K$3:$M$16,3,FALSE),0)</f>
        <v>0</v>
      </c>
      <c r="V421" s="240">
        <f t="shared" si="23"/>
        <v>0</v>
      </c>
    </row>
    <row r="422" spans="1:22" hidden="1">
      <c r="A422" s="238"/>
      <c r="E422" s="238"/>
      <c r="F422" s="238"/>
      <c r="G422" s="238"/>
      <c r="H422" s="238"/>
      <c r="L422" s="240"/>
      <c r="O422" s="240"/>
      <c r="R422" s="240">
        <f t="shared" si="22"/>
        <v>0</v>
      </c>
      <c r="S422" s="240">
        <f>IFERROR(IF(J422="X",0,IF(K422="X",0,VLOOKUP(K422,'4'!$K$3:$L$16,2,FALSE))),0)</f>
        <v>0</v>
      </c>
      <c r="T422" s="240">
        <f t="shared" si="21"/>
        <v>0</v>
      </c>
      <c r="U422" s="240">
        <f>IFERROR(VLOOKUP(K422,'4'!$K$3:$M$16,3,FALSE),0)</f>
        <v>0</v>
      </c>
      <c r="V422" s="240">
        <f t="shared" si="23"/>
        <v>0</v>
      </c>
    </row>
    <row r="423" spans="1:22" hidden="1">
      <c r="A423" s="238"/>
      <c r="E423" s="238"/>
      <c r="F423" s="238"/>
      <c r="G423" s="238"/>
      <c r="H423" s="238"/>
      <c r="L423" s="240"/>
      <c r="O423" s="240"/>
      <c r="R423" s="240">
        <f t="shared" si="22"/>
        <v>0</v>
      </c>
      <c r="S423" s="240">
        <f>IFERROR(IF(J423="X",0,IF(K423="X",0,VLOOKUP(K423,'4'!$K$3:$L$16,2,FALSE))),0)</f>
        <v>0</v>
      </c>
      <c r="T423" s="240">
        <f t="shared" si="21"/>
        <v>0</v>
      </c>
      <c r="U423" s="240">
        <f>IFERROR(VLOOKUP(K423,'4'!$K$3:$M$16,3,FALSE),0)</f>
        <v>0</v>
      </c>
      <c r="V423" s="240">
        <f t="shared" si="23"/>
        <v>0</v>
      </c>
    </row>
    <row r="424" spans="1:22" hidden="1">
      <c r="A424" s="238"/>
      <c r="E424" s="238"/>
      <c r="F424" s="238"/>
      <c r="G424" s="238"/>
      <c r="H424" s="238"/>
      <c r="L424" s="240"/>
      <c r="O424" s="240"/>
      <c r="R424" s="240">
        <f t="shared" si="22"/>
        <v>0</v>
      </c>
      <c r="S424" s="240">
        <f>IFERROR(IF(J424="X",0,IF(K424="X",0,VLOOKUP(K424,'4'!$K$3:$L$16,2,FALSE))),0)</f>
        <v>0</v>
      </c>
      <c r="T424" s="240">
        <f t="shared" si="21"/>
        <v>0</v>
      </c>
      <c r="U424" s="240">
        <f>IFERROR(VLOOKUP(K424,'4'!$K$3:$M$16,3,FALSE),0)</f>
        <v>0</v>
      </c>
      <c r="V424" s="240">
        <f t="shared" si="23"/>
        <v>0</v>
      </c>
    </row>
    <row r="425" spans="1:22" hidden="1">
      <c r="A425" s="238"/>
      <c r="E425" s="238"/>
      <c r="F425" s="238"/>
      <c r="G425" s="238"/>
      <c r="H425" s="238"/>
      <c r="L425" s="240"/>
      <c r="O425" s="240"/>
      <c r="R425" s="240">
        <f t="shared" si="22"/>
        <v>0</v>
      </c>
      <c r="S425" s="240">
        <f>IFERROR(IF(J425="X",0,IF(K425="X",0,VLOOKUP(K425,'4'!$K$3:$L$16,2,FALSE))),0)</f>
        <v>0</v>
      </c>
      <c r="T425" s="240">
        <f t="shared" si="21"/>
        <v>0</v>
      </c>
      <c r="U425" s="240">
        <f>IFERROR(VLOOKUP(K425,'4'!$K$3:$M$16,3,FALSE),0)</f>
        <v>0</v>
      </c>
      <c r="V425" s="240">
        <f t="shared" si="23"/>
        <v>0</v>
      </c>
    </row>
    <row r="426" spans="1:22" hidden="1">
      <c r="A426" s="238"/>
      <c r="E426" s="238"/>
      <c r="F426" s="238"/>
      <c r="G426" s="238"/>
      <c r="H426" s="238"/>
      <c r="L426" s="240"/>
      <c r="O426" s="240"/>
      <c r="R426" s="240">
        <f t="shared" si="22"/>
        <v>0</v>
      </c>
      <c r="S426" s="240">
        <f>IFERROR(IF(J426="X",0,IF(K426="X",0,VLOOKUP(K426,'4'!$K$3:$L$16,2,FALSE))),0)</f>
        <v>0</v>
      </c>
      <c r="T426" s="240">
        <f t="shared" si="21"/>
        <v>0</v>
      </c>
      <c r="U426" s="240">
        <f>IFERROR(VLOOKUP(K426,'4'!$K$3:$M$16,3,FALSE),0)</f>
        <v>0</v>
      </c>
      <c r="V426" s="240">
        <f t="shared" si="23"/>
        <v>0</v>
      </c>
    </row>
    <row r="427" spans="1:22" hidden="1">
      <c r="A427" s="238"/>
      <c r="E427" s="238"/>
      <c r="F427" s="238"/>
      <c r="G427" s="238"/>
      <c r="H427" s="238"/>
      <c r="L427" s="240"/>
      <c r="O427" s="240"/>
      <c r="R427" s="240">
        <f t="shared" si="22"/>
        <v>0</v>
      </c>
      <c r="S427" s="240">
        <f>IFERROR(IF(J427="X",0,IF(K427="X",0,VLOOKUP(K427,'4'!$K$3:$L$16,2,FALSE))),0)</f>
        <v>0</v>
      </c>
      <c r="T427" s="240">
        <f t="shared" si="21"/>
        <v>0</v>
      </c>
      <c r="U427" s="240">
        <f>IFERROR(VLOOKUP(K427,'4'!$K$3:$M$16,3,FALSE),0)</f>
        <v>0</v>
      </c>
      <c r="V427" s="240">
        <f t="shared" si="23"/>
        <v>0</v>
      </c>
    </row>
    <row r="428" spans="1:22" hidden="1">
      <c r="A428" s="238"/>
      <c r="E428" s="238"/>
      <c r="F428" s="238"/>
      <c r="G428" s="238"/>
      <c r="H428" s="238"/>
      <c r="L428" s="240"/>
      <c r="O428" s="240"/>
      <c r="R428" s="240">
        <f t="shared" si="22"/>
        <v>0</v>
      </c>
      <c r="S428" s="240">
        <f>IFERROR(IF(J428="X",0,IF(K428="X",0,VLOOKUP(K428,'4'!$K$3:$L$16,2,FALSE))),0)</f>
        <v>0</v>
      </c>
      <c r="T428" s="240">
        <f t="shared" si="21"/>
        <v>0</v>
      </c>
      <c r="U428" s="240">
        <f>IFERROR(VLOOKUP(K428,'4'!$K$3:$M$16,3,FALSE),0)</f>
        <v>0</v>
      </c>
      <c r="V428" s="240">
        <f t="shared" si="23"/>
        <v>0</v>
      </c>
    </row>
    <row r="429" spans="1:22" hidden="1">
      <c r="A429" s="238"/>
      <c r="E429" s="238"/>
      <c r="F429" s="238"/>
      <c r="G429" s="238"/>
      <c r="H429" s="238"/>
      <c r="L429" s="240"/>
      <c r="O429" s="240"/>
      <c r="R429" s="240">
        <f t="shared" si="22"/>
        <v>0</v>
      </c>
      <c r="S429" s="240">
        <f>IFERROR(IF(J429="X",0,IF(K429="X",0,VLOOKUP(K429,'4'!$K$3:$L$16,2,FALSE))),0)</f>
        <v>0</v>
      </c>
      <c r="T429" s="240">
        <f t="shared" si="21"/>
        <v>0</v>
      </c>
      <c r="U429" s="240">
        <f>IFERROR(VLOOKUP(K429,'4'!$K$3:$M$16,3,FALSE),0)</f>
        <v>0</v>
      </c>
      <c r="V429" s="240">
        <f t="shared" si="23"/>
        <v>0</v>
      </c>
    </row>
    <row r="430" spans="1:22" hidden="1">
      <c r="A430" s="238"/>
      <c r="E430" s="238"/>
      <c r="F430" s="238"/>
      <c r="G430" s="238"/>
      <c r="H430" s="238"/>
      <c r="L430" s="240"/>
      <c r="O430" s="240"/>
      <c r="R430" s="240">
        <f t="shared" si="22"/>
        <v>0</v>
      </c>
      <c r="S430" s="240">
        <f>IFERROR(IF(J430="X",0,IF(K430="X",0,VLOOKUP(K430,'4'!$K$3:$L$16,2,FALSE))),0)</f>
        <v>0</v>
      </c>
      <c r="T430" s="240">
        <f t="shared" si="21"/>
        <v>0</v>
      </c>
      <c r="U430" s="240">
        <f>IFERROR(VLOOKUP(K430,'4'!$K$3:$M$16,3,FALSE),0)</f>
        <v>0</v>
      </c>
      <c r="V430" s="240">
        <f t="shared" si="23"/>
        <v>0</v>
      </c>
    </row>
    <row r="431" spans="1:22" hidden="1">
      <c r="A431" s="238"/>
      <c r="E431" s="238"/>
      <c r="F431" s="238"/>
      <c r="G431" s="238"/>
      <c r="H431" s="238"/>
      <c r="L431" s="240"/>
      <c r="O431" s="240"/>
      <c r="R431" s="240">
        <f t="shared" si="22"/>
        <v>0</v>
      </c>
      <c r="S431" s="240">
        <f>IFERROR(IF(J431="X",0,IF(K431="X",0,VLOOKUP(K431,'4'!$K$3:$L$16,2,FALSE))),0)</f>
        <v>0</v>
      </c>
      <c r="T431" s="240">
        <f t="shared" si="21"/>
        <v>0</v>
      </c>
      <c r="U431" s="240">
        <f>IFERROR(VLOOKUP(K431,'4'!$K$3:$M$16,3,FALSE),0)</f>
        <v>0</v>
      </c>
      <c r="V431" s="240">
        <f t="shared" si="23"/>
        <v>0</v>
      </c>
    </row>
    <row r="432" spans="1:22" hidden="1">
      <c r="A432" s="238"/>
      <c r="E432" s="238"/>
      <c r="F432" s="238"/>
      <c r="G432" s="238"/>
      <c r="H432" s="238"/>
      <c r="L432" s="240"/>
      <c r="O432" s="240"/>
      <c r="R432" s="240">
        <f t="shared" si="22"/>
        <v>0</v>
      </c>
      <c r="S432" s="240">
        <f>IFERROR(IF(J432="X",0,IF(K432="X",0,VLOOKUP(K432,'4'!$K$3:$L$16,2,FALSE))),0)</f>
        <v>0</v>
      </c>
      <c r="T432" s="240">
        <f t="shared" si="21"/>
        <v>0</v>
      </c>
      <c r="U432" s="240">
        <f>IFERROR(VLOOKUP(K432,'4'!$K$3:$M$16,3,FALSE),0)</f>
        <v>0</v>
      </c>
      <c r="V432" s="240">
        <f t="shared" si="23"/>
        <v>0</v>
      </c>
    </row>
    <row r="433" spans="1:22" hidden="1">
      <c r="A433" s="238"/>
      <c r="E433" s="238"/>
      <c r="F433" s="238"/>
      <c r="G433" s="238"/>
      <c r="H433" s="238"/>
      <c r="L433" s="240"/>
      <c r="O433" s="240"/>
      <c r="R433" s="240">
        <f t="shared" si="22"/>
        <v>0</v>
      </c>
      <c r="S433" s="240">
        <f>IFERROR(IF(J433="X",0,IF(K433="X",0,VLOOKUP(K433,'4'!$K$3:$L$16,2,FALSE))),0)</f>
        <v>0</v>
      </c>
      <c r="T433" s="240">
        <f t="shared" si="21"/>
        <v>0</v>
      </c>
      <c r="U433" s="240">
        <f>IFERROR(VLOOKUP(K433,'4'!$K$3:$M$16,3,FALSE),0)</f>
        <v>0</v>
      </c>
      <c r="V433" s="240">
        <f t="shared" si="23"/>
        <v>0</v>
      </c>
    </row>
    <row r="434" spans="1:22" hidden="1">
      <c r="A434" s="238"/>
      <c r="E434" s="238"/>
      <c r="F434" s="238"/>
      <c r="G434" s="238"/>
      <c r="H434" s="238"/>
      <c r="L434" s="240"/>
      <c r="O434" s="240"/>
      <c r="R434" s="240">
        <f t="shared" si="22"/>
        <v>0</v>
      </c>
      <c r="S434" s="240">
        <f>IFERROR(IF(J434="X",0,IF(K434="X",0,VLOOKUP(K434,'4'!$K$3:$L$16,2,FALSE))),0)</f>
        <v>0</v>
      </c>
      <c r="T434" s="240">
        <f t="shared" si="21"/>
        <v>0</v>
      </c>
      <c r="U434" s="240">
        <f>IFERROR(VLOOKUP(K434,'4'!$K$3:$M$16,3,FALSE),0)</f>
        <v>0</v>
      </c>
      <c r="V434" s="240">
        <f t="shared" si="23"/>
        <v>0</v>
      </c>
    </row>
    <row r="435" spans="1:22" hidden="1">
      <c r="A435" s="238"/>
      <c r="E435" s="238"/>
      <c r="F435" s="238"/>
      <c r="G435" s="238"/>
      <c r="H435" s="238"/>
      <c r="L435" s="240"/>
      <c r="O435" s="240"/>
      <c r="R435" s="240">
        <f t="shared" si="22"/>
        <v>0</v>
      </c>
      <c r="S435" s="240">
        <f>IFERROR(IF(J435="X",0,IF(K435="X",0,VLOOKUP(K435,'4'!$K$3:$L$16,2,FALSE))),0)</f>
        <v>0</v>
      </c>
      <c r="T435" s="240">
        <f t="shared" si="21"/>
        <v>0</v>
      </c>
      <c r="U435" s="240">
        <f>IFERROR(VLOOKUP(K435,'4'!$K$3:$M$16,3,FALSE),0)</f>
        <v>0</v>
      </c>
      <c r="V435" s="240">
        <f t="shared" si="23"/>
        <v>0</v>
      </c>
    </row>
    <row r="436" spans="1:22" hidden="1">
      <c r="A436" s="238"/>
      <c r="E436" s="238"/>
      <c r="F436" s="238"/>
      <c r="G436" s="238"/>
      <c r="H436" s="238"/>
      <c r="L436" s="240"/>
      <c r="O436" s="240"/>
      <c r="R436" s="240">
        <f t="shared" si="22"/>
        <v>0</v>
      </c>
      <c r="S436" s="240">
        <f>IFERROR(IF(J436="X",0,IF(K436="X",0,VLOOKUP(K436,'4'!$K$3:$L$16,2,FALSE))),0)</f>
        <v>0</v>
      </c>
      <c r="T436" s="240">
        <f t="shared" si="21"/>
        <v>0</v>
      </c>
      <c r="U436" s="240">
        <f>IFERROR(VLOOKUP(K436,'4'!$K$3:$M$16,3,FALSE),0)</f>
        <v>0</v>
      </c>
      <c r="V436" s="240">
        <f t="shared" si="23"/>
        <v>0</v>
      </c>
    </row>
    <row r="437" spans="1:22" hidden="1">
      <c r="A437" s="238"/>
      <c r="E437" s="238"/>
      <c r="F437" s="238"/>
      <c r="G437" s="238"/>
      <c r="H437" s="238"/>
      <c r="L437" s="240"/>
      <c r="O437" s="240"/>
      <c r="R437" s="240">
        <f t="shared" si="22"/>
        <v>0</v>
      </c>
      <c r="S437" s="240">
        <f>IFERROR(IF(J437="X",0,IF(K437="X",0,VLOOKUP(K437,'4'!$K$3:$L$16,2,FALSE))),0)</f>
        <v>0</v>
      </c>
      <c r="T437" s="240">
        <f t="shared" si="21"/>
        <v>0</v>
      </c>
      <c r="U437" s="240">
        <f>IFERROR(VLOOKUP(K437,'4'!$K$3:$M$16,3,FALSE),0)</f>
        <v>0</v>
      </c>
      <c r="V437" s="240">
        <f t="shared" si="23"/>
        <v>0</v>
      </c>
    </row>
    <row r="438" spans="1:22" hidden="1">
      <c r="A438" s="238"/>
      <c r="E438" s="238"/>
      <c r="F438" s="238"/>
      <c r="G438" s="238"/>
      <c r="H438" s="238"/>
      <c r="L438" s="240"/>
      <c r="O438" s="240"/>
      <c r="R438" s="240">
        <f t="shared" si="22"/>
        <v>0</v>
      </c>
      <c r="S438" s="240">
        <f>IFERROR(IF(J438="X",0,IF(K438="X",0,VLOOKUP(K438,'4'!$K$3:$L$16,2,FALSE))),0)</f>
        <v>0</v>
      </c>
      <c r="T438" s="240">
        <f t="shared" si="21"/>
        <v>0</v>
      </c>
      <c r="U438" s="240">
        <f>IFERROR(VLOOKUP(K438,'4'!$K$3:$M$16,3,FALSE),0)</f>
        <v>0</v>
      </c>
      <c r="V438" s="240">
        <f t="shared" si="23"/>
        <v>0</v>
      </c>
    </row>
    <row r="439" spans="1:22" hidden="1">
      <c r="A439" s="238"/>
      <c r="E439" s="238"/>
      <c r="F439" s="238"/>
      <c r="G439" s="238"/>
      <c r="H439" s="238"/>
      <c r="L439" s="240"/>
      <c r="O439" s="240"/>
      <c r="R439" s="240">
        <f t="shared" si="22"/>
        <v>0</v>
      </c>
      <c r="S439" s="240">
        <f>IFERROR(IF(J439="X",0,IF(K439="X",0,VLOOKUP(K439,'4'!$K$3:$L$16,2,FALSE))),0)</f>
        <v>0</v>
      </c>
      <c r="T439" s="240">
        <f t="shared" si="21"/>
        <v>0</v>
      </c>
      <c r="U439" s="240">
        <f>IFERROR(VLOOKUP(K439,'4'!$K$3:$M$16,3,FALSE),0)</f>
        <v>0</v>
      </c>
      <c r="V439" s="240">
        <f t="shared" si="23"/>
        <v>0</v>
      </c>
    </row>
    <row r="440" spans="1:22" hidden="1">
      <c r="A440" s="238"/>
      <c r="E440" s="238"/>
      <c r="F440" s="238"/>
      <c r="G440" s="238"/>
      <c r="H440" s="238"/>
      <c r="L440" s="240"/>
      <c r="O440" s="240"/>
      <c r="R440" s="240">
        <f t="shared" si="22"/>
        <v>0</v>
      </c>
      <c r="S440" s="240">
        <f>IFERROR(IF(J440="X",0,IF(K440="X",0,VLOOKUP(K440,'4'!$K$3:$L$16,2,FALSE))),0)</f>
        <v>0</v>
      </c>
      <c r="T440" s="240">
        <f t="shared" si="21"/>
        <v>0</v>
      </c>
      <c r="U440" s="240">
        <f>IFERROR(VLOOKUP(K440,'4'!$K$3:$M$16,3,FALSE),0)</f>
        <v>0</v>
      </c>
      <c r="V440" s="240">
        <f t="shared" si="23"/>
        <v>0</v>
      </c>
    </row>
    <row r="441" spans="1:22" hidden="1">
      <c r="A441" s="238"/>
      <c r="E441" s="238"/>
      <c r="F441" s="238"/>
      <c r="G441" s="238"/>
      <c r="H441" s="238"/>
      <c r="L441" s="240"/>
      <c r="O441" s="240"/>
      <c r="R441" s="240">
        <f t="shared" si="22"/>
        <v>0</v>
      </c>
      <c r="S441" s="240">
        <f>IFERROR(IF(J441="X",0,IF(K441="X",0,VLOOKUP(K441,'4'!$K$3:$L$16,2,FALSE))),0)</f>
        <v>0</v>
      </c>
      <c r="T441" s="240">
        <f t="shared" si="21"/>
        <v>0</v>
      </c>
      <c r="U441" s="240">
        <f>IFERROR(VLOOKUP(K441,'4'!$K$3:$M$16,3,FALSE),0)</f>
        <v>0</v>
      </c>
      <c r="V441" s="240">
        <f t="shared" si="23"/>
        <v>0</v>
      </c>
    </row>
    <row r="442" spans="1:22" hidden="1">
      <c r="A442" s="238"/>
      <c r="E442" s="238"/>
      <c r="F442" s="238"/>
      <c r="G442" s="238"/>
      <c r="H442" s="238"/>
      <c r="L442" s="240"/>
      <c r="O442" s="240"/>
      <c r="R442" s="240">
        <f t="shared" si="22"/>
        <v>0</v>
      </c>
      <c r="S442" s="240">
        <f>IFERROR(IF(J442="X",0,IF(K442="X",0,VLOOKUP(K442,'4'!$K$3:$L$16,2,FALSE))),0)</f>
        <v>0</v>
      </c>
      <c r="T442" s="240">
        <f t="shared" si="21"/>
        <v>0</v>
      </c>
      <c r="U442" s="240">
        <f>IFERROR(VLOOKUP(K442,'4'!$K$3:$M$16,3,FALSE),0)</f>
        <v>0</v>
      </c>
      <c r="V442" s="240">
        <f t="shared" si="23"/>
        <v>0</v>
      </c>
    </row>
    <row r="443" spans="1:22" hidden="1">
      <c r="A443" s="238"/>
      <c r="E443" s="238"/>
      <c r="F443" s="238"/>
      <c r="G443" s="238"/>
      <c r="H443" s="238"/>
      <c r="L443" s="240"/>
      <c r="O443" s="240"/>
      <c r="R443" s="240">
        <f t="shared" si="22"/>
        <v>0</v>
      </c>
      <c r="S443" s="240">
        <f>IFERROR(IF(J443="X",0,IF(K443="X",0,VLOOKUP(K443,'4'!$K$3:$L$16,2,FALSE))),0)</f>
        <v>0</v>
      </c>
      <c r="T443" s="240">
        <f t="shared" si="21"/>
        <v>0</v>
      </c>
      <c r="U443" s="240">
        <f>IFERROR(VLOOKUP(K443,'4'!$K$3:$M$16,3,FALSE),0)</f>
        <v>0</v>
      </c>
      <c r="V443" s="240">
        <f t="shared" si="23"/>
        <v>0</v>
      </c>
    </row>
    <row r="444" spans="1:22" hidden="1">
      <c r="A444" s="238"/>
      <c r="E444" s="238"/>
      <c r="F444" s="238"/>
      <c r="G444" s="238"/>
      <c r="H444" s="238"/>
      <c r="L444" s="240"/>
      <c r="O444" s="240"/>
      <c r="R444" s="240">
        <f t="shared" si="22"/>
        <v>0</v>
      </c>
      <c r="S444" s="240">
        <f>IFERROR(IF(J444="X",0,IF(K444="X",0,VLOOKUP(K444,'4'!$K$3:$L$16,2,FALSE))),0)</f>
        <v>0</v>
      </c>
      <c r="T444" s="240">
        <f t="shared" si="21"/>
        <v>0</v>
      </c>
      <c r="U444" s="240">
        <f>IFERROR(VLOOKUP(K444,'4'!$K$3:$M$16,3,FALSE),0)</f>
        <v>0</v>
      </c>
      <c r="V444" s="240">
        <f t="shared" si="23"/>
        <v>0</v>
      </c>
    </row>
    <row r="445" spans="1:22" hidden="1">
      <c r="A445" s="238"/>
      <c r="E445" s="238"/>
      <c r="F445" s="238"/>
      <c r="G445" s="238"/>
      <c r="H445" s="238"/>
      <c r="L445" s="240"/>
      <c r="O445" s="240"/>
      <c r="R445" s="240">
        <f t="shared" si="22"/>
        <v>0</v>
      </c>
      <c r="S445" s="240">
        <f>IFERROR(IF(J445="X",0,IF(K445="X",0,VLOOKUP(K445,'4'!$K$3:$L$16,2,FALSE))),0)</f>
        <v>0</v>
      </c>
      <c r="T445" s="240">
        <f t="shared" si="21"/>
        <v>0</v>
      </c>
      <c r="U445" s="240">
        <f>IFERROR(VLOOKUP(K445,'4'!$K$3:$M$16,3,FALSE),0)</f>
        <v>0</v>
      </c>
      <c r="V445" s="240">
        <f t="shared" si="23"/>
        <v>0</v>
      </c>
    </row>
    <row r="446" spans="1:22" hidden="1">
      <c r="A446" s="238"/>
      <c r="E446" s="238"/>
      <c r="F446" s="238"/>
      <c r="G446" s="238"/>
      <c r="H446" s="238"/>
      <c r="L446" s="240"/>
      <c r="O446" s="240"/>
      <c r="R446" s="240">
        <f t="shared" si="22"/>
        <v>0</v>
      </c>
      <c r="S446" s="240">
        <f>IFERROR(IF(J446="X",0,IF(K446="X",0,VLOOKUP(K446,'4'!$K$3:$L$16,2,FALSE))),0)</f>
        <v>0</v>
      </c>
      <c r="T446" s="240">
        <f t="shared" si="21"/>
        <v>0</v>
      </c>
      <c r="U446" s="240">
        <f>IFERROR(VLOOKUP(K446,'4'!$K$3:$M$16,3,FALSE),0)</f>
        <v>0</v>
      </c>
      <c r="V446" s="240">
        <f t="shared" si="23"/>
        <v>0</v>
      </c>
    </row>
    <row r="447" spans="1:22" hidden="1">
      <c r="A447" s="238"/>
      <c r="E447" s="238"/>
      <c r="F447" s="238"/>
      <c r="G447" s="238"/>
      <c r="H447" s="238"/>
      <c r="L447" s="240"/>
      <c r="O447" s="240"/>
      <c r="R447" s="240">
        <f t="shared" si="22"/>
        <v>0</v>
      </c>
      <c r="S447" s="240">
        <f>IFERROR(IF(J447="X",0,IF(K447="X",0,VLOOKUP(K447,'4'!$K$3:$L$16,2,FALSE))),0)</f>
        <v>0</v>
      </c>
      <c r="T447" s="240">
        <f t="shared" si="21"/>
        <v>0</v>
      </c>
      <c r="U447" s="240">
        <f>IFERROR(VLOOKUP(K447,'4'!$K$3:$M$16,3,FALSE),0)</f>
        <v>0</v>
      </c>
      <c r="V447" s="240">
        <f t="shared" si="23"/>
        <v>0</v>
      </c>
    </row>
    <row r="448" spans="1:22" hidden="1">
      <c r="A448" s="238"/>
      <c r="E448" s="238"/>
      <c r="F448" s="238"/>
      <c r="G448" s="238"/>
      <c r="H448" s="238"/>
      <c r="L448" s="240"/>
      <c r="O448" s="240"/>
      <c r="R448" s="240">
        <f t="shared" si="22"/>
        <v>0</v>
      </c>
      <c r="S448" s="240">
        <f>IFERROR(IF(J448="X",0,IF(K448="X",0,VLOOKUP(K448,'4'!$K$3:$L$16,2,FALSE))),0)</f>
        <v>0</v>
      </c>
      <c r="T448" s="240">
        <f t="shared" si="21"/>
        <v>0</v>
      </c>
      <c r="U448" s="240">
        <f>IFERROR(VLOOKUP(K448,'4'!$K$3:$M$16,3,FALSE),0)</f>
        <v>0</v>
      </c>
      <c r="V448" s="240">
        <f t="shared" si="23"/>
        <v>0</v>
      </c>
    </row>
    <row r="449" spans="1:22" hidden="1">
      <c r="A449" s="238"/>
      <c r="E449" s="238"/>
      <c r="F449" s="238"/>
      <c r="G449" s="238"/>
      <c r="H449" s="238"/>
      <c r="L449" s="240"/>
      <c r="O449" s="240"/>
      <c r="R449" s="240">
        <f t="shared" si="22"/>
        <v>0</v>
      </c>
      <c r="S449" s="240">
        <f>IFERROR(IF(J449="X",0,IF(K449="X",0,VLOOKUP(K449,'4'!$K$3:$L$16,2,FALSE))),0)</f>
        <v>0</v>
      </c>
      <c r="T449" s="240">
        <f t="shared" si="21"/>
        <v>0</v>
      </c>
      <c r="U449" s="240">
        <f>IFERROR(VLOOKUP(K449,'4'!$K$3:$M$16,3,FALSE),0)</f>
        <v>0</v>
      </c>
      <c r="V449" s="240">
        <f t="shared" si="23"/>
        <v>0</v>
      </c>
    </row>
    <row r="450" spans="1:22" hidden="1">
      <c r="A450" s="238"/>
      <c r="E450" s="238"/>
      <c r="F450" s="238"/>
      <c r="G450" s="238"/>
      <c r="H450" s="238"/>
      <c r="L450" s="240"/>
      <c r="O450" s="240"/>
      <c r="R450" s="240">
        <f t="shared" si="22"/>
        <v>0</v>
      </c>
      <c r="S450" s="240">
        <f>IFERROR(IF(J450="X",0,IF(K450="X",0,VLOOKUP(K450,'4'!$K$3:$L$16,2,FALSE))),0)</f>
        <v>0</v>
      </c>
      <c r="T450" s="240">
        <f t="shared" si="21"/>
        <v>0</v>
      </c>
      <c r="U450" s="240">
        <f>IFERROR(VLOOKUP(K450,'4'!$K$3:$M$16,3,FALSE),0)</f>
        <v>0</v>
      </c>
      <c r="V450" s="240">
        <f t="shared" si="23"/>
        <v>0</v>
      </c>
    </row>
    <row r="451" spans="1:22" hidden="1">
      <c r="A451" s="238"/>
      <c r="E451" s="238"/>
      <c r="F451" s="238"/>
      <c r="G451" s="238"/>
      <c r="H451" s="238"/>
      <c r="L451" s="240"/>
      <c r="O451" s="240"/>
      <c r="R451" s="240">
        <f t="shared" si="22"/>
        <v>0</v>
      </c>
      <c r="S451" s="240">
        <f>IFERROR(IF(J451="X",0,IF(K451="X",0,VLOOKUP(K451,'4'!$K$3:$L$16,2,FALSE))),0)</f>
        <v>0</v>
      </c>
      <c r="T451" s="240">
        <f t="shared" ref="T451:T499" si="24">R451*S451</f>
        <v>0</v>
      </c>
      <c r="U451" s="240">
        <f>IFERROR(VLOOKUP(K451,'4'!$K$3:$M$16,3,FALSE),0)</f>
        <v>0</v>
      </c>
      <c r="V451" s="240">
        <f t="shared" si="23"/>
        <v>0</v>
      </c>
    </row>
    <row r="452" spans="1:22" hidden="1">
      <c r="A452" s="238"/>
      <c r="E452" s="238"/>
      <c r="F452" s="238"/>
      <c r="G452" s="238"/>
      <c r="H452" s="238"/>
      <c r="L452" s="240"/>
      <c r="O452" s="240"/>
      <c r="R452" s="240">
        <f t="shared" ref="R452:R499" si="25">SUM(M452+P452)</f>
        <v>0</v>
      </c>
      <c r="S452" s="240">
        <f>IFERROR(IF(J452="X",0,IF(K452="X",0,VLOOKUP(K452,'4'!$K$3:$L$16,2,FALSE))),0)</f>
        <v>0</v>
      </c>
      <c r="T452" s="240">
        <f t="shared" si="24"/>
        <v>0</v>
      </c>
      <c r="U452" s="240">
        <f>IFERROR(VLOOKUP(K452,'4'!$K$3:$M$16,3,FALSE),0)</f>
        <v>0</v>
      </c>
      <c r="V452" s="240">
        <f t="shared" ref="V452:V499" si="26">IF(U452=0,0,T452/U452)</f>
        <v>0</v>
      </c>
    </row>
    <row r="453" spans="1:22" hidden="1">
      <c r="A453" s="238"/>
      <c r="E453" s="238"/>
      <c r="F453" s="238"/>
      <c r="G453" s="238"/>
      <c r="H453" s="238"/>
      <c r="L453" s="240"/>
      <c r="O453" s="240"/>
      <c r="R453" s="240">
        <f t="shared" si="25"/>
        <v>0</v>
      </c>
      <c r="S453" s="240">
        <f>IFERROR(IF(J453="X",0,IF(K453="X",0,VLOOKUP(K453,'4'!$K$3:$L$16,2,FALSE))),0)</f>
        <v>0</v>
      </c>
      <c r="T453" s="240">
        <f t="shared" si="24"/>
        <v>0</v>
      </c>
      <c r="U453" s="240">
        <f>IFERROR(VLOOKUP(K453,'4'!$K$3:$M$16,3,FALSE),0)</f>
        <v>0</v>
      </c>
      <c r="V453" s="240">
        <f t="shared" si="26"/>
        <v>0</v>
      </c>
    </row>
    <row r="454" spans="1:22" hidden="1">
      <c r="A454" s="238"/>
      <c r="E454" s="238"/>
      <c r="F454" s="238"/>
      <c r="G454" s="238"/>
      <c r="H454" s="238"/>
      <c r="L454" s="240"/>
      <c r="O454" s="240"/>
      <c r="R454" s="240">
        <f t="shared" si="25"/>
        <v>0</v>
      </c>
      <c r="S454" s="240">
        <f>IFERROR(IF(J454="X",0,IF(K454="X",0,VLOOKUP(K454,'4'!$K$3:$L$16,2,FALSE))),0)</f>
        <v>0</v>
      </c>
      <c r="T454" s="240">
        <f t="shared" si="24"/>
        <v>0</v>
      </c>
      <c r="U454" s="240">
        <f>IFERROR(VLOOKUP(K454,'4'!$K$3:$M$16,3,FALSE),0)</f>
        <v>0</v>
      </c>
      <c r="V454" s="240">
        <f t="shared" si="26"/>
        <v>0</v>
      </c>
    </row>
    <row r="455" spans="1:22" hidden="1">
      <c r="A455" s="238"/>
      <c r="E455" s="238"/>
      <c r="F455" s="238"/>
      <c r="G455" s="238"/>
      <c r="H455" s="238"/>
      <c r="L455" s="240"/>
      <c r="O455" s="240"/>
      <c r="R455" s="240">
        <f t="shared" si="25"/>
        <v>0</v>
      </c>
      <c r="S455" s="240">
        <f>IFERROR(IF(J455="X",0,IF(K455="X",0,VLOOKUP(K455,'4'!$K$3:$L$16,2,FALSE))),0)</f>
        <v>0</v>
      </c>
      <c r="T455" s="240">
        <f t="shared" si="24"/>
        <v>0</v>
      </c>
      <c r="U455" s="240">
        <f>IFERROR(VLOOKUP(K455,'4'!$K$3:$M$16,3,FALSE),0)</f>
        <v>0</v>
      </c>
      <c r="V455" s="240">
        <f t="shared" si="26"/>
        <v>0</v>
      </c>
    </row>
    <row r="456" spans="1:22" hidden="1">
      <c r="A456" s="238"/>
      <c r="E456" s="238"/>
      <c r="F456" s="238"/>
      <c r="G456" s="238"/>
      <c r="H456" s="238"/>
      <c r="L456" s="240"/>
      <c r="O456" s="240"/>
      <c r="R456" s="240">
        <f t="shared" si="25"/>
        <v>0</v>
      </c>
      <c r="S456" s="240">
        <f>IFERROR(IF(J456="X",0,IF(K456="X",0,VLOOKUP(K456,'4'!$K$3:$L$16,2,FALSE))),0)</f>
        <v>0</v>
      </c>
      <c r="T456" s="240">
        <f t="shared" si="24"/>
        <v>0</v>
      </c>
      <c r="U456" s="240">
        <f>IFERROR(VLOOKUP(K456,'4'!$K$3:$M$16,3,FALSE),0)</f>
        <v>0</v>
      </c>
      <c r="V456" s="240">
        <f t="shared" si="26"/>
        <v>0</v>
      </c>
    </row>
    <row r="457" spans="1:22" hidden="1">
      <c r="A457" s="238"/>
      <c r="E457" s="238"/>
      <c r="F457" s="238"/>
      <c r="G457" s="238"/>
      <c r="H457" s="238"/>
      <c r="L457" s="240"/>
      <c r="O457" s="240"/>
      <c r="R457" s="240">
        <f t="shared" si="25"/>
        <v>0</v>
      </c>
      <c r="S457" s="240">
        <f>IFERROR(IF(J457="X",0,IF(K457="X",0,VLOOKUP(K457,'4'!$K$3:$L$16,2,FALSE))),0)</f>
        <v>0</v>
      </c>
      <c r="T457" s="240">
        <f t="shared" si="24"/>
        <v>0</v>
      </c>
      <c r="U457" s="240">
        <f>IFERROR(VLOOKUP(K457,'4'!$K$3:$M$16,3,FALSE),0)</f>
        <v>0</v>
      </c>
      <c r="V457" s="240">
        <f t="shared" si="26"/>
        <v>0</v>
      </c>
    </row>
    <row r="458" spans="1:22" hidden="1">
      <c r="A458" s="238"/>
      <c r="E458" s="238"/>
      <c r="F458" s="238"/>
      <c r="G458" s="238"/>
      <c r="H458" s="238"/>
      <c r="L458" s="240"/>
      <c r="O458" s="240"/>
      <c r="R458" s="240">
        <f t="shared" si="25"/>
        <v>0</v>
      </c>
      <c r="S458" s="240">
        <f>IFERROR(IF(J458="X",0,IF(K458="X",0,VLOOKUP(K458,'4'!$K$3:$L$16,2,FALSE))),0)</f>
        <v>0</v>
      </c>
      <c r="T458" s="240">
        <f t="shared" si="24"/>
        <v>0</v>
      </c>
      <c r="U458" s="240">
        <f>IFERROR(VLOOKUP(K458,'4'!$K$3:$M$16,3,FALSE),0)</f>
        <v>0</v>
      </c>
      <c r="V458" s="240">
        <f t="shared" si="26"/>
        <v>0</v>
      </c>
    </row>
    <row r="459" spans="1:22" hidden="1">
      <c r="A459" s="238"/>
      <c r="E459" s="238"/>
      <c r="F459" s="238"/>
      <c r="G459" s="238"/>
      <c r="H459" s="238"/>
      <c r="L459" s="240"/>
      <c r="O459" s="240"/>
      <c r="R459" s="240">
        <f t="shared" si="25"/>
        <v>0</v>
      </c>
      <c r="S459" s="240">
        <f>IFERROR(IF(J459="X",0,IF(K459="X",0,VLOOKUP(K459,'4'!$K$3:$L$16,2,FALSE))),0)</f>
        <v>0</v>
      </c>
      <c r="T459" s="240">
        <f t="shared" si="24"/>
        <v>0</v>
      </c>
      <c r="U459" s="240">
        <f>IFERROR(VLOOKUP(K459,'4'!$K$3:$M$16,3,FALSE),0)</f>
        <v>0</v>
      </c>
      <c r="V459" s="240">
        <f t="shared" si="26"/>
        <v>0</v>
      </c>
    </row>
    <row r="460" spans="1:22" hidden="1">
      <c r="A460" s="238"/>
      <c r="E460" s="238"/>
      <c r="F460" s="238"/>
      <c r="G460" s="238"/>
      <c r="H460" s="238"/>
      <c r="L460" s="240"/>
      <c r="O460" s="240"/>
      <c r="R460" s="240">
        <f t="shared" si="25"/>
        <v>0</v>
      </c>
      <c r="S460" s="240">
        <f>IFERROR(IF(J460="X",0,IF(K460="X",0,VLOOKUP(K460,'4'!$K$3:$L$16,2,FALSE))),0)</f>
        <v>0</v>
      </c>
      <c r="T460" s="240">
        <f t="shared" si="24"/>
        <v>0</v>
      </c>
      <c r="U460" s="240">
        <f>IFERROR(VLOOKUP(K460,'4'!$K$3:$M$16,3,FALSE),0)</f>
        <v>0</v>
      </c>
      <c r="V460" s="240">
        <f t="shared" si="26"/>
        <v>0</v>
      </c>
    </row>
    <row r="461" spans="1:22" hidden="1">
      <c r="A461" s="238"/>
      <c r="E461" s="238"/>
      <c r="F461" s="238"/>
      <c r="G461" s="238"/>
      <c r="H461" s="238"/>
      <c r="L461" s="240"/>
      <c r="O461" s="240"/>
      <c r="R461" s="240">
        <f t="shared" si="25"/>
        <v>0</v>
      </c>
      <c r="S461" s="240">
        <f>IFERROR(IF(J461="X",0,IF(K461="X",0,VLOOKUP(K461,'4'!$K$3:$L$16,2,FALSE))),0)</f>
        <v>0</v>
      </c>
      <c r="T461" s="240">
        <f t="shared" si="24"/>
        <v>0</v>
      </c>
      <c r="U461" s="240">
        <f>IFERROR(VLOOKUP(K461,'4'!$K$3:$M$16,3,FALSE),0)</f>
        <v>0</v>
      </c>
      <c r="V461" s="240">
        <f t="shared" si="26"/>
        <v>0</v>
      </c>
    </row>
    <row r="462" spans="1:22" hidden="1">
      <c r="A462" s="238"/>
      <c r="E462" s="238"/>
      <c r="F462" s="238"/>
      <c r="G462" s="238"/>
      <c r="H462" s="238"/>
      <c r="L462" s="240"/>
      <c r="O462" s="240"/>
      <c r="R462" s="240">
        <f t="shared" si="25"/>
        <v>0</v>
      </c>
      <c r="S462" s="240">
        <f>IFERROR(IF(J462="X",0,IF(K462="X",0,VLOOKUP(K462,'4'!$K$3:$L$16,2,FALSE))),0)</f>
        <v>0</v>
      </c>
      <c r="T462" s="240">
        <f t="shared" si="24"/>
        <v>0</v>
      </c>
      <c r="U462" s="240">
        <f>IFERROR(VLOOKUP(K462,'4'!$K$3:$M$16,3,FALSE),0)</f>
        <v>0</v>
      </c>
      <c r="V462" s="240">
        <f t="shared" si="26"/>
        <v>0</v>
      </c>
    </row>
    <row r="463" spans="1:22" hidden="1">
      <c r="A463" s="238"/>
      <c r="E463" s="238"/>
      <c r="F463" s="238"/>
      <c r="G463" s="238"/>
      <c r="H463" s="238"/>
      <c r="L463" s="240"/>
      <c r="O463" s="240"/>
      <c r="R463" s="240">
        <f t="shared" si="25"/>
        <v>0</v>
      </c>
      <c r="S463" s="240">
        <f>IFERROR(IF(J463="X",0,IF(K463="X",0,VLOOKUP(K463,'4'!$K$3:$L$16,2,FALSE))),0)</f>
        <v>0</v>
      </c>
      <c r="T463" s="240">
        <f t="shared" si="24"/>
        <v>0</v>
      </c>
      <c r="U463" s="240">
        <f>IFERROR(VLOOKUP(K463,'4'!$K$3:$M$16,3,FALSE),0)</f>
        <v>0</v>
      </c>
      <c r="V463" s="240">
        <f t="shared" si="26"/>
        <v>0</v>
      </c>
    </row>
    <row r="464" spans="1:22" hidden="1">
      <c r="A464" s="238"/>
      <c r="E464" s="238"/>
      <c r="F464" s="238"/>
      <c r="G464" s="238"/>
      <c r="H464" s="238"/>
      <c r="L464" s="240"/>
      <c r="O464" s="240"/>
      <c r="R464" s="240">
        <f t="shared" si="25"/>
        <v>0</v>
      </c>
      <c r="S464" s="240">
        <f>IFERROR(IF(J464="X",0,IF(K464="X",0,VLOOKUP(K464,'4'!$K$3:$L$16,2,FALSE))),0)</f>
        <v>0</v>
      </c>
      <c r="T464" s="240">
        <f t="shared" si="24"/>
        <v>0</v>
      </c>
      <c r="U464" s="240">
        <f>IFERROR(VLOOKUP(K464,'4'!$K$3:$M$16,3,FALSE),0)</f>
        <v>0</v>
      </c>
      <c r="V464" s="240">
        <f t="shared" si="26"/>
        <v>0</v>
      </c>
    </row>
    <row r="465" spans="1:22" hidden="1">
      <c r="A465" s="238"/>
      <c r="E465" s="238"/>
      <c r="F465" s="238"/>
      <c r="G465" s="238"/>
      <c r="H465" s="238"/>
      <c r="L465" s="240"/>
      <c r="O465" s="240"/>
      <c r="R465" s="240">
        <f t="shared" si="25"/>
        <v>0</v>
      </c>
      <c r="S465" s="240">
        <f>IFERROR(IF(J465="X",0,IF(K465="X",0,VLOOKUP(K465,'4'!$K$3:$L$16,2,FALSE))),0)</f>
        <v>0</v>
      </c>
      <c r="T465" s="240">
        <f t="shared" si="24"/>
        <v>0</v>
      </c>
      <c r="U465" s="240">
        <f>IFERROR(VLOOKUP(K465,'4'!$K$3:$M$16,3,FALSE),0)</f>
        <v>0</v>
      </c>
      <c r="V465" s="240">
        <f t="shared" si="26"/>
        <v>0</v>
      </c>
    </row>
    <row r="466" spans="1:22" hidden="1">
      <c r="A466" s="238"/>
      <c r="E466" s="238"/>
      <c r="F466" s="238"/>
      <c r="G466" s="238"/>
      <c r="H466" s="238"/>
      <c r="L466" s="240"/>
      <c r="O466" s="240"/>
      <c r="R466" s="240">
        <f t="shared" si="25"/>
        <v>0</v>
      </c>
      <c r="S466" s="240">
        <f>IFERROR(IF(J466="X",0,IF(K466="X",0,VLOOKUP(K466,'4'!$K$3:$L$16,2,FALSE))),0)</f>
        <v>0</v>
      </c>
      <c r="T466" s="240">
        <f t="shared" si="24"/>
        <v>0</v>
      </c>
      <c r="U466" s="240">
        <f>IFERROR(VLOOKUP(K466,'4'!$K$3:$M$16,3,FALSE),0)</f>
        <v>0</v>
      </c>
      <c r="V466" s="240">
        <f t="shared" si="26"/>
        <v>0</v>
      </c>
    </row>
    <row r="467" spans="1:22" hidden="1">
      <c r="A467" s="238"/>
      <c r="E467" s="238"/>
      <c r="F467" s="238"/>
      <c r="G467" s="238"/>
      <c r="H467" s="238"/>
      <c r="L467" s="240"/>
      <c r="O467" s="240"/>
      <c r="R467" s="240">
        <f t="shared" si="25"/>
        <v>0</v>
      </c>
      <c r="S467" s="240">
        <f>IFERROR(IF(J467="X",0,IF(K467="X",0,VLOOKUP(K467,'4'!$K$3:$L$16,2,FALSE))),0)</f>
        <v>0</v>
      </c>
      <c r="T467" s="240">
        <f t="shared" si="24"/>
        <v>0</v>
      </c>
      <c r="U467" s="240">
        <f>IFERROR(VLOOKUP(K467,'4'!$K$3:$M$16,3,FALSE),0)</f>
        <v>0</v>
      </c>
      <c r="V467" s="240">
        <f t="shared" si="26"/>
        <v>0</v>
      </c>
    </row>
    <row r="468" spans="1:22" hidden="1">
      <c r="A468" s="238"/>
      <c r="E468" s="238"/>
      <c r="F468" s="238"/>
      <c r="G468" s="238"/>
      <c r="H468" s="238"/>
      <c r="L468" s="240"/>
      <c r="O468" s="240"/>
      <c r="R468" s="240">
        <f t="shared" si="25"/>
        <v>0</v>
      </c>
      <c r="S468" s="240">
        <f>IFERROR(IF(J468="X",0,IF(K468="X",0,VLOOKUP(K468,'4'!$K$3:$L$16,2,FALSE))),0)</f>
        <v>0</v>
      </c>
      <c r="T468" s="240">
        <f t="shared" si="24"/>
        <v>0</v>
      </c>
      <c r="U468" s="240">
        <f>IFERROR(VLOOKUP(K468,'4'!$K$3:$M$16,3,FALSE),0)</f>
        <v>0</v>
      </c>
      <c r="V468" s="240">
        <f t="shared" si="26"/>
        <v>0</v>
      </c>
    </row>
    <row r="469" spans="1:22" hidden="1">
      <c r="A469" s="238"/>
      <c r="E469" s="238"/>
      <c r="F469" s="238"/>
      <c r="G469" s="238"/>
      <c r="H469" s="238"/>
      <c r="L469" s="240"/>
      <c r="O469" s="240"/>
      <c r="R469" s="240">
        <f t="shared" si="25"/>
        <v>0</v>
      </c>
      <c r="S469" s="240">
        <f>IFERROR(IF(J469="X",0,IF(K469="X",0,VLOOKUP(K469,'4'!$K$3:$L$16,2,FALSE))),0)</f>
        <v>0</v>
      </c>
      <c r="T469" s="240">
        <f t="shared" si="24"/>
        <v>0</v>
      </c>
      <c r="U469" s="240">
        <f>IFERROR(VLOOKUP(K469,'4'!$K$3:$M$16,3,FALSE),0)</f>
        <v>0</v>
      </c>
      <c r="V469" s="240">
        <f t="shared" si="26"/>
        <v>0</v>
      </c>
    </row>
    <row r="470" spans="1:22" hidden="1">
      <c r="A470" s="238"/>
      <c r="E470" s="238"/>
      <c r="F470" s="238"/>
      <c r="G470" s="238"/>
      <c r="H470" s="238"/>
      <c r="L470" s="240"/>
      <c r="O470" s="240"/>
      <c r="R470" s="240">
        <f t="shared" si="25"/>
        <v>0</v>
      </c>
      <c r="S470" s="240">
        <f>IFERROR(IF(J470="X",0,IF(K470="X",0,VLOOKUP(K470,'4'!$K$3:$L$16,2,FALSE))),0)</f>
        <v>0</v>
      </c>
      <c r="T470" s="240">
        <f t="shared" si="24"/>
        <v>0</v>
      </c>
      <c r="U470" s="240">
        <f>IFERROR(VLOOKUP(K470,'4'!$K$3:$M$16,3,FALSE),0)</f>
        <v>0</v>
      </c>
      <c r="V470" s="240">
        <f t="shared" si="26"/>
        <v>0</v>
      </c>
    </row>
    <row r="471" spans="1:22" hidden="1">
      <c r="A471" s="238"/>
      <c r="E471" s="238"/>
      <c r="F471" s="238"/>
      <c r="G471" s="238"/>
      <c r="H471" s="238"/>
      <c r="L471" s="240"/>
      <c r="O471" s="240"/>
      <c r="R471" s="240">
        <f t="shared" si="25"/>
        <v>0</v>
      </c>
      <c r="S471" s="240">
        <f>IFERROR(IF(J471="X",0,IF(K471="X",0,VLOOKUP(K471,'4'!$K$3:$L$16,2,FALSE))),0)</f>
        <v>0</v>
      </c>
      <c r="T471" s="240">
        <f t="shared" si="24"/>
        <v>0</v>
      </c>
      <c r="U471" s="240">
        <f>IFERROR(VLOOKUP(K471,'4'!$K$3:$M$16,3,FALSE),0)</f>
        <v>0</v>
      </c>
      <c r="V471" s="240">
        <f t="shared" si="26"/>
        <v>0</v>
      </c>
    </row>
    <row r="472" spans="1:22" hidden="1">
      <c r="A472" s="238"/>
      <c r="E472" s="238"/>
      <c r="F472" s="238"/>
      <c r="G472" s="238"/>
      <c r="H472" s="238"/>
      <c r="L472" s="240"/>
      <c r="O472" s="240"/>
      <c r="R472" s="240">
        <f t="shared" si="25"/>
        <v>0</v>
      </c>
      <c r="S472" s="240">
        <f>IFERROR(IF(J472="X",0,IF(K472="X",0,VLOOKUP(K472,'4'!$K$3:$L$16,2,FALSE))),0)</f>
        <v>0</v>
      </c>
      <c r="T472" s="240">
        <f t="shared" si="24"/>
        <v>0</v>
      </c>
      <c r="U472" s="240">
        <f>IFERROR(VLOOKUP(K472,'4'!$K$3:$M$16,3,FALSE),0)</f>
        <v>0</v>
      </c>
      <c r="V472" s="240">
        <f t="shared" si="26"/>
        <v>0</v>
      </c>
    </row>
    <row r="473" spans="1:22" hidden="1">
      <c r="A473" s="238"/>
      <c r="E473" s="238"/>
      <c r="F473" s="238"/>
      <c r="G473" s="238"/>
      <c r="H473" s="238"/>
      <c r="L473" s="240"/>
      <c r="O473" s="240"/>
      <c r="R473" s="240">
        <f t="shared" si="25"/>
        <v>0</v>
      </c>
      <c r="S473" s="240">
        <f>IFERROR(IF(J473="X",0,IF(K473="X",0,VLOOKUP(K473,'4'!$K$3:$L$16,2,FALSE))),0)</f>
        <v>0</v>
      </c>
      <c r="T473" s="240">
        <f t="shared" si="24"/>
        <v>0</v>
      </c>
      <c r="U473" s="240">
        <f>IFERROR(VLOOKUP(K473,'4'!$K$3:$M$16,3,FALSE),0)</f>
        <v>0</v>
      </c>
      <c r="V473" s="240">
        <f t="shared" si="26"/>
        <v>0</v>
      </c>
    </row>
    <row r="474" spans="1:22" hidden="1">
      <c r="A474" s="238"/>
      <c r="E474" s="238"/>
      <c r="F474" s="238"/>
      <c r="G474" s="238"/>
      <c r="H474" s="238"/>
      <c r="L474" s="240"/>
      <c r="O474" s="240"/>
      <c r="R474" s="240">
        <f t="shared" si="25"/>
        <v>0</v>
      </c>
      <c r="S474" s="240">
        <f>IFERROR(IF(J474="X",0,IF(K474="X",0,VLOOKUP(K474,'4'!$K$3:$L$16,2,FALSE))),0)</f>
        <v>0</v>
      </c>
      <c r="T474" s="240">
        <f t="shared" si="24"/>
        <v>0</v>
      </c>
      <c r="U474" s="240">
        <f>IFERROR(VLOOKUP(K474,'4'!$K$3:$M$16,3,FALSE),0)</f>
        <v>0</v>
      </c>
      <c r="V474" s="240">
        <f t="shared" si="26"/>
        <v>0</v>
      </c>
    </row>
    <row r="475" spans="1:22" hidden="1">
      <c r="A475" s="238"/>
      <c r="E475" s="238"/>
      <c r="F475" s="238"/>
      <c r="G475" s="238"/>
      <c r="H475" s="238"/>
      <c r="L475" s="240"/>
      <c r="O475" s="240"/>
      <c r="R475" s="240">
        <f t="shared" si="25"/>
        <v>0</v>
      </c>
      <c r="S475" s="240">
        <f>IFERROR(IF(J475="X",0,IF(K475="X",0,VLOOKUP(K475,'4'!$K$3:$L$16,2,FALSE))),0)</f>
        <v>0</v>
      </c>
      <c r="T475" s="240">
        <f t="shared" si="24"/>
        <v>0</v>
      </c>
      <c r="U475" s="240">
        <f>IFERROR(VLOOKUP(K475,'4'!$K$3:$M$16,3,FALSE),0)</f>
        <v>0</v>
      </c>
      <c r="V475" s="240">
        <f t="shared" si="26"/>
        <v>0</v>
      </c>
    </row>
    <row r="476" spans="1:22" hidden="1">
      <c r="A476" s="238"/>
      <c r="E476" s="238"/>
      <c r="F476" s="238"/>
      <c r="G476" s="238"/>
      <c r="H476" s="238"/>
      <c r="L476" s="240"/>
      <c r="O476" s="240"/>
      <c r="R476" s="240">
        <f t="shared" si="25"/>
        <v>0</v>
      </c>
      <c r="S476" s="240">
        <f>IFERROR(IF(J476="X",0,IF(K476="X",0,VLOOKUP(K476,'4'!$K$3:$L$16,2,FALSE))),0)</f>
        <v>0</v>
      </c>
      <c r="T476" s="240">
        <f t="shared" si="24"/>
        <v>0</v>
      </c>
      <c r="U476" s="240">
        <f>IFERROR(VLOOKUP(K476,'4'!$K$3:$M$16,3,FALSE),0)</f>
        <v>0</v>
      </c>
      <c r="V476" s="240">
        <f t="shared" si="26"/>
        <v>0</v>
      </c>
    </row>
    <row r="477" spans="1:22" hidden="1">
      <c r="A477" s="238"/>
      <c r="E477" s="238"/>
      <c r="F477" s="238"/>
      <c r="G477" s="238"/>
      <c r="H477" s="238"/>
      <c r="L477" s="240"/>
      <c r="O477" s="240"/>
      <c r="R477" s="240">
        <f t="shared" si="25"/>
        <v>0</v>
      </c>
      <c r="S477" s="240">
        <f>IFERROR(IF(J477="X",0,IF(K477="X",0,VLOOKUP(K477,'4'!$K$3:$L$16,2,FALSE))),0)</f>
        <v>0</v>
      </c>
      <c r="T477" s="240">
        <f t="shared" si="24"/>
        <v>0</v>
      </c>
      <c r="U477" s="240">
        <f>IFERROR(VLOOKUP(K477,'4'!$K$3:$M$16,3,FALSE),0)</f>
        <v>0</v>
      </c>
      <c r="V477" s="240">
        <f t="shared" si="26"/>
        <v>0</v>
      </c>
    </row>
    <row r="478" spans="1:22" hidden="1">
      <c r="A478" s="238"/>
      <c r="E478" s="238"/>
      <c r="F478" s="238"/>
      <c r="G478" s="238"/>
      <c r="H478" s="238"/>
      <c r="L478" s="240"/>
      <c r="O478" s="240"/>
      <c r="R478" s="240">
        <f t="shared" si="25"/>
        <v>0</v>
      </c>
      <c r="S478" s="240">
        <f>IFERROR(IF(J478="X",0,IF(K478="X",0,VLOOKUP(K478,'4'!$K$3:$L$16,2,FALSE))),0)</f>
        <v>0</v>
      </c>
      <c r="T478" s="240">
        <f t="shared" si="24"/>
        <v>0</v>
      </c>
      <c r="U478" s="240">
        <f>IFERROR(VLOOKUP(K478,'4'!$K$3:$M$16,3,FALSE),0)</f>
        <v>0</v>
      </c>
      <c r="V478" s="240">
        <f t="shared" si="26"/>
        <v>0</v>
      </c>
    </row>
    <row r="479" spans="1:22" hidden="1">
      <c r="A479" s="238"/>
      <c r="E479" s="238"/>
      <c r="F479" s="238"/>
      <c r="G479" s="238"/>
      <c r="H479" s="238"/>
      <c r="L479" s="240"/>
      <c r="O479" s="240"/>
      <c r="R479" s="240">
        <f t="shared" si="25"/>
        <v>0</v>
      </c>
      <c r="S479" s="240">
        <f>IFERROR(IF(J479="X",0,IF(K479="X",0,VLOOKUP(K479,'4'!$K$3:$L$16,2,FALSE))),0)</f>
        <v>0</v>
      </c>
      <c r="T479" s="240">
        <f t="shared" si="24"/>
        <v>0</v>
      </c>
      <c r="U479" s="240">
        <f>IFERROR(VLOOKUP(K479,'4'!$K$3:$M$16,3,FALSE),0)</f>
        <v>0</v>
      </c>
      <c r="V479" s="240">
        <f t="shared" si="26"/>
        <v>0</v>
      </c>
    </row>
    <row r="480" spans="1:22" hidden="1">
      <c r="A480" s="238"/>
      <c r="E480" s="238"/>
      <c r="F480" s="238"/>
      <c r="G480" s="238"/>
      <c r="H480" s="238"/>
      <c r="L480" s="240"/>
      <c r="O480" s="240"/>
      <c r="R480" s="240">
        <f t="shared" si="25"/>
        <v>0</v>
      </c>
      <c r="S480" s="240">
        <f>IFERROR(IF(J480="X",0,IF(K480="X",0,VLOOKUP(K480,'4'!$K$3:$L$16,2,FALSE))),0)</f>
        <v>0</v>
      </c>
      <c r="T480" s="240">
        <f t="shared" si="24"/>
        <v>0</v>
      </c>
      <c r="U480" s="240">
        <f>IFERROR(VLOOKUP(K480,'4'!$K$3:$M$16,3,FALSE),0)</f>
        <v>0</v>
      </c>
      <c r="V480" s="240">
        <f t="shared" si="26"/>
        <v>0</v>
      </c>
    </row>
    <row r="481" spans="1:22" hidden="1">
      <c r="A481" s="238"/>
      <c r="E481" s="238"/>
      <c r="F481" s="238"/>
      <c r="G481" s="238"/>
      <c r="H481" s="238"/>
      <c r="L481" s="240"/>
      <c r="O481" s="240"/>
      <c r="R481" s="240">
        <f t="shared" si="25"/>
        <v>0</v>
      </c>
      <c r="S481" s="240">
        <f>IFERROR(IF(J481="X",0,IF(K481="X",0,VLOOKUP(K481,'4'!$K$3:$L$16,2,FALSE))),0)</f>
        <v>0</v>
      </c>
      <c r="T481" s="240">
        <f t="shared" si="24"/>
        <v>0</v>
      </c>
      <c r="U481" s="240">
        <f>IFERROR(VLOOKUP(K481,'4'!$K$3:$M$16,3,FALSE),0)</f>
        <v>0</v>
      </c>
      <c r="V481" s="240">
        <f t="shared" si="26"/>
        <v>0</v>
      </c>
    </row>
    <row r="482" spans="1:22" hidden="1">
      <c r="A482" s="238"/>
      <c r="E482" s="238"/>
      <c r="F482" s="238"/>
      <c r="G482" s="238"/>
      <c r="H482" s="238"/>
      <c r="L482" s="240"/>
      <c r="O482" s="240"/>
      <c r="R482" s="240">
        <f t="shared" si="25"/>
        <v>0</v>
      </c>
      <c r="S482" s="240">
        <f>IFERROR(IF(J482="X",0,IF(K482="X",0,VLOOKUP(K482,'4'!$K$3:$L$16,2,FALSE))),0)</f>
        <v>0</v>
      </c>
      <c r="T482" s="240">
        <f t="shared" si="24"/>
        <v>0</v>
      </c>
      <c r="U482" s="240">
        <f>IFERROR(VLOOKUP(K482,'4'!$K$3:$M$16,3,FALSE),0)</f>
        <v>0</v>
      </c>
      <c r="V482" s="240">
        <f t="shared" si="26"/>
        <v>0</v>
      </c>
    </row>
    <row r="483" spans="1:22" hidden="1">
      <c r="A483" s="238"/>
      <c r="E483" s="238"/>
      <c r="F483" s="238"/>
      <c r="G483" s="238"/>
      <c r="H483" s="238"/>
      <c r="L483" s="240"/>
      <c r="O483" s="240"/>
      <c r="R483" s="240">
        <f t="shared" si="25"/>
        <v>0</v>
      </c>
      <c r="S483" s="240">
        <f>IFERROR(IF(J483="X",0,IF(K483="X",0,VLOOKUP(K483,'4'!$K$3:$L$16,2,FALSE))),0)</f>
        <v>0</v>
      </c>
      <c r="T483" s="240">
        <f t="shared" si="24"/>
        <v>0</v>
      </c>
      <c r="U483" s="240">
        <f>IFERROR(VLOOKUP(K483,'4'!$K$3:$M$16,3,FALSE),0)</f>
        <v>0</v>
      </c>
      <c r="V483" s="240">
        <f t="shared" si="26"/>
        <v>0</v>
      </c>
    </row>
    <row r="484" spans="1:22" hidden="1">
      <c r="A484" s="238"/>
      <c r="E484" s="238"/>
      <c r="F484" s="238"/>
      <c r="G484" s="238"/>
      <c r="H484" s="238"/>
      <c r="L484" s="240"/>
      <c r="O484" s="240"/>
      <c r="R484" s="240">
        <f t="shared" si="25"/>
        <v>0</v>
      </c>
      <c r="S484" s="240">
        <f>IFERROR(IF(J484="X",0,IF(K484="X",0,VLOOKUP(K484,'4'!$K$3:$L$16,2,FALSE))),0)</f>
        <v>0</v>
      </c>
      <c r="T484" s="240">
        <f t="shared" si="24"/>
        <v>0</v>
      </c>
      <c r="U484" s="240">
        <f>IFERROR(VLOOKUP(K484,'4'!$K$3:$M$16,3,FALSE),0)</f>
        <v>0</v>
      </c>
      <c r="V484" s="240">
        <f t="shared" si="26"/>
        <v>0</v>
      </c>
    </row>
    <row r="485" spans="1:22" hidden="1">
      <c r="A485" s="238"/>
      <c r="E485" s="238"/>
      <c r="F485" s="238"/>
      <c r="G485" s="238"/>
      <c r="H485" s="238"/>
      <c r="L485" s="240"/>
      <c r="O485" s="240"/>
      <c r="R485" s="240">
        <f t="shared" si="25"/>
        <v>0</v>
      </c>
      <c r="S485" s="240">
        <f>IFERROR(IF(J485="X",0,IF(K485="X",0,VLOOKUP(K485,'4'!$K$3:$L$16,2,FALSE))),0)</f>
        <v>0</v>
      </c>
      <c r="T485" s="240">
        <f t="shared" si="24"/>
        <v>0</v>
      </c>
      <c r="U485" s="240">
        <f>IFERROR(VLOOKUP(K485,'4'!$K$3:$M$16,3,FALSE),0)</f>
        <v>0</v>
      </c>
      <c r="V485" s="240">
        <f t="shared" si="26"/>
        <v>0</v>
      </c>
    </row>
    <row r="486" spans="1:22" hidden="1">
      <c r="A486" s="238"/>
      <c r="E486" s="238"/>
      <c r="F486" s="238"/>
      <c r="G486" s="238"/>
      <c r="H486" s="238"/>
      <c r="L486" s="240"/>
      <c r="O486" s="240"/>
      <c r="R486" s="240">
        <f t="shared" si="25"/>
        <v>0</v>
      </c>
      <c r="S486" s="240">
        <f>IFERROR(IF(J486="X",0,IF(K486="X",0,VLOOKUP(K486,'4'!$K$3:$L$16,2,FALSE))),0)</f>
        <v>0</v>
      </c>
      <c r="T486" s="240">
        <f t="shared" si="24"/>
        <v>0</v>
      </c>
      <c r="U486" s="240">
        <f>IFERROR(VLOOKUP(K486,'4'!$K$3:$M$16,3,FALSE),0)</f>
        <v>0</v>
      </c>
      <c r="V486" s="240">
        <f t="shared" si="26"/>
        <v>0</v>
      </c>
    </row>
    <row r="487" spans="1:22" hidden="1">
      <c r="A487" s="238"/>
      <c r="E487" s="238"/>
      <c r="F487" s="238"/>
      <c r="G487" s="238"/>
      <c r="H487" s="238"/>
      <c r="L487" s="240"/>
      <c r="O487" s="240"/>
      <c r="R487" s="240">
        <f t="shared" si="25"/>
        <v>0</v>
      </c>
      <c r="S487" s="240">
        <f>IFERROR(IF(J487="X",0,IF(K487="X",0,VLOOKUP(K487,'4'!$K$3:$L$16,2,FALSE))),0)</f>
        <v>0</v>
      </c>
      <c r="T487" s="240">
        <f t="shared" si="24"/>
        <v>0</v>
      </c>
      <c r="U487" s="240">
        <f>IFERROR(VLOOKUP(K487,'4'!$K$3:$M$16,3,FALSE),0)</f>
        <v>0</v>
      </c>
      <c r="V487" s="240">
        <f t="shared" si="26"/>
        <v>0</v>
      </c>
    </row>
    <row r="488" spans="1:22" hidden="1">
      <c r="A488" s="238"/>
      <c r="E488" s="238"/>
      <c r="F488" s="238"/>
      <c r="G488" s="238"/>
      <c r="H488" s="238"/>
      <c r="L488" s="240"/>
      <c r="O488" s="240"/>
      <c r="R488" s="240">
        <f t="shared" si="25"/>
        <v>0</v>
      </c>
      <c r="S488" s="240">
        <f>IFERROR(IF(J488="X",0,IF(K488="X",0,VLOOKUP(K488,'4'!$K$3:$L$16,2,FALSE))),0)</f>
        <v>0</v>
      </c>
      <c r="T488" s="240">
        <f t="shared" si="24"/>
        <v>0</v>
      </c>
      <c r="U488" s="240">
        <f>IFERROR(VLOOKUP(K488,'4'!$K$3:$M$16,3,FALSE),0)</f>
        <v>0</v>
      </c>
      <c r="V488" s="240">
        <f t="shared" si="26"/>
        <v>0</v>
      </c>
    </row>
    <row r="489" spans="1:22" hidden="1">
      <c r="A489" s="238"/>
      <c r="E489" s="238"/>
      <c r="F489" s="238"/>
      <c r="G489" s="238"/>
      <c r="H489" s="238"/>
      <c r="L489" s="240"/>
      <c r="O489" s="240"/>
      <c r="R489" s="240">
        <f t="shared" si="25"/>
        <v>0</v>
      </c>
      <c r="S489" s="240">
        <f>IFERROR(IF(J489="X",0,IF(K489="X",0,VLOOKUP(K489,'4'!$K$3:$L$16,2,FALSE))),0)</f>
        <v>0</v>
      </c>
      <c r="T489" s="240">
        <f t="shared" si="24"/>
        <v>0</v>
      </c>
      <c r="U489" s="240">
        <f>IFERROR(VLOOKUP(K489,'4'!$K$3:$M$16,3,FALSE),0)</f>
        <v>0</v>
      </c>
      <c r="V489" s="240">
        <f t="shared" si="26"/>
        <v>0</v>
      </c>
    </row>
    <row r="490" spans="1:22" hidden="1">
      <c r="A490" s="238"/>
      <c r="E490" s="238"/>
      <c r="F490" s="238"/>
      <c r="G490" s="238"/>
      <c r="H490" s="238"/>
      <c r="L490" s="240"/>
      <c r="O490" s="240"/>
      <c r="R490" s="240">
        <f t="shared" si="25"/>
        <v>0</v>
      </c>
      <c r="S490" s="240">
        <f>IFERROR(IF(J490="X",0,IF(K490="X",0,VLOOKUP(K490,'4'!$K$3:$L$16,2,FALSE))),0)</f>
        <v>0</v>
      </c>
      <c r="T490" s="240">
        <f t="shared" si="24"/>
        <v>0</v>
      </c>
      <c r="U490" s="240">
        <f>IFERROR(VLOOKUP(K490,'4'!$K$3:$M$16,3,FALSE),0)</f>
        <v>0</v>
      </c>
      <c r="V490" s="240">
        <f t="shared" si="26"/>
        <v>0</v>
      </c>
    </row>
    <row r="491" spans="1:22" hidden="1">
      <c r="A491" s="238"/>
      <c r="E491" s="238"/>
      <c r="F491" s="238"/>
      <c r="G491" s="238"/>
      <c r="H491" s="238"/>
      <c r="L491" s="240"/>
      <c r="O491" s="240"/>
      <c r="R491" s="240">
        <f t="shared" si="25"/>
        <v>0</v>
      </c>
      <c r="S491" s="240">
        <f>IFERROR(IF(J491="X",0,IF(K491="X",0,VLOOKUP(K491,'4'!$K$3:$L$16,2,FALSE))),0)</f>
        <v>0</v>
      </c>
      <c r="T491" s="240">
        <f t="shared" si="24"/>
        <v>0</v>
      </c>
      <c r="U491" s="240">
        <f>IFERROR(VLOOKUP(K491,'4'!$K$3:$M$16,3,FALSE),0)</f>
        <v>0</v>
      </c>
      <c r="V491" s="240">
        <f t="shared" si="26"/>
        <v>0</v>
      </c>
    </row>
    <row r="492" spans="1:22" hidden="1">
      <c r="A492" s="238"/>
      <c r="E492" s="238"/>
      <c r="F492" s="238"/>
      <c r="G492" s="238"/>
      <c r="H492" s="238"/>
      <c r="L492" s="240"/>
      <c r="O492" s="240"/>
      <c r="R492" s="240">
        <f t="shared" si="25"/>
        <v>0</v>
      </c>
      <c r="S492" s="240">
        <f>IFERROR(IF(J492="X",0,IF(K492="X",0,VLOOKUP(K492,'4'!$K$3:$L$16,2,FALSE))),0)</f>
        <v>0</v>
      </c>
      <c r="T492" s="240">
        <f t="shared" si="24"/>
        <v>0</v>
      </c>
      <c r="U492" s="240">
        <f>IFERROR(VLOOKUP(K492,'4'!$K$3:$M$16,3,FALSE),0)</f>
        <v>0</v>
      </c>
      <c r="V492" s="240">
        <f t="shared" si="26"/>
        <v>0</v>
      </c>
    </row>
    <row r="493" spans="1:22" hidden="1">
      <c r="A493" s="238"/>
      <c r="E493" s="238"/>
      <c r="F493" s="238"/>
      <c r="G493" s="238"/>
      <c r="H493" s="238"/>
      <c r="L493" s="240"/>
      <c r="O493" s="240"/>
      <c r="R493" s="240">
        <f t="shared" si="25"/>
        <v>0</v>
      </c>
      <c r="S493" s="240">
        <f>IFERROR(IF(J493="X",0,IF(K493="X",0,VLOOKUP(K493,'4'!$K$3:$L$16,2,FALSE))),0)</f>
        <v>0</v>
      </c>
      <c r="T493" s="240">
        <f t="shared" si="24"/>
        <v>0</v>
      </c>
      <c r="U493" s="240">
        <f>IFERROR(VLOOKUP(K493,'4'!$K$3:$M$16,3,FALSE),0)</f>
        <v>0</v>
      </c>
      <c r="V493" s="240">
        <f t="shared" si="26"/>
        <v>0</v>
      </c>
    </row>
    <row r="494" spans="1:22" hidden="1">
      <c r="A494" s="238"/>
      <c r="E494" s="238"/>
      <c r="F494" s="238"/>
      <c r="G494" s="238"/>
      <c r="H494" s="238"/>
      <c r="L494" s="240"/>
      <c r="O494" s="240"/>
      <c r="R494" s="240">
        <f t="shared" si="25"/>
        <v>0</v>
      </c>
      <c r="S494" s="240">
        <f>IFERROR(IF(J494="X",0,IF(K494="X",0,VLOOKUP(K494,'4'!$K$3:$L$16,2,FALSE))),0)</f>
        <v>0</v>
      </c>
      <c r="T494" s="240">
        <f t="shared" si="24"/>
        <v>0</v>
      </c>
      <c r="U494" s="240">
        <f>IFERROR(VLOOKUP(K494,'4'!$K$3:$M$16,3,FALSE),0)</f>
        <v>0</v>
      </c>
      <c r="V494" s="240">
        <f t="shared" si="26"/>
        <v>0</v>
      </c>
    </row>
    <row r="495" spans="1:22" hidden="1">
      <c r="A495" s="238"/>
      <c r="E495" s="238"/>
      <c r="F495" s="238"/>
      <c r="G495" s="238"/>
      <c r="H495" s="238"/>
      <c r="L495" s="240"/>
      <c r="O495" s="240"/>
      <c r="R495" s="240">
        <f t="shared" si="25"/>
        <v>0</v>
      </c>
      <c r="S495" s="240">
        <f>IFERROR(IF(J495="X",0,IF(K495="X",0,VLOOKUP(K495,'4'!$K$3:$L$16,2,FALSE))),0)</f>
        <v>0</v>
      </c>
      <c r="T495" s="240">
        <f t="shared" si="24"/>
        <v>0</v>
      </c>
      <c r="U495" s="240">
        <f>IFERROR(VLOOKUP(K495,'4'!$K$3:$M$16,3,FALSE),0)</f>
        <v>0</v>
      </c>
      <c r="V495" s="240">
        <f t="shared" si="26"/>
        <v>0</v>
      </c>
    </row>
    <row r="496" spans="1:22" hidden="1">
      <c r="A496" s="238"/>
      <c r="E496" s="238"/>
      <c r="F496" s="238"/>
      <c r="G496" s="238"/>
      <c r="H496" s="238"/>
      <c r="L496" s="240"/>
      <c r="O496" s="240"/>
      <c r="R496" s="240">
        <f t="shared" si="25"/>
        <v>0</v>
      </c>
      <c r="S496" s="240">
        <f>IFERROR(IF(J496="X",0,IF(K496="X",0,VLOOKUP(K496,'4'!$K$3:$L$16,2,FALSE))),0)</f>
        <v>0</v>
      </c>
      <c r="T496" s="240">
        <f t="shared" si="24"/>
        <v>0</v>
      </c>
      <c r="U496" s="240">
        <f>IFERROR(VLOOKUP(K496,'4'!$K$3:$M$16,3,FALSE),0)</f>
        <v>0</v>
      </c>
      <c r="V496" s="240">
        <f t="shared" si="26"/>
        <v>0</v>
      </c>
    </row>
    <row r="497" spans="1:34" hidden="1">
      <c r="A497" s="238"/>
      <c r="E497" s="238"/>
      <c r="F497" s="238"/>
      <c r="G497" s="238"/>
      <c r="H497" s="238"/>
      <c r="L497" s="240"/>
      <c r="O497" s="240"/>
      <c r="R497" s="240">
        <f t="shared" si="25"/>
        <v>0</v>
      </c>
      <c r="S497" s="240">
        <f>IFERROR(IF(J497="X",0,IF(K497="X",0,VLOOKUP(K497,'4'!$K$3:$L$16,2,FALSE))),0)</f>
        <v>0</v>
      </c>
      <c r="T497" s="240">
        <f t="shared" si="24"/>
        <v>0</v>
      </c>
      <c r="U497" s="240">
        <f>IFERROR(VLOOKUP(K497,'4'!$K$3:$M$16,3,FALSE),0)</f>
        <v>0</v>
      </c>
      <c r="V497" s="240">
        <f t="shared" si="26"/>
        <v>0</v>
      </c>
    </row>
    <row r="498" spans="1:34" hidden="1">
      <c r="A498" s="238"/>
      <c r="E498" s="238"/>
      <c r="F498" s="238"/>
      <c r="G498" s="238"/>
      <c r="H498" s="238"/>
      <c r="L498" s="240"/>
      <c r="O498" s="240"/>
      <c r="R498" s="240">
        <f t="shared" si="25"/>
        <v>0</v>
      </c>
      <c r="S498" s="240">
        <f>IFERROR(IF(J498="X",0,IF(K498="X",0,VLOOKUP(K498,'4'!$K$3:$L$16,2,FALSE))),0)</f>
        <v>0</v>
      </c>
      <c r="T498" s="240">
        <f t="shared" si="24"/>
        <v>0</v>
      </c>
      <c r="U498" s="240">
        <f>IFERROR(VLOOKUP(K498,'4'!$K$3:$M$16,3,FALSE),0)</f>
        <v>0</v>
      </c>
      <c r="V498" s="240">
        <f t="shared" si="26"/>
        <v>0</v>
      </c>
    </row>
    <row r="499" spans="1:34" hidden="1">
      <c r="A499" s="238"/>
      <c r="E499" s="238"/>
      <c r="F499" s="238"/>
      <c r="G499" s="238"/>
      <c r="H499" s="238"/>
      <c r="L499" s="240"/>
      <c r="O499" s="240"/>
      <c r="R499" s="240">
        <f t="shared" si="25"/>
        <v>0</v>
      </c>
      <c r="S499" s="240">
        <f>IFERROR(IF(J499="X",0,IF(K499="X",0,VLOOKUP(K499,'4'!$K$3:$L$16,2,FALSE))),0)</f>
        <v>0</v>
      </c>
      <c r="T499" s="240">
        <f t="shared" si="24"/>
        <v>0</v>
      </c>
      <c r="U499" s="240">
        <f>IFERROR(VLOOKUP(K499,'4'!$K$3:$M$16,3,FALSE),0)</f>
        <v>0</v>
      </c>
      <c r="V499" s="240">
        <f t="shared" si="26"/>
        <v>0</v>
      </c>
    </row>
    <row r="500" spans="1:34" ht="15" thickBot="1">
      <c r="I500" s="243" t="s">
        <v>285</v>
      </c>
      <c r="J500" s="244"/>
      <c r="K500" s="243"/>
      <c r="L500" s="245"/>
      <c r="M500" s="245">
        <f>SUM(M4:M499)</f>
        <v>472.4</v>
      </c>
      <c r="N500" s="245"/>
      <c r="O500" s="245"/>
      <c r="P500" s="245">
        <f>SUM(P4:P499)</f>
        <v>0</v>
      </c>
      <c r="Q500" s="245"/>
      <c r="R500" s="245">
        <f>SUM(R4:R499)</f>
        <v>472.4</v>
      </c>
      <c r="S500" s="245"/>
      <c r="T500" s="245">
        <f>SUM(T4:T499)</f>
        <v>83868</v>
      </c>
      <c r="U500" s="245"/>
      <c r="V500" s="245">
        <f>SUM(V4:V499)</f>
        <v>0</v>
      </c>
      <c r="W500" s="245">
        <f t="shared" ref="W500:AB500" si="27">SUM(W4:W499)</f>
        <v>0</v>
      </c>
      <c r="X500" s="245">
        <f t="shared" si="27"/>
        <v>0</v>
      </c>
      <c r="Y500" s="245">
        <f t="shared" si="27"/>
        <v>0</v>
      </c>
      <c r="Z500" s="245">
        <f t="shared" si="27"/>
        <v>0</v>
      </c>
      <c r="AA500" s="245">
        <f t="shared" si="27"/>
        <v>0</v>
      </c>
      <c r="AB500" s="245">
        <f t="shared" si="27"/>
        <v>0</v>
      </c>
    </row>
    <row r="501" spans="1:34" ht="15" thickTop="1"/>
    <row r="503" spans="1:34">
      <c r="I503" s="262"/>
      <c r="R503" s="262"/>
      <c r="T503" s="262"/>
      <c r="U503" s="262"/>
      <c r="V503" s="262"/>
      <c r="AG503" t="s">
        <v>195</v>
      </c>
      <c r="AH503" t="s">
        <v>196</v>
      </c>
    </row>
    <row r="504" spans="1:34">
      <c r="I504" s="262"/>
      <c r="L504" s="263"/>
      <c r="M504" s="263"/>
      <c r="N504" s="263"/>
      <c r="O504" s="263"/>
      <c r="P504" s="263"/>
      <c r="Q504" s="263"/>
      <c r="R504" s="263"/>
      <c r="S504" s="262"/>
      <c r="T504" s="263"/>
      <c r="U504" s="263"/>
      <c r="V504" s="263"/>
      <c r="AG504" t="s">
        <v>198</v>
      </c>
      <c r="AH504" t="s">
        <v>199</v>
      </c>
    </row>
    <row r="505" spans="1:34">
      <c r="I505" s="262"/>
      <c r="L505" s="263"/>
      <c r="M505" s="263"/>
      <c r="N505" s="263"/>
      <c r="O505" s="263"/>
      <c r="P505" s="263"/>
      <c r="Q505" s="263"/>
      <c r="R505" s="263"/>
      <c r="S505" s="262"/>
      <c r="T505" s="263"/>
      <c r="U505" s="263"/>
      <c r="V505" s="263"/>
      <c r="AG505" t="s">
        <v>201</v>
      </c>
      <c r="AH505" t="s">
        <v>202</v>
      </c>
    </row>
    <row r="506" spans="1:34">
      <c r="I506" s="262"/>
      <c r="L506" s="263"/>
      <c r="M506" s="263"/>
      <c r="N506" s="263"/>
      <c r="O506" s="263"/>
      <c r="P506" s="263"/>
      <c r="Q506" s="263"/>
      <c r="R506" s="263"/>
      <c r="S506" s="262"/>
      <c r="T506" s="263"/>
      <c r="U506" s="263"/>
      <c r="V506" s="263"/>
      <c r="AG506" t="s">
        <v>204</v>
      </c>
      <c r="AH506" t="s">
        <v>205</v>
      </c>
    </row>
    <row r="507" spans="1:34">
      <c r="I507" s="262"/>
      <c r="L507" s="263"/>
      <c r="M507" s="263"/>
      <c r="N507" s="263"/>
      <c r="O507" s="263"/>
      <c r="P507" s="263"/>
      <c r="Q507" s="263"/>
      <c r="R507" s="263"/>
      <c r="S507" s="262"/>
      <c r="T507" s="263"/>
      <c r="U507" s="263"/>
      <c r="V507" s="263"/>
      <c r="AG507" t="s">
        <v>206</v>
      </c>
      <c r="AH507" t="s">
        <v>207</v>
      </c>
    </row>
    <row r="508" spans="1:34">
      <c r="I508" s="262"/>
      <c r="L508" s="263"/>
      <c r="M508" s="263"/>
      <c r="N508" s="263"/>
      <c r="O508" s="263"/>
      <c r="P508" s="263"/>
      <c r="Q508" s="263"/>
      <c r="R508" s="263"/>
      <c r="S508" s="262"/>
      <c r="T508" s="263"/>
      <c r="U508" s="263"/>
      <c r="V508" s="263"/>
      <c r="AG508" t="s">
        <v>209</v>
      </c>
      <c r="AH508" t="s">
        <v>210</v>
      </c>
    </row>
    <row r="509" spans="1:34">
      <c r="I509" s="262"/>
      <c r="L509" s="263"/>
      <c r="M509" s="263"/>
      <c r="N509" s="263"/>
      <c r="O509" s="263"/>
      <c r="P509" s="263"/>
      <c r="Q509" s="263"/>
      <c r="R509" s="263"/>
      <c r="S509" s="262"/>
      <c r="T509" s="263"/>
      <c r="U509" s="263"/>
      <c r="V509" s="263"/>
      <c r="AG509" t="s">
        <v>171</v>
      </c>
      <c r="AH509" t="s">
        <v>211</v>
      </c>
    </row>
    <row r="510" spans="1:34">
      <c r="I510" s="262"/>
      <c r="L510" s="263"/>
      <c r="M510" s="263"/>
      <c r="N510" s="263"/>
      <c r="O510" s="263"/>
      <c r="P510" s="263"/>
      <c r="Q510" s="263"/>
      <c r="R510" s="263"/>
      <c r="S510" s="262"/>
      <c r="T510" s="263"/>
      <c r="U510" s="263"/>
      <c r="V510" s="263"/>
      <c r="AG510" t="s">
        <v>213</v>
      </c>
      <c r="AH510" t="s">
        <v>214</v>
      </c>
    </row>
    <row r="511" spans="1:34">
      <c r="I511" s="262"/>
      <c r="L511" s="263"/>
      <c r="M511" s="263"/>
      <c r="N511" s="263"/>
      <c r="O511" s="263"/>
      <c r="P511" s="263"/>
      <c r="Q511" s="263"/>
      <c r="R511" s="263"/>
      <c r="S511" s="262"/>
      <c r="T511" s="263"/>
      <c r="U511" s="263"/>
      <c r="V511" s="263"/>
      <c r="AG511" t="s">
        <v>215</v>
      </c>
      <c r="AH511" t="s">
        <v>216</v>
      </c>
    </row>
    <row r="512" spans="1:34">
      <c r="I512" s="262"/>
      <c r="L512" s="263"/>
      <c r="M512" s="263"/>
      <c r="N512" s="263"/>
      <c r="O512" s="263"/>
      <c r="P512" s="263"/>
      <c r="Q512" s="263"/>
      <c r="R512" s="263"/>
      <c r="S512" s="262"/>
      <c r="T512" s="263"/>
      <c r="U512" s="263"/>
      <c r="V512" s="263"/>
      <c r="AG512" t="s">
        <v>218</v>
      </c>
      <c r="AH512" t="s">
        <v>219</v>
      </c>
    </row>
    <row r="513" spans="9:34">
      <c r="I513" s="262"/>
      <c r="L513" s="263"/>
      <c r="M513" s="263"/>
      <c r="N513" s="263"/>
      <c r="O513" s="263"/>
      <c r="P513" s="263"/>
      <c r="Q513" s="263"/>
      <c r="R513" s="263"/>
      <c r="S513" s="262"/>
      <c r="T513" s="263"/>
      <c r="U513" s="263"/>
      <c r="V513" s="263"/>
      <c r="AG513" t="s">
        <v>221</v>
      </c>
      <c r="AH513" t="s">
        <v>222</v>
      </c>
    </row>
    <row r="514" spans="9:34">
      <c r="I514" s="262"/>
      <c r="L514" s="263"/>
      <c r="M514" s="263"/>
      <c r="N514" s="263"/>
      <c r="O514" s="263"/>
      <c r="P514" s="263"/>
      <c r="Q514" s="263"/>
      <c r="R514" s="263"/>
      <c r="S514" s="262"/>
      <c r="T514" s="263"/>
      <c r="U514" s="263"/>
      <c r="V514" s="263"/>
      <c r="AG514" t="s">
        <v>223</v>
      </c>
      <c r="AH514" t="s">
        <v>224</v>
      </c>
    </row>
    <row r="515" spans="9:34">
      <c r="J515" s="241"/>
      <c r="AG515" t="s">
        <v>225</v>
      </c>
      <c r="AH515" t="s">
        <v>226</v>
      </c>
    </row>
    <row r="516" spans="9:34">
      <c r="J516" s="241"/>
      <c r="AG516" t="s">
        <v>173</v>
      </c>
      <c r="AH516" t="s">
        <v>227</v>
      </c>
    </row>
    <row r="517" spans="9:34">
      <c r="J517" s="241"/>
      <c r="AG517" t="s">
        <v>228</v>
      </c>
      <c r="AH517" t="s">
        <v>229</v>
      </c>
    </row>
    <row r="518" spans="9:34">
      <c r="J518" s="241"/>
      <c r="AG518" t="s">
        <v>175</v>
      </c>
      <c r="AH518" t="s">
        <v>230</v>
      </c>
    </row>
    <row r="519" spans="9:34">
      <c r="J519" s="241"/>
    </row>
    <row r="520" spans="9:34">
      <c r="AG520" t="s">
        <v>180</v>
      </c>
      <c r="AH520" t="s">
        <v>232</v>
      </c>
    </row>
    <row r="521" spans="9:34">
      <c r="AG521" t="s">
        <v>233</v>
      </c>
      <c r="AH521" t="s">
        <v>234</v>
      </c>
    </row>
    <row r="522" spans="9:34">
      <c r="I522" s="268"/>
      <c r="J522" s="269"/>
      <c r="K522" s="268"/>
      <c r="L522" s="268"/>
      <c r="M522" s="268"/>
      <c r="N522" s="268"/>
      <c r="O522" s="268"/>
      <c r="P522" s="268"/>
      <c r="Q522" s="268"/>
      <c r="R522" s="268"/>
      <c r="AG522" t="s">
        <v>161</v>
      </c>
      <c r="AH522" t="s">
        <v>235</v>
      </c>
    </row>
    <row r="523" spans="9:34">
      <c r="I523" s="268"/>
      <c r="J523" s="269"/>
      <c r="K523" s="268"/>
      <c r="L523" s="270"/>
      <c r="M523" s="270"/>
      <c r="N523" s="270"/>
      <c r="O523" s="270"/>
      <c r="P523" s="270"/>
      <c r="Q523" s="270"/>
      <c r="R523" s="270"/>
      <c r="AG523" t="s">
        <v>159</v>
      </c>
      <c r="AH523" t="s">
        <v>236</v>
      </c>
    </row>
    <row r="524" spans="9:34">
      <c r="I524" s="268"/>
      <c r="J524" s="269"/>
      <c r="K524" s="268"/>
      <c r="L524" s="270"/>
      <c r="M524" s="270"/>
      <c r="N524" s="270"/>
      <c r="O524" s="270"/>
      <c r="P524" s="270"/>
      <c r="Q524" s="270"/>
      <c r="R524" s="270"/>
      <c r="AG524" t="s">
        <v>200</v>
      </c>
      <c r="AH524" t="s">
        <v>237</v>
      </c>
    </row>
    <row r="525" spans="9:34">
      <c r="I525" s="268"/>
      <c r="J525" s="269"/>
      <c r="K525" s="268"/>
      <c r="L525" s="270"/>
      <c r="M525" s="270"/>
      <c r="N525" s="270"/>
      <c r="O525" s="270"/>
      <c r="P525" s="270"/>
      <c r="Q525" s="270"/>
      <c r="R525" s="270"/>
      <c r="AG525" t="s">
        <v>238</v>
      </c>
      <c r="AH525" t="s">
        <v>239</v>
      </c>
    </row>
    <row r="526" spans="9:34">
      <c r="I526" s="268"/>
      <c r="J526" s="269"/>
      <c r="K526" s="268"/>
      <c r="L526" s="270"/>
      <c r="M526" s="270"/>
      <c r="N526" s="270"/>
      <c r="O526" s="270"/>
      <c r="P526" s="270"/>
      <c r="Q526" s="270"/>
      <c r="R526" s="270"/>
      <c r="AG526" t="s">
        <v>240</v>
      </c>
      <c r="AH526" t="s">
        <v>241</v>
      </c>
    </row>
    <row r="527" spans="9:34">
      <c r="I527" s="268"/>
      <c r="J527" s="269"/>
      <c r="K527" s="268"/>
      <c r="L527" s="270"/>
      <c r="M527" s="270"/>
      <c r="N527" s="270"/>
      <c r="O527" s="270"/>
      <c r="P527" s="270"/>
      <c r="Q527" s="270"/>
      <c r="R527" s="270"/>
      <c r="AG527" t="s">
        <v>156</v>
      </c>
      <c r="AH527" t="s">
        <v>242</v>
      </c>
    </row>
    <row r="528" spans="9:34">
      <c r="I528" s="268"/>
      <c r="J528" s="269"/>
      <c r="K528" s="268"/>
      <c r="L528" s="270"/>
      <c r="M528" s="270"/>
      <c r="N528" s="270"/>
      <c r="O528" s="270"/>
      <c r="P528" s="270"/>
      <c r="Q528" s="270"/>
      <c r="R528" s="270"/>
      <c r="AG528" t="s">
        <v>244</v>
      </c>
      <c r="AH528" t="s">
        <v>245</v>
      </c>
    </row>
    <row r="529" spans="9:34">
      <c r="I529" s="268"/>
      <c r="J529" s="269"/>
      <c r="K529" s="268"/>
      <c r="L529" s="270"/>
      <c r="M529" s="270"/>
      <c r="N529" s="270"/>
      <c r="O529" s="270"/>
      <c r="P529" s="270"/>
      <c r="Q529" s="270"/>
      <c r="R529" s="270"/>
      <c r="AG529" s="117" t="s">
        <v>246</v>
      </c>
      <c r="AH529" s="117" t="s">
        <v>246</v>
      </c>
    </row>
    <row r="530" spans="9:34">
      <c r="I530" s="268"/>
      <c r="J530" s="269"/>
      <c r="K530" s="268"/>
      <c r="L530" s="270"/>
      <c r="M530" s="270"/>
      <c r="N530" s="270"/>
      <c r="O530" s="270"/>
      <c r="P530" s="270"/>
      <c r="Q530" s="270"/>
      <c r="R530" s="270"/>
    </row>
    <row r="531" spans="9:34">
      <c r="I531" s="268"/>
      <c r="J531" s="269"/>
      <c r="K531" s="268"/>
      <c r="L531" s="270"/>
      <c r="M531" s="270"/>
      <c r="N531" s="270"/>
      <c r="O531" s="270"/>
      <c r="P531" s="270"/>
      <c r="Q531" s="270"/>
      <c r="R531" s="270"/>
      <c r="AG531" t="s">
        <v>164</v>
      </c>
      <c r="AH531" t="s">
        <v>247</v>
      </c>
    </row>
    <row r="532" spans="9:34">
      <c r="I532" s="268"/>
      <c r="J532" s="269"/>
      <c r="K532" s="268"/>
      <c r="L532" s="270"/>
      <c r="M532" s="270"/>
      <c r="N532" s="270"/>
      <c r="O532" s="270"/>
      <c r="P532" s="270"/>
      <c r="Q532" s="270"/>
      <c r="R532" s="270"/>
      <c r="AG532" t="s">
        <v>248</v>
      </c>
      <c r="AH532" t="s">
        <v>249</v>
      </c>
    </row>
    <row r="533" spans="9:34">
      <c r="I533" s="268"/>
      <c r="J533" s="269"/>
      <c r="K533" s="268"/>
      <c r="L533" s="270"/>
      <c r="M533" s="270"/>
      <c r="N533" s="270"/>
      <c r="O533" s="270"/>
      <c r="P533" s="270"/>
      <c r="Q533" s="270"/>
      <c r="R533" s="270"/>
      <c r="AG533" t="s">
        <v>166</v>
      </c>
      <c r="AH533" t="s">
        <v>250</v>
      </c>
    </row>
    <row r="534" spans="9:34">
      <c r="I534" s="268"/>
      <c r="J534" s="269"/>
      <c r="K534" s="268"/>
      <c r="L534" s="270"/>
      <c r="M534" s="270"/>
      <c r="N534" s="270"/>
      <c r="O534" s="270"/>
      <c r="P534" s="270"/>
      <c r="Q534" s="270"/>
      <c r="R534" s="270"/>
      <c r="AG534" t="s">
        <v>251</v>
      </c>
      <c r="AH534" t="s">
        <v>252</v>
      </c>
    </row>
    <row r="535" spans="9:34">
      <c r="J535" s="241"/>
      <c r="AG535" t="s">
        <v>253</v>
      </c>
      <c r="AH535" t="s">
        <v>254</v>
      </c>
    </row>
    <row r="536" spans="9:34">
      <c r="J536" s="241"/>
      <c r="AG536" t="s">
        <v>255</v>
      </c>
      <c r="AH536" t="s">
        <v>256</v>
      </c>
    </row>
    <row r="537" spans="9:34">
      <c r="J537" s="241"/>
    </row>
    <row r="538" spans="9:34">
      <c r="J538" s="241"/>
      <c r="AG538" t="s">
        <v>257</v>
      </c>
      <c r="AH538" t="s">
        <v>258</v>
      </c>
    </row>
    <row r="539" spans="9:34">
      <c r="AG539" t="s">
        <v>176</v>
      </c>
      <c r="AH539" t="s">
        <v>259</v>
      </c>
    </row>
    <row r="540" spans="9:34">
      <c r="AG540" t="s">
        <v>177</v>
      </c>
      <c r="AH540" t="s">
        <v>261</v>
      </c>
    </row>
    <row r="542" spans="9:34">
      <c r="AG542" t="s">
        <v>189</v>
      </c>
      <c r="AH542" t="s">
        <v>89</v>
      </c>
    </row>
    <row r="543" spans="9:34">
      <c r="AG543" t="s">
        <v>162</v>
      </c>
      <c r="AH543" t="s">
        <v>91</v>
      </c>
    </row>
    <row r="544" spans="9: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sheetProtection algorithmName="SHA-512" hashValue="vw0KBLS97+8/42P6FnpQ1Ofn60y9fYNQH5CoO6whfHFAPELw9RZRwrmrwgJuoZ5S1xuROnsPcNac7H6eN5SXaw==" saltValue="VUTh3o9iDTQmqIbA0OAbkA==" spinCount="100000" sheet="1" objects="1" scenarios="1"/>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L109:L499 L4:L17 L26:L107 O4:O17 O26:O499" xr:uid="{CDEF8C89-122D-411A-8DDD-97E200420EFD}">
      <formula1>$AG$542:$AG$545</formula1>
    </dataValidation>
    <dataValidation type="list" allowBlank="1" showInputMessage="1" showErrorMessage="1" sqref="H26:H499 H4:H17" xr:uid="{6C15C9B6-DF89-4CE3-BD53-7EC129EF4903}">
      <formula1>$AG$531:$AG$536</formula1>
    </dataValidation>
    <dataValidation type="list" allowBlank="1" showInputMessage="1" showErrorMessage="1" sqref="G26:G499 G4:G17" xr:uid="{A0674ECF-5241-49EA-A68A-6D56886A1DBC}">
      <formula1>$AG$520:$AG$529</formula1>
    </dataValidation>
    <dataValidation type="list" allowBlank="1" showInputMessage="1" showErrorMessage="1" sqref="F26:F499 F4:F17" xr:uid="{2551796B-411E-435E-BE05-007E1FBD0E7D}">
      <formula1>$AG$503:$AG$518</formula1>
    </dataValidation>
    <dataValidation type="list" allowBlank="1" showInputMessage="1" showErrorMessage="1" sqref="E26:E499 E4:E17" xr:uid="{D2FDF93B-AEBD-4139-86B7-181CDB596A81}">
      <formula1>$AG$538:$AG$540</formula1>
    </dataValidation>
    <dataValidation type="list" allowBlank="1" showInputMessage="1" showErrorMessage="1" sqref="A26:A499 A4:A17" xr:uid="{DEB56ED2-2081-416A-A200-4DF2C1630C0F}">
      <formula1>$AG$547:$AG$552</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63"/>
  <sheetViews>
    <sheetView showGridLines="0" topLeftCell="A18"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t="e">
        <f>B4</f>
        <v>#N/A</v>
      </c>
      <c r="B2" s="339"/>
      <c r="C2" s="339"/>
      <c r="D2" s="339"/>
      <c r="E2" s="339"/>
      <c r="F2" s="339"/>
      <c r="G2" s="339"/>
      <c r="H2" s="339"/>
      <c r="K2" t="s">
        <v>85</v>
      </c>
      <c r="L2" t="s">
        <v>86</v>
      </c>
      <c r="M2" s="40" t="s">
        <v>87</v>
      </c>
      <c r="N2" t="s">
        <v>88</v>
      </c>
    </row>
    <row r="3" spans="1:14">
      <c r="K3" s="33" t="s">
        <v>89</v>
      </c>
      <c r="L3" s="46">
        <v>210</v>
      </c>
      <c r="M3" s="225"/>
      <c r="N3" s="85">
        <f>SUMIF('5a'!$K$4:$K$499,"A",'5a'!$V$4:$V$499)</f>
        <v>0</v>
      </c>
    </row>
    <row r="4" spans="1:14">
      <c r="A4" s="17" t="s">
        <v>90</v>
      </c>
      <c r="B4" s="325" t="e">
        <f>VLOOKUP(H5,'Kosten NEN2075'!A3:E52,3)</f>
        <v>#N/A</v>
      </c>
      <c r="C4" s="325"/>
      <c r="D4" s="325"/>
      <c r="E4" s="325"/>
      <c r="F4" s="20"/>
      <c r="G4" s="20"/>
      <c r="H4" s="13"/>
      <c r="K4" s="35" t="s">
        <v>91</v>
      </c>
      <c r="L4" s="47">
        <v>210</v>
      </c>
      <c r="M4" s="226"/>
      <c r="N4" s="86">
        <f>SUMIF('5a'!$K$4:$K$499,"B",'5a'!$V$4:$V$499)</f>
        <v>0</v>
      </c>
    </row>
    <row r="5" spans="1:14">
      <c r="A5" s="18" t="s">
        <v>92</v>
      </c>
      <c r="B5" s="326" t="e">
        <f>VLOOKUP(H5,'Kosten NEN2075'!A3:E52,4)</f>
        <v>#N/A</v>
      </c>
      <c r="C5" s="326"/>
      <c r="D5" s="326"/>
      <c r="E5" s="326"/>
      <c r="F5" s="322" t="s">
        <v>93</v>
      </c>
      <c r="G5" s="322"/>
      <c r="H5" s="14">
        <f>'Kosten NEN2075'!A7</f>
        <v>0</v>
      </c>
      <c r="K5" s="35" t="s">
        <v>262</v>
      </c>
      <c r="L5" s="47">
        <v>210</v>
      </c>
      <c r="M5" s="226"/>
      <c r="N5" s="86">
        <f>SUMIF('5a'!$K$4:$K$499,"C",'5a'!$V$4:$V$499)</f>
        <v>0</v>
      </c>
    </row>
    <row r="6" spans="1:14">
      <c r="A6" s="19" t="s">
        <v>95</v>
      </c>
      <c r="B6" s="327" t="e">
        <f>VLOOKUP(H5,'Kosten NEN2075'!A3:E52,5)</f>
        <v>#N/A</v>
      </c>
      <c r="C6" s="327"/>
      <c r="D6" s="327"/>
      <c r="E6" s="327"/>
      <c r="F6" s="323" t="s">
        <v>96</v>
      </c>
      <c r="G6" s="323"/>
      <c r="H6" s="15" t="str">
        <f>CONCATENATE(H5,"a")</f>
        <v>0a</v>
      </c>
      <c r="K6" s="35" t="s">
        <v>263</v>
      </c>
      <c r="L6" s="47">
        <v>210</v>
      </c>
      <c r="M6" s="226"/>
      <c r="N6" s="86">
        <f>SUMIF('5a'!$K$4:$K$499,"D",'5a'!$V$4:$V$499)</f>
        <v>0</v>
      </c>
    </row>
    <row r="7" spans="1:14">
      <c r="K7" s="35" t="s">
        <v>98</v>
      </c>
      <c r="L7" s="47">
        <v>210</v>
      </c>
      <c r="M7" s="226"/>
      <c r="N7" s="86">
        <f>SUMIF('5a'!$K$4:$K$499,"E",'5a'!$V$4:$V$499)</f>
        <v>0</v>
      </c>
    </row>
    <row r="8" spans="1:14">
      <c r="A8" s="4" t="s">
        <v>99</v>
      </c>
      <c r="B8" s="5"/>
      <c r="C8" s="5"/>
      <c r="D8" s="5"/>
      <c r="E8" s="16">
        <f>MAX(L3:L16)</f>
        <v>210</v>
      </c>
      <c r="K8" s="35" t="s">
        <v>103</v>
      </c>
      <c r="L8" s="47">
        <v>4</v>
      </c>
      <c r="M8" s="226"/>
      <c r="N8" s="86">
        <f>SUMIF('5a'!$K$4:$K$499,"F",'5a'!$V$4:$V$499)</f>
        <v>0</v>
      </c>
    </row>
    <row r="9" spans="1:14">
      <c r="A9" s="4" t="s">
        <v>74</v>
      </c>
      <c r="B9" s="5"/>
      <c r="C9" s="5"/>
      <c r="D9" s="5"/>
      <c r="E9" s="196">
        <v>0.08</v>
      </c>
      <c r="K9" s="35" t="s">
        <v>105</v>
      </c>
      <c r="L9" s="47">
        <v>210</v>
      </c>
      <c r="M9" s="226"/>
      <c r="N9" s="86">
        <f>SUMIF('5a'!$K$4:$K$499,"G",'5a'!$V$4:$V$499)</f>
        <v>0</v>
      </c>
    </row>
    <row r="10" spans="1:14">
      <c r="H10" s="8" t="s">
        <v>102</v>
      </c>
      <c r="K10" s="35" t="s">
        <v>287</v>
      </c>
      <c r="L10" s="47">
        <v>210</v>
      </c>
      <c r="M10" s="226"/>
      <c r="N10" s="86">
        <f>SUMIF('5a'!$K$4:$K$499,"H",'5a'!$V$4:$V$499)</f>
        <v>0</v>
      </c>
    </row>
    <row r="11" spans="1:14">
      <c r="A11" s="4" t="s">
        <v>104</v>
      </c>
      <c r="B11" s="5"/>
      <c r="C11" s="5"/>
      <c r="D11" s="5"/>
      <c r="E11" s="5"/>
      <c r="F11" s="21"/>
      <c r="G11" s="21"/>
      <c r="H11" s="197">
        <f>SUM(N3:N16)*Offertetarief</f>
        <v>0</v>
      </c>
      <c r="K11" s="37" t="s">
        <v>288</v>
      </c>
      <c r="L11" s="48">
        <v>210</v>
      </c>
      <c r="M11" s="227"/>
      <c r="N11" s="87">
        <f>SUMIF('5a'!$K$4:$K$499,"I",'5a'!$V$4:$V$499)</f>
        <v>0</v>
      </c>
    </row>
    <row r="12" spans="1:14">
      <c r="E12" t="s">
        <v>106</v>
      </c>
      <c r="F12" s="8" t="s">
        <v>29</v>
      </c>
      <c r="G12" s="8" t="s">
        <v>107</v>
      </c>
    </row>
    <row r="13" spans="1:14">
      <c r="A13" s="5" t="s">
        <v>289</v>
      </c>
      <c r="B13" s="5"/>
      <c r="C13" s="5"/>
      <c r="D13" s="5"/>
      <c r="E13" s="199">
        <v>4</v>
      </c>
      <c r="F13" s="44">
        <f>SUMIF('5a'!K4:K499,"&lt;&gt;X",'5a'!R4:R499)</f>
        <v>0</v>
      </c>
      <c r="G13" s="224"/>
      <c r="H13" s="200">
        <f>(F13*G13)*4</f>
        <v>0</v>
      </c>
    </row>
    <row r="14" spans="1:14" ht="15.6">
      <c r="F14" s="22" t="s">
        <v>109</v>
      </c>
      <c r="G14" s="76"/>
      <c r="H14" s="200">
        <f>SUM(H11:H13)</f>
        <v>0</v>
      </c>
    </row>
    <row r="16" spans="1:14">
      <c r="A16" t="s">
        <v>110</v>
      </c>
    </row>
    <row r="17" spans="1:9">
      <c r="A17" s="319" t="s">
        <v>111</v>
      </c>
      <c r="B17" s="319"/>
      <c r="C17" s="319"/>
      <c r="D17" s="45">
        <f>'5a'!T500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SUMIFS('5a'!R4:R499,'5a'!L4:L499,"Linoleum",'5a'!K4:K499,"&lt;&gt;X")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SUMIFS('5a'!R4:R499,'5a'!L4:L499,"Tapijt",'5a'!K4:K499,"&lt;&gt;X")</f>
        <v>0</v>
      </c>
      <c r="F26" s="229"/>
      <c r="G26" s="206">
        <f t="shared" si="0"/>
        <v>0</v>
      </c>
      <c r="H26" s="36">
        <v>1</v>
      </c>
      <c r="I26" s="207">
        <f t="shared" si="1"/>
        <v>0</v>
      </c>
    </row>
    <row r="27" spans="1:9">
      <c r="A27" s="295" t="s">
        <v>121</v>
      </c>
      <c r="B27" s="296"/>
      <c r="C27" s="296"/>
      <c r="D27" s="308"/>
      <c r="E27" s="99">
        <f>SUMIFS('5a'!R4:R499,'5a'!L4:L499,"Steen/glad")-SUMIFS('5a'!R4:R499,'5a'!L4:L499,"Steen/glad",'5a'!K4:K499,"G")-SUMIFS('5a'!R4:R499,'5a'!L4:L499,"Steen/glad",'5a'!K4:K499,"X")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'5a'!W500</f>
        <v>0</v>
      </c>
      <c r="F29" s="228"/>
      <c r="G29" s="204">
        <f t="shared" si="0"/>
        <v>0</v>
      </c>
      <c r="H29" s="97">
        <v>2</v>
      </c>
      <c r="I29" s="205">
        <f t="shared" si="1"/>
        <v>0</v>
      </c>
    </row>
    <row r="30" spans="1:9">
      <c r="A30" s="295" t="s">
        <v>123</v>
      </c>
      <c r="B30" s="296"/>
      <c r="C30" s="296"/>
      <c r="D30" s="297"/>
      <c r="E30" s="26">
        <f>'5a'!X500</f>
        <v>0</v>
      </c>
      <c r="F30" s="229"/>
      <c r="G30" s="206">
        <f t="shared" si="0"/>
        <v>0</v>
      </c>
      <c r="H30" s="36">
        <v>2</v>
      </c>
      <c r="I30" s="207">
        <f t="shared" si="1"/>
        <v>0</v>
      </c>
    </row>
    <row r="31" spans="1:9">
      <c r="A31" s="295" t="s">
        <v>124</v>
      </c>
      <c r="B31" s="296"/>
      <c r="C31" s="296"/>
      <c r="D31" s="297"/>
      <c r="E31" s="26">
        <f>'5a'!Y500*2</f>
        <v>0</v>
      </c>
      <c r="F31" s="229"/>
      <c r="G31" s="206">
        <f t="shared" si="0"/>
        <v>0</v>
      </c>
      <c r="H31" s="36">
        <v>2</v>
      </c>
      <c r="I31" s="207">
        <f t="shared" si="1"/>
        <v>0</v>
      </c>
    </row>
    <row r="32" spans="1:9">
      <c r="A32" s="295" t="s">
        <v>308</v>
      </c>
      <c r="B32" s="296"/>
      <c r="C32" s="296"/>
      <c r="D32" s="297"/>
      <c r="E32" s="26">
        <f>'5a'!Z500*2</f>
        <v>0</v>
      </c>
      <c r="F32" s="229"/>
      <c r="G32" s="206">
        <f t="shared" si="0"/>
        <v>0</v>
      </c>
      <c r="H32" s="36">
        <v>1</v>
      </c>
      <c r="I32" s="207">
        <f t="shared" si="1"/>
        <v>0</v>
      </c>
    </row>
    <row r="33" spans="1:9" hidden="1">
      <c r="A33" s="295" t="s">
        <v>126</v>
      </c>
      <c r="B33" s="296"/>
      <c r="C33" s="296"/>
      <c r="D33" s="297"/>
      <c r="E33" s="26">
        <f>'5a'!AA500</f>
        <v>0</v>
      </c>
      <c r="F33" s="229"/>
      <c r="G33" s="206">
        <f t="shared" si="0"/>
        <v>0</v>
      </c>
      <c r="H33" s="36">
        <v>1</v>
      </c>
      <c r="I33" s="207">
        <f t="shared" si="1"/>
        <v>0</v>
      </c>
    </row>
    <row r="34" spans="1:9" hidden="1">
      <c r="A34" s="295" t="s">
        <v>127</v>
      </c>
      <c r="B34" s="296"/>
      <c r="C34" s="296"/>
      <c r="D34" s="297"/>
      <c r="E34" s="26">
        <f>'5a'!AB500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SUMIF('5a'!K4:K499,"G",'5a'!R4:R499)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AH552"/>
  <sheetViews>
    <sheetView zoomScale="84" zoomScaleNormal="115" workbookViewId="0">
      <pane ySplit="3" topLeftCell="A4" activePane="bottomLeft" state="frozen"/>
      <selection activeCell="F13" sqref="F13"/>
      <selection pane="bottomLeft" activeCell="F13" sqref="F13"/>
    </sheetView>
  </sheetViews>
  <sheetFormatPr defaultRowHeight="14.4"/>
  <cols>
    <col min="1" max="1" width="6.33203125" style="241" bestFit="1" customWidth="1"/>
    <col min="2" max="2" width="4.5546875" style="242" hidden="1" customWidth="1"/>
    <col min="3" max="3" width="4.6640625" style="242" hidden="1" customWidth="1"/>
    <col min="4" max="4" width="5.109375" style="241" bestFit="1" customWidth="1"/>
    <col min="5" max="5" width="16.5546875" style="241" bestFit="1" customWidth="1"/>
    <col min="6" max="6" width="13.88671875" style="241" bestFit="1" customWidth="1"/>
    <col min="7" max="7" width="16.33203125" style="241" bestFit="1" customWidth="1"/>
    <col min="8" max="8" width="17.5546875" style="241" bestFit="1" customWidth="1"/>
    <col min="9" max="9" width="18.6640625" style="241" bestFit="1" customWidth="1"/>
    <col min="10" max="10" width="3.33203125" style="242" hidden="1" customWidth="1"/>
    <col min="11" max="11" width="4.44140625" style="241" bestFit="1" customWidth="1"/>
    <col min="12" max="12" width="11.33203125" style="241" bestFit="1" customWidth="1"/>
    <col min="13" max="13" width="7.5546875" style="241" bestFit="1" customWidth="1"/>
    <col min="14" max="14" width="12.5546875" style="241" bestFit="1" customWidth="1"/>
    <col min="15" max="15" width="10.44140625" style="241" bestFit="1" customWidth="1"/>
    <col min="16" max="16" width="4.5546875" style="241" bestFit="1" customWidth="1"/>
    <col min="17" max="17" width="12.5546875" style="241" bestFit="1" customWidth="1"/>
    <col min="18" max="18" width="7.5546875" style="241" bestFit="1" customWidth="1"/>
    <col min="19" max="19" width="10.88671875" style="241" bestFit="1" customWidth="1"/>
    <col min="20" max="20" width="9.88671875" style="241" bestFit="1" customWidth="1"/>
    <col min="21" max="21" width="9.88671875" style="241" customWidth="1"/>
    <col min="22" max="22" width="11.5546875" style="241" bestFit="1" customWidth="1"/>
    <col min="23" max="23" width="16.5546875" style="241" bestFit="1" customWidth="1"/>
    <col min="24" max="24" width="16.109375" style="241" bestFit="1" customWidth="1"/>
    <col min="25" max="25" width="12.88671875" style="241" bestFit="1" customWidth="1"/>
    <col min="26" max="26" width="10.109375" style="241" bestFit="1" customWidth="1"/>
    <col min="27" max="28" width="14.44140625" style="241" customWidth="1"/>
    <col min="33" max="33" width="19.109375" hidden="1" customWidth="1"/>
    <col min="34" max="34" width="0" hidden="1" customWidth="1"/>
  </cols>
  <sheetData>
    <row r="1" spans="1:29" ht="15" customHeight="1">
      <c r="A1" s="233">
        <v>5</v>
      </c>
      <c r="B1" s="330"/>
      <c r="C1" s="331"/>
      <c r="D1" s="332" t="s">
        <v>90</v>
      </c>
      <c r="E1" s="333"/>
      <c r="F1" s="334"/>
      <c r="G1" s="335"/>
      <c r="H1" s="335"/>
      <c r="I1" s="335"/>
      <c r="J1" s="335"/>
      <c r="K1" s="335"/>
      <c r="L1" s="335"/>
      <c r="M1" s="335"/>
      <c r="N1" s="335"/>
      <c r="O1" s="335"/>
      <c r="P1" s="336"/>
      <c r="Q1" s="234"/>
      <c r="R1" s="235"/>
      <c r="S1" s="235"/>
      <c r="T1" s="235"/>
      <c r="U1" s="235"/>
      <c r="V1" s="235"/>
      <c r="W1" s="337" t="s">
        <v>135</v>
      </c>
      <c r="X1" s="337" t="s">
        <v>136</v>
      </c>
      <c r="Y1" s="328" t="s">
        <v>137</v>
      </c>
      <c r="Z1" s="328" t="s">
        <v>310</v>
      </c>
      <c r="AA1" s="328" t="s">
        <v>126</v>
      </c>
      <c r="AB1" s="328" t="s">
        <v>127</v>
      </c>
      <c r="AC1" t="s">
        <v>139</v>
      </c>
    </row>
    <row r="2" spans="1:29">
      <c r="A2" s="233"/>
      <c r="B2" s="330"/>
      <c r="C2" s="331"/>
      <c r="D2" s="332" t="s">
        <v>311</v>
      </c>
      <c r="E2" s="333"/>
      <c r="F2" s="334"/>
      <c r="G2" s="335"/>
      <c r="H2" s="335"/>
      <c r="I2" s="335"/>
      <c r="J2" s="335"/>
      <c r="K2" s="335"/>
      <c r="L2" s="335"/>
      <c r="M2" s="335"/>
      <c r="N2" s="335"/>
      <c r="O2" s="335"/>
      <c r="P2" s="336"/>
      <c r="Q2" s="234"/>
      <c r="R2" s="235"/>
      <c r="S2" s="235"/>
      <c r="T2" s="235"/>
      <c r="U2" s="235"/>
      <c r="V2" s="235"/>
      <c r="W2" s="337"/>
      <c r="X2" s="337"/>
      <c r="Y2" s="328"/>
      <c r="Z2" s="328"/>
      <c r="AA2" s="328"/>
      <c r="AB2" s="328"/>
    </row>
    <row r="3" spans="1:29" ht="15.75" customHeight="1" thickBot="1">
      <c r="A3" s="143" t="s">
        <v>141</v>
      </c>
      <c r="B3" s="236" t="s">
        <v>142</v>
      </c>
      <c r="C3" s="236" t="s">
        <v>143</v>
      </c>
      <c r="D3" s="143" t="s">
        <v>144</v>
      </c>
      <c r="E3" s="143" t="s">
        <v>145</v>
      </c>
      <c r="F3" s="143" t="s">
        <v>146</v>
      </c>
      <c r="G3" s="143" t="s">
        <v>147</v>
      </c>
      <c r="H3" s="143" t="s">
        <v>148</v>
      </c>
      <c r="I3" s="143" t="s">
        <v>149</v>
      </c>
      <c r="J3" s="236" t="s">
        <v>150</v>
      </c>
      <c r="K3" s="143" t="s">
        <v>151</v>
      </c>
      <c r="L3" s="143" t="s">
        <v>152</v>
      </c>
      <c r="M3" s="143" t="s">
        <v>29</v>
      </c>
      <c r="N3" s="143" t="s">
        <v>149</v>
      </c>
      <c r="O3" s="143" t="s">
        <v>152</v>
      </c>
      <c r="P3" s="143" t="s">
        <v>29</v>
      </c>
      <c r="Q3" s="143" t="s">
        <v>149</v>
      </c>
      <c r="R3" s="237" t="s">
        <v>29</v>
      </c>
      <c r="S3" s="237" t="s">
        <v>86</v>
      </c>
      <c r="T3" s="237" t="s">
        <v>153</v>
      </c>
      <c r="U3" s="237" t="s">
        <v>110</v>
      </c>
      <c r="V3" s="237" t="s">
        <v>154</v>
      </c>
      <c r="W3" s="338"/>
      <c r="X3" s="338"/>
      <c r="Y3" s="329"/>
      <c r="Z3" s="329"/>
      <c r="AA3" s="329"/>
      <c r="AB3" s="329"/>
    </row>
    <row r="4" spans="1:29" ht="15" thickTop="1">
      <c r="A4" s="238"/>
      <c r="B4" s="239"/>
      <c r="C4" s="239"/>
      <c r="D4" s="238"/>
      <c r="E4" s="238"/>
      <c r="F4" s="238"/>
      <c r="G4" s="238"/>
      <c r="H4" s="238"/>
      <c r="K4" s="238"/>
      <c r="L4" s="240"/>
      <c r="M4" s="240"/>
      <c r="N4" s="240"/>
      <c r="O4" s="240"/>
      <c r="P4" s="240"/>
      <c r="R4" s="240">
        <f>SUM(M4+P4)</f>
        <v>0</v>
      </c>
      <c r="S4" s="240">
        <f>IFERROR(IF(J4="X",0,IF(K4="X",0,VLOOKUP(K4,'5'!$K$3:$L$16,2,FALSE))),0)</f>
        <v>0</v>
      </c>
      <c r="T4" s="240">
        <f t="shared" ref="T4:T67" si="0">R4*S4</f>
        <v>0</v>
      </c>
      <c r="U4" s="240">
        <f>IFERROR(VLOOKUP(K4,'5'!$K$3:$M$16,3,FALSE),0)</f>
        <v>0</v>
      </c>
      <c r="V4" s="240">
        <f>IF(U4=0,0,T4/U4)</f>
        <v>0</v>
      </c>
      <c r="W4" s="240"/>
      <c r="X4" s="240"/>
      <c r="Y4" s="240"/>
      <c r="Z4" s="240"/>
    </row>
    <row r="5" spans="1:29">
      <c r="A5" s="238"/>
      <c r="B5" s="239"/>
      <c r="C5" s="239"/>
      <c r="D5" s="238"/>
      <c r="E5" s="238"/>
      <c r="F5" s="238"/>
      <c r="G5" s="238"/>
      <c r="H5" s="238"/>
      <c r="K5" s="238"/>
      <c r="L5" s="240"/>
      <c r="M5" s="240"/>
      <c r="N5" s="240"/>
      <c r="O5" s="240"/>
      <c r="P5" s="240"/>
      <c r="R5" s="240">
        <f t="shared" ref="R5:R68" si="1">SUM(M5+P5)</f>
        <v>0</v>
      </c>
      <c r="S5" s="240">
        <f>IFERROR(IF(J5="X",0,IF(K5="X",0,VLOOKUP(K5,'5'!$K$3:$L$16,2,FALSE))),0)</f>
        <v>0</v>
      </c>
      <c r="T5" s="240">
        <f t="shared" si="0"/>
        <v>0</v>
      </c>
      <c r="U5" s="240">
        <f>IFERROR(VLOOKUP(K5,'5'!$K$3:$M$16,3,FALSE),0)</f>
        <v>0</v>
      </c>
      <c r="V5" s="240">
        <f t="shared" ref="V5:V68" si="2">IF(U5=0,0,T5/U5)</f>
        <v>0</v>
      </c>
      <c r="W5" s="240"/>
      <c r="X5" s="240"/>
      <c r="Y5" s="240"/>
    </row>
    <row r="6" spans="1:29">
      <c r="A6" s="238"/>
      <c r="B6" s="239"/>
      <c r="C6" s="239"/>
      <c r="D6" s="238"/>
      <c r="E6" s="238"/>
      <c r="F6" s="238"/>
      <c r="G6" s="238"/>
      <c r="H6" s="238"/>
      <c r="K6" s="238"/>
      <c r="L6" s="240"/>
      <c r="M6" s="240"/>
      <c r="N6" s="240"/>
      <c r="O6" s="240"/>
      <c r="P6" s="240"/>
      <c r="R6" s="240">
        <f t="shared" si="1"/>
        <v>0</v>
      </c>
      <c r="S6" s="240">
        <f>IFERROR(IF(J6="X",0,IF(K6="X",0,VLOOKUP(K6,'5'!$K$3:$L$16,2,FALSE))),0)</f>
        <v>0</v>
      </c>
      <c r="T6" s="240">
        <f t="shared" si="0"/>
        <v>0</v>
      </c>
      <c r="U6" s="240">
        <f>IFERROR(VLOOKUP(K6,'5'!$K$3:$M$16,3,FALSE),0)</f>
        <v>0</v>
      </c>
      <c r="V6" s="240">
        <f t="shared" si="2"/>
        <v>0</v>
      </c>
      <c r="W6" s="240"/>
      <c r="X6" s="240"/>
      <c r="Y6" s="240"/>
    </row>
    <row r="7" spans="1:29">
      <c r="A7" s="238"/>
      <c r="B7" s="239"/>
      <c r="C7" s="239"/>
      <c r="D7" s="238"/>
      <c r="E7" s="238"/>
      <c r="F7" s="238"/>
      <c r="G7" s="238"/>
      <c r="H7" s="238"/>
      <c r="K7" s="238"/>
      <c r="L7" s="240"/>
      <c r="M7" s="240"/>
      <c r="N7" s="240"/>
      <c r="O7" s="240"/>
      <c r="P7" s="240"/>
      <c r="R7" s="240">
        <f t="shared" si="1"/>
        <v>0</v>
      </c>
      <c r="S7" s="240">
        <f>IFERROR(IF(J7="X",0,IF(K7="X",0,VLOOKUP(K7,'5'!$K$3:$L$16,2,FALSE))),0)</f>
        <v>0</v>
      </c>
      <c r="T7" s="240">
        <f t="shared" si="0"/>
        <v>0</v>
      </c>
      <c r="U7" s="240">
        <f>IFERROR(VLOOKUP(K7,'5'!$K$3:$M$16,3,FALSE),0)</f>
        <v>0</v>
      </c>
      <c r="V7" s="240">
        <f t="shared" si="2"/>
        <v>0</v>
      </c>
      <c r="W7" s="240"/>
      <c r="X7" s="240"/>
      <c r="Y7" s="240"/>
    </row>
    <row r="8" spans="1:29">
      <c r="A8" s="238"/>
      <c r="B8" s="239"/>
      <c r="C8" s="239"/>
      <c r="D8" s="238"/>
      <c r="E8" s="238"/>
      <c r="F8" s="238"/>
      <c r="G8" s="238"/>
      <c r="H8" s="238"/>
      <c r="K8" s="238"/>
      <c r="L8" s="240"/>
      <c r="M8" s="240"/>
      <c r="N8" s="240"/>
      <c r="O8" s="240"/>
      <c r="P8" s="240"/>
      <c r="R8" s="240">
        <f t="shared" si="1"/>
        <v>0</v>
      </c>
      <c r="S8" s="240">
        <f>IFERROR(IF(J8="X",0,IF(K8="X",0,VLOOKUP(K8,'5'!$K$3:$L$16,2,FALSE))),0)</f>
        <v>0</v>
      </c>
      <c r="T8" s="240">
        <f t="shared" si="0"/>
        <v>0</v>
      </c>
      <c r="U8" s="240">
        <f>IFERROR(VLOOKUP(K8,'5'!$K$3:$M$16,3,FALSE),0)</f>
        <v>0</v>
      </c>
      <c r="V8" s="240">
        <f t="shared" si="2"/>
        <v>0</v>
      </c>
      <c r="W8" s="240"/>
      <c r="X8" s="240"/>
      <c r="Y8" s="240"/>
    </row>
    <row r="9" spans="1:29">
      <c r="A9" s="238"/>
      <c r="B9" s="239"/>
      <c r="C9" s="239"/>
      <c r="D9" s="238"/>
      <c r="E9" s="238"/>
      <c r="F9" s="238"/>
      <c r="G9" s="238"/>
      <c r="H9" s="238"/>
      <c r="K9" s="238"/>
      <c r="L9" s="240"/>
      <c r="M9" s="240"/>
      <c r="N9" s="240"/>
      <c r="O9" s="240"/>
      <c r="P9" s="240"/>
      <c r="R9" s="240">
        <f t="shared" si="1"/>
        <v>0</v>
      </c>
      <c r="S9" s="240">
        <f>IFERROR(IF(J9="X",0,IF(K9="X",0,VLOOKUP(K9,'5'!$K$3:$L$16,2,FALSE))),0)</f>
        <v>0</v>
      </c>
      <c r="T9" s="240">
        <f t="shared" si="0"/>
        <v>0</v>
      </c>
      <c r="U9" s="240">
        <f>IFERROR(VLOOKUP(K9,'5'!$K$3:$M$16,3,FALSE),0)</f>
        <v>0</v>
      </c>
      <c r="V9" s="240">
        <f t="shared" si="2"/>
        <v>0</v>
      </c>
      <c r="W9" s="240"/>
      <c r="X9" s="240"/>
      <c r="Y9" s="240"/>
    </row>
    <row r="10" spans="1:29">
      <c r="A10" s="238"/>
      <c r="B10" s="239"/>
      <c r="C10" s="239"/>
      <c r="D10" s="238"/>
      <c r="E10" s="238"/>
      <c r="F10" s="238"/>
      <c r="G10" s="238"/>
      <c r="H10" s="238"/>
      <c r="K10" s="238"/>
      <c r="L10" s="240"/>
      <c r="M10" s="240"/>
      <c r="N10" s="240"/>
      <c r="O10" s="240"/>
      <c r="P10" s="240"/>
      <c r="R10" s="240">
        <f t="shared" si="1"/>
        <v>0</v>
      </c>
      <c r="S10" s="240">
        <f>IFERROR(IF(J10="X",0,IF(K10="X",0,VLOOKUP(K10,'5'!$K$3:$L$16,2,FALSE))),0)</f>
        <v>0</v>
      </c>
      <c r="T10" s="240">
        <f t="shared" si="0"/>
        <v>0</v>
      </c>
      <c r="U10" s="240">
        <f>IFERROR(VLOOKUP(K10,'5'!$K$3:$M$16,3,FALSE),0)</f>
        <v>0</v>
      </c>
      <c r="V10" s="240">
        <f t="shared" si="2"/>
        <v>0</v>
      </c>
      <c r="W10" s="240"/>
      <c r="X10" s="240"/>
      <c r="Y10" s="240"/>
    </row>
    <row r="11" spans="1:29">
      <c r="A11" s="238"/>
      <c r="B11" s="239"/>
      <c r="C11" s="239"/>
      <c r="D11" s="238"/>
      <c r="E11" s="238"/>
      <c r="F11" s="238"/>
      <c r="G11" s="238"/>
      <c r="H11" s="238"/>
      <c r="K11" s="238"/>
      <c r="L11" s="240"/>
      <c r="M11" s="240"/>
      <c r="N11" s="240"/>
      <c r="O11" s="240"/>
      <c r="P11" s="240"/>
      <c r="R11" s="240">
        <f t="shared" si="1"/>
        <v>0</v>
      </c>
      <c r="S11" s="240">
        <f>IFERROR(IF(J11="X",0,IF(K11="X",0,VLOOKUP(K11,'5'!$K$3:$L$16,2,FALSE))),0)</f>
        <v>0</v>
      </c>
      <c r="T11" s="240">
        <f t="shared" si="0"/>
        <v>0</v>
      </c>
      <c r="U11" s="240">
        <f>IFERROR(VLOOKUP(K11,'5'!$K$3:$M$16,3,FALSE),0)</f>
        <v>0</v>
      </c>
      <c r="V11" s="240">
        <f t="shared" si="2"/>
        <v>0</v>
      </c>
      <c r="W11" s="240"/>
      <c r="X11" s="240"/>
      <c r="Y11" s="240"/>
    </row>
    <row r="12" spans="1:29">
      <c r="A12" s="238"/>
      <c r="B12" s="239"/>
      <c r="C12" s="239"/>
      <c r="D12" s="238"/>
      <c r="E12" s="238"/>
      <c r="F12" s="238"/>
      <c r="G12" s="238"/>
      <c r="H12" s="238"/>
      <c r="K12" s="238"/>
      <c r="L12" s="240"/>
      <c r="M12" s="240"/>
      <c r="N12" s="240"/>
      <c r="O12" s="240"/>
      <c r="P12" s="240"/>
      <c r="R12" s="240">
        <f t="shared" si="1"/>
        <v>0</v>
      </c>
      <c r="S12" s="240">
        <f>IFERROR(IF(J12="X",0,IF(K12="X",0,VLOOKUP(K12,'5'!$K$3:$L$16,2,FALSE))),0)</f>
        <v>0</v>
      </c>
      <c r="T12" s="240">
        <f t="shared" si="0"/>
        <v>0</v>
      </c>
      <c r="U12" s="240">
        <f>IFERROR(VLOOKUP(K12,'5'!$K$3:$M$16,3,FALSE),0)</f>
        <v>0</v>
      </c>
      <c r="V12" s="240">
        <f t="shared" si="2"/>
        <v>0</v>
      </c>
      <c r="W12" s="240"/>
      <c r="X12" s="240"/>
      <c r="Y12" s="240"/>
    </row>
    <row r="13" spans="1:29">
      <c r="A13" s="238"/>
      <c r="B13" s="239"/>
      <c r="C13" s="239"/>
      <c r="D13" s="238"/>
      <c r="E13" s="238"/>
      <c r="F13" s="238"/>
      <c r="G13" s="238"/>
      <c r="H13" s="238"/>
      <c r="K13" s="238"/>
      <c r="L13" s="240"/>
      <c r="M13" s="240"/>
      <c r="N13" s="240"/>
      <c r="O13" s="240"/>
      <c r="P13" s="240"/>
      <c r="R13" s="240">
        <f t="shared" si="1"/>
        <v>0</v>
      </c>
      <c r="S13" s="240">
        <f>IFERROR(IF(J13="X",0,IF(K13="X",0,VLOOKUP(K13,'5'!$K$3:$L$16,2,FALSE))),0)</f>
        <v>0</v>
      </c>
      <c r="T13" s="240">
        <f t="shared" si="0"/>
        <v>0</v>
      </c>
      <c r="U13" s="240">
        <f>IFERROR(VLOOKUP(K13,'5'!$K$3:$M$16,3,FALSE),0)</f>
        <v>0</v>
      </c>
      <c r="V13" s="240">
        <f t="shared" si="2"/>
        <v>0</v>
      </c>
      <c r="W13" s="240"/>
      <c r="X13" s="240"/>
      <c r="Y13" s="240"/>
    </row>
    <row r="14" spans="1:29">
      <c r="A14" s="238"/>
      <c r="B14" s="239"/>
      <c r="C14" s="239"/>
      <c r="D14" s="238"/>
      <c r="E14" s="238"/>
      <c r="F14" s="238"/>
      <c r="G14" s="238"/>
      <c r="H14" s="238"/>
      <c r="K14" s="238"/>
      <c r="L14" s="240"/>
      <c r="M14" s="240"/>
      <c r="N14" s="240"/>
      <c r="O14" s="240"/>
      <c r="P14" s="240"/>
      <c r="R14" s="240">
        <f t="shared" si="1"/>
        <v>0</v>
      </c>
      <c r="S14" s="240">
        <f>IFERROR(IF(J14="X",0,IF(K14="X",0,VLOOKUP(K14,'5'!$K$3:$L$16,2,FALSE))),0)</f>
        <v>0</v>
      </c>
      <c r="T14" s="240">
        <f t="shared" si="0"/>
        <v>0</v>
      </c>
      <c r="U14" s="240">
        <f>IFERROR(VLOOKUP(K14,'5'!$K$3:$M$16,3,FALSE),0)</f>
        <v>0</v>
      </c>
      <c r="V14" s="240">
        <f t="shared" si="2"/>
        <v>0</v>
      </c>
      <c r="W14" s="240"/>
      <c r="X14" s="240"/>
      <c r="Y14" s="240"/>
    </row>
    <row r="15" spans="1:29">
      <c r="A15" s="238"/>
      <c r="B15" s="239"/>
      <c r="C15" s="239"/>
      <c r="D15" s="238"/>
      <c r="E15" s="238"/>
      <c r="F15" s="238"/>
      <c r="G15" s="238"/>
      <c r="H15" s="238"/>
      <c r="K15" s="238"/>
      <c r="L15" s="240"/>
      <c r="M15" s="240"/>
      <c r="N15" s="240"/>
      <c r="O15" s="240"/>
      <c r="P15" s="240"/>
      <c r="R15" s="240">
        <f t="shared" si="1"/>
        <v>0</v>
      </c>
      <c r="S15" s="240">
        <f>IFERROR(IF(J15="X",0,IF(K15="X",0,VLOOKUP(K15,'5'!$K$3:$L$16,2,FALSE))),0)</f>
        <v>0</v>
      </c>
      <c r="T15" s="240">
        <f t="shared" si="0"/>
        <v>0</v>
      </c>
      <c r="U15" s="240">
        <f>IFERROR(VLOOKUP(K15,'5'!$K$3:$M$16,3,FALSE),0)</f>
        <v>0</v>
      </c>
      <c r="V15" s="240">
        <f t="shared" si="2"/>
        <v>0</v>
      </c>
      <c r="W15" s="240"/>
      <c r="X15" s="240"/>
      <c r="Y15" s="240"/>
    </row>
    <row r="16" spans="1:29">
      <c r="A16" s="238"/>
      <c r="B16" s="239"/>
      <c r="C16" s="239"/>
      <c r="D16" s="238"/>
      <c r="E16" s="238"/>
      <c r="F16" s="238"/>
      <c r="G16" s="238"/>
      <c r="H16" s="238"/>
      <c r="K16" s="238"/>
      <c r="L16" s="240"/>
      <c r="M16" s="240"/>
      <c r="N16" s="240"/>
      <c r="O16" s="240"/>
      <c r="P16" s="240"/>
      <c r="R16" s="240">
        <f t="shared" si="1"/>
        <v>0</v>
      </c>
      <c r="S16" s="240">
        <f>IFERROR(IF(J16="X",0,IF(K16="X",0,VLOOKUP(K16,'5'!$K$3:$L$16,2,FALSE))),0)</f>
        <v>0</v>
      </c>
      <c r="T16" s="240">
        <f t="shared" si="0"/>
        <v>0</v>
      </c>
      <c r="U16" s="240">
        <f>IFERROR(VLOOKUP(K16,'5'!$K$3:$M$16,3,FALSE),0)</f>
        <v>0</v>
      </c>
      <c r="V16" s="240">
        <f t="shared" si="2"/>
        <v>0</v>
      </c>
      <c r="W16" s="240"/>
      <c r="X16" s="240"/>
      <c r="Y16" s="240"/>
    </row>
    <row r="17" spans="1:25">
      <c r="A17" s="238"/>
      <c r="B17" s="239"/>
      <c r="C17" s="239"/>
      <c r="D17" s="238"/>
      <c r="E17" s="238"/>
      <c r="F17" s="238"/>
      <c r="G17" s="238"/>
      <c r="H17" s="238"/>
      <c r="K17" s="238"/>
      <c r="L17" s="240"/>
      <c r="M17" s="240"/>
      <c r="N17" s="240"/>
      <c r="O17" s="240"/>
      <c r="P17" s="240"/>
      <c r="R17" s="240">
        <f t="shared" si="1"/>
        <v>0</v>
      </c>
      <c r="S17" s="240">
        <f>IFERROR(IF(J17="X",0,IF(K17="X",0,VLOOKUP(K17,'5'!$K$3:$L$16,2,FALSE))),0)</f>
        <v>0</v>
      </c>
      <c r="T17" s="240">
        <f t="shared" si="0"/>
        <v>0</v>
      </c>
      <c r="U17" s="240">
        <f>IFERROR(VLOOKUP(K17,'5'!$K$3:$M$16,3,FALSE),0)</f>
        <v>0</v>
      </c>
      <c r="V17" s="240">
        <f t="shared" si="2"/>
        <v>0</v>
      </c>
      <c r="W17" s="240"/>
      <c r="X17" s="240"/>
      <c r="Y17" s="240"/>
    </row>
    <row r="18" spans="1:25">
      <c r="A18" s="238"/>
      <c r="B18" s="239"/>
      <c r="C18" s="239"/>
      <c r="D18" s="238"/>
      <c r="E18" s="238"/>
      <c r="F18" s="238"/>
      <c r="G18" s="238"/>
      <c r="H18" s="238"/>
      <c r="K18" s="238"/>
      <c r="L18" s="240"/>
      <c r="M18" s="240"/>
      <c r="N18" s="240"/>
      <c r="O18" s="240"/>
      <c r="P18" s="240"/>
      <c r="R18" s="240">
        <f t="shared" si="1"/>
        <v>0</v>
      </c>
      <c r="S18" s="240">
        <f>IFERROR(IF(J18="X",0,IF(K18="X",0,VLOOKUP(K18,'5'!$K$3:$L$16,2,FALSE))),0)</f>
        <v>0</v>
      </c>
      <c r="T18" s="240">
        <f t="shared" si="0"/>
        <v>0</v>
      </c>
      <c r="U18" s="240">
        <f>IFERROR(VLOOKUP(K18,'5'!$K$3:$M$16,3,FALSE),0)</f>
        <v>0</v>
      </c>
      <c r="V18" s="240">
        <f t="shared" si="2"/>
        <v>0</v>
      </c>
      <c r="W18" s="240"/>
      <c r="X18" s="240"/>
      <c r="Y18" s="240"/>
    </row>
    <row r="19" spans="1:25">
      <c r="A19" s="238"/>
      <c r="B19" s="239"/>
      <c r="C19" s="239"/>
      <c r="D19" s="238"/>
      <c r="E19" s="238"/>
      <c r="F19" s="238"/>
      <c r="G19" s="238"/>
      <c r="H19" s="238"/>
      <c r="K19" s="238"/>
      <c r="L19" s="240"/>
      <c r="M19" s="240"/>
      <c r="N19" s="240"/>
      <c r="O19" s="240"/>
      <c r="P19" s="240"/>
      <c r="R19" s="240">
        <f t="shared" si="1"/>
        <v>0</v>
      </c>
      <c r="S19" s="240">
        <f>IFERROR(IF(J19="X",0,IF(K19="X",0,VLOOKUP(K19,'5'!$K$3:$L$16,2,FALSE))),0)</f>
        <v>0</v>
      </c>
      <c r="T19" s="240">
        <f t="shared" si="0"/>
        <v>0</v>
      </c>
      <c r="U19" s="240">
        <f>IFERROR(VLOOKUP(K19,'5'!$K$3:$M$16,3,FALSE),0)</f>
        <v>0</v>
      </c>
      <c r="V19" s="240">
        <f t="shared" si="2"/>
        <v>0</v>
      </c>
      <c r="W19" s="240"/>
      <c r="X19" s="240"/>
      <c r="Y19" s="240"/>
    </row>
    <row r="20" spans="1:25">
      <c r="A20" s="238"/>
      <c r="B20" s="239"/>
      <c r="C20" s="239"/>
      <c r="D20" s="238"/>
      <c r="E20" s="238"/>
      <c r="F20" s="238"/>
      <c r="G20" s="238"/>
      <c r="H20" s="238"/>
      <c r="K20" s="238"/>
      <c r="L20" s="240"/>
      <c r="M20" s="240"/>
      <c r="N20" s="240"/>
      <c r="O20" s="240"/>
      <c r="P20" s="240"/>
      <c r="R20" s="240">
        <f t="shared" si="1"/>
        <v>0</v>
      </c>
      <c r="S20" s="240">
        <f>IFERROR(IF(J20="X",0,IF(K20="X",0,VLOOKUP(K20,'5'!$K$3:$L$16,2,FALSE))),0)</f>
        <v>0</v>
      </c>
      <c r="T20" s="240">
        <f t="shared" si="0"/>
        <v>0</v>
      </c>
      <c r="U20" s="240">
        <f>IFERROR(VLOOKUP(K20,'5'!$K$3:$M$16,3,FALSE),0)</f>
        <v>0</v>
      </c>
      <c r="V20" s="240">
        <f t="shared" si="2"/>
        <v>0</v>
      </c>
      <c r="W20" s="240"/>
      <c r="X20" s="240"/>
      <c r="Y20" s="240"/>
    </row>
    <row r="21" spans="1:25">
      <c r="A21" s="238"/>
      <c r="B21" s="239"/>
      <c r="C21" s="239"/>
      <c r="D21" s="238"/>
      <c r="E21" s="238"/>
      <c r="F21" s="238"/>
      <c r="G21" s="238"/>
      <c r="H21" s="238"/>
      <c r="K21" s="238"/>
      <c r="L21" s="240"/>
      <c r="M21" s="240"/>
      <c r="N21" s="240"/>
      <c r="O21" s="240"/>
      <c r="P21" s="240"/>
      <c r="R21" s="240">
        <f t="shared" si="1"/>
        <v>0</v>
      </c>
      <c r="S21" s="240">
        <f>IFERROR(IF(J21="X",0,IF(K21="X",0,VLOOKUP(K21,'5'!$K$3:$L$16,2,FALSE))),0)</f>
        <v>0</v>
      </c>
      <c r="T21" s="240">
        <f t="shared" si="0"/>
        <v>0</v>
      </c>
      <c r="U21" s="240">
        <f>IFERROR(VLOOKUP(K21,'5'!$K$3:$M$16,3,FALSE),0)</f>
        <v>0</v>
      </c>
      <c r="V21" s="240">
        <f t="shared" si="2"/>
        <v>0</v>
      </c>
      <c r="W21" s="240"/>
      <c r="X21" s="240"/>
      <c r="Y21" s="240"/>
    </row>
    <row r="22" spans="1:25">
      <c r="A22" s="238"/>
      <c r="B22" s="239"/>
      <c r="C22" s="239"/>
      <c r="D22" s="238"/>
      <c r="E22" s="238"/>
      <c r="F22" s="238"/>
      <c r="G22" s="238"/>
      <c r="H22" s="238"/>
      <c r="K22" s="238"/>
      <c r="L22" s="240"/>
      <c r="M22" s="240"/>
      <c r="N22" s="240"/>
      <c r="O22" s="240"/>
      <c r="P22" s="240"/>
      <c r="R22" s="240">
        <f t="shared" si="1"/>
        <v>0</v>
      </c>
      <c r="S22" s="240">
        <f>IFERROR(IF(J22="X",0,IF(K22="X",0,VLOOKUP(K22,'5'!$K$3:$L$16,2,FALSE))),0)</f>
        <v>0</v>
      </c>
      <c r="T22" s="240">
        <f t="shared" si="0"/>
        <v>0</v>
      </c>
      <c r="U22" s="240">
        <f>IFERROR(VLOOKUP(K22,'5'!$K$3:$M$16,3,FALSE),0)</f>
        <v>0</v>
      </c>
      <c r="V22" s="240">
        <f t="shared" si="2"/>
        <v>0</v>
      </c>
      <c r="W22" s="240"/>
      <c r="X22" s="240"/>
      <c r="Y22" s="240"/>
    </row>
    <row r="23" spans="1:25">
      <c r="A23" s="238"/>
      <c r="B23" s="239"/>
      <c r="C23" s="239"/>
      <c r="D23" s="238"/>
      <c r="E23" s="238"/>
      <c r="F23" s="238"/>
      <c r="G23" s="238"/>
      <c r="H23" s="238"/>
      <c r="K23" s="238"/>
      <c r="L23" s="240"/>
      <c r="M23" s="240"/>
      <c r="N23" s="240"/>
      <c r="O23" s="240"/>
      <c r="P23" s="240"/>
      <c r="R23" s="240">
        <f t="shared" si="1"/>
        <v>0</v>
      </c>
      <c r="S23" s="240">
        <f>IFERROR(IF(J23="X",0,IF(K23="X",0,VLOOKUP(K23,'5'!$K$3:$L$16,2,FALSE))),0)</f>
        <v>0</v>
      </c>
      <c r="T23" s="240">
        <f t="shared" si="0"/>
        <v>0</v>
      </c>
      <c r="U23" s="240">
        <f>IFERROR(VLOOKUP(K23,'5'!$K$3:$M$16,3,FALSE),0)</f>
        <v>0</v>
      </c>
      <c r="V23" s="240">
        <f t="shared" si="2"/>
        <v>0</v>
      </c>
      <c r="W23" s="240"/>
      <c r="X23" s="240"/>
      <c r="Y23" s="240"/>
    </row>
    <row r="24" spans="1:25">
      <c r="A24" s="238"/>
      <c r="B24" s="239"/>
      <c r="C24" s="239"/>
      <c r="D24" s="238"/>
      <c r="E24" s="238"/>
      <c r="F24" s="238"/>
      <c r="G24" s="238"/>
      <c r="H24" s="238"/>
      <c r="K24" s="238"/>
      <c r="L24" s="240"/>
      <c r="M24" s="240"/>
      <c r="N24" s="240"/>
      <c r="O24" s="240"/>
      <c r="P24" s="240"/>
      <c r="R24" s="240">
        <f t="shared" si="1"/>
        <v>0</v>
      </c>
      <c r="S24" s="240">
        <f>IFERROR(IF(J24="X",0,IF(K24="X",0,VLOOKUP(K24,'5'!$K$3:$L$16,2,FALSE))),0)</f>
        <v>0</v>
      </c>
      <c r="T24" s="240">
        <f t="shared" si="0"/>
        <v>0</v>
      </c>
      <c r="U24" s="240">
        <f>IFERROR(VLOOKUP(K24,'5'!$K$3:$M$16,3,FALSE),0)</f>
        <v>0</v>
      </c>
      <c r="V24" s="240">
        <f t="shared" si="2"/>
        <v>0</v>
      </c>
      <c r="W24" s="240"/>
      <c r="X24" s="240"/>
      <c r="Y24" s="240"/>
    </row>
    <row r="25" spans="1:25">
      <c r="A25" s="238"/>
      <c r="B25" s="239"/>
      <c r="C25" s="239"/>
      <c r="D25" s="238"/>
      <c r="E25" s="238"/>
      <c r="F25" s="238"/>
      <c r="G25" s="238"/>
      <c r="H25" s="238"/>
      <c r="K25" s="238"/>
      <c r="L25" s="240"/>
      <c r="M25" s="240"/>
      <c r="N25" s="240"/>
      <c r="O25" s="240"/>
      <c r="P25" s="240"/>
      <c r="R25" s="240">
        <f t="shared" si="1"/>
        <v>0</v>
      </c>
      <c r="S25" s="240">
        <f>IFERROR(IF(J25="X",0,IF(K25="X",0,VLOOKUP(K25,'5'!$K$3:$L$16,2,FALSE))),0)</f>
        <v>0</v>
      </c>
      <c r="T25" s="240">
        <f t="shared" si="0"/>
        <v>0</v>
      </c>
      <c r="U25" s="240">
        <f>IFERROR(VLOOKUP(K25,'5'!$K$3:$M$16,3,FALSE),0)</f>
        <v>0</v>
      </c>
      <c r="V25" s="240">
        <f t="shared" si="2"/>
        <v>0</v>
      </c>
      <c r="W25" s="240"/>
      <c r="X25" s="240"/>
      <c r="Y25" s="240"/>
    </row>
    <row r="26" spans="1:25">
      <c r="A26" s="238"/>
      <c r="B26" s="239"/>
      <c r="C26" s="239"/>
      <c r="D26" s="238"/>
      <c r="E26" s="238"/>
      <c r="F26" s="238"/>
      <c r="G26" s="238"/>
      <c r="H26" s="238"/>
      <c r="K26" s="238"/>
      <c r="L26" s="240"/>
      <c r="M26" s="240"/>
      <c r="N26" s="240"/>
      <c r="O26" s="240"/>
      <c r="P26" s="240"/>
      <c r="R26" s="240">
        <f t="shared" si="1"/>
        <v>0</v>
      </c>
      <c r="S26" s="240">
        <f>IFERROR(IF(J26="X",0,IF(K26="X",0,VLOOKUP(K26,'5'!$K$3:$L$16,2,FALSE))),0)</f>
        <v>0</v>
      </c>
      <c r="T26" s="240">
        <f t="shared" si="0"/>
        <v>0</v>
      </c>
      <c r="U26" s="240">
        <f>IFERROR(VLOOKUP(K26,'5'!$K$3:$M$16,3,FALSE),0)</f>
        <v>0</v>
      </c>
      <c r="V26" s="240">
        <f t="shared" si="2"/>
        <v>0</v>
      </c>
      <c r="W26" s="240"/>
      <c r="X26" s="240"/>
      <c r="Y26" s="240"/>
    </row>
    <row r="27" spans="1:25">
      <c r="A27" s="238"/>
      <c r="B27" s="239"/>
      <c r="C27" s="239"/>
      <c r="D27" s="238"/>
      <c r="E27" s="238"/>
      <c r="F27" s="238"/>
      <c r="G27" s="238"/>
      <c r="H27" s="238"/>
      <c r="K27" s="238"/>
      <c r="L27" s="240"/>
      <c r="M27" s="240"/>
      <c r="N27" s="240"/>
      <c r="O27" s="240"/>
      <c r="P27" s="240"/>
      <c r="R27" s="240">
        <f t="shared" si="1"/>
        <v>0</v>
      </c>
      <c r="S27" s="240">
        <f>IFERROR(IF(J27="X",0,IF(K27="X",0,VLOOKUP(K27,'5'!$K$3:$L$16,2,FALSE))),0)</f>
        <v>0</v>
      </c>
      <c r="T27" s="240">
        <f t="shared" si="0"/>
        <v>0</v>
      </c>
      <c r="U27" s="240">
        <f>IFERROR(VLOOKUP(K27,'5'!$K$3:$M$16,3,FALSE),0)</f>
        <v>0</v>
      </c>
      <c r="V27" s="240">
        <f t="shared" si="2"/>
        <v>0</v>
      </c>
      <c r="W27" s="240"/>
      <c r="X27" s="240"/>
      <c r="Y27" s="240"/>
    </row>
    <row r="28" spans="1:25">
      <c r="A28" s="238"/>
      <c r="B28" s="239"/>
      <c r="C28" s="239"/>
      <c r="D28" s="238"/>
      <c r="E28" s="238"/>
      <c r="F28" s="238"/>
      <c r="G28" s="238"/>
      <c r="H28" s="238"/>
      <c r="K28" s="238"/>
      <c r="L28" s="240"/>
      <c r="M28" s="240"/>
      <c r="N28" s="240"/>
      <c r="O28" s="240"/>
      <c r="P28" s="240"/>
      <c r="R28" s="240">
        <f t="shared" si="1"/>
        <v>0</v>
      </c>
      <c r="S28" s="240">
        <f>IFERROR(IF(J28="X",0,IF(K28="X",0,VLOOKUP(K28,'5'!$K$3:$L$16,2,FALSE))),0)</f>
        <v>0</v>
      </c>
      <c r="T28" s="240">
        <f t="shared" si="0"/>
        <v>0</v>
      </c>
      <c r="U28" s="240">
        <f>IFERROR(VLOOKUP(K28,'5'!$K$3:$M$16,3,FALSE),0)</f>
        <v>0</v>
      </c>
      <c r="V28" s="240">
        <f t="shared" si="2"/>
        <v>0</v>
      </c>
      <c r="W28" s="240"/>
      <c r="X28" s="240"/>
      <c r="Y28" s="240"/>
    </row>
    <row r="29" spans="1:25">
      <c r="A29" s="238"/>
      <c r="B29" s="239"/>
      <c r="C29" s="239"/>
      <c r="D29" s="238"/>
      <c r="E29" s="238"/>
      <c r="F29" s="238"/>
      <c r="G29" s="238"/>
      <c r="H29" s="238"/>
      <c r="K29" s="238"/>
      <c r="L29" s="240"/>
      <c r="M29" s="240"/>
      <c r="N29" s="240"/>
      <c r="O29" s="240"/>
      <c r="P29" s="240"/>
      <c r="R29" s="240">
        <f t="shared" si="1"/>
        <v>0</v>
      </c>
      <c r="S29" s="240">
        <f>IFERROR(IF(J29="X",0,IF(K29="X",0,VLOOKUP(K29,'5'!$K$3:$L$16,2,FALSE))),0)</f>
        <v>0</v>
      </c>
      <c r="T29" s="240">
        <f t="shared" si="0"/>
        <v>0</v>
      </c>
      <c r="U29" s="240">
        <f>IFERROR(VLOOKUP(K29,'5'!$K$3:$M$16,3,FALSE),0)</f>
        <v>0</v>
      </c>
      <c r="V29" s="240">
        <f t="shared" si="2"/>
        <v>0</v>
      </c>
      <c r="W29" s="240"/>
      <c r="X29" s="240"/>
      <c r="Y29" s="240"/>
    </row>
    <row r="30" spans="1:25">
      <c r="A30" s="238"/>
      <c r="B30" s="239"/>
      <c r="C30" s="239"/>
      <c r="D30" s="238"/>
      <c r="E30" s="238"/>
      <c r="F30" s="238"/>
      <c r="G30" s="238"/>
      <c r="H30" s="238"/>
      <c r="K30" s="238"/>
      <c r="L30" s="240"/>
      <c r="M30" s="240"/>
      <c r="N30" s="240"/>
      <c r="O30" s="240"/>
      <c r="P30" s="240"/>
      <c r="R30" s="240">
        <f t="shared" si="1"/>
        <v>0</v>
      </c>
      <c r="S30" s="240">
        <f>IFERROR(IF(J30="X",0,IF(K30="X",0,VLOOKUP(K30,'5'!$K$3:$L$16,2,FALSE))),0)</f>
        <v>0</v>
      </c>
      <c r="T30" s="240">
        <f t="shared" si="0"/>
        <v>0</v>
      </c>
      <c r="U30" s="240">
        <f>IFERROR(VLOOKUP(K30,'5'!$K$3:$M$16,3,FALSE),0)</f>
        <v>0</v>
      </c>
      <c r="V30" s="240">
        <f t="shared" si="2"/>
        <v>0</v>
      </c>
      <c r="W30" s="240"/>
      <c r="X30" s="240"/>
      <c r="Y30" s="240"/>
    </row>
    <row r="31" spans="1:25">
      <c r="A31" s="238"/>
      <c r="B31" s="239"/>
      <c r="C31" s="239"/>
      <c r="D31" s="238"/>
      <c r="E31" s="238"/>
      <c r="F31" s="238"/>
      <c r="G31" s="238"/>
      <c r="H31" s="238"/>
      <c r="K31" s="238"/>
      <c r="L31" s="240"/>
      <c r="M31" s="240"/>
      <c r="N31" s="240"/>
      <c r="O31" s="240"/>
      <c r="P31" s="240"/>
      <c r="R31" s="240">
        <f t="shared" si="1"/>
        <v>0</v>
      </c>
      <c r="S31" s="240">
        <f>IFERROR(IF(J31="X",0,IF(K31="X",0,VLOOKUP(K31,'5'!$K$3:$L$16,2,FALSE))),0)</f>
        <v>0</v>
      </c>
      <c r="T31" s="240">
        <f t="shared" si="0"/>
        <v>0</v>
      </c>
      <c r="U31" s="240">
        <f>IFERROR(VLOOKUP(K31,'5'!$K$3:$M$16,3,FALSE),0)</f>
        <v>0</v>
      </c>
      <c r="V31" s="240">
        <f t="shared" si="2"/>
        <v>0</v>
      </c>
      <c r="W31" s="240"/>
      <c r="X31" s="240"/>
      <c r="Y31" s="240"/>
    </row>
    <row r="32" spans="1:25">
      <c r="A32" s="238"/>
      <c r="B32" s="239"/>
      <c r="C32" s="239"/>
      <c r="D32" s="238"/>
      <c r="E32" s="238"/>
      <c r="F32" s="238"/>
      <c r="G32" s="238"/>
      <c r="H32" s="238"/>
      <c r="K32" s="238"/>
      <c r="L32" s="240"/>
      <c r="M32" s="240"/>
      <c r="N32" s="240"/>
      <c r="O32" s="240"/>
      <c r="P32" s="240"/>
      <c r="R32" s="240">
        <f t="shared" si="1"/>
        <v>0</v>
      </c>
      <c r="S32" s="240">
        <f>IFERROR(IF(J32="X",0,IF(K32="X",0,VLOOKUP(K32,'5'!$K$3:$L$16,2,FALSE))),0)</f>
        <v>0</v>
      </c>
      <c r="T32" s="240">
        <f t="shared" si="0"/>
        <v>0</v>
      </c>
      <c r="U32" s="240">
        <f>IFERROR(VLOOKUP(K32,'5'!$K$3:$M$16,3,FALSE),0)</f>
        <v>0</v>
      </c>
      <c r="V32" s="240">
        <f t="shared" si="2"/>
        <v>0</v>
      </c>
      <c r="W32" s="240"/>
      <c r="X32" s="240"/>
      <c r="Y32" s="240"/>
    </row>
    <row r="33" spans="1:25">
      <c r="A33" s="238"/>
      <c r="B33" s="239"/>
      <c r="C33" s="239"/>
      <c r="D33" s="238"/>
      <c r="E33" s="238"/>
      <c r="F33" s="238"/>
      <c r="G33" s="238"/>
      <c r="H33" s="238"/>
      <c r="K33" s="238"/>
      <c r="L33" s="240"/>
      <c r="M33" s="240"/>
      <c r="N33" s="240"/>
      <c r="O33" s="240"/>
      <c r="P33" s="240"/>
      <c r="R33" s="240">
        <f t="shared" si="1"/>
        <v>0</v>
      </c>
      <c r="S33" s="240">
        <f>IFERROR(IF(J33="X",0,IF(K33="X",0,VLOOKUP(K33,'5'!$K$3:$L$16,2,FALSE))),0)</f>
        <v>0</v>
      </c>
      <c r="T33" s="240">
        <f t="shared" si="0"/>
        <v>0</v>
      </c>
      <c r="U33" s="240">
        <f>IFERROR(VLOOKUP(K33,'5'!$K$3:$M$16,3,FALSE),0)</f>
        <v>0</v>
      </c>
      <c r="V33" s="240">
        <f t="shared" si="2"/>
        <v>0</v>
      </c>
      <c r="W33" s="240"/>
      <c r="X33" s="240"/>
      <c r="Y33" s="240"/>
    </row>
    <row r="34" spans="1:25">
      <c r="A34" s="238"/>
      <c r="B34" s="239"/>
      <c r="C34" s="239"/>
      <c r="D34" s="238"/>
      <c r="E34" s="238"/>
      <c r="F34" s="238"/>
      <c r="G34" s="238"/>
      <c r="H34" s="238"/>
      <c r="K34" s="238"/>
      <c r="L34" s="240"/>
      <c r="M34" s="240"/>
      <c r="N34" s="240"/>
      <c r="O34" s="240"/>
      <c r="P34" s="240"/>
      <c r="R34" s="240">
        <f t="shared" si="1"/>
        <v>0</v>
      </c>
      <c r="S34" s="240">
        <f>IFERROR(IF(J34="X",0,IF(K34="X",0,VLOOKUP(K34,'5'!$K$3:$L$16,2,FALSE))),0)</f>
        <v>0</v>
      </c>
      <c r="T34" s="240">
        <f t="shared" si="0"/>
        <v>0</v>
      </c>
      <c r="U34" s="240">
        <f>IFERROR(VLOOKUP(K34,'5'!$K$3:$M$16,3,FALSE),0)</f>
        <v>0</v>
      </c>
      <c r="V34" s="240">
        <f t="shared" si="2"/>
        <v>0</v>
      </c>
      <c r="W34" s="240"/>
      <c r="X34" s="240"/>
      <c r="Y34" s="240"/>
    </row>
    <row r="35" spans="1:25">
      <c r="A35" s="238"/>
      <c r="B35" s="239"/>
      <c r="C35" s="239"/>
      <c r="D35" s="238"/>
      <c r="E35" s="238"/>
      <c r="F35" s="238"/>
      <c r="G35" s="238"/>
      <c r="H35" s="238"/>
      <c r="K35" s="238"/>
      <c r="L35" s="240"/>
      <c r="M35" s="240"/>
      <c r="N35" s="240"/>
      <c r="O35" s="240"/>
      <c r="P35" s="240"/>
      <c r="R35" s="240">
        <f t="shared" si="1"/>
        <v>0</v>
      </c>
      <c r="S35" s="240">
        <f>IFERROR(IF(J35="X",0,IF(K35="X",0,VLOOKUP(K35,'5'!$K$3:$L$16,2,FALSE))),0)</f>
        <v>0</v>
      </c>
      <c r="T35" s="240">
        <f t="shared" si="0"/>
        <v>0</v>
      </c>
      <c r="U35" s="240">
        <f>IFERROR(VLOOKUP(K35,'5'!$K$3:$M$16,3,FALSE),0)</f>
        <v>0</v>
      </c>
      <c r="V35" s="240">
        <f t="shared" si="2"/>
        <v>0</v>
      </c>
      <c r="W35" s="240"/>
      <c r="X35" s="240"/>
      <c r="Y35" s="240"/>
    </row>
    <row r="36" spans="1:25">
      <c r="A36" s="238"/>
      <c r="B36" s="239"/>
      <c r="C36" s="239"/>
      <c r="D36" s="238"/>
      <c r="E36" s="238"/>
      <c r="F36" s="238"/>
      <c r="G36" s="238"/>
      <c r="H36" s="238"/>
      <c r="K36" s="238"/>
      <c r="L36" s="240"/>
      <c r="M36" s="240"/>
      <c r="N36" s="240"/>
      <c r="O36" s="240"/>
      <c r="P36" s="240"/>
      <c r="R36" s="240">
        <f t="shared" si="1"/>
        <v>0</v>
      </c>
      <c r="S36" s="240">
        <f>IFERROR(IF(J36="X",0,IF(K36="X",0,VLOOKUP(K36,'5'!$K$3:$L$16,2,FALSE))),0)</f>
        <v>0</v>
      </c>
      <c r="T36" s="240">
        <f t="shared" si="0"/>
        <v>0</v>
      </c>
      <c r="U36" s="240">
        <f>IFERROR(VLOOKUP(K36,'5'!$K$3:$M$16,3,FALSE),0)</f>
        <v>0</v>
      </c>
      <c r="V36" s="240">
        <f t="shared" si="2"/>
        <v>0</v>
      </c>
      <c r="W36" s="240"/>
      <c r="X36" s="240"/>
      <c r="Y36" s="240"/>
    </row>
    <row r="37" spans="1:25">
      <c r="A37" s="238"/>
      <c r="B37" s="239"/>
      <c r="C37" s="239"/>
      <c r="D37" s="238"/>
      <c r="E37" s="238"/>
      <c r="F37" s="238"/>
      <c r="G37" s="238"/>
      <c r="H37" s="238"/>
      <c r="K37" s="238"/>
      <c r="L37" s="240"/>
      <c r="M37" s="240"/>
      <c r="N37" s="240"/>
      <c r="O37" s="240"/>
      <c r="P37" s="240"/>
      <c r="R37" s="240">
        <f t="shared" si="1"/>
        <v>0</v>
      </c>
      <c r="S37" s="240">
        <f>IFERROR(IF(J37="X",0,IF(K37="X",0,VLOOKUP(K37,'5'!$K$3:$L$16,2,FALSE))),0)</f>
        <v>0</v>
      </c>
      <c r="T37" s="240">
        <f t="shared" si="0"/>
        <v>0</v>
      </c>
      <c r="U37" s="240">
        <f>IFERROR(VLOOKUP(K37,'5'!$K$3:$M$16,3,FALSE),0)</f>
        <v>0</v>
      </c>
      <c r="V37" s="240">
        <f t="shared" si="2"/>
        <v>0</v>
      </c>
      <c r="W37" s="240"/>
      <c r="X37" s="240"/>
      <c r="Y37" s="240"/>
    </row>
    <row r="38" spans="1:25">
      <c r="A38" s="238"/>
      <c r="B38" s="239"/>
      <c r="C38" s="239"/>
      <c r="D38" s="238"/>
      <c r="E38" s="238"/>
      <c r="F38" s="238"/>
      <c r="G38" s="238"/>
      <c r="H38" s="238"/>
      <c r="K38" s="238"/>
      <c r="L38" s="240"/>
      <c r="M38" s="240"/>
      <c r="N38" s="240"/>
      <c r="O38" s="240"/>
      <c r="P38" s="240"/>
      <c r="R38" s="240">
        <f t="shared" si="1"/>
        <v>0</v>
      </c>
      <c r="S38" s="240">
        <f>IFERROR(IF(J38="X",0,IF(K38="X",0,VLOOKUP(K38,'5'!$K$3:$L$16,2,FALSE))),0)</f>
        <v>0</v>
      </c>
      <c r="T38" s="240">
        <f t="shared" si="0"/>
        <v>0</v>
      </c>
      <c r="U38" s="240">
        <f>IFERROR(VLOOKUP(K38,'5'!$K$3:$M$16,3,FALSE),0)</f>
        <v>0</v>
      </c>
      <c r="V38" s="240">
        <f t="shared" si="2"/>
        <v>0</v>
      </c>
      <c r="W38" s="240"/>
      <c r="X38" s="240"/>
      <c r="Y38" s="240"/>
    </row>
    <row r="39" spans="1:25">
      <c r="A39" s="238"/>
      <c r="B39" s="239"/>
      <c r="C39" s="239"/>
      <c r="D39" s="238"/>
      <c r="E39" s="238"/>
      <c r="F39" s="238"/>
      <c r="G39" s="238"/>
      <c r="H39" s="238"/>
      <c r="K39" s="238"/>
      <c r="L39" s="240"/>
      <c r="M39" s="240"/>
      <c r="N39" s="240"/>
      <c r="O39" s="240"/>
      <c r="P39" s="240"/>
      <c r="R39" s="240">
        <f t="shared" si="1"/>
        <v>0</v>
      </c>
      <c r="S39" s="240">
        <f>IFERROR(IF(J39="X",0,IF(K39="X",0,VLOOKUP(K39,'5'!$K$3:$L$16,2,FALSE))),0)</f>
        <v>0</v>
      </c>
      <c r="T39" s="240">
        <f t="shared" si="0"/>
        <v>0</v>
      </c>
      <c r="U39" s="240">
        <f>IFERROR(VLOOKUP(K39,'5'!$K$3:$M$16,3,FALSE),0)</f>
        <v>0</v>
      </c>
      <c r="V39" s="240">
        <f t="shared" si="2"/>
        <v>0</v>
      </c>
      <c r="W39" s="240"/>
      <c r="X39" s="240"/>
      <c r="Y39" s="240"/>
    </row>
    <row r="40" spans="1:25">
      <c r="A40" s="238"/>
      <c r="B40" s="239"/>
      <c r="C40" s="239"/>
      <c r="D40" s="238"/>
      <c r="E40" s="238"/>
      <c r="F40" s="238"/>
      <c r="G40" s="238"/>
      <c r="H40" s="238"/>
      <c r="K40" s="238"/>
      <c r="L40" s="240"/>
      <c r="M40" s="240"/>
      <c r="N40" s="240"/>
      <c r="O40" s="240"/>
      <c r="P40" s="240"/>
      <c r="R40" s="240">
        <f t="shared" si="1"/>
        <v>0</v>
      </c>
      <c r="S40" s="240">
        <f>IFERROR(IF(J40="X",0,IF(K40="X",0,VLOOKUP(K40,'5'!$K$3:$L$16,2,FALSE))),0)</f>
        <v>0</v>
      </c>
      <c r="T40" s="240">
        <f t="shared" si="0"/>
        <v>0</v>
      </c>
      <c r="U40" s="240">
        <f>IFERROR(VLOOKUP(K40,'5'!$K$3:$M$16,3,FALSE),0)</f>
        <v>0</v>
      </c>
      <c r="V40" s="240">
        <f t="shared" si="2"/>
        <v>0</v>
      </c>
      <c r="W40" s="240"/>
      <c r="X40" s="240"/>
      <c r="Y40" s="240"/>
    </row>
    <row r="41" spans="1:25">
      <c r="A41" s="238"/>
      <c r="B41" s="239"/>
      <c r="C41" s="239"/>
      <c r="D41" s="238"/>
      <c r="E41" s="238"/>
      <c r="F41" s="238"/>
      <c r="G41" s="238"/>
      <c r="H41" s="238"/>
      <c r="K41" s="238"/>
      <c r="L41" s="240"/>
      <c r="M41" s="240"/>
      <c r="N41" s="240"/>
      <c r="O41" s="240"/>
      <c r="P41" s="240"/>
      <c r="R41" s="240">
        <f t="shared" si="1"/>
        <v>0</v>
      </c>
      <c r="S41" s="240">
        <f>IFERROR(IF(J41="X",0,IF(K41="X",0,VLOOKUP(K41,'5'!$K$3:$L$16,2,FALSE))),0)</f>
        <v>0</v>
      </c>
      <c r="T41" s="240">
        <f t="shared" si="0"/>
        <v>0</v>
      </c>
      <c r="U41" s="240">
        <f>IFERROR(VLOOKUP(K41,'5'!$K$3:$M$16,3,FALSE),0)</f>
        <v>0</v>
      </c>
      <c r="V41" s="240">
        <f t="shared" si="2"/>
        <v>0</v>
      </c>
      <c r="W41" s="240"/>
      <c r="X41" s="240"/>
      <c r="Y41" s="240"/>
    </row>
    <row r="42" spans="1:25">
      <c r="A42" s="238"/>
      <c r="B42" s="239"/>
      <c r="C42" s="239"/>
      <c r="D42" s="238"/>
      <c r="E42" s="238"/>
      <c r="F42" s="238"/>
      <c r="G42" s="238"/>
      <c r="H42" s="238"/>
      <c r="K42" s="238"/>
      <c r="L42" s="240"/>
      <c r="M42" s="240"/>
      <c r="N42" s="240"/>
      <c r="O42" s="240"/>
      <c r="P42" s="240"/>
      <c r="R42" s="240">
        <f t="shared" si="1"/>
        <v>0</v>
      </c>
      <c r="S42" s="240">
        <f>IFERROR(IF(J42="X",0,IF(K42="X",0,VLOOKUP(K42,'5'!$K$3:$L$16,2,FALSE))),0)</f>
        <v>0</v>
      </c>
      <c r="T42" s="240">
        <f t="shared" si="0"/>
        <v>0</v>
      </c>
      <c r="U42" s="240">
        <f>IFERROR(VLOOKUP(K42,'5'!$K$3:$M$16,3,FALSE),0)</f>
        <v>0</v>
      </c>
      <c r="V42" s="240">
        <f t="shared" si="2"/>
        <v>0</v>
      </c>
      <c r="W42" s="240"/>
      <c r="X42" s="240"/>
      <c r="Y42" s="240"/>
    </row>
    <row r="43" spans="1:25">
      <c r="A43" s="238"/>
      <c r="B43" s="239"/>
      <c r="C43" s="239"/>
      <c r="D43" s="238"/>
      <c r="E43" s="238"/>
      <c r="F43" s="238"/>
      <c r="G43" s="238"/>
      <c r="H43" s="238"/>
      <c r="K43" s="238"/>
      <c r="L43" s="240"/>
      <c r="M43" s="240"/>
      <c r="N43" s="240"/>
      <c r="O43" s="240"/>
      <c r="P43" s="240"/>
      <c r="R43" s="240">
        <f t="shared" si="1"/>
        <v>0</v>
      </c>
      <c r="S43" s="240">
        <f>IFERROR(IF(J43="X",0,IF(K43="X",0,VLOOKUP(K43,'5'!$K$3:$L$16,2,FALSE))),0)</f>
        <v>0</v>
      </c>
      <c r="T43" s="240">
        <f t="shared" si="0"/>
        <v>0</v>
      </c>
      <c r="U43" s="240">
        <f>IFERROR(VLOOKUP(K43,'5'!$K$3:$M$16,3,FALSE),0)</f>
        <v>0</v>
      </c>
      <c r="V43" s="240">
        <f t="shared" si="2"/>
        <v>0</v>
      </c>
      <c r="W43" s="240"/>
      <c r="X43" s="240"/>
      <c r="Y43" s="240"/>
    </row>
    <row r="44" spans="1:25">
      <c r="A44" s="238"/>
      <c r="B44" s="239"/>
      <c r="C44" s="239"/>
      <c r="D44" s="238"/>
      <c r="E44" s="238"/>
      <c r="F44" s="238"/>
      <c r="G44" s="238"/>
      <c r="H44" s="238"/>
      <c r="K44" s="238"/>
      <c r="L44" s="240"/>
      <c r="M44" s="240"/>
      <c r="N44" s="240"/>
      <c r="O44" s="240"/>
      <c r="P44" s="240"/>
      <c r="R44" s="240">
        <f t="shared" si="1"/>
        <v>0</v>
      </c>
      <c r="S44" s="240">
        <f>IFERROR(IF(J44="X",0,IF(K44="X",0,VLOOKUP(K44,'5'!$K$3:$L$16,2,FALSE))),0)</f>
        <v>0</v>
      </c>
      <c r="T44" s="240">
        <f t="shared" si="0"/>
        <v>0</v>
      </c>
      <c r="U44" s="240">
        <f>IFERROR(VLOOKUP(K44,'5'!$K$3:$M$16,3,FALSE),0)</f>
        <v>0</v>
      </c>
      <c r="V44" s="240">
        <f t="shared" si="2"/>
        <v>0</v>
      </c>
      <c r="W44" s="240"/>
      <c r="X44" s="240"/>
      <c r="Y44" s="240"/>
    </row>
    <row r="45" spans="1:25">
      <c r="A45" s="238"/>
      <c r="B45" s="239"/>
      <c r="C45" s="239"/>
      <c r="D45" s="238"/>
      <c r="E45" s="238"/>
      <c r="F45" s="238"/>
      <c r="G45" s="238"/>
      <c r="H45" s="238"/>
      <c r="K45" s="238"/>
      <c r="L45" s="240"/>
      <c r="M45" s="240"/>
      <c r="N45" s="240"/>
      <c r="O45" s="240"/>
      <c r="P45" s="240"/>
      <c r="R45" s="240">
        <f t="shared" si="1"/>
        <v>0</v>
      </c>
      <c r="S45" s="240">
        <f>IFERROR(IF(J45="X",0,IF(K45="X",0,VLOOKUP(K45,'5'!$K$3:$L$16,2,FALSE))),0)</f>
        <v>0</v>
      </c>
      <c r="T45" s="240">
        <f t="shared" si="0"/>
        <v>0</v>
      </c>
      <c r="U45" s="240">
        <f>IFERROR(VLOOKUP(K45,'5'!$K$3:$M$16,3,FALSE),0)</f>
        <v>0</v>
      </c>
      <c r="V45" s="240">
        <f t="shared" si="2"/>
        <v>0</v>
      </c>
      <c r="W45" s="240"/>
      <c r="X45" s="240"/>
      <c r="Y45" s="240"/>
    </row>
    <row r="46" spans="1:25">
      <c r="A46" s="238"/>
      <c r="B46" s="239"/>
      <c r="C46" s="239"/>
      <c r="D46" s="238"/>
      <c r="E46" s="238"/>
      <c r="F46" s="238"/>
      <c r="G46" s="238"/>
      <c r="H46" s="238"/>
      <c r="K46" s="238"/>
      <c r="L46" s="240"/>
      <c r="M46" s="240"/>
      <c r="N46" s="240"/>
      <c r="O46" s="240"/>
      <c r="P46" s="240"/>
      <c r="R46" s="240">
        <f t="shared" si="1"/>
        <v>0</v>
      </c>
      <c r="S46" s="240">
        <f>IFERROR(IF(J46="X",0,IF(K46="X",0,VLOOKUP(K46,'5'!$K$3:$L$16,2,FALSE))),0)</f>
        <v>0</v>
      </c>
      <c r="T46" s="240">
        <f t="shared" si="0"/>
        <v>0</v>
      </c>
      <c r="U46" s="240">
        <f>IFERROR(VLOOKUP(K46,'5'!$K$3:$M$16,3,FALSE),0)</f>
        <v>0</v>
      </c>
      <c r="V46" s="240">
        <f t="shared" si="2"/>
        <v>0</v>
      </c>
      <c r="W46" s="240"/>
      <c r="X46" s="240"/>
      <c r="Y46" s="240"/>
    </row>
    <row r="47" spans="1:25">
      <c r="A47" s="238"/>
      <c r="B47" s="239"/>
      <c r="C47" s="239"/>
      <c r="D47" s="238"/>
      <c r="E47" s="238"/>
      <c r="F47" s="238"/>
      <c r="G47" s="238"/>
      <c r="H47" s="238"/>
      <c r="K47" s="238"/>
      <c r="L47" s="240"/>
      <c r="M47" s="240"/>
      <c r="N47" s="240"/>
      <c r="O47" s="240"/>
      <c r="P47" s="240"/>
      <c r="R47" s="240">
        <f t="shared" si="1"/>
        <v>0</v>
      </c>
      <c r="S47" s="240">
        <f>IFERROR(IF(J47="X",0,IF(K47="X",0,VLOOKUP(K47,'5'!$K$3:$L$16,2,FALSE))),0)</f>
        <v>0</v>
      </c>
      <c r="T47" s="240">
        <f t="shared" si="0"/>
        <v>0</v>
      </c>
      <c r="U47" s="240">
        <f>IFERROR(VLOOKUP(K47,'5'!$K$3:$M$16,3,FALSE),0)</f>
        <v>0</v>
      </c>
      <c r="V47" s="240">
        <f t="shared" si="2"/>
        <v>0</v>
      </c>
      <c r="W47" s="240"/>
      <c r="X47" s="240"/>
      <c r="Y47" s="240"/>
    </row>
    <row r="48" spans="1:25">
      <c r="A48" s="238"/>
      <c r="B48" s="239"/>
      <c r="C48" s="239"/>
      <c r="D48" s="238"/>
      <c r="E48" s="238"/>
      <c r="F48" s="238"/>
      <c r="G48" s="238"/>
      <c r="H48" s="238"/>
      <c r="K48" s="238"/>
      <c r="L48" s="240"/>
      <c r="M48" s="240"/>
      <c r="N48" s="240"/>
      <c r="O48" s="240"/>
      <c r="P48" s="240"/>
      <c r="R48" s="240">
        <f t="shared" si="1"/>
        <v>0</v>
      </c>
      <c r="S48" s="240">
        <f>IFERROR(IF(J48="X",0,IF(K48="X",0,VLOOKUP(K48,'5'!$K$3:$L$16,2,FALSE))),0)</f>
        <v>0</v>
      </c>
      <c r="T48" s="240">
        <f t="shared" si="0"/>
        <v>0</v>
      </c>
      <c r="U48" s="240">
        <f>IFERROR(VLOOKUP(K48,'5'!$K$3:$M$16,3,FALSE),0)</f>
        <v>0</v>
      </c>
      <c r="V48" s="240">
        <f t="shared" si="2"/>
        <v>0</v>
      </c>
      <c r="W48" s="240"/>
      <c r="X48" s="240"/>
      <c r="Y48" s="240"/>
    </row>
    <row r="49" spans="1:25">
      <c r="A49" s="238"/>
      <c r="B49" s="239"/>
      <c r="C49" s="239"/>
      <c r="D49" s="238"/>
      <c r="E49" s="238"/>
      <c r="F49" s="238"/>
      <c r="G49" s="238"/>
      <c r="H49" s="238"/>
      <c r="K49" s="238"/>
      <c r="L49" s="240"/>
      <c r="M49" s="240"/>
      <c r="N49" s="240"/>
      <c r="O49" s="240"/>
      <c r="P49" s="240"/>
      <c r="R49" s="240">
        <f t="shared" si="1"/>
        <v>0</v>
      </c>
      <c r="S49" s="240">
        <f>IFERROR(IF(J49="X",0,IF(K49="X",0,VLOOKUP(K49,'5'!$K$3:$L$16,2,FALSE))),0)</f>
        <v>0</v>
      </c>
      <c r="T49" s="240">
        <f t="shared" si="0"/>
        <v>0</v>
      </c>
      <c r="U49" s="240">
        <f>IFERROR(VLOOKUP(K49,'5'!$K$3:$M$16,3,FALSE),0)</f>
        <v>0</v>
      </c>
      <c r="V49" s="240">
        <f t="shared" si="2"/>
        <v>0</v>
      </c>
      <c r="W49" s="240"/>
      <c r="X49" s="240"/>
      <c r="Y49" s="240"/>
    </row>
    <row r="50" spans="1:25">
      <c r="A50" s="238"/>
      <c r="B50" s="239"/>
      <c r="C50" s="239"/>
      <c r="D50" s="238"/>
      <c r="E50" s="238"/>
      <c r="F50" s="238"/>
      <c r="G50" s="238"/>
      <c r="H50" s="238"/>
      <c r="K50" s="238"/>
      <c r="L50" s="240"/>
      <c r="M50" s="240"/>
      <c r="N50" s="240"/>
      <c r="O50" s="240"/>
      <c r="P50" s="240"/>
      <c r="R50" s="240">
        <f t="shared" si="1"/>
        <v>0</v>
      </c>
      <c r="S50" s="240">
        <f>IFERROR(IF(J50="X",0,IF(K50="X",0,VLOOKUP(K50,'5'!$K$3:$L$16,2,FALSE))),0)</f>
        <v>0</v>
      </c>
      <c r="T50" s="240">
        <f t="shared" si="0"/>
        <v>0</v>
      </c>
      <c r="U50" s="240">
        <f>IFERROR(VLOOKUP(K50,'5'!$K$3:$M$16,3,FALSE),0)</f>
        <v>0</v>
      </c>
      <c r="V50" s="240">
        <f t="shared" si="2"/>
        <v>0</v>
      </c>
      <c r="W50" s="240"/>
      <c r="X50" s="240"/>
      <c r="Y50" s="240"/>
    </row>
    <row r="51" spans="1:25">
      <c r="A51" s="238"/>
      <c r="B51" s="239"/>
      <c r="C51" s="239"/>
      <c r="D51" s="238"/>
      <c r="E51" s="238"/>
      <c r="F51" s="238"/>
      <c r="G51" s="238"/>
      <c r="H51" s="238"/>
      <c r="K51" s="238"/>
      <c r="L51" s="240"/>
      <c r="M51" s="240"/>
      <c r="N51" s="240"/>
      <c r="O51" s="240"/>
      <c r="P51" s="240"/>
      <c r="R51" s="240">
        <f t="shared" si="1"/>
        <v>0</v>
      </c>
      <c r="S51" s="240">
        <f>IFERROR(IF(J51="X",0,IF(K51="X",0,VLOOKUP(K51,'5'!$K$3:$L$16,2,FALSE))),0)</f>
        <v>0</v>
      </c>
      <c r="T51" s="240">
        <f t="shared" si="0"/>
        <v>0</v>
      </c>
      <c r="U51" s="240">
        <f>IFERROR(VLOOKUP(K51,'5'!$K$3:$M$16,3,FALSE),0)</f>
        <v>0</v>
      </c>
      <c r="V51" s="240">
        <f t="shared" si="2"/>
        <v>0</v>
      </c>
      <c r="W51" s="240"/>
      <c r="X51" s="240"/>
      <c r="Y51" s="240"/>
    </row>
    <row r="52" spans="1:25">
      <c r="A52" s="238"/>
      <c r="B52" s="239"/>
      <c r="C52" s="239"/>
      <c r="D52" s="238"/>
      <c r="E52" s="238"/>
      <c r="F52" s="238"/>
      <c r="G52" s="238"/>
      <c r="H52" s="238"/>
      <c r="K52" s="238"/>
      <c r="L52" s="240"/>
      <c r="M52" s="240"/>
      <c r="N52" s="240"/>
      <c r="O52" s="240"/>
      <c r="P52" s="240"/>
      <c r="R52" s="240">
        <f t="shared" si="1"/>
        <v>0</v>
      </c>
      <c r="S52" s="240">
        <f>IFERROR(IF(J52="X",0,IF(K52="X",0,VLOOKUP(K52,'5'!$K$3:$L$16,2,FALSE))),0)</f>
        <v>0</v>
      </c>
      <c r="T52" s="240">
        <f t="shared" si="0"/>
        <v>0</v>
      </c>
      <c r="U52" s="240">
        <f>IFERROR(VLOOKUP(K52,'5'!$K$3:$M$16,3,FALSE),0)</f>
        <v>0</v>
      </c>
      <c r="V52" s="240">
        <f t="shared" si="2"/>
        <v>0</v>
      </c>
      <c r="W52" s="240"/>
      <c r="X52" s="240"/>
      <c r="Y52" s="240"/>
    </row>
    <row r="53" spans="1:25">
      <c r="A53" s="238"/>
      <c r="B53" s="239"/>
      <c r="C53" s="239"/>
      <c r="D53" s="238"/>
      <c r="E53" s="238"/>
      <c r="F53" s="238"/>
      <c r="G53" s="238"/>
      <c r="H53" s="238"/>
      <c r="K53" s="238"/>
      <c r="L53" s="240"/>
      <c r="M53" s="240"/>
      <c r="N53" s="240"/>
      <c r="O53" s="240"/>
      <c r="P53" s="240"/>
      <c r="R53" s="240">
        <f t="shared" si="1"/>
        <v>0</v>
      </c>
      <c r="S53" s="240">
        <f>IFERROR(IF(J53="X",0,IF(K53="X",0,VLOOKUP(K53,'5'!$K$3:$L$16,2,FALSE))),0)</f>
        <v>0</v>
      </c>
      <c r="T53" s="240">
        <f t="shared" si="0"/>
        <v>0</v>
      </c>
      <c r="U53" s="240">
        <f>IFERROR(VLOOKUP(K53,'5'!$K$3:$M$16,3,FALSE),0)</f>
        <v>0</v>
      </c>
      <c r="V53" s="240">
        <f t="shared" si="2"/>
        <v>0</v>
      </c>
      <c r="W53" s="240"/>
      <c r="X53" s="240"/>
      <c r="Y53" s="240"/>
    </row>
    <row r="54" spans="1:25">
      <c r="A54" s="238"/>
      <c r="B54" s="239"/>
      <c r="C54" s="239"/>
      <c r="D54" s="238"/>
      <c r="E54" s="238"/>
      <c r="F54" s="238"/>
      <c r="G54" s="238"/>
      <c r="H54" s="238"/>
      <c r="K54" s="238"/>
      <c r="L54" s="240"/>
      <c r="M54" s="240"/>
      <c r="N54" s="240"/>
      <c r="O54" s="240"/>
      <c r="P54" s="240"/>
      <c r="R54" s="240">
        <f t="shared" si="1"/>
        <v>0</v>
      </c>
      <c r="S54" s="240">
        <f>IFERROR(IF(J54="X",0,IF(K54="X",0,VLOOKUP(K54,'5'!$K$3:$L$16,2,FALSE))),0)</f>
        <v>0</v>
      </c>
      <c r="T54" s="240">
        <f t="shared" si="0"/>
        <v>0</v>
      </c>
      <c r="U54" s="240">
        <f>IFERROR(VLOOKUP(K54,'5'!$K$3:$M$16,3,FALSE),0)</f>
        <v>0</v>
      </c>
      <c r="V54" s="240">
        <f t="shared" si="2"/>
        <v>0</v>
      </c>
      <c r="W54" s="240"/>
      <c r="X54" s="240"/>
      <c r="Y54" s="240"/>
    </row>
    <row r="55" spans="1:25">
      <c r="A55" s="238"/>
      <c r="B55" s="239"/>
      <c r="C55" s="239"/>
      <c r="D55" s="238"/>
      <c r="E55" s="238"/>
      <c r="F55" s="238"/>
      <c r="G55" s="238"/>
      <c r="H55" s="238"/>
      <c r="K55" s="238"/>
      <c r="L55" s="240"/>
      <c r="M55" s="240"/>
      <c r="N55" s="240"/>
      <c r="O55" s="240"/>
      <c r="P55" s="240"/>
      <c r="R55" s="240">
        <f t="shared" si="1"/>
        <v>0</v>
      </c>
      <c r="S55" s="240">
        <f>IFERROR(IF(J55="X",0,IF(K55="X",0,VLOOKUP(K55,'5'!$K$3:$L$16,2,FALSE))),0)</f>
        <v>0</v>
      </c>
      <c r="T55" s="240">
        <f t="shared" si="0"/>
        <v>0</v>
      </c>
      <c r="U55" s="240">
        <f>IFERROR(VLOOKUP(K55,'5'!$K$3:$M$16,3,FALSE),0)</f>
        <v>0</v>
      </c>
      <c r="V55" s="240">
        <f t="shared" si="2"/>
        <v>0</v>
      </c>
      <c r="W55" s="240"/>
      <c r="X55" s="240"/>
      <c r="Y55" s="240"/>
    </row>
    <row r="56" spans="1:25">
      <c r="A56" s="238"/>
      <c r="B56" s="239"/>
      <c r="C56" s="239"/>
      <c r="D56" s="238"/>
      <c r="E56" s="238"/>
      <c r="F56" s="238"/>
      <c r="G56" s="238"/>
      <c r="H56" s="238"/>
      <c r="K56" s="238"/>
      <c r="L56" s="240"/>
      <c r="M56" s="240"/>
      <c r="N56" s="240"/>
      <c r="O56" s="240"/>
      <c r="P56" s="240"/>
      <c r="R56" s="240">
        <f t="shared" si="1"/>
        <v>0</v>
      </c>
      <c r="S56" s="240">
        <f>IFERROR(IF(J56="X",0,IF(K56="X",0,VLOOKUP(K56,'5'!$K$3:$L$16,2,FALSE))),0)</f>
        <v>0</v>
      </c>
      <c r="T56" s="240">
        <f t="shared" si="0"/>
        <v>0</v>
      </c>
      <c r="U56" s="240">
        <f>IFERROR(VLOOKUP(K56,'5'!$K$3:$M$16,3,FALSE),0)</f>
        <v>0</v>
      </c>
      <c r="V56" s="240">
        <f t="shared" si="2"/>
        <v>0</v>
      </c>
      <c r="W56" s="240"/>
      <c r="X56" s="240"/>
      <c r="Y56" s="240"/>
    </row>
    <row r="57" spans="1:25">
      <c r="A57" s="238"/>
      <c r="B57" s="239"/>
      <c r="C57" s="239"/>
      <c r="D57" s="238"/>
      <c r="E57" s="238"/>
      <c r="F57" s="238"/>
      <c r="G57" s="238"/>
      <c r="H57" s="238"/>
      <c r="K57" s="238"/>
      <c r="L57" s="240"/>
      <c r="M57" s="240"/>
      <c r="N57" s="240"/>
      <c r="O57" s="240"/>
      <c r="P57" s="240"/>
      <c r="R57" s="240">
        <f t="shared" si="1"/>
        <v>0</v>
      </c>
      <c r="S57" s="240">
        <f>IFERROR(IF(J57="X",0,IF(K57="X",0,VLOOKUP(K57,'5'!$K$3:$L$16,2,FALSE))),0)</f>
        <v>0</v>
      </c>
      <c r="T57" s="240">
        <f t="shared" si="0"/>
        <v>0</v>
      </c>
      <c r="U57" s="240">
        <f>IFERROR(VLOOKUP(K57,'5'!$K$3:$M$16,3,FALSE),0)</f>
        <v>0</v>
      </c>
      <c r="V57" s="240">
        <f t="shared" si="2"/>
        <v>0</v>
      </c>
      <c r="W57" s="240"/>
      <c r="X57" s="240"/>
      <c r="Y57" s="240"/>
    </row>
    <row r="58" spans="1:25">
      <c r="A58" s="238"/>
      <c r="B58" s="239"/>
      <c r="C58" s="239"/>
      <c r="D58" s="238"/>
      <c r="E58" s="238"/>
      <c r="F58" s="238"/>
      <c r="G58" s="238"/>
      <c r="H58" s="238"/>
      <c r="K58" s="238"/>
      <c r="L58" s="240"/>
      <c r="M58" s="240"/>
      <c r="N58" s="240"/>
      <c r="O58" s="240"/>
      <c r="P58" s="240"/>
      <c r="R58" s="240">
        <f t="shared" si="1"/>
        <v>0</v>
      </c>
      <c r="S58" s="240">
        <f>IFERROR(IF(J58="X",0,IF(K58="X",0,VLOOKUP(K58,'5'!$K$3:$L$16,2,FALSE))),0)</f>
        <v>0</v>
      </c>
      <c r="T58" s="240">
        <f t="shared" si="0"/>
        <v>0</v>
      </c>
      <c r="U58" s="240">
        <f>IFERROR(VLOOKUP(K58,'5'!$K$3:$M$16,3,FALSE),0)</f>
        <v>0</v>
      </c>
      <c r="V58" s="240">
        <f t="shared" si="2"/>
        <v>0</v>
      </c>
      <c r="W58" s="240"/>
      <c r="X58" s="240"/>
      <c r="Y58" s="240"/>
    </row>
    <row r="59" spans="1:25">
      <c r="A59" s="238"/>
      <c r="B59" s="239"/>
      <c r="C59" s="239"/>
      <c r="D59" s="238"/>
      <c r="E59" s="238"/>
      <c r="F59" s="238"/>
      <c r="G59" s="238"/>
      <c r="H59" s="238"/>
      <c r="K59" s="238"/>
      <c r="L59" s="240"/>
      <c r="M59" s="240"/>
      <c r="N59" s="240"/>
      <c r="O59" s="240"/>
      <c r="P59" s="240"/>
      <c r="R59" s="240">
        <f t="shared" si="1"/>
        <v>0</v>
      </c>
      <c r="S59" s="240">
        <f>IFERROR(IF(J59="X",0,IF(K59="X",0,VLOOKUP(K59,'5'!$K$3:$L$16,2,FALSE))),0)</f>
        <v>0</v>
      </c>
      <c r="T59" s="240">
        <f t="shared" si="0"/>
        <v>0</v>
      </c>
      <c r="U59" s="240">
        <f>IFERROR(VLOOKUP(K59,'5'!$K$3:$M$16,3,FALSE),0)</f>
        <v>0</v>
      </c>
      <c r="V59" s="240">
        <f t="shared" si="2"/>
        <v>0</v>
      </c>
      <c r="W59" s="240"/>
      <c r="X59" s="240"/>
      <c r="Y59" s="240"/>
    </row>
    <row r="60" spans="1:25">
      <c r="A60" s="238"/>
      <c r="B60" s="239"/>
      <c r="C60" s="239"/>
      <c r="D60" s="238"/>
      <c r="E60" s="238"/>
      <c r="F60" s="238"/>
      <c r="G60" s="238"/>
      <c r="H60" s="238"/>
      <c r="K60" s="238"/>
      <c r="L60" s="240"/>
      <c r="M60" s="240"/>
      <c r="N60" s="240"/>
      <c r="O60" s="240"/>
      <c r="P60" s="240"/>
      <c r="R60" s="240">
        <f t="shared" si="1"/>
        <v>0</v>
      </c>
      <c r="S60" s="240">
        <f>IFERROR(IF(J60="X",0,IF(K60="X",0,VLOOKUP(K60,'5'!$K$3:$L$16,2,FALSE))),0)</f>
        <v>0</v>
      </c>
      <c r="T60" s="240">
        <f t="shared" si="0"/>
        <v>0</v>
      </c>
      <c r="U60" s="240">
        <f>IFERROR(VLOOKUP(K60,'5'!$K$3:$M$16,3,FALSE),0)</f>
        <v>0</v>
      </c>
      <c r="V60" s="240">
        <f t="shared" si="2"/>
        <v>0</v>
      </c>
      <c r="W60" s="240"/>
      <c r="X60" s="240"/>
      <c r="Y60" s="240"/>
    </row>
    <row r="61" spans="1:25">
      <c r="A61" s="238"/>
      <c r="B61" s="239"/>
      <c r="C61" s="239"/>
      <c r="D61" s="238"/>
      <c r="E61" s="238"/>
      <c r="F61" s="238"/>
      <c r="G61" s="238"/>
      <c r="H61" s="238"/>
      <c r="K61" s="238"/>
      <c r="L61" s="240"/>
      <c r="M61" s="240"/>
      <c r="N61" s="240"/>
      <c r="O61" s="240"/>
      <c r="P61" s="240"/>
      <c r="R61" s="240">
        <f t="shared" si="1"/>
        <v>0</v>
      </c>
      <c r="S61" s="240">
        <f>IFERROR(IF(J61="X",0,IF(K61="X",0,VLOOKUP(K61,'5'!$K$3:$L$16,2,FALSE))),0)</f>
        <v>0</v>
      </c>
      <c r="T61" s="240">
        <f t="shared" si="0"/>
        <v>0</v>
      </c>
      <c r="U61" s="240">
        <f>IFERROR(VLOOKUP(K61,'5'!$K$3:$M$16,3,FALSE),0)</f>
        <v>0</v>
      </c>
      <c r="V61" s="240">
        <f t="shared" si="2"/>
        <v>0</v>
      </c>
      <c r="W61" s="240"/>
      <c r="X61" s="240"/>
      <c r="Y61" s="240"/>
    </row>
    <row r="62" spans="1:25">
      <c r="A62" s="238"/>
      <c r="B62" s="239"/>
      <c r="C62" s="239"/>
      <c r="D62" s="238"/>
      <c r="E62" s="238"/>
      <c r="F62" s="238"/>
      <c r="G62" s="238"/>
      <c r="H62" s="238"/>
      <c r="K62" s="238"/>
      <c r="L62" s="240"/>
      <c r="M62" s="240"/>
      <c r="N62" s="240"/>
      <c r="O62" s="240"/>
      <c r="P62" s="240"/>
      <c r="R62" s="240">
        <f t="shared" si="1"/>
        <v>0</v>
      </c>
      <c r="S62" s="240">
        <f>IFERROR(IF(J62="X",0,IF(K62="X",0,VLOOKUP(K62,'5'!$K$3:$L$16,2,FALSE))),0)</f>
        <v>0</v>
      </c>
      <c r="T62" s="240">
        <f t="shared" si="0"/>
        <v>0</v>
      </c>
      <c r="U62" s="240">
        <f>IFERROR(VLOOKUP(K62,'5'!$K$3:$M$16,3,FALSE),0)</f>
        <v>0</v>
      </c>
      <c r="V62" s="240">
        <f t="shared" si="2"/>
        <v>0</v>
      </c>
      <c r="W62" s="240"/>
      <c r="X62" s="240"/>
      <c r="Y62" s="240"/>
    </row>
    <row r="63" spans="1:25">
      <c r="A63" s="238"/>
      <c r="B63" s="239"/>
      <c r="C63" s="239"/>
      <c r="D63" s="238"/>
      <c r="E63" s="238"/>
      <c r="F63" s="238"/>
      <c r="G63" s="238"/>
      <c r="H63" s="238"/>
      <c r="K63" s="238"/>
      <c r="L63" s="240"/>
      <c r="M63" s="240"/>
      <c r="N63" s="240"/>
      <c r="O63" s="240"/>
      <c r="P63" s="240"/>
      <c r="R63" s="240">
        <f t="shared" si="1"/>
        <v>0</v>
      </c>
      <c r="S63" s="240">
        <f>IFERROR(IF(J63="X",0,IF(K63="X",0,VLOOKUP(K63,'5'!$K$3:$L$16,2,FALSE))),0)</f>
        <v>0</v>
      </c>
      <c r="T63" s="240">
        <f t="shared" si="0"/>
        <v>0</v>
      </c>
      <c r="U63" s="240">
        <f>IFERROR(VLOOKUP(K63,'5'!$K$3:$M$16,3,FALSE),0)</f>
        <v>0</v>
      </c>
      <c r="V63" s="240">
        <f t="shared" si="2"/>
        <v>0</v>
      </c>
      <c r="W63" s="240"/>
      <c r="X63" s="240"/>
      <c r="Y63" s="240"/>
    </row>
    <row r="64" spans="1:25">
      <c r="A64" s="238"/>
      <c r="B64" s="239"/>
      <c r="C64" s="239"/>
      <c r="D64" s="238"/>
      <c r="E64" s="238"/>
      <c r="F64" s="238"/>
      <c r="G64" s="238"/>
      <c r="H64" s="238"/>
      <c r="K64" s="238"/>
      <c r="L64" s="240"/>
      <c r="M64" s="240"/>
      <c r="N64" s="240"/>
      <c r="O64" s="240"/>
      <c r="P64" s="240"/>
      <c r="R64" s="240">
        <f t="shared" si="1"/>
        <v>0</v>
      </c>
      <c r="S64" s="240">
        <f>IFERROR(IF(J64="X",0,IF(K64="X",0,VLOOKUP(K64,'5'!$K$3:$L$16,2,FALSE))),0)</f>
        <v>0</v>
      </c>
      <c r="T64" s="240">
        <f t="shared" si="0"/>
        <v>0</v>
      </c>
      <c r="U64" s="240">
        <f>IFERROR(VLOOKUP(K64,'5'!$K$3:$M$16,3,FALSE),0)</f>
        <v>0</v>
      </c>
      <c r="V64" s="240">
        <f t="shared" si="2"/>
        <v>0</v>
      </c>
      <c r="W64" s="240"/>
      <c r="X64" s="240"/>
      <c r="Y64" s="240"/>
    </row>
    <row r="65" spans="1:25">
      <c r="A65" s="238"/>
      <c r="B65" s="239"/>
      <c r="C65" s="239"/>
      <c r="D65" s="238"/>
      <c r="E65" s="238"/>
      <c r="F65" s="238"/>
      <c r="G65" s="238"/>
      <c r="H65" s="238"/>
      <c r="K65" s="238"/>
      <c r="L65" s="240"/>
      <c r="M65" s="240"/>
      <c r="N65" s="240"/>
      <c r="O65" s="240"/>
      <c r="P65" s="240"/>
      <c r="R65" s="240">
        <f t="shared" si="1"/>
        <v>0</v>
      </c>
      <c r="S65" s="240">
        <f>IFERROR(IF(J65="X",0,IF(K65="X",0,VLOOKUP(K65,'5'!$K$3:$L$16,2,FALSE))),0)</f>
        <v>0</v>
      </c>
      <c r="T65" s="240">
        <f t="shared" si="0"/>
        <v>0</v>
      </c>
      <c r="U65" s="240">
        <f>IFERROR(VLOOKUP(K65,'5'!$K$3:$M$16,3,FALSE),0)</f>
        <v>0</v>
      </c>
      <c r="V65" s="240">
        <f t="shared" si="2"/>
        <v>0</v>
      </c>
      <c r="W65" s="240"/>
      <c r="X65" s="240"/>
      <c r="Y65" s="240"/>
    </row>
    <row r="66" spans="1:25">
      <c r="A66" s="238"/>
      <c r="B66" s="239"/>
      <c r="C66" s="239"/>
      <c r="D66" s="238"/>
      <c r="E66" s="238"/>
      <c r="F66" s="238"/>
      <c r="G66" s="238"/>
      <c r="H66" s="238"/>
      <c r="K66" s="238"/>
      <c r="L66" s="240"/>
      <c r="M66" s="240"/>
      <c r="N66" s="240"/>
      <c r="O66" s="240"/>
      <c r="P66" s="240"/>
      <c r="R66" s="240">
        <f t="shared" si="1"/>
        <v>0</v>
      </c>
      <c r="S66" s="240">
        <f>IFERROR(IF(J66="X",0,IF(K66="X",0,VLOOKUP(K66,'5'!$K$3:$L$16,2,FALSE))),0)</f>
        <v>0</v>
      </c>
      <c r="T66" s="240">
        <f t="shared" si="0"/>
        <v>0</v>
      </c>
      <c r="U66" s="240">
        <f>IFERROR(VLOOKUP(K66,'5'!$K$3:$M$16,3,FALSE),0)</f>
        <v>0</v>
      </c>
      <c r="V66" s="240">
        <f t="shared" si="2"/>
        <v>0</v>
      </c>
      <c r="W66" s="240"/>
      <c r="X66" s="240"/>
      <c r="Y66" s="240"/>
    </row>
    <row r="67" spans="1:25">
      <c r="A67" s="238"/>
      <c r="B67" s="239"/>
      <c r="C67" s="239"/>
      <c r="D67" s="238"/>
      <c r="E67" s="238"/>
      <c r="F67" s="238"/>
      <c r="G67" s="238"/>
      <c r="H67" s="238"/>
      <c r="K67" s="238"/>
      <c r="L67" s="240"/>
      <c r="M67" s="240"/>
      <c r="N67" s="240"/>
      <c r="O67" s="240"/>
      <c r="P67" s="240"/>
      <c r="R67" s="240">
        <f t="shared" si="1"/>
        <v>0</v>
      </c>
      <c r="S67" s="240">
        <f>IFERROR(IF(J67="X",0,IF(K67="X",0,VLOOKUP(K67,'5'!$K$3:$L$16,2,FALSE))),0)</f>
        <v>0</v>
      </c>
      <c r="T67" s="240">
        <f t="shared" si="0"/>
        <v>0</v>
      </c>
      <c r="U67" s="240">
        <f>IFERROR(VLOOKUP(K67,'5'!$K$3:$M$16,3,FALSE),0)</f>
        <v>0</v>
      </c>
      <c r="V67" s="240">
        <f t="shared" si="2"/>
        <v>0</v>
      </c>
      <c r="W67" s="240"/>
      <c r="X67" s="240"/>
      <c r="Y67" s="240"/>
    </row>
    <row r="68" spans="1:25">
      <c r="A68" s="238"/>
      <c r="B68" s="239"/>
      <c r="C68" s="239"/>
      <c r="D68" s="238"/>
      <c r="E68" s="238"/>
      <c r="F68" s="238"/>
      <c r="G68" s="238"/>
      <c r="H68" s="238"/>
      <c r="K68" s="238"/>
      <c r="L68" s="240"/>
      <c r="M68" s="240"/>
      <c r="N68" s="240"/>
      <c r="O68" s="240"/>
      <c r="P68" s="240"/>
      <c r="R68" s="240">
        <f t="shared" si="1"/>
        <v>0</v>
      </c>
      <c r="S68" s="240">
        <f>IFERROR(IF(J68="X",0,IF(K68="X",0,VLOOKUP(K68,'5'!$K$3:$L$16,2,FALSE))),0)</f>
        <v>0</v>
      </c>
      <c r="T68" s="240">
        <f t="shared" ref="T68:T69" si="3">R68*S68</f>
        <v>0</v>
      </c>
      <c r="U68" s="240">
        <f>IFERROR(VLOOKUP(K68,'5'!$K$3:$M$16,3,FALSE),0)</f>
        <v>0</v>
      </c>
      <c r="V68" s="240">
        <f t="shared" si="2"/>
        <v>0</v>
      </c>
      <c r="W68" s="240"/>
      <c r="X68" s="240"/>
      <c r="Y68" s="240"/>
    </row>
    <row r="69" spans="1:25">
      <c r="A69" s="238"/>
      <c r="B69" s="239"/>
      <c r="C69" s="239"/>
      <c r="D69" s="238"/>
      <c r="E69" s="238"/>
      <c r="F69" s="238"/>
      <c r="G69" s="238"/>
      <c r="H69" s="238"/>
      <c r="K69" s="238"/>
      <c r="L69" s="240"/>
      <c r="M69" s="240"/>
      <c r="N69" s="240"/>
      <c r="O69" s="240"/>
      <c r="P69" s="240"/>
      <c r="R69" s="240">
        <f>SUM(M69+P69)</f>
        <v>0</v>
      </c>
      <c r="S69" s="240">
        <f>IFERROR(IF(J69="X",0,IF(K69="X",0,VLOOKUP(K69,'5'!$K$3:$L$16,2,FALSE))),0)</f>
        <v>0</v>
      </c>
      <c r="T69" s="240">
        <f t="shared" si="3"/>
        <v>0</v>
      </c>
      <c r="U69" s="240">
        <f>IFERROR(VLOOKUP(K69,'5'!$K$3:$M$16,3,FALSE),0)</f>
        <v>0</v>
      </c>
      <c r="V69" s="240">
        <f t="shared" ref="V69" si="4">IF(U69=0,0,T69/U69)</f>
        <v>0</v>
      </c>
    </row>
    <row r="70" spans="1:25">
      <c r="A70" s="238"/>
      <c r="B70" s="239"/>
      <c r="C70" s="239"/>
      <c r="D70" s="238"/>
      <c r="E70" s="238"/>
      <c r="F70" s="238"/>
      <c r="G70" s="238"/>
      <c r="H70" s="238"/>
      <c r="K70" s="238"/>
      <c r="L70" s="240"/>
      <c r="M70" s="240"/>
      <c r="N70" s="240"/>
      <c r="O70" s="240"/>
      <c r="P70" s="240"/>
      <c r="R70" s="240">
        <f t="shared" ref="R70:R133" si="5">SUM(M70+P70)</f>
        <v>0</v>
      </c>
      <c r="S70" s="240">
        <f>IFERROR(IF(J70="X",0,IF(K70="X",0,VLOOKUP(K70,'5'!$K$3:$L$16,2,FALSE))),0)</f>
        <v>0</v>
      </c>
      <c r="T70" s="240">
        <f t="shared" ref="T70:T133" si="6">R70*S70</f>
        <v>0</v>
      </c>
      <c r="U70" s="240">
        <f>IFERROR(VLOOKUP(K70,'5'!$K$3:$M$16,3,FALSE),0)</f>
        <v>0</v>
      </c>
      <c r="V70" s="240">
        <f t="shared" ref="V70:V133" si="7">IF(U70=0,0,T70/U70)</f>
        <v>0</v>
      </c>
    </row>
    <row r="71" spans="1:25">
      <c r="A71" s="238"/>
      <c r="B71" s="239"/>
      <c r="C71" s="239"/>
      <c r="D71" s="238"/>
      <c r="E71" s="238"/>
      <c r="F71" s="238"/>
      <c r="G71" s="238"/>
      <c r="H71" s="238"/>
      <c r="K71" s="238"/>
      <c r="L71" s="240"/>
      <c r="M71" s="240"/>
      <c r="N71" s="240"/>
      <c r="O71" s="240"/>
      <c r="P71" s="240"/>
      <c r="R71" s="240">
        <f t="shared" si="5"/>
        <v>0</v>
      </c>
      <c r="S71" s="240">
        <f>IFERROR(IF(J71="X",0,IF(K71="X",0,VLOOKUP(K71,'5'!$K$3:$L$16,2,FALSE))),0)</f>
        <v>0</v>
      </c>
      <c r="T71" s="240">
        <f t="shared" si="6"/>
        <v>0</v>
      </c>
      <c r="U71" s="240">
        <f>IFERROR(VLOOKUP(K71,'5'!$K$3:$M$16,3,FALSE),0)</f>
        <v>0</v>
      </c>
      <c r="V71" s="240">
        <f t="shared" si="7"/>
        <v>0</v>
      </c>
    </row>
    <row r="72" spans="1:25">
      <c r="A72" s="238"/>
      <c r="B72" s="239"/>
      <c r="C72" s="239"/>
      <c r="D72" s="238"/>
      <c r="E72" s="238"/>
      <c r="F72" s="238"/>
      <c r="G72" s="238"/>
      <c r="H72" s="238"/>
      <c r="K72" s="238"/>
      <c r="L72" s="240"/>
      <c r="M72" s="240"/>
      <c r="N72" s="240"/>
      <c r="O72" s="240"/>
      <c r="P72" s="240"/>
      <c r="R72" s="240">
        <f t="shared" si="5"/>
        <v>0</v>
      </c>
      <c r="S72" s="240">
        <f>IFERROR(IF(J72="X",0,IF(K72="X",0,VLOOKUP(K72,'5'!$K$3:$L$16,2,FALSE))),0)</f>
        <v>0</v>
      </c>
      <c r="T72" s="240">
        <f t="shared" si="6"/>
        <v>0</v>
      </c>
      <c r="U72" s="240">
        <f>IFERROR(VLOOKUP(K72,'5'!$K$3:$M$16,3,FALSE),0)</f>
        <v>0</v>
      </c>
      <c r="V72" s="240">
        <f t="shared" si="7"/>
        <v>0</v>
      </c>
    </row>
    <row r="73" spans="1:25">
      <c r="A73" s="238"/>
      <c r="B73" s="239"/>
      <c r="C73" s="239"/>
      <c r="D73" s="238"/>
      <c r="E73" s="238"/>
      <c r="F73" s="238"/>
      <c r="G73" s="238"/>
      <c r="H73" s="238"/>
      <c r="K73" s="238"/>
      <c r="L73" s="240"/>
      <c r="M73" s="240"/>
      <c r="N73" s="240"/>
      <c r="O73" s="240"/>
      <c r="P73" s="240"/>
      <c r="R73" s="240">
        <f t="shared" si="5"/>
        <v>0</v>
      </c>
      <c r="S73" s="240">
        <f>IFERROR(IF(J73="X",0,IF(K73="X",0,VLOOKUP(K73,'5'!$K$3:$L$16,2,FALSE))),0)</f>
        <v>0</v>
      </c>
      <c r="T73" s="240">
        <f t="shared" si="6"/>
        <v>0</v>
      </c>
      <c r="U73" s="240">
        <f>IFERROR(VLOOKUP(K73,'5'!$K$3:$M$16,3,FALSE),0)</f>
        <v>0</v>
      </c>
      <c r="V73" s="240">
        <f t="shared" si="7"/>
        <v>0</v>
      </c>
    </row>
    <row r="74" spans="1:25">
      <c r="A74" s="238"/>
      <c r="B74" s="239"/>
      <c r="C74" s="239"/>
      <c r="D74" s="238"/>
      <c r="E74" s="238"/>
      <c r="F74" s="238"/>
      <c r="G74" s="238"/>
      <c r="H74" s="238"/>
      <c r="I74" s="256"/>
      <c r="J74" s="257"/>
      <c r="K74" s="271"/>
      <c r="L74" s="240"/>
      <c r="M74" s="259"/>
      <c r="N74" s="259"/>
      <c r="O74" s="240"/>
      <c r="P74" s="259"/>
      <c r="Q74" s="259"/>
      <c r="R74" s="240">
        <f t="shared" si="5"/>
        <v>0</v>
      </c>
      <c r="S74" s="240">
        <f>IFERROR(IF(J74="X",0,IF(K74="X",0,VLOOKUP(K74,'5'!$K$3:$L$16,2,FALSE))),0)</f>
        <v>0</v>
      </c>
      <c r="T74" s="240">
        <f t="shared" si="6"/>
        <v>0</v>
      </c>
      <c r="U74" s="240">
        <f>IFERROR(VLOOKUP(K74,'5'!$K$3:$M$16,3,FALSE),0)</f>
        <v>0</v>
      </c>
      <c r="V74" s="240">
        <f t="shared" si="7"/>
        <v>0</v>
      </c>
    </row>
    <row r="75" spans="1:25">
      <c r="A75" s="238"/>
      <c r="B75" s="239"/>
      <c r="C75" s="239"/>
      <c r="D75" s="238"/>
      <c r="E75" s="238"/>
      <c r="F75" s="238"/>
      <c r="G75" s="238"/>
      <c r="H75" s="238"/>
      <c r="K75" s="238"/>
      <c r="L75" s="240"/>
      <c r="M75" s="240"/>
      <c r="N75" s="240"/>
      <c r="O75" s="240"/>
      <c r="P75" s="240"/>
      <c r="R75" s="240">
        <f t="shared" si="5"/>
        <v>0</v>
      </c>
      <c r="S75" s="240">
        <f>IFERROR(IF(J75="X",0,IF(K75="X",0,VLOOKUP(K75,'5'!$K$3:$L$16,2,FALSE))),0)</f>
        <v>0</v>
      </c>
      <c r="T75" s="240">
        <f t="shared" si="6"/>
        <v>0</v>
      </c>
      <c r="U75" s="240">
        <f>IFERROR(VLOOKUP(K75,'5'!$K$3:$M$16,3,FALSE),0)</f>
        <v>0</v>
      </c>
      <c r="V75" s="240">
        <f t="shared" si="7"/>
        <v>0</v>
      </c>
    </row>
    <row r="76" spans="1:25">
      <c r="A76" s="238"/>
      <c r="B76" s="239"/>
      <c r="C76" s="239"/>
      <c r="D76" s="238"/>
      <c r="E76" s="238"/>
      <c r="F76" s="238"/>
      <c r="G76" s="238"/>
      <c r="H76" s="238"/>
      <c r="I76" s="272"/>
      <c r="K76" s="238"/>
      <c r="L76" s="240"/>
      <c r="M76" s="240"/>
      <c r="N76" s="240"/>
      <c r="O76" s="240"/>
      <c r="P76" s="240"/>
      <c r="R76" s="240">
        <f t="shared" si="5"/>
        <v>0</v>
      </c>
      <c r="S76" s="240">
        <f>IFERROR(IF(J76="X",0,IF(K76="X",0,VLOOKUP(K76,'5'!$K$3:$L$16,2,FALSE))),0)</f>
        <v>0</v>
      </c>
      <c r="T76" s="240">
        <f t="shared" si="6"/>
        <v>0</v>
      </c>
      <c r="U76" s="240">
        <f>IFERROR(VLOOKUP(K76,'5'!$K$3:$M$16,3,FALSE),0)</f>
        <v>0</v>
      </c>
      <c r="V76" s="240">
        <f t="shared" si="7"/>
        <v>0</v>
      </c>
    </row>
    <row r="77" spans="1:25">
      <c r="A77" s="238"/>
      <c r="B77" s="239"/>
      <c r="C77" s="239"/>
      <c r="D77" s="238"/>
      <c r="E77" s="238"/>
      <c r="F77" s="238"/>
      <c r="G77" s="238"/>
      <c r="H77" s="238"/>
      <c r="K77" s="238"/>
      <c r="L77" s="240"/>
      <c r="M77" s="240"/>
      <c r="N77" s="240"/>
      <c r="O77" s="240"/>
      <c r="P77" s="240"/>
      <c r="R77" s="240">
        <f t="shared" si="5"/>
        <v>0</v>
      </c>
      <c r="S77" s="240">
        <f>IFERROR(IF(J77="X",0,IF(K77="X",0,VLOOKUP(K77,'5'!$K$3:$L$16,2,FALSE))),0)</f>
        <v>0</v>
      </c>
      <c r="T77" s="240">
        <f t="shared" si="6"/>
        <v>0</v>
      </c>
      <c r="U77" s="240">
        <f>IFERROR(VLOOKUP(K77,'5'!$K$3:$M$16,3,FALSE),0)</f>
        <v>0</v>
      </c>
      <c r="V77" s="240">
        <f t="shared" si="7"/>
        <v>0</v>
      </c>
    </row>
    <row r="78" spans="1:25">
      <c r="A78" s="238"/>
      <c r="B78" s="239"/>
      <c r="C78" s="239"/>
      <c r="D78" s="238"/>
      <c r="E78" s="238"/>
      <c r="F78" s="238"/>
      <c r="G78" s="238"/>
      <c r="H78" s="238"/>
      <c r="K78" s="238"/>
      <c r="L78" s="240"/>
      <c r="M78" s="240"/>
      <c r="N78" s="240"/>
      <c r="O78" s="240"/>
      <c r="P78" s="240"/>
      <c r="R78" s="240">
        <f t="shared" si="5"/>
        <v>0</v>
      </c>
      <c r="S78" s="240">
        <f>IFERROR(IF(J78="X",0,IF(K78="X",0,VLOOKUP(K78,'5'!$K$3:$L$16,2,FALSE))),0)</f>
        <v>0</v>
      </c>
      <c r="T78" s="240">
        <f t="shared" si="6"/>
        <v>0</v>
      </c>
      <c r="U78" s="240">
        <f>IFERROR(VLOOKUP(K78,'5'!$K$3:$M$16,3,FALSE),0)</f>
        <v>0</v>
      </c>
      <c r="V78" s="240">
        <f t="shared" si="7"/>
        <v>0</v>
      </c>
    </row>
    <row r="79" spans="1:25">
      <c r="A79" s="238"/>
      <c r="B79" s="239"/>
      <c r="C79" s="239"/>
      <c r="D79" s="238"/>
      <c r="E79" s="238"/>
      <c r="F79" s="238"/>
      <c r="G79" s="238"/>
      <c r="H79" s="238"/>
      <c r="K79" s="238"/>
      <c r="L79" s="240"/>
      <c r="M79" s="240"/>
      <c r="N79" s="240"/>
      <c r="O79" s="240"/>
      <c r="P79" s="240"/>
      <c r="R79" s="240">
        <f t="shared" si="5"/>
        <v>0</v>
      </c>
      <c r="S79" s="240">
        <f>IFERROR(IF(J79="X",0,IF(K79="X",0,VLOOKUP(K79,'5'!$K$3:$L$16,2,FALSE))),0)</f>
        <v>0</v>
      </c>
      <c r="T79" s="240">
        <f t="shared" si="6"/>
        <v>0</v>
      </c>
      <c r="U79" s="240">
        <f>IFERROR(VLOOKUP(K79,'5'!$K$3:$M$16,3,FALSE),0)</f>
        <v>0</v>
      </c>
      <c r="V79" s="240">
        <f t="shared" si="7"/>
        <v>0</v>
      </c>
    </row>
    <row r="80" spans="1:25">
      <c r="A80" s="238"/>
      <c r="B80" s="239"/>
      <c r="C80" s="239"/>
      <c r="D80" s="238"/>
      <c r="E80" s="238"/>
      <c r="F80" s="238"/>
      <c r="G80" s="238"/>
      <c r="H80" s="238"/>
      <c r="K80" s="238"/>
      <c r="L80" s="240"/>
      <c r="M80" s="240"/>
      <c r="N80" s="240"/>
      <c r="O80" s="240"/>
      <c r="P80" s="240"/>
      <c r="R80" s="240">
        <f t="shared" si="5"/>
        <v>0</v>
      </c>
      <c r="S80" s="240">
        <f>IFERROR(IF(J80="X",0,IF(K80="X",0,VLOOKUP(K80,'5'!$K$3:$L$16,2,FALSE))),0)</f>
        <v>0</v>
      </c>
      <c r="T80" s="240">
        <f t="shared" si="6"/>
        <v>0</v>
      </c>
      <c r="U80" s="240">
        <f>IFERROR(VLOOKUP(K80,'5'!$K$3:$M$16,3,FALSE),0)</f>
        <v>0</v>
      </c>
      <c r="V80" s="240">
        <f t="shared" si="7"/>
        <v>0</v>
      </c>
    </row>
    <row r="81" spans="1:22">
      <c r="A81" s="238"/>
      <c r="B81" s="239"/>
      <c r="C81" s="239"/>
      <c r="D81" s="238"/>
      <c r="E81" s="238"/>
      <c r="F81" s="238"/>
      <c r="G81" s="238"/>
      <c r="H81" s="238"/>
      <c r="K81" s="238"/>
      <c r="L81" s="240"/>
      <c r="M81" s="240"/>
      <c r="N81" s="240"/>
      <c r="O81" s="240"/>
      <c r="P81" s="240"/>
      <c r="R81" s="240">
        <f t="shared" si="5"/>
        <v>0</v>
      </c>
      <c r="S81" s="240">
        <f>IFERROR(IF(J81="X",0,IF(K81="X",0,VLOOKUP(K81,'5'!$K$3:$L$16,2,FALSE))),0)</f>
        <v>0</v>
      </c>
      <c r="T81" s="240">
        <f t="shared" si="6"/>
        <v>0</v>
      </c>
      <c r="U81" s="240">
        <f>IFERROR(VLOOKUP(K81,'5'!$K$3:$M$16,3,FALSE),0)</f>
        <v>0</v>
      </c>
      <c r="V81" s="240">
        <f t="shared" si="7"/>
        <v>0</v>
      </c>
    </row>
    <row r="82" spans="1:22">
      <c r="A82" s="238"/>
      <c r="B82" s="239"/>
      <c r="C82" s="239"/>
      <c r="D82" s="238"/>
      <c r="E82" s="238"/>
      <c r="F82" s="238"/>
      <c r="G82" s="238"/>
      <c r="H82" s="238"/>
      <c r="K82" s="238"/>
      <c r="L82" s="240"/>
      <c r="M82" s="240"/>
      <c r="N82" s="240"/>
      <c r="O82" s="240"/>
      <c r="P82" s="240"/>
      <c r="R82" s="240">
        <f t="shared" si="5"/>
        <v>0</v>
      </c>
      <c r="S82" s="240">
        <f>IFERROR(IF(J82="X",0,IF(K82="X",0,VLOOKUP(K82,'5'!$K$3:$L$16,2,FALSE))),0)</f>
        <v>0</v>
      </c>
      <c r="T82" s="240">
        <f t="shared" si="6"/>
        <v>0</v>
      </c>
      <c r="U82" s="240">
        <f>IFERROR(VLOOKUP(K82,'5'!$K$3:$M$16,3,FALSE),0)</f>
        <v>0</v>
      </c>
      <c r="V82" s="240">
        <f t="shared" si="7"/>
        <v>0</v>
      </c>
    </row>
    <row r="83" spans="1:22">
      <c r="A83" s="238"/>
      <c r="B83" s="239"/>
      <c r="C83" s="239"/>
      <c r="D83" s="238"/>
      <c r="E83" s="238"/>
      <c r="F83" s="238"/>
      <c r="G83" s="238"/>
      <c r="H83" s="238"/>
      <c r="K83" s="238"/>
      <c r="L83" s="240"/>
      <c r="M83" s="240"/>
      <c r="N83" s="240"/>
      <c r="O83" s="240"/>
      <c r="P83" s="240"/>
      <c r="R83" s="240">
        <f t="shared" si="5"/>
        <v>0</v>
      </c>
      <c r="S83" s="240">
        <f>IFERROR(IF(J83="X",0,IF(K83="X",0,VLOOKUP(K83,'5'!$K$3:$L$16,2,FALSE))),0)</f>
        <v>0</v>
      </c>
      <c r="T83" s="240">
        <f t="shared" si="6"/>
        <v>0</v>
      </c>
      <c r="U83" s="240">
        <f>IFERROR(VLOOKUP(K83,'5'!$K$3:$M$16,3,FALSE),0)</f>
        <v>0</v>
      </c>
      <c r="V83" s="240">
        <f t="shared" si="7"/>
        <v>0</v>
      </c>
    </row>
    <row r="84" spans="1:22">
      <c r="A84" s="238"/>
      <c r="B84" s="239"/>
      <c r="C84" s="239"/>
      <c r="D84" s="238"/>
      <c r="E84" s="238"/>
      <c r="F84" s="238"/>
      <c r="G84" s="238"/>
      <c r="H84" s="238"/>
      <c r="K84" s="238"/>
      <c r="L84" s="240"/>
      <c r="M84" s="240"/>
      <c r="N84" s="240"/>
      <c r="O84" s="240"/>
      <c r="P84" s="240"/>
      <c r="R84" s="240">
        <f t="shared" si="5"/>
        <v>0</v>
      </c>
      <c r="S84" s="240">
        <f>IFERROR(IF(J84="X",0,IF(K84="X",0,VLOOKUP(K84,'5'!$K$3:$L$16,2,FALSE))),0)</f>
        <v>0</v>
      </c>
      <c r="T84" s="240">
        <f t="shared" si="6"/>
        <v>0</v>
      </c>
      <c r="U84" s="240">
        <f>IFERROR(VLOOKUP(K84,'5'!$K$3:$M$16,3,FALSE),0)</f>
        <v>0</v>
      </c>
      <c r="V84" s="240">
        <f t="shared" si="7"/>
        <v>0</v>
      </c>
    </row>
    <row r="85" spans="1:22">
      <c r="A85" s="238"/>
      <c r="B85" s="239"/>
      <c r="C85" s="239"/>
      <c r="D85" s="238"/>
      <c r="E85" s="238"/>
      <c r="F85" s="238"/>
      <c r="G85" s="238"/>
      <c r="H85" s="238"/>
      <c r="K85" s="238"/>
      <c r="L85" s="240"/>
      <c r="M85" s="240"/>
      <c r="N85" s="240"/>
      <c r="O85" s="240"/>
      <c r="P85" s="240"/>
      <c r="R85" s="240">
        <f t="shared" si="5"/>
        <v>0</v>
      </c>
      <c r="S85" s="240">
        <f>IFERROR(IF(J85="X",0,IF(K85="X",0,VLOOKUP(K85,'5'!$K$3:$L$16,2,FALSE))),0)</f>
        <v>0</v>
      </c>
      <c r="T85" s="240">
        <f t="shared" si="6"/>
        <v>0</v>
      </c>
      <c r="U85" s="240">
        <f>IFERROR(VLOOKUP(K85,'5'!$K$3:$M$16,3,FALSE),0)</f>
        <v>0</v>
      </c>
      <c r="V85" s="240">
        <f t="shared" si="7"/>
        <v>0</v>
      </c>
    </row>
    <row r="86" spans="1:22">
      <c r="A86" s="238"/>
      <c r="B86" s="239"/>
      <c r="C86" s="239"/>
      <c r="D86" s="238"/>
      <c r="E86" s="238"/>
      <c r="F86" s="238"/>
      <c r="G86" s="238"/>
      <c r="H86" s="238"/>
      <c r="K86" s="238"/>
      <c r="L86" s="240"/>
      <c r="M86" s="240"/>
      <c r="N86" s="240"/>
      <c r="O86" s="240"/>
      <c r="P86" s="240"/>
      <c r="R86" s="240">
        <f t="shared" si="5"/>
        <v>0</v>
      </c>
      <c r="S86" s="240">
        <f>IFERROR(IF(J86="X",0,IF(K86="X",0,VLOOKUP(K86,'5'!$K$3:$L$16,2,FALSE))),0)</f>
        <v>0</v>
      </c>
      <c r="T86" s="240">
        <f t="shared" si="6"/>
        <v>0</v>
      </c>
      <c r="U86" s="240">
        <f>IFERROR(VLOOKUP(K86,'5'!$K$3:$M$16,3,FALSE),0)</f>
        <v>0</v>
      </c>
      <c r="V86" s="240">
        <f t="shared" si="7"/>
        <v>0</v>
      </c>
    </row>
    <row r="87" spans="1:22">
      <c r="A87" s="238"/>
      <c r="B87" s="239"/>
      <c r="C87" s="239"/>
      <c r="D87" s="238"/>
      <c r="E87" s="238"/>
      <c r="F87" s="238"/>
      <c r="G87" s="238"/>
      <c r="H87" s="238"/>
      <c r="K87" s="238"/>
      <c r="L87" s="240"/>
      <c r="M87" s="240"/>
      <c r="N87" s="240"/>
      <c r="O87" s="240"/>
      <c r="P87" s="240"/>
      <c r="R87" s="240">
        <f t="shared" si="5"/>
        <v>0</v>
      </c>
      <c r="S87" s="240">
        <f>IFERROR(IF(J87="X",0,IF(K87="X",0,VLOOKUP(K87,'5'!$K$3:$L$16,2,FALSE))),0)</f>
        <v>0</v>
      </c>
      <c r="T87" s="240">
        <f t="shared" si="6"/>
        <v>0</v>
      </c>
      <c r="U87" s="240">
        <f>IFERROR(VLOOKUP(K87,'5'!$K$3:$M$16,3,FALSE),0)</f>
        <v>0</v>
      </c>
      <c r="V87" s="240">
        <f t="shared" si="7"/>
        <v>0</v>
      </c>
    </row>
    <row r="88" spans="1:22">
      <c r="A88" s="238"/>
      <c r="B88" s="239"/>
      <c r="C88" s="239"/>
      <c r="D88" s="238"/>
      <c r="E88" s="238"/>
      <c r="F88" s="238"/>
      <c r="G88" s="238"/>
      <c r="H88" s="238"/>
      <c r="K88" s="238"/>
      <c r="L88" s="240"/>
      <c r="M88" s="240"/>
      <c r="N88" s="240"/>
      <c r="O88" s="240"/>
      <c r="P88" s="240"/>
      <c r="R88" s="240">
        <f t="shared" si="5"/>
        <v>0</v>
      </c>
      <c r="S88" s="240">
        <f>IFERROR(IF(J88="X",0,IF(K88="X",0,VLOOKUP(K88,'5'!$K$3:$L$16,2,FALSE))),0)</f>
        <v>0</v>
      </c>
      <c r="T88" s="240">
        <f t="shared" si="6"/>
        <v>0</v>
      </c>
      <c r="U88" s="240">
        <f>IFERROR(VLOOKUP(K88,'5'!$K$3:$M$16,3,FALSE),0)</f>
        <v>0</v>
      </c>
      <c r="V88" s="240">
        <f t="shared" si="7"/>
        <v>0</v>
      </c>
    </row>
    <row r="89" spans="1:22">
      <c r="A89" s="238"/>
      <c r="B89" s="239"/>
      <c r="C89" s="239"/>
      <c r="D89" s="238"/>
      <c r="E89" s="238"/>
      <c r="F89" s="238"/>
      <c r="G89" s="238"/>
      <c r="H89" s="238"/>
      <c r="K89" s="238"/>
      <c r="L89" s="240"/>
      <c r="M89" s="240"/>
      <c r="N89" s="240"/>
      <c r="O89" s="240"/>
      <c r="P89" s="240"/>
      <c r="R89" s="240">
        <f t="shared" si="5"/>
        <v>0</v>
      </c>
      <c r="S89" s="240">
        <f>IFERROR(IF(J89="X",0,IF(K89="X",0,VLOOKUP(K89,'5'!$K$3:$L$16,2,FALSE))),0)</f>
        <v>0</v>
      </c>
      <c r="T89" s="240">
        <f t="shared" si="6"/>
        <v>0</v>
      </c>
      <c r="U89" s="240">
        <f>IFERROR(VLOOKUP(K89,'5'!$K$3:$M$16,3,FALSE),0)</f>
        <v>0</v>
      </c>
      <c r="V89" s="240">
        <f t="shared" si="7"/>
        <v>0</v>
      </c>
    </row>
    <row r="90" spans="1:22">
      <c r="A90" s="238"/>
      <c r="B90" s="239"/>
      <c r="C90" s="239"/>
      <c r="D90" s="238"/>
      <c r="E90" s="238"/>
      <c r="F90" s="238"/>
      <c r="G90" s="238"/>
      <c r="H90" s="238"/>
      <c r="K90" s="238"/>
      <c r="L90" s="240"/>
      <c r="M90" s="240"/>
      <c r="N90" s="240"/>
      <c r="O90" s="240"/>
      <c r="P90" s="240"/>
      <c r="R90" s="240">
        <f t="shared" si="5"/>
        <v>0</v>
      </c>
      <c r="S90" s="240">
        <f>IFERROR(IF(J90="X",0,IF(K90="X",0,VLOOKUP(K90,'5'!$K$3:$L$16,2,FALSE))),0)</f>
        <v>0</v>
      </c>
      <c r="T90" s="240">
        <f t="shared" si="6"/>
        <v>0</v>
      </c>
      <c r="U90" s="240">
        <f>IFERROR(VLOOKUP(K90,'5'!$K$3:$M$16,3,FALSE),0)</f>
        <v>0</v>
      </c>
      <c r="V90" s="240">
        <f t="shared" si="7"/>
        <v>0</v>
      </c>
    </row>
    <row r="91" spans="1:22">
      <c r="A91" s="238"/>
      <c r="B91" s="239"/>
      <c r="C91" s="239"/>
      <c r="D91" s="238"/>
      <c r="E91" s="238"/>
      <c r="F91" s="238"/>
      <c r="G91" s="238"/>
      <c r="H91" s="238"/>
      <c r="K91" s="238"/>
      <c r="L91" s="240"/>
      <c r="M91" s="240"/>
      <c r="N91" s="240"/>
      <c r="O91" s="240"/>
      <c r="P91" s="240"/>
      <c r="R91" s="240">
        <f t="shared" si="5"/>
        <v>0</v>
      </c>
      <c r="S91" s="240">
        <f>IFERROR(IF(J91="X",0,IF(K91="X",0,VLOOKUP(K91,'5'!$K$3:$L$16,2,FALSE))),0)</f>
        <v>0</v>
      </c>
      <c r="T91" s="240">
        <f t="shared" si="6"/>
        <v>0</v>
      </c>
      <c r="U91" s="240">
        <f>IFERROR(VLOOKUP(K91,'5'!$K$3:$M$16,3,FALSE),0)</f>
        <v>0</v>
      </c>
      <c r="V91" s="240">
        <f t="shared" si="7"/>
        <v>0</v>
      </c>
    </row>
    <row r="92" spans="1:22">
      <c r="A92" s="238"/>
      <c r="B92" s="239"/>
      <c r="C92" s="239"/>
      <c r="D92" s="238"/>
      <c r="E92" s="238"/>
      <c r="F92" s="238"/>
      <c r="G92" s="238"/>
      <c r="H92" s="238"/>
      <c r="K92" s="238"/>
      <c r="L92" s="240"/>
      <c r="M92" s="240"/>
      <c r="N92" s="240"/>
      <c r="O92" s="240"/>
      <c r="P92" s="240"/>
      <c r="R92" s="240">
        <f t="shared" si="5"/>
        <v>0</v>
      </c>
      <c r="S92" s="240">
        <f>IFERROR(IF(J92="X",0,IF(K92="X",0,VLOOKUP(K92,'5'!$K$3:$L$16,2,FALSE))),0)</f>
        <v>0</v>
      </c>
      <c r="T92" s="240">
        <f t="shared" si="6"/>
        <v>0</v>
      </c>
      <c r="U92" s="240">
        <f>IFERROR(VLOOKUP(K92,'5'!$K$3:$M$16,3,FALSE),0)</f>
        <v>0</v>
      </c>
      <c r="V92" s="240">
        <f t="shared" si="7"/>
        <v>0</v>
      </c>
    </row>
    <row r="93" spans="1:22">
      <c r="A93" s="238"/>
      <c r="B93" s="239"/>
      <c r="C93" s="239"/>
      <c r="D93" s="238"/>
      <c r="E93" s="238"/>
      <c r="F93" s="238"/>
      <c r="G93" s="238"/>
      <c r="H93" s="238"/>
      <c r="K93" s="238"/>
      <c r="L93" s="240"/>
      <c r="M93" s="240"/>
      <c r="N93" s="240"/>
      <c r="O93" s="240"/>
      <c r="P93" s="240"/>
      <c r="R93" s="240">
        <f t="shared" si="5"/>
        <v>0</v>
      </c>
      <c r="S93" s="240">
        <f>IFERROR(IF(J93="X",0,IF(K93="X",0,VLOOKUP(K93,'5'!$K$3:$L$16,2,FALSE))),0)</f>
        <v>0</v>
      </c>
      <c r="T93" s="240">
        <f t="shared" si="6"/>
        <v>0</v>
      </c>
      <c r="U93" s="240">
        <f>IFERROR(VLOOKUP(K93,'5'!$K$3:$M$16,3,FALSE),0)</f>
        <v>0</v>
      </c>
      <c r="V93" s="240">
        <f t="shared" si="7"/>
        <v>0</v>
      </c>
    </row>
    <row r="94" spans="1:22">
      <c r="A94" s="238"/>
      <c r="B94" s="239"/>
      <c r="C94" s="239"/>
      <c r="D94" s="238"/>
      <c r="E94" s="238"/>
      <c r="F94" s="238"/>
      <c r="G94" s="238"/>
      <c r="H94" s="238"/>
      <c r="K94" s="238"/>
      <c r="L94" s="240"/>
      <c r="M94" s="240"/>
      <c r="N94" s="240"/>
      <c r="O94" s="240"/>
      <c r="P94" s="240"/>
      <c r="R94" s="240">
        <f t="shared" si="5"/>
        <v>0</v>
      </c>
      <c r="S94" s="240">
        <f>IFERROR(IF(J94="X",0,IF(K94="X",0,VLOOKUP(K94,'5'!$K$3:$L$16,2,FALSE))),0)</f>
        <v>0</v>
      </c>
      <c r="T94" s="240">
        <f t="shared" si="6"/>
        <v>0</v>
      </c>
      <c r="U94" s="240">
        <f>IFERROR(VLOOKUP(K94,'5'!$K$3:$M$16,3,FALSE),0)</f>
        <v>0</v>
      </c>
      <c r="V94" s="240">
        <f t="shared" si="7"/>
        <v>0</v>
      </c>
    </row>
    <row r="95" spans="1:22">
      <c r="A95" s="238"/>
      <c r="B95" s="239"/>
      <c r="C95" s="239"/>
      <c r="D95" s="238"/>
      <c r="E95" s="238"/>
      <c r="F95" s="238"/>
      <c r="G95" s="238"/>
      <c r="H95" s="238"/>
      <c r="K95" s="238"/>
      <c r="L95" s="240"/>
      <c r="M95" s="240"/>
      <c r="N95" s="240"/>
      <c r="O95" s="240"/>
      <c r="P95" s="240"/>
      <c r="R95" s="240">
        <f t="shared" si="5"/>
        <v>0</v>
      </c>
      <c r="S95" s="240">
        <f>IFERROR(IF(J95="X",0,IF(K95="X",0,VLOOKUP(K95,'5'!$K$3:$L$16,2,FALSE))),0)</f>
        <v>0</v>
      </c>
      <c r="T95" s="240">
        <f t="shared" si="6"/>
        <v>0</v>
      </c>
      <c r="U95" s="240">
        <f>IFERROR(VLOOKUP(K95,'5'!$K$3:$M$16,3,FALSE),0)</f>
        <v>0</v>
      </c>
      <c r="V95" s="240">
        <f t="shared" si="7"/>
        <v>0</v>
      </c>
    </row>
    <row r="96" spans="1:22">
      <c r="A96" s="238"/>
      <c r="B96" s="239"/>
      <c r="C96" s="239"/>
      <c r="D96" s="238"/>
      <c r="E96" s="238"/>
      <c r="F96" s="238"/>
      <c r="G96" s="238"/>
      <c r="H96" s="238"/>
      <c r="K96" s="238"/>
      <c r="L96" s="240"/>
      <c r="M96" s="240"/>
      <c r="N96" s="240"/>
      <c r="O96" s="240"/>
      <c r="P96" s="240"/>
      <c r="R96" s="240">
        <f t="shared" si="5"/>
        <v>0</v>
      </c>
      <c r="S96" s="240">
        <f>IFERROR(IF(J96="X",0,IF(K96="X",0,VLOOKUP(K96,'5'!$K$3:$L$16,2,FALSE))),0)</f>
        <v>0</v>
      </c>
      <c r="T96" s="240">
        <f t="shared" si="6"/>
        <v>0</v>
      </c>
      <c r="U96" s="240">
        <f>IFERROR(VLOOKUP(K96,'5'!$K$3:$M$16,3,FALSE),0)</f>
        <v>0</v>
      </c>
      <c r="V96" s="240">
        <f t="shared" si="7"/>
        <v>0</v>
      </c>
    </row>
    <row r="97" spans="1:22">
      <c r="A97" s="238"/>
      <c r="B97" s="239"/>
      <c r="C97" s="239"/>
      <c r="D97" s="238"/>
      <c r="E97" s="238"/>
      <c r="F97" s="238"/>
      <c r="G97" s="238"/>
      <c r="H97" s="238"/>
      <c r="K97" s="238"/>
      <c r="L97" s="240"/>
      <c r="M97" s="240"/>
      <c r="N97" s="240"/>
      <c r="O97" s="240"/>
      <c r="P97" s="240"/>
      <c r="R97" s="240">
        <f t="shared" si="5"/>
        <v>0</v>
      </c>
      <c r="S97" s="240">
        <f>IFERROR(IF(J97="X",0,IF(K97="X",0,VLOOKUP(K97,'5'!$K$3:$L$16,2,FALSE))),0)</f>
        <v>0</v>
      </c>
      <c r="T97" s="240">
        <f t="shared" si="6"/>
        <v>0</v>
      </c>
      <c r="U97" s="240">
        <f>IFERROR(VLOOKUP(K97,'5'!$K$3:$M$16,3,FALSE),0)</f>
        <v>0</v>
      </c>
      <c r="V97" s="240">
        <f t="shared" si="7"/>
        <v>0</v>
      </c>
    </row>
    <row r="98" spans="1:22">
      <c r="A98" s="238"/>
      <c r="B98" s="239"/>
      <c r="C98" s="239"/>
      <c r="D98" s="238"/>
      <c r="E98" s="238"/>
      <c r="F98" s="238"/>
      <c r="G98" s="238"/>
      <c r="H98" s="238"/>
      <c r="K98" s="238"/>
      <c r="L98" s="240"/>
      <c r="M98" s="240"/>
      <c r="N98" s="240"/>
      <c r="O98" s="240"/>
      <c r="P98" s="240"/>
      <c r="R98" s="240">
        <f t="shared" si="5"/>
        <v>0</v>
      </c>
      <c r="S98" s="240">
        <f>IFERROR(IF(J98="X",0,IF(K98="X",0,VLOOKUP(K98,'5'!$K$3:$L$16,2,FALSE))),0)</f>
        <v>0</v>
      </c>
      <c r="T98" s="240">
        <f t="shared" si="6"/>
        <v>0</v>
      </c>
      <c r="U98" s="240">
        <f>IFERROR(VLOOKUP(K98,'5'!$K$3:$M$16,3,FALSE),0)</f>
        <v>0</v>
      </c>
      <c r="V98" s="240">
        <f t="shared" si="7"/>
        <v>0</v>
      </c>
    </row>
    <row r="99" spans="1:22">
      <c r="A99" s="238"/>
      <c r="B99" s="239"/>
      <c r="C99" s="239"/>
      <c r="D99" s="238"/>
      <c r="E99" s="238"/>
      <c r="F99" s="238"/>
      <c r="G99" s="238"/>
      <c r="H99" s="238"/>
      <c r="K99" s="238"/>
      <c r="L99" s="240"/>
      <c r="M99" s="240"/>
      <c r="N99" s="240"/>
      <c r="O99" s="240"/>
      <c r="P99" s="240"/>
      <c r="R99" s="240">
        <f t="shared" si="5"/>
        <v>0</v>
      </c>
      <c r="S99" s="240">
        <f>IFERROR(IF(J99="X",0,IF(K99="X",0,VLOOKUP(K99,'5'!$K$3:$L$16,2,FALSE))),0)</f>
        <v>0</v>
      </c>
      <c r="T99" s="240">
        <f t="shared" si="6"/>
        <v>0</v>
      </c>
      <c r="U99" s="240">
        <f>IFERROR(VLOOKUP(K99,'5'!$K$3:$M$16,3,FALSE),0)</f>
        <v>0</v>
      </c>
      <c r="V99" s="240">
        <f t="shared" si="7"/>
        <v>0</v>
      </c>
    </row>
    <row r="100" spans="1:22">
      <c r="A100" s="238"/>
      <c r="B100" s="239"/>
      <c r="C100" s="239"/>
      <c r="D100" s="238"/>
      <c r="E100" s="238"/>
      <c r="F100" s="238"/>
      <c r="G100" s="238"/>
      <c r="H100" s="238"/>
      <c r="K100" s="238"/>
      <c r="L100" s="240"/>
      <c r="M100" s="240"/>
      <c r="N100" s="240"/>
      <c r="O100" s="240"/>
      <c r="P100" s="240"/>
      <c r="R100" s="240">
        <f t="shared" si="5"/>
        <v>0</v>
      </c>
      <c r="S100" s="240">
        <f>IFERROR(IF(J100="X",0,IF(K100="X",0,VLOOKUP(K100,'5'!$K$3:$L$16,2,FALSE))),0)</f>
        <v>0</v>
      </c>
      <c r="T100" s="240">
        <f t="shared" si="6"/>
        <v>0</v>
      </c>
      <c r="U100" s="240">
        <f>IFERROR(VLOOKUP(K100,'5'!$K$3:$M$16,3,FALSE),0)</f>
        <v>0</v>
      </c>
      <c r="V100" s="240">
        <f t="shared" si="7"/>
        <v>0</v>
      </c>
    </row>
    <row r="101" spans="1:22">
      <c r="A101" s="238"/>
      <c r="B101" s="239"/>
      <c r="C101" s="239"/>
      <c r="D101" s="238"/>
      <c r="E101" s="238"/>
      <c r="F101" s="238"/>
      <c r="G101" s="238"/>
      <c r="H101" s="238"/>
      <c r="K101" s="238"/>
      <c r="L101" s="240"/>
      <c r="M101" s="240"/>
      <c r="N101" s="240"/>
      <c r="O101" s="240"/>
      <c r="P101" s="240"/>
      <c r="R101" s="240">
        <f t="shared" si="5"/>
        <v>0</v>
      </c>
      <c r="S101" s="240">
        <f>IFERROR(IF(J101="X",0,IF(K101="X",0,VLOOKUP(K101,'5'!$K$3:$L$16,2,FALSE))),0)</f>
        <v>0</v>
      </c>
      <c r="T101" s="240">
        <f t="shared" si="6"/>
        <v>0</v>
      </c>
      <c r="U101" s="240">
        <f>IFERROR(VLOOKUP(K101,'5'!$K$3:$M$16,3,FALSE),0)</f>
        <v>0</v>
      </c>
      <c r="V101" s="240">
        <f t="shared" si="7"/>
        <v>0</v>
      </c>
    </row>
    <row r="102" spans="1:22">
      <c r="A102" s="238"/>
      <c r="B102" s="239"/>
      <c r="C102" s="239"/>
      <c r="D102" s="238"/>
      <c r="E102" s="238"/>
      <c r="F102" s="238"/>
      <c r="G102" s="238"/>
      <c r="H102" s="238"/>
      <c r="K102" s="238"/>
      <c r="L102" s="240"/>
      <c r="M102" s="240"/>
      <c r="N102" s="240"/>
      <c r="O102" s="240"/>
      <c r="P102" s="240"/>
      <c r="R102" s="240">
        <f t="shared" si="5"/>
        <v>0</v>
      </c>
      <c r="S102" s="240">
        <f>IFERROR(IF(J102="X",0,IF(K102="X",0,VLOOKUP(K102,'5'!$K$3:$L$16,2,FALSE))),0)</f>
        <v>0</v>
      </c>
      <c r="T102" s="240">
        <f t="shared" si="6"/>
        <v>0</v>
      </c>
      <c r="U102" s="240">
        <f>IFERROR(VLOOKUP(K102,'5'!$K$3:$M$16,3,FALSE),0)</f>
        <v>0</v>
      </c>
      <c r="V102" s="240">
        <f t="shared" si="7"/>
        <v>0</v>
      </c>
    </row>
    <row r="103" spans="1:22">
      <c r="A103" s="238"/>
      <c r="B103" s="239"/>
      <c r="C103" s="239"/>
      <c r="D103" s="238"/>
      <c r="E103" s="238"/>
      <c r="F103" s="238"/>
      <c r="G103" s="238"/>
      <c r="H103" s="238"/>
      <c r="K103" s="238"/>
      <c r="L103" s="240"/>
      <c r="M103" s="240"/>
      <c r="N103" s="240"/>
      <c r="O103" s="240"/>
      <c r="P103" s="240"/>
      <c r="R103" s="240">
        <f t="shared" si="5"/>
        <v>0</v>
      </c>
      <c r="S103" s="240">
        <f>IFERROR(IF(J103="X",0,IF(K103="X",0,VLOOKUP(K103,'5'!$K$3:$L$16,2,FALSE))),0)</f>
        <v>0</v>
      </c>
      <c r="T103" s="240">
        <f t="shared" si="6"/>
        <v>0</v>
      </c>
      <c r="U103" s="240">
        <f>IFERROR(VLOOKUP(K103,'5'!$K$3:$M$16,3,FALSE),0)</f>
        <v>0</v>
      </c>
      <c r="V103" s="240">
        <f t="shared" si="7"/>
        <v>0</v>
      </c>
    </row>
    <row r="104" spans="1:22">
      <c r="A104" s="238"/>
      <c r="B104" s="239"/>
      <c r="C104" s="239"/>
      <c r="D104" s="238"/>
      <c r="E104" s="238"/>
      <c r="F104" s="238"/>
      <c r="G104" s="238"/>
      <c r="H104" s="238"/>
      <c r="K104" s="238"/>
      <c r="L104" s="240"/>
      <c r="M104" s="240"/>
      <c r="N104" s="240"/>
      <c r="O104" s="240"/>
      <c r="P104" s="240"/>
      <c r="R104" s="240">
        <f t="shared" si="5"/>
        <v>0</v>
      </c>
      <c r="S104" s="240">
        <f>IFERROR(IF(J104="X",0,IF(K104="X",0,VLOOKUP(K104,'5'!$K$3:$L$16,2,FALSE))),0)</f>
        <v>0</v>
      </c>
      <c r="T104" s="240">
        <f t="shared" si="6"/>
        <v>0</v>
      </c>
      <c r="U104" s="240">
        <f>IFERROR(VLOOKUP(K104,'5'!$K$3:$M$16,3,FALSE),0)</f>
        <v>0</v>
      </c>
      <c r="V104" s="240">
        <f t="shared" si="7"/>
        <v>0</v>
      </c>
    </row>
    <row r="105" spans="1:22">
      <c r="A105" s="238"/>
      <c r="B105" s="239"/>
      <c r="C105" s="239"/>
      <c r="D105" s="238"/>
      <c r="E105" s="238"/>
      <c r="F105" s="238"/>
      <c r="G105" s="238"/>
      <c r="H105" s="238"/>
      <c r="K105" s="238"/>
      <c r="L105" s="240"/>
      <c r="M105" s="240"/>
      <c r="N105" s="240"/>
      <c r="O105" s="240"/>
      <c r="P105" s="240"/>
      <c r="R105" s="240">
        <f t="shared" si="5"/>
        <v>0</v>
      </c>
      <c r="S105" s="240">
        <f>IFERROR(IF(J105="X",0,IF(K105="X",0,VLOOKUP(K105,'5'!$K$3:$L$16,2,FALSE))),0)</f>
        <v>0</v>
      </c>
      <c r="T105" s="240">
        <f t="shared" si="6"/>
        <v>0</v>
      </c>
      <c r="U105" s="240">
        <f>IFERROR(VLOOKUP(K105,'5'!$K$3:$M$16,3,FALSE),0)</f>
        <v>0</v>
      </c>
      <c r="V105" s="240">
        <f t="shared" si="7"/>
        <v>0</v>
      </c>
    </row>
    <row r="106" spans="1:22">
      <c r="A106" s="238"/>
      <c r="B106" s="239"/>
      <c r="C106" s="239"/>
      <c r="D106" s="238"/>
      <c r="E106" s="238"/>
      <c r="F106" s="238"/>
      <c r="G106" s="238"/>
      <c r="H106" s="238"/>
      <c r="K106" s="238"/>
      <c r="L106" s="240"/>
      <c r="M106" s="240"/>
      <c r="N106" s="240"/>
      <c r="O106" s="240"/>
      <c r="P106" s="240"/>
      <c r="R106" s="240">
        <f t="shared" si="5"/>
        <v>0</v>
      </c>
      <c r="S106" s="240">
        <f>IFERROR(IF(J106="X",0,IF(K106="X",0,VLOOKUP(K106,'5'!$K$3:$L$16,2,FALSE))),0)</f>
        <v>0</v>
      </c>
      <c r="T106" s="240">
        <f t="shared" si="6"/>
        <v>0</v>
      </c>
      <c r="U106" s="240">
        <f>IFERROR(VLOOKUP(K106,'5'!$K$3:$M$16,3,FALSE),0)</f>
        <v>0</v>
      </c>
      <c r="V106" s="240">
        <f t="shared" si="7"/>
        <v>0</v>
      </c>
    </row>
    <row r="107" spans="1:22">
      <c r="A107" s="238"/>
      <c r="B107" s="239"/>
      <c r="C107" s="239"/>
      <c r="D107" s="238"/>
      <c r="E107" s="238"/>
      <c r="F107" s="238"/>
      <c r="G107" s="238"/>
      <c r="H107" s="238"/>
      <c r="K107" s="238"/>
      <c r="L107" s="240"/>
      <c r="M107" s="240"/>
      <c r="N107" s="240"/>
      <c r="O107" s="240"/>
      <c r="P107" s="240"/>
      <c r="R107" s="240">
        <f t="shared" si="5"/>
        <v>0</v>
      </c>
      <c r="S107" s="240">
        <f>IFERROR(IF(J107="X",0,IF(K107="X",0,VLOOKUP(K107,'5'!$K$3:$L$16,2,FALSE))),0)</f>
        <v>0</v>
      </c>
      <c r="T107" s="240">
        <f t="shared" si="6"/>
        <v>0</v>
      </c>
      <c r="U107" s="240">
        <f>IFERROR(VLOOKUP(K107,'5'!$K$3:$M$16,3,FALSE),0)</f>
        <v>0</v>
      </c>
      <c r="V107" s="240">
        <f t="shared" si="7"/>
        <v>0</v>
      </c>
    </row>
    <row r="108" spans="1:22">
      <c r="A108" s="238"/>
      <c r="B108" s="239"/>
      <c r="C108" s="239"/>
      <c r="D108" s="238"/>
      <c r="E108" s="238"/>
      <c r="F108" s="238"/>
      <c r="G108" s="238"/>
      <c r="H108" s="238"/>
      <c r="K108" s="238"/>
      <c r="L108" s="240"/>
      <c r="M108" s="240"/>
      <c r="N108" s="240"/>
      <c r="O108" s="240"/>
      <c r="P108" s="240"/>
      <c r="R108" s="240">
        <f t="shared" si="5"/>
        <v>0</v>
      </c>
      <c r="S108" s="240">
        <f>IFERROR(IF(J108="X",0,IF(K108="X",0,VLOOKUP(K108,'5'!$K$3:$L$16,2,FALSE))),0)</f>
        <v>0</v>
      </c>
      <c r="T108" s="240">
        <f t="shared" si="6"/>
        <v>0</v>
      </c>
      <c r="U108" s="240">
        <f>IFERROR(VLOOKUP(K108,'5'!$K$3:$M$16,3,FALSE),0)</f>
        <v>0</v>
      </c>
      <c r="V108" s="240">
        <f t="shared" si="7"/>
        <v>0</v>
      </c>
    </row>
    <row r="109" spans="1:22">
      <c r="A109" s="238"/>
      <c r="B109" s="239"/>
      <c r="C109" s="239"/>
      <c r="D109" s="238"/>
      <c r="E109" s="238"/>
      <c r="F109" s="238"/>
      <c r="G109" s="238"/>
      <c r="H109" s="238"/>
      <c r="K109" s="238"/>
      <c r="L109" s="240"/>
      <c r="M109" s="240"/>
      <c r="N109" s="240"/>
      <c r="O109" s="240"/>
      <c r="P109" s="240"/>
      <c r="R109" s="240">
        <f t="shared" si="5"/>
        <v>0</v>
      </c>
      <c r="S109" s="240">
        <f>IFERROR(IF(J109="X",0,IF(K109="X",0,VLOOKUP(K109,'5'!$K$3:$L$16,2,FALSE))),0)</f>
        <v>0</v>
      </c>
      <c r="T109" s="240">
        <f t="shared" si="6"/>
        <v>0</v>
      </c>
      <c r="U109" s="240">
        <f>IFERROR(VLOOKUP(K109,'5'!$K$3:$M$16,3,FALSE),0)</f>
        <v>0</v>
      </c>
      <c r="V109" s="240">
        <f t="shared" si="7"/>
        <v>0</v>
      </c>
    </row>
    <row r="110" spans="1:22">
      <c r="A110" s="238"/>
      <c r="B110" s="239"/>
      <c r="C110" s="239"/>
      <c r="D110" s="238"/>
      <c r="E110" s="238"/>
      <c r="F110" s="238"/>
      <c r="G110" s="238"/>
      <c r="H110" s="238"/>
      <c r="K110" s="238"/>
      <c r="L110" s="240"/>
      <c r="M110" s="240"/>
      <c r="N110" s="240"/>
      <c r="O110" s="240"/>
      <c r="P110" s="240"/>
      <c r="R110" s="240">
        <f t="shared" si="5"/>
        <v>0</v>
      </c>
      <c r="S110" s="240">
        <f>IFERROR(IF(J110="X",0,IF(K110="X",0,VLOOKUP(K110,'5'!$K$3:$L$16,2,FALSE))),0)</f>
        <v>0</v>
      </c>
      <c r="T110" s="240">
        <f t="shared" si="6"/>
        <v>0</v>
      </c>
      <c r="U110" s="240">
        <f>IFERROR(VLOOKUP(K110,'5'!$K$3:$M$16,3,FALSE),0)</f>
        <v>0</v>
      </c>
      <c r="V110" s="240">
        <f t="shared" si="7"/>
        <v>0</v>
      </c>
    </row>
    <row r="111" spans="1:22">
      <c r="A111" s="238"/>
      <c r="B111" s="239"/>
      <c r="C111" s="239"/>
      <c r="D111" s="238"/>
      <c r="E111" s="238"/>
      <c r="F111" s="238"/>
      <c r="G111" s="238"/>
      <c r="H111" s="238"/>
      <c r="K111" s="238"/>
      <c r="L111" s="240"/>
      <c r="M111" s="240"/>
      <c r="N111" s="240"/>
      <c r="O111" s="240"/>
      <c r="P111" s="240"/>
      <c r="R111" s="240">
        <f t="shared" si="5"/>
        <v>0</v>
      </c>
      <c r="S111" s="240">
        <f>IFERROR(IF(J111="X",0,IF(K111="X",0,VLOOKUP(K111,'5'!$K$3:$L$16,2,FALSE))),0)</f>
        <v>0</v>
      </c>
      <c r="T111" s="240">
        <f t="shared" si="6"/>
        <v>0</v>
      </c>
      <c r="U111" s="240">
        <f>IFERROR(VLOOKUP(K111,'5'!$K$3:$M$16,3,FALSE),0)</f>
        <v>0</v>
      </c>
      <c r="V111" s="240">
        <f t="shared" si="7"/>
        <v>0</v>
      </c>
    </row>
    <row r="112" spans="1:22">
      <c r="A112" s="238"/>
      <c r="B112" s="239"/>
      <c r="C112" s="239"/>
      <c r="D112" s="238"/>
      <c r="E112" s="238"/>
      <c r="F112" s="238"/>
      <c r="G112" s="238"/>
      <c r="H112" s="238"/>
      <c r="K112" s="238"/>
      <c r="L112" s="240"/>
      <c r="M112" s="240"/>
      <c r="N112" s="240"/>
      <c r="O112" s="240"/>
      <c r="P112" s="240"/>
      <c r="R112" s="240">
        <f t="shared" si="5"/>
        <v>0</v>
      </c>
      <c r="S112" s="240">
        <f>IFERROR(IF(J112="X",0,IF(K112="X",0,VLOOKUP(K112,'5'!$K$3:$L$16,2,FALSE))),0)</f>
        <v>0</v>
      </c>
      <c r="T112" s="240">
        <f t="shared" si="6"/>
        <v>0</v>
      </c>
      <c r="U112" s="240">
        <f>IFERROR(VLOOKUP(K112,'5'!$K$3:$M$16,3,FALSE),0)</f>
        <v>0</v>
      </c>
      <c r="V112" s="240">
        <f t="shared" si="7"/>
        <v>0</v>
      </c>
    </row>
    <row r="113" spans="1:22">
      <c r="A113" s="238"/>
      <c r="B113" s="239"/>
      <c r="C113" s="239"/>
      <c r="D113" s="238"/>
      <c r="E113" s="238"/>
      <c r="F113" s="238"/>
      <c r="G113" s="238"/>
      <c r="H113" s="238"/>
      <c r="K113" s="238"/>
      <c r="L113" s="240"/>
      <c r="M113" s="240"/>
      <c r="N113" s="240"/>
      <c r="O113" s="240"/>
      <c r="P113" s="240"/>
      <c r="R113" s="240">
        <f t="shared" si="5"/>
        <v>0</v>
      </c>
      <c r="S113" s="240">
        <f>IFERROR(IF(J113="X",0,IF(K113="X",0,VLOOKUP(K113,'5'!$K$3:$L$16,2,FALSE))),0)</f>
        <v>0</v>
      </c>
      <c r="T113" s="240">
        <f t="shared" si="6"/>
        <v>0</v>
      </c>
      <c r="U113" s="240">
        <f>IFERROR(VLOOKUP(K113,'5'!$K$3:$M$16,3,FALSE),0)</f>
        <v>0</v>
      </c>
      <c r="V113" s="240">
        <f t="shared" si="7"/>
        <v>0</v>
      </c>
    </row>
    <row r="114" spans="1:22">
      <c r="A114" s="238"/>
      <c r="B114" s="239"/>
      <c r="C114" s="239"/>
      <c r="D114" s="238"/>
      <c r="E114" s="238"/>
      <c r="F114" s="238"/>
      <c r="G114" s="238"/>
      <c r="H114" s="238"/>
      <c r="K114" s="238"/>
      <c r="L114" s="240"/>
      <c r="M114" s="240"/>
      <c r="N114" s="240"/>
      <c r="O114" s="240"/>
      <c r="P114" s="240"/>
      <c r="R114" s="240">
        <f t="shared" si="5"/>
        <v>0</v>
      </c>
      <c r="S114" s="240">
        <f>IFERROR(IF(J114="X",0,IF(K114="X",0,VLOOKUP(K114,'5'!$K$3:$L$16,2,FALSE))),0)</f>
        <v>0</v>
      </c>
      <c r="T114" s="240">
        <f t="shared" si="6"/>
        <v>0</v>
      </c>
      <c r="U114" s="240">
        <f>IFERROR(VLOOKUP(K114,'5'!$K$3:$M$16,3,FALSE),0)</f>
        <v>0</v>
      </c>
      <c r="V114" s="240">
        <f t="shared" si="7"/>
        <v>0</v>
      </c>
    </row>
    <row r="115" spans="1:22">
      <c r="A115" s="238"/>
      <c r="B115" s="239"/>
      <c r="C115" s="239"/>
      <c r="D115" s="238"/>
      <c r="E115" s="238"/>
      <c r="F115" s="238"/>
      <c r="G115" s="238"/>
      <c r="H115" s="238"/>
      <c r="K115" s="238"/>
      <c r="L115" s="240"/>
      <c r="M115" s="240"/>
      <c r="N115" s="240"/>
      <c r="O115" s="240"/>
      <c r="P115" s="240"/>
      <c r="R115" s="240">
        <f t="shared" si="5"/>
        <v>0</v>
      </c>
      <c r="S115" s="240">
        <f>IFERROR(IF(J115="X",0,IF(K115="X",0,VLOOKUP(K115,'5'!$K$3:$L$16,2,FALSE))),0)</f>
        <v>0</v>
      </c>
      <c r="T115" s="240">
        <f t="shared" si="6"/>
        <v>0</v>
      </c>
      <c r="U115" s="240">
        <f>IFERROR(VLOOKUP(K115,'5'!$K$3:$M$16,3,FALSE),0)</f>
        <v>0</v>
      </c>
      <c r="V115" s="240">
        <f t="shared" si="7"/>
        <v>0</v>
      </c>
    </row>
    <row r="116" spans="1:22">
      <c r="A116" s="238"/>
      <c r="B116" s="239"/>
      <c r="C116" s="239"/>
      <c r="D116" s="238"/>
      <c r="E116" s="238"/>
      <c r="F116" s="238"/>
      <c r="G116" s="238"/>
      <c r="H116" s="238"/>
      <c r="K116" s="238"/>
      <c r="L116" s="240"/>
      <c r="M116" s="240"/>
      <c r="N116" s="240"/>
      <c r="O116" s="240"/>
      <c r="P116" s="240"/>
      <c r="R116" s="240">
        <f t="shared" si="5"/>
        <v>0</v>
      </c>
      <c r="S116" s="240">
        <f>IFERROR(IF(J116="X",0,IF(K116="X",0,VLOOKUP(K116,'5'!$K$3:$L$16,2,FALSE))),0)</f>
        <v>0</v>
      </c>
      <c r="T116" s="240">
        <f t="shared" si="6"/>
        <v>0</v>
      </c>
      <c r="U116" s="240">
        <f>IFERROR(VLOOKUP(K116,'5'!$K$3:$M$16,3,FALSE),0)</f>
        <v>0</v>
      </c>
      <c r="V116" s="240">
        <f t="shared" si="7"/>
        <v>0</v>
      </c>
    </row>
    <row r="117" spans="1:22">
      <c r="A117" s="238"/>
      <c r="B117" s="239"/>
      <c r="C117" s="239"/>
      <c r="D117" s="238"/>
      <c r="E117" s="238"/>
      <c r="F117" s="238"/>
      <c r="G117" s="238"/>
      <c r="H117" s="238"/>
      <c r="I117" s="256"/>
      <c r="J117" s="257"/>
      <c r="K117" s="271"/>
      <c r="L117" s="240"/>
      <c r="M117" s="259"/>
      <c r="N117" s="259"/>
      <c r="O117" s="240"/>
      <c r="P117" s="259"/>
      <c r="Q117" s="259"/>
      <c r="R117" s="240">
        <f t="shared" si="5"/>
        <v>0</v>
      </c>
      <c r="S117" s="240">
        <f>IFERROR(IF(J117="X",0,IF(K117="X",0,VLOOKUP(K117,'5'!$K$3:$L$16,2,FALSE))),0)</f>
        <v>0</v>
      </c>
      <c r="T117" s="240">
        <f t="shared" si="6"/>
        <v>0</v>
      </c>
      <c r="U117" s="240">
        <f>IFERROR(VLOOKUP(K117,'5'!$K$3:$M$16,3,FALSE),0)</f>
        <v>0</v>
      </c>
      <c r="V117" s="240">
        <f t="shared" si="7"/>
        <v>0</v>
      </c>
    </row>
    <row r="118" spans="1:22">
      <c r="A118" s="238"/>
      <c r="B118" s="261"/>
      <c r="C118" s="261"/>
      <c r="D118" s="238"/>
      <c r="E118" s="238"/>
      <c r="F118" s="238"/>
      <c r="G118" s="238"/>
      <c r="H118" s="238"/>
      <c r="K118" s="238"/>
      <c r="L118" s="240"/>
      <c r="M118" s="240"/>
      <c r="N118" s="240"/>
      <c r="O118" s="240"/>
      <c r="P118" s="240"/>
      <c r="R118" s="240">
        <f t="shared" si="5"/>
        <v>0</v>
      </c>
      <c r="S118" s="240">
        <f>IFERROR(IF(J118="X",0,IF(K118="X",0,VLOOKUP(K118,'5'!$K$3:$L$16,2,FALSE))),0)</f>
        <v>0</v>
      </c>
      <c r="T118" s="240">
        <f t="shared" si="6"/>
        <v>0</v>
      </c>
      <c r="U118" s="240">
        <f>IFERROR(VLOOKUP(K118,'5'!$K$3:$M$16,3,FALSE),0)</f>
        <v>0</v>
      </c>
      <c r="V118" s="240">
        <f t="shared" si="7"/>
        <v>0</v>
      </c>
    </row>
    <row r="119" spans="1:22">
      <c r="A119" s="238"/>
      <c r="B119" s="261"/>
      <c r="C119" s="261"/>
      <c r="D119" s="238"/>
      <c r="E119" s="238"/>
      <c r="F119" s="238"/>
      <c r="G119" s="238"/>
      <c r="H119" s="238"/>
      <c r="I119" s="272"/>
      <c r="K119" s="238"/>
      <c r="L119" s="240"/>
      <c r="M119" s="240"/>
      <c r="N119" s="240"/>
      <c r="O119" s="240"/>
      <c r="P119" s="240"/>
      <c r="R119" s="240">
        <f t="shared" si="5"/>
        <v>0</v>
      </c>
      <c r="S119" s="240">
        <f>IFERROR(IF(J119="X",0,IF(K119="X",0,VLOOKUP(K119,'5'!$K$3:$L$16,2,FALSE))),0)</f>
        <v>0</v>
      </c>
      <c r="T119" s="240">
        <f t="shared" si="6"/>
        <v>0</v>
      </c>
      <c r="U119" s="240">
        <f>IFERROR(VLOOKUP(K119,'5'!$K$3:$M$16,3,FALSE),0)</f>
        <v>0</v>
      </c>
      <c r="V119" s="240">
        <f t="shared" si="7"/>
        <v>0</v>
      </c>
    </row>
    <row r="120" spans="1:22">
      <c r="A120" s="238"/>
      <c r="B120" s="261"/>
      <c r="C120" s="261"/>
      <c r="D120" s="238"/>
      <c r="E120" s="238"/>
      <c r="F120" s="238"/>
      <c r="G120" s="238"/>
      <c r="H120" s="238"/>
      <c r="K120" s="238"/>
      <c r="L120" s="240"/>
      <c r="M120" s="240"/>
      <c r="N120" s="240"/>
      <c r="O120" s="240"/>
      <c r="P120" s="240"/>
      <c r="R120" s="240">
        <f t="shared" si="5"/>
        <v>0</v>
      </c>
      <c r="S120" s="240">
        <f>IFERROR(IF(J120="X",0,IF(K120="X",0,VLOOKUP(K120,'5'!$K$3:$L$16,2,FALSE))),0)</f>
        <v>0</v>
      </c>
      <c r="T120" s="240">
        <f t="shared" si="6"/>
        <v>0</v>
      </c>
      <c r="U120" s="240">
        <f>IFERROR(VLOOKUP(K120,'5'!$K$3:$M$16,3,FALSE),0)</f>
        <v>0</v>
      </c>
      <c r="V120" s="240">
        <f t="shared" si="7"/>
        <v>0</v>
      </c>
    </row>
    <row r="121" spans="1:22">
      <c r="A121" s="238"/>
      <c r="B121" s="261"/>
      <c r="C121" s="261"/>
      <c r="D121" s="238"/>
      <c r="E121" s="238"/>
      <c r="F121" s="238"/>
      <c r="G121" s="238"/>
      <c r="H121" s="238"/>
      <c r="K121" s="238"/>
      <c r="L121" s="240"/>
      <c r="M121" s="240"/>
      <c r="N121" s="240"/>
      <c r="O121" s="240"/>
      <c r="P121" s="240"/>
      <c r="R121" s="240">
        <f t="shared" si="5"/>
        <v>0</v>
      </c>
      <c r="S121" s="240">
        <f>IFERROR(IF(J121="X",0,IF(K121="X",0,VLOOKUP(K121,'5'!$K$3:$L$16,2,FALSE))),0)</f>
        <v>0</v>
      </c>
      <c r="T121" s="240">
        <f t="shared" si="6"/>
        <v>0</v>
      </c>
      <c r="U121" s="240">
        <f>IFERROR(VLOOKUP(K121,'5'!$K$3:$M$16,3,FALSE),0)</f>
        <v>0</v>
      </c>
      <c r="V121" s="240">
        <f t="shared" si="7"/>
        <v>0</v>
      </c>
    </row>
    <row r="122" spans="1:22">
      <c r="A122" s="238"/>
      <c r="B122" s="261"/>
      <c r="C122" s="261"/>
      <c r="D122" s="238"/>
      <c r="E122" s="238"/>
      <c r="F122" s="238"/>
      <c r="G122" s="238"/>
      <c r="H122" s="238"/>
      <c r="K122" s="238"/>
      <c r="L122" s="240"/>
      <c r="M122" s="240"/>
      <c r="N122" s="240"/>
      <c r="O122" s="240"/>
      <c r="P122" s="240"/>
      <c r="R122" s="240">
        <f t="shared" si="5"/>
        <v>0</v>
      </c>
      <c r="S122" s="240">
        <f>IFERROR(IF(J122="X",0,IF(K122="X",0,VLOOKUP(K122,'5'!$K$3:$L$16,2,FALSE))),0)</f>
        <v>0</v>
      </c>
      <c r="T122" s="240">
        <f t="shared" si="6"/>
        <v>0</v>
      </c>
      <c r="U122" s="240">
        <f>IFERROR(VLOOKUP(K122,'5'!$K$3:$M$16,3,FALSE),0)</f>
        <v>0</v>
      </c>
      <c r="V122" s="240">
        <f t="shared" si="7"/>
        <v>0</v>
      </c>
    </row>
    <row r="123" spans="1:22">
      <c r="A123" s="238"/>
      <c r="B123" s="261"/>
      <c r="C123" s="261"/>
      <c r="D123" s="238"/>
      <c r="E123" s="238"/>
      <c r="F123" s="238"/>
      <c r="G123" s="238"/>
      <c r="H123" s="238"/>
      <c r="K123" s="238"/>
      <c r="L123" s="240"/>
      <c r="M123" s="240"/>
      <c r="N123" s="240"/>
      <c r="O123" s="240"/>
      <c r="P123" s="240"/>
      <c r="R123" s="240">
        <f t="shared" si="5"/>
        <v>0</v>
      </c>
      <c r="S123" s="240">
        <f>IFERROR(IF(J123="X",0,IF(K123="X",0,VLOOKUP(K123,'5'!$K$3:$L$16,2,FALSE))),0)</f>
        <v>0</v>
      </c>
      <c r="T123" s="240">
        <f t="shared" si="6"/>
        <v>0</v>
      </c>
      <c r="U123" s="240">
        <f>IFERROR(VLOOKUP(K123,'5'!$K$3:$M$16,3,FALSE),0)</f>
        <v>0</v>
      </c>
      <c r="V123" s="240">
        <f t="shared" si="7"/>
        <v>0</v>
      </c>
    </row>
    <row r="124" spans="1:22">
      <c r="A124" s="238"/>
      <c r="B124" s="261"/>
      <c r="C124" s="261"/>
      <c r="D124" s="238"/>
      <c r="E124" s="238"/>
      <c r="F124" s="238"/>
      <c r="G124" s="238"/>
      <c r="H124" s="238"/>
      <c r="K124" s="238"/>
      <c r="L124" s="240"/>
      <c r="M124" s="240"/>
      <c r="N124" s="240"/>
      <c r="O124" s="240"/>
      <c r="P124" s="240"/>
      <c r="R124" s="240">
        <f t="shared" si="5"/>
        <v>0</v>
      </c>
      <c r="S124" s="240">
        <f>IFERROR(IF(J124="X",0,IF(K124="X",0,VLOOKUP(K124,'5'!$K$3:$L$16,2,FALSE))),0)</f>
        <v>0</v>
      </c>
      <c r="T124" s="240">
        <f t="shared" si="6"/>
        <v>0</v>
      </c>
      <c r="U124" s="240">
        <f>IFERROR(VLOOKUP(K124,'5'!$K$3:$M$16,3,FALSE),0)</f>
        <v>0</v>
      </c>
      <c r="V124" s="240">
        <f t="shared" si="7"/>
        <v>0</v>
      </c>
    </row>
    <row r="125" spans="1:22">
      <c r="A125" s="238"/>
      <c r="B125" s="261"/>
      <c r="C125" s="261"/>
      <c r="D125" s="238"/>
      <c r="E125" s="238"/>
      <c r="F125" s="238"/>
      <c r="G125" s="238"/>
      <c r="H125" s="238"/>
      <c r="K125" s="238"/>
      <c r="L125" s="240"/>
      <c r="M125" s="240"/>
      <c r="N125" s="240"/>
      <c r="O125" s="240"/>
      <c r="P125" s="240"/>
      <c r="R125" s="240">
        <f t="shared" si="5"/>
        <v>0</v>
      </c>
      <c r="S125" s="240">
        <f>IFERROR(IF(J125="X",0,IF(K125="X",0,VLOOKUP(K125,'5'!$K$3:$L$16,2,FALSE))),0)</f>
        <v>0</v>
      </c>
      <c r="T125" s="240">
        <f t="shared" si="6"/>
        <v>0</v>
      </c>
      <c r="U125" s="240">
        <f>IFERROR(VLOOKUP(K125,'5'!$K$3:$M$16,3,FALSE),0)</f>
        <v>0</v>
      </c>
      <c r="V125" s="240">
        <f t="shared" si="7"/>
        <v>0</v>
      </c>
    </row>
    <row r="126" spans="1:22">
      <c r="A126" s="238"/>
      <c r="B126" s="261"/>
      <c r="C126" s="261"/>
      <c r="D126" s="238"/>
      <c r="E126" s="238"/>
      <c r="F126" s="238"/>
      <c r="G126" s="238"/>
      <c r="H126" s="238"/>
      <c r="I126" s="256"/>
      <c r="J126" s="257"/>
      <c r="K126" s="256"/>
      <c r="L126" s="240"/>
      <c r="M126" s="259"/>
      <c r="N126" s="259"/>
      <c r="O126" s="240"/>
      <c r="P126" s="259"/>
      <c r="Q126" s="259"/>
      <c r="R126" s="240">
        <f t="shared" si="5"/>
        <v>0</v>
      </c>
      <c r="S126" s="240">
        <f>IFERROR(IF(J126="X",0,IF(K126="X",0,VLOOKUP(K126,'5'!$K$3:$L$16,2,FALSE))),0)</f>
        <v>0</v>
      </c>
      <c r="T126" s="240">
        <f t="shared" si="6"/>
        <v>0</v>
      </c>
      <c r="U126" s="240">
        <f>IFERROR(VLOOKUP(K126,'5'!$K$3:$M$16,3,FALSE),0)</f>
        <v>0</v>
      </c>
      <c r="V126" s="240">
        <f t="shared" si="7"/>
        <v>0</v>
      </c>
    </row>
    <row r="127" spans="1:22">
      <c r="A127" s="238"/>
      <c r="E127" s="238"/>
      <c r="F127" s="238"/>
      <c r="G127" s="238"/>
      <c r="H127" s="238"/>
      <c r="L127" s="240"/>
      <c r="O127" s="240"/>
      <c r="R127" s="240">
        <f t="shared" si="5"/>
        <v>0</v>
      </c>
      <c r="S127" s="240">
        <f>IFERROR(IF(J127="X",0,IF(K127="X",0,VLOOKUP(K127,'5'!$K$3:$L$16,2,FALSE))),0)</f>
        <v>0</v>
      </c>
      <c r="T127" s="240">
        <f t="shared" si="6"/>
        <v>0</v>
      </c>
      <c r="U127" s="240">
        <f>IFERROR(VLOOKUP(K127,'5'!$K$3:$M$16,3,FALSE),0)</f>
        <v>0</v>
      </c>
      <c r="V127" s="240">
        <f t="shared" si="7"/>
        <v>0</v>
      </c>
    </row>
    <row r="128" spans="1:22">
      <c r="A128" s="238"/>
      <c r="E128" s="238"/>
      <c r="F128" s="238"/>
      <c r="G128" s="238"/>
      <c r="H128" s="238"/>
      <c r="L128" s="240"/>
      <c r="O128" s="240"/>
      <c r="R128" s="240">
        <f t="shared" si="5"/>
        <v>0</v>
      </c>
      <c r="S128" s="240">
        <f>IFERROR(IF(J128="X",0,IF(K128="X",0,VLOOKUP(K128,'5'!$K$3:$L$16,2,FALSE))),0)</f>
        <v>0</v>
      </c>
      <c r="T128" s="240">
        <f t="shared" si="6"/>
        <v>0</v>
      </c>
      <c r="U128" s="240">
        <f>IFERROR(VLOOKUP(K128,'5'!$K$3:$M$16,3,FALSE),0)</f>
        <v>0</v>
      </c>
      <c r="V128" s="240">
        <f t="shared" si="7"/>
        <v>0</v>
      </c>
    </row>
    <row r="129" spans="1:22">
      <c r="A129" s="238"/>
      <c r="E129" s="238"/>
      <c r="F129" s="238"/>
      <c r="G129" s="238"/>
      <c r="H129" s="238"/>
      <c r="L129" s="240"/>
      <c r="O129" s="240"/>
      <c r="R129" s="240">
        <f t="shared" si="5"/>
        <v>0</v>
      </c>
      <c r="S129" s="240">
        <f>IFERROR(IF(J129="X",0,IF(K129="X",0,VLOOKUP(K129,'5'!$K$3:$L$16,2,FALSE))),0)</f>
        <v>0</v>
      </c>
      <c r="T129" s="240">
        <f t="shared" si="6"/>
        <v>0</v>
      </c>
      <c r="U129" s="240">
        <f>IFERROR(VLOOKUP(K129,'5'!$K$3:$M$16,3,FALSE),0)</f>
        <v>0</v>
      </c>
      <c r="V129" s="240">
        <f t="shared" si="7"/>
        <v>0</v>
      </c>
    </row>
    <row r="130" spans="1:22">
      <c r="A130" s="238"/>
      <c r="E130" s="238"/>
      <c r="F130" s="238"/>
      <c r="G130" s="238"/>
      <c r="H130" s="238"/>
      <c r="L130" s="240"/>
      <c r="O130" s="240"/>
      <c r="R130" s="240">
        <f t="shared" si="5"/>
        <v>0</v>
      </c>
      <c r="S130" s="240">
        <f>IFERROR(IF(J130="X",0,IF(K130="X",0,VLOOKUP(K130,'5'!$K$3:$L$16,2,FALSE))),0)</f>
        <v>0</v>
      </c>
      <c r="T130" s="240">
        <f t="shared" si="6"/>
        <v>0</v>
      </c>
      <c r="U130" s="240">
        <f>IFERROR(VLOOKUP(K130,'5'!$K$3:$M$16,3,FALSE),0)</f>
        <v>0</v>
      </c>
      <c r="V130" s="240">
        <f t="shared" si="7"/>
        <v>0</v>
      </c>
    </row>
    <row r="131" spans="1:22">
      <c r="A131" s="238"/>
      <c r="E131" s="238"/>
      <c r="F131" s="238"/>
      <c r="G131" s="238"/>
      <c r="H131" s="238"/>
      <c r="L131" s="240"/>
      <c r="O131" s="240"/>
      <c r="R131" s="240">
        <f t="shared" si="5"/>
        <v>0</v>
      </c>
      <c r="S131" s="240">
        <f>IFERROR(IF(J131="X",0,IF(K131="X",0,VLOOKUP(K131,'5'!$K$3:$L$16,2,FALSE))),0)</f>
        <v>0</v>
      </c>
      <c r="T131" s="240">
        <f t="shared" si="6"/>
        <v>0</v>
      </c>
      <c r="U131" s="240">
        <f>IFERROR(VLOOKUP(K131,'5'!$K$3:$M$16,3,FALSE),0)</f>
        <v>0</v>
      </c>
      <c r="V131" s="240">
        <f t="shared" si="7"/>
        <v>0</v>
      </c>
    </row>
    <row r="132" spans="1:22">
      <c r="A132" s="238"/>
      <c r="E132" s="238"/>
      <c r="F132" s="238"/>
      <c r="G132" s="238"/>
      <c r="H132" s="238"/>
      <c r="L132" s="240"/>
      <c r="O132" s="240"/>
      <c r="R132" s="240">
        <f t="shared" si="5"/>
        <v>0</v>
      </c>
      <c r="S132" s="240">
        <f>IFERROR(IF(J132="X",0,IF(K132="X",0,VLOOKUP(K132,'5'!$K$3:$L$16,2,FALSE))),0)</f>
        <v>0</v>
      </c>
      <c r="T132" s="240">
        <f t="shared" si="6"/>
        <v>0</v>
      </c>
      <c r="U132" s="240">
        <f>IFERROR(VLOOKUP(K132,'5'!$K$3:$M$16,3,FALSE),0)</f>
        <v>0</v>
      </c>
      <c r="V132" s="240">
        <f t="shared" si="7"/>
        <v>0</v>
      </c>
    </row>
    <row r="133" spans="1:22">
      <c r="A133" s="238"/>
      <c r="E133" s="238"/>
      <c r="F133" s="238"/>
      <c r="G133" s="238"/>
      <c r="H133" s="238"/>
      <c r="L133" s="240"/>
      <c r="O133" s="240"/>
      <c r="R133" s="240">
        <f t="shared" si="5"/>
        <v>0</v>
      </c>
      <c r="S133" s="240">
        <f>IFERROR(IF(J133="X",0,IF(K133="X",0,VLOOKUP(K133,'5'!$K$3:$L$16,2,FALSE))),0)</f>
        <v>0</v>
      </c>
      <c r="T133" s="240">
        <f t="shared" si="6"/>
        <v>0</v>
      </c>
      <c r="U133" s="240">
        <f>IFERROR(VLOOKUP(K133,'5'!$K$3:$M$16,3,FALSE),0)</f>
        <v>0</v>
      </c>
      <c r="V133" s="240">
        <f t="shared" si="7"/>
        <v>0</v>
      </c>
    </row>
    <row r="134" spans="1:22">
      <c r="A134" s="238"/>
      <c r="E134" s="238"/>
      <c r="F134" s="238"/>
      <c r="G134" s="238"/>
      <c r="H134" s="238"/>
      <c r="L134" s="240"/>
      <c r="O134" s="240"/>
      <c r="R134" s="240">
        <f t="shared" ref="R134:R197" si="8">SUM(M134+P134)</f>
        <v>0</v>
      </c>
      <c r="S134" s="240">
        <f>IFERROR(IF(J134="X",0,IF(K134="X",0,VLOOKUP(K134,'5'!$K$3:$L$16,2,FALSE))),0)</f>
        <v>0</v>
      </c>
      <c r="T134" s="240">
        <f t="shared" ref="T134:T197" si="9">R134*S134</f>
        <v>0</v>
      </c>
      <c r="U134" s="240">
        <f>IFERROR(VLOOKUP(K134,'5'!$K$3:$M$16,3,FALSE),0)</f>
        <v>0</v>
      </c>
      <c r="V134" s="240">
        <f t="shared" ref="V134:V197" si="10">IF(U134=0,0,T134/U134)</f>
        <v>0</v>
      </c>
    </row>
    <row r="135" spans="1:22">
      <c r="A135" s="238"/>
      <c r="E135" s="238"/>
      <c r="F135" s="238"/>
      <c r="G135" s="238"/>
      <c r="H135" s="238"/>
      <c r="L135" s="240"/>
      <c r="O135" s="240"/>
      <c r="R135" s="240">
        <f t="shared" si="8"/>
        <v>0</v>
      </c>
      <c r="S135" s="240">
        <f>IFERROR(IF(J135="X",0,IF(K135="X",0,VLOOKUP(K135,'5'!$K$3:$L$16,2,FALSE))),0)</f>
        <v>0</v>
      </c>
      <c r="T135" s="240">
        <f t="shared" si="9"/>
        <v>0</v>
      </c>
      <c r="U135" s="240">
        <f>IFERROR(VLOOKUP(K135,'5'!$K$3:$M$16,3,FALSE),0)</f>
        <v>0</v>
      </c>
      <c r="V135" s="240">
        <f t="shared" si="10"/>
        <v>0</v>
      </c>
    </row>
    <row r="136" spans="1:22">
      <c r="A136" s="238"/>
      <c r="E136" s="238"/>
      <c r="F136" s="238"/>
      <c r="G136" s="238"/>
      <c r="H136" s="238"/>
      <c r="L136" s="240"/>
      <c r="O136" s="240"/>
      <c r="R136" s="240">
        <f t="shared" si="8"/>
        <v>0</v>
      </c>
      <c r="S136" s="240">
        <f>IFERROR(IF(J136="X",0,IF(K136="X",0,VLOOKUP(K136,'5'!$K$3:$L$16,2,FALSE))),0)</f>
        <v>0</v>
      </c>
      <c r="T136" s="240">
        <f t="shared" si="9"/>
        <v>0</v>
      </c>
      <c r="U136" s="240">
        <f>IFERROR(VLOOKUP(K136,'5'!$K$3:$M$16,3,FALSE),0)</f>
        <v>0</v>
      </c>
      <c r="V136" s="240">
        <f t="shared" si="10"/>
        <v>0</v>
      </c>
    </row>
    <row r="137" spans="1:22">
      <c r="A137" s="238"/>
      <c r="E137" s="238"/>
      <c r="F137" s="238"/>
      <c r="G137" s="238"/>
      <c r="H137" s="238"/>
      <c r="L137" s="240"/>
      <c r="O137" s="240"/>
      <c r="R137" s="240">
        <f t="shared" si="8"/>
        <v>0</v>
      </c>
      <c r="S137" s="240">
        <f>IFERROR(IF(J137="X",0,IF(K137="X",0,VLOOKUP(K137,'5'!$K$3:$L$16,2,FALSE))),0)</f>
        <v>0</v>
      </c>
      <c r="T137" s="240">
        <f t="shared" si="9"/>
        <v>0</v>
      </c>
      <c r="U137" s="240">
        <f>IFERROR(VLOOKUP(K137,'5'!$K$3:$M$16,3,FALSE),0)</f>
        <v>0</v>
      </c>
      <c r="V137" s="240">
        <f t="shared" si="10"/>
        <v>0</v>
      </c>
    </row>
    <row r="138" spans="1:22">
      <c r="A138" s="238"/>
      <c r="E138" s="238"/>
      <c r="F138" s="238"/>
      <c r="G138" s="238"/>
      <c r="H138" s="238"/>
      <c r="L138" s="240"/>
      <c r="O138" s="240"/>
      <c r="R138" s="240">
        <f t="shared" si="8"/>
        <v>0</v>
      </c>
      <c r="S138" s="240">
        <f>IFERROR(IF(J138="X",0,IF(K138="X",0,VLOOKUP(K138,'5'!$K$3:$L$16,2,FALSE))),0)</f>
        <v>0</v>
      </c>
      <c r="T138" s="240">
        <f t="shared" si="9"/>
        <v>0</v>
      </c>
      <c r="U138" s="240">
        <f>IFERROR(VLOOKUP(K138,'5'!$K$3:$M$16,3,FALSE),0)</f>
        <v>0</v>
      </c>
      <c r="V138" s="240">
        <f t="shared" si="10"/>
        <v>0</v>
      </c>
    </row>
    <row r="139" spans="1:22">
      <c r="A139" s="238"/>
      <c r="E139" s="238"/>
      <c r="F139" s="238"/>
      <c r="G139" s="238"/>
      <c r="H139" s="238"/>
      <c r="L139" s="240"/>
      <c r="O139" s="240"/>
      <c r="R139" s="240">
        <f t="shared" si="8"/>
        <v>0</v>
      </c>
      <c r="S139" s="240">
        <f>IFERROR(IF(J139="X",0,IF(K139="X",0,VLOOKUP(K139,'5'!$K$3:$L$16,2,FALSE))),0)</f>
        <v>0</v>
      </c>
      <c r="T139" s="240">
        <f t="shared" si="9"/>
        <v>0</v>
      </c>
      <c r="U139" s="240">
        <f>IFERROR(VLOOKUP(K139,'5'!$K$3:$M$16,3,FALSE),0)</f>
        <v>0</v>
      </c>
      <c r="V139" s="240">
        <f t="shared" si="10"/>
        <v>0</v>
      </c>
    </row>
    <row r="140" spans="1:22">
      <c r="A140" s="238"/>
      <c r="E140" s="238"/>
      <c r="F140" s="238"/>
      <c r="G140" s="238"/>
      <c r="H140" s="238"/>
      <c r="L140" s="240"/>
      <c r="O140" s="240"/>
      <c r="R140" s="240">
        <f t="shared" si="8"/>
        <v>0</v>
      </c>
      <c r="S140" s="240">
        <f>IFERROR(IF(J140="X",0,IF(K140="X",0,VLOOKUP(K140,'5'!$K$3:$L$16,2,FALSE))),0)</f>
        <v>0</v>
      </c>
      <c r="T140" s="240">
        <f t="shared" si="9"/>
        <v>0</v>
      </c>
      <c r="U140" s="240">
        <f>IFERROR(VLOOKUP(K140,'5'!$K$3:$M$16,3,FALSE),0)</f>
        <v>0</v>
      </c>
      <c r="V140" s="240">
        <f t="shared" si="10"/>
        <v>0</v>
      </c>
    </row>
    <row r="141" spans="1:22">
      <c r="A141" s="238"/>
      <c r="E141" s="238"/>
      <c r="F141" s="238"/>
      <c r="G141" s="238"/>
      <c r="H141" s="238"/>
      <c r="L141" s="240"/>
      <c r="O141" s="240"/>
      <c r="R141" s="240">
        <f t="shared" si="8"/>
        <v>0</v>
      </c>
      <c r="S141" s="240">
        <f>IFERROR(IF(J141="X",0,IF(K141="X",0,VLOOKUP(K141,'5'!$K$3:$L$16,2,FALSE))),0)</f>
        <v>0</v>
      </c>
      <c r="T141" s="240">
        <f t="shared" si="9"/>
        <v>0</v>
      </c>
      <c r="U141" s="240">
        <f>IFERROR(VLOOKUP(K141,'5'!$K$3:$M$16,3,FALSE),0)</f>
        <v>0</v>
      </c>
      <c r="V141" s="240">
        <f t="shared" si="10"/>
        <v>0</v>
      </c>
    </row>
    <row r="142" spans="1:22">
      <c r="A142" s="238"/>
      <c r="E142" s="238"/>
      <c r="F142" s="238"/>
      <c r="G142" s="238"/>
      <c r="H142" s="238"/>
      <c r="L142" s="240"/>
      <c r="O142" s="240"/>
      <c r="R142" s="240">
        <f t="shared" si="8"/>
        <v>0</v>
      </c>
      <c r="S142" s="240">
        <f>IFERROR(IF(J142="X",0,IF(K142="X",0,VLOOKUP(K142,'5'!$K$3:$L$16,2,FALSE))),0)</f>
        <v>0</v>
      </c>
      <c r="T142" s="240">
        <f t="shared" si="9"/>
        <v>0</v>
      </c>
      <c r="U142" s="240">
        <f>IFERROR(VLOOKUP(K142,'5'!$K$3:$M$16,3,FALSE),0)</f>
        <v>0</v>
      </c>
      <c r="V142" s="240">
        <f t="shared" si="10"/>
        <v>0</v>
      </c>
    </row>
    <row r="143" spans="1:22">
      <c r="A143" s="238"/>
      <c r="E143" s="238"/>
      <c r="F143" s="238"/>
      <c r="G143" s="238"/>
      <c r="H143" s="238"/>
      <c r="L143" s="240"/>
      <c r="O143" s="240"/>
      <c r="R143" s="240">
        <f t="shared" si="8"/>
        <v>0</v>
      </c>
      <c r="S143" s="240">
        <f>IFERROR(IF(J143="X",0,IF(K143="X",0,VLOOKUP(K143,'5'!$K$3:$L$16,2,FALSE))),0)</f>
        <v>0</v>
      </c>
      <c r="T143" s="240">
        <f t="shared" si="9"/>
        <v>0</v>
      </c>
      <c r="U143" s="240">
        <f>IFERROR(VLOOKUP(K143,'5'!$K$3:$M$16,3,FALSE),0)</f>
        <v>0</v>
      </c>
      <c r="V143" s="240">
        <f t="shared" si="10"/>
        <v>0</v>
      </c>
    </row>
    <row r="144" spans="1:22">
      <c r="A144" s="238"/>
      <c r="E144" s="238"/>
      <c r="F144" s="238"/>
      <c r="G144" s="238"/>
      <c r="H144" s="238"/>
      <c r="L144" s="240"/>
      <c r="O144" s="240"/>
      <c r="R144" s="240">
        <f t="shared" si="8"/>
        <v>0</v>
      </c>
      <c r="S144" s="240">
        <f>IFERROR(IF(J144="X",0,IF(K144="X",0,VLOOKUP(K144,'5'!$K$3:$L$16,2,FALSE))),0)</f>
        <v>0</v>
      </c>
      <c r="T144" s="240">
        <f t="shared" si="9"/>
        <v>0</v>
      </c>
      <c r="U144" s="240">
        <f>IFERROR(VLOOKUP(K144,'5'!$K$3:$M$16,3,FALSE),0)</f>
        <v>0</v>
      </c>
      <c r="V144" s="240">
        <f t="shared" si="10"/>
        <v>0</v>
      </c>
    </row>
    <row r="145" spans="1:22">
      <c r="A145" s="238"/>
      <c r="E145" s="238"/>
      <c r="F145" s="238"/>
      <c r="G145" s="238"/>
      <c r="H145" s="238"/>
      <c r="L145" s="240"/>
      <c r="O145" s="240"/>
      <c r="R145" s="240">
        <f t="shared" si="8"/>
        <v>0</v>
      </c>
      <c r="S145" s="240">
        <f>IFERROR(IF(J145="X",0,IF(K145="X",0,VLOOKUP(K145,'5'!$K$3:$L$16,2,FALSE))),0)</f>
        <v>0</v>
      </c>
      <c r="T145" s="240">
        <f t="shared" si="9"/>
        <v>0</v>
      </c>
      <c r="U145" s="240">
        <f>IFERROR(VLOOKUP(K145,'5'!$K$3:$M$16,3,FALSE),0)</f>
        <v>0</v>
      </c>
      <c r="V145" s="240">
        <f t="shared" si="10"/>
        <v>0</v>
      </c>
    </row>
    <row r="146" spans="1:22">
      <c r="A146" s="238"/>
      <c r="E146" s="238"/>
      <c r="F146" s="238"/>
      <c r="G146" s="238"/>
      <c r="H146" s="238"/>
      <c r="L146" s="240"/>
      <c r="O146" s="240"/>
      <c r="R146" s="240">
        <f t="shared" si="8"/>
        <v>0</v>
      </c>
      <c r="S146" s="240">
        <f>IFERROR(IF(J146="X",0,IF(K146="X",0,VLOOKUP(K146,'5'!$K$3:$L$16,2,FALSE))),0)</f>
        <v>0</v>
      </c>
      <c r="T146" s="240">
        <f t="shared" si="9"/>
        <v>0</v>
      </c>
      <c r="U146" s="240">
        <f>IFERROR(VLOOKUP(K146,'5'!$K$3:$M$16,3,FALSE),0)</f>
        <v>0</v>
      </c>
      <c r="V146" s="240">
        <f t="shared" si="10"/>
        <v>0</v>
      </c>
    </row>
    <row r="147" spans="1:22">
      <c r="A147" s="238"/>
      <c r="E147" s="238"/>
      <c r="F147" s="238"/>
      <c r="G147" s="238"/>
      <c r="H147" s="238"/>
      <c r="L147" s="240"/>
      <c r="O147" s="240"/>
      <c r="R147" s="240">
        <f t="shared" si="8"/>
        <v>0</v>
      </c>
      <c r="S147" s="240">
        <f>IFERROR(IF(J147="X",0,IF(K147="X",0,VLOOKUP(K147,'5'!$K$3:$L$16,2,FALSE))),0)</f>
        <v>0</v>
      </c>
      <c r="T147" s="240">
        <f t="shared" si="9"/>
        <v>0</v>
      </c>
      <c r="U147" s="240">
        <f>IFERROR(VLOOKUP(K147,'5'!$K$3:$M$16,3,FALSE),0)</f>
        <v>0</v>
      </c>
      <c r="V147" s="240">
        <f t="shared" si="10"/>
        <v>0</v>
      </c>
    </row>
    <row r="148" spans="1:22">
      <c r="A148" s="238"/>
      <c r="E148" s="238"/>
      <c r="F148" s="238"/>
      <c r="G148" s="238"/>
      <c r="H148" s="238"/>
      <c r="L148" s="240"/>
      <c r="O148" s="240"/>
      <c r="R148" s="240">
        <f t="shared" si="8"/>
        <v>0</v>
      </c>
      <c r="S148" s="240">
        <f>IFERROR(IF(J148="X",0,IF(K148="X",0,VLOOKUP(K148,'5'!$K$3:$L$16,2,FALSE))),0)</f>
        <v>0</v>
      </c>
      <c r="T148" s="240">
        <f t="shared" si="9"/>
        <v>0</v>
      </c>
      <c r="U148" s="240">
        <f>IFERROR(VLOOKUP(K148,'5'!$K$3:$M$16,3,FALSE),0)</f>
        <v>0</v>
      </c>
      <c r="V148" s="240">
        <f t="shared" si="10"/>
        <v>0</v>
      </c>
    </row>
    <row r="149" spans="1:22">
      <c r="A149" s="238"/>
      <c r="E149" s="238"/>
      <c r="F149" s="238"/>
      <c r="G149" s="238"/>
      <c r="H149" s="238"/>
      <c r="L149" s="240"/>
      <c r="O149" s="240"/>
      <c r="R149" s="240">
        <f t="shared" si="8"/>
        <v>0</v>
      </c>
      <c r="S149" s="240">
        <f>IFERROR(IF(J149="X",0,IF(K149="X",0,VLOOKUP(K149,'5'!$K$3:$L$16,2,FALSE))),0)</f>
        <v>0</v>
      </c>
      <c r="T149" s="240">
        <f t="shared" si="9"/>
        <v>0</v>
      </c>
      <c r="U149" s="240">
        <f>IFERROR(VLOOKUP(K149,'5'!$K$3:$M$16,3,FALSE),0)</f>
        <v>0</v>
      </c>
      <c r="V149" s="240">
        <f t="shared" si="10"/>
        <v>0</v>
      </c>
    </row>
    <row r="150" spans="1:22">
      <c r="A150" s="238"/>
      <c r="E150" s="238"/>
      <c r="F150" s="238"/>
      <c r="G150" s="238"/>
      <c r="H150" s="238"/>
      <c r="L150" s="240"/>
      <c r="O150" s="240"/>
      <c r="R150" s="240">
        <f t="shared" si="8"/>
        <v>0</v>
      </c>
      <c r="S150" s="240">
        <f>IFERROR(IF(J150="X",0,IF(K150="X",0,VLOOKUP(K150,'5'!$K$3:$L$16,2,FALSE))),0)</f>
        <v>0</v>
      </c>
      <c r="T150" s="240">
        <f t="shared" si="9"/>
        <v>0</v>
      </c>
      <c r="U150" s="240">
        <f>IFERROR(VLOOKUP(K150,'5'!$K$3:$M$16,3,FALSE),0)</f>
        <v>0</v>
      </c>
      <c r="V150" s="240">
        <f t="shared" si="10"/>
        <v>0</v>
      </c>
    </row>
    <row r="151" spans="1:22">
      <c r="A151" s="238"/>
      <c r="E151" s="238"/>
      <c r="F151" s="238"/>
      <c r="G151" s="238"/>
      <c r="H151" s="238"/>
      <c r="L151" s="240"/>
      <c r="O151" s="240"/>
      <c r="R151" s="240">
        <f t="shared" si="8"/>
        <v>0</v>
      </c>
      <c r="S151" s="240">
        <f>IFERROR(IF(J151="X",0,IF(K151="X",0,VLOOKUP(K151,'5'!$K$3:$L$16,2,FALSE))),0)</f>
        <v>0</v>
      </c>
      <c r="T151" s="240">
        <f t="shared" si="9"/>
        <v>0</v>
      </c>
      <c r="U151" s="240">
        <f>IFERROR(VLOOKUP(K151,'5'!$K$3:$M$16,3,FALSE),0)</f>
        <v>0</v>
      </c>
      <c r="V151" s="240">
        <f t="shared" si="10"/>
        <v>0</v>
      </c>
    </row>
    <row r="152" spans="1:22">
      <c r="A152" s="238"/>
      <c r="E152" s="238"/>
      <c r="F152" s="238"/>
      <c r="G152" s="238"/>
      <c r="H152" s="238"/>
      <c r="L152" s="240"/>
      <c r="O152" s="240"/>
      <c r="R152" s="240">
        <f t="shared" si="8"/>
        <v>0</v>
      </c>
      <c r="S152" s="240">
        <f>IFERROR(IF(J152="X",0,IF(K152="X",0,VLOOKUP(K152,'5'!$K$3:$L$16,2,FALSE))),0)</f>
        <v>0</v>
      </c>
      <c r="T152" s="240">
        <f t="shared" si="9"/>
        <v>0</v>
      </c>
      <c r="U152" s="240">
        <f>IFERROR(VLOOKUP(K152,'5'!$K$3:$M$16,3,FALSE),0)</f>
        <v>0</v>
      </c>
      <c r="V152" s="240">
        <f t="shared" si="10"/>
        <v>0</v>
      </c>
    </row>
    <row r="153" spans="1:22">
      <c r="A153" s="238"/>
      <c r="E153" s="238"/>
      <c r="F153" s="238"/>
      <c r="G153" s="238"/>
      <c r="H153" s="238"/>
      <c r="L153" s="240"/>
      <c r="O153" s="240"/>
      <c r="R153" s="240">
        <f t="shared" si="8"/>
        <v>0</v>
      </c>
      <c r="S153" s="240">
        <f>IFERROR(IF(J153="X",0,IF(K153="X",0,VLOOKUP(K153,'5'!$K$3:$L$16,2,FALSE))),0)</f>
        <v>0</v>
      </c>
      <c r="T153" s="240">
        <f t="shared" si="9"/>
        <v>0</v>
      </c>
      <c r="U153" s="240">
        <f>IFERROR(VLOOKUP(K153,'5'!$K$3:$M$16,3,FALSE),0)</f>
        <v>0</v>
      </c>
      <c r="V153" s="240">
        <f t="shared" si="10"/>
        <v>0</v>
      </c>
    </row>
    <row r="154" spans="1:22">
      <c r="A154" s="238"/>
      <c r="E154" s="238"/>
      <c r="F154" s="238"/>
      <c r="G154" s="238"/>
      <c r="H154" s="238"/>
      <c r="L154" s="240"/>
      <c r="O154" s="240"/>
      <c r="R154" s="240">
        <f t="shared" si="8"/>
        <v>0</v>
      </c>
      <c r="S154" s="240">
        <f>IFERROR(IF(J154="X",0,IF(K154="X",0,VLOOKUP(K154,'5'!$K$3:$L$16,2,FALSE))),0)</f>
        <v>0</v>
      </c>
      <c r="T154" s="240">
        <f t="shared" si="9"/>
        <v>0</v>
      </c>
      <c r="U154" s="240">
        <f>IFERROR(VLOOKUP(K154,'5'!$K$3:$M$16,3,FALSE),0)</f>
        <v>0</v>
      </c>
      <c r="V154" s="240">
        <f t="shared" si="10"/>
        <v>0</v>
      </c>
    </row>
    <row r="155" spans="1:22">
      <c r="A155" s="238"/>
      <c r="E155" s="238"/>
      <c r="F155" s="238"/>
      <c r="G155" s="238"/>
      <c r="H155" s="238"/>
      <c r="L155" s="240"/>
      <c r="O155" s="240"/>
      <c r="R155" s="240">
        <f t="shared" si="8"/>
        <v>0</v>
      </c>
      <c r="S155" s="240">
        <f>IFERROR(IF(J155="X",0,IF(K155="X",0,VLOOKUP(K155,'5'!$K$3:$L$16,2,FALSE))),0)</f>
        <v>0</v>
      </c>
      <c r="T155" s="240">
        <f t="shared" si="9"/>
        <v>0</v>
      </c>
      <c r="U155" s="240">
        <f>IFERROR(VLOOKUP(K155,'5'!$K$3:$M$16,3,FALSE),0)</f>
        <v>0</v>
      </c>
      <c r="V155" s="240">
        <f t="shared" si="10"/>
        <v>0</v>
      </c>
    </row>
    <row r="156" spans="1:22">
      <c r="A156" s="238"/>
      <c r="E156" s="238"/>
      <c r="F156" s="238"/>
      <c r="G156" s="238"/>
      <c r="H156" s="238"/>
      <c r="L156" s="240"/>
      <c r="O156" s="240"/>
      <c r="R156" s="240">
        <f t="shared" si="8"/>
        <v>0</v>
      </c>
      <c r="S156" s="240">
        <f>IFERROR(IF(J156="X",0,IF(K156="X",0,VLOOKUP(K156,'5'!$K$3:$L$16,2,FALSE))),0)</f>
        <v>0</v>
      </c>
      <c r="T156" s="240">
        <f t="shared" si="9"/>
        <v>0</v>
      </c>
      <c r="U156" s="240">
        <f>IFERROR(VLOOKUP(K156,'5'!$K$3:$M$16,3,FALSE),0)</f>
        <v>0</v>
      </c>
      <c r="V156" s="240">
        <f t="shared" si="10"/>
        <v>0</v>
      </c>
    </row>
    <row r="157" spans="1:22">
      <c r="A157" s="238"/>
      <c r="E157" s="238"/>
      <c r="F157" s="238"/>
      <c r="G157" s="238"/>
      <c r="H157" s="238"/>
      <c r="L157" s="240"/>
      <c r="O157" s="240"/>
      <c r="R157" s="240">
        <f t="shared" si="8"/>
        <v>0</v>
      </c>
      <c r="S157" s="240">
        <f>IFERROR(IF(J157="X",0,IF(K157="X",0,VLOOKUP(K157,'5'!$K$3:$L$16,2,FALSE))),0)</f>
        <v>0</v>
      </c>
      <c r="T157" s="240">
        <f t="shared" si="9"/>
        <v>0</v>
      </c>
      <c r="U157" s="240">
        <f>IFERROR(VLOOKUP(K157,'5'!$K$3:$M$16,3,FALSE),0)</f>
        <v>0</v>
      </c>
      <c r="V157" s="240">
        <f t="shared" si="10"/>
        <v>0</v>
      </c>
    </row>
    <row r="158" spans="1:22">
      <c r="A158" s="238"/>
      <c r="E158" s="238"/>
      <c r="F158" s="238"/>
      <c r="G158" s="238"/>
      <c r="H158" s="238"/>
      <c r="L158" s="240"/>
      <c r="O158" s="240"/>
      <c r="R158" s="240">
        <f t="shared" si="8"/>
        <v>0</v>
      </c>
      <c r="S158" s="240">
        <f>IFERROR(IF(J158="X",0,IF(K158="X",0,VLOOKUP(K158,'5'!$K$3:$L$16,2,FALSE))),0)</f>
        <v>0</v>
      </c>
      <c r="T158" s="240">
        <f t="shared" si="9"/>
        <v>0</v>
      </c>
      <c r="U158" s="240">
        <f>IFERROR(VLOOKUP(K158,'5'!$K$3:$M$16,3,FALSE),0)</f>
        <v>0</v>
      </c>
      <c r="V158" s="240">
        <f t="shared" si="10"/>
        <v>0</v>
      </c>
    </row>
    <row r="159" spans="1:22">
      <c r="A159" s="238"/>
      <c r="E159" s="238"/>
      <c r="F159" s="238"/>
      <c r="G159" s="238"/>
      <c r="H159" s="238"/>
      <c r="L159" s="240"/>
      <c r="O159" s="240"/>
      <c r="R159" s="240">
        <f t="shared" si="8"/>
        <v>0</v>
      </c>
      <c r="S159" s="240">
        <f>IFERROR(IF(J159="X",0,IF(K159="X",0,VLOOKUP(K159,'5'!$K$3:$L$16,2,FALSE))),0)</f>
        <v>0</v>
      </c>
      <c r="T159" s="240">
        <f t="shared" si="9"/>
        <v>0</v>
      </c>
      <c r="U159" s="240">
        <f>IFERROR(VLOOKUP(K159,'5'!$K$3:$M$16,3,FALSE),0)</f>
        <v>0</v>
      </c>
      <c r="V159" s="240">
        <f t="shared" si="10"/>
        <v>0</v>
      </c>
    </row>
    <row r="160" spans="1:22">
      <c r="A160" s="238"/>
      <c r="E160" s="238"/>
      <c r="F160" s="238"/>
      <c r="G160" s="238"/>
      <c r="H160" s="238"/>
      <c r="L160" s="240"/>
      <c r="O160" s="240"/>
      <c r="R160" s="240">
        <f t="shared" si="8"/>
        <v>0</v>
      </c>
      <c r="S160" s="240">
        <f>IFERROR(IF(J160="X",0,IF(K160="X",0,VLOOKUP(K160,'5'!$K$3:$L$16,2,FALSE))),0)</f>
        <v>0</v>
      </c>
      <c r="T160" s="240">
        <f t="shared" si="9"/>
        <v>0</v>
      </c>
      <c r="U160" s="240">
        <f>IFERROR(VLOOKUP(K160,'5'!$K$3:$M$16,3,FALSE),0)</f>
        <v>0</v>
      </c>
      <c r="V160" s="240">
        <f t="shared" si="10"/>
        <v>0</v>
      </c>
    </row>
    <row r="161" spans="1:22">
      <c r="A161" s="238"/>
      <c r="E161" s="238"/>
      <c r="F161" s="238"/>
      <c r="G161" s="238"/>
      <c r="H161" s="238"/>
      <c r="L161" s="240"/>
      <c r="O161" s="240"/>
      <c r="R161" s="240">
        <f t="shared" si="8"/>
        <v>0</v>
      </c>
      <c r="S161" s="240">
        <f>IFERROR(IF(J161="X",0,IF(K161="X",0,VLOOKUP(K161,'5'!$K$3:$L$16,2,FALSE))),0)</f>
        <v>0</v>
      </c>
      <c r="T161" s="240">
        <f t="shared" si="9"/>
        <v>0</v>
      </c>
      <c r="U161" s="240">
        <f>IFERROR(VLOOKUP(K161,'5'!$K$3:$M$16,3,FALSE),0)</f>
        <v>0</v>
      </c>
      <c r="V161" s="240">
        <f t="shared" si="10"/>
        <v>0</v>
      </c>
    </row>
    <row r="162" spans="1:22">
      <c r="A162" s="238"/>
      <c r="E162" s="238"/>
      <c r="F162" s="238"/>
      <c r="G162" s="238"/>
      <c r="H162" s="238"/>
      <c r="L162" s="240"/>
      <c r="O162" s="240"/>
      <c r="R162" s="240">
        <f t="shared" si="8"/>
        <v>0</v>
      </c>
      <c r="S162" s="240">
        <f>IFERROR(IF(J162="X",0,IF(K162="X",0,VLOOKUP(K162,'5'!$K$3:$L$16,2,FALSE))),0)</f>
        <v>0</v>
      </c>
      <c r="T162" s="240">
        <f t="shared" si="9"/>
        <v>0</v>
      </c>
      <c r="U162" s="240">
        <f>IFERROR(VLOOKUP(K162,'5'!$K$3:$M$16,3,FALSE),0)</f>
        <v>0</v>
      </c>
      <c r="V162" s="240">
        <f t="shared" si="10"/>
        <v>0</v>
      </c>
    </row>
    <row r="163" spans="1:22">
      <c r="A163" s="238"/>
      <c r="E163" s="238"/>
      <c r="F163" s="238"/>
      <c r="G163" s="238"/>
      <c r="H163" s="238"/>
      <c r="L163" s="240"/>
      <c r="O163" s="240"/>
      <c r="R163" s="240">
        <f t="shared" si="8"/>
        <v>0</v>
      </c>
      <c r="S163" s="240">
        <f>IFERROR(IF(J163="X",0,IF(K163="X",0,VLOOKUP(K163,'5'!$K$3:$L$16,2,FALSE))),0)</f>
        <v>0</v>
      </c>
      <c r="T163" s="240">
        <f t="shared" si="9"/>
        <v>0</v>
      </c>
      <c r="U163" s="240">
        <f>IFERROR(VLOOKUP(K163,'5'!$K$3:$M$16,3,FALSE),0)</f>
        <v>0</v>
      </c>
      <c r="V163" s="240">
        <f t="shared" si="10"/>
        <v>0</v>
      </c>
    </row>
    <row r="164" spans="1:22">
      <c r="A164" s="238"/>
      <c r="E164" s="238"/>
      <c r="F164" s="238"/>
      <c r="G164" s="238"/>
      <c r="H164" s="238"/>
      <c r="L164" s="240"/>
      <c r="O164" s="240"/>
      <c r="R164" s="240">
        <f t="shared" si="8"/>
        <v>0</v>
      </c>
      <c r="S164" s="240">
        <f>IFERROR(IF(J164="X",0,IF(K164="X",0,VLOOKUP(K164,'5'!$K$3:$L$16,2,FALSE))),0)</f>
        <v>0</v>
      </c>
      <c r="T164" s="240">
        <f t="shared" si="9"/>
        <v>0</v>
      </c>
      <c r="U164" s="240">
        <f>IFERROR(VLOOKUP(K164,'5'!$K$3:$M$16,3,FALSE),0)</f>
        <v>0</v>
      </c>
      <c r="V164" s="240">
        <f t="shared" si="10"/>
        <v>0</v>
      </c>
    </row>
    <row r="165" spans="1:22">
      <c r="A165" s="238"/>
      <c r="E165" s="238"/>
      <c r="F165" s="238"/>
      <c r="G165" s="238"/>
      <c r="H165" s="238"/>
      <c r="L165" s="240"/>
      <c r="O165" s="240"/>
      <c r="R165" s="240">
        <f t="shared" si="8"/>
        <v>0</v>
      </c>
      <c r="S165" s="240">
        <f>IFERROR(IF(J165="X",0,IF(K165="X",0,VLOOKUP(K165,'5'!$K$3:$L$16,2,FALSE))),0)</f>
        <v>0</v>
      </c>
      <c r="T165" s="240">
        <f t="shared" si="9"/>
        <v>0</v>
      </c>
      <c r="U165" s="240">
        <f>IFERROR(VLOOKUP(K165,'5'!$K$3:$M$16,3,FALSE),0)</f>
        <v>0</v>
      </c>
      <c r="V165" s="240">
        <f t="shared" si="10"/>
        <v>0</v>
      </c>
    </row>
    <row r="166" spans="1:22">
      <c r="A166" s="238"/>
      <c r="E166" s="238"/>
      <c r="F166" s="238"/>
      <c r="G166" s="238"/>
      <c r="H166" s="238"/>
      <c r="L166" s="240"/>
      <c r="O166" s="240"/>
      <c r="R166" s="240">
        <f t="shared" si="8"/>
        <v>0</v>
      </c>
      <c r="S166" s="240">
        <f>IFERROR(IF(J166="X",0,IF(K166="X",0,VLOOKUP(K166,'5'!$K$3:$L$16,2,FALSE))),0)</f>
        <v>0</v>
      </c>
      <c r="T166" s="240">
        <f t="shared" si="9"/>
        <v>0</v>
      </c>
      <c r="U166" s="240">
        <f>IFERROR(VLOOKUP(K166,'5'!$K$3:$M$16,3,FALSE),0)</f>
        <v>0</v>
      </c>
      <c r="V166" s="240">
        <f t="shared" si="10"/>
        <v>0</v>
      </c>
    </row>
    <row r="167" spans="1:22">
      <c r="A167" s="238"/>
      <c r="E167" s="238"/>
      <c r="F167" s="238"/>
      <c r="G167" s="238"/>
      <c r="H167" s="238"/>
      <c r="L167" s="240"/>
      <c r="O167" s="240"/>
      <c r="R167" s="240">
        <f t="shared" si="8"/>
        <v>0</v>
      </c>
      <c r="S167" s="240">
        <f>IFERROR(IF(J167="X",0,IF(K167="X",0,VLOOKUP(K167,'5'!$K$3:$L$16,2,FALSE))),0)</f>
        <v>0</v>
      </c>
      <c r="T167" s="240">
        <f t="shared" si="9"/>
        <v>0</v>
      </c>
      <c r="U167" s="240">
        <f>IFERROR(VLOOKUP(K167,'5'!$K$3:$M$16,3,FALSE),0)</f>
        <v>0</v>
      </c>
      <c r="V167" s="240">
        <f t="shared" si="10"/>
        <v>0</v>
      </c>
    </row>
    <row r="168" spans="1:22">
      <c r="A168" s="238"/>
      <c r="E168" s="238"/>
      <c r="F168" s="238"/>
      <c r="G168" s="238"/>
      <c r="H168" s="238"/>
      <c r="L168" s="240"/>
      <c r="O168" s="240"/>
      <c r="R168" s="240">
        <f t="shared" si="8"/>
        <v>0</v>
      </c>
      <c r="S168" s="240">
        <f>IFERROR(IF(J168="X",0,IF(K168="X",0,VLOOKUP(K168,'5'!$K$3:$L$16,2,FALSE))),0)</f>
        <v>0</v>
      </c>
      <c r="T168" s="240">
        <f t="shared" si="9"/>
        <v>0</v>
      </c>
      <c r="U168" s="240">
        <f>IFERROR(VLOOKUP(K168,'5'!$K$3:$M$16,3,FALSE),0)</f>
        <v>0</v>
      </c>
      <c r="V168" s="240">
        <f t="shared" si="10"/>
        <v>0</v>
      </c>
    </row>
    <row r="169" spans="1:22">
      <c r="A169" s="238"/>
      <c r="E169" s="238"/>
      <c r="F169" s="238"/>
      <c r="G169" s="238"/>
      <c r="H169" s="238"/>
      <c r="L169" s="240"/>
      <c r="O169" s="240"/>
      <c r="R169" s="240">
        <f t="shared" si="8"/>
        <v>0</v>
      </c>
      <c r="S169" s="240">
        <f>IFERROR(IF(J169="X",0,IF(K169="X",0,VLOOKUP(K169,'5'!$K$3:$L$16,2,FALSE))),0)</f>
        <v>0</v>
      </c>
      <c r="T169" s="240">
        <f t="shared" si="9"/>
        <v>0</v>
      </c>
      <c r="U169" s="240">
        <f>IFERROR(VLOOKUP(K169,'5'!$K$3:$M$16,3,FALSE),0)</f>
        <v>0</v>
      </c>
      <c r="V169" s="240">
        <f t="shared" si="10"/>
        <v>0</v>
      </c>
    </row>
    <row r="170" spans="1:22">
      <c r="A170" s="238"/>
      <c r="E170" s="238"/>
      <c r="F170" s="238"/>
      <c r="G170" s="238"/>
      <c r="H170" s="238"/>
      <c r="L170" s="240"/>
      <c r="O170" s="240"/>
      <c r="R170" s="240">
        <f t="shared" si="8"/>
        <v>0</v>
      </c>
      <c r="S170" s="240">
        <f>IFERROR(IF(J170="X",0,IF(K170="X",0,VLOOKUP(K170,'5'!$K$3:$L$16,2,FALSE))),0)</f>
        <v>0</v>
      </c>
      <c r="T170" s="240">
        <f t="shared" si="9"/>
        <v>0</v>
      </c>
      <c r="U170" s="240">
        <f>IFERROR(VLOOKUP(K170,'5'!$K$3:$M$16,3,FALSE),0)</f>
        <v>0</v>
      </c>
      <c r="V170" s="240">
        <f t="shared" si="10"/>
        <v>0</v>
      </c>
    </row>
    <row r="171" spans="1:22">
      <c r="A171" s="238"/>
      <c r="E171" s="238"/>
      <c r="F171" s="238"/>
      <c r="G171" s="238"/>
      <c r="H171" s="238"/>
      <c r="L171" s="240"/>
      <c r="O171" s="240"/>
      <c r="R171" s="240">
        <f t="shared" si="8"/>
        <v>0</v>
      </c>
      <c r="S171" s="240">
        <f>IFERROR(IF(J171="X",0,IF(K171="X",0,VLOOKUP(K171,'5'!$K$3:$L$16,2,FALSE))),0)</f>
        <v>0</v>
      </c>
      <c r="T171" s="240">
        <f t="shared" si="9"/>
        <v>0</v>
      </c>
      <c r="U171" s="240">
        <f>IFERROR(VLOOKUP(K171,'5'!$K$3:$M$16,3,FALSE),0)</f>
        <v>0</v>
      </c>
      <c r="V171" s="240">
        <f t="shared" si="10"/>
        <v>0</v>
      </c>
    </row>
    <row r="172" spans="1:22">
      <c r="A172" s="238"/>
      <c r="E172" s="238"/>
      <c r="F172" s="238"/>
      <c r="G172" s="238"/>
      <c r="H172" s="238"/>
      <c r="L172" s="240"/>
      <c r="O172" s="240"/>
      <c r="R172" s="240">
        <f t="shared" si="8"/>
        <v>0</v>
      </c>
      <c r="S172" s="240">
        <f>IFERROR(IF(J172="X",0,IF(K172="X",0,VLOOKUP(K172,'5'!$K$3:$L$16,2,FALSE))),0)</f>
        <v>0</v>
      </c>
      <c r="T172" s="240">
        <f t="shared" si="9"/>
        <v>0</v>
      </c>
      <c r="U172" s="240">
        <f>IFERROR(VLOOKUP(K172,'5'!$K$3:$M$16,3,FALSE),0)</f>
        <v>0</v>
      </c>
      <c r="V172" s="240">
        <f t="shared" si="10"/>
        <v>0</v>
      </c>
    </row>
    <row r="173" spans="1:22">
      <c r="A173" s="238"/>
      <c r="E173" s="238"/>
      <c r="F173" s="238"/>
      <c r="G173" s="238"/>
      <c r="H173" s="238"/>
      <c r="L173" s="240"/>
      <c r="O173" s="240"/>
      <c r="R173" s="240">
        <f t="shared" si="8"/>
        <v>0</v>
      </c>
      <c r="S173" s="240">
        <f>IFERROR(IF(J173="X",0,IF(K173="X",0,VLOOKUP(K173,'5'!$K$3:$L$16,2,FALSE))),0)</f>
        <v>0</v>
      </c>
      <c r="T173" s="240">
        <f t="shared" si="9"/>
        <v>0</v>
      </c>
      <c r="U173" s="240">
        <f>IFERROR(VLOOKUP(K173,'5'!$K$3:$M$16,3,FALSE),0)</f>
        <v>0</v>
      </c>
      <c r="V173" s="240">
        <f t="shared" si="10"/>
        <v>0</v>
      </c>
    </row>
    <row r="174" spans="1:22">
      <c r="A174" s="238"/>
      <c r="E174" s="238"/>
      <c r="F174" s="238"/>
      <c r="G174" s="238"/>
      <c r="H174" s="238"/>
      <c r="L174" s="240"/>
      <c r="O174" s="240"/>
      <c r="R174" s="240">
        <f t="shared" si="8"/>
        <v>0</v>
      </c>
      <c r="S174" s="240">
        <f>IFERROR(IF(J174="X",0,IF(K174="X",0,VLOOKUP(K174,'5'!$K$3:$L$16,2,FALSE))),0)</f>
        <v>0</v>
      </c>
      <c r="T174" s="240">
        <f t="shared" si="9"/>
        <v>0</v>
      </c>
      <c r="U174" s="240">
        <f>IFERROR(VLOOKUP(K174,'5'!$K$3:$M$16,3,FALSE),0)</f>
        <v>0</v>
      </c>
      <c r="V174" s="240">
        <f t="shared" si="10"/>
        <v>0</v>
      </c>
    </row>
    <row r="175" spans="1:22">
      <c r="A175" s="238"/>
      <c r="E175" s="238"/>
      <c r="F175" s="238"/>
      <c r="G175" s="238"/>
      <c r="H175" s="238"/>
      <c r="L175" s="240"/>
      <c r="O175" s="240"/>
      <c r="R175" s="240">
        <f t="shared" si="8"/>
        <v>0</v>
      </c>
      <c r="S175" s="240">
        <f>IFERROR(IF(J175="X",0,IF(K175="X",0,VLOOKUP(K175,'5'!$K$3:$L$16,2,FALSE))),0)</f>
        <v>0</v>
      </c>
      <c r="T175" s="240">
        <f t="shared" si="9"/>
        <v>0</v>
      </c>
      <c r="U175" s="240">
        <f>IFERROR(VLOOKUP(K175,'5'!$K$3:$M$16,3,FALSE),0)</f>
        <v>0</v>
      </c>
      <c r="V175" s="240">
        <f t="shared" si="10"/>
        <v>0</v>
      </c>
    </row>
    <row r="176" spans="1:22">
      <c r="A176" s="238"/>
      <c r="E176" s="238"/>
      <c r="F176" s="238"/>
      <c r="G176" s="238"/>
      <c r="H176" s="238"/>
      <c r="L176" s="240"/>
      <c r="O176" s="240"/>
      <c r="R176" s="240">
        <f t="shared" si="8"/>
        <v>0</v>
      </c>
      <c r="S176" s="240">
        <f>IFERROR(IF(J176="X",0,IF(K176="X",0,VLOOKUP(K176,'5'!$K$3:$L$16,2,FALSE))),0)</f>
        <v>0</v>
      </c>
      <c r="T176" s="240">
        <f t="shared" si="9"/>
        <v>0</v>
      </c>
      <c r="U176" s="240">
        <f>IFERROR(VLOOKUP(K176,'5'!$K$3:$M$16,3,FALSE),0)</f>
        <v>0</v>
      </c>
      <c r="V176" s="240">
        <f t="shared" si="10"/>
        <v>0</v>
      </c>
    </row>
    <row r="177" spans="1:22">
      <c r="A177" s="238"/>
      <c r="E177" s="238"/>
      <c r="F177" s="238"/>
      <c r="G177" s="238"/>
      <c r="H177" s="238"/>
      <c r="L177" s="240"/>
      <c r="O177" s="240"/>
      <c r="R177" s="240">
        <f t="shared" si="8"/>
        <v>0</v>
      </c>
      <c r="S177" s="240">
        <f>IFERROR(IF(J177="X",0,IF(K177="X",0,VLOOKUP(K177,'5'!$K$3:$L$16,2,FALSE))),0)</f>
        <v>0</v>
      </c>
      <c r="T177" s="240">
        <f t="shared" si="9"/>
        <v>0</v>
      </c>
      <c r="U177" s="240">
        <f>IFERROR(VLOOKUP(K177,'5'!$K$3:$M$16,3,FALSE),0)</f>
        <v>0</v>
      </c>
      <c r="V177" s="240">
        <f t="shared" si="10"/>
        <v>0</v>
      </c>
    </row>
    <row r="178" spans="1:22">
      <c r="A178" s="238"/>
      <c r="E178" s="238"/>
      <c r="F178" s="238"/>
      <c r="G178" s="238"/>
      <c r="H178" s="238"/>
      <c r="L178" s="240"/>
      <c r="O178" s="240"/>
      <c r="R178" s="240">
        <f t="shared" si="8"/>
        <v>0</v>
      </c>
      <c r="S178" s="240">
        <f>IFERROR(IF(J178="X",0,IF(K178="X",0,VLOOKUP(K178,'5'!$K$3:$L$16,2,FALSE))),0)</f>
        <v>0</v>
      </c>
      <c r="T178" s="240">
        <f t="shared" si="9"/>
        <v>0</v>
      </c>
      <c r="U178" s="240">
        <f>IFERROR(VLOOKUP(K178,'5'!$K$3:$M$16,3,FALSE),0)</f>
        <v>0</v>
      </c>
      <c r="V178" s="240">
        <f t="shared" si="10"/>
        <v>0</v>
      </c>
    </row>
    <row r="179" spans="1:22">
      <c r="A179" s="238"/>
      <c r="E179" s="238"/>
      <c r="F179" s="238"/>
      <c r="G179" s="238"/>
      <c r="H179" s="238"/>
      <c r="L179" s="240"/>
      <c r="O179" s="240"/>
      <c r="R179" s="240">
        <f t="shared" si="8"/>
        <v>0</v>
      </c>
      <c r="S179" s="240">
        <f>IFERROR(IF(J179="X",0,IF(K179="X",0,VLOOKUP(K179,'5'!$K$3:$L$16,2,FALSE))),0)</f>
        <v>0</v>
      </c>
      <c r="T179" s="240">
        <f t="shared" si="9"/>
        <v>0</v>
      </c>
      <c r="U179" s="240">
        <f>IFERROR(VLOOKUP(K179,'5'!$K$3:$M$16,3,FALSE),0)</f>
        <v>0</v>
      </c>
      <c r="V179" s="240">
        <f t="shared" si="10"/>
        <v>0</v>
      </c>
    </row>
    <row r="180" spans="1:22">
      <c r="A180" s="238"/>
      <c r="E180" s="238"/>
      <c r="F180" s="238"/>
      <c r="G180" s="238"/>
      <c r="H180" s="238"/>
      <c r="L180" s="240"/>
      <c r="O180" s="240"/>
      <c r="R180" s="240">
        <f t="shared" si="8"/>
        <v>0</v>
      </c>
      <c r="S180" s="240">
        <f>IFERROR(IF(J180="X",0,IF(K180="X",0,VLOOKUP(K180,'5'!$K$3:$L$16,2,FALSE))),0)</f>
        <v>0</v>
      </c>
      <c r="T180" s="240">
        <f t="shared" si="9"/>
        <v>0</v>
      </c>
      <c r="U180" s="240">
        <f>IFERROR(VLOOKUP(K180,'5'!$K$3:$M$16,3,FALSE),0)</f>
        <v>0</v>
      </c>
      <c r="V180" s="240">
        <f t="shared" si="10"/>
        <v>0</v>
      </c>
    </row>
    <row r="181" spans="1:22">
      <c r="A181" s="238"/>
      <c r="E181" s="238"/>
      <c r="F181" s="238"/>
      <c r="G181" s="238"/>
      <c r="H181" s="238"/>
      <c r="L181" s="240"/>
      <c r="O181" s="240"/>
      <c r="R181" s="240">
        <f t="shared" si="8"/>
        <v>0</v>
      </c>
      <c r="S181" s="240">
        <f>IFERROR(IF(J181="X",0,IF(K181="X",0,VLOOKUP(K181,'5'!$K$3:$L$16,2,FALSE))),0)</f>
        <v>0</v>
      </c>
      <c r="T181" s="240">
        <f t="shared" si="9"/>
        <v>0</v>
      </c>
      <c r="U181" s="240">
        <f>IFERROR(VLOOKUP(K181,'5'!$K$3:$M$16,3,FALSE),0)</f>
        <v>0</v>
      </c>
      <c r="V181" s="240">
        <f t="shared" si="10"/>
        <v>0</v>
      </c>
    </row>
    <row r="182" spans="1:22">
      <c r="A182" s="238"/>
      <c r="E182" s="238"/>
      <c r="F182" s="238"/>
      <c r="G182" s="238"/>
      <c r="H182" s="238"/>
      <c r="L182" s="240"/>
      <c r="O182" s="240"/>
      <c r="R182" s="240">
        <f t="shared" si="8"/>
        <v>0</v>
      </c>
      <c r="S182" s="240">
        <f>IFERROR(IF(J182="X",0,IF(K182="X",0,VLOOKUP(K182,'5'!$K$3:$L$16,2,FALSE))),0)</f>
        <v>0</v>
      </c>
      <c r="T182" s="240">
        <f t="shared" si="9"/>
        <v>0</v>
      </c>
      <c r="U182" s="240">
        <f>IFERROR(VLOOKUP(K182,'5'!$K$3:$M$16,3,FALSE),0)</f>
        <v>0</v>
      </c>
      <c r="V182" s="240">
        <f t="shared" si="10"/>
        <v>0</v>
      </c>
    </row>
    <row r="183" spans="1:22">
      <c r="A183" s="238"/>
      <c r="E183" s="238"/>
      <c r="F183" s="238"/>
      <c r="G183" s="238"/>
      <c r="H183" s="238"/>
      <c r="L183" s="240"/>
      <c r="O183" s="240"/>
      <c r="R183" s="240">
        <f t="shared" si="8"/>
        <v>0</v>
      </c>
      <c r="S183" s="240">
        <f>IFERROR(IF(J183="X",0,IF(K183="X",0,VLOOKUP(K183,'5'!$K$3:$L$16,2,FALSE))),0)</f>
        <v>0</v>
      </c>
      <c r="T183" s="240">
        <f t="shared" si="9"/>
        <v>0</v>
      </c>
      <c r="U183" s="240">
        <f>IFERROR(VLOOKUP(K183,'5'!$K$3:$M$16,3,FALSE),0)</f>
        <v>0</v>
      </c>
      <c r="V183" s="240">
        <f t="shared" si="10"/>
        <v>0</v>
      </c>
    </row>
    <row r="184" spans="1:22">
      <c r="A184" s="238"/>
      <c r="E184" s="238"/>
      <c r="F184" s="238"/>
      <c r="G184" s="238"/>
      <c r="H184" s="238"/>
      <c r="L184" s="240"/>
      <c r="O184" s="240"/>
      <c r="R184" s="240">
        <f t="shared" si="8"/>
        <v>0</v>
      </c>
      <c r="S184" s="240">
        <f>IFERROR(IF(J184="X",0,IF(K184="X",0,VLOOKUP(K184,'5'!$K$3:$L$16,2,FALSE))),0)</f>
        <v>0</v>
      </c>
      <c r="T184" s="240">
        <f t="shared" si="9"/>
        <v>0</v>
      </c>
      <c r="U184" s="240">
        <f>IFERROR(VLOOKUP(K184,'5'!$K$3:$M$16,3,FALSE),0)</f>
        <v>0</v>
      </c>
      <c r="V184" s="240">
        <f t="shared" si="10"/>
        <v>0</v>
      </c>
    </row>
    <row r="185" spans="1:22">
      <c r="A185" s="238"/>
      <c r="E185" s="238"/>
      <c r="F185" s="238"/>
      <c r="G185" s="238"/>
      <c r="H185" s="238"/>
      <c r="L185" s="240"/>
      <c r="O185" s="240"/>
      <c r="R185" s="240">
        <f t="shared" si="8"/>
        <v>0</v>
      </c>
      <c r="S185" s="240">
        <f>IFERROR(IF(J185="X",0,IF(K185="X",0,VLOOKUP(K185,'5'!$K$3:$L$16,2,FALSE))),0)</f>
        <v>0</v>
      </c>
      <c r="T185" s="240">
        <f t="shared" si="9"/>
        <v>0</v>
      </c>
      <c r="U185" s="240">
        <f>IFERROR(VLOOKUP(K185,'5'!$K$3:$M$16,3,FALSE),0)</f>
        <v>0</v>
      </c>
      <c r="V185" s="240">
        <f t="shared" si="10"/>
        <v>0</v>
      </c>
    </row>
    <row r="186" spans="1:22">
      <c r="A186" s="238"/>
      <c r="E186" s="238"/>
      <c r="F186" s="238"/>
      <c r="G186" s="238"/>
      <c r="H186" s="238"/>
      <c r="L186" s="240"/>
      <c r="O186" s="240"/>
      <c r="R186" s="240">
        <f t="shared" si="8"/>
        <v>0</v>
      </c>
      <c r="S186" s="240">
        <f>IFERROR(IF(J186="X",0,IF(K186="X",0,VLOOKUP(K186,'5'!$K$3:$L$16,2,FALSE))),0)</f>
        <v>0</v>
      </c>
      <c r="T186" s="240">
        <f t="shared" si="9"/>
        <v>0</v>
      </c>
      <c r="U186" s="240">
        <f>IFERROR(VLOOKUP(K186,'5'!$K$3:$M$16,3,FALSE),0)</f>
        <v>0</v>
      </c>
      <c r="V186" s="240">
        <f t="shared" si="10"/>
        <v>0</v>
      </c>
    </row>
    <row r="187" spans="1:22">
      <c r="A187" s="238"/>
      <c r="E187" s="238"/>
      <c r="F187" s="238"/>
      <c r="G187" s="238"/>
      <c r="H187" s="238"/>
      <c r="L187" s="240"/>
      <c r="O187" s="240"/>
      <c r="R187" s="240">
        <f t="shared" si="8"/>
        <v>0</v>
      </c>
      <c r="S187" s="240">
        <f>IFERROR(IF(J187="X",0,IF(K187="X",0,VLOOKUP(K187,'5'!$K$3:$L$16,2,FALSE))),0)</f>
        <v>0</v>
      </c>
      <c r="T187" s="240">
        <f t="shared" si="9"/>
        <v>0</v>
      </c>
      <c r="U187" s="240">
        <f>IFERROR(VLOOKUP(K187,'5'!$K$3:$M$16,3,FALSE),0)</f>
        <v>0</v>
      </c>
      <c r="V187" s="240">
        <f t="shared" si="10"/>
        <v>0</v>
      </c>
    </row>
    <row r="188" spans="1:22">
      <c r="A188" s="238"/>
      <c r="E188" s="238"/>
      <c r="F188" s="238"/>
      <c r="G188" s="238"/>
      <c r="H188" s="238"/>
      <c r="L188" s="240"/>
      <c r="O188" s="240"/>
      <c r="R188" s="240">
        <f t="shared" si="8"/>
        <v>0</v>
      </c>
      <c r="S188" s="240">
        <f>IFERROR(IF(J188="X",0,IF(K188="X",0,VLOOKUP(K188,'5'!$K$3:$L$16,2,FALSE))),0)</f>
        <v>0</v>
      </c>
      <c r="T188" s="240">
        <f t="shared" si="9"/>
        <v>0</v>
      </c>
      <c r="U188" s="240">
        <f>IFERROR(VLOOKUP(K188,'5'!$K$3:$M$16,3,FALSE),0)</f>
        <v>0</v>
      </c>
      <c r="V188" s="240">
        <f t="shared" si="10"/>
        <v>0</v>
      </c>
    </row>
    <row r="189" spans="1:22">
      <c r="A189" s="238"/>
      <c r="E189" s="238"/>
      <c r="F189" s="238"/>
      <c r="G189" s="238"/>
      <c r="H189" s="238"/>
      <c r="L189" s="240"/>
      <c r="O189" s="240"/>
      <c r="R189" s="240">
        <f t="shared" si="8"/>
        <v>0</v>
      </c>
      <c r="S189" s="240">
        <f>IFERROR(IF(J189="X",0,IF(K189="X",0,VLOOKUP(K189,'5'!$K$3:$L$16,2,FALSE))),0)</f>
        <v>0</v>
      </c>
      <c r="T189" s="240">
        <f t="shared" si="9"/>
        <v>0</v>
      </c>
      <c r="U189" s="240">
        <f>IFERROR(VLOOKUP(K189,'5'!$K$3:$M$16,3,FALSE),0)</f>
        <v>0</v>
      </c>
      <c r="V189" s="240">
        <f t="shared" si="10"/>
        <v>0</v>
      </c>
    </row>
    <row r="190" spans="1:22">
      <c r="A190" s="238"/>
      <c r="E190" s="238"/>
      <c r="F190" s="238"/>
      <c r="G190" s="238"/>
      <c r="H190" s="238"/>
      <c r="L190" s="240"/>
      <c r="O190" s="240"/>
      <c r="R190" s="240">
        <f t="shared" si="8"/>
        <v>0</v>
      </c>
      <c r="S190" s="240">
        <f>IFERROR(IF(J190="X",0,IF(K190="X",0,VLOOKUP(K190,'5'!$K$3:$L$16,2,FALSE))),0)</f>
        <v>0</v>
      </c>
      <c r="T190" s="240">
        <f t="shared" si="9"/>
        <v>0</v>
      </c>
      <c r="U190" s="240">
        <f>IFERROR(VLOOKUP(K190,'5'!$K$3:$M$16,3,FALSE),0)</f>
        <v>0</v>
      </c>
      <c r="V190" s="240">
        <f t="shared" si="10"/>
        <v>0</v>
      </c>
    </row>
    <row r="191" spans="1:22">
      <c r="A191" s="238"/>
      <c r="E191" s="238"/>
      <c r="F191" s="238"/>
      <c r="G191" s="238"/>
      <c r="H191" s="238"/>
      <c r="L191" s="240"/>
      <c r="O191" s="240"/>
      <c r="R191" s="240">
        <f t="shared" si="8"/>
        <v>0</v>
      </c>
      <c r="S191" s="240">
        <f>IFERROR(IF(J191="X",0,IF(K191="X",0,VLOOKUP(K191,'5'!$K$3:$L$16,2,FALSE))),0)</f>
        <v>0</v>
      </c>
      <c r="T191" s="240">
        <f t="shared" si="9"/>
        <v>0</v>
      </c>
      <c r="U191" s="240">
        <f>IFERROR(VLOOKUP(K191,'5'!$K$3:$M$16,3,FALSE),0)</f>
        <v>0</v>
      </c>
      <c r="V191" s="240">
        <f t="shared" si="10"/>
        <v>0</v>
      </c>
    </row>
    <row r="192" spans="1:22">
      <c r="A192" s="238"/>
      <c r="E192" s="238"/>
      <c r="F192" s="238"/>
      <c r="G192" s="238"/>
      <c r="H192" s="238"/>
      <c r="L192" s="240"/>
      <c r="O192" s="240"/>
      <c r="R192" s="240">
        <f t="shared" si="8"/>
        <v>0</v>
      </c>
      <c r="S192" s="240">
        <f>IFERROR(IF(J192="X",0,IF(K192="X",0,VLOOKUP(K192,'5'!$K$3:$L$16,2,FALSE))),0)</f>
        <v>0</v>
      </c>
      <c r="T192" s="240">
        <f t="shared" si="9"/>
        <v>0</v>
      </c>
      <c r="U192" s="240">
        <f>IFERROR(VLOOKUP(K192,'5'!$K$3:$M$16,3,FALSE),0)</f>
        <v>0</v>
      </c>
      <c r="V192" s="240">
        <f t="shared" si="10"/>
        <v>0</v>
      </c>
    </row>
    <row r="193" spans="1:22">
      <c r="A193" s="238"/>
      <c r="E193" s="238"/>
      <c r="F193" s="238"/>
      <c r="G193" s="238"/>
      <c r="H193" s="238"/>
      <c r="L193" s="240"/>
      <c r="O193" s="240"/>
      <c r="R193" s="240">
        <f t="shared" si="8"/>
        <v>0</v>
      </c>
      <c r="S193" s="240">
        <f>IFERROR(IF(J193="X",0,IF(K193="X",0,VLOOKUP(K193,'5'!$K$3:$L$16,2,FALSE))),0)</f>
        <v>0</v>
      </c>
      <c r="T193" s="240">
        <f t="shared" si="9"/>
        <v>0</v>
      </c>
      <c r="U193" s="240">
        <f>IFERROR(VLOOKUP(K193,'5'!$K$3:$M$16,3,FALSE),0)</f>
        <v>0</v>
      </c>
      <c r="V193" s="240">
        <f t="shared" si="10"/>
        <v>0</v>
      </c>
    </row>
    <row r="194" spans="1:22">
      <c r="A194" s="238"/>
      <c r="E194" s="238"/>
      <c r="F194" s="238"/>
      <c r="G194" s="238"/>
      <c r="H194" s="238"/>
      <c r="L194" s="240"/>
      <c r="O194" s="240"/>
      <c r="R194" s="240">
        <f t="shared" si="8"/>
        <v>0</v>
      </c>
      <c r="S194" s="240">
        <f>IFERROR(IF(J194="X",0,IF(K194="X",0,VLOOKUP(K194,'5'!$K$3:$L$16,2,FALSE))),0)</f>
        <v>0</v>
      </c>
      <c r="T194" s="240">
        <f t="shared" si="9"/>
        <v>0</v>
      </c>
      <c r="U194" s="240">
        <f>IFERROR(VLOOKUP(K194,'5'!$K$3:$M$16,3,FALSE),0)</f>
        <v>0</v>
      </c>
      <c r="V194" s="240">
        <f t="shared" si="10"/>
        <v>0</v>
      </c>
    </row>
    <row r="195" spans="1:22">
      <c r="A195" s="238"/>
      <c r="E195" s="238"/>
      <c r="F195" s="238"/>
      <c r="G195" s="238"/>
      <c r="H195" s="238"/>
      <c r="L195" s="240"/>
      <c r="O195" s="240"/>
      <c r="R195" s="240">
        <f t="shared" si="8"/>
        <v>0</v>
      </c>
      <c r="S195" s="240">
        <f>IFERROR(IF(J195="X",0,IF(K195="X",0,VLOOKUP(K195,'5'!$K$3:$L$16,2,FALSE))),0)</f>
        <v>0</v>
      </c>
      <c r="T195" s="240">
        <f t="shared" si="9"/>
        <v>0</v>
      </c>
      <c r="U195" s="240">
        <f>IFERROR(VLOOKUP(K195,'5'!$K$3:$M$16,3,FALSE),0)</f>
        <v>0</v>
      </c>
      <c r="V195" s="240">
        <f t="shared" si="10"/>
        <v>0</v>
      </c>
    </row>
    <row r="196" spans="1:22">
      <c r="A196" s="238"/>
      <c r="E196" s="238"/>
      <c r="F196" s="238"/>
      <c r="G196" s="238"/>
      <c r="H196" s="238"/>
      <c r="L196" s="240"/>
      <c r="O196" s="240"/>
      <c r="R196" s="240">
        <f t="shared" si="8"/>
        <v>0</v>
      </c>
      <c r="S196" s="240">
        <f>IFERROR(IF(J196="X",0,IF(K196="X",0,VLOOKUP(K196,'5'!$K$3:$L$16,2,FALSE))),0)</f>
        <v>0</v>
      </c>
      <c r="T196" s="240">
        <f t="shared" si="9"/>
        <v>0</v>
      </c>
      <c r="U196" s="240">
        <f>IFERROR(VLOOKUP(K196,'5'!$K$3:$M$16,3,FALSE),0)</f>
        <v>0</v>
      </c>
      <c r="V196" s="240">
        <f t="shared" si="10"/>
        <v>0</v>
      </c>
    </row>
    <row r="197" spans="1:22">
      <c r="A197" s="238"/>
      <c r="E197" s="238"/>
      <c r="F197" s="238"/>
      <c r="G197" s="238"/>
      <c r="H197" s="238"/>
      <c r="L197" s="240"/>
      <c r="O197" s="240"/>
      <c r="R197" s="240">
        <f t="shared" si="8"/>
        <v>0</v>
      </c>
      <c r="S197" s="240">
        <f>IFERROR(IF(J197="X",0,IF(K197="X",0,VLOOKUP(K197,'5'!$K$3:$L$16,2,FALSE))),0)</f>
        <v>0</v>
      </c>
      <c r="T197" s="240">
        <f t="shared" si="9"/>
        <v>0</v>
      </c>
      <c r="U197" s="240">
        <f>IFERROR(VLOOKUP(K197,'5'!$K$3:$M$16,3,FALSE),0)</f>
        <v>0</v>
      </c>
      <c r="V197" s="240">
        <f t="shared" si="10"/>
        <v>0</v>
      </c>
    </row>
    <row r="198" spans="1:22">
      <c r="A198" s="238"/>
      <c r="E198" s="238"/>
      <c r="F198" s="238"/>
      <c r="G198" s="238"/>
      <c r="H198" s="238"/>
      <c r="L198" s="240"/>
      <c r="O198" s="240"/>
      <c r="R198" s="240">
        <f t="shared" ref="R198:R261" si="11">SUM(M198+P198)</f>
        <v>0</v>
      </c>
      <c r="S198" s="240">
        <f>IFERROR(IF(J198="X",0,IF(K198="X",0,VLOOKUP(K198,'5'!$K$3:$L$16,2,FALSE))),0)</f>
        <v>0</v>
      </c>
      <c r="T198" s="240">
        <f t="shared" ref="T198:T261" si="12">R198*S198</f>
        <v>0</v>
      </c>
      <c r="U198" s="240">
        <f>IFERROR(VLOOKUP(K198,'5'!$K$3:$M$16,3,FALSE),0)</f>
        <v>0</v>
      </c>
      <c r="V198" s="240">
        <f t="shared" ref="V198:V261" si="13">IF(U198=0,0,T198/U198)</f>
        <v>0</v>
      </c>
    </row>
    <row r="199" spans="1:22">
      <c r="A199" s="238"/>
      <c r="E199" s="238"/>
      <c r="F199" s="238"/>
      <c r="G199" s="238"/>
      <c r="H199" s="238"/>
      <c r="L199" s="240"/>
      <c r="O199" s="240"/>
      <c r="R199" s="240">
        <f t="shared" si="11"/>
        <v>0</v>
      </c>
      <c r="S199" s="240">
        <f>IFERROR(IF(J199="X",0,IF(K199="X",0,VLOOKUP(K199,'5'!$K$3:$L$16,2,FALSE))),0)</f>
        <v>0</v>
      </c>
      <c r="T199" s="240">
        <f t="shared" si="12"/>
        <v>0</v>
      </c>
      <c r="U199" s="240">
        <f>IFERROR(VLOOKUP(K199,'5'!$K$3:$M$16,3,FALSE),0)</f>
        <v>0</v>
      </c>
      <c r="V199" s="240">
        <f t="shared" si="13"/>
        <v>0</v>
      </c>
    </row>
    <row r="200" spans="1:22">
      <c r="A200" s="238"/>
      <c r="E200" s="238"/>
      <c r="F200" s="238"/>
      <c r="G200" s="238"/>
      <c r="H200" s="238"/>
      <c r="L200" s="240"/>
      <c r="O200" s="240"/>
      <c r="R200" s="240">
        <f t="shared" si="11"/>
        <v>0</v>
      </c>
      <c r="S200" s="240">
        <f>IFERROR(IF(J200="X",0,IF(K200="X",0,VLOOKUP(K200,'5'!$K$3:$L$16,2,FALSE))),0)</f>
        <v>0</v>
      </c>
      <c r="T200" s="240">
        <f t="shared" si="12"/>
        <v>0</v>
      </c>
      <c r="U200" s="240">
        <f>IFERROR(VLOOKUP(K200,'5'!$K$3:$M$16,3,FALSE),0)</f>
        <v>0</v>
      </c>
      <c r="V200" s="240">
        <f t="shared" si="13"/>
        <v>0</v>
      </c>
    </row>
    <row r="201" spans="1:22">
      <c r="A201" s="238"/>
      <c r="E201" s="238"/>
      <c r="F201" s="238"/>
      <c r="G201" s="238"/>
      <c r="H201" s="238"/>
      <c r="L201" s="240"/>
      <c r="O201" s="240"/>
      <c r="R201" s="240">
        <f t="shared" si="11"/>
        <v>0</v>
      </c>
      <c r="S201" s="240">
        <f>IFERROR(IF(J201="X",0,IF(K201="X",0,VLOOKUP(K201,'5'!$K$3:$L$16,2,FALSE))),0)</f>
        <v>0</v>
      </c>
      <c r="T201" s="240">
        <f t="shared" si="12"/>
        <v>0</v>
      </c>
      <c r="U201" s="240">
        <f>IFERROR(VLOOKUP(K201,'5'!$K$3:$M$16,3,FALSE),0)</f>
        <v>0</v>
      </c>
      <c r="V201" s="240">
        <f t="shared" si="13"/>
        <v>0</v>
      </c>
    </row>
    <row r="202" spans="1:22">
      <c r="A202" s="238"/>
      <c r="E202" s="238"/>
      <c r="F202" s="238"/>
      <c r="G202" s="238"/>
      <c r="H202" s="238"/>
      <c r="L202" s="240"/>
      <c r="O202" s="240"/>
      <c r="R202" s="240">
        <f t="shared" si="11"/>
        <v>0</v>
      </c>
      <c r="S202" s="240">
        <f>IFERROR(IF(J202="X",0,IF(K202="X",0,VLOOKUP(K202,'5'!$K$3:$L$16,2,FALSE))),0)</f>
        <v>0</v>
      </c>
      <c r="T202" s="240">
        <f t="shared" si="12"/>
        <v>0</v>
      </c>
      <c r="U202" s="240">
        <f>IFERROR(VLOOKUP(K202,'5'!$K$3:$M$16,3,FALSE),0)</f>
        <v>0</v>
      </c>
      <c r="V202" s="240">
        <f t="shared" si="13"/>
        <v>0</v>
      </c>
    </row>
    <row r="203" spans="1:22">
      <c r="A203" s="238"/>
      <c r="E203" s="238"/>
      <c r="F203" s="238"/>
      <c r="G203" s="238"/>
      <c r="H203" s="238"/>
      <c r="L203" s="240"/>
      <c r="O203" s="240"/>
      <c r="R203" s="240">
        <f t="shared" si="11"/>
        <v>0</v>
      </c>
      <c r="S203" s="240">
        <f>IFERROR(IF(J203="X",0,IF(K203="X",0,VLOOKUP(K203,'5'!$K$3:$L$16,2,FALSE))),0)</f>
        <v>0</v>
      </c>
      <c r="T203" s="240">
        <f t="shared" si="12"/>
        <v>0</v>
      </c>
      <c r="U203" s="240">
        <f>IFERROR(VLOOKUP(K203,'5'!$K$3:$M$16,3,FALSE),0)</f>
        <v>0</v>
      </c>
      <c r="V203" s="240">
        <f t="shared" si="13"/>
        <v>0</v>
      </c>
    </row>
    <row r="204" spans="1:22">
      <c r="A204" s="238"/>
      <c r="E204" s="238"/>
      <c r="F204" s="238"/>
      <c r="G204" s="238"/>
      <c r="H204" s="238"/>
      <c r="L204" s="240"/>
      <c r="O204" s="240"/>
      <c r="R204" s="240">
        <f t="shared" si="11"/>
        <v>0</v>
      </c>
      <c r="S204" s="240">
        <f>IFERROR(IF(J204="X",0,IF(K204="X",0,VLOOKUP(K204,'5'!$K$3:$L$16,2,FALSE))),0)</f>
        <v>0</v>
      </c>
      <c r="T204" s="240">
        <f t="shared" si="12"/>
        <v>0</v>
      </c>
      <c r="U204" s="240">
        <f>IFERROR(VLOOKUP(K204,'5'!$K$3:$M$16,3,FALSE),0)</f>
        <v>0</v>
      </c>
      <c r="V204" s="240">
        <f t="shared" si="13"/>
        <v>0</v>
      </c>
    </row>
    <row r="205" spans="1:22">
      <c r="A205" s="238"/>
      <c r="E205" s="238"/>
      <c r="F205" s="238"/>
      <c r="G205" s="238"/>
      <c r="H205" s="238"/>
      <c r="L205" s="240"/>
      <c r="O205" s="240"/>
      <c r="R205" s="240">
        <f t="shared" si="11"/>
        <v>0</v>
      </c>
      <c r="S205" s="240">
        <f>IFERROR(IF(J205="X",0,IF(K205="X",0,VLOOKUP(K205,'5'!$K$3:$L$16,2,FALSE))),0)</f>
        <v>0</v>
      </c>
      <c r="T205" s="240">
        <f t="shared" si="12"/>
        <v>0</v>
      </c>
      <c r="U205" s="240">
        <f>IFERROR(VLOOKUP(K205,'5'!$K$3:$M$16,3,FALSE),0)</f>
        <v>0</v>
      </c>
      <c r="V205" s="240">
        <f t="shared" si="13"/>
        <v>0</v>
      </c>
    </row>
    <row r="206" spans="1:22">
      <c r="A206" s="238"/>
      <c r="E206" s="238"/>
      <c r="F206" s="238"/>
      <c r="G206" s="238"/>
      <c r="H206" s="238"/>
      <c r="L206" s="240"/>
      <c r="O206" s="240"/>
      <c r="R206" s="240">
        <f t="shared" si="11"/>
        <v>0</v>
      </c>
      <c r="S206" s="240">
        <f>IFERROR(IF(J206="X",0,IF(K206="X",0,VLOOKUP(K206,'5'!$K$3:$L$16,2,FALSE))),0)</f>
        <v>0</v>
      </c>
      <c r="T206" s="240">
        <f t="shared" si="12"/>
        <v>0</v>
      </c>
      <c r="U206" s="240">
        <f>IFERROR(VLOOKUP(K206,'5'!$K$3:$M$16,3,FALSE),0)</f>
        <v>0</v>
      </c>
      <c r="V206" s="240">
        <f t="shared" si="13"/>
        <v>0</v>
      </c>
    </row>
    <row r="207" spans="1:22">
      <c r="A207" s="238"/>
      <c r="E207" s="238"/>
      <c r="F207" s="238"/>
      <c r="G207" s="238"/>
      <c r="H207" s="238"/>
      <c r="L207" s="240"/>
      <c r="O207" s="240"/>
      <c r="R207" s="240">
        <f t="shared" si="11"/>
        <v>0</v>
      </c>
      <c r="S207" s="240">
        <f>IFERROR(IF(J207="X",0,IF(K207="X",0,VLOOKUP(K207,'5'!$K$3:$L$16,2,FALSE))),0)</f>
        <v>0</v>
      </c>
      <c r="T207" s="240">
        <f t="shared" si="12"/>
        <v>0</v>
      </c>
      <c r="U207" s="240">
        <f>IFERROR(VLOOKUP(K207,'5'!$K$3:$M$16,3,FALSE),0)</f>
        <v>0</v>
      </c>
      <c r="V207" s="240">
        <f t="shared" si="13"/>
        <v>0</v>
      </c>
    </row>
    <row r="208" spans="1:22">
      <c r="A208" s="238"/>
      <c r="E208" s="238"/>
      <c r="F208" s="238"/>
      <c r="G208" s="238"/>
      <c r="H208" s="238"/>
      <c r="L208" s="240"/>
      <c r="O208" s="240"/>
      <c r="R208" s="240">
        <f t="shared" si="11"/>
        <v>0</v>
      </c>
      <c r="S208" s="240">
        <f>IFERROR(IF(J208="X",0,IF(K208="X",0,VLOOKUP(K208,'5'!$K$3:$L$16,2,FALSE))),0)</f>
        <v>0</v>
      </c>
      <c r="T208" s="240">
        <f t="shared" si="12"/>
        <v>0</v>
      </c>
      <c r="U208" s="240">
        <f>IFERROR(VLOOKUP(K208,'5'!$K$3:$M$16,3,FALSE),0)</f>
        <v>0</v>
      </c>
      <c r="V208" s="240">
        <f t="shared" si="13"/>
        <v>0</v>
      </c>
    </row>
    <row r="209" spans="1:22">
      <c r="A209" s="238"/>
      <c r="E209" s="238"/>
      <c r="F209" s="238"/>
      <c r="G209" s="238"/>
      <c r="H209" s="238"/>
      <c r="L209" s="240"/>
      <c r="O209" s="240"/>
      <c r="R209" s="240">
        <f t="shared" si="11"/>
        <v>0</v>
      </c>
      <c r="S209" s="240">
        <f>IFERROR(IF(J209="X",0,IF(K209="X",0,VLOOKUP(K209,'5'!$K$3:$L$16,2,FALSE))),0)</f>
        <v>0</v>
      </c>
      <c r="T209" s="240">
        <f t="shared" si="12"/>
        <v>0</v>
      </c>
      <c r="U209" s="240">
        <f>IFERROR(VLOOKUP(K209,'5'!$K$3:$M$16,3,FALSE),0)</f>
        <v>0</v>
      </c>
      <c r="V209" s="240">
        <f t="shared" si="13"/>
        <v>0</v>
      </c>
    </row>
    <row r="210" spans="1:22">
      <c r="A210" s="238"/>
      <c r="E210" s="238"/>
      <c r="F210" s="238"/>
      <c r="G210" s="238"/>
      <c r="H210" s="238"/>
      <c r="L210" s="240"/>
      <c r="O210" s="240"/>
      <c r="R210" s="240">
        <f t="shared" si="11"/>
        <v>0</v>
      </c>
      <c r="S210" s="240">
        <f>IFERROR(IF(J210="X",0,IF(K210="X",0,VLOOKUP(K210,'5'!$K$3:$L$16,2,FALSE))),0)</f>
        <v>0</v>
      </c>
      <c r="T210" s="240">
        <f t="shared" si="12"/>
        <v>0</v>
      </c>
      <c r="U210" s="240">
        <f>IFERROR(VLOOKUP(K210,'5'!$K$3:$M$16,3,FALSE),0)</f>
        <v>0</v>
      </c>
      <c r="V210" s="240">
        <f t="shared" si="13"/>
        <v>0</v>
      </c>
    </row>
    <row r="211" spans="1:22">
      <c r="A211" s="238"/>
      <c r="E211" s="238"/>
      <c r="F211" s="238"/>
      <c r="G211" s="238"/>
      <c r="H211" s="238"/>
      <c r="L211" s="240"/>
      <c r="O211" s="240"/>
      <c r="R211" s="240">
        <f t="shared" si="11"/>
        <v>0</v>
      </c>
      <c r="S211" s="240">
        <f>IFERROR(IF(J211="X",0,IF(K211="X",0,VLOOKUP(K211,'5'!$K$3:$L$16,2,FALSE))),0)</f>
        <v>0</v>
      </c>
      <c r="T211" s="240">
        <f t="shared" si="12"/>
        <v>0</v>
      </c>
      <c r="U211" s="240">
        <f>IFERROR(VLOOKUP(K211,'5'!$K$3:$M$16,3,FALSE),0)</f>
        <v>0</v>
      </c>
      <c r="V211" s="240">
        <f t="shared" si="13"/>
        <v>0</v>
      </c>
    </row>
    <row r="212" spans="1:22">
      <c r="A212" s="238"/>
      <c r="E212" s="238"/>
      <c r="F212" s="238"/>
      <c r="G212" s="238"/>
      <c r="H212" s="238"/>
      <c r="L212" s="240"/>
      <c r="O212" s="240"/>
      <c r="R212" s="240">
        <f t="shared" si="11"/>
        <v>0</v>
      </c>
      <c r="S212" s="240">
        <f>IFERROR(IF(J212="X",0,IF(K212="X",0,VLOOKUP(K212,'5'!$K$3:$L$16,2,FALSE))),0)</f>
        <v>0</v>
      </c>
      <c r="T212" s="240">
        <f t="shared" si="12"/>
        <v>0</v>
      </c>
      <c r="U212" s="240">
        <f>IFERROR(VLOOKUP(K212,'5'!$K$3:$M$16,3,FALSE),0)</f>
        <v>0</v>
      </c>
      <c r="V212" s="240">
        <f t="shared" si="13"/>
        <v>0</v>
      </c>
    </row>
    <row r="213" spans="1:22">
      <c r="A213" s="238"/>
      <c r="E213" s="238"/>
      <c r="F213" s="238"/>
      <c r="G213" s="238"/>
      <c r="H213" s="238"/>
      <c r="L213" s="240"/>
      <c r="O213" s="240"/>
      <c r="R213" s="240">
        <f t="shared" si="11"/>
        <v>0</v>
      </c>
      <c r="S213" s="240">
        <f>IFERROR(IF(J213="X",0,IF(K213="X",0,VLOOKUP(K213,'5'!$K$3:$L$16,2,FALSE))),0)</f>
        <v>0</v>
      </c>
      <c r="T213" s="240">
        <f t="shared" si="12"/>
        <v>0</v>
      </c>
      <c r="U213" s="240">
        <f>IFERROR(VLOOKUP(K213,'5'!$K$3:$M$16,3,FALSE),0)</f>
        <v>0</v>
      </c>
      <c r="V213" s="240">
        <f t="shared" si="13"/>
        <v>0</v>
      </c>
    </row>
    <row r="214" spans="1:22">
      <c r="A214" s="238"/>
      <c r="E214" s="238"/>
      <c r="F214" s="238"/>
      <c r="G214" s="238"/>
      <c r="H214" s="238"/>
      <c r="L214" s="240"/>
      <c r="O214" s="240"/>
      <c r="R214" s="240">
        <f t="shared" si="11"/>
        <v>0</v>
      </c>
      <c r="S214" s="240">
        <f>IFERROR(IF(J214="X",0,IF(K214="X",0,VLOOKUP(K214,'5'!$K$3:$L$16,2,FALSE))),0)</f>
        <v>0</v>
      </c>
      <c r="T214" s="240">
        <f t="shared" si="12"/>
        <v>0</v>
      </c>
      <c r="U214" s="240">
        <f>IFERROR(VLOOKUP(K214,'5'!$K$3:$M$16,3,FALSE),0)</f>
        <v>0</v>
      </c>
      <c r="V214" s="240">
        <f t="shared" si="13"/>
        <v>0</v>
      </c>
    </row>
    <row r="215" spans="1:22">
      <c r="A215" s="238"/>
      <c r="E215" s="238"/>
      <c r="F215" s="238"/>
      <c r="G215" s="238"/>
      <c r="H215" s="238"/>
      <c r="L215" s="240"/>
      <c r="O215" s="240"/>
      <c r="R215" s="240">
        <f t="shared" si="11"/>
        <v>0</v>
      </c>
      <c r="S215" s="240">
        <f>IFERROR(IF(J215="X",0,IF(K215="X",0,VLOOKUP(K215,'5'!$K$3:$L$16,2,FALSE))),0)</f>
        <v>0</v>
      </c>
      <c r="T215" s="240">
        <f t="shared" si="12"/>
        <v>0</v>
      </c>
      <c r="U215" s="240">
        <f>IFERROR(VLOOKUP(K215,'5'!$K$3:$M$16,3,FALSE),0)</f>
        <v>0</v>
      </c>
      <c r="V215" s="240">
        <f t="shared" si="13"/>
        <v>0</v>
      </c>
    </row>
    <row r="216" spans="1:22">
      <c r="A216" s="238"/>
      <c r="E216" s="238"/>
      <c r="F216" s="238"/>
      <c r="G216" s="238"/>
      <c r="H216" s="238"/>
      <c r="L216" s="240"/>
      <c r="O216" s="240"/>
      <c r="R216" s="240">
        <f t="shared" si="11"/>
        <v>0</v>
      </c>
      <c r="S216" s="240">
        <f>IFERROR(IF(J216="X",0,IF(K216="X",0,VLOOKUP(K216,'5'!$K$3:$L$16,2,FALSE))),0)</f>
        <v>0</v>
      </c>
      <c r="T216" s="240">
        <f t="shared" si="12"/>
        <v>0</v>
      </c>
      <c r="U216" s="240">
        <f>IFERROR(VLOOKUP(K216,'5'!$K$3:$M$16,3,FALSE),0)</f>
        <v>0</v>
      </c>
      <c r="V216" s="240">
        <f t="shared" si="13"/>
        <v>0</v>
      </c>
    </row>
    <row r="217" spans="1:22">
      <c r="A217" s="238"/>
      <c r="E217" s="238"/>
      <c r="F217" s="238"/>
      <c r="G217" s="238"/>
      <c r="H217" s="238"/>
      <c r="L217" s="240"/>
      <c r="O217" s="240"/>
      <c r="R217" s="240">
        <f t="shared" si="11"/>
        <v>0</v>
      </c>
      <c r="S217" s="240">
        <f>IFERROR(IF(J217="X",0,IF(K217="X",0,VLOOKUP(K217,'5'!$K$3:$L$16,2,FALSE))),0)</f>
        <v>0</v>
      </c>
      <c r="T217" s="240">
        <f t="shared" si="12"/>
        <v>0</v>
      </c>
      <c r="U217" s="240">
        <f>IFERROR(VLOOKUP(K217,'5'!$K$3:$M$16,3,FALSE),0)</f>
        <v>0</v>
      </c>
      <c r="V217" s="240">
        <f t="shared" si="13"/>
        <v>0</v>
      </c>
    </row>
    <row r="218" spans="1:22">
      <c r="A218" s="238"/>
      <c r="E218" s="238"/>
      <c r="F218" s="238"/>
      <c r="G218" s="238"/>
      <c r="H218" s="238"/>
      <c r="L218" s="240"/>
      <c r="O218" s="240"/>
      <c r="R218" s="240">
        <f t="shared" si="11"/>
        <v>0</v>
      </c>
      <c r="S218" s="240">
        <f>IFERROR(IF(J218="X",0,IF(K218="X",0,VLOOKUP(K218,'5'!$K$3:$L$16,2,FALSE))),0)</f>
        <v>0</v>
      </c>
      <c r="T218" s="240">
        <f t="shared" si="12"/>
        <v>0</v>
      </c>
      <c r="U218" s="240">
        <f>IFERROR(VLOOKUP(K218,'5'!$K$3:$M$16,3,FALSE),0)</f>
        <v>0</v>
      </c>
      <c r="V218" s="240">
        <f t="shared" si="13"/>
        <v>0</v>
      </c>
    </row>
    <row r="219" spans="1:22">
      <c r="A219" s="238"/>
      <c r="E219" s="238"/>
      <c r="F219" s="238"/>
      <c r="G219" s="238"/>
      <c r="H219" s="238"/>
      <c r="L219" s="240"/>
      <c r="O219" s="240"/>
      <c r="R219" s="240">
        <f t="shared" si="11"/>
        <v>0</v>
      </c>
      <c r="S219" s="240">
        <f>IFERROR(IF(J219="X",0,IF(K219="X",0,VLOOKUP(K219,'5'!$K$3:$L$16,2,FALSE))),0)</f>
        <v>0</v>
      </c>
      <c r="T219" s="240">
        <f t="shared" si="12"/>
        <v>0</v>
      </c>
      <c r="U219" s="240">
        <f>IFERROR(VLOOKUP(K219,'5'!$K$3:$M$16,3,FALSE),0)</f>
        <v>0</v>
      </c>
      <c r="V219" s="240">
        <f t="shared" si="13"/>
        <v>0</v>
      </c>
    </row>
    <row r="220" spans="1:22">
      <c r="A220" s="238"/>
      <c r="E220" s="238"/>
      <c r="F220" s="238"/>
      <c r="G220" s="238"/>
      <c r="H220" s="238"/>
      <c r="L220" s="240"/>
      <c r="O220" s="240"/>
      <c r="R220" s="240">
        <f t="shared" si="11"/>
        <v>0</v>
      </c>
      <c r="S220" s="240">
        <f>IFERROR(IF(J220="X",0,IF(K220="X",0,VLOOKUP(K220,'5'!$K$3:$L$16,2,FALSE))),0)</f>
        <v>0</v>
      </c>
      <c r="T220" s="240">
        <f t="shared" si="12"/>
        <v>0</v>
      </c>
      <c r="U220" s="240">
        <f>IFERROR(VLOOKUP(K220,'5'!$K$3:$M$16,3,FALSE),0)</f>
        <v>0</v>
      </c>
      <c r="V220" s="240">
        <f t="shared" si="13"/>
        <v>0</v>
      </c>
    </row>
    <row r="221" spans="1:22">
      <c r="A221" s="238"/>
      <c r="E221" s="238"/>
      <c r="F221" s="238"/>
      <c r="G221" s="238"/>
      <c r="H221" s="238"/>
      <c r="L221" s="240"/>
      <c r="O221" s="240"/>
      <c r="R221" s="240">
        <f t="shared" si="11"/>
        <v>0</v>
      </c>
      <c r="S221" s="240">
        <f>IFERROR(IF(J221="X",0,IF(K221="X",0,VLOOKUP(K221,'5'!$K$3:$L$16,2,FALSE))),0)</f>
        <v>0</v>
      </c>
      <c r="T221" s="240">
        <f t="shared" si="12"/>
        <v>0</v>
      </c>
      <c r="U221" s="240">
        <f>IFERROR(VLOOKUP(K221,'5'!$K$3:$M$16,3,FALSE),0)</f>
        <v>0</v>
      </c>
      <c r="V221" s="240">
        <f t="shared" si="13"/>
        <v>0</v>
      </c>
    </row>
    <row r="222" spans="1:22">
      <c r="A222" s="238"/>
      <c r="E222" s="238"/>
      <c r="F222" s="238"/>
      <c r="G222" s="238"/>
      <c r="H222" s="238"/>
      <c r="L222" s="240"/>
      <c r="O222" s="240"/>
      <c r="R222" s="240">
        <f t="shared" si="11"/>
        <v>0</v>
      </c>
      <c r="S222" s="240">
        <f>IFERROR(IF(J222="X",0,IF(K222="X",0,VLOOKUP(K222,'5'!$K$3:$L$16,2,FALSE))),0)</f>
        <v>0</v>
      </c>
      <c r="T222" s="240">
        <f t="shared" si="12"/>
        <v>0</v>
      </c>
      <c r="U222" s="240">
        <f>IFERROR(VLOOKUP(K222,'5'!$K$3:$M$16,3,FALSE),0)</f>
        <v>0</v>
      </c>
      <c r="V222" s="240">
        <f t="shared" si="13"/>
        <v>0</v>
      </c>
    </row>
    <row r="223" spans="1:22">
      <c r="A223" s="238"/>
      <c r="E223" s="238"/>
      <c r="F223" s="238"/>
      <c r="G223" s="238"/>
      <c r="H223" s="238"/>
      <c r="L223" s="240"/>
      <c r="O223" s="240"/>
      <c r="R223" s="240">
        <f t="shared" si="11"/>
        <v>0</v>
      </c>
      <c r="S223" s="240">
        <f>IFERROR(IF(J223="X",0,IF(K223="X",0,VLOOKUP(K223,'5'!$K$3:$L$16,2,FALSE))),0)</f>
        <v>0</v>
      </c>
      <c r="T223" s="240">
        <f t="shared" si="12"/>
        <v>0</v>
      </c>
      <c r="U223" s="240">
        <f>IFERROR(VLOOKUP(K223,'5'!$K$3:$M$16,3,FALSE),0)</f>
        <v>0</v>
      </c>
      <c r="V223" s="240">
        <f t="shared" si="13"/>
        <v>0</v>
      </c>
    </row>
    <row r="224" spans="1:22">
      <c r="A224" s="238"/>
      <c r="E224" s="238"/>
      <c r="F224" s="238"/>
      <c r="G224" s="238"/>
      <c r="H224" s="238"/>
      <c r="L224" s="240"/>
      <c r="O224" s="240"/>
      <c r="R224" s="240">
        <f t="shared" si="11"/>
        <v>0</v>
      </c>
      <c r="S224" s="240">
        <f>IFERROR(IF(J224="X",0,IF(K224="X",0,VLOOKUP(K224,'5'!$K$3:$L$16,2,FALSE))),0)</f>
        <v>0</v>
      </c>
      <c r="T224" s="240">
        <f t="shared" si="12"/>
        <v>0</v>
      </c>
      <c r="U224" s="240">
        <f>IFERROR(VLOOKUP(K224,'5'!$K$3:$M$16,3,FALSE),0)</f>
        <v>0</v>
      </c>
      <c r="V224" s="240">
        <f t="shared" si="13"/>
        <v>0</v>
      </c>
    </row>
    <row r="225" spans="1:22">
      <c r="A225" s="238"/>
      <c r="E225" s="238"/>
      <c r="F225" s="238"/>
      <c r="G225" s="238"/>
      <c r="H225" s="238"/>
      <c r="L225" s="240"/>
      <c r="O225" s="240"/>
      <c r="R225" s="240">
        <f t="shared" si="11"/>
        <v>0</v>
      </c>
      <c r="S225" s="240">
        <f>IFERROR(IF(J225="X",0,IF(K225="X",0,VLOOKUP(K225,'5'!$K$3:$L$16,2,FALSE))),0)</f>
        <v>0</v>
      </c>
      <c r="T225" s="240">
        <f t="shared" si="12"/>
        <v>0</v>
      </c>
      <c r="U225" s="240">
        <f>IFERROR(VLOOKUP(K225,'5'!$K$3:$M$16,3,FALSE),0)</f>
        <v>0</v>
      </c>
      <c r="V225" s="240">
        <f t="shared" si="13"/>
        <v>0</v>
      </c>
    </row>
    <row r="226" spans="1:22">
      <c r="A226" s="238"/>
      <c r="E226" s="238"/>
      <c r="F226" s="238"/>
      <c r="G226" s="238"/>
      <c r="H226" s="238"/>
      <c r="L226" s="240"/>
      <c r="O226" s="240"/>
      <c r="R226" s="240">
        <f t="shared" si="11"/>
        <v>0</v>
      </c>
      <c r="S226" s="240">
        <f>IFERROR(IF(J226="X",0,IF(K226="X",0,VLOOKUP(K226,'5'!$K$3:$L$16,2,FALSE))),0)</f>
        <v>0</v>
      </c>
      <c r="T226" s="240">
        <f t="shared" si="12"/>
        <v>0</v>
      </c>
      <c r="U226" s="240">
        <f>IFERROR(VLOOKUP(K226,'5'!$K$3:$M$16,3,FALSE),0)</f>
        <v>0</v>
      </c>
      <c r="V226" s="240">
        <f t="shared" si="13"/>
        <v>0</v>
      </c>
    </row>
    <row r="227" spans="1:22">
      <c r="A227" s="238"/>
      <c r="E227" s="238"/>
      <c r="F227" s="238"/>
      <c r="G227" s="238"/>
      <c r="H227" s="238"/>
      <c r="L227" s="240"/>
      <c r="O227" s="240"/>
      <c r="R227" s="240">
        <f t="shared" si="11"/>
        <v>0</v>
      </c>
      <c r="S227" s="240">
        <f>IFERROR(IF(J227="X",0,IF(K227="X",0,VLOOKUP(K227,'5'!$K$3:$L$16,2,FALSE))),0)</f>
        <v>0</v>
      </c>
      <c r="T227" s="240">
        <f t="shared" si="12"/>
        <v>0</v>
      </c>
      <c r="U227" s="240">
        <f>IFERROR(VLOOKUP(K227,'5'!$K$3:$M$16,3,FALSE),0)</f>
        <v>0</v>
      </c>
      <c r="V227" s="240">
        <f t="shared" si="13"/>
        <v>0</v>
      </c>
    </row>
    <row r="228" spans="1:22">
      <c r="A228" s="238"/>
      <c r="E228" s="238"/>
      <c r="F228" s="238"/>
      <c r="G228" s="238"/>
      <c r="H228" s="238"/>
      <c r="L228" s="240"/>
      <c r="O228" s="240"/>
      <c r="R228" s="240">
        <f t="shared" si="11"/>
        <v>0</v>
      </c>
      <c r="S228" s="240">
        <f>IFERROR(IF(J228="X",0,IF(K228="X",0,VLOOKUP(K228,'5'!$K$3:$L$16,2,FALSE))),0)</f>
        <v>0</v>
      </c>
      <c r="T228" s="240">
        <f t="shared" si="12"/>
        <v>0</v>
      </c>
      <c r="U228" s="240">
        <f>IFERROR(VLOOKUP(K228,'5'!$K$3:$M$16,3,FALSE),0)</f>
        <v>0</v>
      </c>
      <c r="V228" s="240">
        <f t="shared" si="13"/>
        <v>0</v>
      </c>
    </row>
    <row r="229" spans="1:22">
      <c r="A229" s="238"/>
      <c r="E229" s="238"/>
      <c r="F229" s="238"/>
      <c r="G229" s="238"/>
      <c r="H229" s="238"/>
      <c r="L229" s="240"/>
      <c r="O229" s="240"/>
      <c r="R229" s="240">
        <f t="shared" si="11"/>
        <v>0</v>
      </c>
      <c r="S229" s="240">
        <f>IFERROR(IF(J229="X",0,IF(K229="X",0,VLOOKUP(K229,'5'!$K$3:$L$16,2,FALSE))),0)</f>
        <v>0</v>
      </c>
      <c r="T229" s="240">
        <f t="shared" si="12"/>
        <v>0</v>
      </c>
      <c r="U229" s="240">
        <f>IFERROR(VLOOKUP(K229,'5'!$K$3:$M$16,3,FALSE),0)</f>
        <v>0</v>
      </c>
      <c r="V229" s="240">
        <f t="shared" si="13"/>
        <v>0</v>
      </c>
    </row>
    <row r="230" spans="1:22">
      <c r="A230" s="238"/>
      <c r="E230" s="238"/>
      <c r="F230" s="238"/>
      <c r="G230" s="238"/>
      <c r="H230" s="238"/>
      <c r="L230" s="240"/>
      <c r="O230" s="240"/>
      <c r="R230" s="240">
        <f t="shared" si="11"/>
        <v>0</v>
      </c>
      <c r="S230" s="240">
        <f>IFERROR(IF(J230="X",0,IF(K230="X",0,VLOOKUP(K230,'5'!$K$3:$L$16,2,FALSE))),0)</f>
        <v>0</v>
      </c>
      <c r="T230" s="240">
        <f t="shared" si="12"/>
        <v>0</v>
      </c>
      <c r="U230" s="240">
        <f>IFERROR(VLOOKUP(K230,'5'!$K$3:$M$16,3,FALSE),0)</f>
        <v>0</v>
      </c>
      <c r="V230" s="240">
        <f t="shared" si="13"/>
        <v>0</v>
      </c>
    </row>
    <row r="231" spans="1:22">
      <c r="A231" s="238"/>
      <c r="E231" s="238"/>
      <c r="F231" s="238"/>
      <c r="G231" s="238"/>
      <c r="H231" s="238"/>
      <c r="L231" s="240"/>
      <c r="O231" s="240"/>
      <c r="R231" s="240">
        <f t="shared" si="11"/>
        <v>0</v>
      </c>
      <c r="S231" s="240">
        <f>IFERROR(IF(J231="X",0,IF(K231="X",0,VLOOKUP(K231,'5'!$K$3:$L$16,2,FALSE))),0)</f>
        <v>0</v>
      </c>
      <c r="T231" s="240">
        <f t="shared" si="12"/>
        <v>0</v>
      </c>
      <c r="U231" s="240">
        <f>IFERROR(VLOOKUP(K231,'5'!$K$3:$M$16,3,FALSE),0)</f>
        <v>0</v>
      </c>
      <c r="V231" s="240">
        <f t="shared" si="13"/>
        <v>0</v>
      </c>
    </row>
    <row r="232" spans="1:22">
      <c r="A232" s="238"/>
      <c r="E232" s="238"/>
      <c r="F232" s="238"/>
      <c r="G232" s="238"/>
      <c r="H232" s="238"/>
      <c r="L232" s="240"/>
      <c r="O232" s="240"/>
      <c r="R232" s="240">
        <f t="shared" si="11"/>
        <v>0</v>
      </c>
      <c r="S232" s="240">
        <f>IFERROR(IF(J232="X",0,IF(K232="X",0,VLOOKUP(K232,'5'!$K$3:$L$16,2,FALSE))),0)</f>
        <v>0</v>
      </c>
      <c r="T232" s="240">
        <f t="shared" si="12"/>
        <v>0</v>
      </c>
      <c r="U232" s="240">
        <f>IFERROR(VLOOKUP(K232,'5'!$K$3:$M$16,3,FALSE),0)</f>
        <v>0</v>
      </c>
      <c r="V232" s="240">
        <f t="shared" si="13"/>
        <v>0</v>
      </c>
    </row>
    <row r="233" spans="1:22">
      <c r="A233" s="238"/>
      <c r="E233" s="238"/>
      <c r="F233" s="238"/>
      <c r="G233" s="238"/>
      <c r="H233" s="238"/>
      <c r="L233" s="240"/>
      <c r="O233" s="240"/>
      <c r="R233" s="240">
        <f t="shared" si="11"/>
        <v>0</v>
      </c>
      <c r="S233" s="240">
        <f>IFERROR(IF(J233="X",0,IF(K233="X",0,VLOOKUP(K233,'5'!$K$3:$L$16,2,FALSE))),0)</f>
        <v>0</v>
      </c>
      <c r="T233" s="240">
        <f t="shared" si="12"/>
        <v>0</v>
      </c>
      <c r="U233" s="240">
        <f>IFERROR(VLOOKUP(K233,'5'!$K$3:$M$16,3,FALSE),0)</f>
        <v>0</v>
      </c>
      <c r="V233" s="240">
        <f t="shared" si="13"/>
        <v>0</v>
      </c>
    </row>
    <row r="234" spans="1:22">
      <c r="A234" s="238"/>
      <c r="E234" s="238"/>
      <c r="F234" s="238"/>
      <c r="G234" s="238"/>
      <c r="H234" s="238"/>
      <c r="L234" s="240"/>
      <c r="O234" s="240"/>
      <c r="R234" s="240">
        <f t="shared" si="11"/>
        <v>0</v>
      </c>
      <c r="S234" s="240">
        <f>IFERROR(IF(J234="X",0,IF(K234="X",0,VLOOKUP(K234,'5'!$K$3:$L$16,2,FALSE))),0)</f>
        <v>0</v>
      </c>
      <c r="T234" s="240">
        <f t="shared" si="12"/>
        <v>0</v>
      </c>
      <c r="U234" s="240">
        <f>IFERROR(VLOOKUP(K234,'5'!$K$3:$M$16,3,FALSE),0)</f>
        <v>0</v>
      </c>
      <c r="V234" s="240">
        <f t="shared" si="13"/>
        <v>0</v>
      </c>
    </row>
    <row r="235" spans="1:22">
      <c r="A235" s="238"/>
      <c r="E235" s="238"/>
      <c r="F235" s="238"/>
      <c r="G235" s="238"/>
      <c r="H235" s="238"/>
      <c r="L235" s="240"/>
      <c r="O235" s="240"/>
      <c r="R235" s="240">
        <f t="shared" si="11"/>
        <v>0</v>
      </c>
      <c r="S235" s="240">
        <f>IFERROR(IF(J235="X",0,IF(K235="X",0,VLOOKUP(K235,'5'!$K$3:$L$16,2,FALSE))),0)</f>
        <v>0</v>
      </c>
      <c r="T235" s="240">
        <f t="shared" si="12"/>
        <v>0</v>
      </c>
      <c r="U235" s="240">
        <f>IFERROR(VLOOKUP(K235,'5'!$K$3:$M$16,3,FALSE),0)</f>
        <v>0</v>
      </c>
      <c r="V235" s="240">
        <f t="shared" si="13"/>
        <v>0</v>
      </c>
    </row>
    <row r="236" spans="1:22">
      <c r="A236" s="238"/>
      <c r="E236" s="238"/>
      <c r="F236" s="238"/>
      <c r="G236" s="238"/>
      <c r="H236" s="238"/>
      <c r="L236" s="240"/>
      <c r="O236" s="240"/>
      <c r="R236" s="240">
        <f t="shared" si="11"/>
        <v>0</v>
      </c>
      <c r="S236" s="240">
        <f>IFERROR(IF(J236="X",0,IF(K236="X",0,VLOOKUP(K236,'5'!$K$3:$L$16,2,FALSE))),0)</f>
        <v>0</v>
      </c>
      <c r="T236" s="240">
        <f t="shared" si="12"/>
        <v>0</v>
      </c>
      <c r="U236" s="240">
        <f>IFERROR(VLOOKUP(K236,'5'!$K$3:$M$16,3,FALSE),0)</f>
        <v>0</v>
      </c>
      <c r="V236" s="240">
        <f t="shared" si="13"/>
        <v>0</v>
      </c>
    </row>
    <row r="237" spans="1:22">
      <c r="A237" s="238"/>
      <c r="E237" s="238"/>
      <c r="F237" s="238"/>
      <c r="G237" s="238"/>
      <c r="H237" s="238"/>
      <c r="L237" s="240"/>
      <c r="O237" s="240"/>
      <c r="R237" s="240">
        <f t="shared" si="11"/>
        <v>0</v>
      </c>
      <c r="S237" s="240">
        <f>IFERROR(IF(J237="X",0,IF(K237="X",0,VLOOKUP(K237,'5'!$K$3:$L$16,2,FALSE))),0)</f>
        <v>0</v>
      </c>
      <c r="T237" s="240">
        <f t="shared" si="12"/>
        <v>0</v>
      </c>
      <c r="U237" s="240">
        <f>IFERROR(VLOOKUP(K237,'5'!$K$3:$M$16,3,FALSE),0)</f>
        <v>0</v>
      </c>
      <c r="V237" s="240">
        <f t="shared" si="13"/>
        <v>0</v>
      </c>
    </row>
    <row r="238" spans="1:22">
      <c r="A238" s="238"/>
      <c r="E238" s="238"/>
      <c r="F238" s="238"/>
      <c r="G238" s="238"/>
      <c r="H238" s="238"/>
      <c r="L238" s="240"/>
      <c r="O238" s="240"/>
      <c r="R238" s="240">
        <f t="shared" si="11"/>
        <v>0</v>
      </c>
      <c r="S238" s="240">
        <f>IFERROR(IF(J238="X",0,IF(K238="X",0,VLOOKUP(K238,'5'!$K$3:$L$16,2,FALSE))),0)</f>
        <v>0</v>
      </c>
      <c r="T238" s="240">
        <f t="shared" si="12"/>
        <v>0</v>
      </c>
      <c r="U238" s="240">
        <f>IFERROR(VLOOKUP(K238,'5'!$K$3:$M$16,3,FALSE),0)</f>
        <v>0</v>
      </c>
      <c r="V238" s="240">
        <f t="shared" si="13"/>
        <v>0</v>
      </c>
    </row>
    <row r="239" spans="1:22">
      <c r="A239" s="238"/>
      <c r="E239" s="238"/>
      <c r="F239" s="238"/>
      <c r="G239" s="238"/>
      <c r="H239" s="238"/>
      <c r="L239" s="240"/>
      <c r="O239" s="240"/>
      <c r="R239" s="240">
        <f t="shared" si="11"/>
        <v>0</v>
      </c>
      <c r="S239" s="240">
        <f>IFERROR(IF(J239="X",0,IF(K239="X",0,VLOOKUP(K239,'5'!$K$3:$L$16,2,FALSE))),0)</f>
        <v>0</v>
      </c>
      <c r="T239" s="240">
        <f t="shared" si="12"/>
        <v>0</v>
      </c>
      <c r="U239" s="240">
        <f>IFERROR(VLOOKUP(K239,'5'!$K$3:$M$16,3,FALSE),0)</f>
        <v>0</v>
      </c>
      <c r="V239" s="240">
        <f t="shared" si="13"/>
        <v>0</v>
      </c>
    </row>
    <row r="240" spans="1:22">
      <c r="A240" s="238"/>
      <c r="E240" s="238"/>
      <c r="F240" s="238"/>
      <c r="G240" s="238"/>
      <c r="H240" s="238"/>
      <c r="L240" s="240"/>
      <c r="O240" s="240"/>
      <c r="R240" s="240">
        <f t="shared" si="11"/>
        <v>0</v>
      </c>
      <c r="S240" s="240">
        <f>IFERROR(IF(J240="X",0,IF(K240="X",0,VLOOKUP(K240,'5'!$K$3:$L$16,2,FALSE))),0)</f>
        <v>0</v>
      </c>
      <c r="T240" s="240">
        <f t="shared" si="12"/>
        <v>0</v>
      </c>
      <c r="U240" s="240">
        <f>IFERROR(VLOOKUP(K240,'5'!$K$3:$M$16,3,FALSE),0)</f>
        <v>0</v>
      </c>
      <c r="V240" s="240">
        <f t="shared" si="13"/>
        <v>0</v>
      </c>
    </row>
    <row r="241" spans="1:22">
      <c r="A241" s="238"/>
      <c r="E241" s="238"/>
      <c r="F241" s="238"/>
      <c r="G241" s="238"/>
      <c r="H241" s="238"/>
      <c r="L241" s="240"/>
      <c r="O241" s="240"/>
      <c r="R241" s="240">
        <f t="shared" si="11"/>
        <v>0</v>
      </c>
      <c r="S241" s="240">
        <f>IFERROR(IF(J241="X",0,IF(K241="X",0,VLOOKUP(K241,'5'!$K$3:$L$16,2,FALSE))),0)</f>
        <v>0</v>
      </c>
      <c r="T241" s="240">
        <f t="shared" si="12"/>
        <v>0</v>
      </c>
      <c r="U241" s="240">
        <f>IFERROR(VLOOKUP(K241,'5'!$K$3:$M$16,3,FALSE),0)</f>
        <v>0</v>
      </c>
      <c r="V241" s="240">
        <f t="shared" si="13"/>
        <v>0</v>
      </c>
    </row>
    <row r="242" spans="1:22">
      <c r="A242" s="238"/>
      <c r="E242" s="238"/>
      <c r="F242" s="238"/>
      <c r="G242" s="238"/>
      <c r="H242" s="238"/>
      <c r="L242" s="240"/>
      <c r="O242" s="240"/>
      <c r="R242" s="240">
        <f t="shared" si="11"/>
        <v>0</v>
      </c>
      <c r="S242" s="240">
        <f>IFERROR(IF(J242="X",0,IF(K242="X",0,VLOOKUP(K242,'5'!$K$3:$L$16,2,FALSE))),0)</f>
        <v>0</v>
      </c>
      <c r="T242" s="240">
        <f t="shared" si="12"/>
        <v>0</v>
      </c>
      <c r="U242" s="240">
        <f>IFERROR(VLOOKUP(K242,'5'!$K$3:$M$16,3,FALSE),0)</f>
        <v>0</v>
      </c>
      <c r="V242" s="240">
        <f t="shared" si="13"/>
        <v>0</v>
      </c>
    </row>
    <row r="243" spans="1:22">
      <c r="A243" s="238"/>
      <c r="E243" s="238"/>
      <c r="F243" s="238"/>
      <c r="G243" s="238"/>
      <c r="H243" s="238"/>
      <c r="L243" s="240"/>
      <c r="O243" s="240"/>
      <c r="R243" s="240">
        <f t="shared" si="11"/>
        <v>0</v>
      </c>
      <c r="S243" s="240">
        <f>IFERROR(IF(J243="X",0,IF(K243="X",0,VLOOKUP(K243,'5'!$K$3:$L$16,2,FALSE))),0)</f>
        <v>0</v>
      </c>
      <c r="T243" s="240">
        <f t="shared" si="12"/>
        <v>0</v>
      </c>
      <c r="U243" s="240">
        <f>IFERROR(VLOOKUP(K243,'5'!$K$3:$M$16,3,FALSE),0)</f>
        <v>0</v>
      </c>
      <c r="V243" s="240">
        <f t="shared" si="13"/>
        <v>0</v>
      </c>
    </row>
    <row r="244" spans="1:22">
      <c r="A244" s="238"/>
      <c r="E244" s="238"/>
      <c r="F244" s="238"/>
      <c r="G244" s="238"/>
      <c r="H244" s="238"/>
      <c r="L244" s="240"/>
      <c r="O244" s="240"/>
      <c r="R244" s="240">
        <f t="shared" si="11"/>
        <v>0</v>
      </c>
      <c r="S244" s="240">
        <f>IFERROR(IF(J244="X",0,IF(K244="X",0,VLOOKUP(K244,'5'!$K$3:$L$16,2,FALSE))),0)</f>
        <v>0</v>
      </c>
      <c r="T244" s="240">
        <f t="shared" si="12"/>
        <v>0</v>
      </c>
      <c r="U244" s="240">
        <f>IFERROR(VLOOKUP(K244,'5'!$K$3:$M$16,3,FALSE),0)</f>
        <v>0</v>
      </c>
      <c r="V244" s="240">
        <f t="shared" si="13"/>
        <v>0</v>
      </c>
    </row>
    <row r="245" spans="1:22">
      <c r="A245" s="238"/>
      <c r="E245" s="238"/>
      <c r="F245" s="238"/>
      <c r="G245" s="238"/>
      <c r="H245" s="238"/>
      <c r="L245" s="240"/>
      <c r="O245" s="240"/>
      <c r="R245" s="240">
        <f t="shared" si="11"/>
        <v>0</v>
      </c>
      <c r="S245" s="240">
        <f>IFERROR(IF(J245="X",0,IF(K245="X",0,VLOOKUP(K245,'5'!$K$3:$L$16,2,FALSE))),0)</f>
        <v>0</v>
      </c>
      <c r="T245" s="240">
        <f t="shared" si="12"/>
        <v>0</v>
      </c>
      <c r="U245" s="240">
        <f>IFERROR(VLOOKUP(K245,'5'!$K$3:$M$16,3,FALSE),0)</f>
        <v>0</v>
      </c>
      <c r="V245" s="240">
        <f t="shared" si="13"/>
        <v>0</v>
      </c>
    </row>
    <row r="246" spans="1:22">
      <c r="A246" s="238"/>
      <c r="E246" s="238"/>
      <c r="F246" s="238"/>
      <c r="G246" s="238"/>
      <c r="H246" s="238"/>
      <c r="L246" s="240"/>
      <c r="O246" s="240"/>
      <c r="R246" s="240">
        <f t="shared" si="11"/>
        <v>0</v>
      </c>
      <c r="S246" s="240">
        <f>IFERROR(IF(J246="X",0,IF(K246="X",0,VLOOKUP(K246,'5'!$K$3:$L$16,2,FALSE))),0)</f>
        <v>0</v>
      </c>
      <c r="T246" s="240">
        <f t="shared" si="12"/>
        <v>0</v>
      </c>
      <c r="U246" s="240">
        <f>IFERROR(VLOOKUP(K246,'5'!$K$3:$M$16,3,FALSE),0)</f>
        <v>0</v>
      </c>
      <c r="V246" s="240">
        <f t="shared" si="13"/>
        <v>0</v>
      </c>
    </row>
    <row r="247" spans="1:22">
      <c r="A247" s="238"/>
      <c r="E247" s="238"/>
      <c r="F247" s="238"/>
      <c r="G247" s="238"/>
      <c r="H247" s="238"/>
      <c r="L247" s="240"/>
      <c r="O247" s="240"/>
      <c r="R247" s="240">
        <f t="shared" si="11"/>
        <v>0</v>
      </c>
      <c r="S247" s="240">
        <f>IFERROR(IF(J247="X",0,IF(K247="X",0,VLOOKUP(K247,'5'!$K$3:$L$16,2,FALSE))),0)</f>
        <v>0</v>
      </c>
      <c r="T247" s="240">
        <f t="shared" si="12"/>
        <v>0</v>
      </c>
      <c r="U247" s="240">
        <f>IFERROR(VLOOKUP(K247,'5'!$K$3:$M$16,3,FALSE),0)</f>
        <v>0</v>
      </c>
      <c r="V247" s="240">
        <f t="shared" si="13"/>
        <v>0</v>
      </c>
    </row>
    <row r="248" spans="1:22">
      <c r="A248" s="238"/>
      <c r="E248" s="238"/>
      <c r="F248" s="238"/>
      <c r="G248" s="238"/>
      <c r="H248" s="238"/>
      <c r="L248" s="240"/>
      <c r="O248" s="240"/>
      <c r="R248" s="240">
        <f t="shared" si="11"/>
        <v>0</v>
      </c>
      <c r="S248" s="240">
        <f>IFERROR(IF(J248="X",0,IF(K248="X",0,VLOOKUP(K248,'5'!$K$3:$L$16,2,FALSE))),0)</f>
        <v>0</v>
      </c>
      <c r="T248" s="240">
        <f t="shared" si="12"/>
        <v>0</v>
      </c>
      <c r="U248" s="240">
        <f>IFERROR(VLOOKUP(K248,'5'!$K$3:$M$16,3,FALSE),0)</f>
        <v>0</v>
      </c>
      <c r="V248" s="240">
        <f t="shared" si="13"/>
        <v>0</v>
      </c>
    </row>
    <row r="249" spans="1:22">
      <c r="A249" s="238"/>
      <c r="E249" s="238"/>
      <c r="F249" s="238"/>
      <c r="G249" s="238"/>
      <c r="H249" s="238"/>
      <c r="L249" s="240"/>
      <c r="O249" s="240"/>
      <c r="R249" s="240">
        <f t="shared" si="11"/>
        <v>0</v>
      </c>
      <c r="S249" s="240">
        <f>IFERROR(IF(J249="X",0,IF(K249="X",0,VLOOKUP(K249,'5'!$K$3:$L$16,2,FALSE))),0)</f>
        <v>0</v>
      </c>
      <c r="T249" s="240">
        <f t="shared" si="12"/>
        <v>0</v>
      </c>
      <c r="U249" s="240">
        <f>IFERROR(VLOOKUP(K249,'5'!$K$3:$M$16,3,FALSE),0)</f>
        <v>0</v>
      </c>
      <c r="V249" s="240">
        <f t="shared" si="13"/>
        <v>0</v>
      </c>
    </row>
    <row r="250" spans="1:22">
      <c r="A250" s="238"/>
      <c r="E250" s="238"/>
      <c r="F250" s="238"/>
      <c r="G250" s="238"/>
      <c r="H250" s="238"/>
      <c r="L250" s="240"/>
      <c r="O250" s="240"/>
      <c r="R250" s="240">
        <f t="shared" si="11"/>
        <v>0</v>
      </c>
      <c r="S250" s="240">
        <f>IFERROR(IF(J250="X",0,IF(K250="X",0,VLOOKUP(K250,'5'!$K$3:$L$16,2,FALSE))),0)</f>
        <v>0</v>
      </c>
      <c r="T250" s="240">
        <f t="shared" si="12"/>
        <v>0</v>
      </c>
      <c r="U250" s="240">
        <f>IFERROR(VLOOKUP(K250,'5'!$K$3:$M$16,3,FALSE),0)</f>
        <v>0</v>
      </c>
      <c r="V250" s="240">
        <f t="shared" si="13"/>
        <v>0</v>
      </c>
    </row>
    <row r="251" spans="1:22">
      <c r="A251" s="238"/>
      <c r="E251" s="238"/>
      <c r="F251" s="238"/>
      <c r="G251" s="238"/>
      <c r="H251" s="238"/>
      <c r="L251" s="240"/>
      <c r="O251" s="240"/>
      <c r="R251" s="240">
        <f t="shared" si="11"/>
        <v>0</v>
      </c>
      <c r="S251" s="240">
        <f>IFERROR(IF(J251="X",0,IF(K251="X",0,VLOOKUP(K251,'5'!$K$3:$L$16,2,FALSE))),0)</f>
        <v>0</v>
      </c>
      <c r="T251" s="240">
        <f t="shared" si="12"/>
        <v>0</v>
      </c>
      <c r="U251" s="240">
        <f>IFERROR(VLOOKUP(K251,'5'!$K$3:$M$16,3,FALSE),0)</f>
        <v>0</v>
      </c>
      <c r="V251" s="240">
        <f t="shared" si="13"/>
        <v>0</v>
      </c>
    </row>
    <row r="252" spans="1:22">
      <c r="A252" s="238"/>
      <c r="E252" s="238"/>
      <c r="F252" s="238"/>
      <c r="G252" s="238"/>
      <c r="H252" s="238"/>
      <c r="L252" s="240"/>
      <c r="O252" s="240"/>
      <c r="R252" s="240">
        <f t="shared" si="11"/>
        <v>0</v>
      </c>
      <c r="S252" s="240">
        <f>IFERROR(IF(J252="X",0,IF(K252="X",0,VLOOKUP(K252,'5'!$K$3:$L$16,2,FALSE))),0)</f>
        <v>0</v>
      </c>
      <c r="T252" s="240">
        <f t="shared" si="12"/>
        <v>0</v>
      </c>
      <c r="U252" s="240">
        <f>IFERROR(VLOOKUP(K252,'5'!$K$3:$M$16,3,FALSE),0)</f>
        <v>0</v>
      </c>
      <c r="V252" s="240">
        <f t="shared" si="13"/>
        <v>0</v>
      </c>
    </row>
    <row r="253" spans="1:22">
      <c r="A253" s="238"/>
      <c r="E253" s="238"/>
      <c r="F253" s="238"/>
      <c r="G253" s="238"/>
      <c r="H253" s="238"/>
      <c r="L253" s="240"/>
      <c r="O253" s="240"/>
      <c r="R253" s="240">
        <f t="shared" si="11"/>
        <v>0</v>
      </c>
      <c r="S253" s="240">
        <f>IFERROR(IF(J253="X",0,IF(K253="X",0,VLOOKUP(K253,'5'!$K$3:$L$16,2,FALSE))),0)</f>
        <v>0</v>
      </c>
      <c r="T253" s="240">
        <f t="shared" si="12"/>
        <v>0</v>
      </c>
      <c r="U253" s="240">
        <f>IFERROR(VLOOKUP(K253,'5'!$K$3:$M$16,3,FALSE),0)</f>
        <v>0</v>
      </c>
      <c r="V253" s="240">
        <f t="shared" si="13"/>
        <v>0</v>
      </c>
    </row>
    <row r="254" spans="1:22">
      <c r="A254" s="238"/>
      <c r="E254" s="238"/>
      <c r="F254" s="238"/>
      <c r="G254" s="238"/>
      <c r="H254" s="238"/>
      <c r="L254" s="240"/>
      <c r="O254" s="240"/>
      <c r="R254" s="240">
        <f t="shared" si="11"/>
        <v>0</v>
      </c>
      <c r="S254" s="240">
        <f>IFERROR(IF(J254="X",0,IF(K254="X",0,VLOOKUP(K254,'5'!$K$3:$L$16,2,FALSE))),0)</f>
        <v>0</v>
      </c>
      <c r="T254" s="240">
        <f t="shared" si="12"/>
        <v>0</v>
      </c>
      <c r="U254" s="240">
        <f>IFERROR(VLOOKUP(K254,'5'!$K$3:$M$16,3,FALSE),0)</f>
        <v>0</v>
      </c>
      <c r="V254" s="240">
        <f t="shared" si="13"/>
        <v>0</v>
      </c>
    </row>
    <row r="255" spans="1:22">
      <c r="A255" s="238"/>
      <c r="E255" s="238"/>
      <c r="F255" s="238"/>
      <c r="G255" s="238"/>
      <c r="H255" s="238"/>
      <c r="L255" s="240"/>
      <c r="O255" s="240"/>
      <c r="R255" s="240">
        <f t="shared" si="11"/>
        <v>0</v>
      </c>
      <c r="S255" s="240">
        <f>IFERROR(IF(J255="X",0,IF(K255="X",0,VLOOKUP(K255,'5'!$K$3:$L$16,2,FALSE))),0)</f>
        <v>0</v>
      </c>
      <c r="T255" s="240">
        <f t="shared" si="12"/>
        <v>0</v>
      </c>
      <c r="U255" s="240">
        <f>IFERROR(VLOOKUP(K255,'5'!$K$3:$M$16,3,FALSE),0)</f>
        <v>0</v>
      </c>
      <c r="V255" s="240">
        <f t="shared" si="13"/>
        <v>0</v>
      </c>
    </row>
    <row r="256" spans="1:22">
      <c r="A256" s="238"/>
      <c r="E256" s="238"/>
      <c r="F256" s="238"/>
      <c r="G256" s="238"/>
      <c r="H256" s="238"/>
      <c r="L256" s="240"/>
      <c r="O256" s="240"/>
      <c r="R256" s="240">
        <f t="shared" si="11"/>
        <v>0</v>
      </c>
      <c r="S256" s="240">
        <f>IFERROR(IF(J256="X",0,IF(K256="X",0,VLOOKUP(K256,'5'!$K$3:$L$16,2,FALSE))),0)</f>
        <v>0</v>
      </c>
      <c r="T256" s="240">
        <f t="shared" si="12"/>
        <v>0</v>
      </c>
      <c r="U256" s="240">
        <f>IFERROR(VLOOKUP(K256,'5'!$K$3:$M$16,3,FALSE),0)</f>
        <v>0</v>
      </c>
      <c r="V256" s="240">
        <f t="shared" si="13"/>
        <v>0</v>
      </c>
    </row>
    <row r="257" spans="1:22">
      <c r="A257" s="238"/>
      <c r="E257" s="238"/>
      <c r="F257" s="238"/>
      <c r="G257" s="238"/>
      <c r="H257" s="238"/>
      <c r="L257" s="240"/>
      <c r="O257" s="240"/>
      <c r="R257" s="240">
        <f t="shared" si="11"/>
        <v>0</v>
      </c>
      <c r="S257" s="240">
        <f>IFERROR(IF(J257="X",0,IF(K257="X",0,VLOOKUP(K257,'5'!$K$3:$L$16,2,FALSE))),0)</f>
        <v>0</v>
      </c>
      <c r="T257" s="240">
        <f t="shared" si="12"/>
        <v>0</v>
      </c>
      <c r="U257" s="240">
        <f>IFERROR(VLOOKUP(K257,'5'!$K$3:$M$16,3,FALSE),0)</f>
        <v>0</v>
      </c>
      <c r="V257" s="240">
        <f t="shared" si="13"/>
        <v>0</v>
      </c>
    </row>
    <row r="258" spans="1:22">
      <c r="A258" s="238"/>
      <c r="E258" s="238"/>
      <c r="F258" s="238"/>
      <c r="G258" s="238"/>
      <c r="H258" s="238"/>
      <c r="L258" s="240"/>
      <c r="O258" s="240"/>
      <c r="R258" s="240">
        <f t="shared" si="11"/>
        <v>0</v>
      </c>
      <c r="S258" s="240">
        <f>IFERROR(IF(J258="X",0,IF(K258="X",0,VLOOKUP(K258,'5'!$K$3:$L$16,2,FALSE))),0)</f>
        <v>0</v>
      </c>
      <c r="T258" s="240">
        <f t="shared" si="12"/>
        <v>0</v>
      </c>
      <c r="U258" s="240">
        <f>IFERROR(VLOOKUP(K258,'5'!$K$3:$M$16,3,FALSE),0)</f>
        <v>0</v>
      </c>
      <c r="V258" s="240">
        <f t="shared" si="13"/>
        <v>0</v>
      </c>
    </row>
    <row r="259" spans="1:22">
      <c r="A259" s="238"/>
      <c r="E259" s="238"/>
      <c r="F259" s="238"/>
      <c r="G259" s="238"/>
      <c r="H259" s="238"/>
      <c r="L259" s="240"/>
      <c r="O259" s="240"/>
      <c r="R259" s="240">
        <f t="shared" si="11"/>
        <v>0</v>
      </c>
      <c r="S259" s="240">
        <f>IFERROR(IF(J259="X",0,IF(K259="X",0,VLOOKUP(K259,'5'!$K$3:$L$16,2,FALSE))),0)</f>
        <v>0</v>
      </c>
      <c r="T259" s="240">
        <f t="shared" si="12"/>
        <v>0</v>
      </c>
      <c r="U259" s="240">
        <f>IFERROR(VLOOKUP(K259,'5'!$K$3:$M$16,3,FALSE),0)</f>
        <v>0</v>
      </c>
      <c r="V259" s="240">
        <f t="shared" si="13"/>
        <v>0</v>
      </c>
    </row>
    <row r="260" spans="1:22">
      <c r="A260" s="238"/>
      <c r="E260" s="238"/>
      <c r="F260" s="238"/>
      <c r="G260" s="238"/>
      <c r="H260" s="238"/>
      <c r="L260" s="240"/>
      <c r="O260" s="240"/>
      <c r="R260" s="240">
        <f t="shared" si="11"/>
        <v>0</v>
      </c>
      <c r="S260" s="240">
        <f>IFERROR(IF(J260="X",0,IF(K260="X",0,VLOOKUP(K260,'5'!$K$3:$L$16,2,FALSE))),0)</f>
        <v>0</v>
      </c>
      <c r="T260" s="240">
        <f t="shared" si="12"/>
        <v>0</v>
      </c>
      <c r="U260" s="240">
        <f>IFERROR(VLOOKUP(K260,'5'!$K$3:$M$16,3,FALSE),0)</f>
        <v>0</v>
      </c>
      <c r="V260" s="240">
        <f t="shared" si="13"/>
        <v>0</v>
      </c>
    </row>
    <row r="261" spans="1:22">
      <c r="A261" s="238"/>
      <c r="E261" s="238"/>
      <c r="F261" s="238"/>
      <c r="G261" s="238"/>
      <c r="H261" s="238"/>
      <c r="L261" s="240"/>
      <c r="O261" s="240"/>
      <c r="R261" s="240">
        <f t="shared" si="11"/>
        <v>0</v>
      </c>
      <c r="S261" s="240">
        <f>IFERROR(IF(J261="X",0,IF(K261="X",0,VLOOKUP(K261,'5'!$K$3:$L$16,2,FALSE))),0)</f>
        <v>0</v>
      </c>
      <c r="T261" s="240">
        <f t="shared" si="12"/>
        <v>0</v>
      </c>
      <c r="U261" s="240">
        <f>IFERROR(VLOOKUP(K261,'5'!$K$3:$M$16,3,FALSE),0)</f>
        <v>0</v>
      </c>
      <c r="V261" s="240">
        <f t="shared" si="13"/>
        <v>0</v>
      </c>
    </row>
    <row r="262" spans="1:22">
      <c r="A262" s="238"/>
      <c r="E262" s="238"/>
      <c r="F262" s="238"/>
      <c r="G262" s="238"/>
      <c r="H262" s="238"/>
      <c r="L262" s="240"/>
      <c r="O262" s="240"/>
      <c r="R262" s="240">
        <f t="shared" ref="R262:R325" si="14">SUM(M262+P262)</f>
        <v>0</v>
      </c>
      <c r="S262" s="240">
        <f>IFERROR(IF(J262="X",0,IF(K262="X",0,VLOOKUP(K262,'5'!$K$3:$L$16,2,FALSE))),0)</f>
        <v>0</v>
      </c>
      <c r="T262" s="240">
        <f t="shared" ref="T262:T325" si="15">R262*S262</f>
        <v>0</v>
      </c>
      <c r="U262" s="240">
        <f>IFERROR(VLOOKUP(K262,'5'!$K$3:$M$16,3,FALSE),0)</f>
        <v>0</v>
      </c>
      <c r="V262" s="240">
        <f t="shared" ref="V262:V325" si="16">IF(U262=0,0,T262/U262)</f>
        <v>0</v>
      </c>
    </row>
    <row r="263" spans="1:22">
      <c r="A263" s="238"/>
      <c r="E263" s="238"/>
      <c r="F263" s="238"/>
      <c r="G263" s="238"/>
      <c r="H263" s="238"/>
      <c r="L263" s="240"/>
      <c r="O263" s="240"/>
      <c r="R263" s="240">
        <f t="shared" si="14"/>
        <v>0</v>
      </c>
      <c r="S263" s="240">
        <f>IFERROR(IF(J263="X",0,IF(K263="X",0,VLOOKUP(K263,'5'!$K$3:$L$16,2,FALSE))),0)</f>
        <v>0</v>
      </c>
      <c r="T263" s="240">
        <f t="shared" si="15"/>
        <v>0</v>
      </c>
      <c r="U263" s="240">
        <f>IFERROR(VLOOKUP(K263,'5'!$K$3:$M$16,3,FALSE),0)</f>
        <v>0</v>
      </c>
      <c r="V263" s="240">
        <f t="shared" si="16"/>
        <v>0</v>
      </c>
    </row>
    <row r="264" spans="1:22">
      <c r="A264" s="238"/>
      <c r="E264" s="238"/>
      <c r="F264" s="238"/>
      <c r="G264" s="238"/>
      <c r="H264" s="238"/>
      <c r="L264" s="240"/>
      <c r="O264" s="240"/>
      <c r="R264" s="240">
        <f t="shared" si="14"/>
        <v>0</v>
      </c>
      <c r="S264" s="240">
        <f>IFERROR(IF(J264="X",0,IF(K264="X",0,VLOOKUP(K264,'5'!$K$3:$L$16,2,FALSE))),0)</f>
        <v>0</v>
      </c>
      <c r="T264" s="240">
        <f t="shared" si="15"/>
        <v>0</v>
      </c>
      <c r="U264" s="240">
        <f>IFERROR(VLOOKUP(K264,'5'!$K$3:$M$16,3,FALSE),0)</f>
        <v>0</v>
      </c>
      <c r="V264" s="240">
        <f t="shared" si="16"/>
        <v>0</v>
      </c>
    </row>
    <row r="265" spans="1:22">
      <c r="A265" s="238"/>
      <c r="E265" s="238"/>
      <c r="F265" s="238"/>
      <c r="G265" s="238"/>
      <c r="H265" s="238"/>
      <c r="L265" s="240"/>
      <c r="O265" s="240"/>
      <c r="R265" s="240">
        <f t="shared" si="14"/>
        <v>0</v>
      </c>
      <c r="S265" s="240">
        <f>IFERROR(IF(J265="X",0,IF(K265="X",0,VLOOKUP(K265,'5'!$K$3:$L$16,2,FALSE))),0)</f>
        <v>0</v>
      </c>
      <c r="T265" s="240">
        <f t="shared" si="15"/>
        <v>0</v>
      </c>
      <c r="U265" s="240">
        <f>IFERROR(VLOOKUP(K265,'5'!$K$3:$M$16,3,FALSE),0)</f>
        <v>0</v>
      </c>
      <c r="V265" s="240">
        <f t="shared" si="16"/>
        <v>0</v>
      </c>
    </row>
    <row r="266" spans="1:22">
      <c r="A266" s="238"/>
      <c r="E266" s="238"/>
      <c r="F266" s="238"/>
      <c r="G266" s="238"/>
      <c r="H266" s="238"/>
      <c r="L266" s="240"/>
      <c r="O266" s="240"/>
      <c r="R266" s="240">
        <f t="shared" si="14"/>
        <v>0</v>
      </c>
      <c r="S266" s="240">
        <f>IFERROR(IF(J266="X",0,IF(K266="X",0,VLOOKUP(K266,'5'!$K$3:$L$16,2,FALSE))),0)</f>
        <v>0</v>
      </c>
      <c r="T266" s="240">
        <f t="shared" si="15"/>
        <v>0</v>
      </c>
      <c r="U266" s="240">
        <f>IFERROR(VLOOKUP(K266,'5'!$K$3:$M$16,3,FALSE),0)</f>
        <v>0</v>
      </c>
      <c r="V266" s="240">
        <f t="shared" si="16"/>
        <v>0</v>
      </c>
    </row>
    <row r="267" spans="1:22">
      <c r="A267" s="238"/>
      <c r="E267" s="238"/>
      <c r="F267" s="238"/>
      <c r="G267" s="238"/>
      <c r="H267" s="238"/>
      <c r="L267" s="240"/>
      <c r="O267" s="240"/>
      <c r="R267" s="240">
        <f t="shared" si="14"/>
        <v>0</v>
      </c>
      <c r="S267" s="240">
        <f>IFERROR(IF(J267="X",0,IF(K267="X",0,VLOOKUP(K267,'5'!$K$3:$L$16,2,FALSE))),0)</f>
        <v>0</v>
      </c>
      <c r="T267" s="240">
        <f t="shared" si="15"/>
        <v>0</v>
      </c>
      <c r="U267" s="240">
        <f>IFERROR(VLOOKUP(K267,'5'!$K$3:$M$16,3,FALSE),0)</f>
        <v>0</v>
      </c>
      <c r="V267" s="240">
        <f t="shared" si="16"/>
        <v>0</v>
      </c>
    </row>
    <row r="268" spans="1:22">
      <c r="A268" s="238"/>
      <c r="E268" s="238"/>
      <c r="F268" s="238"/>
      <c r="G268" s="238"/>
      <c r="H268" s="238"/>
      <c r="L268" s="240"/>
      <c r="O268" s="240"/>
      <c r="R268" s="240">
        <f t="shared" si="14"/>
        <v>0</v>
      </c>
      <c r="S268" s="240">
        <f>IFERROR(IF(J268="X",0,IF(K268="X",0,VLOOKUP(K268,'5'!$K$3:$L$16,2,FALSE))),0)</f>
        <v>0</v>
      </c>
      <c r="T268" s="240">
        <f t="shared" si="15"/>
        <v>0</v>
      </c>
      <c r="U268" s="240">
        <f>IFERROR(VLOOKUP(K268,'5'!$K$3:$M$16,3,FALSE),0)</f>
        <v>0</v>
      </c>
      <c r="V268" s="240">
        <f t="shared" si="16"/>
        <v>0</v>
      </c>
    </row>
    <row r="269" spans="1:22">
      <c r="A269" s="238"/>
      <c r="E269" s="238"/>
      <c r="F269" s="238"/>
      <c r="G269" s="238"/>
      <c r="H269" s="238"/>
      <c r="L269" s="240"/>
      <c r="O269" s="240"/>
      <c r="R269" s="240">
        <f t="shared" si="14"/>
        <v>0</v>
      </c>
      <c r="S269" s="240">
        <f>IFERROR(IF(J269="X",0,IF(K269="X",0,VLOOKUP(K269,'5'!$K$3:$L$16,2,FALSE))),0)</f>
        <v>0</v>
      </c>
      <c r="T269" s="240">
        <f t="shared" si="15"/>
        <v>0</v>
      </c>
      <c r="U269" s="240">
        <f>IFERROR(VLOOKUP(K269,'5'!$K$3:$M$16,3,FALSE),0)</f>
        <v>0</v>
      </c>
      <c r="V269" s="240">
        <f t="shared" si="16"/>
        <v>0</v>
      </c>
    </row>
    <row r="270" spans="1:22">
      <c r="A270" s="238"/>
      <c r="E270" s="238"/>
      <c r="F270" s="238"/>
      <c r="G270" s="238"/>
      <c r="H270" s="238"/>
      <c r="L270" s="240"/>
      <c r="O270" s="240"/>
      <c r="R270" s="240">
        <f t="shared" si="14"/>
        <v>0</v>
      </c>
      <c r="S270" s="240">
        <f>IFERROR(IF(J270="X",0,IF(K270="X",0,VLOOKUP(K270,'5'!$K$3:$L$16,2,FALSE))),0)</f>
        <v>0</v>
      </c>
      <c r="T270" s="240">
        <f t="shared" si="15"/>
        <v>0</v>
      </c>
      <c r="U270" s="240">
        <f>IFERROR(VLOOKUP(K270,'5'!$K$3:$M$16,3,FALSE),0)</f>
        <v>0</v>
      </c>
      <c r="V270" s="240">
        <f t="shared" si="16"/>
        <v>0</v>
      </c>
    </row>
    <row r="271" spans="1:22">
      <c r="A271" s="238"/>
      <c r="E271" s="238"/>
      <c r="F271" s="238"/>
      <c r="G271" s="238"/>
      <c r="H271" s="238"/>
      <c r="L271" s="240"/>
      <c r="O271" s="240"/>
      <c r="R271" s="240">
        <f t="shared" si="14"/>
        <v>0</v>
      </c>
      <c r="S271" s="240">
        <f>IFERROR(IF(J271="X",0,IF(K271="X",0,VLOOKUP(K271,'5'!$K$3:$L$16,2,FALSE))),0)</f>
        <v>0</v>
      </c>
      <c r="T271" s="240">
        <f t="shared" si="15"/>
        <v>0</v>
      </c>
      <c r="U271" s="240">
        <f>IFERROR(VLOOKUP(K271,'5'!$K$3:$M$16,3,FALSE),0)</f>
        <v>0</v>
      </c>
      <c r="V271" s="240">
        <f t="shared" si="16"/>
        <v>0</v>
      </c>
    </row>
    <row r="272" spans="1:22">
      <c r="A272" s="238"/>
      <c r="E272" s="238"/>
      <c r="F272" s="238"/>
      <c r="G272" s="238"/>
      <c r="H272" s="238"/>
      <c r="L272" s="240"/>
      <c r="O272" s="240"/>
      <c r="R272" s="240">
        <f t="shared" si="14"/>
        <v>0</v>
      </c>
      <c r="S272" s="240">
        <f>IFERROR(IF(J272="X",0,IF(K272="X",0,VLOOKUP(K272,'5'!$K$3:$L$16,2,FALSE))),0)</f>
        <v>0</v>
      </c>
      <c r="T272" s="240">
        <f t="shared" si="15"/>
        <v>0</v>
      </c>
      <c r="U272" s="240">
        <f>IFERROR(VLOOKUP(K272,'5'!$K$3:$M$16,3,FALSE),0)</f>
        <v>0</v>
      </c>
      <c r="V272" s="240">
        <f t="shared" si="16"/>
        <v>0</v>
      </c>
    </row>
    <row r="273" spans="1:22">
      <c r="A273" s="238"/>
      <c r="E273" s="238"/>
      <c r="F273" s="238"/>
      <c r="G273" s="238"/>
      <c r="H273" s="238"/>
      <c r="L273" s="240"/>
      <c r="O273" s="240"/>
      <c r="R273" s="240">
        <f t="shared" si="14"/>
        <v>0</v>
      </c>
      <c r="S273" s="240">
        <f>IFERROR(IF(J273="X",0,IF(K273="X",0,VLOOKUP(K273,'5'!$K$3:$L$16,2,FALSE))),0)</f>
        <v>0</v>
      </c>
      <c r="T273" s="240">
        <f t="shared" si="15"/>
        <v>0</v>
      </c>
      <c r="U273" s="240">
        <f>IFERROR(VLOOKUP(K273,'5'!$K$3:$M$16,3,FALSE),0)</f>
        <v>0</v>
      </c>
      <c r="V273" s="240">
        <f t="shared" si="16"/>
        <v>0</v>
      </c>
    </row>
    <row r="274" spans="1:22">
      <c r="A274" s="238"/>
      <c r="E274" s="238"/>
      <c r="F274" s="238"/>
      <c r="G274" s="238"/>
      <c r="H274" s="238"/>
      <c r="L274" s="240"/>
      <c r="O274" s="240"/>
      <c r="R274" s="240">
        <f t="shared" si="14"/>
        <v>0</v>
      </c>
      <c r="S274" s="240">
        <f>IFERROR(IF(J274="X",0,IF(K274="X",0,VLOOKUP(K274,'5'!$K$3:$L$16,2,FALSE))),0)</f>
        <v>0</v>
      </c>
      <c r="T274" s="240">
        <f t="shared" si="15"/>
        <v>0</v>
      </c>
      <c r="U274" s="240">
        <f>IFERROR(VLOOKUP(K274,'5'!$K$3:$M$16,3,FALSE),0)</f>
        <v>0</v>
      </c>
      <c r="V274" s="240">
        <f t="shared" si="16"/>
        <v>0</v>
      </c>
    </row>
    <row r="275" spans="1:22">
      <c r="A275" s="238"/>
      <c r="E275" s="238"/>
      <c r="F275" s="238"/>
      <c r="G275" s="238"/>
      <c r="H275" s="238"/>
      <c r="L275" s="240"/>
      <c r="O275" s="240"/>
      <c r="R275" s="240">
        <f t="shared" si="14"/>
        <v>0</v>
      </c>
      <c r="S275" s="240">
        <f>IFERROR(IF(J275="X",0,IF(K275="X",0,VLOOKUP(K275,'5'!$K$3:$L$16,2,FALSE))),0)</f>
        <v>0</v>
      </c>
      <c r="T275" s="240">
        <f t="shared" si="15"/>
        <v>0</v>
      </c>
      <c r="U275" s="240">
        <f>IFERROR(VLOOKUP(K275,'5'!$K$3:$M$16,3,FALSE),0)</f>
        <v>0</v>
      </c>
      <c r="V275" s="240">
        <f t="shared" si="16"/>
        <v>0</v>
      </c>
    </row>
    <row r="276" spans="1:22">
      <c r="A276" s="238"/>
      <c r="E276" s="238"/>
      <c r="F276" s="238"/>
      <c r="G276" s="238"/>
      <c r="H276" s="238"/>
      <c r="L276" s="240"/>
      <c r="O276" s="240"/>
      <c r="R276" s="240">
        <f t="shared" si="14"/>
        <v>0</v>
      </c>
      <c r="S276" s="240">
        <f>IFERROR(IF(J276="X",0,IF(K276="X",0,VLOOKUP(K276,'5'!$K$3:$L$16,2,FALSE))),0)</f>
        <v>0</v>
      </c>
      <c r="T276" s="240">
        <f t="shared" si="15"/>
        <v>0</v>
      </c>
      <c r="U276" s="240">
        <f>IFERROR(VLOOKUP(K276,'5'!$K$3:$M$16,3,FALSE),0)</f>
        <v>0</v>
      </c>
      <c r="V276" s="240">
        <f t="shared" si="16"/>
        <v>0</v>
      </c>
    </row>
    <row r="277" spans="1:22">
      <c r="A277" s="238"/>
      <c r="E277" s="238"/>
      <c r="F277" s="238"/>
      <c r="G277" s="238"/>
      <c r="H277" s="238"/>
      <c r="L277" s="240"/>
      <c r="O277" s="240"/>
      <c r="R277" s="240">
        <f t="shared" si="14"/>
        <v>0</v>
      </c>
      <c r="S277" s="240">
        <f>IFERROR(IF(J277="X",0,IF(K277="X",0,VLOOKUP(K277,'5'!$K$3:$L$16,2,FALSE))),0)</f>
        <v>0</v>
      </c>
      <c r="T277" s="240">
        <f t="shared" si="15"/>
        <v>0</v>
      </c>
      <c r="U277" s="240">
        <f>IFERROR(VLOOKUP(K277,'5'!$K$3:$M$16,3,FALSE),0)</f>
        <v>0</v>
      </c>
      <c r="V277" s="240">
        <f t="shared" si="16"/>
        <v>0</v>
      </c>
    </row>
    <row r="278" spans="1:22">
      <c r="A278" s="238"/>
      <c r="E278" s="238"/>
      <c r="F278" s="238"/>
      <c r="G278" s="238"/>
      <c r="H278" s="238"/>
      <c r="L278" s="240"/>
      <c r="O278" s="240"/>
      <c r="R278" s="240">
        <f t="shared" si="14"/>
        <v>0</v>
      </c>
      <c r="S278" s="240">
        <f>IFERROR(IF(J278="X",0,IF(K278="X",0,VLOOKUP(K278,'5'!$K$3:$L$16,2,FALSE))),0)</f>
        <v>0</v>
      </c>
      <c r="T278" s="240">
        <f t="shared" si="15"/>
        <v>0</v>
      </c>
      <c r="U278" s="240">
        <f>IFERROR(VLOOKUP(K278,'5'!$K$3:$M$16,3,FALSE),0)</f>
        <v>0</v>
      </c>
      <c r="V278" s="240">
        <f t="shared" si="16"/>
        <v>0</v>
      </c>
    </row>
    <row r="279" spans="1:22">
      <c r="A279" s="238"/>
      <c r="E279" s="238"/>
      <c r="F279" s="238"/>
      <c r="G279" s="238"/>
      <c r="H279" s="238"/>
      <c r="L279" s="240"/>
      <c r="O279" s="240"/>
      <c r="R279" s="240">
        <f t="shared" si="14"/>
        <v>0</v>
      </c>
      <c r="S279" s="240">
        <f>IFERROR(IF(J279="X",0,IF(K279="X",0,VLOOKUP(K279,'5'!$K$3:$L$16,2,FALSE))),0)</f>
        <v>0</v>
      </c>
      <c r="T279" s="240">
        <f t="shared" si="15"/>
        <v>0</v>
      </c>
      <c r="U279" s="240">
        <f>IFERROR(VLOOKUP(K279,'5'!$K$3:$M$16,3,FALSE),0)</f>
        <v>0</v>
      </c>
      <c r="V279" s="240">
        <f t="shared" si="16"/>
        <v>0</v>
      </c>
    </row>
    <row r="280" spans="1:22">
      <c r="A280" s="238"/>
      <c r="E280" s="238"/>
      <c r="F280" s="238"/>
      <c r="G280" s="238"/>
      <c r="H280" s="238"/>
      <c r="L280" s="240"/>
      <c r="O280" s="240"/>
      <c r="R280" s="240">
        <f t="shared" si="14"/>
        <v>0</v>
      </c>
      <c r="S280" s="240">
        <f>IFERROR(IF(J280="X",0,IF(K280="X",0,VLOOKUP(K280,'5'!$K$3:$L$16,2,FALSE))),0)</f>
        <v>0</v>
      </c>
      <c r="T280" s="240">
        <f t="shared" si="15"/>
        <v>0</v>
      </c>
      <c r="U280" s="240">
        <f>IFERROR(VLOOKUP(K280,'5'!$K$3:$M$16,3,FALSE),0)</f>
        <v>0</v>
      </c>
      <c r="V280" s="240">
        <f t="shared" si="16"/>
        <v>0</v>
      </c>
    </row>
    <row r="281" spans="1:22">
      <c r="A281" s="238"/>
      <c r="E281" s="238"/>
      <c r="F281" s="238"/>
      <c r="G281" s="238"/>
      <c r="H281" s="238"/>
      <c r="L281" s="240"/>
      <c r="O281" s="240"/>
      <c r="R281" s="240">
        <f t="shared" si="14"/>
        <v>0</v>
      </c>
      <c r="S281" s="240">
        <f>IFERROR(IF(J281="X",0,IF(K281="X",0,VLOOKUP(K281,'5'!$K$3:$L$16,2,FALSE))),0)</f>
        <v>0</v>
      </c>
      <c r="T281" s="240">
        <f t="shared" si="15"/>
        <v>0</v>
      </c>
      <c r="U281" s="240">
        <f>IFERROR(VLOOKUP(K281,'5'!$K$3:$M$16,3,FALSE),0)</f>
        <v>0</v>
      </c>
      <c r="V281" s="240">
        <f t="shared" si="16"/>
        <v>0</v>
      </c>
    </row>
    <row r="282" spans="1:22">
      <c r="A282" s="238"/>
      <c r="E282" s="238"/>
      <c r="F282" s="238"/>
      <c r="G282" s="238"/>
      <c r="H282" s="238"/>
      <c r="L282" s="240"/>
      <c r="O282" s="240"/>
      <c r="R282" s="240">
        <f t="shared" si="14"/>
        <v>0</v>
      </c>
      <c r="S282" s="240">
        <f>IFERROR(IF(J282="X",0,IF(K282="X",0,VLOOKUP(K282,'5'!$K$3:$L$16,2,FALSE))),0)</f>
        <v>0</v>
      </c>
      <c r="T282" s="240">
        <f t="shared" si="15"/>
        <v>0</v>
      </c>
      <c r="U282" s="240">
        <f>IFERROR(VLOOKUP(K282,'5'!$K$3:$M$16,3,FALSE),0)</f>
        <v>0</v>
      </c>
      <c r="V282" s="240">
        <f t="shared" si="16"/>
        <v>0</v>
      </c>
    </row>
    <row r="283" spans="1:22">
      <c r="A283" s="238"/>
      <c r="E283" s="238"/>
      <c r="F283" s="238"/>
      <c r="G283" s="238"/>
      <c r="H283" s="238"/>
      <c r="L283" s="240"/>
      <c r="O283" s="240"/>
      <c r="R283" s="240">
        <f t="shared" si="14"/>
        <v>0</v>
      </c>
      <c r="S283" s="240">
        <f>IFERROR(IF(J283="X",0,IF(K283="X",0,VLOOKUP(K283,'5'!$K$3:$L$16,2,FALSE))),0)</f>
        <v>0</v>
      </c>
      <c r="T283" s="240">
        <f t="shared" si="15"/>
        <v>0</v>
      </c>
      <c r="U283" s="240">
        <f>IFERROR(VLOOKUP(K283,'5'!$K$3:$M$16,3,FALSE),0)</f>
        <v>0</v>
      </c>
      <c r="V283" s="240">
        <f t="shared" si="16"/>
        <v>0</v>
      </c>
    </row>
    <row r="284" spans="1:22">
      <c r="A284" s="238"/>
      <c r="E284" s="238"/>
      <c r="F284" s="238"/>
      <c r="G284" s="238"/>
      <c r="H284" s="238"/>
      <c r="L284" s="240"/>
      <c r="O284" s="240"/>
      <c r="R284" s="240">
        <f t="shared" si="14"/>
        <v>0</v>
      </c>
      <c r="S284" s="240">
        <f>IFERROR(IF(J284="X",0,IF(K284="X",0,VLOOKUP(K284,'5'!$K$3:$L$16,2,FALSE))),0)</f>
        <v>0</v>
      </c>
      <c r="T284" s="240">
        <f t="shared" si="15"/>
        <v>0</v>
      </c>
      <c r="U284" s="240">
        <f>IFERROR(VLOOKUP(K284,'5'!$K$3:$M$16,3,FALSE),0)</f>
        <v>0</v>
      </c>
      <c r="V284" s="240">
        <f t="shared" si="16"/>
        <v>0</v>
      </c>
    </row>
    <row r="285" spans="1:22">
      <c r="A285" s="238"/>
      <c r="E285" s="238"/>
      <c r="F285" s="238"/>
      <c r="G285" s="238"/>
      <c r="H285" s="238"/>
      <c r="L285" s="240"/>
      <c r="O285" s="240"/>
      <c r="R285" s="240">
        <f t="shared" si="14"/>
        <v>0</v>
      </c>
      <c r="S285" s="240">
        <f>IFERROR(IF(J285="X",0,IF(K285="X",0,VLOOKUP(K285,'5'!$K$3:$L$16,2,FALSE))),0)</f>
        <v>0</v>
      </c>
      <c r="T285" s="240">
        <f t="shared" si="15"/>
        <v>0</v>
      </c>
      <c r="U285" s="240">
        <f>IFERROR(VLOOKUP(K285,'5'!$K$3:$M$16,3,FALSE),0)</f>
        <v>0</v>
      </c>
      <c r="V285" s="240">
        <f t="shared" si="16"/>
        <v>0</v>
      </c>
    </row>
    <row r="286" spans="1:22">
      <c r="A286" s="238"/>
      <c r="E286" s="238"/>
      <c r="F286" s="238"/>
      <c r="G286" s="238"/>
      <c r="H286" s="238"/>
      <c r="L286" s="240"/>
      <c r="O286" s="240"/>
      <c r="R286" s="240">
        <f t="shared" si="14"/>
        <v>0</v>
      </c>
      <c r="S286" s="240">
        <f>IFERROR(IF(J286="X",0,IF(K286="X",0,VLOOKUP(K286,'5'!$K$3:$L$16,2,FALSE))),0)</f>
        <v>0</v>
      </c>
      <c r="T286" s="240">
        <f t="shared" si="15"/>
        <v>0</v>
      </c>
      <c r="U286" s="240">
        <f>IFERROR(VLOOKUP(K286,'5'!$K$3:$M$16,3,FALSE),0)</f>
        <v>0</v>
      </c>
      <c r="V286" s="240">
        <f t="shared" si="16"/>
        <v>0</v>
      </c>
    </row>
    <row r="287" spans="1:22">
      <c r="A287" s="238"/>
      <c r="E287" s="238"/>
      <c r="F287" s="238"/>
      <c r="G287" s="238"/>
      <c r="H287" s="238"/>
      <c r="L287" s="240"/>
      <c r="O287" s="240"/>
      <c r="R287" s="240">
        <f t="shared" si="14"/>
        <v>0</v>
      </c>
      <c r="S287" s="240">
        <f>IFERROR(IF(J287="X",0,IF(K287="X",0,VLOOKUP(K287,'5'!$K$3:$L$16,2,FALSE))),0)</f>
        <v>0</v>
      </c>
      <c r="T287" s="240">
        <f t="shared" si="15"/>
        <v>0</v>
      </c>
      <c r="U287" s="240">
        <f>IFERROR(VLOOKUP(K287,'5'!$K$3:$M$16,3,FALSE),0)</f>
        <v>0</v>
      </c>
      <c r="V287" s="240">
        <f t="shared" si="16"/>
        <v>0</v>
      </c>
    </row>
    <row r="288" spans="1:22">
      <c r="A288" s="238"/>
      <c r="E288" s="238"/>
      <c r="F288" s="238"/>
      <c r="G288" s="238"/>
      <c r="H288" s="238"/>
      <c r="L288" s="240"/>
      <c r="O288" s="240"/>
      <c r="R288" s="240">
        <f t="shared" si="14"/>
        <v>0</v>
      </c>
      <c r="S288" s="240">
        <f>IFERROR(IF(J288="X",0,IF(K288="X",0,VLOOKUP(K288,'5'!$K$3:$L$16,2,FALSE))),0)</f>
        <v>0</v>
      </c>
      <c r="T288" s="240">
        <f t="shared" si="15"/>
        <v>0</v>
      </c>
      <c r="U288" s="240">
        <f>IFERROR(VLOOKUP(K288,'5'!$K$3:$M$16,3,FALSE),0)</f>
        <v>0</v>
      </c>
      <c r="V288" s="240">
        <f t="shared" si="16"/>
        <v>0</v>
      </c>
    </row>
    <row r="289" spans="1:22">
      <c r="A289" s="238"/>
      <c r="E289" s="238"/>
      <c r="F289" s="238"/>
      <c r="G289" s="238"/>
      <c r="H289" s="238"/>
      <c r="L289" s="240"/>
      <c r="O289" s="240"/>
      <c r="R289" s="240">
        <f t="shared" si="14"/>
        <v>0</v>
      </c>
      <c r="S289" s="240">
        <f>IFERROR(IF(J289="X",0,IF(K289="X",0,VLOOKUP(K289,'5'!$K$3:$L$16,2,FALSE))),0)</f>
        <v>0</v>
      </c>
      <c r="T289" s="240">
        <f t="shared" si="15"/>
        <v>0</v>
      </c>
      <c r="U289" s="240">
        <f>IFERROR(VLOOKUP(K289,'5'!$K$3:$M$16,3,FALSE),0)</f>
        <v>0</v>
      </c>
      <c r="V289" s="240">
        <f t="shared" si="16"/>
        <v>0</v>
      </c>
    </row>
    <row r="290" spans="1:22">
      <c r="A290" s="238"/>
      <c r="E290" s="238"/>
      <c r="F290" s="238"/>
      <c r="G290" s="238"/>
      <c r="H290" s="238"/>
      <c r="L290" s="240"/>
      <c r="O290" s="240"/>
      <c r="R290" s="240">
        <f t="shared" si="14"/>
        <v>0</v>
      </c>
      <c r="S290" s="240">
        <f>IFERROR(IF(J290="X",0,IF(K290="X",0,VLOOKUP(K290,'5'!$K$3:$L$16,2,FALSE))),0)</f>
        <v>0</v>
      </c>
      <c r="T290" s="240">
        <f t="shared" si="15"/>
        <v>0</v>
      </c>
      <c r="U290" s="240">
        <f>IFERROR(VLOOKUP(K290,'5'!$K$3:$M$16,3,FALSE),0)</f>
        <v>0</v>
      </c>
      <c r="V290" s="240">
        <f t="shared" si="16"/>
        <v>0</v>
      </c>
    </row>
    <row r="291" spans="1:22">
      <c r="A291" s="238"/>
      <c r="E291" s="238"/>
      <c r="F291" s="238"/>
      <c r="G291" s="238"/>
      <c r="H291" s="238"/>
      <c r="L291" s="240"/>
      <c r="O291" s="240"/>
      <c r="R291" s="240">
        <f t="shared" si="14"/>
        <v>0</v>
      </c>
      <c r="S291" s="240">
        <f>IFERROR(IF(J291="X",0,IF(K291="X",0,VLOOKUP(K291,'5'!$K$3:$L$16,2,FALSE))),0)</f>
        <v>0</v>
      </c>
      <c r="T291" s="240">
        <f t="shared" si="15"/>
        <v>0</v>
      </c>
      <c r="U291" s="240">
        <f>IFERROR(VLOOKUP(K291,'5'!$K$3:$M$16,3,FALSE),0)</f>
        <v>0</v>
      </c>
      <c r="V291" s="240">
        <f t="shared" si="16"/>
        <v>0</v>
      </c>
    </row>
    <row r="292" spans="1:22">
      <c r="A292" s="238"/>
      <c r="E292" s="238"/>
      <c r="F292" s="238"/>
      <c r="G292" s="238"/>
      <c r="H292" s="238"/>
      <c r="L292" s="240"/>
      <c r="O292" s="240"/>
      <c r="R292" s="240">
        <f t="shared" si="14"/>
        <v>0</v>
      </c>
      <c r="S292" s="240">
        <f>IFERROR(IF(J292="X",0,IF(K292="X",0,VLOOKUP(K292,'5'!$K$3:$L$16,2,FALSE))),0)</f>
        <v>0</v>
      </c>
      <c r="T292" s="240">
        <f t="shared" si="15"/>
        <v>0</v>
      </c>
      <c r="U292" s="240">
        <f>IFERROR(VLOOKUP(K292,'5'!$K$3:$M$16,3,FALSE),0)</f>
        <v>0</v>
      </c>
      <c r="V292" s="240">
        <f t="shared" si="16"/>
        <v>0</v>
      </c>
    </row>
    <row r="293" spans="1:22">
      <c r="A293" s="238"/>
      <c r="E293" s="238"/>
      <c r="F293" s="238"/>
      <c r="G293" s="238"/>
      <c r="H293" s="238"/>
      <c r="L293" s="240"/>
      <c r="O293" s="240"/>
      <c r="R293" s="240">
        <f t="shared" si="14"/>
        <v>0</v>
      </c>
      <c r="S293" s="240">
        <f>IFERROR(IF(J293="X",0,IF(K293="X",0,VLOOKUP(K293,'5'!$K$3:$L$16,2,FALSE))),0)</f>
        <v>0</v>
      </c>
      <c r="T293" s="240">
        <f t="shared" si="15"/>
        <v>0</v>
      </c>
      <c r="U293" s="240">
        <f>IFERROR(VLOOKUP(K293,'5'!$K$3:$M$16,3,FALSE),0)</f>
        <v>0</v>
      </c>
      <c r="V293" s="240">
        <f t="shared" si="16"/>
        <v>0</v>
      </c>
    </row>
    <row r="294" spans="1:22">
      <c r="A294" s="238"/>
      <c r="E294" s="238"/>
      <c r="F294" s="238"/>
      <c r="G294" s="238"/>
      <c r="H294" s="238"/>
      <c r="L294" s="240"/>
      <c r="O294" s="240"/>
      <c r="R294" s="240">
        <f t="shared" si="14"/>
        <v>0</v>
      </c>
      <c r="S294" s="240">
        <f>IFERROR(IF(J294="X",0,IF(K294="X",0,VLOOKUP(K294,'5'!$K$3:$L$16,2,FALSE))),0)</f>
        <v>0</v>
      </c>
      <c r="T294" s="240">
        <f t="shared" si="15"/>
        <v>0</v>
      </c>
      <c r="U294" s="240">
        <f>IFERROR(VLOOKUP(K294,'5'!$K$3:$M$16,3,FALSE),0)</f>
        <v>0</v>
      </c>
      <c r="V294" s="240">
        <f t="shared" si="16"/>
        <v>0</v>
      </c>
    </row>
    <row r="295" spans="1:22">
      <c r="A295" s="238"/>
      <c r="E295" s="238"/>
      <c r="F295" s="238"/>
      <c r="G295" s="238"/>
      <c r="H295" s="238"/>
      <c r="L295" s="240"/>
      <c r="O295" s="240"/>
      <c r="R295" s="240">
        <f t="shared" si="14"/>
        <v>0</v>
      </c>
      <c r="S295" s="240">
        <f>IFERROR(IF(J295="X",0,IF(K295="X",0,VLOOKUP(K295,'5'!$K$3:$L$16,2,FALSE))),0)</f>
        <v>0</v>
      </c>
      <c r="T295" s="240">
        <f t="shared" si="15"/>
        <v>0</v>
      </c>
      <c r="U295" s="240">
        <f>IFERROR(VLOOKUP(K295,'5'!$K$3:$M$16,3,FALSE),0)</f>
        <v>0</v>
      </c>
      <c r="V295" s="240">
        <f t="shared" si="16"/>
        <v>0</v>
      </c>
    </row>
    <row r="296" spans="1:22">
      <c r="A296" s="238"/>
      <c r="E296" s="238"/>
      <c r="F296" s="238"/>
      <c r="G296" s="238"/>
      <c r="H296" s="238"/>
      <c r="L296" s="240"/>
      <c r="O296" s="240"/>
      <c r="R296" s="240">
        <f t="shared" si="14"/>
        <v>0</v>
      </c>
      <c r="S296" s="240">
        <f>IFERROR(IF(J296="X",0,IF(K296="X",0,VLOOKUP(K296,'5'!$K$3:$L$16,2,FALSE))),0)</f>
        <v>0</v>
      </c>
      <c r="T296" s="240">
        <f t="shared" si="15"/>
        <v>0</v>
      </c>
      <c r="U296" s="240">
        <f>IFERROR(VLOOKUP(K296,'5'!$K$3:$M$16,3,FALSE),0)</f>
        <v>0</v>
      </c>
      <c r="V296" s="240">
        <f t="shared" si="16"/>
        <v>0</v>
      </c>
    </row>
    <row r="297" spans="1:22">
      <c r="A297" s="238"/>
      <c r="E297" s="238"/>
      <c r="F297" s="238"/>
      <c r="G297" s="238"/>
      <c r="H297" s="238"/>
      <c r="L297" s="240"/>
      <c r="O297" s="240"/>
      <c r="R297" s="240">
        <f t="shared" si="14"/>
        <v>0</v>
      </c>
      <c r="S297" s="240">
        <f>IFERROR(IF(J297="X",0,IF(K297="X",0,VLOOKUP(K297,'5'!$K$3:$L$16,2,FALSE))),0)</f>
        <v>0</v>
      </c>
      <c r="T297" s="240">
        <f t="shared" si="15"/>
        <v>0</v>
      </c>
      <c r="U297" s="240">
        <f>IFERROR(VLOOKUP(K297,'5'!$K$3:$M$16,3,FALSE),0)</f>
        <v>0</v>
      </c>
      <c r="V297" s="240">
        <f t="shared" si="16"/>
        <v>0</v>
      </c>
    </row>
    <row r="298" spans="1:22">
      <c r="A298" s="238"/>
      <c r="E298" s="238"/>
      <c r="F298" s="238"/>
      <c r="G298" s="238"/>
      <c r="H298" s="238"/>
      <c r="L298" s="240"/>
      <c r="O298" s="240"/>
      <c r="R298" s="240">
        <f t="shared" si="14"/>
        <v>0</v>
      </c>
      <c r="S298" s="240">
        <f>IFERROR(IF(J298="X",0,IF(K298="X",0,VLOOKUP(K298,'5'!$K$3:$L$16,2,FALSE))),0)</f>
        <v>0</v>
      </c>
      <c r="T298" s="240">
        <f t="shared" si="15"/>
        <v>0</v>
      </c>
      <c r="U298" s="240">
        <f>IFERROR(VLOOKUP(K298,'5'!$K$3:$M$16,3,FALSE),0)</f>
        <v>0</v>
      </c>
      <c r="V298" s="240">
        <f t="shared" si="16"/>
        <v>0</v>
      </c>
    </row>
    <row r="299" spans="1:22">
      <c r="A299" s="238"/>
      <c r="E299" s="238"/>
      <c r="F299" s="238"/>
      <c r="G299" s="238"/>
      <c r="H299" s="238"/>
      <c r="L299" s="240"/>
      <c r="O299" s="240"/>
      <c r="R299" s="240">
        <f t="shared" si="14"/>
        <v>0</v>
      </c>
      <c r="S299" s="240">
        <f>IFERROR(IF(J299="X",0,IF(K299="X",0,VLOOKUP(K299,'5'!$K$3:$L$16,2,FALSE))),0)</f>
        <v>0</v>
      </c>
      <c r="T299" s="240">
        <f t="shared" si="15"/>
        <v>0</v>
      </c>
      <c r="U299" s="240">
        <f>IFERROR(VLOOKUP(K299,'5'!$K$3:$M$16,3,FALSE),0)</f>
        <v>0</v>
      </c>
      <c r="V299" s="240">
        <f t="shared" si="16"/>
        <v>0</v>
      </c>
    </row>
    <row r="300" spans="1:22">
      <c r="A300" s="238"/>
      <c r="E300" s="238"/>
      <c r="F300" s="238"/>
      <c r="G300" s="238"/>
      <c r="H300" s="238"/>
      <c r="L300" s="240"/>
      <c r="O300" s="240"/>
      <c r="R300" s="240">
        <f t="shared" si="14"/>
        <v>0</v>
      </c>
      <c r="S300" s="240">
        <f>IFERROR(IF(J300="X",0,IF(K300="X",0,VLOOKUP(K300,'5'!$K$3:$L$16,2,FALSE))),0)</f>
        <v>0</v>
      </c>
      <c r="T300" s="240">
        <f t="shared" si="15"/>
        <v>0</v>
      </c>
      <c r="U300" s="240">
        <f>IFERROR(VLOOKUP(K300,'5'!$K$3:$M$16,3,FALSE),0)</f>
        <v>0</v>
      </c>
      <c r="V300" s="240">
        <f t="shared" si="16"/>
        <v>0</v>
      </c>
    </row>
    <row r="301" spans="1:22">
      <c r="A301" s="238"/>
      <c r="E301" s="238"/>
      <c r="F301" s="238"/>
      <c r="G301" s="238"/>
      <c r="H301" s="238"/>
      <c r="L301" s="240"/>
      <c r="O301" s="240"/>
      <c r="R301" s="240">
        <f t="shared" si="14"/>
        <v>0</v>
      </c>
      <c r="S301" s="240">
        <f>IFERROR(IF(J301="X",0,IF(K301="X",0,VLOOKUP(K301,'5'!$K$3:$L$16,2,FALSE))),0)</f>
        <v>0</v>
      </c>
      <c r="T301" s="240">
        <f t="shared" si="15"/>
        <v>0</v>
      </c>
      <c r="U301" s="240">
        <f>IFERROR(VLOOKUP(K301,'5'!$K$3:$M$16,3,FALSE),0)</f>
        <v>0</v>
      </c>
      <c r="V301" s="240">
        <f t="shared" si="16"/>
        <v>0</v>
      </c>
    </row>
    <row r="302" spans="1:22">
      <c r="A302" s="238"/>
      <c r="E302" s="238"/>
      <c r="F302" s="238"/>
      <c r="G302" s="238"/>
      <c r="H302" s="238"/>
      <c r="L302" s="240"/>
      <c r="O302" s="240"/>
      <c r="R302" s="240">
        <f t="shared" si="14"/>
        <v>0</v>
      </c>
      <c r="S302" s="240">
        <f>IFERROR(IF(J302="X",0,IF(K302="X",0,VLOOKUP(K302,'5'!$K$3:$L$16,2,FALSE))),0)</f>
        <v>0</v>
      </c>
      <c r="T302" s="240">
        <f t="shared" si="15"/>
        <v>0</v>
      </c>
      <c r="U302" s="240">
        <f>IFERROR(VLOOKUP(K302,'5'!$K$3:$M$16,3,FALSE),0)</f>
        <v>0</v>
      </c>
      <c r="V302" s="240">
        <f t="shared" si="16"/>
        <v>0</v>
      </c>
    </row>
    <row r="303" spans="1:22">
      <c r="A303" s="238"/>
      <c r="E303" s="238"/>
      <c r="F303" s="238"/>
      <c r="G303" s="238"/>
      <c r="H303" s="238"/>
      <c r="L303" s="240"/>
      <c r="O303" s="240"/>
      <c r="R303" s="240">
        <f t="shared" si="14"/>
        <v>0</v>
      </c>
      <c r="S303" s="240">
        <f>IFERROR(IF(J303="X",0,IF(K303="X",0,VLOOKUP(K303,'5'!$K$3:$L$16,2,FALSE))),0)</f>
        <v>0</v>
      </c>
      <c r="T303" s="240">
        <f t="shared" si="15"/>
        <v>0</v>
      </c>
      <c r="U303" s="240">
        <f>IFERROR(VLOOKUP(K303,'5'!$K$3:$M$16,3,FALSE),0)</f>
        <v>0</v>
      </c>
      <c r="V303" s="240">
        <f t="shared" si="16"/>
        <v>0</v>
      </c>
    </row>
    <row r="304" spans="1:22">
      <c r="A304" s="238"/>
      <c r="E304" s="238"/>
      <c r="F304" s="238"/>
      <c r="G304" s="238"/>
      <c r="H304" s="238"/>
      <c r="L304" s="240"/>
      <c r="O304" s="240"/>
      <c r="R304" s="240">
        <f t="shared" si="14"/>
        <v>0</v>
      </c>
      <c r="S304" s="240">
        <f>IFERROR(IF(J304="X",0,IF(K304="X",0,VLOOKUP(K304,'5'!$K$3:$L$16,2,FALSE))),0)</f>
        <v>0</v>
      </c>
      <c r="T304" s="240">
        <f t="shared" si="15"/>
        <v>0</v>
      </c>
      <c r="U304" s="240">
        <f>IFERROR(VLOOKUP(K304,'5'!$K$3:$M$16,3,FALSE),0)</f>
        <v>0</v>
      </c>
      <c r="V304" s="240">
        <f t="shared" si="16"/>
        <v>0</v>
      </c>
    </row>
    <row r="305" spans="1:22">
      <c r="A305" s="238"/>
      <c r="E305" s="238"/>
      <c r="F305" s="238"/>
      <c r="G305" s="238"/>
      <c r="H305" s="238"/>
      <c r="L305" s="240"/>
      <c r="O305" s="240"/>
      <c r="R305" s="240">
        <f t="shared" si="14"/>
        <v>0</v>
      </c>
      <c r="S305" s="240">
        <f>IFERROR(IF(J305="X",0,IF(K305="X",0,VLOOKUP(K305,'5'!$K$3:$L$16,2,FALSE))),0)</f>
        <v>0</v>
      </c>
      <c r="T305" s="240">
        <f t="shared" si="15"/>
        <v>0</v>
      </c>
      <c r="U305" s="240">
        <f>IFERROR(VLOOKUP(K305,'5'!$K$3:$M$16,3,FALSE),0)</f>
        <v>0</v>
      </c>
      <c r="V305" s="240">
        <f t="shared" si="16"/>
        <v>0</v>
      </c>
    </row>
    <row r="306" spans="1:22">
      <c r="A306" s="238"/>
      <c r="E306" s="238"/>
      <c r="F306" s="238"/>
      <c r="G306" s="238"/>
      <c r="H306" s="238"/>
      <c r="L306" s="240"/>
      <c r="O306" s="240"/>
      <c r="R306" s="240">
        <f t="shared" si="14"/>
        <v>0</v>
      </c>
      <c r="S306" s="240">
        <f>IFERROR(IF(J306="X",0,IF(K306="X",0,VLOOKUP(K306,'5'!$K$3:$L$16,2,FALSE))),0)</f>
        <v>0</v>
      </c>
      <c r="T306" s="240">
        <f t="shared" si="15"/>
        <v>0</v>
      </c>
      <c r="U306" s="240">
        <f>IFERROR(VLOOKUP(K306,'5'!$K$3:$M$16,3,FALSE),0)</f>
        <v>0</v>
      </c>
      <c r="V306" s="240">
        <f t="shared" si="16"/>
        <v>0</v>
      </c>
    </row>
    <row r="307" spans="1:22">
      <c r="A307" s="238"/>
      <c r="E307" s="238"/>
      <c r="F307" s="238"/>
      <c r="G307" s="238"/>
      <c r="H307" s="238"/>
      <c r="L307" s="240"/>
      <c r="O307" s="240"/>
      <c r="R307" s="240">
        <f t="shared" si="14"/>
        <v>0</v>
      </c>
      <c r="S307" s="240">
        <f>IFERROR(IF(J307="X",0,IF(K307="X",0,VLOOKUP(K307,'5'!$K$3:$L$16,2,FALSE))),0)</f>
        <v>0</v>
      </c>
      <c r="T307" s="240">
        <f t="shared" si="15"/>
        <v>0</v>
      </c>
      <c r="U307" s="240">
        <f>IFERROR(VLOOKUP(K307,'5'!$K$3:$M$16,3,FALSE),0)</f>
        <v>0</v>
      </c>
      <c r="V307" s="240">
        <f t="shared" si="16"/>
        <v>0</v>
      </c>
    </row>
    <row r="308" spans="1:22">
      <c r="A308" s="238"/>
      <c r="E308" s="238"/>
      <c r="F308" s="238"/>
      <c r="G308" s="238"/>
      <c r="H308" s="238"/>
      <c r="L308" s="240"/>
      <c r="O308" s="240"/>
      <c r="R308" s="240">
        <f t="shared" si="14"/>
        <v>0</v>
      </c>
      <c r="S308" s="240">
        <f>IFERROR(IF(J308="X",0,IF(K308="X",0,VLOOKUP(K308,'5'!$K$3:$L$16,2,FALSE))),0)</f>
        <v>0</v>
      </c>
      <c r="T308" s="240">
        <f t="shared" si="15"/>
        <v>0</v>
      </c>
      <c r="U308" s="240">
        <f>IFERROR(VLOOKUP(K308,'5'!$K$3:$M$16,3,FALSE),0)</f>
        <v>0</v>
      </c>
      <c r="V308" s="240">
        <f t="shared" si="16"/>
        <v>0</v>
      </c>
    </row>
    <row r="309" spans="1:22">
      <c r="A309" s="238"/>
      <c r="E309" s="238"/>
      <c r="F309" s="238"/>
      <c r="G309" s="238"/>
      <c r="H309" s="238"/>
      <c r="L309" s="240"/>
      <c r="O309" s="240"/>
      <c r="R309" s="240">
        <f t="shared" si="14"/>
        <v>0</v>
      </c>
      <c r="S309" s="240">
        <f>IFERROR(IF(J309="X",0,IF(K309="X",0,VLOOKUP(K309,'5'!$K$3:$L$16,2,FALSE))),0)</f>
        <v>0</v>
      </c>
      <c r="T309" s="240">
        <f t="shared" si="15"/>
        <v>0</v>
      </c>
      <c r="U309" s="240">
        <f>IFERROR(VLOOKUP(K309,'5'!$K$3:$M$16,3,FALSE),0)</f>
        <v>0</v>
      </c>
      <c r="V309" s="240">
        <f t="shared" si="16"/>
        <v>0</v>
      </c>
    </row>
    <row r="310" spans="1:22">
      <c r="A310" s="238"/>
      <c r="E310" s="238"/>
      <c r="F310" s="238"/>
      <c r="G310" s="238"/>
      <c r="H310" s="238"/>
      <c r="L310" s="240"/>
      <c r="O310" s="240"/>
      <c r="R310" s="240">
        <f t="shared" si="14"/>
        <v>0</v>
      </c>
      <c r="S310" s="240">
        <f>IFERROR(IF(J310="X",0,IF(K310="X",0,VLOOKUP(K310,'5'!$K$3:$L$16,2,FALSE))),0)</f>
        <v>0</v>
      </c>
      <c r="T310" s="240">
        <f t="shared" si="15"/>
        <v>0</v>
      </c>
      <c r="U310" s="240">
        <f>IFERROR(VLOOKUP(K310,'5'!$K$3:$M$16,3,FALSE),0)</f>
        <v>0</v>
      </c>
      <c r="V310" s="240">
        <f t="shared" si="16"/>
        <v>0</v>
      </c>
    </row>
    <row r="311" spans="1:22">
      <c r="A311" s="238"/>
      <c r="E311" s="238"/>
      <c r="F311" s="238"/>
      <c r="G311" s="238"/>
      <c r="H311" s="238"/>
      <c r="L311" s="240"/>
      <c r="O311" s="240"/>
      <c r="R311" s="240">
        <f t="shared" si="14"/>
        <v>0</v>
      </c>
      <c r="S311" s="240">
        <f>IFERROR(IF(J311="X",0,IF(K311="X",0,VLOOKUP(K311,'5'!$K$3:$L$16,2,FALSE))),0)</f>
        <v>0</v>
      </c>
      <c r="T311" s="240">
        <f t="shared" si="15"/>
        <v>0</v>
      </c>
      <c r="U311" s="240">
        <f>IFERROR(VLOOKUP(K311,'5'!$K$3:$M$16,3,FALSE),0)</f>
        <v>0</v>
      </c>
      <c r="V311" s="240">
        <f t="shared" si="16"/>
        <v>0</v>
      </c>
    </row>
    <row r="312" spans="1:22">
      <c r="A312" s="238"/>
      <c r="E312" s="238"/>
      <c r="F312" s="238"/>
      <c r="G312" s="238"/>
      <c r="H312" s="238"/>
      <c r="L312" s="240"/>
      <c r="O312" s="240"/>
      <c r="R312" s="240">
        <f t="shared" si="14"/>
        <v>0</v>
      </c>
      <c r="S312" s="240">
        <f>IFERROR(IF(J312="X",0,IF(K312="X",0,VLOOKUP(K312,'5'!$K$3:$L$16,2,FALSE))),0)</f>
        <v>0</v>
      </c>
      <c r="T312" s="240">
        <f t="shared" si="15"/>
        <v>0</v>
      </c>
      <c r="U312" s="240">
        <f>IFERROR(VLOOKUP(K312,'5'!$K$3:$M$16,3,FALSE),0)</f>
        <v>0</v>
      </c>
      <c r="V312" s="240">
        <f t="shared" si="16"/>
        <v>0</v>
      </c>
    </row>
    <row r="313" spans="1:22">
      <c r="A313" s="238"/>
      <c r="E313" s="238"/>
      <c r="F313" s="238"/>
      <c r="G313" s="238"/>
      <c r="H313" s="238"/>
      <c r="L313" s="240"/>
      <c r="O313" s="240"/>
      <c r="R313" s="240">
        <f t="shared" si="14"/>
        <v>0</v>
      </c>
      <c r="S313" s="240">
        <f>IFERROR(IF(J313="X",0,IF(K313="X",0,VLOOKUP(K313,'5'!$K$3:$L$16,2,FALSE))),0)</f>
        <v>0</v>
      </c>
      <c r="T313" s="240">
        <f t="shared" si="15"/>
        <v>0</v>
      </c>
      <c r="U313" s="240">
        <f>IFERROR(VLOOKUP(K313,'5'!$K$3:$M$16,3,FALSE),0)</f>
        <v>0</v>
      </c>
      <c r="V313" s="240">
        <f t="shared" si="16"/>
        <v>0</v>
      </c>
    </row>
    <row r="314" spans="1:22">
      <c r="A314" s="238"/>
      <c r="E314" s="238"/>
      <c r="F314" s="238"/>
      <c r="G314" s="238"/>
      <c r="H314" s="238"/>
      <c r="L314" s="240"/>
      <c r="O314" s="240"/>
      <c r="R314" s="240">
        <f t="shared" si="14"/>
        <v>0</v>
      </c>
      <c r="S314" s="240">
        <f>IFERROR(IF(J314="X",0,IF(K314="X",0,VLOOKUP(K314,'5'!$K$3:$L$16,2,FALSE))),0)</f>
        <v>0</v>
      </c>
      <c r="T314" s="240">
        <f t="shared" si="15"/>
        <v>0</v>
      </c>
      <c r="U314" s="240">
        <f>IFERROR(VLOOKUP(K314,'5'!$K$3:$M$16,3,FALSE),0)</f>
        <v>0</v>
      </c>
      <c r="V314" s="240">
        <f t="shared" si="16"/>
        <v>0</v>
      </c>
    </row>
    <row r="315" spans="1:22">
      <c r="A315" s="238"/>
      <c r="E315" s="238"/>
      <c r="F315" s="238"/>
      <c r="G315" s="238"/>
      <c r="H315" s="238"/>
      <c r="L315" s="240"/>
      <c r="O315" s="240"/>
      <c r="R315" s="240">
        <f t="shared" si="14"/>
        <v>0</v>
      </c>
      <c r="S315" s="240">
        <f>IFERROR(IF(J315="X",0,IF(K315="X",0,VLOOKUP(K315,'5'!$K$3:$L$16,2,FALSE))),0)</f>
        <v>0</v>
      </c>
      <c r="T315" s="240">
        <f t="shared" si="15"/>
        <v>0</v>
      </c>
      <c r="U315" s="240">
        <f>IFERROR(VLOOKUP(K315,'5'!$K$3:$M$16,3,FALSE),0)</f>
        <v>0</v>
      </c>
      <c r="V315" s="240">
        <f t="shared" si="16"/>
        <v>0</v>
      </c>
    </row>
    <row r="316" spans="1:22">
      <c r="A316" s="238"/>
      <c r="E316" s="238"/>
      <c r="F316" s="238"/>
      <c r="G316" s="238"/>
      <c r="H316" s="238"/>
      <c r="L316" s="240"/>
      <c r="O316" s="240"/>
      <c r="R316" s="240">
        <f t="shared" si="14"/>
        <v>0</v>
      </c>
      <c r="S316" s="240">
        <f>IFERROR(IF(J316="X",0,IF(K316="X",0,VLOOKUP(K316,'5'!$K$3:$L$16,2,FALSE))),0)</f>
        <v>0</v>
      </c>
      <c r="T316" s="240">
        <f t="shared" si="15"/>
        <v>0</v>
      </c>
      <c r="U316" s="240">
        <f>IFERROR(VLOOKUP(K316,'5'!$K$3:$M$16,3,FALSE),0)</f>
        <v>0</v>
      </c>
      <c r="V316" s="240">
        <f t="shared" si="16"/>
        <v>0</v>
      </c>
    </row>
    <row r="317" spans="1:22">
      <c r="A317" s="238"/>
      <c r="E317" s="238"/>
      <c r="F317" s="238"/>
      <c r="G317" s="238"/>
      <c r="H317" s="238"/>
      <c r="L317" s="240"/>
      <c r="O317" s="240"/>
      <c r="R317" s="240">
        <f t="shared" si="14"/>
        <v>0</v>
      </c>
      <c r="S317" s="240">
        <f>IFERROR(IF(J317="X",0,IF(K317="X",0,VLOOKUP(K317,'5'!$K$3:$L$16,2,FALSE))),0)</f>
        <v>0</v>
      </c>
      <c r="T317" s="240">
        <f t="shared" si="15"/>
        <v>0</v>
      </c>
      <c r="U317" s="240">
        <f>IFERROR(VLOOKUP(K317,'5'!$K$3:$M$16,3,FALSE),0)</f>
        <v>0</v>
      </c>
      <c r="V317" s="240">
        <f t="shared" si="16"/>
        <v>0</v>
      </c>
    </row>
    <row r="318" spans="1:22">
      <c r="A318" s="238"/>
      <c r="E318" s="238"/>
      <c r="F318" s="238"/>
      <c r="G318" s="238"/>
      <c r="H318" s="238"/>
      <c r="L318" s="240"/>
      <c r="O318" s="240"/>
      <c r="R318" s="240">
        <f t="shared" si="14"/>
        <v>0</v>
      </c>
      <c r="S318" s="240">
        <f>IFERROR(IF(J318="X",0,IF(K318="X",0,VLOOKUP(K318,'5'!$K$3:$L$16,2,FALSE))),0)</f>
        <v>0</v>
      </c>
      <c r="T318" s="240">
        <f t="shared" si="15"/>
        <v>0</v>
      </c>
      <c r="U318" s="240">
        <f>IFERROR(VLOOKUP(K318,'5'!$K$3:$M$16,3,FALSE),0)</f>
        <v>0</v>
      </c>
      <c r="V318" s="240">
        <f t="shared" si="16"/>
        <v>0</v>
      </c>
    </row>
    <row r="319" spans="1:22">
      <c r="A319" s="238"/>
      <c r="E319" s="238"/>
      <c r="F319" s="238"/>
      <c r="G319" s="238"/>
      <c r="H319" s="238"/>
      <c r="L319" s="240"/>
      <c r="O319" s="240"/>
      <c r="R319" s="240">
        <f t="shared" si="14"/>
        <v>0</v>
      </c>
      <c r="S319" s="240">
        <f>IFERROR(IF(J319="X",0,IF(K319="X",0,VLOOKUP(K319,'5'!$K$3:$L$16,2,FALSE))),0)</f>
        <v>0</v>
      </c>
      <c r="T319" s="240">
        <f t="shared" si="15"/>
        <v>0</v>
      </c>
      <c r="U319" s="240">
        <f>IFERROR(VLOOKUP(K319,'5'!$K$3:$M$16,3,FALSE),0)</f>
        <v>0</v>
      </c>
      <c r="V319" s="240">
        <f t="shared" si="16"/>
        <v>0</v>
      </c>
    </row>
    <row r="320" spans="1:22">
      <c r="A320" s="238"/>
      <c r="E320" s="238"/>
      <c r="F320" s="238"/>
      <c r="G320" s="238"/>
      <c r="H320" s="238"/>
      <c r="L320" s="240"/>
      <c r="O320" s="240"/>
      <c r="R320" s="240">
        <f t="shared" si="14"/>
        <v>0</v>
      </c>
      <c r="S320" s="240">
        <f>IFERROR(IF(J320="X",0,IF(K320="X",0,VLOOKUP(K320,'5'!$K$3:$L$16,2,FALSE))),0)</f>
        <v>0</v>
      </c>
      <c r="T320" s="240">
        <f t="shared" si="15"/>
        <v>0</v>
      </c>
      <c r="U320" s="240">
        <f>IFERROR(VLOOKUP(K320,'5'!$K$3:$M$16,3,FALSE),0)</f>
        <v>0</v>
      </c>
      <c r="V320" s="240">
        <f t="shared" si="16"/>
        <v>0</v>
      </c>
    </row>
    <row r="321" spans="1:22">
      <c r="A321" s="238"/>
      <c r="E321" s="238"/>
      <c r="F321" s="238"/>
      <c r="G321" s="238"/>
      <c r="H321" s="238"/>
      <c r="L321" s="240"/>
      <c r="O321" s="240"/>
      <c r="R321" s="240">
        <f t="shared" si="14"/>
        <v>0</v>
      </c>
      <c r="S321" s="240">
        <f>IFERROR(IF(J321="X",0,IF(K321="X",0,VLOOKUP(K321,'5'!$K$3:$L$16,2,FALSE))),0)</f>
        <v>0</v>
      </c>
      <c r="T321" s="240">
        <f t="shared" si="15"/>
        <v>0</v>
      </c>
      <c r="U321" s="240">
        <f>IFERROR(VLOOKUP(K321,'5'!$K$3:$M$16,3,FALSE),0)</f>
        <v>0</v>
      </c>
      <c r="V321" s="240">
        <f t="shared" si="16"/>
        <v>0</v>
      </c>
    </row>
    <row r="322" spans="1:22">
      <c r="A322" s="238"/>
      <c r="E322" s="238"/>
      <c r="F322" s="238"/>
      <c r="G322" s="238"/>
      <c r="H322" s="238"/>
      <c r="L322" s="240"/>
      <c r="O322" s="240"/>
      <c r="R322" s="240">
        <f t="shared" si="14"/>
        <v>0</v>
      </c>
      <c r="S322" s="240">
        <f>IFERROR(IF(J322="X",0,IF(K322="X",0,VLOOKUP(K322,'5'!$K$3:$L$16,2,FALSE))),0)</f>
        <v>0</v>
      </c>
      <c r="T322" s="240">
        <f t="shared" si="15"/>
        <v>0</v>
      </c>
      <c r="U322" s="240">
        <f>IFERROR(VLOOKUP(K322,'5'!$K$3:$M$16,3,FALSE),0)</f>
        <v>0</v>
      </c>
      <c r="V322" s="240">
        <f t="shared" si="16"/>
        <v>0</v>
      </c>
    </row>
    <row r="323" spans="1:22">
      <c r="A323" s="238"/>
      <c r="E323" s="238"/>
      <c r="F323" s="238"/>
      <c r="G323" s="238"/>
      <c r="H323" s="238"/>
      <c r="L323" s="240"/>
      <c r="O323" s="240"/>
      <c r="R323" s="240">
        <f t="shared" si="14"/>
        <v>0</v>
      </c>
      <c r="S323" s="240">
        <f>IFERROR(IF(J323="X",0,IF(K323="X",0,VLOOKUP(K323,'5'!$K$3:$L$16,2,FALSE))),0)</f>
        <v>0</v>
      </c>
      <c r="T323" s="240">
        <f t="shared" si="15"/>
        <v>0</v>
      </c>
      <c r="U323" s="240">
        <f>IFERROR(VLOOKUP(K323,'5'!$K$3:$M$16,3,FALSE),0)</f>
        <v>0</v>
      </c>
      <c r="V323" s="240">
        <f t="shared" si="16"/>
        <v>0</v>
      </c>
    </row>
    <row r="324" spans="1:22">
      <c r="A324" s="238"/>
      <c r="E324" s="238"/>
      <c r="F324" s="238"/>
      <c r="G324" s="238"/>
      <c r="H324" s="238"/>
      <c r="L324" s="240"/>
      <c r="O324" s="240"/>
      <c r="R324" s="240">
        <f t="shared" si="14"/>
        <v>0</v>
      </c>
      <c r="S324" s="240">
        <f>IFERROR(IF(J324="X",0,IF(K324="X",0,VLOOKUP(K324,'5'!$K$3:$L$16,2,FALSE))),0)</f>
        <v>0</v>
      </c>
      <c r="T324" s="240">
        <f t="shared" si="15"/>
        <v>0</v>
      </c>
      <c r="U324" s="240">
        <f>IFERROR(VLOOKUP(K324,'5'!$K$3:$M$16,3,FALSE),0)</f>
        <v>0</v>
      </c>
      <c r="V324" s="240">
        <f t="shared" si="16"/>
        <v>0</v>
      </c>
    </row>
    <row r="325" spans="1:22">
      <c r="A325" s="238"/>
      <c r="E325" s="238"/>
      <c r="F325" s="238"/>
      <c r="G325" s="238"/>
      <c r="H325" s="238"/>
      <c r="L325" s="240"/>
      <c r="O325" s="240"/>
      <c r="R325" s="240">
        <f t="shared" si="14"/>
        <v>0</v>
      </c>
      <c r="S325" s="240">
        <f>IFERROR(IF(J325="X",0,IF(K325="X",0,VLOOKUP(K325,'5'!$K$3:$L$16,2,FALSE))),0)</f>
        <v>0</v>
      </c>
      <c r="T325" s="240">
        <f t="shared" si="15"/>
        <v>0</v>
      </c>
      <c r="U325" s="240">
        <f>IFERROR(VLOOKUP(K325,'5'!$K$3:$M$16,3,FALSE),0)</f>
        <v>0</v>
      </c>
      <c r="V325" s="240">
        <f t="shared" si="16"/>
        <v>0</v>
      </c>
    </row>
    <row r="326" spans="1:22">
      <c r="A326" s="238"/>
      <c r="E326" s="238"/>
      <c r="F326" s="238"/>
      <c r="G326" s="238"/>
      <c r="H326" s="238"/>
      <c r="L326" s="240"/>
      <c r="O326" s="240"/>
      <c r="R326" s="240">
        <f t="shared" ref="R326:R389" si="17">SUM(M326+P326)</f>
        <v>0</v>
      </c>
      <c r="S326" s="240">
        <f>IFERROR(IF(J326="X",0,IF(K326="X",0,VLOOKUP(K326,'5'!$K$3:$L$16,2,FALSE))),0)</f>
        <v>0</v>
      </c>
      <c r="T326" s="240">
        <f t="shared" ref="T326:T389" si="18">R326*S326</f>
        <v>0</v>
      </c>
      <c r="U326" s="240">
        <f>IFERROR(VLOOKUP(K326,'5'!$K$3:$M$16,3,FALSE),0)</f>
        <v>0</v>
      </c>
      <c r="V326" s="240">
        <f t="shared" ref="V326:V389" si="19">IF(U326=0,0,T326/U326)</f>
        <v>0</v>
      </c>
    </row>
    <row r="327" spans="1:22">
      <c r="A327" s="238"/>
      <c r="E327" s="238"/>
      <c r="F327" s="238"/>
      <c r="G327" s="238"/>
      <c r="H327" s="238"/>
      <c r="L327" s="240"/>
      <c r="O327" s="240"/>
      <c r="R327" s="240">
        <f t="shared" si="17"/>
        <v>0</v>
      </c>
      <c r="S327" s="240">
        <f>IFERROR(IF(J327="X",0,IF(K327="X",0,VLOOKUP(K327,'5'!$K$3:$L$16,2,FALSE))),0)</f>
        <v>0</v>
      </c>
      <c r="T327" s="240">
        <f t="shared" si="18"/>
        <v>0</v>
      </c>
      <c r="U327" s="240">
        <f>IFERROR(VLOOKUP(K327,'5'!$K$3:$M$16,3,FALSE),0)</f>
        <v>0</v>
      </c>
      <c r="V327" s="240">
        <f t="shared" si="19"/>
        <v>0</v>
      </c>
    </row>
    <row r="328" spans="1:22">
      <c r="A328" s="238"/>
      <c r="E328" s="238"/>
      <c r="F328" s="238"/>
      <c r="G328" s="238"/>
      <c r="H328" s="238"/>
      <c r="L328" s="240"/>
      <c r="O328" s="240"/>
      <c r="R328" s="240">
        <f t="shared" si="17"/>
        <v>0</v>
      </c>
      <c r="S328" s="240">
        <f>IFERROR(IF(J328="X",0,IF(K328="X",0,VLOOKUP(K328,'5'!$K$3:$L$16,2,FALSE))),0)</f>
        <v>0</v>
      </c>
      <c r="T328" s="240">
        <f t="shared" si="18"/>
        <v>0</v>
      </c>
      <c r="U328" s="240">
        <f>IFERROR(VLOOKUP(K328,'5'!$K$3:$M$16,3,FALSE),0)</f>
        <v>0</v>
      </c>
      <c r="V328" s="240">
        <f t="shared" si="19"/>
        <v>0</v>
      </c>
    </row>
    <row r="329" spans="1:22">
      <c r="A329" s="238"/>
      <c r="E329" s="238"/>
      <c r="F329" s="238"/>
      <c r="G329" s="238"/>
      <c r="H329" s="238"/>
      <c r="L329" s="240"/>
      <c r="O329" s="240"/>
      <c r="R329" s="240">
        <f t="shared" si="17"/>
        <v>0</v>
      </c>
      <c r="S329" s="240">
        <f>IFERROR(IF(J329="X",0,IF(K329="X",0,VLOOKUP(K329,'5'!$K$3:$L$16,2,FALSE))),0)</f>
        <v>0</v>
      </c>
      <c r="T329" s="240">
        <f t="shared" si="18"/>
        <v>0</v>
      </c>
      <c r="U329" s="240">
        <f>IFERROR(VLOOKUP(K329,'5'!$K$3:$M$16,3,FALSE),0)</f>
        <v>0</v>
      </c>
      <c r="V329" s="240">
        <f t="shared" si="19"/>
        <v>0</v>
      </c>
    </row>
    <row r="330" spans="1:22">
      <c r="A330" s="238"/>
      <c r="E330" s="238"/>
      <c r="F330" s="238"/>
      <c r="G330" s="238"/>
      <c r="H330" s="238"/>
      <c r="L330" s="240"/>
      <c r="O330" s="240"/>
      <c r="R330" s="240">
        <f t="shared" si="17"/>
        <v>0</v>
      </c>
      <c r="S330" s="240">
        <f>IFERROR(IF(J330="X",0,IF(K330="X",0,VLOOKUP(K330,'5'!$K$3:$L$16,2,FALSE))),0)</f>
        <v>0</v>
      </c>
      <c r="T330" s="240">
        <f t="shared" si="18"/>
        <v>0</v>
      </c>
      <c r="U330" s="240">
        <f>IFERROR(VLOOKUP(K330,'5'!$K$3:$M$16,3,FALSE),0)</f>
        <v>0</v>
      </c>
      <c r="V330" s="240">
        <f t="shared" si="19"/>
        <v>0</v>
      </c>
    </row>
    <row r="331" spans="1:22">
      <c r="A331" s="238"/>
      <c r="E331" s="238"/>
      <c r="F331" s="238"/>
      <c r="G331" s="238"/>
      <c r="H331" s="238"/>
      <c r="L331" s="240"/>
      <c r="O331" s="240"/>
      <c r="R331" s="240">
        <f t="shared" si="17"/>
        <v>0</v>
      </c>
      <c r="S331" s="240">
        <f>IFERROR(IF(J331="X",0,IF(K331="X",0,VLOOKUP(K331,'5'!$K$3:$L$16,2,FALSE))),0)</f>
        <v>0</v>
      </c>
      <c r="T331" s="240">
        <f t="shared" si="18"/>
        <v>0</v>
      </c>
      <c r="U331" s="240">
        <f>IFERROR(VLOOKUP(K331,'5'!$K$3:$M$16,3,FALSE),0)</f>
        <v>0</v>
      </c>
      <c r="V331" s="240">
        <f t="shared" si="19"/>
        <v>0</v>
      </c>
    </row>
    <row r="332" spans="1:22">
      <c r="A332" s="238"/>
      <c r="E332" s="238"/>
      <c r="F332" s="238"/>
      <c r="G332" s="238"/>
      <c r="H332" s="238"/>
      <c r="L332" s="240"/>
      <c r="O332" s="240"/>
      <c r="R332" s="240">
        <f t="shared" si="17"/>
        <v>0</v>
      </c>
      <c r="S332" s="240">
        <f>IFERROR(IF(J332="X",0,IF(K332="X",0,VLOOKUP(K332,'5'!$K$3:$L$16,2,FALSE))),0)</f>
        <v>0</v>
      </c>
      <c r="T332" s="240">
        <f t="shared" si="18"/>
        <v>0</v>
      </c>
      <c r="U332" s="240">
        <f>IFERROR(VLOOKUP(K332,'5'!$K$3:$M$16,3,FALSE),0)</f>
        <v>0</v>
      </c>
      <c r="V332" s="240">
        <f t="shared" si="19"/>
        <v>0</v>
      </c>
    </row>
    <row r="333" spans="1:22">
      <c r="A333" s="238"/>
      <c r="E333" s="238"/>
      <c r="F333" s="238"/>
      <c r="G333" s="238"/>
      <c r="H333" s="238"/>
      <c r="L333" s="240"/>
      <c r="O333" s="240"/>
      <c r="R333" s="240">
        <f t="shared" si="17"/>
        <v>0</v>
      </c>
      <c r="S333" s="240">
        <f>IFERROR(IF(J333="X",0,IF(K333="X",0,VLOOKUP(K333,'5'!$K$3:$L$16,2,FALSE))),0)</f>
        <v>0</v>
      </c>
      <c r="T333" s="240">
        <f t="shared" si="18"/>
        <v>0</v>
      </c>
      <c r="U333" s="240">
        <f>IFERROR(VLOOKUP(K333,'5'!$K$3:$M$16,3,FALSE),0)</f>
        <v>0</v>
      </c>
      <c r="V333" s="240">
        <f t="shared" si="19"/>
        <v>0</v>
      </c>
    </row>
    <row r="334" spans="1:22">
      <c r="A334" s="238"/>
      <c r="E334" s="238"/>
      <c r="F334" s="238"/>
      <c r="G334" s="238"/>
      <c r="H334" s="238"/>
      <c r="L334" s="240"/>
      <c r="O334" s="240"/>
      <c r="R334" s="240">
        <f t="shared" si="17"/>
        <v>0</v>
      </c>
      <c r="S334" s="240">
        <f>IFERROR(IF(J334="X",0,IF(K334="X",0,VLOOKUP(K334,'5'!$K$3:$L$16,2,FALSE))),0)</f>
        <v>0</v>
      </c>
      <c r="T334" s="240">
        <f t="shared" si="18"/>
        <v>0</v>
      </c>
      <c r="U334" s="240">
        <f>IFERROR(VLOOKUP(K334,'5'!$K$3:$M$16,3,FALSE),0)</f>
        <v>0</v>
      </c>
      <c r="V334" s="240">
        <f t="shared" si="19"/>
        <v>0</v>
      </c>
    </row>
    <row r="335" spans="1:22">
      <c r="A335" s="238"/>
      <c r="E335" s="238"/>
      <c r="F335" s="238"/>
      <c r="G335" s="238"/>
      <c r="H335" s="238"/>
      <c r="L335" s="240"/>
      <c r="O335" s="240"/>
      <c r="R335" s="240">
        <f t="shared" si="17"/>
        <v>0</v>
      </c>
      <c r="S335" s="240">
        <f>IFERROR(IF(J335="X",0,IF(K335="X",0,VLOOKUP(K335,'5'!$K$3:$L$16,2,FALSE))),0)</f>
        <v>0</v>
      </c>
      <c r="T335" s="240">
        <f t="shared" si="18"/>
        <v>0</v>
      </c>
      <c r="U335" s="240">
        <f>IFERROR(VLOOKUP(K335,'5'!$K$3:$M$16,3,FALSE),0)</f>
        <v>0</v>
      </c>
      <c r="V335" s="240">
        <f t="shared" si="19"/>
        <v>0</v>
      </c>
    </row>
    <row r="336" spans="1:22">
      <c r="A336" s="238"/>
      <c r="E336" s="238"/>
      <c r="F336" s="238"/>
      <c r="G336" s="238"/>
      <c r="H336" s="238"/>
      <c r="L336" s="240"/>
      <c r="O336" s="240"/>
      <c r="R336" s="240">
        <f t="shared" si="17"/>
        <v>0</v>
      </c>
      <c r="S336" s="240">
        <f>IFERROR(IF(J336="X",0,IF(K336="X",0,VLOOKUP(K336,'5'!$K$3:$L$16,2,FALSE))),0)</f>
        <v>0</v>
      </c>
      <c r="T336" s="240">
        <f t="shared" si="18"/>
        <v>0</v>
      </c>
      <c r="U336" s="240">
        <f>IFERROR(VLOOKUP(K336,'5'!$K$3:$M$16,3,FALSE),0)</f>
        <v>0</v>
      </c>
      <c r="V336" s="240">
        <f t="shared" si="19"/>
        <v>0</v>
      </c>
    </row>
    <row r="337" spans="1:22">
      <c r="A337" s="238"/>
      <c r="E337" s="238"/>
      <c r="F337" s="238"/>
      <c r="G337" s="238"/>
      <c r="H337" s="238"/>
      <c r="L337" s="240"/>
      <c r="O337" s="240"/>
      <c r="R337" s="240">
        <f t="shared" si="17"/>
        <v>0</v>
      </c>
      <c r="S337" s="240">
        <f>IFERROR(IF(J337="X",0,IF(K337="X",0,VLOOKUP(K337,'5'!$K$3:$L$16,2,FALSE))),0)</f>
        <v>0</v>
      </c>
      <c r="T337" s="240">
        <f t="shared" si="18"/>
        <v>0</v>
      </c>
      <c r="U337" s="240">
        <f>IFERROR(VLOOKUP(K337,'5'!$K$3:$M$16,3,FALSE),0)</f>
        <v>0</v>
      </c>
      <c r="V337" s="240">
        <f t="shared" si="19"/>
        <v>0</v>
      </c>
    </row>
    <row r="338" spans="1:22">
      <c r="A338" s="238"/>
      <c r="E338" s="238"/>
      <c r="F338" s="238"/>
      <c r="G338" s="238"/>
      <c r="H338" s="238"/>
      <c r="L338" s="240"/>
      <c r="O338" s="240"/>
      <c r="R338" s="240">
        <f t="shared" si="17"/>
        <v>0</v>
      </c>
      <c r="S338" s="240">
        <f>IFERROR(IF(J338="X",0,IF(K338="X",0,VLOOKUP(K338,'5'!$K$3:$L$16,2,FALSE))),0)</f>
        <v>0</v>
      </c>
      <c r="T338" s="240">
        <f t="shared" si="18"/>
        <v>0</v>
      </c>
      <c r="U338" s="240">
        <f>IFERROR(VLOOKUP(K338,'5'!$K$3:$M$16,3,FALSE),0)</f>
        <v>0</v>
      </c>
      <c r="V338" s="240">
        <f t="shared" si="19"/>
        <v>0</v>
      </c>
    </row>
    <row r="339" spans="1:22">
      <c r="A339" s="238"/>
      <c r="E339" s="238"/>
      <c r="F339" s="238"/>
      <c r="G339" s="238"/>
      <c r="H339" s="238"/>
      <c r="L339" s="240"/>
      <c r="O339" s="240"/>
      <c r="R339" s="240">
        <f t="shared" si="17"/>
        <v>0</v>
      </c>
      <c r="S339" s="240">
        <f>IFERROR(IF(J339="X",0,IF(K339="X",0,VLOOKUP(K339,'5'!$K$3:$L$16,2,FALSE))),0)</f>
        <v>0</v>
      </c>
      <c r="T339" s="240">
        <f t="shared" si="18"/>
        <v>0</v>
      </c>
      <c r="U339" s="240">
        <f>IFERROR(VLOOKUP(K339,'5'!$K$3:$M$16,3,FALSE),0)</f>
        <v>0</v>
      </c>
      <c r="V339" s="240">
        <f t="shared" si="19"/>
        <v>0</v>
      </c>
    </row>
    <row r="340" spans="1:22">
      <c r="A340" s="238"/>
      <c r="E340" s="238"/>
      <c r="F340" s="238"/>
      <c r="G340" s="238"/>
      <c r="H340" s="238"/>
      <c r="L340" s="240"/>
      <c r="O340" s="240"/>
      <c r="R340" s="240">
        <f t="shared" si="17"/>
        <v>0</v>
      </c>
      <c r="S340" s="240">
        <f>IFERROR(IF(J340="X",0,IF(K340="X",0,VLOOKUP(K340,'5'!$K$3:$L$16,2,FALSE))),0)</f>
        <v>0</v>
      </c>
      <c r="T340" s="240">
        <f t="shared" si="18"/>
        <v>0</v>
      </c>
      <c r="U340" s="240">
        <f>IFERROR(VLOOKUP(K340,'5'!$K$3:$M$16,3,FALSE),0)</f>
        <v>0</v>
      </c>
      <c r="V340" s="240">
        <f t="shared" si="19"/>
        <v>0</v>
      </c>
    </row>
    <row r="341" spans="1:22">
      <c r="A341" s="238"/>
      <c r="E341" s="238"/>
      <c r="F341" s="238"/>
      <c r="G341" s="238"/>
      <c r="H341" s="238"/>
      <c r="L341" s="240"/>
      <c r="O341" s="240"/>
      <c r="R341" s="240">
        <f t="shared" si="17"/>
        <v>0</v>
      </c>
      <c r="S341" s="240">
        <f>IFERROR(IF(J341="X",0,IF(K341="X",0,VLOOKUP(K341,'5'!$K$3:$L$16,2,FALSE))),0)</f>
        <v>0</v>
      </c>
      <c r="T341" s="240">
        <f t="shared" si="18"/>
        <v>0</v>
      </c>
      <c r="U341" s="240">
        <f>IFERROR(VLOOKUP(K341,'5'!$K$3:$M$16,3,FALSE),0)</f>
        <v>0</v>
      </c>
      <c r="V341" s="240">
        <f t="shared" si="19"/>
        <v>0</v>
      </c>
    </row>
    <row r="342" spans="1:22">
      <c r="A342" s="238"/>
      <c r="E342" s="238"/>
      <c r="F342" s="238"/>
      <c r="G342" s="238"/>
      <c r="H342" s="238"/>
      <c r="L342" s="240"/>
      <c r="O342" s="240"/>
      <c r="R342" s="240">
        <f t="shared" si="17"/>
        <v>0</v>
      </c>
      <c r="S342" s="240">
        <f>IFERROR(IF(J342="X",0,IF(K342="X",0,VLOOKUP(K342,'5'!$K$3:$L$16,2,FALSE))),0)</f>
        <v>0</v>
      </c>
      <c r="T342" s="240">
        <f t="shared" si="18"/>
        <v>0</v>
      </c>
      <c r="U342" s="240">
        <f>IFERROR(VLOOKUP(K342,'5'!$K$3:$M$16,3,FALSE),0)</f>
        <v>0</v>
      </c>
      <c r="V342" s="240">
        <f t="shared" si="19"/>
        <v>0</v>
      </c>
    </row>
    <row r="343" spans="1:22">
      <c r="A343" s="238"/>
      <c r="E343" s="238"/>
      <c r="F343" s="238"/>
      <c r="G343" s="238"/>
      <c r="H343" s="238"/>
      <c r="L343" s="240"/>
      <c r="O343" s="240"/>
      <c r="R343" s="240">
        <f t="shared" si="17"/>
        <v>0</v>
      </c>
      <c r="S343" s="240">
        <f>IFERROR(IF(J343="X",0,IF(K343="X",0,VLOOKUP(K343,'5'!$K$3:$L$16,2,FALSE))),0)</f>
        <v>0</v>
      </c>
      <c r="T343" s="240">
        <f t="shared" si="18"/>
        <v>0</v>
      </c>
      <c r="U343" s="240">
        <f>IFERROR(VLOOKUP(K343,'5'!$K$3:$M$16,3,FALSE),0)</f>
        <v>0</v>
      </c>
      <c r="V343" s="240">
        <f t="shared" si="19"/>
        <v>0</v>
      </c>
    </row>
    <row r="344" spans="1:22">
      <c r="A344" s="238"/>
      <c r="E344" s="238"/>
      <c r="F344" s="238"/>
      <c r="G344" s="238"/>
      <c r="H344" s="238"/>
      <c r="L344" s="240"/>
      <c r="O344" s="240"/>
      <c r="R344" s="240">
        <f t="shared" si="17"/>
        <v>0</v>
      </c>
      <c r="S344" s="240">
        <f>IFERROR(IF(J344="X",0,IF(K344="X",0,VLOOKUP(K344,'5'!$K$3:$L$16,2,FALSE))),0)</f>
        <v>0</v>
      </c>
      <c r="T344" s="240">
        <f t="shared" si="18"/>
        <v>0</v>
      </c>
      <c r="U344" s="240">
        <f>IFERROR(VLOOKUP(K344,'5'!$K$3:$M$16,3,FALSE),0)</f>
        <v>0</v>
      </c>
      <c r="V344" s="240">
        <f t="shared" si="19"/>
        <v>0</v>
      </c>
    </row>
    <row r="345" spans="1:22">
      <c r="A345" s="238"/>
      <c r="E345" s="238"/>
      <c r="F345" s="238"/>
      <c r="G345" s="238"/>
      <c r="H345" s="238"/>
      <c r="L345" s="240"/>
      <c r="O345" s="240"/>
      <c r="R345" s="240">
        <f t="shared" si="17"/>
        <v>0</v>
      </c>
      <c r="S345" s="240">
        <f>IFERROR(IF(J345="X",0,IF(K345="X",0,VLOOKUP(K345,'5'!$K$3:$L$16,2,FALSE))),0)</f>
        <v>0</v>
      </c>
      <c r="T345" s="240">
        <f t="shared" si="18"/>
        <v>0</v>
      </c>
      <c r="U345" s="240">
        <f>IFERROR(VLOOKUP(K345,'5'!$K$3:$M$16,3,FALSE),0)</f>
        <v>0</v>
      </c>
      <c r="V345" s="240">
        <f t="shared" si="19"/>
        <v>0</v>
      </c>
    </row>
    <row r="346" spans="1:22">
      <c r="A346" s="238"/>
      <c r="E346" s="238"/>
      <c r="F346" s="238"/>
      <c r="G346" s="238"/>
      <c r="H346" s="238"/>
      <c r="L346" s="240"/>
      <c r="O346" s="240"/>
      <c r="R346" s="240">
        <f t="shared" si="17"/>
        <v>0</v>
      </c>
      <c r="S346" s="240">
        <f>IFERROR(IF(J346="X",0,IF(K346="X",0,VLOOKUP(K346,'5'!$K$3:$L$16,2,FALSE))),0)</f>
        <v>0</v>
      </c>
      <c r="T346" s="240">
        <f t="shared" si="18"/>
        <v>0</v>
      </c>
      <c r="U346" s="240">
        <f>IFERROR(VLOOKUP(K346,'5'!$K$3:$M$16,3,FALSE),0)</f>
        <v>0</v>
      </c>
      <c r="V346" s="240">
        <f t="shared" si="19"/>
        <v>0</v>
      </c>
    </row>
    <row r="347" spans="1:22">
      <c r="A347" s="238"/>
      <c r="E347" s="238"/>
      <c r="F347" s="238"/>
      <c r="G347" s="238"/>
      <c r="H347" s="238"/>
      <c r="L347" s="240"/>
      <c r="O347" s="240"/>
      <c r="R347" s="240">
        <f t="shared" si="17"/>
        <v>0</v>
      </c>
      <c r="S347" s="240">
        <f>IFERROR(IF(J347="X",0,IF(K347="X",0,VLOOKUP(K347,'5'!$K$3:$L$16,2,FALSE))),0)</f>
        <v>0</v>
      </c>
      <c r="T347" s="240">
        <f t="shared" si="18"/>
        <v>0</v>
      </c>
      <c r="U347" s="240">
        <f>IFERROR(VLOOKUP(K347,'5'!$K$3:$M$16,3,FALSE),0)</f>
        <v>0</v>
      </c>
      <c r="V347" s="240">
        <f t="shared" si="19"/>
        <v>0</v>
      </c>
    </row>
    <row r="348" spans="1:22">
      <c r="A348" s="238"/>
      <c r="E348" s="238"/>
      <c r="F348" s="238"/>
      <c r="G348" s="238"/>
      <c r="H348" s="238"/>
      <c r="L348" s="240"/>
      <c r="O348" s="240"/>
      <c r="R348" s="240">
        <f t="shared" si="17"/>
        <v>0</v>
      </c>
      <c r="S348" s="240">
        <f>IFERROR(IF(J348="X",0,IF(K348="X",0,VLOOKUP(K348,'5'!$K$3:$L$16,2,FALSE))),0)</f>
        <v>0</v>
      </c>
      <c r="T348" s="240">
        <f t="shared" si="18"/>
        <v>0</v>
      </c>
      <c r="U348" s="240">
        <f>IFERROR(VLOOKUP(K348,'5'!$K$3:$M$16,3,FALSE),0)</f>
        <v>0</v>
      </c>
      <c r="V348" s="240">
        <f t="shared" si="19"/>
        <v>0</v>
      </c>
    </row>
    <row r="349" spans="1:22">
      <c r="A349" s="238"/>
      <c r="E349" s="238"/>
      <c r="F349" s="238"/>
      <c r="G349" s="238"/>
      <c r="H349" s="238"/>
      <c r="L349" s="240"/>
      <c r="O349" s="240"/>
      <c r="R349" s="240">
        <f t="shared" si="17"/>
        <v>0</v>
      </c>
      <c r="S349" s="240">
        <f>IFERROR(IF(J349="X",0,IF(K349="X",0,VLOOKUP(K349,'5'!$K$3:$L$16,2,FALSE))),0)</f>
        <v>0</v>
      </c>
      <c r="T349" s="240">
        <f t="shared" si="18"/>
        <v>0</v>
      </c>
      <c r="U349" s="240">
        <f>IFERROR(VLOOKUP(K349,'5'!$K$3:$M$16,3,FALSE),0)</f>
        <v>0</v>
      </c>
      <c r="V349" s="240">
        <f t="shared" si="19"/>
        <v>0</v>
      </c>
    </row>
    <row r="350" spans="1:22">
      <c r="A350" s="238"/>
      <c r="E350" s="238"/>
      <c r="F350" s="238"/>
      <c r="G350" s="238"/>
      <c r="H350" s="238"/>
      <c r="L350" s="240"/>
      <c r="O350" s="240"/>
      <c r="R350" s="240">
        <f t="shared" si="17"/>
        <v>0</v>
      </c>
      <c r="S350" s="240">
        <f>IFERROR(IF(J350="X",0,IF(K350="X",0,VLOOKUP(K350,'5'!$K$3:$L$16,2,FALSE))),0)</f>
        <v>0</v>
      </c>
      <c r="T350" s="240">
        <f t="shared" si="18"/>
        <v>0</v>
      </c>
      <c r="U350" s="240">
        <f>IFERROR(VLOOKUP(K350,'5'!$K$3:$M$16,3,FALSE),0)</f>
        <v>0</v>
      </c>
      <c r="V350" s="240">
        <f t="shared" si="19"/>
        <v>0</v>
      </c>
    </row>
    <row r="351" spans="1:22">
      <c r="A351" s="238"/>
      <c r="E351" s="238"/>
      <c r="F351" s="238"/>
      <c r="G351" s="238"/>
      <c r="H351" s="238"/>
      <c r="L351" s="240"/>
      <c r="O351" s="240"/>
      <c r="R351" s="240">
        <f t="shared" si="17"/>
        <v>0</v>
      </c>
      <c r="S351" s="240">
        <f>IFERROR(IF(J351="X",0,IF(K351="X",0,VLOOKUP(K351,'5'!$K$3:$L$16,2,FALSE))),0)</f>
        <v>0</v>
      </c>
      <c r="T351" s="240">
        <f t="shared" si="18"/>
        <v>0</v>
      </c>
      <c r="U351" s="240">
        <f>IFERROR(VLOOKUP(K351,'5'!$K$3:$M$16,3,FALSE),0)</f>
        <v>0</v>
      </c>
      <c r="V351" s="240">
        <f t="shared" si="19"/>
        <v>0</v>
      </c>
    </row>
    <row r="352" spans="1:22">
      <c r="A352" s="238"/>
      <c r="E352" s="238"/>
      <c r="F352" s="238"/>
      <c r="G352" s="238"/>
      <c r="H352" s="238"/>
      <c r="L352" s="240"/>
      <c r="O352" s="240"/>
      <c r="R352" s="240">
        <f t="shared" si="17"/>
        <v>0</v>
      </c>
      <c r="S352" s="240">
        <f>IFERROR(IF(J352="X",0,IF(K352="X",0,VLOOKUP(K352,'5'!$K$3:$L$16,2,FALSE))),0)</f>
        <v>0</v>
      </c>
      <c r="T352" s="240">
        <f t="shared" si="18"/>
        <v>0</v>
      </c>
      <c r="U352" s="240">
        <f>IFERROR(VLOOKUP(K352,'5'!$K$3:$M$16,3,FALSE),0)</f>
        <v>0</v>
      </c>
      <c r="V352" s="240">
        <f t="shared" si="19"/>
        <v>0</v>
      </c>
    </row>
    <row r="353" spans="1:22">
      <c r="A353" s="238"/>
      <c r="E353" s="238"/>
      <c r="F353" s="238"/>
      <c r="G353" s="238"/>
      <c r="H353" s="238"/>
      <c r="L353" s="240"/>
      <c r="O353" s="240"/>
      <c r="R353" s="240">
        <f t="shared" si="17"/>
        <v>0</v>
      </c>
      <c r="S353" s="240">
        <f>IFERROR(IF(J353="X",0,IF(K353="X",0,VLOOKUP(K353,'5'!$K$3:$L$16,2,FALSE))),0)</f>
        <v>0</v>
      </c>
      <c r="T353" s="240">
        <f t="shared" si="18"/>
        <v>0</v>
      </c>
      <c r="U353" s="240">
        <f>IFERROR(VLOOKUP(K353,'5'!$K$3:$M$16,3,FALSE),0)</f>
        <v>0</v>
      </c>
      <c r="V353" s="240">
        <f t="shared" si="19"/>
        <v>0</v>
      </c>
    </row>
    <row r="354" spans="1:22">
      <c r="A354" s="238"/>
      <c r="E354" s="238"/>
      <c r="F354" s="238"/>
      <c r="G354" s="238"/>
      <c r="H354" s="238"/>
      <c r="L354" s="240"/>
      <c r="O354" s="240"/>
      <c r="R354" s="240">
        <f t="shared" si="17"/>
        <v>0</v>
      </c>
      <c r="S354" s="240">
        <f>IFERROR(IF(J354="X",0,IF(K354="X",0,VLOOKUP(K354,'5'!$K$3:$L$16,2,FALSE))),0)</f>
        <v>0</v>
      </c>
      <c r="T354" s="240">
        <f t="shared" si="18"/>
        <v>0</v>
      </c>
      <c r="U354" s="240">
        <f>IFERROR(VLOOKUP(K354,'5'!$K$3:$M$16,3,FALSE),0)</f>
        <v>0</v>
      </c>
      <c r="V354" s="240">
        <f t="shared" si="19"/>
        <v>0</v>
      </c>
    </row>
    <row r="355" spans="1:22">
      <c r="A355" s="238"/>
      <c r="E355" s="238"/>
      <c r="F355" s="238"/>
      <c r="G355" s="238"/>
      <c r="H355" s="238"/>
      <c r="L355" s="240"/>
      <c r="O355" s="240"/>
      <c r="R355" s="240">
        <f t="shared" si="17"/>
        <v>0</v>
      </c>
      <c r="S355" s="240">
        <f>IFERROR(IF(J355="X",0,IF(K355="X",0,VLOOKUP(K355,'5'!$K$3:$L$16,2,FALSE))),0)</f>
        <v>0</v>
      </c>
      <c r="T355" s="240">
        <f t="shared" si="18"/>
        <v>0</v>
      </c>
      <c r="U355" s="240">
        <f>IFERROR(VLOOKUP(K355,'5'!$K$3:$M$16,3,FALSE),0)</f>
        <v>0</v>
      </c>
      <c r="V355" s="240">
        <f t="shared" si="19"/>
        <v>0</v>
      </c>
    </row>
    <row r="356" spans="1:22">
      <c r="A356" s="238"/>
      <c r="E356" s="238"/>
      <c r="F356" s="238"/>
      <c r="G356" s="238"/>
      <c r="H356" s="238"/>
      <c r="L356" s="240"/>
      <c r="O356" s="240"/>
      <c r="R356" s="240">
        <f t="shared" si="17"/>
        <v>0</v>
      </c>
      <c r="S356" s="240">
        <f>IFERROR(IF(J356="X",0,IF(K356="X",0,VLOOKUP(K356,'5'!$K$3:$L$16,2,FALSE))),0)</f>
        <v>0</v>
      </c>
      <c r="T356" s="240">
        <f t="shared" si="18"/>
        <v>0</v>
      </c>
      <c r="U356" s="240">
        <f>IFERROR(VLOOKUP(K356,'5'!$K$3:$M$16,3,FALSE),0)</f>
        <v>0</v>
      </c>
      <c r="V356" s="240">
        <f t="shared" si="19"/>
        <v>0</v>
      </c>
    </row>
    <row r="357" spans="1:22">
      <c r="A357" s="238"/>
      <c r="E357" s="238"/>
      <c r="F357" s="238"/>
      <c r="G357" s="238"/>
      <c r="H357" s="238"/>
      <c r="L357" s="240"/>
      <c r="O357" s="240"/>
      <c r="R357" s="240">
        <f t="shared" si="17"/>
        <v>0</v>
      </c>
      <c r="S357" s="240">
        <f>IFERROR(IF(J357="X",0,IF(K357="X",0,VLOOKUP(K357,'5'!$K$3:$L$16,2,FALSE))),0)</f>
        <v>0</v>
      </c>
      <c r="T357" s="240">
        <f t="shared" si="18"/>
        <v>0</v>
      </c>
      <c r="U357" s="240">
        <f>IFERROR(VLOOKUP(K357,'5'!$K$3:$M$16,3,FALSE),0)</f>
        <v>0</v>
      </c>
      <c r="V357" s="240">
        <f t="shared" si="19"/>
        <v>0</v>
      </c>
    </row>
    <row r="358" spans="1:22">
      <c r="A358" s="238"/>
      <c r="E358" s="238"/>
      <c r="F358" s="238"/>
      <c r="G358" s="238"/>
      <c r="H358" s="238"/>
      <c r="L358" s="240"/>
      <c r="O358" s="240"/>
      <c r="R358" s="240">
        <f t="shared" si="17"/>
        <v>0</v>
      </c>
      <c r="S358" s="240">
        <f>IFERROR(IF(J358="X",0,IF(K358="X",0,VLOOKUP(K358,'5'!$K$3:$L$16,2,FALSE))),0)</f>
        <v>0</v>
      </c>
      <c r="T358" s="240">
        <f t="shared" si="18"/>
        <v>0</v>
      </c>
      <c r="U358" s="240">
        <f>IFERROR(VLOOKUP(K358,'5'!$K$3:$M$16,3,FALSE),0)</f>
        <v>0</v>
      </c>
      <c r="V358" s="240">
        <f t="shared" si="19"/>
        <v>0</v>
      </c>
    </row>
    <row r="359" spans="1:22">
      <c r="A359" s="238"/>
      <c r="E359" s="238"/>
      <c r="F359" s="238"/>
      <c r="G359" s="238"/>
      <c r="H359" s="238"/>
      <c r="L359" s="240"/>
      <c r="O359" s="240"/>
      <c r="R359" s="240">
        <f t="shared" si="17"/>
        <v>0</v>
      </c>
      <c r="S359" s="240">
        <f>IFERROR(IF(J359="X",0,IF(K359="X",0,VLOOKUP(K359,'5'!$K$3:$L$16,2,FALSE))),0)</f>
        <v>0</v>
      </c>
      <c r="T359" s="240">
        <f t="shared" si="18"/>
        <v>0</v>
      </c>
      <c r="U359" s="240">
        <f>IFERROR(VLOOKUP(K359,'5'!$K$3:$M$16,3,FALSE),0)</f>
        <v>0</v>
      </c>
      <c r="V359" s="240">
        <f t="shared" si="19"/>
        <v>0</v>
      </c>
    </row>
    <row r="360" spans="1:22">
      <c r="A360" s="238"/>
      <c r="E360" s="238"/>
      <c r="F360" s="238"/>
      <c r="G360" s="238"/>
      <c r="H360" s="238"/>
      <c r="L360" s="240"/>
      <c r="O360" s="240"/>
      <c r="R360" s="240">
        <f t="shared" si="17"/>
        <v>0</v>
      </c>
      <c r="S360" s="240">
        <f>IFERROR(IF(J360="X",0,IF(K360="X",0,VLOOKUP(K360,'5'!$K$3:$L$16,2,FALSE))),0)</f>
        <v>0</v>
      </c>
      <c r="T360" s="240">
        <f t="shared" si="18"/>
        <v>0</v>
      </c>
      <c r="U360" s="240">
        <f>IFERROR(VLOOKUP(K360,'5'!$K$3:$M$16,3,FALSE),0)</f>
        <v>0</v>
      </c>
      <c r="V360" s="240">
        <f t="shared" si="19"/>
        <v>0</v>
      </c>
    </row>
    <row r="361" spans="1:22">
      <c r="A361" s="238"/>
      <c r="E361" s="238"/>
      <c r="F361" s="238"/>
      <c r="G361" s="238"/>
      <c r="H361" s="238"/>
      <c r="L361" s="240"/>
      <c r="O361" s="240"/>
      <c r="R361" s="240">
        <f t="shared" si="17"/>
        <v>0</v>
      </c>
      <c r="S361" s="240">
        <f>IFERROR(IF(J361="X",0,IF(K361="X",0,VLOOKUP(K361,'5'!$K$3:$L$16,2,FALSE))),0)</f>
        <v>0</v>
      </c>
      <c r="T361" s="240">
        <f t="shared" si="18"/>
        <v>0</v>
      </c>
      <c r="U361" s="240">
        <f>IFERROR(VLOOKUP(K361,'5'!$K$3:$M$16,3,FALSE),0)</f>
        <v>0</v>
      </c>
      <c r="V361" s="240">
        <f t="shared" si="19"/>
        <v>0</v>
      </c>
    </row>
    <row r="362" spans="1:22">
      <c r="A362" s="238"/>
      <c r="E362" s="238"/>
      <c r="F362" s="238"/>
      <c r="G362" s="238"/>
      <c r="H362" s="238"/>
      <c r="L362" s="240"/>
      <c r="O362" s="240"/>
      <c r="R362" s="240">
        <f t="shared" si="17"/>
        <v>0</v>
      </c>
      <c r="S362" s="240">
        <f>IFERROR(IF(J362="X",0,IF(K362="X",0,VLOOKUP(K362,'5'!$K$3:$L$16,2,FALSE))),0)</f>
        <v>0</v>
      </c>
      <c r="T362" s="240">
        <f t="shared" si="18"/>
        <v>0</v>
      </c>
      <c r="U362" s="240">
        <f>IFERROR(VLOOKUP(K362,'5'!$K$3:$M$16,3,FALSE),0)</f>
        <v>0</v>
      </c>
      <c r="V362" s="240">
        <f t="shared" si="19"/>
        <v>0</v>
      </c>
    </row>
    <row r="363" spans="1:22">
      <c r="A363" s="238"/>
      <c r="E363" s="238"/>
      <c r="F363" s="238"/>
      <c r="G363" s="238"/>
      <c r="H363" s="238"/>
      <c r="L363" s="240"/>
      <c r="O363" s="240"/>
      <c r="R363" s="240">
        <f t="shared" si="17"/>
        <v>0</v>
      </c>
      <c r="S363" s="240">
        <f>IFERROR(IF(J363="X",0,IF(K363="X",0,VLOOKUP(K363,'5'!$K$3:$L$16,2,FALSE))),0)</f>
        <v>0</v>
      </c>
      <c r="T363" s="240">
        <f t="shared" si="18"/>
        <v>0</v>
      </c>
      <c r="U363" s="240">
        <f>IFERROR(VLOOKUP(K363,'5'!$K$3:$M$16,3,FALSE),0)</f>
        <v>0</v>
      </c>
      <c r="V363" s="240">
        <f t="shared" si="19"/>
        <v>0</v>
      </c>
    </row>
    <row r="364" spans="1:22">
      <c r="A364" s="238"/>
      <c r="E364" s="238"/>
      <c r="F364" s="238"/>
      <c r="G364" s="238"/>
      <c r="H364" s="238"/>
      <c r="L364" s="240"/>
      <c r="O364" s="240"/>
      <c r="R364" s="240">
        <f t="shared" si="17"/>
        <v>0</v>
      </c>
      <c r="S364" s="240">
        <f>IFERROR(IF(J364="X",0,IF(K364="X",0,VLOOKUP(K364,'5'!$K$3:$L$16,2,FALSE))),0)</f>
        <v>0</v>
      </c>
      <c r="T364" s="240">
        <f t="shared" si="18"/>
        <v>0</v>
      </c>
      <c r="U364" s="240">
        <f>IFERROR(VLOOKUP(K364,'5'!$K$3:$M$16,3,FALSE),0)</f>
        <v>0</v>
      </c>
      <c r="V364" s="240">
        <f t="shared" si="19"/>
        <v>0</v>
      </c>
    </row>
    <row r="365" spans="1:22">
      <c r="A365" s="238"/>
      <c r="E365" s="238"/>
      <c r="F365" s="238"/>
      <c r="G365" s="238"/>
      <c r="H365" s="238"/>
      <c r="L365" s="240"/>
      <c r="O365" s="240"/>
      <c r="R365" s="240">
        <f t="shared" si="17"/>
        <v>0</v>
      </c>
      <c r="S365" s="240">
        <f>IFERROR(IF(J365="X",0,IF(K365="X",0,VLOOKUP(K365,'5'!$K$3:$L$16,2,FALSE))),0)</f>
        <v>0</v>
      </c>
      <c r="T365" s="240">
        <f t="shared" si="18"/>
        <v>0</v>
      </c>
      <c r="U365" s="240">
        <f>IFERROR(VLOOKUP(K365,'5'!$K$3:$M$16,3,FALSE),0)</f>
        <v>0</v>
      </c>
      <c r="V365" s="240">
        <f t="shared" si="19"/>
        <v>0</v>
      </c>
    </row>
    <row r="366" spans="1:22">
      <c r="A366" s="238"/>
      <c r="E366" s="238"/>
      <c r="F366" s="238"/>
      <c r="G366" s="238"/>
      <c r="H366" s="238"/>
      <c r="L366" s="240"/>
      <c r="O366" s="240"/>
      <c r="R366" s="240">
        <f t="shared" si="17"/>
        <v>0</v>
      </c>
      <c r="S366" s="240">
        <f>IFERROR(IF(J366="X",0,IF(K366="X",0,VLOOKUP(K366,'5'!$K$3:$L$16,2,FALSE))),0)</f>
        <v>0</v>
      </c>
      <c r="T366" s="240">
        <f t="shared" si="18"/>
        <v>0</v>
      </c>
      <c r="U366" s="240">
        <f>IFERROR(VLOOKUP(K366,'5'!$K$3:$M$16,3,FALSE),0)</f>
        <v>0</v>
      </c>
      <c r="V366" s="240">
        <f t="shared" si="19"/>
        <v>0</v>
      </c>
    </row>
    <row r="367" spans="1:22">
      <c r="A367" s="238"/>
      <c r="E367" s="238"/>
      <c r="F367" s="238"/>
      <c r="G367" s="238"/>
      <c r="H367" s="238"/>
      <c r="L367" s="240"/>
      <c r="O367" s="240"/>
      <c r="R367" s="240">
        <f t="shared" si="17"/>
        <v>0</v>
      </c>
      <c r="S367" s="240">
        <f>IFERROR(IF(J367="X",0,IF(K367="X",0,VLOOKUP(K367,'5'!$K$3:$L$16,2,FALSE))),0)</f>
        <v>0</v>
      </c>
      <c r="T367" s="240">
        <f t="shared" si="18"/>
        <v>0</v>
      </c>
      <c r="U367" s="240">
        <f>IFERROR(VLOOKUP(K367,'5'!$K$3:$M$16,3,FALSE),0)</f>
        <v>0</v>
      </c>
      <c r="V367" s="240">
        <f t="shared" si="19"/>
        <v>0</v>
      </c>
    </row>
    <row r="368" spans="1:22">
      <c r="A368" s="238"/>
      <c r="E368" s="238"/>
      <c r="F368" s="238"/>
      <c r="G368" s="238"/>
      <c r="H368" s="238"/>
      <c r="L368" s="240"/>
      <c r="O368" s="240"/>
      <c r="R368" s="240">
        <f t="shared" si="17"/>
        <v>0</v>
      </c>
      <c r="S368" s="240">
        <f>IFERROR(IF(J368="X",0,IF(K368="X",0,VLOOKUP(K368,'5'!$K$3:$L$16,2,FALSE))),0)</f>
        <v>0</v>
      </c>
      <c r="T368" s="240">
        <f t="shared" si="18"/>
        <v>0</v>
      </c>
      <c r="U368" s="240">
        <f>IFERROR(VLOOKUP(K368,'5'!$K$3:$M$16,3,FALSE),0)</f>
        <v>0</v>
      </c>
      <c r="V368" s="240">
        <f t="shared" si="19"/>
        <v>0</v>
      </c>
    </row>
    <row r="369" spans="1:22">
      <c r="A369" s="238"/>
      <c r="E369" s="238"/>
      <c r="F369" s="238"/>
      <c r="G369" s="238"/>
      <c r="H369" s="238"/>
      <c r="L369" s="240"/>
      <c r="O369" s="240"/>
      <c r="R369" s="240">
        <f t="shared" si="17"/>
        <v>0</v>
      </c>
      <c r="S369" s="240">
        <f>IFERROR(IF(J369="X",0,IF(K369="X",0,VLOOKUP(K369,'5'!$K$3:$L$16,2,FALSE))),0)</f>
        <v>0</v>
      </c>
      <c r="T369" s="240">
        <f t="shared" si="18"/>
        <v>0</v>
      </c>
      <c r="U369" s="240">
        <f>IFERROR(VLOOKUP(K369,'5'!$K$3:$M$16,3,FALSE),0)</f>
        <v>0</v>
      </c>
      <c r="V369" s="240">
        <f t="shared" si="19"/>
        <v>0</v>
      </c>
    </row>
    <row r="370" spans="1:22">
      <c r="A370" s="238"/>
      <c r="E370" s="238"/>
      <c r="F370" s="238"/>
      <c r="G370" s="238"/>
      <c r="H370" s="238"/>
      <c r="L370" s="240"/>
      <c r="O370" s="240"/>
      <c r="R370" s="240">
        <f t="shared" si="17"/>
        <v>0</v>
      </c>
      <c r="S370" s="240">
        <f>IFERROR(IF(J370="X",0,IF(K370="X",0,VLOOKUP(K370,'5'!$K$3:$L$16,2,FALSE))),0)</f>
        <v>0</v>
      </c>
      <c r="T370" s="240">
        <f t="shared" si="18"/>
        <v>0</v>
      </c>
      <c r="U370" s="240">
        <f>IFERROR(VLOOKUP(K370,'5'!$K$3:$M$16,3,FALSE),0)</f>
        <v>0</v>
      </c>
      <c r="V370" s="240">
        <f t="shared" si="19"/>
        <v>0</v>
      </c>
    </row>
    <row r="371" spans="1:22">
      <c r="A371" s="238"/>
      <c r="E371" s="238"/>
      <c r="F371" s="238"/>
      <c r="G371" s="238"/>
      <c r="H371" s="238"/>
      <c r="L371" s="240"/>
      <c r="O371" s="240"/>
      <c r="R371" s="240">
        <f t="shared" si="17"/>
        <v>0</v>
      </c>
      <c r="S371" s="240">
        <f>IFERROR(IF(J371="X",0,IF(K371="X",0,VLOOKUP(K371,'5'!$K$3:$L$16,2,FALSE))),0)</f>
        <v>0</v>
      </c>
      <c r="T371" s="240">
        <f t="shared" si="18"/>
        <v>0</v>
      </c>
      <c r="U371" s="240">
        <f>IFERROR(VLOOKUP(K371,'5'!$K$3:$M$16,3,FALSE),0)</f>
        <v>0</v>
      </c>
      <c r="V371" s="240">
        <f t="shared" si="19"/>
        <v>0</v>
      </c>
    </row>
    <row r="372" spans="1:22">
      <c r="A372" s="238"/>
      <c r="E372" s="238"/>
      <c r="F372" s="238"/>
      <c r="G372" s="238"/>
      <c r="H372" s="238"/>
      <c r="L372" s="240"/>
      <c r="O372" s="240"/>
      <c r="R372" s="240">
        <f t="shared" si="17"/>
        <v>0</v>
      </c>
      <c r="S372" s="240">
        <f>IFERROR(IF(J372="X",0,IF(K372="X",0,VLOOKUP(K372,'5'!$K$3:$L$16,2,FALSE))),0)</f>
        <v>0</v>
      </c>
      <c r="T372" s="240">
        <f t="shared" si="18"/>
        <v>0</v>
      </c>
      <c r="U372" s="240">
        <f>IFERROR(VLOOKUP(K372,'5'!$K$3:$M$16,3,FALSE),0)</f>
        <v>0</v>
      </c>
      <c r="V372" s="240">
        <f t="shared" si="19"/>
        <v>0</v>
      </c>
    </row>
    <row r="373" spans="1:22">
      <c r="A373" s="238"/>
      <c r="E373" s="238"/>
      <c r="F373" s="238"/>
      <c r="G373" s="238"/>
      <c r="H373" s="238"/>
      <c r="L373" s="240"/>
      <c r="O373" s="240"/>
      <c r="R373" s="240">
        <f t="shared" si="17"/>
        <v>0</v>
      </c>
      <c r="S373" s="240">
        <f>IFERROR(IF(J373="X",0,IF(K373="X",0,VLOOKUP(K373,'5'!$K$3:$L$16,2,FALSE))),0)</f>
        <v>0</v>
      </c>
      <c r="T373" s="240">
        <f t="shared" si="18"/>
        <v>0</v>
      </c>
      <c r="U373" s="240">
        <f>IFERROR(VLOOKUP(K373,'5'!$K$3:$M$16,3,FALSE),0)</f>
        <v>0</v>
      </c>
      <c r="V373" s="240">
        <f t="shared" si="19"/>
        <v>0</v>
      </c>
    </row>
    <row r="374" spans="1:22">
      <c r="A374" s="238"/>
      <c r="E374" s="238"/>
      <c r="F374" s="238"/>
      <c r="G374" s="238"/>
      <c r="H374" s="238"/>
      <c r="L374" s="240"/>
      <c r="O374" s="240"/>
      <c r="R374" s="240">
        <f t="shared" si="17"/>
        <v>0</v>
      </c>
      <c r="S374" s="240">
        <f>IFERROR(IF(J374="X",0,IF(K374="X",0,VLOOKUP(K374,'5'!$K$3:$L$16,2,FALSE))),0)</f>
        <v>0</v>
      </c>
      <c r="T374" s="240">
        <f t="shared" si="18"/>
        <v>0</v>
      </c>
      <c r="U374" s="240">
        <f>IFERROR(VLOOKUP(K374,'5'!$K$3:$M$16,3,FALSE),0)</f>
        <v>0</v>
      </c>
      <c r="V374" s="240">
        <f t="shared" si="19"/>
        <v>0</v>
      </c>
    </row>
    <row r="375" spans="1:22">
      <c r="A375" s="238"/>
      <c r="E375" s="238"/>
      <c r="F375" s="238"/>
      <c r="G375" s="238"/>
      <c r="H375" s="238"/>
      <c r="L375" s="240"/>
      <c r="O375" s="240"/>
      <c r="R375" s="240">
        <f t="shared" si="17"/>
        <v>0</v>
      </c>
      <c r="S375" s="240">
        <f>IFERROR(IF(J375="X",0,IF(K375="X",0,VLOOKUP(K375,'5'!$K$3:$L$16,2,FALSE))),0)</f>
        <v>0</v>
      </c>
      <c r="T375" s="240">
        <f t="shared" si="18"/>
        <v>0</v>
      </c>
      <c r="U375" s="240">
        <f>IFERROR(VLOOKUP(K375,'5'!$K$3:$M$16,3,FALSE),0)</f>
        <v>0</v>
      </c>
      <c r="V375" s="240">
        <f t="shared" si="19"/>
        <v>0</v>
      </c>
    </row>
    <row r="376" spans="1:22">
      <c r="A376" s="238"/>
      <c r="E376" s="238"/>
      <c r="F376" s="238"/>
      <c r="G376" s="238"/>
      <c r="H376" s="238"/>
      <c r="L376" s="240"/>
      <c r="O376" s="240"/>
      <c r="R376" s="240">
        <f t="shared" si="17"/>
        <v>0</v>
      </c>
      <c r="S376" s="240">
        <f>IFERROR(IF(J376="X",0,IF(K376="X",0,VLOOKUP(K376,'5'!$K$3:$L$16,2,FALSE))),0)</f>
        <v>0</v>
      </c>
      <c r="T376" s="240">
        <f t="shared" si="18"/>
        <v>0</v>
      </c>
      <c r="U376" s="240">
        <f>IFERROR(VLOOKUP(K376,'5'!$K$3:$M$16,3,FALSE),0)</f>
        <v>0</v>
      </c>
      <c r="V376" s="240">
        <f t="shared" si="19"/>
        <v>0</v>
      </c>
    </row>
    <row r="377" spans="1:22">
      <c r="A377" s="238"/>
      <c r="E377" s="238"/>
      <c r="F377" s="238"/>
      <c r="G377" s="238"/>
      <c r="H377" s="238"/>
      <c r="L377" s="240"/>
      <c r="O377" s="240"/>
      <c r="R377" s="240">
        <f t="shared" si="17"/>
        <v>0</v>
      </c>
      <c r="S377" s="240">
        <f>IFERROR(IF(J377="X",0,IF(K377="X",0,VLOOKUP(K377,'5'!$K$3:$L$16,2,FALSE))),0)</f>
        <v>0</v>
      </c>
      <c r="T377" s="240">
        <f t="shared" si="18"/>
        <v>0</v>
      </c>
      <c r="U377" s="240">
        <f>IFERROR(VLOOKUP(K377,'5'!$K$3:$M$16,3,FALSE),0)</f>
        <v>0</v>
      </c>
      <c r="V377" s="240">
        <f t="shared" si="19"/>
        <v>0</v>
      </c>
    </row>
    <row r="378" spans="1:22">
      <c r="A378" s="238"/>
      <c r="E378" s="238"/>
      <c r="F378" s="238"/>
      <c r="G378" s="238"/>
      <c r="H378" s="238"/>
      <c r="L378" s="240"/>
      <c r="O378" s="240"/>
      <c r="R378" s="240">
        <f t="shared" si="17"/>
        <v>0</v>
      </c>
      <c r="S378" s="240">
        <f>IFERROR(IF(J378="X",0,IF(K378="X",0,VLOOKUP(K378,'5'!$K$3:$L$16,2,FALSE))),0)</f>
        <v>0</v>
      </c>
      <c r="T378" s="240">
        <f t="shared" si="18"/>
        <v>0</v>
      </c>
      <c r="U378" s="240">
        <f>IFERROR(VLOOKUP(K378,'5'!$K$3:$M$16,3,FALSE),0)</f>
        <v>0</v>
      </c>
      <c r="V378" s="240">
        <f t="shared" si="19"/>
        <v>0</v>
      </c>
    </row>
    <row r="379" spans="1:22">
      <c r="A379" s="238"/>
      <c r="E379" s="238"/>
      <c r="F379" s="238"/>
      <c r="G379" s="238"/>
      <c r="H379" s="238"/>
      <c r="L379" s="240"/>
      <c r="O379" s="240"/>
      <c r="R379" s="240">
        <f t="shared" si="17"/>
        <v>0</v>
      </c>
      <c r="S379" s="240">
        <f>IFERROR(IF(J379="X",0,IF(K379="X",0,VLOOKUP(K379,'5'!$K$3:$L$16,2,FALSE))),0)</f>
        <v>0</v>
      </c>
      <c r="T379" s="240">
        <f t="shared" si="18"/>
        <v>0</v>
      </c>
      <c r="U379" s="240">
        <f>IFERROR(VLOOKUP(K379,'5'!$K$3:$M$16,3,FALSE),0)</f>
        <v>0</v>
      </c>
      <c r="V379" s="240">
        <f t="shared" si="19"/>
        <v>0</v>
      </c>
    </row>
    <row r="380" spans="1:22">
      <c r="A380" s="238"/>
      <c r="E380" s="238"/>
      <c r="F380" s="238"/>
      <c r="G380" s="238"/>
      <c r="H380" s="238"/>
      <c r="L380" s="240"/>
      <c r="O380" s="240"/>
      <c r="R380" s="240">
        <f t="shared" si="17"/>
        <v>0</v>
      </c>
      <c r="S380" s="240">
        <f>IFERROR(IF(J380="X",0,IF(K380="X",0,VLOOKUP(K380,'5'!$K$3:$L$16,2,FALSE))),0)</f>
        <v>0</v>
      </c>
      <c r="T380" s="240">
        <f t="shared" si="18"/>
        <v>0</v>
      </c>
      <c r="U380" s="240">
        <f>IFERROR(VLOOKUP(K380,'5'!$K$3:$M$16,3,FALSE),0)</f>
        <v>0</v>
      </c>
      <c r="V380" s="240">
        <f t="shared" si="19"/>
        <v>0</v>
      </c>
    </row>
    <row r="381" spans="1:22">
      <c r="A381" s="238"/>
      <c r="E381" s="238"/>
      <c r="F381" s="238"/>
      <c r="G381" s="238"/>
      <c r="H381" s="238"/>
      <c r="L381" s="240"/>
      <c r="O381" s="240"/>
      <c r="R381" s="240">
        <f t="shared" si="17"/>
        <v>0</v>
      </c>
      <c r="S381" s="240">
        <f>IFERROR(IF(J381="X",0,IF(K381="X",0,VLOOKUP(K381,'5'!$K$3:$L$16,2,FALSE))),0)</f>
        <v>0</v>
      </c>
      <c r="T381" s="240">
        <f t="shared" si="18"/>
        <v>0</v>
      </c>
      <c r="U381" s="240">
        <f>IFERROR(VLOOKUP(K381,'5'!$K$3:$M$16,3,FALSE),0)</f>
        <v>0</v>
      </c>
      <c r="V381" s="240">
        <f t="shared" si="19"/>
        <v>0</v>
      </c>
    </row>
    <row r="382" spans="1:22">
      <c r="A382" s="238"/>
      <c r="E382" s="238"/>
      <c r="F382" s="238"/>
      <c r="G382" s="238"/>
      <c r="H382" s="238"/>
      <c r="L382" s="240"/>
      <c r="O382" s="240"/>
      <c r="R382" s="240">
        <f t="shared" si="17"/>
        <v>0</v>
      </c>
      <c r="S382" s="240">
        <f>IFERROR(IF(J382="X",0,IF(K382="X",0,VLOOKUP(K382,'5'!$K$3:$L$16,2,FALSE))),0)</f>
        <v>0</v>
      </c>
      <c r="T382" s="240">
        <f t="shared" si="18"/>
        <v>0</v>
      </c>
      <c r="U382" s="240">
        <f>IFERROR(VLOOKUP(K382,'5'!$K$3:$M$16,3,FALSE),0)</f>
        <v>0</v>
      </c>
      <c r="V382" s="240">
        <f t="shared" si="19"/>
        <v>0</v>
      </c>
    </row>
    <row r="383" spans="1:22">
      <c r="A383" s="238"/>
      <c r="E383" s="238"/>
      <c r="F383" s="238"/>
      <c r="G383" s="238"/>
      <c r="H383" s="238"/>
      <c r="L383" s="240"/>
      <c r="O383" s="240"/>
      <c r="R383" s="240">
        <f t="shared" si="17"/>
        <v>0</v>
      </c>
      <c r="S383" s="240">
        <f>IFERROR(IF(J383="X",0,IF(K383="X",0,VLOOKUP(K383,'5'!$K$3:$L$16,2,FALSE))),0)</f>
        <v>0</v>
      </c>
      <c r="T383" s="240">
        <f t="shared" si="18"/>
        <v>0</v>
      </c>
      <c r="U383" s="240">
        <f>IFERROR(VLOOKUP(K383,'5'!$K$3:$M$16,3,FALSE),0)</f>
        <v>0</v>
      </c>
      <c r="V383" s="240">
        <f t="shared" si="19"/>
        <v>0</v>
      </c>
    </row>
    <row r="384" spans="1:22">
      <c r="A384" s="238"/>
      <c r="E384" s="238"/>
      <c r="F384" s="238"/>
      <c r="G384" s="238"/>
      <c r="H384" s="238"/>
      <c r="L384" s="240"/>
      <c r="O384" s="240"/>
      <c r="R384" s="240">
        <f t="shared" si="17"/>
        <v>0</v>
      </c>
      <c r="S384" s="240">
        <f>IFERROR(IF(J384="X",0,IF(K384="X",0,VLOOKUP(K384,'5'!$K$3:$L$16,2,FALSE))),0)</f>
        <v>0</v>
      </c>
      <c r="T384" s="240">
        <f t="shared" si="18"/>
        <v>0</v>
      </c>
      <c r="U384" s="240">
        <f>IFERROR(VLOOKUP(K384,'5'!$K$3:$M$16,3,FALSE),0)</f>
        <v>0</v>
      </c>
      <c r="V384" s="240">
        <f t="shared" si="19"/>
        <v>0</v>
      </c>
    </row>
    <row r="385" spans="1:22">
      <c r="A385" s="238"/>
      <c r="E385" s="238"/>
      <c r="F385" s="238"/>
      <c r="G385" s="238"/>
      <c r="H385" s="238"/>
      <c r="L385" s="240"/>
      <c r="O385" s="240"/>
      <c r="R385" s="240">
        <f t="shared" si="17"/>
        <v>0</v>
      </c>
      <c r="S385" s="240">
        <f>IFERROR(IF(J385="X",0,IF(K385="X",0,VLOOKUP(K385,'5'!$K$3:$L$16,2,FALSE))),0)</f>
        <v>0</v>
      </c>
      <c r="T385" s="240">
        <f t="shared" si="18"/>
        <v>0</v>
      </c>
      <c r="U385" s="240">
        <f>IFERROR(VLOOKUP(K385,'5'!$K$3:$M$16,3,FALSE),0)</f>
        <v>0</v>
      </c>
      <c r="V385" s="240">
        <f t="shared" si="19"/>
        <v>0</v>
      </c>
    </row>
    <row r="386" spans="1:22">
      <c r="A386" s="238"/>
      <c r="E386" s="238"/>
      <c r="F386" s="238"/>
      <c r="G386" s="238"/>
      <c r="H386" s="238"/>
      <c r="L386" s="240"/>
      <c r="O386" s="240"/>
      <c r="R386" s="240">
        <f t="shared" si="17"/>
        <v>0</v>
      </c>
      <c r="S386" s="240">
        <f>IFERROR(IF(J386="X",0,IF(K386="X",0,VLOOKUP(K386,'5'!$K$3:$L$16,2,FALSE))),0)</f>
        <v>0</v>
      </c>
      <c r="T386" s="240">
        <f t="shared" si="18"/>
        <v>0</v>
      </c>
      <c r="U386" s="240">
        <f>IFERROR(VLOOKUP(K386,'5'!$K$3:$M$16,3,FALSE),0)</f>
        <v>0</v>
      </c>
      <c r="V386" s="240">
        <f t="shared" si="19"/>
        <v>0</v>
      </c>
    </row>
    <row r="387" spans="1:22">
      <c r="A387" s="238"/>
      <c r="E387" s="238"/>
      <c r="F387" s="238"/>
      <c r="G387" s="238"/>
      <c r="H387" s="238"/>
      <c r="L387" s="240"/>
      <c r="O387" s="240"/>
      <c r="R387" s="240">
        <f t="shared" si="17"/>
        <v>0</v>
      </c>
      <c r="S387" s="240">
        <f>IFERROR(IF(J387="X",0,IF(K387="X",0,VLOOKUP(K387,'5'!$K$3:$L$16,2,FALSE))),0)</f>
        <v>0</v>
      </c>
      <c r="T387" s="240">
        <f t="shared" si="18"/>
        <v>0</v>
      </c>
      <c r="U387" s="240">
        <f>IFERROR(VLOOKUP(K387,'5'!$K$3:$M$16,3,FALSE),0)</f>
        <v>0</v>
      </c>
      <c r="V387" s="240">
        <f t="shared" si="19"/>
        <v>0</v>
      </c>
    </row>
    <row r="388" spans="1:22">
      <c r="A388" s="238"/>
      <c r="E388" s="238"/>
      <c r="F388" s="238"/>
      <c r="G388" s="238"/>
      <c r="H388" s="238"/>
      <c r="L388" s="240"/>
      <c r="O388" s="240"/>
      <c r="R388" s="240">
        <f t="shared" si="17"/>
        <v>0</v>
      </c>
      <c r="S388" s="240">
        <f>IFERROR(IF(J388="X",0,IF(K388="X",0,VLOOKUP(K388,'5'!$K$3:$L$16,2,FALSE))),0)</f>
        <v>0</v>
      </c>
      <c r="T388" s="240">
        <f t="shared" si="18"/>
        <v>0</v>
      </c>
      <c r="U388" s="240">
        <f>IFERROR(VLOOKUP(K388,'5'!$K$3:$M$16,3,FALSE),0)</f>
        <v>0</v>
      </c>
      <c r="V388" s="240">
        <f t="shared" si="19"/>
        <v>0</v>
      </c>
    </row>
    <row r="389" spans="1:22">
      <c r="A389" s="238"/>
      <c r="E389" s="238"/>
      <c r="F389" s="238"/>
      <c r="G389" s="238"/>
      <c r="H389" s="238"/>
      <c r="L389" s="240"/>
      <c r="O389" s="240"/>
      <c r="R389" s="240">
        <f t="shared" si="17"/>
        <v>0</v>
      </c>
      <c r="S389" s="240">
        <f>IFERROR(IF(J389="X",0,IF(K389="X",0,VLOOKUP(K389,'5'!$K$3:$L$16,2,FALSE))),0)</f>
        <v>0</v>
      </c>
      <c r="T389" s="240">
        <f t="shared" si="18"/>
        <v>0</v>
      </c>
      <c r="U389" s="240">
        <f>IFERROR(VLOOKUP(K389,'5'!$K$3:$M$16,3,FALSE),0)</f>
        <v>0</v>
      </c>
      <c r="V389" s="240">
        <f t="shared" si="19"/>
        <v>0</v>
      </c>
    </row>
    <row r="390" spans="1:22">
      <c r="A390" s="238"/>
      <c r="E390" s="238"/>
      <c r="F390" s="238"/>
      <c r="G390" s="238"/>
      <c r="H390" s="238"/>
      <c r="L390" s="240"/>
      <c r="O390" s="240"/>
      <c r="R390" s="240">
        <f t="shared" ref="R390:R453" si="20">SUM(M390+P390)</f>
        <v>0</v>
      </c>
      <c r="S390" s="240">
        <f>IFERROR(IF(J390="X",0,IF(K390="X",0,VLOOKUP(K390,'5'!$K$3:$L$16,2,FALSE))),0)</f>
        <v>0</v>
      </c>
      <c r="T390" s="240">
        <f t="shared" ref="T390:T453" si="21">R390*S390</f>
        <v>0</v>
      </c>
      <c r="U390" s="240">
        <f>IFERROR(VLOOKUP(K390,'5'!$K$3:$M$16,3,FALSE),0)</f>
        <v>0</v>
      </c>
      <c r="V390" s="240">
        <f t="shared" ref="V390:V453" si="22">IF(U390=0,0,T390/U390)</f>
        <v>0</v>
      </c>
    </row>
    <row r="391" spans="1:22">
      <c r="A391" s="238"/>
      <c r="E391" s="238"/>
      <c r="F391" s="238"/>
      <c r="G391" s="238"/>
      <c r="H391" s="238"/>
      <c r="L391" s="240"/>
      <c r="O391" s="240"/>
      <c r="R391" s="240">
        <f t="shared" si="20"/>
        <v>0</v>
      </c>
      <c r="S391" s="240">
        <f>IFERROR(IF(J391="X",0,IF(K391="X",0,VLOOKUP(K391,'5'!$K$3:$L$16,2,FALSE))),0)</f>
        <v>0</v>
      </c>
      <c r="T391" s="240">
        <f t="shared" si="21"/>
        <v>0</v>
      </c>
      <c r="U391" s="240">
        <f>IFERROR(VLOOKUP(K391,'5'!$K$3:$M$16,3,FALSE),0)</f>
        <v>0</v>
      </c>
      <c r="V391" s="240">
        <f t="shared" si="22"/>
        <v>0</v>
      </c>
    </row>
    <row r="392" spans="1:22">
      <c r="A392" s="238"/>
      <c r="E392" s="238"/>
      <c r="F392" s="238"/>
      <c r="G392" s="238"/>
      <c r="H392" s="238"/>
      <c r="L392" s="240"/>
      <c r="O392" s="240"/>
      <c r="R392" s="240">
        <f t="shared" si="20"/>
        <v>0</v>
      </c>
      <c r="S392" s="240">
        <f>IFERROR(IF(J392="X",0,IF(K392="X",0,VLOOKUP(K392,'5'!$K$3:$L$16,2,FALSE))),0)</f>
        <v>0</v>
      </c>
      <c r="T392" s="240">
        <f t="shared" si="21"/>
        <v>0</v>
      </c>
      <c r="U392" s="240">
        <f>IFERROR(VLOOKUP(K392,'5'!$K$3:$M$16,3,FALSE),0)</f>
        <v>0</v>
      </c>
      <c r="V392" s="240">
        <f t="shared" si="22"/>
        <v>0</v>
      </c>
    </row>
    <row r="393" spans="1:22">
      <c r="A393" s="238"/>
      <c r="E393" s="238"/>
      <c r="F393" s="238"/>
      <c r="G393" s="238"/>
      <c r="H393" s="238"/>
      <c r="L393" s="240"/>
      <c r="O393" s="240"/>
      <c r="R393" s="240">
        <f t="shared" si="20"/>
        <v>0</v>
      </c>
      <c r="S393" s="240">
        <f>IFERROR(IF(J393="X",0,IF(K393="X",0,VLOOKUP(K393,'5'!$K$3:$L$16,2,FALSE))),0)</f>
        <v>0</v>
      </c>
      <c r="T393" s="240">
        <f t="shared" si="21"/>
        <v>0</v>
      </c>
      <c r="U393" s="240">
        <f>IFERROR(VLOOKUP(K393,'5'!$K$3:$M$16,3,FALSE),0)</f>
        <v>0</v>
      </c>
      <c r="V393" s="240">
        <f t="shared" si="22"/>
        <v>0</v>
      </c>
    </row>
    <row r="394" spans="1:22">
      <c r="A394" s="238"/>
      <c r="E394" s="238"/>
      <c r="F394" s="238"/>
      <c r="G394" s="238"/>
      <c r="H394" s="238"/>
      <c r="L394" s="240"/>
      <c r="O394" s="240"/>
      <c r="R394" s="240">
        <f t="shared" si="20"/>
        <v>0</v>
      </c>
      <c r="S394" s="240">
        <f>IFERROR(IF(J394="X",0,IF(K394="X",0,VLOOKUP(K394,'5'!$K$3:$L$16,2,FALSE))),0)</f>
        <v>0</v>
      </c>
      <c r="T394" s="240">
        <f t="shared" si="21"/>
        <v>0</v>
      </c>
      <c r="U394" s="240">
        <f>IFERROR(VLOOKUP(K394,'5'!$K$3:$M$16,3,FALSE),0)</f>
        <v>0</v>
      </c>
      <c r="V394" s="240">
        <f t="shared" si="22"/>
        <v>0</v>
      </c>
    </row>
    <row r="395" spans="1:22">
      <c r="A395" s="238"/>
      <c r="E395" s="238"/>
      <c r="F395" s="238"/>
      <c r="G395" s="238"/>
      <c r="H395" s="238"/>
      <c r="L395" s="240"/>
      <c r="O395" s="240"/>
      <c r="R395" s="240">
        <f t="shared" si="20"/>
        <v>0</v>
      </c>
      <c r="S395" s="240">
        <f>IFERROR(IF(J395="X",0,IF(K395="X",0,VLOOKUP(K395,'5'!$K$3:$L$16,2,FALSE))),0)</f>
        <v>0</v>
      </c>
      <c r="T395" s="240">
        <f t="shared" si="21"/>
        <v>0</v>
      </c>
      <c r="U395" s="240">
        <f>IFERROR(VLOOKUP(K395,'5'!$K$3:$M$16,3,FALSE),0)</f>
        <v>0</v>
      </c>
      <c r="V395" s="240">
        <f t="shared" si="22"/>
        <v>0</v>
      </c>
    </row>
    <row r="396" spans="1:22">
      <c r="A396" s="238"/>
      <c r="E396" s="238"/>
      <c r="F396" s="238"/>
      <c r="G396" s="238"/>
      <c r="H396" s="238"/>
      <c r="L396" s="240"/>
      <c r="O396" s="240"/>
      <c r="R396" s="240">
        <f t="shared" si="20"/>
        <v>0</v>
      </c>
      <c r="S396" s="240">
        <f>IFERROR(IF(J396="X",0,IF(K396="X",0,VLOOKUP(K396,'5'!$K$3:$L$16,2,FALSE))),0)</f>
        <v>0</v>
      </c>
      <c r="T396" s="240">
        <f t="shared" si="21"/>
        <v>0</v>
      </c>
      <c r="U396" s="240">
        <f>IFERROR(VLOOKUP(K396,'5'!$K$3:$M$16,3,FALSE),0)</f>
        <v>0</v>
      </c>
      <c r="V396" s="240">
        <f t="shared" si="22"/>
        <v>0</v>
      </c>
    </row>
    <row r="397" spans="1:22">
      <c r="A397" s="238"/>
      <c r="E397" s="238"/>
      <c r="F397" s="238"/>
      <c r="G397" s="238"/>
      <c r="H397" s="238"/>
      <c r="L397" s="240"/>
      <c r="O397" s="240"/>
      <c r="R397" s="240">
        <f t="shared" si="20"/>
        <v>0</v>
      </c>
      <c r="S397" s="240">
        <f>IFERROR(IF(J397="X",0,IF(K397="X",0,VLOOKUP(K397,'5'!$K$3:$L$16,2,FALSE))),0)</f>
        <v>0</v>
      </c>
      <c r="T397" s="240">
        <f t="shared" si="21"/>
        <v>0</v>
      </c>
      <c r="U397" s="240">
        <f>IFERROR(VLOOKUP(K397,'5'!$K$3:$M$16,3,FALSE),0)</f>
        <v>0</v>
      </c>
      <c r="V397" s="240">
        <f t="shared" si="22"/>
        <v>0</v>
      </c>
    </row>
    <row r="398" spans="1:22">
      <c r="A398" s="238"/>
      <c r="E398" s="238"/>
      <c r="F398" s="238"/>
      <c r="G398" s="238"/>
      <c r="H398" s="238"/>
      <c r="L398" s="240"/>
      <c r="O398" s="240"/>
      <c r="R398" s="240">
        <f t="shared" si="20"/>
        <v>0</v>
      </c>
      <c r="S398" s="240">
        <f>IFERROR(IF(J398="X",0,IF(K398="X",0,VLOOKUP(K398,'5'!$K$3:$L$16,2,FALSE))),0)</f>
        <v>0</v>
      </c>
      <c r="T398" s="240">
        <f t="shared" si="21"/>
        <v>0</v>
      </c>
      <c r="U398" s="240">
        <f>IFERROR(VLOOKUP(K398,'5'!$K$3:$M$16,3,FALSE),0)</f>
        <v>0</v>
      </c>
      <c r="V398" s="240">
        <f t="shared" si="22"/>
        <v>0</v>
      </c>
    </row>
    <row r="399" spans="1:22">
      <c r="A399" s="238"/>
      <c r="E399" s="238"/>
      <c r="F399" s="238"/>
      <c r="G399" s="238"/>
      <c r="H399" s="238"/>
      <c r="L399" s="240"/>
      <c r="O399" s="240"/>
      <c r="R399" s="240">
        <f t="shared" si="20"/>
        <v>0</v>
      </c>
      <c r="S399" s="240">
        <f>IFERROR(IF(J399="X",0,IF(K399="X",0,VLOOKUP(K399,'5'!$K$3:$L$16,2,FALSE))),0)</f>
        <v>0</v>
      </c>
      <c r="T399" s="240">
        <f t="shared" si="21"/>
        <v>0</v>
      </c>
      <c r="U399" s="240">
        <f>IFERROR(VLOOKUP(K399,'5'!$K$3:$M$16,3,FALSE),0)</f>
        <v>0</v>
      </c>
      <c r="V399" s="240">
        <f t="shared" si="22"/>
        <v>0</v>
      </c>
    </row>
    <row r="400" spans="1:22">
      <c r="A400" s="238"/>
      <c r="E400" s="238"/>
      <c r="F400" s="238"/>
      <c r="G400" s="238"/>
      <c r="H400" s="238"/>
      <c r="L400" s="240"/>
      <c r="O400" s="240"/>
      <c r="R400" s="240">
        <f t="shared" si="20"/>
        <v>0</v>
      </c>
      <c r="S400" s="240">
        <f>IFERROR(IF(J400="X",0,IF(K400="X",0,VLOOKUP(K400,'5'!$K$3:$L$16,2,FALSE))),0)</f>
        <v>0</v>
      </c>
      <c r="T400" s="240">
        <f t="shared" si="21"/>
        <v>0</v>
      </c>
      <c r="U400" s="240">
        <f>IFERROR(VLOOKUP(K400,'5'!$K$3:$M$16,3,FALSE),0)</f>
        <v>0</v>
      </c>
      <c r="V400" s="240">
        <f t="shared" si="22"/>
        <v>0</v>
      </c>
    </row>
    <row r="401" spans="1:22">
      <c r="A401" s="238"/>
      <c r="E401" s="238"/>
      <c r="F401" s="238"/>
      <c r="G401" s="238"/>
      <c r="H401" s="238"/>
      <c r="L401" s="240"/>
      <c r="O401" s="240"/>
      <c r="R401" s="240">
        <f t="shared" si="20"/>
        <v>0</v>
      </c>
      <c r="S401" s="240">
        <f>IFERROR(IF(J401="X",0,IF(K401="X",0,VLOOKUP(K401,'5'!$K$3:$L$16,2,FALSE))),0)</f>
        <v>0</v>
      </c>
      <c r="T401" s="240">
        <f t="shared" si="21"/>
        <v>0</v>
      </c>
      <c r="U401" s="240">
        <f>IFERROR(VLOOKUP(K401,'5'!$K$3:$M$16,3,FALSE),0)</f>
        <v>0</v>
      </c>
      <c r="V401" s="240">
        <f t="shared" si="22"/>
        <v>0</v>
      </c>
    </row>
    <row r="402" spans="1:22">
      <c r="A402" s="238"/>
      <c r="E402" s="238"/>
      <c r="F402" s="238"/>
      <c r="G402" s="238"/>
      <c r="H402" s="238"/>
      <c r="L402" s="240"/>
      <c r="O402" s="240"/>
      <c r="R402" s="240">
        <f t="shared" si="20"/>
        <v>0</v>
      </c>
      <c r="S402" s="240">
        <f>IFERROR(IF(J402="X",0,IF(K402="X",0,VLOOKUP(K402,'5'!$K$3:$L$16,2,FALSE))),0)</f>
        <v>0</v>
      </c>
      <c r="T402" s="240">
        <f t="shared" si="21"/>
        <v>0</v>
      </c>
      <c r="U402" s="240">
        <f>IFERROR(VLOOKUP(K402,'5'!$K$3:$M$16,3,FALSE),0)</f>
        <v>0</v>
      </c>
      <c r="V402" s="240">
        <f t="shared" si="22"/>
        <v>0</v>
      </c>
    </row>
    <row r="403" spans="1:22">
      <c r="A403" s="238"/>
      <c r="E403" s="238"/>
      <c r="F403" s="238"/>
      <c r="G403" s="238"/>
      <c r="H403" s="238"/>
      <c r="L403" s="240"/>
      <c r="O403" s="240"/>
      <c r="R403" s="240">
        <f t="shared" si="20"/>
        <v>0</v>
      </c>
      <c r="S403" s="240">
        <f>IFERROR(IF(J403="X",0,IF(K403="X",0,VLOOKUP(K403,'5'!$K$3:$L$16,2,FALSE))),0)</f>
        <v>0</v>
      </c>
      <c r="T403" s="240">
        <f t="shared" si="21"/>
        <v>0</v>
      </c>
      <c r="U403" s="240">
        <f>IFERROR(VLOOKUP(K403,'5'!$K$3:$M$16,3,FALSE),0)</f>
        <v>0</v>
      </c>
      <c r="V403" s="240">
        <f t="shared" si="22"/>
        <v>0</v>
      </c>
    </row>
    <row r="404" spans="1:22">
      <c r="A404" s="238"/>
      <c r="E404" s="238"/>
      <c r="F404" s="238"/>
      <c r="G404" s="238"/>
      <c r="H404" s="238"/>
      <c r="L404" s="240"/>
      <c r="O404" s="240"/>
      <c r="R404" s="240">
        <f t="shared" si="20"/>
        <v>0</v>
      </c>
      <c r="S404" s="240">
        <f>IFERROR(IF(J404="X",0,IF(K404="X",0,VLOOKUP(K404,'5'!$K$3:$L$16,2,FALSE))),0)</f>
        <v>0</v>
      </c>
      <c r="T404" s="240">
        <f t="shared" si="21"/>
        <v>0</v>
      </c>
      <c r="U404" s="240">
        <f>IFERROR(VLOOKUP(K404,'5'!$K$3:$M$16,3,FALSE),0)</f>
        <v>0</v>
      </c>
      <c r="V404" s="240">
        <f t="shared" si="22"/>
        <v>0</v>
      </c>
    </row>
    <row r="405" spans="1:22">
      <c r="A405" s="238"/>
      <c r="E405" s="238"/>
      <c r="F405" s="238"/>
      <c r="G405" s="238"/>
      <c r="H405" s="238"/>
      <c r="L405" s="240"/>
      <c r="O405" s="240"/>
      <c r="R405" s="240">
        <f t="shared" si="20"/>
        <v>0</v>
      </c>
      <c r="S405" s="240">
        <f>IFERROR(IF(J405="X",0,IF(K405="X",0,VLOOKUP(K405,'5'!$K$3:$L$16,2,FALSE))),0)</f>
        <v>0</v>
      </c>
      <c r="T405" s="240">
        <f t="shared" si="21"/>
        <v>0</v>
      </c>
      <c r="U405" s="240">
        <f>IFERROR(VLOOKUP(K405,'5'!$K$3:$M$16,3,FALSE),0)</f>
        <v>0</v>
      </c>
      <c r="V405" s="240">
        <f t="shared" si="22"/>
        <v>0</v>
      </c>
    </row>
    <row r="406" spans="1:22">
      <c r="A406" s="238"/>
      <c r="E406" s="238"/>
      <c r="F406" s="238"/>
      <c r="G406" s="238"/>
      <c r="H406" s="238"/>
      <c r="L406" s="240"/>
      <c r="O406" s="240"/>
      <c r="R406" s="240">
        <f t="shared" si="20"/>
        <v>0</v>
      </c>
      <c r="S406" s="240">
        <f>IFERROR(IF(J406="X",0,IF(K406="X",0,VLOOKUP(K406,'5'!$K$3:$L$16,2,FALSE))),0)</f>
        <v>0</v>
      </c>
      <c r="T406" s="240">
        <f t="shared" si="21"/>
        <v>0</v>
      </c>
      <c r="U406" s="240">
        <f>IFERROR(VLOOKUP(K406,'5'!$K$3:$M$16,3,FALSE),0)</f>
        <v>0</v>
      </c>
      <c r="V406" s="240">
        <f t="shared" si="22"/>
        <v>0</v>
      </c>
    </row>
    <row r="407" spans="1:22">
      <c r="A407" s="238"/>
      <c r="E407" s="238"/>
      <c r="F407" s="238"/>
      <c r="G407" s="238"/>
      <c r="H407" s="238"/>
      <c r="L407" s="240"/>
      <c r="O407" s="240"/>
      <c r="R407" s="240">
        <f t="shared" si="20"/>
        <v>0</v>
      </c>
      <c r="S407" s="240">
        <f>IFERROR(IF(J407="X",0,IF(K407="X",0,VLOOKUP(K407,'5'!$K$3:$L$16,2,FALSE))),0)</f>
        <v>0</v>
      </c>
      <c r="T407" s="240">
        <f t="shared" si="21"/>
        <v>0</v>
      </c>
      <c r="U407" s="240">
        <f>IFERROR(VLOOKUP(K407,'5'!$K$3:$M$16,3,FALSE),0)</f>
        <v>0</v>
      </c>
      <c r="V407" s="240">
        <f t="shared" si="22"/>
        <v>0</v>
      </c>
    </row>
    <row r="408" spans="1:22">
      <c r="A408" s="238"/>
      <c r="E408" s="238"/>
      <c r="F408" s="238"/>
      <c r="G408" s="238"/>
      <c r="H408" s="238"/>
      <c r="L408" s="240"/>
      <c r="O408" s="240"/>
      <c r="R408" s="240">
        <f t="shared" si="20"/>
        <v>0</v>
      </c>
      <c r="S408" s="240">
        <f>IFERROR(IF(J408="X",0,IF(K408="X",0,VLOOKUP(K408,'5'!$K$3:$L$16,2,FALSE))),0)</f>
        <v>0</v>
      </c>
      <c r="T408" s="240">
        <f t="shared" si="21"/>
        <v>0</v>
      </c>
      <c r="U408" s="240">
        <f>IFERROR(VLOOKUP(K408,'5'!$K$3:$M$16,3,FALSE),0)</f>
        <v>0</v>
      </c>
      <c r="V408" s="240">
        <f t="shared" si="22"/>
        <v>0</v>
      </c>
    </row>
    <row r="409" spans="1:22">
      <c r="A409" s="238"/>
      <c r="E409" s="238"/>
      <c r="F409" s="238"/>
      <c r="G409" s="238"/>
      <c r="H409" s="238"/>
      <c r="L409" s="240"/>
      <c r="O409" s="240"/>
      <c r="R409" s="240">
        <f t="shared" si="20"/>
        <v>0</v>
      </c>
      <c r="S409" s="240">
        <f>IFERROR(IF(J409="X",0,IF(K409="X",0,VLOOKUP(K409,'5'!$K$3:$L$16,2,FALSE))),0)</f>
        <v>0</v>
      </c>
      <c r="T409" s="240">
        <f t="shared" si="21"/>
        <v>0</v>
      </c>
      <c r="U409" s="240">
        <f>IFERROR(VLOOKUP(K409,'5'!$K$3:$M$16,3,FALSE),0)</f>
        <v>0</v>
      </c>
      <c r="V409" s="240">
        <f t="shared" si="22"/>
        <v>0</v>
      </c>
    </row>
    <row r="410" spans="1:22">
      <c r="A410" s="238"/>
      <c r="E410" s="238"/>
      <c r="F410" s="238"/>
      <c r="G410" s="238"/>
      <c r="H410" s="238"/>
      <c r="L410" s="240"/>
      <c r="O410" s="240"/>
      <c r="R410" s="240">
        <f t="shared" si="20"/>
        <v>0</v>
      </c>
      <c r="S410" s="240">
        <f>IFERROR(IF(J410="X",0,IF(K410="X",0,VLOOKUP(K410,'5'!$K$3:$L$16,2,FALSE))),0)</f>
        <v>0</v>
      </c>
      <c r="T410" s="240">
        <f t="shared" si="21"/>
        <v>0</v>
      </c>
      <c r="U410" s="240">
        <f>IFERROR(VLOOKUP(K410,'5'!$K$3:$M$16,3,FALSE),0)</f>
        <v>0</v>
      </c>
      <c r="V410" s="240">
        <f t="shared" si="22"/>
        <v>0</v>
      </c>
    </row>
    <row r="411" spans="1:22">
      <c r="A411" s="238"/>
      <c r="E411" s="238"/>
      <c r="F411" s="238"/>
      <c r="G411" s="238"/>
      <c r="H411" s="238"/>
      <c r="L411" s="240"/>
      <c r="O411" s="240"/>
      <c r="R411" s="240">
        <f t="shared" si="20"/>
        <v>0</v>
      </c>
      <c r="S411" s="240">
        <f>IFERROR(IF(J411="X",0,IF(K411="X",0,VLOOKUP(K411,'5'!$K$3:$L$16,2,FALSE))),0)</f>
        <v>0</v>
      </c>
      <c r="T411" s="240">
        <f t="shared" si="21"/>
        <v>0</v>
      </c>
      <c r="U411" s="240">
        <f>IFERROR(VLOOKUP(K411,'5'!$K$3:$M$16,3,FALSE),0)</f>
        <v>0</v>
      </c>
      <c r="V411" s="240">
        <f t="shared" si="22"/>
        <v>0</v>
      </c>
    </row>
    <row r="412" spans="1:22">
      <c r="A412" s="238"/>
      <c r="E412" s="238"/>
      <c r="F412" s="238"/>
      <c r="G412" s="238"/>
      <c r="H412" s="238"/>
      <c r="L412" s="240"/>
      <c r="O412" s="240"/>
      <c r="R412" s="240">
        <f t="shared" si="20"/>
        <v>0</v>
      </c>
      <c r="S412" s="240">
        <f>IFERROR(IF(J412="X",0,IF(K412="X",0,VLOOKUP(K412,'5'!$K$3:$L$16,2,FALSE))),0)</f>
        <v>0</v>
      </c>
      <c r="T412" s="240">
        <f t="shared" si="21"/>
        <v>0</v>
      </c>
      <c r="U412" s="240">
        <f>IFERROR(VLOOKUP(K412,'5'!$K$3:$M$16,3,FALSE),0)</f>
        <v>0</v>
      </c>
      <c r="V412" s="240">
        <f t="shared" si="22"/>
        <v>0</v>
      </c>
    </row>
    <row r="413" spans="1:22">
      <c r="A413" s="238"/>
      <c r="E413" s="238"/>
      <c r="F413" s="238"/>
      <c r="G413" s="238"/>
      <c r="H413" s="238"/>
      <c r="L413" s="240"/>
      <c r="O413" s="240"/>
      <c r="R413" s="240">
        <f t="shared" si="20"/>
        <v>0</v>
      </c>
      <c r="S413" s="240">
        <f>IFERROR(IF(J413="X",0,IF(K413="X",0,VLOOKUP(K413,'5'!$K$3:$L$16,2,FALSE))),0)</f>
        <v>0</v>
      </c>
      <c r="T413" s="240">
        <f t="shared" si="21"/>
        <v>0</v>
      </c>
      <c r="U413" s="240">
        <f>IFERROR(VLOOKUP(K413,'5'!$K$3:$M$16,3,FALSE),0)</f>
        <v>0</v>
      </c>
      <c r="V413" s="240">
        <f t="shared" si="22"/>
        <v>0</v>
      </c>
    </row>
    <row r="414" spans="1:22">
      <c r="A414" s="238"/>
      <c r="E414" s="238"/>
      <c r="F414" s="238"/>
      <c r="G414" s="238"/>
      <c r="H414" s="238"/>
      <c r="L414" s="240"/>
      <c r="O414" s="240"/>
      <c r="R414" s="240">
        <f t="shared" si="20"/>
        <v>0</v>
      </c>
      <c r="S414" s="240">
        <f>IFERROR(IF(J414="X",0,IF(K414="X",0,VLOOKUP(K414,'5'!$K$3:$L$16,2,FALSE))),0)</f>
        <v>0</v>
      </c>
      <c r="T414" s="240">
        <f t="shared" si="21"/>
        <v>0</v>
      </c>
      <c r="U414" s="240">
        <f>IFERROR(VLOOKUP(K414,'5'!$K$3:$M$16,3,FALSE),0)</f>
        <v>0</v>
      </c>
      <c r="V414" s="240">
        <f t="shared" si="22"/>
        <v>0</v>
      </c>
    </row>
    <row r="415" spans="1:22">
      <c r="A415" s="238"/>
      <c r="E415" s="238"/>
      <c r="F415" s="238"/>
      <c r="G415" s="238"/>
      <c r="H415" s="238"/>
      <c r="L415" s="240"/>
      <c r="O415" s="240"/>
      <c r="R415" s="240">
        <f t="shared" si="20"/>
        <v>0</v>
      </c>
      <c r="S415" s="240">
        <f>IFERROR(IF(J415="X",0,IF(K415="X",0,VLOOKUP(K415,'5'!$K$3:$L$16,2,FALSE))),0)</f>
        <v>0</v>
      </c>
      <c r="T415" s="240">
        <f t="shared" si="21"/>
        <v>0</v>
      </c>
      <c r="U415" s="240">
        <f>IFERROR(VLOOKUP(K415,'5'!$K$3:$M$16,3,FALSE),0)</f>
        <v>0</v>
      </c>
      <c r="V415" s="240">
        <f t="shared" si="22"/>
        <v>0</v>
      </c>
    </row>
    <row r="416" spans="1:22">
      <c r="A416" s="238"/>
      <c r="E416" s="238"/>
      <c r="F416" s="238"/>
      <c r="G416" s="238"/>
      <c r="H416" s="238"/>
      <c r="L416" s="240"/>
      <c r="O416" s="240"/>
      <c r="R416" s="240">
        <f t="shared" si="20"/>
        <v>0</v>
      </c>
      <c r="S416" s="240">
        <f>IFERROR(IF(J416="X",0,IF(K416="X",0,VLOOKUP(K416,'5'!$K$3:$L$16,2,FALSE))),0)</f>
        <v>0</v>
      </c>
      <c r="T416" s="240">
        <f t="shared" si="21"/>
        <v>0</v>
      </c>
      <c r="U416" s="240">
        <f>IFERROR(VLOOKUP(K416,'5'!$K$3:$M$16,3,FALSE),0)</f>
        <v>0</v>
      </c>
      <c r="V416" s="240">
        <f t="shared" si="22"/>
        <v>0</v>
      </c>
    </row>
    <row r="417" spans="1:22">
      <c r="A417" s="238"/>
      <c r="E417" s="238"/>
      <c r="F417" s="238"/>
      <c r="G417" s="238"/>
      <c r="H417" s="238"/>
      <c r="L417" s="240"/>
      <c r="O417" s="240"/>
      <c r="R417" s="240">
        <f t="shared" si="20"/>
        <v>0</v>
      </c>
      <c r="S417" s="240">
        <f>IFERROR(IF(J417="X",0,IF(K417="X",0,VLOOKUP(K417,'5'!$K$3:$L$16,2,FALSE))),0)</f>
        <v>0</v>
      </c>
      <c r="T417" s="240">
        <f t="shared" si="21"/>
        <v>0</v>
      </c>
      <c r="U417" s="240">
        <f>IFERROR(VLOOKUP(K417,'5'!$K$3:$M$16,3,FALSE),0)</f>
        <v>0</v>
      </c>
      <c r="V417" s="240">
        <f t="shared" si="22"/>
        <v>0</v>
      </c>
    </row>
    <row r="418" spans="1:22">
      <c r="A418" s="238"/>
      <c r="E418" s="238"/>
      <c r="F418" s="238"/>
      <c r="G418" s="238"/>
      <c r="H418" s="238"/>
      <c r="L418" s="240"/>
      <c r="O418" s="240"/>
      <c r="R418" s="240">
        <f t="shared" si="20"/>
        <v>0</v>
      </c>
      <c r="S418" s="240">
        <f>IFERROR(IF(J418="X",0,IF(K418="X",0,VLOOKUP(K418,'5'!$K$3:$L$16,2,FALSE))),0)</f>
        <v>0</v>
      </c>
      <c r="T418" s="240">
        <f t="shared" si="21"/>
        <v>0</v>
      </c>
      <c r="U418" s="240">
        <f>IFERROR(VLOOKUP(K418,'5'!$K$3:$M$16,3,FALSE),0)</f>
        <v>0</v>
      </c>
      <c r="V418" s="240">
        <f t="shared" si="22"/>
        <v>0</v>
      </c>
    </row>
    <row r="419" spans="1:22">
      <c r="A419" s="238"/>
      <c r="E419" s="238"/>
      <c r="F419" s="238"/>
      <c r="G419" s="238"/>
      <c r="H419" s="238"/>
      <c r="L419" s="240"/>
      <c r="O419" s="240"/>
      <c r="R419" s="240">
        <f t="shared" si="20"/>
        <v>0</v>
      </c>
      <c r="S419" s="240">
        <f>IFERROR(IF(J419="X",0,IF(K419="X",0,VLOOKUP(K419,'5'!$K$3:$L$16,2,FALSE))),0)</f>
        <v>0</v>
      </c>
      <c r="T419" s="240">
        <f t="shared" si="21"/>
        <v>0</v>
      </c>
      <c r="U419" s="240">
        <f>IFERROR(VLOOKUP(K419,'5'!$K$3:$M$16,3,FALSE),0)</f>
        <v>0</v>
      </c>
      <c r="V419" s="240">
        <f t="shared" si="22"/>
        <v>0</v>
      </c>
    </row>
    <row r="420" spans="1:22">
      <c r="A420" s="238"/>
      <c r="E420" s="238"/>
      <c r="F420" s="238"/>
      <c r="G420" s="238"/>
      <c r="H420" s="238"/>
      <c r="L420" s="240"/>
      <c r="O420" s="240"/>
      <c r="R420" s="240">
        <f t="shared" si="20"/>
        <v>0</v>
      </c>
      <c r="S420" s="240">
        <f>IFERROR(IF(J420="X",0,IF(K420="X",0,VLOOKUP(K420,'5'!$K$3:$L$16,2,FALSE))),0)</f>
        <v>0</v>
      </c>
      <c r="T420" s="240">
        <f t="shared" si="21"/>
        <v>0</v>
      </c>
      <c r="U420" s="240">
        <f>IFERROR(VLOOKUP(K420,'5'!$K$3:$M$16,3,FALSE),0)</f>
        <v>0</v>
      </c>
      <c r="V420" s="240">
        <f t="shared" si="22"/>
        <v>0</v>
      </c>
    </row>
    <row r="421" spans="1:22">
      <c r="A421" s="238"/>
      <c r="E421" s="238"/>
      <c r="F421" s="238"/>
      <c r="G421" s="238"/>
      <c r="H421" s="238"/>
      <c r="L421" s="240"/>
      <c r="O421" s="240"/>
      <c r="R421" s="240">
        <f t="shared" si="20"/>
        <v>0</v>
      </c>
      <c r="S421" s="240">
        <f>IFERROR(IF(J421="X",0,IF(K421="X",0,VLOOKUP(K421,'5'!$K$3:$L$16,2,FALSE))),0)</f>
        <v>0</v>
      </c>
      <c r="T421" s="240">
        <f t="shared" si="21"/>
        <v>0</v>
      </c>
      <c r="U421" s="240">
        <f>IFERROR(VLOOKUP(K421,'5'!$K$3:$M$16,3,FALSE),0)</f>
        <v>0</v>
      </c>
      <c r="V421" s="240">
        <f t="shared" si="22"/>
        <v>0</v>
      </c>
    </row>
    <row r="422" spans="1:22">
      <c r="A422" s="238"/>
      <c r="E422" s="238"/>
      <c r="F422" s="238"/>
      <c r="G422" s="238"/>
      <c r="H422" s="238"/>
      <c r="L422" s="240"/>
      <c r="O422" s="240"/>
      <c r="R422" s="240">
        <f t="shared" si="20"/>
        <v>0</v>
      </c>
      <c r="S422" s="240">
        <f>IFERROR(IF(J422="X",0,IF(K422="X",0,VLOOKUP(K422,'5'!$K$3:$L$16,2,FALSE))),0)</f>
        <v>0</v>
      </c>
      <c r="T422" s="240">
        <f t="shared" si="21"/>
        <v>0</v>
      </c>
      <c r="U422" s="240">
        <f>IFERROR(VLOOKUP(K422,'5'!$K$3:$M$16,3,FALSE),0)</f>
        <v>0</v>
      </c>
      <c r="V422" s="240">
        <f t="shared" si="22"/>
        <v>0</v>
      </c>
    </row>
    <row r="423" spans="1:22">
      <c r="A423" s="238"/>
      <c r="E423" s="238"/>
      <c r="F423" s="238"/>
      <c r="G423" s="238"/>
      <c r="H423" s="238"/>
      <c r="L423" s="240"/>
      <c r="O423" s="240"/>
      <c r="R423" s="240">
        <f t="shared" si="20"/>
        <v>0</v>
      </c>
      <c r="S423" s="240">
        <f>IFERROR(IF(J423="X",0,IF(K423="X",0,VLOOKUP(K423,'5'!$K$3:$L$16,2,FALSE))),0)</f>
        <v>0</v>
      </c>
      <c r="T423" s="240">
        <f t="shared" si="21"/>
        <v>0</v>
      </c>
      <c r="U423" s="240">
        <f>IFERROR(VLOOKUP(K423,'5'!$K$3:$M$16,3,FALSE),0)</f>
        <v>0</v>
      </c>
      <c r="V423" s="240">
        <f t="shared" si="22"/>
        <v>0</v>
      </c>
    </row>
    <row r="424" spans="1:22">
      <c r="A424" s="238"/>
      <c r="E424" s="238"/>
      <c r="F424" s="238"/>
      <c r="G424" s="238"/>
      <c r="H424" s="238"/>
      <c r="L424" s="240"/>
      <c r="O424" s="240"/>
      <c r="R424" s="240">
        <f t="shared" si="20"/>
        <v>0</v>
      </c>
      <c r="S424" s="240">
        <f>IFERROR(IF(J424="X",0,IF(K424="X",0,VLOOKUP(K424,'5'!$K$3:$L$16,2,FALSE))),0)</f>
        <v>0</v>
      </c>
      <c r="T424" s="240">
        <f t="shared" si="21"/>
        <v>0</v>
      </c>
      <c r="U424" s="240">
        <f>IFERROR(VLOOKUP(K424,'5'!$K$3:$M$16,3,FALSE),0)</f>
        <v>0</v>
      </c>
      <c r="V424" s="240">
        <f t="shared" si="22"/>
        <v>0</v>
      </c>
    </row>
    <row r="425" spans="1:22">
      <c r="A425" s="238"/>
      <c r="E425" s="238"/>
      <c r="F425" s="238"/>
      <c r="G425" s="238"/>
      <c r="H425" s="238"/>
      <c r="L425" s="240"/>
      <c r="O425" s="240"/>
      <c r="R425" s="240">
        <f t="shared" si="20"/>
        <v>0</v>
      </c>
      <c r="S425" s="240">
        <f>IFERROR(IF(J425="X",0,IF(K425="X",0,VLOOKUP(K425,'5'!$K$3:$L$16,2,FALSE))),0)</f>
        <v>0</v>
      </c>
      <c r="T425" s="240">
        <f t="shared" si="21"/>
        <v>0</v>
      </c>
      <c r="U425" s="240">
        <f>IFERROR(VLOOKUP(K425,'5'!$K$3:$M$16,3,FALSE),0)</f>
        <v>0</v>
      </c>
      <c r="V425" s="240">
        <f t="shared" si="22"/>
        <v>0</v>
      </c>
    </row>
    <row r="426" spans="1:22">
      <c r="A426" s="238"/>
      <c r="E426" s="238"/>
      <c r="F426" s="238"/>
      <c r="G426" s="238"/>
      <c r="H426" s="238"/>
      <c r="L426" s="240"/>
      <c r="O426" s="240"/>
      <c r="R426" s="240">
        <f t="shared" si="20"/>
        <v>0</v>
      </c>
      <c r="S426" s="240">
        <f>IFERROR(IF(J426="X",0,IF(K426="X",0,VLOOKUP(K426,'5'!$K$3:$L$16,2,FALSE))),0)</f>
        <v>0</v>
      </c>
      <c r="T426" s="240">
        <f t="shared" si="21"/>
        <v>0</v>
      </c>
      <c r="U426" s="240">
        <f>IFERROR(VLOOKUP(K426,'5'!$K$3:$M$16,3,FALSE),0)</f>
        <v>0</v>
      </c>
      <c r="V426" s="240">
        <f t="shared" si="22"/>
        <v>0</v>
      </c>
    </row>
    <row r="427" spans="1:22">
      <c r="A427" s="238"/>
      <c r="E427" s="238"/>
      <c r="F427" s="238"/>
      <c r="G427" s="238"/>
      <c r="H427" s="238"/>
      <c r="L427" s="240"/>
      <c r="O427" s="240"/>
      <c r="R427" s="240">
        <f t="shared" si="20"/>
        <v>0</v>
      </c>
      <c r="S427" s="240">
        <f>IFERROR(IF(J427="X",0,IF(K427="X",0,VLOOKUP(K427,'5'!$K$3:$L$16,2,FALSE))),0)</f>
        <v>0</v>
      </c>
      <c r="T427" s="240">
        <f t="shared" si="21"/>
        <v>0</v>
      </c>
      <c r="U427" s="240">
        <f>IFERROR(VLOOKUP(K427,'5'!$K$3:$M$16,3,FALSE),0)</f>
        <v>0</v>
      </c>
      <c r="V427" s="240">
        <f t="shared" si="22"/>
        <v>0</v>
      </c>
    </row>
    <row r="428" spans="1:22">
      <c r="A428" s="238"/>
      <c r="E428" s="238"/>
      <c r="F428" s="238"/>
      <c r="G428" s="238"/>
      <c r="H428" s="238"/>
      <c r="L428" s="240"/>
      <c r="O428" s="240"/>
      <c r="R428" s="240">
        <f t="shared" si="20"/>
        <v>0</v>
      </c>
      <c r="S428" s="240">
        <f>IFERROR(IF(J428="X",0,IF(K428="X",0,VLOOKUP(K428,'5'!$K$3:$L$16,2,FALSE))),0)</f>
        <v>0</v>
      </c>
      <c r="T428" s="240">
        <f t="shared" si="21"/>
        <v>0</v>
      </c>
      <c r="U428" s="240">
        <f>IFERROR(VLOOKUP(K428,'5'!$K$3:$M$16,3,FALSE),0)</f>
        <v>0</v>
      </c>
      <c r="V428" s="240">
        <f t="shared" si="22"/>
        <v>0</v>
      </c>
    </row>
    <row r="429" spans="1:22">
      <c r="A429" s="238"/>
      <c r="E429" s="238"/>
      <c r="F429" s="238"/>
      <c r="G429" s="238"/>
      <c r="H429" s="238"/>
      <c r="L429" s="240"/>
      <c r="O429" s="240"/>
      <c r="R429" s="240">
        <f t="shared" si="20"/>
        <v>0</v>
      </c>
      <c r="S429" s="240">
        <f>IFERROR(IF(J429="X",0,IF(K429="X",0,VLOOKUP(K429,'5'!$K$3:$L$16,2,FALSE))),0)</f>
        <v>0</v>
      </c>
      <c r="T429" s="240">
        <f t="shared" si="21"/>
        <v>0</v>
      </c>
      <c r="U429" s="240">
        <f>IFERROR(VLOOKUP(K429,'5'!$K$3:$M$16,3,FALSE),0)</f>
        <v>0</v>
      </c>
      <c r="V429" s="240">
        <f t="shared" si="22"/>
        <v>0</v>
      </c>
    </row>
    <row r="430" spans="1:22">
      <c r="A430" s="238"/>
      <c r="E430" s="238"/>
      <c r="F430" s="238"/>
      <c r="G430" s="238"/>
      <c r="H430" s="238"/>
      <c r="L430" s="240"/>
      <c r="O430" s="240"/>
      <c r="R430" s="240">
        <f t="shared" si="20"/>
        <v>0</v>
      </c>
      <c r="S430" s="240">
        <f>IFERROR(IF(J430="X",0,IF(K430="X",0,VLOOKUP(K430,'5'!$K$3:$L$16,2,FALSE))),0)</f>
        <v>0</v>
      </c>
      <c r="T430" s="240">
        <f t="shared" si="21"/>
        <v>0</v>
      </c>
      <c r="U430" s="240">
        <f>IFERROR(VLOOKUP(K430,'5'!$K$3:$M$16,3,FALSE),0)</f>
        <v>0</v>
      </c>
      <c r="V430" s="240">
        <f t="shared" si="22"/>
        <v>0</v>
      </c>
    </row>
    <row r="431" spans="1:22">
      <c r="A431" s="238"/>
      <c r="E431" s="238"/>
      <c r="F431" s="238"/>
      <c r="G431" s="238"/>
      <c r="H431" s="238"/>
      <c r="L431" s="240"/>
      <c r="O431" s="240"/>
      <c r="R431" s="240">
        <f t="shared" si="20"/>
        <v>0</v>
      </c>
      <c r="S431" s="240">
        <f>IFERROR(IF(J431="X",0,IF(K431="X",0,VLOOKUP(K431,'5'!$K$3:$L$16,2,FALSE))),0)</f>
        <v>0</v>
      </c>
      <c r="T431" s="240">
        <f t="shared" si="21"/>
        <v>0</v>
      </c>
      <c r="U431" s="240">
        <f>IFERROR(VLOOKUP(K431,'5'!$K$3:$M$16,3,FALSE),0)</f>
        <v>0</v>
      </c>
      <c r="V431" s="240">
        <f t="shared" si="22"/>
        <v>0</v>
      </c>
    </row>
    <row r="432" spans="1:22">
      <c r="A432" s="238"/>
      <c r="E432" s="238"/>
      <c r="F432" s="238"/>
      <c r="G432" s="238"/>
      <c r="H432" s="238"/>
      <c r="L432" s="240"/>
      <c r="O432" s="240"/>
      <c r="R432" s="240">
        <f t="shared" si="20"/>
        <v>0</v>
      </c>
      <c r="S432" s="240">
        <f>IFERROR(IF(J432="X",0,IF(K432="X",0,VLOOKUP(K432,'5'!$K$3:$L$16,2,FALSE))),0)</f>
        <v>0</v>
      </c>
      <c r="T432" s="240">
        <f t="shared" si="21"/>
        <v>0</v>
      </c>
      <c r="U432" s="240">
        <f>IFERROR(VLOOKUP(K432,'5'!$K$3:$M$16,3,FALSE),0)</f>
        <v>0</v>
      </c>
      <c r="V432" s="240">
        <f t="shared" si="22"/>
        <v>0</v>
      </c>
    </row>
    <row r="433" spans="1:22">
      <c r="A433" s="238"/>
      <c r="E433" s="238"/>
      <c r="F433" s="238"/>
      <c r="G433" s="238"/>
      <c r="H433" s="238"/>
      <c r="L433" s="240"/>
      <c r="O433" s="240"/>
      <c r="R433" s="240">
        <f t="shared" si="20"/>
        <v>0</v>
      </c>
      <c r="S433" s="240">
        <f>IFERROR(IF(J433="X",0,IF(K433="X",0,VLOOKUP(K433,'5'!$K$3:$L$16,2,FALSE))),0)</f>
        <v>0</v>
      </c>
      <c r="T433" s="240">
        <f t="shared" si="21"/>
        <v>0</v>
      </c>
      <c r="U433" s="240">
        <f>IFERROR(VLOOKUP(K433,'5'!$K$3:$M$16,3,FALSE),0)</f>
        <v>0</v>
      </c>
      <c r="V433" s="240">
        <f t="shared" si="22"/>
        <v>0</v>
      </c>
    </row>
    <row r="434" spans="1:22">
      <c r="A434" s="238"/>
      <c r="E434" s="238"/>
      <c r="F434" s="238"/>
      <c r="G434" s="238"/>
      <c r="H434" s="238"/>
      <c r="L434" s="240"/>
      <c r="O434" s="240"/>
      <c r="R434" s="240">
        <f t="shared" si="20"/>
        <v>0</v>
      </c>
      <c r="S434" s="240">
        <f>IFERROR(IF(J434="X",0,IF(K434="X",0,VLOOKUP(K434,'5'!$K$3:$L$16,2,FALSE))),0)</f>
        <v>0</v>
      </c>
      <c r="T434" s="240">
        <f t="shared" si="21"/>
        <v>0</v>
      </c>
      <c r="U434" s="240">
        <f>IFERROR(VLOOKUP(K434,'5'!$K$3:$M$16,3,FALSE),0)</f>
        <v>0</v>
      </c>
      <c r="V434" s="240">
        <f t="shared" si="22"/>
        <v>0</v>
      </c>
    </row>
    <row r="435" spans="1:22">
      <c r="A435" s="238"/>
      <c r="E435" s="238"/>
      <c r="F435" s="238"/>
      <c r="G435" s="238"/>
      <c r="H435" s="238"/>
      <c r="L435" s="240"/>
      <c r="O435" s="240"/>
      <c r="R435" s="240">
        <f t="shared" si="20"/>
        <v>0</v>
      </c>
      <c r="S435" s="240">
        <f>IFERROR(IF(J435="X",0,IF(K435="X",0,VLOOKUP(K435,'5'!$K$3:$L$16,2,FALSE))),0)</f>
        <v>0</v>
      </c>
      <c r="T435" s="240">
        <f t="shared" si="21"/>
        <v>0</v>
      </c>
      <c r="U435" s="240">
        <f>IFERROR(VLOOKUP(K435,'5'!$K$3:$M$16,3,FALSE),0)</f>
        <v>0</v>
      </c>
      <c r="V435" s="240">
        <f t="shared" si="22"/>
        <v>0</v>
      </c>
    </row>
    <row r="436" spans="1:22">
      <c r="A436" s="238"/>
      <c r="E436" s="238"/>
      <c r="F436" s="238"/>
      <c r="G436" s="238"/>
      <c r="H436" s="238"/>
      <c r="L436" s="240"/>
      <c r="O436" s="240"/>
      <c r="R436" s="240">
        <f t="shared" si="20"/>
        <v>0</v>
      </c>
      <c r="S436" s="240">
        <f>IFERROR(IF(J436="X",0,IF(K436="X",0,VLOOKUP(K436,'5'!$K$3:$L$16,2,FALSE))),0)</f>
        <v>0</v>
      </c>
      <c r="T436" s="240">
        <f t="shared" si="21"/>
        <v>0</v>
      </c>
      <c r="U436" s="240">
        <f>IFERROR(VLOOKUP(K436,'5'!$K$3:$M$16,3,FALSE),0)</f>
        <v>0</v>
      </c>
      <c r="V436" s="240">
        <f t="shared" si="22"/>
        <v>0</v>
      </c>
    </row>
    <row r="437" spans="1:22">
      <c r="A437" s="238"/>
      <c r="E437" s="238"/>
      <c r="F437" s="238"/>
      <c r="G437" s="238"/>
      <c r="H437" s="238"/>
      <c r="L437" s="240"/>
      <c r="O437" s="240"/>
      <c r="R437" s="240">
        <f t="shared" si="20"/>
        <v>0</v>
      </c>
      <c r="S437" s="240">
        <f>IFERROR(IF(J437="X",0,IF(K437="X",0,VLOOKUP(K437,'5'!$K$3:$L$16,2,FALSE))),0)</f>
        <v>0</v>
      </c>
      <c r="T437" s="240">
        <f t="shared" si="21"/>
        <v>0</v>
      </c>
      <c r="U437" s="240">
        <f>IFERROR(VLOOKUP(K437,'5'!$K$3:$M$16,3,FALSE),0)</f>
        <v>0</v>
      </c>
      <c r="V437" s="240">
        <f t="shared" si="22"/>
        <v>0</v>
      </c>
    </row>
    <row r="438" spans="1:22">
      <c r="A438" s="238"/>
      <c r="E438" s="238"/>
      <c r="F438" s="238"/>
      <c r="G438" s="238"/>
      <c r="H438" s="238"/>
      <c r="L438" s="240"/>
      <c r="O438" s="240"/>
      <c r="R438" s="240">
        <f t="shared" si="20"/>
        <v>0</v>
      </c>
      <c r="S438" s="240">
        <f>IFERROR(IF(J438="X",0,IF(K438="X",0,VLOOKUP(K438,'5'!$K$3:$L$16,2,FALSE))),0)</f>
        <v>0</v>
      </c>
      <c r="T438" s="240">
        <f t="shared" si="21"/>
        <v>0</v>
      </c>
      <c r="U438" s="240">
        <f>IFERROR(VLOOKUP(K438,'5'!$K$3:$M$16,3,FALSE),0)</f>
        <v>0</v>
      </c>
      <c r="V438" s="240">
        <f t="shared" si="22"/>
        <v>0</v>
      </c>
    </row>
    <row r="439" spans="1:22">
      <c r="A439" s="238"/>
      <c r="E439" s="238"/>
      <c r="F439" s="238"/>
      <c r="G439" s="238"/>
      <c r="H439" s="238"/>
      <c r="L439" s="240"/>
      <c r="O439" s="240"/>
      <c r="R439" s="240">
        <f t="shared" si="20"/>
        <v>0</v>
      </c>
      <c r="S439" s="240">
        <f>IFERROR(IF(J439="X",0,IF(K439="X",0,VLOOKUP(K439,'5'!$K$3:$L$16,2,FALSE))),0)</f>
        <v>0</v>
      </c>
      <c r="T439" s="240">
        <f t="shared" si="21"/>
        <v>0</v>
      </c>
      <c r="U439" s="240">
        <f>IFERROR(VLOOKUP(K439,'5'!$K$3:$M$16,3,FALSE),0)</f>
        <v>0</v>
      </c>
      <c r="V439" s="240">
        <f t="shared" si="22"/>
        <v>0</v>
      </c>
    </row>
    <row r="440" spans="1:22">
      <c r="A440" s="238"/>
      <c r="E440" s="238"/>
      <c r="F440" s="238"/>
      <c r="G440" s="238"/>
      <c r="H440" s="238"/>
      <c r="L440" s="240"/>
      <c r="O440" s="240"/>
      <c r="R440" s="240">
        <f t="shared" si="20"/>
        <v>0</v>
      </c>
      <c r="S440" s="240">
        <f>IFERROR(IF(J440="X",0,IF(K440="X",0,VLOOKUP(K440,'5'!$K$3:$L$16,2,FALSE))),0)</f>
        <v>0</v>
      </c>
      <c r="T440" s="240">
        <f t="shared" si="21"/>
        <v>0</v>
      </c>
      <c r="U440" s="240">
        <f>IFERROR(VLOOKUP(K440,'5'!$K$3:$M$16,3,FALSE),0)</f>
        <v>0</v>
      </c>
      <c r="V440" s="240">
        <f t="shared" si="22"/>
        <v>0</v>
      </c>
    </row>
    <row r="441" spans="1:22">
      <c r="A441" s="238"/>
      <c r="E441" s="238"/>
      <c r="F441" s="238"/>
      <c r="G441" s="238"/>
      <c r="H441" s="238"/>
      <c r="L441" s="240"/>
      <c r="O441" s="240"/>
      <c r="R441" s="240">
        <f t="shared" si="20"/>
        <v>0</v>
      </c>
      <c r="S441" s="240">
        <f>IFERROR(IF(J441="X",0,IF(K441="X",0,VLOOKUP(K441,'5'!$K$3:$L$16,2,FALSE))),0)</f>
        <v>0</v>
      </c>
      <c r="T441" s="240">
        <f t="shared" si="21"/>
        <v>0</v>
      </c>
      <c r="U441" s="240">
        <f>IFERROR(VLOOKUP(K441,'5'!$K$3:$M$16,3,FALSE),0)</f>
        <v>0</v>
      </c>
      <c r="V441" s="240">
        <f t="shared" si="22"/>
        <v>0</v>
      </c>
    </row>
    <row r="442" spans="1:22">
      <c r="A442" s="238"/>
      <c r="E442" s="238"/>
      <c r="F442" s="238"/>
      <c r="G442" s="238"/>
      <c r="H442" s="238"/>
      <c r="L442" s="240"/>
      <c r="O442" s="240"/>
      <c r="R442" s="240">
        <f t="shared" si="20"/>
        <v>0</v>
      </c>
      <c r="S442" s="240">
        <f>IFERROR(IF(J442="X",0,IF(K442="X",0,VLOOKUP(K442,'5'!$K$3:$L$16,2,FALSE))),0)</f>
        <v>0</v>
      </c>
      <c r="T442" s="240">
        <f t="shared" si="21"/>
        <v>0</v>
      </c>
      <c r="U442" s="240">
        <f>IFERROR(VLOOKUP(K442,'5'!$K$3:$M$16,3,FALSE),0)</f>
        <v>0</v>
      </c>
      <c r="V442" s="240">
        <f t="shared" si="22"/>
        <v>0</v>
      </c>
    </row>
    <row r="443" spans="1:22">
      <c r="A443" s="238"/>
      <c r="E443" s="238"/>
      <c r="F443" s="238"/>
      <c r="G443" s="238"/>
      <c r="H443" s="238"/>
      <c r="L443" s="240"/>
      <c r="O443" s="240"/>
      <c r="R443" s="240">
        <f t="shared" si="20"/>
        <v>0</v>
      </c>
      <c r="S443" s="240">
        <f>IFERROR(IF(J443="X",0,IF(K443="X",0,VLOOKUP(K443,'5'!$K$3:$L$16,2,FALSE))),0)</f>
        <v>0</v>
      </c>
      <c r="T443" s="240">
        <f t="shared" si="21"/>
        <v>0</v>
      </c>
      <c r="U443" s="240">
        <f>IFERROR(VLOOKUP(K443,'5'!$K$3:$M$16,3,FALSE),0)</f>
        <v>0</v>
      </c>
      <c r="V443" s="240">
        <f t="shared" si="22"/>
        <v>0</v>
      </c>
    </row>
    <row r="444" spans="1:22">
      <c r="A444" s="238"/>
      <c r="E444" s="238"/>
      <c r="F444" s="238"/>
      <c r="G444" s="238"/>
      <c r="H444" s="238"/>
      <c r="L444" s="240"/>
      <c r="O444" s="240"/>
      <c r="R444" s="240">
        <f t="shared" si="20"/>
        <v>0</v>
      </c>
      <c r="S444" s="240">
        <f>IFERROR(IF(J444="X",0,IF(K444="X",0,VLOOKUP(K444,'5'!$K$3:$L$16,2,FALSE))),0)</f>
        <v>0</v>
      </c>
      <c r="T444" s="240">
        <f t="shared" si="21"/>
        <v>0</v>
      </c>
      <c r="U444" s="240">
        <f>IFERROR(VLOOKUP(K444,'5'!$K$3:$M$16,3,FALSE),0)</f>
        <v>0</v>
      </c>
      <c r="V444" s="240">
        <f t="shared" si="22"/>
        <v>0</v>
      </c>
    </row>
    <row r="445" spans="1:22">
      <c r="A445" s="238"/>
      <c r="E445" s="238"/>
      <c r="F445" s="238"/>
      <c r="G445" s="238"/>
      <c r="H445" s="238"/>
      <c r="L445" s="240"/>
      <c r="O445" s="240"/>
      <c r="R445" s="240">
        <f t="shared" si="20"/>
        <v>0</v>
      </c>
      <c r="S445" s="240">
        <f>IFERROR(IF(J445="X",0,IF(K445="X",0,VLOOKUP(K445,'5'!$K$3:$L$16,2,FALSE))),0)</f>
        <v>0</v>
      </c>
      <c r="T445" s="240">
        <f t="shared" si="21"/>
        <v>0</v>
      </c>
      <c r="U445" s="240">
        <f>IFERROR(VLOOKUP(K445,'5'!$K$3:$M$16,3,FALSE),0)</f>
        <v>0</v>
      </c>
      <c r="V445" s="240">
        <f t="shared" si="22"/>
        <v>0</v>
      </c>
    </row>
    <row r="446" spans="1:22">
      <c r="A446" s="238"/>
      <c r="E446" s="238"/>
      <c r="F446" s="238"/>
      <c r="G446" s="238"/>
      <c r="H446" s="238"/>
      <c r="L446" s="240"/>
      <c r="O446" s="240"/>
      <c r="R446" s="240">
        <f t="shared" si="20"/>
        <v>0</v>
      </c>
      <c r="S446" s="240">
        <f>IFERROR(IF(J446="X",0,IF(K446="X",0,VLOOKUP(K446,'5'!$K$3:$L$16,2,FALSE))),0)</f>
        <v>0</v>
      </c>
      <c r="T446" s="240">
        <f t="shared" si="21"/>
        <v>0</v>
      </c>
      <c r="U446" s="240">
        <f>IFERROR(VLOOKUP(K446,'5'!$K$3:$M$16,3,FALSE),0)</f>
        <v>0</v>
      </c>
      <c r="V446" s="240">
        <f t="shared" si="22"/>
        <v>0</v>
      </c>
    </row>
    <row r="447" spans="1:22">
      <c r="A447" s="238"/>
      <c r="E447" s="238"/>
      <c r="F447" s="238"/>
      <c r="G447" s="238"/>
      <c r="H447" s="238"/>
      <c r="L447" s="240"/>
      <c r="O447" s="240"/>
      <c r="R447" s="240">
        <f t="shared" si="20"/>
        <v>0</v>
      </c>
      <c r="S447" s="240">
        <f>IFERROR(IF(J447="X",0,IF(K447="X",0,VLOOKUP(K447,'5'!$K$3:$L$16,2,FALSE))),0)</f>
        <v>0</v>
      </c>
      <c r="T447" s="240">
        <f t="shared" si="21"/>
        <v>0</v>
      </c>
      <c r="U447" s="240">
        <f>IFERROR(VLOOKUP(K447,'5'!$K$3:$M$16,3,FALSE),0)</f>
        <v>0</v>
      </c>
      <c r="V447" s="240">
        <f t="shared" si="22"/>
        <v>0</v>
      </c>
    </row>
    <row r="448" spans="1:22">
      <c r="A448" s="238"/>
      <c r="E448" s="238"/>
      <c r="F448" s="238"/>
      <c r="G448" s="238"/>
      <c r="H448" s="238"/>
      <c r="L448" s="240"/>
      <c r="O448" s="240"/>
      <c r="R448" s="240">
        <f t="shared" si="20"/>
        <v>0</v>
      </c>
      <c r="S448" s="240">
        <f>IFERROR(IF(J448="X",0,IF(K448="X",0,VLOOKUP(K448,'5'!$K$3:$L$16,2,FALSE))),0)</f>
        <v>0</v>
      </c>
      <c r="T448" s="240">
        <f t="shared" si="21"/>
        <v>0</v>
      </c>
      <c r="U448" s="240">
        <f>IFERROR(VLOOKUP(K448,'5'!$K$3:$M$16,3,FALSE),0)</f>
        <v>0</v>
      </c>
      <c r="V448" s="240">
        <f t="shared" si="22"/>
        <v>0</v>
      </c>
    </row>
    <row r="449" spans="1:22">
      <c r="A449" s="238"/>
      <c r="E449" s="238"/>
      <c r="F449" s="238"/>
      <c r="G449" s="238"/>
      <c r="H449" s="238"/>
      <c r="L449" s="240"/>
      <c r="O449" s="240"/>
      <c r="R449" s="240">
        <f t="shared" si="20"/>
        <v>0</v>
      </c>
      <c r="S449" s="240">
        <f>IFERROR(IF(J449="X",0,IF(K449="X",0,VLOOKUP(K449,'5'!$K$3:$L$16,2,FALSE))),0)</f>
        <v>0</v>
      </c>
      <c r="T449" s="240">
        <f t="shared" si="21"/>
        <v>0</v>
      </c>
      <c r="U449" s="240">
        <f>IFERROR(VLOOKUP(K449,'5'!$K$3:$M$16,3,FALSE),0)</f>
        <v>0</v>
      </c>
      <c r="V449" s="240">
        <f t="shared" si="22"/>
        <v>0</v>
      </c>
    </row>
    <row r="450" spans="1:22">
      <c r="A450" s="238"/>
      <c r="E450" s="238"/>
      <c r="F450" s="238"/>
      <c r="G450" s="238"/>
      <c r="H450" s="238"/>
      <c r="L450" s="240"/>
      <c r="O450" s="240"/>
      <c r="R450" s="240">
        <f t="shared" si="20"/>
        <v>0</v>
      </c>
      <c r="S450" s="240">
        <f>IFERROR(IF(J450="X",0,IF(K450="X",0,VLOOKUP(K450,'5'!$K$3:$L$16,2,FALSE))),0)</f>
        <v>0</v>
      </c>
      <c r="T450" s="240">
        <f t="shared" si="21"/>
        <v>0</v>
      </c>
      <c r="U450" s="240">
        <f>IFERROR(VLOOKUP(K450,'5'!$K$3:$M$16,3,FALSE),0)</f>
        <v>0</v>
      </c>
      <c r="V450" s="240">
        <f t="shared" si="22"/>
        <v>0</v>
      </c>
    </row>
    <row r="451" spans="1:22">
      <c r="A451" s="238"/>
      <c r="E451" s="238"/>
      <c r="F451" s="238"/>
      <c r="G451" s="238"/>
      <c r="H451" s="238"/>
      <c r="L451" s="240"/>
      <c r="O451" s="240"/>
      <c r="R451" s="240">
        <f t="shared" si="20"/>
        <v>0</v>
      </c>
      <c r="S451" s="240">
        <f>IFERROR(IF(J451="X",0,IF(K451="X",0,VLOOKUP(K451,'5'!$K$3:$L$16,2,FALSE))),0)</f>
        <v>0</v>
      </c>
      <c r="T451" s="240">
        <f t="shared" si="21"/>
        <v>0</v>
      </c>
      <c r="U451" s="240">
        <f>IFERROR(VLOOKUP(K451,'5'!$K$3:$M$16,3,FALSE),0)</f>
        <v>0</v>
      </c>
      <c r="V451" s="240">
        <f t="shared" si="22"/>
        <v>0</v>
      </c>
    </row>
    <row r="452" spans="1:22">
      <c r="A452" s="238"/>
      <c r="E452" s="238"/>
      <c r="F452" s="238"/>
      <c r="G452" s="238"/>
      <c r="H452" s="238"/>
      <c r="L452" s="240"/>
      <c r="O452" s="240"/>
      <c r="R452" s="240">
        <f t="shared" si="20"/>
        <v>0</v>
      </c>
      <c r="S452" s="240">
        <f>IFERROR(IF(J452="X",0,IF(K452="X",0,VLOOKUP(K452,'5'!$K$3:$L$16,2,FALSE))),0)</f>
        <v>0</v>
      </c>
      <c r="T452" s="240">
        <f t="shared" si="21"/>
        <v>0</v>
      </c>
      <c r="U452" s="240">
        <f>IFERROR(VLOOKUP(K452,'5'!$K$3:$M$16,3,FALSE),0)</f>
        <v>0</v>
      </c>
      <c r="V452" s="240">
        <f t="shared" si="22"/>
        <v>0</v>
      </c>
    </row>
    <row r="453" spans="1:22">
      <c r="A453" s="238"/>
      <c r="E453" s="238"/>
      <c r="F453" s="238"/>
      <c r="G453" s="238"/>
      <c r="H453" s="238"/>
      <c r="L453" s="240"/>
      <c r="O453" s="240"/>
      <c r="R453" s="240">
        <f t="shared" si="20"/>
        <v>0</v>
      </c>
      <c r="S453" s="240">
        <f>IFERROR(IF(J453="X",0,IF(K453="X",0,VLOOKUP(K453,'5'!$K$3:$L$16,2,FALSE))),0)</f>
        <v>0</v>
      </c>
      <c r="T453" s="240">
        <f t="shared" si="21"/>
        <v>0</v>
      </c>
      <c r="U453" s="240">
        <f>IFERROR(VLOOKUP(K453,'5'!$K$3:$M$16,3,FALSE),0)</f>
        <v>0</v>
      </c>
      <c r="V453" s="240">
        <f t="shared" si="22"/>
        <v>0</v>
      </c>
    </row>
    <row r="454" spans="1:22">
      <c r="A454" s="238"/>
      <c r="E454" s="238"/>
      <c r="F454" s="238"/>
      <c r="G454" s="238"/>
      <c r="H454" s="238"/>
      <c r="L454" s="240"/>
      <c r="O454" s="240"/>
      <c r="R454" s="240">
        <f t="shared" ref="R454:R499" si="23">SUM(M454+P454)</f>
        <v>0</v>
      </c>
      <c r="S454" s="240">
        <f>IFERROR(IF(J454="X",0,IF(K454="X",0,VLOOKUP(K454,'5'!$K$3:$L$16,2,FALSE))),0)</f>
        <v>0</v>
      </c>
      <c r="T454" s="240">
        <f t="shared" ref="T454:T499" si="24">R454*S454</f>
        <v>0</v>
      </c>
      <c r="U454" s="240">
        <f>IFERROR(VLOOKUP(K454,'5'!$K$3:$M$16,3,FALSE),0)</f>
        <v>0</v>
      </c>
      <c r="V454" s="240">
        <f t="shared" ref="V454:V499" si="25">IF(U454=0,0,T454/U454)</f>
        <v>0</v>
      </c>
    </row>
    <row r="455" spans="1:22">
      <c r="A455" s="238"/>
      <c r="E455" s="238"/>
      <c r="F455" s="238"/>
      <c r="G455" s="238"/>
      <c r="H455" s="238"/>
      <c r="L455" s="240"/>
      <c r="O455" s="240"/>
      <c r="R455" s="240">
        <f t="shared" si="23"/>
        <v>0</v>
      </c>
      <c r="S455" s="240">
        <f>IFERROR(IF(J455="X",0,IF(K455="X",0,VLOOKUP(K455,'5'!$K$3:$L$16,2,FALSE))),0)</f>
        <v>0</v>
      </c>
      <c r="T455" s="240">
        <f t="shared" si="24"/>
        <v>0</v>
      </c>
      <c r="U455" s="240">
        <f>IFERROR(VLOOKUP(K455,'5'!$K$3:$M$16,3,FALSE),0)</f>
        <v>0</v>
      </c>
      <c r="V455" s="240">
        <f t="shared" si="25"/>
        <v>0</v>
      </c>
    </row>
    <row r="456" spans="1:22">
      <c r="A456" s="238"/>
      <c r="E456" s="238"/>
      <c r="F456" s="238"/>
      <c r="G456" s="238"/>
      <c r="H456" s="238"/>
      <c r="L456" s="240"/>
      <c r="O456" s="240"/>
      <c r="R456" s="240">
        <f t="shared" si="23"/>
        <v>0</v>
      </c>
      <c r="S456" s="240">
        <f>IFERROR(IF(J456="X",0,IF(K456="X",0,VLOOKUP(K456,'5'!$K$3:$L$16,2,FALSE))),0)</f>
        <v>0</v>
      </c>
      <c r="T456" s="240">
        <f t="shared" si="24"/>
        <v>0</v>
      </c>
      <c r="U456" s="240">
        <f>IFERROR(VLOOKUP(K456,'5'!$K$3:$M$16,3,FALSE),0)</f>
        <v>0</v>
      </c>
      <c r="V456" s="240">
        <f t="shared" si="25"/>
        <v>0</v>
      </c>
    </row>
    <row r="457" spans="1:22">
      <c r="A457" s="238"/>
      <c r="E457" s="238"/>
      <c r="F457" s="238"/>
      <c r="G457" s="238"/>
      <c r="H457" s="238"/>
      <c r="L457" s="240"/>
      <c r="O457" s="240"/>
      <c r="R457" s="240">
        <f t="shared" si="23"/>
        <v>0</v>
      </c>
      <c r="S457" s="240">
        <f>IFERROR(IF(J457="X",0,IF(K457="X",0,VLOOKUP(K457,'5'!$K$3:$L$16,2,FALSE))),0)</f>
        <v>0</v>
      </c>
      <c r="T457" s="240">
        <f t="shared" si="24"/>
        <v>0</v>
      </c>
      <c r="U457" s="240">
        <f>IFERROR(VLOOKUP(K457,'5'!$K$3:$M$16,3,FALSE),0)</f>
        <v>0</v>
      </c>
      <c r="V457" s="240">
        <f t="shared" si="25"/>
        <v>0</v>
      </c>
    </row>
    <row r="458" spans="1:22">
      <c r="A458" s="238"/>
      <c r="E458" s="238"/>
      <c r="F458" s="238"/>
      <c r="G458" s="238"/>
      <c r="H458" s="238"/>
      <c r="L458" s="240"/>
      <c r="O458" s="240"/>
      <c r="R458" s="240">
        <f t="shared" si="23"/>
        <v>0</v>
      </c>
      <c r="S458" s="240">
        <f>IFERROR(IF(J458="X",0,IF(K458="X",0,VLOOKUP(K458,'5'!$K$3:$L$16,2,FALSE))),0)</f>
        <v>0</v>
      </c>
      <c r="T458" s="240">
        <f t="shared" si="24"/>
        <v>0</v>
      </c>
      <c r="U458" s="240">
        <f>IFERROR(VLOOKUP(K458,'5'!$K$3:$M$16,3,FALSE),0)</f>
        <v>0</v>
      </c>
      <c r="V458" s="240">
        <f t="shared" si="25"/>
        <v>0</v>
      </c>
    </row>
    <row r="459" spans="1:22">
      <c r="A459" s="238"/>
      <c r="E459" s="238"/>
      <c r="F459" s="238"/>
      <c r="G459" s="238"/>
      <c r="H459" s="238"/>
      <c r="L459" s="240"/>
      <c r="O459" s="240"/>
      <c r="R459" s="240">
        <f t="shared" si="23"/>
        <v>0</v>
      </c>
      <c r="S459" s="240">
        <f>IFERROR(IF(J459="X",0,IF(K459="X",0,VLOOKUP(K459,'5'!$K$3:$L$16,2,FALSE))),0)</f>
        <v>0</v>
      </c>
      <c r="T459" s="240">
        <f t="shared" si="24"/>
        <v>0</v>
      </c>
      <c r="U459" s="240">
        <f>IFERROR(VLOOKUP(K459,'5'!$K$3:$M$16,3,FALSE),0)</f>
        <v>0</v>
      </c>
      <c r="V459" s="240">
        <f t="shared" si="25"/>
        <v>0</v>
      </c>
    </row>
    <row r="460" spans="1:22">
      <c r="A460" s="238"/>
      <c r="E460" s="238"/>
      <c r="F460" s="238"/>
      <c r="G460" s="238"/>
      <c r="H460" s="238"/>
      <c r="L460" s="240"/>
      <c r="O460" s="240"/>
      <c r="R460" s="240">
        <f t="shared" si="23"/>
        <v>0</v>
      </c>
      <c r="S460" s="240">
        <f>IFERROR(IF(J460="X",0,IF(K460="X",0,VLOOKUP(K460,'5'!$K$3:$L$16,2,FALSE))),0)</f>
        <v>0</v>
      </c>
      <c r="T460" s="240">
        <f t="shared" si="24"/>
        <v>0</v>
      </c>
      <c r="U460" s="240">
        <f>IFERROR(VLOOKUP(K460,'5'!$K$3:$M$16,3,FALSE),0)</f>
        <v>0</v>
      </c>
      <c r="V460" s="240">
        <f t="shared" si="25"/>
        <v>0</v>
      </c>
    </row>
    <row r="461" spans="1:22">
      <c r="A461" s="238"/>
      <c r="E461" s="238"/>
      <c r="F461" s="238"/>
      <c r="G461" s="238"/>
      <c r="H461" s="238"/>
      <c r="L461" s="240"/>
      <c r="O461" s="240"/>
      <c r="R461" s="240">
        <f t="shared" si="23"/>
        <v>0</v>
      </c>
      <c r="S461" s="240">
        <f>IFERROR(IF(J461="X",0,IF(K461="X",0,VLOOKUP(K461,'5'!$K$3:$L$16,2,FALSE))),0)</f>
        <v>0</v>
      </c>
      <c r="T461" s="240">
        <f t="shared" si="24"/>
        <v>0</v>
      </c>
      <c r="U461" s="240">
        <f>IFERROR(VLOOKUP(K461,'5'!$K$3:$M$16,3,FALSE),0)</f>
        <v>0</v>
      </c>
      <c r="V461" s="240">
        <f t="shared" si="25"/>
        <v>0</v>
      </c>
    </row>
    <row r="462" spans="1:22">
      <c r="A462" s="238"/>
      <c r="E462" s="238"/>
      <c r="F462" s="238"/>
      <c r="G462" s="238"/>
      <c r="H462" s="238"/>
      <c r="L462" s="240"/>
      <c r="O462" s="240"/>
      <c r="R462" s="240">
        <f t="shared" si="23"/>
        <v>0</v>
      </c>
      <c r="S462" s="240">
        <f>IFERROR(IF(J462="X",0,IF(K462="X",0,VLOOKUP(K462,'5'!$K$3:$L$16,2,FALSE))),0)</f>
        <v>0</v>
      </c>
      <c r="T462" s="240">
        <f t="shared" si="24"/>
        <v>0</v>
      </c>
      <c r="U462" s="240">
        <f>IFERROR(VLOOKUP(K462,'5'!$K$3:$M$16,3,FALSE),0)</f>
        <v>0</v>
      </c>
      <c r="V462" s="240">
        <f t="shared" si="25"/>
        <v>0</v>
      </c>
    </row>
    <row r="463" spans="1:22">
      <c r="A463" s="238"/>
      <c r="E463" s="238"/>
      <c r="F463" s="238"/>
      <c r="G463" s="238"/>
      <c r="H463" s="238"/>
      <c r="L463" s="240"/>
      <c r="O463" s="240"/>
      <c r="R463" s="240">
        <f t="shared" si="23"/>
        <v>0</v>
      </c>
      <c r="S463" s="240">
        <f>IFERROR(IF(J463="X",0,IF(K463="X",0,VLOOKUP(K463,'5'!$K$3:$L$16,2,FALSE))),0)</f>
        <v>0</v>
      </c>
      <c r="T463" s="240">
        <f t="shared" si="24"/>
        <v>0</v>
      </c>
      <c r="U463" s="240">
        <f>IFERROR(VLOOKUP(K463,'5'!$K$3:$M$16,3,FALSE),0)</f>
        <v>0</v>
      </c>
      <c r="V463" s="240">
        <f t="shared" si="25"/>
        <v>0</v>
      </c>
    </row>
    <row r="464" spans="1:22">
      <c r="A464" s="238"/>
      <c r="E464" s="238"/>
      <c r="F464" s="238"/>
      <c r="G464" s="238"/>
      <c r="H464" s="238"/>
      <c r="L464" s="240"/>
      <c r="O464" s="240"/>
      <c r="R464" s="240">
        <f t="shared" si="23"/>
        <v>0</v>
      </c>
      <c r="S464" s="240">
        <f>IFERROR(IF(J464="X",0,IF(K464="X",0,VLOOKUP(K464,'5'!$K$3:$L$16,2,FALSE))),0)</f>
        <v>0</v>
      </c>
      <c r="T464" s="240">
        <f t="shared" si="24"/>
        <v>0</v>
      </c>
      <c r="U464" s="240">
        <f>IFERROR(VLOOKUP(K464,'5'!$K$3:$M$16,3,FALSE),0)</f>
        <v>0</v>
      </c>
      <c r="V464" s="240">
        <f t="shared" si="25"/>
        <v>0</v>
      </c>
    </row>
    <row r="465" spans="1:22">
      <c r="A465" s="238"/>
      <c r="E465" s="238"/>
      <c r="F465" s="238"/>
      <c r="G465" s="238"/>
      <c r="H465" s="238"/>
      <c r="L465" s="240"/>
      <c r="O465" s="240"/>
      <c r="R465" s="240">
        <f t="shared" si="23"/>
        <v>0</v>
      </c>
      <c r="S465" s="240">
        <f>IFERROR(IF(J465="X",0,IF(K465="X",0,VLOOKUP(K465,'5'!$K$3:$L$16,2,FALSE))),0)</f>
        <v>0</v>
      </c>
      <c r="T465" s="240">
        <f t="shared" si="24"/>
        <v>0</v>
      </c>
      <c r="U465" s="240">
        <f>IFERROR(VLOOKUP(K465,'5'!$K$3:$M$16,3,FALSE),0)</f>
        <v>0</v>
      </c>
      <c r="V465" s="240">
        <f t="shared" si="25"/>
        <v>0</v>
      </c>
    </row>
    <row r="466" spans="1:22">
      <c r="A466" s="238"/>
      <c r="E466" s="238"/>
      <c r="F466" s="238"/>
      <c r="G466" s="238"/>
      <c r="H466" s="238"/>
      <c r="L466" s="240"/>
      <c r="O466" s="240"/>
      <c r="R466" s="240">
        <f t="shared" si="23"/>
        <v>0</v>
      </c>
      <c r="S466" s="240">
        <f>IFERROR(IF(J466="X",0,IF(K466="X",0,VLOOKUP(K466,'5'!$K$3:$L$16,2,FALSE))),0)</f>
        <v>0</v>
      </c>
      <c r="T466" s="240">
        <f t="shared" si="24"/>
        <v>0</v>
      </c>
      <c r="U466" s="240">
        <f>IFERROR(VLOOKUP(K466,'5'!$K$3:$M$16,3,FALSE),0)</f>
        <v>0</v>
      </c>
      <c r="V466" s="240">
        <f t="shared" si="25"/>
        <v>0</v>
      </c>
    </row>
    <row r="467" spans="1:22">
      <c r="A467" s="238"/>
      <c r="E467" s="238"/>
      <c r="F467" s="238"/>
      <c r="G467" s="238"/>
      <c r="H467" s="238"/>
      <c r="L467" s="240"/>
      <c r="O467" s="240"/>
      <c r="R467" s="240">
        <f t="shared" si="23"/>
        <v>0</v>
      </c>
      <c r="S467" s="240">
        <f>IFERROR(IF(J467="X",0,IF(K467="X",0,VLOOKUP(K467,'5'!$K$3:$L$16,2,FALSE))),0)</f>
        <v>0</v>
      </c>
      <c r="T467" s="240">
        <f t="shared" si="24"/>
        <v>0</v>
      </c>
      <c r="U467" s="240">
        <f>IFERROR(VLOOKUP(K467,'5'!$K$3:$M$16,3,FALSE),0)</f>
        <v>0</v>
      </c>
      <c r="V467" s="240">
        <f t="shared" si="25"/>
        <v>0</v>
      </c>
    </row>
    <row r="468" spans="1:22">
      <c r="A468" s="238"/>
      <c r="E468" s="238"/>
      <c r="F468" s="238"/>
      <c r="G468" s="238"/>
      <c r="H468" s="238"/>
      <c r="L468" s="240"/>
      <c r="O468" s="240"/>
      <c r="R468" s="240">
        <f t="shared" si="23"/>
        <v>0</v>
      </c>
      <c r="S468" s="240">
        <f>IFERROR(IF(J468="X",0,IF(K468="X",0,VLOOKUP(K468,'5'!$K$3:$L$16,2,FALSE))),0)</f>
        <v>0</v>
      </c>
      <c r="T468" s="240">
        <f t="shared" si="24"/>
        <v>0</v>
      </c>
      <c r="U468" s="240">
        <f>IFERROR(VLOOKUP(K468,'5'!$K$3:$M$16,3,FALSE),0)</f>
        <v>0</v>
      </c>
      <c r="V468" s="240">
        <f t="shared" si="25"/>
        <v>0</v>
      </c>
    </row>
    <row r="469" spans="1:22">
      <c r="A469" s="238"/>
      <c r="E469" s="238"/>
      <c r="F469" s="238"/>
      <c r="G469" s="238"/>
      <c r="H469" s="238"/>
      <c r="L469" s="240"/>
      <c r="O469" s="240"/>
      <c r="R469" s="240">
        <f t="shared" si="23"/>
        <v>0</v>
      </c>
      <c r="S469" s="240">
        <f>IFERROR(IF(J469="X",0,IF(K469="X",0,VLOOKUP(K469,'5'!$K$3:$L$16,2,FALSE))),0)</f>
        <v>0</v>
      </c>
      <c r="T469" s="240">
        <f t="shared" si="24"/>
        <v>0</v>
      </c>
      <c r="U469" s="240">
        <f>IFERROR(VLOOKUP(K469,'5'!$K$3:$M$16,3,FALSE),0)</f>
        <v>0</v>
      </c>
      <c r="V469" s="240">
        <f t="shared" si="25"/>
        <v>0</v>
      </c>
    </row>
    <row r="470" spans="1:22">
      <c r="A470" s="238"/>
      <c r="E470" s="238"/>
      <c r="F470" s="238"/>
      <c r="G470" s="238"/>
      <c r="H470" s="238"/>
      <c r="L470" s="240"/>
      <c r="O470" s="240"/>
      <c r="R470" s="240">
        <f t="shared" si="23"/>
        <v>0</v>
      </c>
      <c r="S470" s="240">
        <f>IFERROR(IF(J470="X",0,IF(K470="X",0,VLOOKUP(K470,'5'!$K$3:$L$16,2,FALSE))),0)</f>
        <v>0</v>
      </c>
      <c r="T470" s="240">
        <f t="shared" si="24"/>
        <v>0</v>
      </c>
      <c r="U470" s="240">
        <f>IFERROR(VLOOKUP(K470,'5'!$K$3:$M$16,3,FALSE),0)</f>
        <v>0</v>
      </c>
      <c r="V470" s="240">
        <f t="shared" si="25"/>
        <v>0</v>
      </c>
    </row>
    <row r="471" spans="1:22">
      <c r="A471" s="238"/>
      <c r="E471" s="238"/>
      <c r="F471" s="238"/>
      <c r="G471" s="238"/>
      <c r="H471" s="238"/>
      <c r="L471" s="240"/>
      <c r="O471" s="240"/>
      <c r="R471" s="240">
        <f t="shared" si="23"/>
        <v>0</v>
      </c>
      <c r="S471" s="240">
        <f>IFERROR(IF(J471="X",0,IF(K471="X",0,VLOOKUP(K471,'5'!$K$3:$L$16,2,FALSE))),0)</f>
        <v>0</v>
      </c>
      <c r="T471" s="240">
        <f t="shared" si="24"/>
        <v>0</v>
      </c>
      <c r="U471" s="240">
        <f>IFERROR(VLOOKUP(K471,'5'!$K$3:$M$16,3,FALSE),0)</f>
        <v>0</v>
      </c>
      <c r="V471" s="240">
        <f t="shared" si="25"/>
        <v>0</v>
      </c>
    </row>
    <row r="472" spans="1:22">
      <c r="A472" s="238"/>
      <c r="E472" s="238"/>
      <c r="F472" s="238"/>
      <c r="G472" s="238"/>
      <c r="H472" s="238"/>
      <c r="L472" s="240"/>
      <c r="O472" s="240"/>
      <c r="R472" s="240">
        <f t="shared" si="23"/>
        <v>0</v>
      </c>
      <c r="S472" s="240">
        <f>IFERROR(IF(J472="X",0,IF(K472="X",0,VLOOKUP(K472,'5'!$K$3:$L$16,2,FALSE))),0)</f>
        <v>0</v>
      </c>
      <c r="T472" s="240">
        <f t="shared" si="24"/>
        <v>0</v>
      </c>
      <c r="U472" s="240">
        <f>IFERROR(VLOOKUP(K472,'5'!$K$3:$M$16,3,FALSE),0)</f>
        <v>0</v>
      </c>
      <c r="V472" s="240">
        <f t="shared" si="25"/>
        <v>0</v>
      </c>
    </row>
    <row r="473" spans="1:22">
      <c r="A473" s="238"/>
      <c r="E473" s="238"/>
      <c r="F473" s="238"/>
      <c r="G473" s="238"/>
      <c r="H473" s="238"/>
      <c r="L473" s="240"/>
      <c r="O473" s="240"/>
      <c r="R473" s="240">
        <f t="shared" si="23"/>
        <v>0</v>
      </c>
      <c r="S473" s="240">
        <f>IFERROR(IF(J473="X",0,IF(K473="X",0,VLOOKUP(K473,'5'!$K$3:$L$16,2,FALSE))),0)</f>
        <v>0</v>
      </c>
      <c r="T473" s="240">
        <f t="shared" si="24"/>
        <v>0</v>
      </c>
      <c r="U473" s="240">
        <f>IFERROR(VLOOKUP(K473,'5'!$K$3:$M$16,3,FALSE),0)</f>
        <v>0</v>
      </c>
      <c r="V473" s="240">
        <f t="shared" si="25"/>
        <v>0</v>
      </c>
    </row>
    <row r="474" spans="1:22">
      <c r="A474" s="238"/>
      <c r="E474" s="238"/>
      <c r="F474" s="238"/>
      <c r="G474" s="238"/>
      <c r="H474" s="238"/>
      <c r="L474" s="240"/>
      <c r="O474" s="240"/>
      <c r="R474" s="240">
        <f t="shared" si="23"/>
        <v>0</v>
      </c>
      <c r="S474" s="240">
        <f>IFERROR(IF(J474="X",0,IF(K474="X",0,VLOOKUP(K474,'5'!$K$3:$L$16,2,FALSE))),0)</f>
        <v>0</v>
      </c>
      <c r="T474" s="240">
        <f t="shared" si="24"/>
        <v>0</v>
      </c>
      <c r="U474" s="240">
        <f>IFERROR(VLOOKUP(K474,'5'!$K$3:$M$16,3,FALSE),0)</f>
        <v>0</v>
      </c>
      <c r="V474" s="240">
        <f t="shared" si="25"/>
        <v>0</v>
      </c>
    </row>
    <row r="475" spans="1:22">
      <c r="A475" s="238"/>
      <c r="E475" s="238"/>
      <c r="F475" s="238"/>
      <c r="G475" s="238"/>
      <c r="H475" s="238"/>
      <c r="L475" s="240"/>
      <c r="O475" s="240"/>
      <c r="R475" s="240">
        <f t="shared" si="23"/>
        <v>0</v>
      </c>
      <c r="S475" s="240">
        <f>IFERROR(IF(J475="X",0,IF(K475="X",0,VLOOKUP(K475,'5'!$K$3:$L$16,2,FALSE))),0)</f>
        <v>0</v>
      </c>
      <c r="T475" s="240">
        <f t="shared" si="24"/>
        <v>0</v>
      </c>
      <c r="U475" s="240">
        <f>IFERROR(VLOOKUP(K475,'5'!$K$3:$M$16,3,FALSE),0)</f>
        <v>0</v>
      </c>
      <c r="V475" s="240">
        <f t="shared" si="25"/>
        <v>0</v>
      </c>
    </row>
    <row r="476" spans="1:22">
      <c r="A476" s="238"/>
      <c r="E476" s="238"/>
      <c r="F476" s="238"/>
      <c r="G476" s="238"/>
      <c r="H476" s="238"/>
      <c r="L476" s="240"/>
      <c r="O476" s="240"/>
      <c r="R476" s="240">
        <f t="shared" si="23"/>
        <v>0</v>
      </c>
      <c r="S476" s="240">
        <f>IFERROR(IF(J476="X",0,IF(K476="X",0,VLOOKUP(K476,'5'!$K$3:$L$16,2,FALSE))),0)</f>
        <v>0</v>
      </c>
      <c r="T476" s="240">
        <f t="shared" si="24"/>
        <v>0</v>
      </c>
      <c r="U476" s="240">
        <f>IFERROR(VLOOKUP(K476,'5'!$K$3:$M$16,3,FALSE),0)</f>
        <v>0</v>
      </c>
      <c r="V476" s="240">
        <f t="shared" si="25"/>
        <v>0</v>
      </c>
    </row>
    <row r="477" spans="1:22">
      <c r="A477" s="238"/>
      <c r="E477" s="238"/>
      <c r="F477" s="238"/>
      <c r="G477" s="238"/>
      <c r="H477" s="238"/>
      <c r="L477" s="240"/>
      <c r="O477" s="240"/>
      <c r="R477" s="240">
        <f t="shared" si="23"/>
        <v>0</v>
      </c>
      <c r="S477" s="240">
        <f>IFERROR(IF(J477="X",0,IF(K477="X",0,VLOOKUP(K477,'5'!$K$3:$L$16,2,FALSE))),0)</f>
        <v>0</v>
      </c>
      <c r="T477" s="240">
        <f t="shared" si="24"/>
        <v>0</v>
      </c>
      <c r="U477" s="240">
        <f>IFERROR(VLOOKUP(K477,'5'!$K$3:$M$16,3,FALSE),0)</f>
        <v>0</v>
      </c>
      <c r="V477" s="240">
        <f t="shared" si="25"/>
        <v>0</v>
      </c>
    </row>
    <row r="478" spans="1:22">
      <c r="A478" s="238"/>
      <c r="E478" s="238"/>
      <c r="F478" s="238"/>
      <c r="G478" s="238"/>
      <c r="H478" s="238"/>
      <c r="L478" s="240"/>
      <c r="O478" s="240"/>
      <c r="R478" s="240">
        <f t="shared" si="23"/>
        <v>0</v>
      </c>
      <c r="S478" s="240">
        <f>IFERROR(IF(J478="X",0,IF(K478="X",0,VLOOKUP(K478,'5'!$K$3:$L$16,2,FALSE))),0)</f>
        <v>0</v>
      </c>
      <c r="T478" s="240">
        <f t="shared" si="24"/>
        <v>0</v>
      </c>
      <c r="U478" s="240">
        <f>IFERROR(VLOOKUP(K478,'5'!$K$3:$M$16,3,FALSE),0)</f>
        <v>0</v>
      </c>
      <c r="V478" s="240">
        <f t="shared" si="25"/>
        <v>0</v>
      </c>
    </row>
    <row r="479" spans="1:22">
      <c r="A479" s="238"/>
      <c r="E479" s="238"/>
      <c r="F479" s="238"/>
      <c r="G479" s="238"/>
      <c r="H479" s="238"/>
      <c r="L479" s="240"/>
      <c r="O479" s="240"/>
      <c r="R479" s="240">
        <f t="shared" si="23"/>
        <v>0</v>
      </c>
      <c r="S479" s="240">
        <f>IFERROR(IF(J479="X",0,IF(K479="X",0,VLOOKUP(K479,'5'!$K$3:$L$16,2,FALSE))),0)</f>
        <v>0</v>
      </c>
      <c r="T479" s="240">
        <f t="shared" si="24"/>
        <v>0</v>
      </c>
      <c r="U479" s="240">
        <f>IFERROR(VLOOKUP(K479,'5'!$K$3:$M$16,3,FALSE),0)</f>
        <v>0</v>
      </c>
      <c r="V479" s="240">
        <f t="shared" si="25"/>
        <v>0</v>
      </c>
    </row>
    <row r="480" spans="1:22">
      <c r="A480" s="238"/>
      <c r="E480" s="238"/>
      <c r="F480" s="238"/>
      <c r="G480" s="238"/>
      <c r="H480" s="238"/>
      <c r="L480" s="240"/>
      <c r="O480" s="240"/>
      <c r="R480" s="240">
        <f t="shared" si="23"/>
        <v>0</v>
      </c>
      <c r="S480" s="240">
        <f>IFERROR(IF(J480="X",0,IF(K480="X",0,VLOOKUP(K480,'5'!$K$3:$L$16,2,FALSE))),0)</f>
        <v>0</v>
      </c>
      <c r="T480" s="240">
        <f t="shared" si="24"/>
        <v>0</v>
      </c>
      <c r="U480" s="240">
        <f>IFERROR(VLOOKUP(K480,'5'!$K$3:$M$16,3,FALSE),0)</f>
        <v>0</v>
      </c>
      <c r="V480" s="240">
        <f t="shared" si="25"/>
        <v>0</v>
      </c>
    </row>
    <row r="481" spans="1:22">
      <c r="A481" s="238"/>
      <c r="E481" s="238"/>
      <c r="F481" s="238"/>
      <c r="G481" s="238"/>
      <c r="H481" s="238"/>
      <c r="L481" s="240"/>
      <c r="O481" s="240"/>
      <c r="R481" s="240">
        <f t="shared" si="23"/>
        <v>0</v>
      </c>
      <c r="S481" s="240">
        <f>IFERROR(IF(J481="X",0,IF(K481="X",0,VLOOKUP(K481,'5'!$K$3:$L$16,2,FALSE))),0)</f>
        <v>0</v>
      </c>
      <c r="T481" s="240">
        <f t="shared" si="24"/>
        <v>0</v>
      </c>
      <c r="U481" s="240">
        <f>IFERROR(VLOOKUP(K481,'5'!$K$3:$M$16,3,FALSE),0)</f>
        <v>0</v>
      </c>
      <c r="V481" s="240">
        <f t="shared" si="25"/>
        <v>0</v>
      </c>
    </row>
    <row r="482" spans="1:22">
      <c r="A482" s="238"/>
      <c r="E482" s="238"/>
      <c r="F482" s="238"/>
      <c r="G482" s="238"/>
      <c r="H482" s="238"/>
      <c r="L482" s="240"/>
      <c r="O482" s="240"/>
      <c r="R482" s="240">
        <f t="shared" si="23"/>
        <v>0</v>
      </c>
      <c r="S482" s="240">
        <f>IFERROR(IF(J482="X",0,IF(K482="X",0,VLOOKUP(K482,'5'!$K$3:$L$16,2,FALSE))),0)</f>
        <v>0</v>
      </c>
      <c r="T482" s="240">
        <f t="shared" si="24"/>
        <v>0</v>
      </c>
      <c r="U482" s="240">
        <f>IFERROR(VLOOKUP(K482,'5'!$K$3:$M$16,3,FALSE),0)</f>
        <v>0</v>
      </c>
      <c r="V482" s="240">
        <f t="shared" si="25"/>
        <v>0</v>
      </c>
    </row>
    <row r="483" spans="1:22">
      <c r="A483" s="238"/>
      <c r="E483" s="238"/>
      <c r="F483" s="238"/>
      <c r="G483" s="238"/>
      <c r="H483" s="238"/>
      <c r="L483" s="240"/>
      <c r="O483" s="240"/>
      <c r="R483" s="240">
        <f t="shared" si="23"/>
        <v>0</v>
      </c>
      <c r="S483" s="240">
        <f>IFERROR(IF(J483="X",0,IF(K483="X",0,VLOOKUP(K483,'5'!$K$3:$L$16,2,FALSE))),0)</f>
        <v>0</v>
      </c>
      <c r="T483" s="240">
        <f t="shared" si="24"/>
        <v>0</v>
      </c>
      <c r="U483" s="240">
        <f>IFERROR(VLOOKUP(K483,'5'!$K$3:$M$16,3,FALSE),0)</f>
        <v>0</v>
      </c>
      <c r="V483" s="240">
        <f t="shared" si="25"/>
        <v>0</v>
      </c>
    </row>
    <row r="484" spans="1:22">
      <c r="A484" s="238"/>
      <c r="E484" s="238"/>
      <c r="F484" s="238"/>
      <c r="G484" s="238"/>
      <c r="H484" s="238"/>
      <c r="L484" s="240"/>
      <c r="O484" s="240"/>
      <c r="R484" s="240">
        <f t="shared" si="23"/>
        <v>0</v>
      </c>
      <c r="S484" s="240">
        <f>IFERROR(IF(J484="X",0,IF(K484="X",0,VLOOKUP(K484,'5'!$K$3:$L$16,2,FALSE))),0)</f>
        <v>0</v>
      </c>
      <c r="T484" s="240">
        <f t="shared" si="24"/>
        <v>0</v>
      </c>
      <c r="U484" s="240">
        <f>IFERROR(VLOOKUP(K484,'5'!$K$3:$M$16,3,FALSE),0)</f>
        <v>0</v>
      </c>
      <c r="V484" s="240">
        <f t="shared" si="25"/>
        <v>0</v>
      </c>
    </row>
    <row r="485" spans="1:22">
      <c r="A485" s="238"/>
      <c r="E485" s="238"/>
      <c r="F485" s="238"/>
      <c r="G485" s="238"/>
      <c r="H485" s="238"/>
      <c r="L485" s="240"/>
      <c r="O485" s="240"/>
      <c r="R485" s="240">
        <f t="shared" si="23"/>
        <v>0</v>
      </c>
      <c r="S485" s="240">
        <f>IFERROR(IF(J485="X",0,IF(K485="X",0,VLOOKUP(K485,'5'!$K$3:$L$16,2,FALSE))),0)</f>
        <v>0</v>
      </c>
      <c r="T485" s="240">
        <f t="shared" si="24"/>
        <v>0</v>
      </c>
      <c r="U485" s="240">
        <f>IFERROR(VLOOKUP(K485,'5'!$K$3:$M$16,3,FALSE),0)</f>
        <v>0</v>
      </c>
      <c r="V485" s="240">
        <f t="shared" si="25"/>
        <v>0</v>
      </c>
    </row>
    <row r="486" spans="1:22">
      <c r="A486" s="238"/>
      <c r="E486" s="238"/>
      <c r="F486" s="238"/>
      <c r="G486" s="238"/>
      <c r="H486" s="238"/>
      <c r="L486" s="240"/>
      <c r="O486" s="240"/>
      <c r="R486" s="240">
        <f t="shared" si="23"/>
        <v>0</v>
      </c>
      <c r="S486" s="240">
        <f>IFERROR(IF(J486="X",0,IF(K486="X",0,VLOOKUP(K486,'5'!$K$3:$L$16,2,FALSE))),0)</f>
        <v>0</v>
      </c>
      <c r="T486" s="240">
        <f t="shared" si="24"/>
        <v>0</v>
      </c>
      <c r="U486" s="240">
        <f>IFERROR(VLOOKUP(K486,'5'!$K$3:$M$16,3,FALSE),0)</f>
        <v>0</v>
      </c>
      <c r="V486" s="240">
        <f t="shared" si="25"/>
        <v>0</v>
      </c>
    </row>
    <row r="487" spans="1:22">
      <c r="A487" s="238"/>
      <c r="E487" s="238"/>
      <c r="F487" s="238"/>
      <c r="G487" s="238"/>
      <c r="H487" s="238"/>
      <c r="L487" s="240"/>
      <c r="O487" s="240"/>
      <c r="R487" s="240">
        <f t="shared" si="23"/>
        <v>0</v>
      </c>
      <c r="S487" s="240">
        <f>IFERROR(IF(J487="X",0,IF(K487="X",0,VLOOKUP(K487,'5'!$K$3:$L$16,2,FALSE))),0)</f>
        <v>0</v>
      </c>
      <c r="T487" s="240">
        <f t="shared" si="24"/>
        <v>0</v>
      </c>
      <c r="U487" s="240">
        <f>IFERROR(VLOOKUP(K487,'5'!$K$3:$M$16,3,FALSE),0)</f>
        <v>0</v>
      </c>
      <c r="V487" s="240">
        <f t="shared" si="25"/>
        <v>0</v>
      </c>
    </row>
    <row r="488" spans="1:22">
      <c r="A488" s="238"/>
      <c r="E488" s="238"/>
      <c r="F488" s="238"/>
      <c r="G488" s="238"/>
      <c r="H488" s="238"/>
      <c r="L488" s="240"/>
      <c r="O488" s="240"/>
      <c r="R488" s="240">
        <f t="shared" si="23"/>
        <v>0</v>
      </c>
      <c r="S488" s="240">
        <f>IFERROR(IF(J488="X",0,IF(K488="X",0,VLOOKUP(K488,'5'!$K$3:$L$16,2,FALSE))),0)</f>
        <v>0</v>
      </c>
      <c r="T488" s="240">
        <f t="shared" si="24"/>
        <v>0</v>
      </c>
      <c r="U488" s="240">
        <f>IFERROR(VLOOKUP(K488,'5'!$K$3:$M$16,3,FALSE),0)</f>
        <v>0</v>
      </c>
      <c r="V488" s="240">
        <f t="shared" si="25"/>
        <v>0</v>
      </c>
    </row>
    <row r="489" spans="1:22">
      <c r="A489" s="238"/>
      <c r="E489" s="238"/>
      <c r="F489" s="238"/>
      <c r="G489" s="238"/>
      <c r="H489" s="238"/>
      <c r="L489" s="240"/>
      <c r="O489" s="240"/>
      <c r="R489" s="240">
        <f t="shared" si="23"/>
        <v>0</v>
      </c>
      <c r="S489" s="240">
        <f>IFERROR(IF(J489="X",0,IF(K489="X",0,VLOOKUP(K489,'5'!$K$3:$L$16,2,FALSE))),0)</f>
        <v>0</v>
      </c>
      <c r="T489" s="240">
        <f t="shared" si="24"/>
        <v>0</v>
      </c>
      <c r="U489" s="240">
        <f>IFERROR(VLOOKUP(K489,'5'!$K$3:$M$16,3,FALSE),0)</f>
        <v>0</v>
      </c>
      <c r="V489" s="240">
        <f t="shared" si="25"/>
        <v>0</v>
      </c>
    </row>
    <row r="490" spans="1:22">
      <c r="A490" s="238"/>
      <c r="E490" s="238"/>
      <c r="F490" s="238"/>
      <c r="G490" s="238"/>
      <c r="H490" s="238"/>
      <c r="L490" s="240"/>
      <c r="O490" s="240"/>
      <c r="R490" s="240">
        <f t="shared" si="23"/>
        <v>0</v>
      </c>
      <c r="S490" s="240">
        <f>IFERROR(IF(J490="X",0,IF(K490="X",0,VLOOKUP(K490,'5'!$K$3:$L$16,2,FALSE))),0)</f>
        <v>0</v>
      </c>
      <c r="T490" s="240">
        <f t="shared" si="24"/>
        <v>0</v>
      </c>
      <c r="U490" s="240">
        <f>IFERROR(VLOOKUP(K490,'5'!$K$3:$M$16,3,FALSE),0)</f>
        <v>0</v>
      </c>
      <c r="V490" s="240">
        <f t="shared" si="25"/>
        <v>0</v>
      </c>
    </row>
    <row r="491" spans="1:22">
      <c r="A491" s="238"/>
      <c r="E491" s="238"/>
      <c r="F491" s="238"/>
      <c r="G491" s="238"/>
      <c r="H491" s="238"/>
      <c r="L491" s="240"/>
      <c r="O491" s="240"/>
      <c r="R491" s="240">
        <f t="shared" si="23"/>
        <v>0</v>
      </c>
      <c r="S491" s="240">
        <f>IFERROR(IF(J491="X",0,IF(K491="X",0,VLOOKUP(K491,'5'!$K$3:$L$16,2,FALSE))),0)</f>
        <v>0</v>
      </c>
      <c r="T491" s="240">
        <f t="shared" si="24"/>
        <v>0</v>
      </c>
      <c r="U491" s="240">
        <f>IFERROR(VLOOKUP(K491,'5'!$K$3:$M$16,3,FALSE),0)</f>
        <v>0</v>
      </c>
      <c r="V491" s="240">
        <f t="shared" si="25"/>
        <v>0</v>
      </c>
    </row>
    <row r="492" spans="1:22">
      <c r="A492" s="238"/>
      <c r="E492" s="238"/>
      <c r="F492" s="238"/>
      <c r="G492" s="238"/>
      <c r="H492" s="238"/>
      <c r="L492" s="240"/>
      <c r="O492" s="240"/>
      <c r="R492" s="240">
        <f t="shared" si="23"/>
        <v>0</v>
      </c>
      <c r="S492" s="240">
        <f>IFERROR(IF(J492="X",0,IF(K492="X",0,VLOOKUP(K492,'5'!$K$3:$L$16,2,FALSE))),0)</f>
        <v>0</v>
      </c>
      <c r="T492" s="240">
        <f t="shared" si="24"/>
        <v>0</v>
      </c>
      <c r="U492" s="240">
        <f>IFERROR(VLOOKUP(K492,'5'!$K$3:$M$16,3,FALSE),0)</f>
        <v>0</v>
      </c>
      <c r="V492" s="240">
        <f t="shared" si="25"/>
        <v>0</v>
      </c>
    </row>
    <row r="493" spans="1:22">
      <c r="A493" s="238"/>
      <c r="E493" s="238"/>
      <c r="F493" s="238"/>
      <c r="G493" s="238"/>
      <c r="H493" s="238"/>
      <c r="L493" s="240"/>
      <c r="O493" s="240"/>
      <c r="R493" s="240">
        <f t="shared" si="23"/>
        <v>0</v>
      </c>
      <c r="S493" s="240">
        <f>IFERROR(IF(J493="X",0,IF(K493="X",0,VLOOKUP(K493,'5'!$K$3:$L$16,2,FALSE))),0)</f>
        <v>0</v>
      </c>
      <c r="T493" s="240">
        <f t="shared" si="24"/>
        <v>0</v>
      </c>
      <c r="U493" s="240">
        <f>IFERROR(VLOOKUP(K493,'5'!$K$3:$M$16,3,FALSE),0)</f>
        <v>0</v>
      </c>
      <c r="V493" s="240">
        <f t="shared" si="25"/>
        <v>0</v>
      </c>
    </row>
    <row r="494" spans="1:22">
      <c r="A494" s="238"/>
      <c r="E494" s="238"/>
      <c r="F494" s="238"/>
      <c r="G494" s="238"/>
      <c r="H494" s="238"/>
      <c r="L494" s="240"/>
      <c r="O494" s="240"/>
      <c r="R494" s="240">
        <f t="shared" si="23"/>
        <v>0</v>
      </c>
      <c r="S494" s="240">
        <f>IFERROR(IF(J494="X",0,IF(K494="X",0,VLOOKUP(K494,'5'!$K$3:$L$16,2,FALSE))),0)</f>
        <v>0</v>
      </c>
      <c r="T494" s="240">
        <f t="shared" si="24"/>
        <v>0</v>
      </c>
      <c r="U494" s="240">
        <f>IFERROR(VLOOKUP(K494,'5'!$K$3:$M$16,3,FALSE),0)</f>
        <v>0</v>
      </c>
      <c r="V494" s="240">
        <f t="shared" si="25"/>
        <v>0</v>
      </c>
    </row>
    <row r="495" spans="1:22">
      <c r="A495" s="238"/>
      <c r="E495" s="238"/>
      <c r="F495" s="238"/>
      <c r="G495" s="238"/>
      <c r="H495" s="238"/>
      <c r="L495" s="240"/>
      <c r="O495" s="240"/>
      <c r="R495" s="240">
        <f t="shared" si="23"/>
        <v>0</v>
      </c>
      <c r="S495" s="240">
        <f>IFERROR(IF(J495="X",0,IF(K495="X",0,VLOOKUP(K495,'5'!$K$3:$L$16,2,FALSE))),0)</f>
        <v>0</v>
      </c>
      <c r="T495" s="240">
        <f t="shared" si="24"/>
        <v>0</v>
      </c>
      <c r="U495" s="240">
        <f>IFERROR(VLOOKUP(K495,'5'!$K$3:$M$16,3,FALSE),0)</f>
        <v>0</v>
      </c>
      <c r="V495" s="240">
        <f t="shared" si="25"/>
        <v>0</v>
      </c>
    </row>
    <row r="496" spans="1:22">
      <c r="A496" s="238"/>
      <c r="E496" s="238"/>
      <c r="F496" s="238"/>
      <c r="G496" s="238"/>
      <c r="H496" s="238"/>
      <c r="L496" s="240"/>
      <c r="O496" s="240"/>
      <c r="R496" s="240">
        <f t="shared" si="23"/>
        <v>0</v>
      </c>
      <c r="S496" s="240">
        <f>IFERROR(IF(J496="X",0,IF(K496="X",0,VLOOKUP(K496,'5'!$K$3:$L$16,2,FALSE))),0)</f>
        <v>0</v>
      </c>
      <c r="T496" s="240">
        <f t="shared" si="24"/>
        <v>0</v>
      </c>
      <c r="U496" s="240">
        <f>IFERROR(VLOOKUP(K496,'5'!$K$3:$M$16,3,FALSE),0)</f>
        <v>0</v>
      </c>
      <c r="V496" s="240">
        <f t="shared" si="25"/>
        <v>0</v>
      </c>
    </row>
    <row r="497" spans="1:34">
      <c r="A497" s="238"/>
      <c r="E497" s="238"/>
      <c r="F497" s="238"/>
      <c r="G497" s="238"/>
      <c r="H497" s="238"/>
      <c r="L497" s="240"/>
      <c r="O497" s="240"/>
      <c r="R497" s="240">
        <f t="shared" si="23"/>
        <v>0</v>
      </c>
      <c r="S497" s="240">
        <f>IFERROR(IF(J497="X",0,IF(K497="X",0,VLOOKUP(K497,'5'!$K$3:$L$16,2,FALSE))),0)</f>
        <v>0</v>
      </c>
      <c r="T497" s="240">
        <f t="shared" si="24"/>
        <v>0</v>
      </c>
      <c r="U497" s="240">
        <f>IFERROR(VLOOKUP(K497,'5'!$K$3:$M$16,3,FALSE),0)</f>
        <v>0</v>
      </c>
      <c r="V497" s="240">
        <f t="shared" si="25"/>
        <v>0</v>
      </c>
    </row>
    <row r="498" spans="1:34">
      <c r="A498" s="238"/>
      <c r="E498" s="238"/>
      <c r="F498" s="238"/>
      <c r="G498" s="238"/>
      <c r="H498" s="238"/>
      <c r="L498" s="240"/>
      <c r="O498" s="240"/>
      <c r="R498" s="240">
        <f t="shared" si="23"/>
        <v>0</v>
      </c>
      <c r="S498" s="240">
        <f>IFERROR(IF(J498="X",0,IF(K498="X",0,VLOOKUP(K498,'5'!$K$3:$L$16,2,FALSE))),0)</f>
        <v>0</v>
      </c>
      <c r="T498" s="240">
        <f t="shared" si="24"/>
        <v>0</v>
      </c>
      <c r="U498" s="240">
        <f>IFERROR(VLOOKUP(K498,'5'!$K$3:$M$16,3,FALSE),0)</f>
        <v>0</v>
      </c>
      <c r="V498" s="240">
        <f t="shared" si="25"/>
        <v>0</v>
      </c>
    </row>
    <row r="499" spans="1:34">
      <c r="A499" s="238"/>
      <c r="E499" s="238"/>
      <c r="F499" s="238"/>
      <c r="G499" s="238"/>
      <c r="H499" s="238"/>
      <c r="L499" s="240"/>
      <c r="O499" s="240"/>
      <c r="R499" s="240">
        <f t="shared" si="23"/>
        <v>0</v>
      </c>
      <c r="S499" s="240">
        <f>IFERROR(IF(J499="X",0,IF(K499="X",0,VLOOKUP(K499,'5'!$K$3:$L$16,2,FALSE))),0)</f>
        <v>0</v>
      </c>
      <c r="T499" s="240">
        <f t="shared" si="24"/>
        <v>0</v>
      </c>
      <c r="U499" s="240">
        <f>IFERROR(VLOOKUP(K499,'5'!$K$3:$M$16,3,FALSE),0)</f>
        <v>0</v>
      </c>
      <c r="V499" s="240">
        <f t="shared" si="25"/>
        <v>0</v>
      </c>
    </row>
    <row r="500" spans="1:34" ht="15" thickBot="1">
      <c r="I500" s="243" t="s">
        <v>285</v>
      </c>
      <c r="J500" s="244"/>
      <c r="K500" s="243"/>
      <c r="L500" s="245"/>
      <c r="M500" s="245">
        <f t="shared" ref="M500:V500" si="26">SUM(M4:M499)</f>
        <v>0</v>
      </c>
      <c r="N500" s="245"/>
      <c r="O500" s="245"/>
      <c r="P500" s="245">
        <f t="shared" si="26"/>
        <v>0</v>
      </c>
      <c r="Q500" s="245"/>
      <c r="R500" s="245">
        <f t="shared" si="26"/>
        <v>0</v>
      </c>
      <c r="S500" s="245"/>
      <c r="T500" s="245">
        <f t="shared" si="26"/>
        <v>0</v>
      </c>
      <c r="U500" s="245"/>
      <c r="V500" s="245">
        <f t="shared" si="26"/>
        <v>0</v>
      </c>
      <c r="W500" s="245">
        <f t="shared" ref="W500:AB500" si="27">SUM(W4:W499)</f>
        <v>0</v>
      </c>
      <c r="X500" s="245">
        <f t="shared" si="27"/>
        <v>0</v>
      </c>
      <c r="Y500" s="245">
        <f t="shared" si="27"/>
        <v>0</v>
      </c>
      <c r="Z500" s="245">
        <f t="shared" si="27"/>
        <v>0</v>
      </c>
      <c r="AA500" s="245">
        <f t="shared" si="27"/>
        <v>0</v>
      </c>
      <c r="AB500" s="245">
        <f t="shared" si="27"/>
        <v>0</v>
      </c>
    </row>
    <row r="501" spans="1:34" ht="15" thickTop="1"/>
    <row r="503" spans="1:34">
      <c r="I503" s="262"/>
      <c r="R503" s="262"/>
      <c r="T503" s="262"/>
      <c r="U503" s="262"/>
      <c r="V503" s="262"/>
      <c r="AG503" t="s">
        <v>195</v>
      </c>
      <c r="AH503" t="s">
        <v>196</v>
      </c>
    </row>
    <row r="504" spans="1:34">
      <c r="I504" s="262"/>
      <c r="L504" s="263"/>
      <c r="M504" s="263"/>
      <c r="N504" s="263"/>
      <c r="O504" s="263"/>
      <c r="P504" s="263"/>
      <c r="Q504" s="263"/>
      <c r="R504" s="263"/>
      <c r="S504" s="262"/>
      <c r="T504" s="263"/>
      <c r="U504" s="263"/>
      <c r="V504" s="263"/>
      <c r="AG504" t="s">
        <v>198</v>
      </c>
      <c r="AH504" t="s">
        <v>199</v>
      </c>
    </row>
    <row r="505" spans="1:34">
      <c r="I505" s="262"/>
      <c r="L505" s="263"/>
      <c r="M505" s="263"/>
      <c r="N505" s="263"/>
      <c r="O505" s="263"/>
      <c r="P505" s="263"/>
      <c r="Q505" s="263"/>
      <c r="R505" s="263"/>
      <c r="S505" s="262"/>
      <c r="T505" s="263"/>
      <c r="U505" s="263"/>
      <c r="V505" s="263"/>
      <c r="AG505" t="s">
        <v>201</v>
      </c>
      <c r="AH505" t="s">
        <v>202</v>
      </c>
    </row>
    <row r="506" spans="1:34">
      <c r="I506" s="262"/>
      <c r="L506" s="263"/>
      <c r="M506" s="263"/>
      <c r="N506" s="263"/>
      <c r="O506" s="263"/>
      <c r="P506" s="263"/>
      <c r="Q506" s="263"/>
      <c r="R506" s="263"/>
      <c r="S506" s="262"/>
      <c r="T506" s="263"/>
      <c r="U506" s="263"/>
      <c r="V506" s="263"/>
      <c r="AG506" t="s">
        <v>204</v>
      </c>
      <c r="AH506" t="s">
        <v>205</v>
      </c>
    </row>
    <row r="507" spans="1:34">
      <c r="I507" s="262"/>
      <c r="L507" s="263"/>
      <c r="M507" s="263"/>
      <c r="N507" s="263"/>
      <c r="O507" s="263"/>
      <c r="P507" s="263"/>
      <c r="Q507" s="263"/>
      <c r="R507" s="263"/>
      <c r="S507" s="262"/>
      <c r="T507" s="263"/>
      <c r="U507" s="263"/>
      <c r="V507" s="263"/>
      <c r="AG507" t="s">
        <v>206</v>
      </c>
      <c r="AH507" t="s">
        <v>207</v>
      </c>
    </row>
    <row r="508" spans="1:34">
      <c r="I508" s="262"/>
      <c r="L508" s="263"/>
      <c r="M508" s="263"/>
      <c r="N508" s="263"/>
      <c r="O508" s="263"/>
      <c r="P508" s="263"/>
      <c r="Q508" s="263"/>
      <c r="R508" s="263"/>
      <c r="S508" s="262"/>
      <c r="T508" s="263"/>
      <c r="U508" s="263"/>
      <c r="V508" s="263"/>
      <c r="AG508" t="s">
        <v>209</v>
      </c>
      <c r="AH508" t="s">
        <v>210</v>
      </c>
    </row>
    <row r="509" spans="1:34">
      <c r="I509" s="262"/>
      <c r="L509" s="263"/>
      <c r="M509" s="263"/>
      <c r="N509" s="263"/>
      <c r="O509" s="263"/>
      <c r="P509" s="263"/>
      <c r="Q509" s="263"/>
      <c r="R509" s="263"/>
      <c r="S509" s="262"/>
      <c r="T509" s="263"/>
      <c r="U509" s="263"/>
      <c r="V509" s="263"/>
      <c r="AG509" t="s">
        <v>171</v>
      </c>
      <c r="AH509" t="s">
        <v>211</v>
      </c>
    </row>
    <row r="510" spans="1:34">
      <c r="I510" s="262"/>
      <c r="L510" s="263"/>
      <c r="M510" s="263"/>
      <c r="N510" s="263"/>
      <c r="O510" s="263"/>
      <c r="P510" s="263"/>
      <c r="Q510" s="263"/>
      <c r="R510" s="263"/>
      <c r="S510" s="262"/>
      <c r="T510" s="263"/>
      <c r="U510" s="263"/>
      <c r="V510" s="263"/>
      <c r="AG510" t="s">
        <v>213</v>
      </c>
      <c r="AH510" t="s">
        <v>214</v>
      </c>
    </row>
    <row r="511" spans="1:34">
      <c r="I511" s="262"/>
      <c r="L511" s="263"/>
      <c r="M511" s="263"/>
      <c r="N511" s="263"/>
      <c r="O511" s="263"/>
      <c r="P511" s="263"/>
      <c r="Q511" s="263"/>
      <c r="R511" s="263"/>
      <c r="S511" s="262"/>
      <c r="T511" s="263"/>
      <c r="U511" s="263"/>
      <c r="V511" s="263"/>
      <c r="AG511" t="s">
        <v>215</v>
      </c>
      <c r="AH511" t="s">
        <v>216</v>
      </c>
    </row>
    <row r="512" spans="1:34">
      <c r="I512" s="262"/>
      <c r="L512" s="263"/>
      <c r="M512" s="263"/>
      <c r="N512" s="263"/>
      <c r="O512" s="263"/>
      <c r="P512" s="263"/>
      <c r="Q512" s="263"/>
      <c r="R512" s="263"/>
      <c r="S512" s="262"/>
      <c r="T512" s="263"/>
      <c r="U512" s="263"/>
      <c r="V512" s="263"/>
      <c r="AG512" t="s">
        <v>218</v>
      </c>
      <c r="AH512" t="s">
        <v>219</v>
      </c>
    </row>
    <row r="513" spans="9:34">
      <c r="I513" s="262"/>
      <c r="L513" s="263"/>
      <c r="M513" s="263"/>
      <c r="N513" s="263"/>
      <c r="O513" s="263"/>
      <c r="P513" s="263"/>
      <c r="Q513" s="263"/>
      <c r="R513" s="263"/>
      <c r="S513" s="262"/>
      <c r="T513" s="263"/>
      <c r="U513" s="263"/>
      <c r="V513" s="263"/>
      <c r="AG513" t="s">
        <v>221</v>
      </c>
      <c r="AH513" t="s">
        <v>222</v>
      </c>
    </row>
    <row r="514" spans="9:34">
      <c r="I514" s="262"/>
      <c r="L514" s="263"/>
      <c r="M514" s="263"/>
      <c r="N514" s="263"/>
      <c r="O514" s="263"/>
      <c r="P514" s="263"/>
      <c r="Q514" s="263"/>
      <c r="R514" s="263"/>
      <c r="S514" s="262"/>
      <c r="T514" s="263"/>
      <c r="U514" s="263"/>
      <c r="V514" s="263"/>
      <c r="AG514" t="s">
        <v>223</v>
      </c>
      <c r="AH514" t="s">
        <v>224</v>
      </c>
    </row>
    <row r="515" spans="9:34">
      <c r="J515" s="241"/>
      <c r="AG515" t="s">
        <v>225</v>
      </c>
      <c r="AH515" t="s">
        <v>226</v>
      </c>
    </row>
    <row r="516" spans="9:34">
      <c r="J516" s="241"/>
      <c r="AG516" t="s">
        <v>173</v>
      </c>
      <c r="AH516" t="s">
        <v>227</v>
      </c>
    </row>
    <row r="517" spans="9:34">
      <c r="J517" s="241"/>
      <c r="AG517" t="s">
        <v>228</v>
      </c>
      <c r="AH517" t="s">
        <v>229</v>
      </c>
    </row>
    <row r="518" spans="9:34">
      <c r="J518" s="241"/>
      <c r="AG518" t="s">
        <v>175</v>
      </c>
      <c r="AH518" t="s">
        <v>230</v>
      </c>
    </row>
    <row r="519" spans="9:34">
      <c r="J519" s="241"/>
    </row>
    <row r="520" spans="9:34">
      <c r="J520" s="241"/>
      <c r="AG520" t="s">
        <v>180</v>
      </c>
      <c r="AH520" t="s">
        <v>232</v>
      </c>
    </row>
    <row r="521" spans="9:34">
      <c r="J521" s="241"/>
      <c r="AG521" t="s">
        <v>233</v>
      </c>
      <c r="AH521" t="s">
        <v>234</v>
      </c>
    </row>
    <row r="522" spans="9:34">
      <c r="J522" s="241"/>
      <c r="AG522" t="s">
        <v>161</v>
      </c>
      <c r="AH522" t="s">
        <v>235</v>
      </c>
    </row>
    <row r="523" spans="9:34">
      <c r="J523" s="241"/>
      <c r="AG523" t="s">
        <v>159</v>
      </c>
      <c r="AH523" t="s">
        <v>236</v>
      </c>
    </row>
    <row r="524" spans="9:34">
      <c r="J524" s="241"/>
      <c r="AG524" t="s">
        <v>200</v>
      </c>
      <c r="AH524" t="s">
        <v>237</v>
      </c>
    </row>
    <row r="525" spans="9:34">
      <c r="J525" s="241"/>
      <c r="AG525" t="s">
        <v>238</v>
      </c>
      <c r="AH525" t="s">
        <v>239</v>
      </c>
    </row>
    <row r="526" spans="9:34">
      <c r="J526" s="241"/>
      <c r="AG526" t="s">
        <v>240</v>
      </c>
      <c r="AH526" t="s">
        <v>241</v>
      </c>
    </row>
    <row r="527" spans="9:34">
      <c r="J527" s="241"/>
      <c r="AG527" t="s">
        <v>156</v>
      </c>
      <c r="AH527" t="s">
        <v>242</v>
      </c>
    </row>
    <row r="528" spans="9:34">
      <c r="J528" s="241"/>
      <c r="AG528" t="s">
        <v>244</v>
      </c>
      <c r="AH528" t="s">
        <v>245</v>
      </c>
    </row>
    <row r="529" spans="10:34">
      <c r="J529" s="241"/>
      <c r="AG529" s="117" t="s">
        <v>246</v>
      </c>
      <c r="AH529" s="117" t="s">
        <v>246</v>
      </c>
    </row>
    <row r="530" spans="10:34">
      <c r="J530" s="241"/>
    </row>
    <row r="531" spans="10:34">
      <c r="J531" s="241"/>
      <c r="AG531" t="s">
        <v>164</v>
      </c>
      <c r="AH531" t="s">
        <v>247</v>
      </c>
    </row>
    <row r="532" spans="10:34">
      <c r="J532" s="241"/>
      <c r="AG532" t="s">
        <v>248</v>
      </c>
      <c r="AH532" t="s">
        <v>249</v>
      </c>
    </row>
    <row r="533" spans="10:34">
      <c r="J533" s="241"/>
      <c r="AG533" t="s">
        <v>166</v>
      </c>
      <c r="AH533" t="s">
        <v>250</v>
      </c>
    </row>
    <row r="534" spans="10:34">
      <c r="J534" s="241"/>
      <c r="AG534" t="s">
        <v>251</v>
      </c>
      <c r="AH534" t="s">
        <v>252</v>
      </c>
    </row>
    <row r="535" spans="10:34">
      <c r="J535" s="241"/>
      <c r="AG535" t="s">
        <v>253</v>
      </c>
      <c r="AH535" t="s">
        <v>254</v>
      </c>
    </row>
    <row r="536" spans="10:34">
      <c r="J536" s="241"/>
      <c r="AG536" t="s">
        <v>255</v>
      </c>
      <c r="AH536" t="s">
        <v>256</v>
      </c>
    </row>
    <row r="537" spans="10:34">
      <c r="J537" s="241"/>
    </row>
    <row r="538" spans="10:34">
      <c r="J538" s="241"/>
      <c r="AG538" t="s">
        <v>257</v>
      </c>
      <c r="AH538" t="s">
        <v>258</v>
      </c>
    </row>
    <row r="539" spans="10:34">
      <c r="AG539" t="s">
        <v>176</v>
      </c>
      <c r="AH539" t="s">
        <v>259</v>
      </c>
    </row>
    <row r="540" spans="10:34">
      <c r="AG540" t="s">
        <v>177</v>
      </c>
      <c r="AH540" t="s">
        <v>261</v>
      </c>
    </row>
    <row r="542" spans="10:34">
      <c r="AG542" t="s">
        <v>189</v>
      </c>
      <c r="AH542" t="s">
        <v>89</v>
      </c>
    </row>
    <row r="543" spans="10:34">
      <c r="AG543" t="s">
        <v>162</v>
      </c>
      <c r="AH543" t="s">
        <v>91</v>
      </c>
    </row>
    <row r="544" spans="10: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853F7ADA-9D9A-4203-B2AB-241FA366222F}">
      <formula1>$AG$531:$AG$536</formula1>
    </dataValidation>
    <dataValidation type="list" allowBlank="1" showInputMessage="1" showErrorMessage="1" sqref="G4:G499" xr:uid="{699CEFBC-5BBF-47B3-9565-F8D83BB69D89}">
      <formula1>$AG$520:$AG$529</formula1>
    </dataValidation>
    <dataValidation type="list" allowBlank="1" showInputMessage="1" showErrorMessage="1" sqref="F4:F499" xr:uid="{8584751F-BA52-420B-9AA8-C1BBCF124734}">
      <formula1>$AG$503:$AG$518</formula1>
    </dataValidation>
    <dataValidation type="list" allowBlank="1" showInputMessage="1" showErrorMessage="1" sqref="E4:E499" xr:uid="{93AFACFB-C6B0-463E-98A7-C425C0A92DE5}">
      <formula1>$AG$538:$AG$540</formula1>
    </dataValidation>
    <dataValidation type="list" allowBlank="1" showInputMessage="1" showErrorMessage="1" sqref="A4:A499" xr:uid="{8A12FD6A-9ACA-4E4E-886C-8D74478D6B55}">
      <formula1>$AG$547:$AG$552</formula1>
    </dataValidation>
    <dataValidation type="list" allowBlank="1" showInputMessage="1" showErrorMessage="1" sqref="L4:L499 O4:O499" xr:uid="{571D7F07-3065-4D14-8B41-787F9473C4D1}">
      <formula1>$AG$542:$AG$545</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codeName="Blad15">
    <tabColor rgb="FFC2E76B"/>
  </sheetPr>
  <dimension ref="A2:N63"/>
  <sheetViews>
    <sheetView showGridLines="0" topLeftCell="A8"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t="e">
        <f>B4</f>
        <v>#N/A</v>
      </c>
      <c r="B2" s="339"/>
      <c r="C2" s="339"/>
      <c r="D2" s="339"/>
      <c r="E2" s="339"/>
      <c r="F2" s="339"/>
      <c r="G2" s="339"/>
      <c r="H2" s="339"/>
      <c r="K2" t="s">
        <v>85</v>
      </c>
      <c r="L2" t="s">
        <v>86</v>
      </c>
      <c r="M2" s="40" t="s">
        <v>87</v>
      </c>
      <c r="N2" t="s">
        <v>88</v>
      </c>
    </row>
    <row r="3" spans="1:14">
      <c r="K3" s="33" t="s">
        <v>89</v>
      </c>
      <c r="L3" s="46">
        <v>210</v>
      </c>
      <c r="M3" s="225"/>
      <c r="N3" s="85">
        <f>SUMIF('6a'!$K$4:$K$499,"A",'6a'!$V$4:$V$499)</f>
        <v>0</v>
      </c>
    </row>
    <row r="4" spans="1:14">
      <c r="A4" s="17" t="s">
        <v>90</v>
      </c>
      <c r="B4" s="325" t="e">
        <f>VLOOKUP(H5,'Kosten NEN2075'!A3:E52,3)</f>
        <v>#N/A</v>
      </c>
      <c r="C4" s="325"/>
      <c r="D4" s="325"/>
      <c r="E4" s="325"/>
      <c r="F4" s="20"/>
      <c r="G4" s="20"/>
      <c r="H4" s="13"/>
      <c r="K4" s="35" t="s">
        <v>91</v>
      </c>
      <c r="L4" s="47">
        <v>210</v>
      </c>
      <c r="M4" s="226"/>
      <c r="N4" s="86">
        <f>SUMIF('6a'!$K$4:$K$499,"B",'6a'!$V$4:$V$499)</f>
        <v>0</v>
      </c>
    </row>
    <row r="5" spans="1:14">
      <c r="A5" s="18" t="s">
        <v>92</v>
      </c>
      <c r="B5" s="326" t="e">
        <f>VLOOKUP(H5,'Kosten NEN2075'!A3:E52,4)</f>
        <v>#N/A</v>
      </c>
      <c r="C5" s="326"/>
      <c r="D5" s="326"/>
      <c r="E5" s="326"/>
      <c r="F5" s="322" t="s">
        <v>93</v>
      </c>
      <c r="G5" s="322"/>
      <c r="H5" s="14">
        <f>'Kosten NEN2075'!A8</f>
        <v>0</v>
      </c>
      <c r="K5" s="35" t="s">
        <v>262</v>
      </c>
      <c r="L5" s="47">
        <v>210</v>
      </c>
      <c r="M5" s="226"/>
      <c r="N5" s="86">
        <f>SUMIF('6a'!$K$4:$K$499,"C",'6a'!$V$4:$V$499)</f>
        <v>0</v>
      </c>
    </row>
    <row r="6" spans="1:14">
      <c r="A6" s="19" t="s">
        <v>95</v>
      </c>
      <c r="B6" s="327" t="e">
        <f>VLOOKUP(H5,'Kosten NEN2075'!A3:E52,5)</f>
        <v>#N/A</v>
      </c>
      <c r="C6" s="327"/>
      <c r="D6" s="327"/>
      <c r="E6" s="327"/>
      <c r="F6" s="323" t="s">
        <v>96</v>
      </c>
      <c r="G6" s="323"/>
      <c r="H6" s="15" t="str">
        <f>CONCATENATE(H5,"a")</f>
        <v>0a</v>
      </c>
      <c r="K6" s="35" t="s">
        <v>263</v>
      </c>
      <c r="L6" s="47">
        <v>210</v>
      </c>
      <c r="M6" s="226"/>
      <c r="N6" s="86">
        <f>SUMIF('6a'!$K$4:$K$499,"D",'6a'!$V$4:$V$499)</f>
        <v>0</v>
      </c>
    </row>
    <row r="7" spans="1:14">
      <c r="K7" s="35" t="s">
        <v>98</v>
      </c>
      <c r="L7" s="47">
        <v>210</v>
      </c>
      <c r="M7" s="226"/>
      <c r="N7" s="86">
        <f>SUMIF('6a'!$K$4:$K$499,"E",'6a'!$V$4:$V$499)</f>
        <v>0</v>
      </c>
    </row>
    <row r="8" spans="1:14">
      <c r="A8" s="4" t="s">
        <v>99</v>
      </c>
      <c r="B8" s="5"/>
      <c r="C8" s="5"/>
      <c r="D8" s="5"/>
      <c r="E8" s="16">
        <f>MAX(L3:L16)</f>
        <v>210</v>
      </c>
      <c r="K8" s="35" t="s">
        <v>103</v>
      </c>
      <c r="L8" s="47">
        <v>4</v>
      </c>
      <c r="M8" s="226"/>
      <c r="N8" s="86">
        <f>SUMIF('6a'!$K$4:$K$499,"F",'6a'!$V$4:$V$499)</f>
        <v>0</v>
      </c>
    </row>
    <row r="9" spans="1:14">
      <c r="A9" s="4" t="s">
        <v>74</v>
      </c>
      <c r="B9" s="5"/>
      <c r="C9" s="5"/>
      <c r="D9" s="5"/>
      <c r="E9" s="196">
        <v>0.08</v>
      </c>
      <c r="K9" s="35" t="s">
        <v>105</v>
      </c>
      <c r="L9" s="47">
        <v>210</v>
      </c>
      <c r="M9" s="226"/>
      <c r="N9" s="86">
        <f>SUMIF('6a'!$K$4:$K$499,"G",'6a'!$V$4:$V$499)</f>
        <v>0</v>
      </c>
    </row>
    <row r="10" spans="1:14">
      <c r="H10" s="8" t="s">
        <v>102</v>
      </c>
      <c r="K10" s="35" t="s">
        <v>287</v>
      </c>
      <c r="L10" s="47">
        <v>210</v>
      </c>
      <c r="M10" s="226"/>
      <c r="N10" s="86">
        <f>SUMIF('6a'!$K$4:$K$499,"H",'6a'!$V$4:$V$499)</f>
        <v>0</v>
      </c>
    </row>
    <row r="11" spans="1:14">
      <c r="A11" s="4" t="s">
        <v>104</v>
      </c>
      <c r="B11" s="5"/>
      <c r="C11" s="5"/>
      <c r="D11" s="5"/>
      <c r="E11" s="5"/>
      <c r="F11" s="21"/>
      <c r="G11" s="21"/>
      <c r="H11" s="197">
        <f>SUM(N3:N16)*Offertetarief</f>
        <v>0</v>
      </c>
      <c r="K11" s="37" t="s">
        <v>288</v>
      </c>
      <c r="L11" s="48">
        <v>210</v>
      </c>
      <c r="M11" s="227"/>
      <c r="N11" s="87">
        <f>SUMIF('6a'!$K$4:$K$499,"I",'6a'!$V$4:$V$499)</f>
        <v>0</v>
      </c>
    </row>
    <row r="12" spans="1:14">
      <c r="E12" t="s">
        <v>106</v>
      </c>
      <c r="F12" s="8" t="s">
        <v>29</v>
      </c>
      <c r="G12" s="8" t="s">
        <v>107</v>
      </c>
    </row>
    <row r="13" spans="1:14">
      <c r="A13" s="5" t="s">
        <v>289</v>
      </c>
      <c r="B13" s="5"/>
      <c r="C13" s="5"/>
      <c r="D13" s="5"/>
      <c r="E13" s="199">
        <v>4</v>
      </c>
      <c r="F13" s="44">
        <f>SUMIF('6a'!K4:K499,"&lt;&gt;X",'6a'!R4:R499)</f>
        <v>0</v>
      </c>
      <c r="G13" s="224"/>
      <c r="H13" s="200">
        <f>(F13*G13)*4</f>
        <v>0</v>
      </c>
    </row>
    <row r="14" spans="1:14" ht="15.6">
      <c r="F14" s="22" t="s">
        <v>109</v>
      </c>
      <c r="G14" s="76"/>
      <c r="H14" s="200">
        <f>SUM(H11:H13)</f>
        <v>0</v>
      </c>
    </row>
    <row r="16" spans="1:14">
      <c r="A16" t="s">
        <v>110</v>
      </c>
    </row>
    <row r="17" spans="1:9">
      <c r="A17" s="319" t="s">
        <v>111</v>
      </c>
      <c r="B17" s="319"/>
      <c r="C17" s="319"/>
      <c r="D17" s="45">
        <f>'6a'!T500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SUMIFS('6a'!R4:R499,'6a'!L4:L499,"Linoleum",'6a'!K4:K499,"&lt;&gt;X")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SUMIFS('6a'!R4:R499,'6a'!L4:L499,"Tapijt",'6a'!K4:K499,"&lt;&gt;X")</f>
        <v>0</v>
      </c>
      <c r="F26" s="229"/>
      <c r="G26" s="206">
        <f t="shared" si="0"/>
        <v>0</v>
      </c>
      <c r="H26" s="36">
        <v>1</v>
      </c>
      <c r="I26" s="207">
        <f t="shared" si="1"/>
        <v>0</v>
      </c>
    </row>
    <row r="27" spans="1:9">
      <c r="A27" s="295" t="s">
        <v>121</v>
      </c>
      <c r="B27" s="296"/>
      <c r="C27" s="296"/>
      <c r="D27" s="308"/>
      <c r="E27" s="99">
        <f>SUMIFS('6a'!R4:R499,'6a'!L4:L499,"Steen/glad")-SUMIFS('6a'!R4:R499,'6a'!L4:L499,"Steen/glad",'6a'!K4:K499,"G")-SUMIFS('6a'!R4:R499,'6a'!L4:L499,"Steen/glad",'6a'!K4:K499,"X")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'6a'!W500</f>
        <v>0</v>
      </c>
      <c r="F29" s="228"/>
      <c r="G29" s="204">
        <f t="shared" si="0"/>
        <v>0</v>
      </c>
      <c r="H29" s="97">
        <v>2</v>
      </c>
      <c r="I29" s="205">
        <f t="shared" si="1"/>
        <v>0</v>
      </c>
    </row>
    <row r="30" spans="1:9">
      <c r="A30" s="295" t="s">
        <v>123</v>
      </c>
      <c r="B30" s="296"/>
      <c r="C30" s="296"/>
      <c r="D30" s="297"/>
      <c r="E30" s="26">
        <f>'6a'!X500</f>
        <v>0</v>
      </c>
      <c r="F30" s="229"/>
      <c r="G30" s="206">
        <f t="shared" si="0"/>
        <v>0</v>
      </c>
      <c r="H30" s="36">
        <v>2</v>
      </c>
      <c r="I30" s="207">
        <f t="shared" si="1"/>
        <v>0</v>
      </c>
    </row>
    <row r="31" spans="1:9">
      <c r="A31" s="295" t="s">
        <v>124</v>
      </c>
      <c r="B31" s="296"/>
      <c r="C31" s="296"/>
      <c r="D31" s="297"/>
      <c r="E31" s="26">
        <f>'6a'!Y500*2</f>
        <v>0</v>
      </c>
      <c r="F31" s="229"/>
      <c r="G31" s="206">
        <f t="shared" si="0"/>
        <v>0</v>
      </c>
      <c r="H31" s="36">
        <v>2</v>
      </c>
      <c r="I31" s="207">
        <f t="shared" si="1"/>
        <v>0</v>
      </c>
    </row>
    <row r="32" spans="1:9">
      <c r="A32" s="295" t="s">
        <v>290</v>
      </c>
      <c r="B32" s="296"/>
      <c r="C32" s="296"/>
      <c r="D32" s="297"/>
      <c r="E32" s="26">
        <f>'6a'!Z500*2</f>
        <v>0</v>
      </c>
      <c r="F32" s="229"/>
      <c r="G32" s="206">
        <f t="shared" si="0"/>
        <v>0</v>
      </c>
      <c r="H32" s="36">
        <v>1</v>
      </c>
      <c r="I32" s="207">
        <f t="shared" si="1"/>
        <v>0</v>
      </c>
    </row>
    <row r="33" spans="1:9" hidden="1">
      <c r="A33" s="295" t="s">
        <v>126</v>
      </c>
      <c r="B33" s="296"/>
      <c r="C33" s="296"/>
      <c r="D33" s="297"/>
      <c r="E33" s="26">
        <f>'6a'!AA500</f>
        <v>0</v>
      </c>
      <c r="F33" s="229"/>
      <c r="G33" s="206">
        <f t="shared" si="0"/>
        <v>0</v>
      </c>
      <c r="H33" s="36">
        <v>1</v>
      </c>
      <c r="I33" s="207">
        <f t="shared" si="1"/>
        <v>0</v>
      </c>
    </row>
    <row r="34" spans="1:9" hidden="1">
      <c r="A34" s="295" t="s">
        <v>127</v>
      </c>
      <c r="B34" s="296"/>
      <c r="C34" s="296"/>
      <c r="D34" s="297"/>
      <c r="E34" s="26">
        <f>'6a'!AB500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SUMIF('6a'!K4:K499,"G",'6a'!R4:R499)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5">
        <f>G41*H41</f>
        <v>0</v>
      </c>
    </row>
    <row r="42" spans="1:9">
      <c r="A42" s="312"/>
      <c r="B42" s="313"/>
      <c r="C42" s="313"/>
      <c r="D42" s="10"/>
      <c r="E42" s="10"/>
      <c r="F42" s="232"/>
      <c r="G42" s="206">
        <f t="shared" ref="G42:G51" si="2">E42*F42</f>
        <v>0</v>
      </c>
      <c r="H42" s="36"/>
      <c r="I42" s="206">
        <f>G42*H42</f>
        <v>0</v>
      </c>
    </row>
    <row r="43" spans="1:9" hidden="1">
      <c r="A43" s="312"/>
      <c r="B43" s="313"/>
      <c r="C43" s="313"/>
      <c r="D43" s="10"/>
      <c r="E43" s="10"/>
      <c r="F43" s="217"/>
      <c r="G43" s="206">
        <f t="shared" si="2"/>
        <v>0</v>
      </c>
      <c r="H43" s="36"/>
      <c r="I43" s="206">
        <f t="shared" ref="I43:I51" si="3">G43*H43</f>
        <v>0</v>
      </c>
    </row>
    <row r="44" spans="1:9" hidden="1">
      <c r="A44" s="312"/>
      <c r="B44" s="313"/>
      <c r="C44" s="313"/>
      <c r="D44" s="10"/>
      <c r="E44" s="10"/>
      <c r="F44" s="217"/>
      <c r="G44" s="206">
        <f t="shared" si="2"/>
        <v>0</v>
      </c>
      <c r="H44" s="36"/>
      <c r="I44" s="206">
        <f t="shared" si="3"/>
        <v>0</v>
      </c>
    </row>
    <row r="45" spans="1:9" hidden="1">
      <c r="A45" s="312"/>
      <c r="B45" s="313"/>
      <c r="C45" s="313"/>
      <c r="D45" s="10"/>
      <c r="E45" s="10"/>
      <c r="F45" s="217"/>
      <c r="G45" s="206">
        <f t="shared" si="2"/>
        <v>0</v>
      </c>
      <c r="H45" s="36"/>
      <c r="I45" s="206">
        <f t="shared" si="3"/>
        <v>0</v>
      </c>
    </row>
    <row r="46" spans="1:9" hidden="1">
      <c r="A46" s="312"/>
      <c r="B46" s="313"/>
      <c r="C46" s="313"/>
      <c r="D46" s="10"/>
      <c r="E46" s="10"/>
      <c r="F46" s="217"/>
      <c r="G46" s="206">
        <f t="shared" si="2"/>
        <v>0</v>
      </c>
      <c r="H46" s="36"/>
      <c r="I46" s="206">
        <f t="shared" si="3"/>
        <v>0</v>
      </c>
    </row>
    <row r="47" spans="1:9" hidden="1">
      <c r="A47" s="312"/>
      <c r="B47" s="313"/>
      <c r="C47" s="313"/>
      <c r="D47" s="10"/>
      <c r="E47" s="10"/>
      <c r="F47" s="217"/>
      <c r="G47" s="206">
        <f t="shared" si="2"/>
        <v>0</v>
      </c>
      <c r="H47" s="36"/>
      <c r="I47" s="206">
        <f t="shared" si="3"/>
        <v>0</v>
      </c>
    </row>
    <row r="48" spans="1:9" hidden="1">
      <c r="A48" s="312"/>
      <c r="B48" s="313"/>
      <c r="C48" s="313"/>
      <c r="D48" s="10"/>
      <c r="E48" s="10"/>
      <c r="F48" s="217"/>
      <c r="G48" s="206">
        <f t="shared" si="2"/>
        <v>0</v>
      </c>
      <c r="H48" s="36"/>
      <c r="I48" s="206">
        <f t="shared" si="3"/>
        <v>0</v>
      </c>
    </row>
    <row r="49" spans="1:9" hidden="1">
      <c r="A49" s="312"/>
      <c r="B49" s="313"/>
      <c r="C49" s="313"/>
      <c r="D49" s="10"/>
      <c r="E49" s="10"/>
      <c r="F49" s="217"/>
      <c r="G49" s="206">
        <f t="shared" si="2"/>
        <v>0</v>
      </c>
      <c r="H49" s="36"/>
      <c r="I49" s="206">
        <f t="shared" si="3"/>
        <v>0</v>
      </c>
    </row>
    <row r="50" spans="1:9" hidden="1">
      <c r="A50" s="312"/>
      <c r="B50" s="313"/>
      <c r="C50" s="313"/>
      <c r="D50" s="10"/>
      <c r="E50" s="10"/>
      <c r="F50" s="217"/>
      <c r="G50" s="206">
        <f t="shared" si="2"/>
        <v>0</v>
      </c>
      <c r="H50" s="36"/>
      <c r="I50" s="206">
        <f t="shared" si="3"/>
        <v>0</v>
      </c>
    </row>
    <row r="51" spans="1:9" hidden="1">
      <c r="A51" s="316"/>
      <c r="B51" s="317"/>
      <c r="C51" s="317"/>
      <c r="D51" s="11"/>
      <c r="E51" s="11"/>
      <c r="F51" s="219"/>
      <c r="G51" s="220">
        <f t="shared" si="2"/>
        <v>0</v>
      </c>
      <c r="H51" s="38"/>
      <c r="I51" s="220">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codeName="Blad16">
    <tabColor rgb="FF173583"/>
  </sheetPr>
  <dimension ref="A1:AH516"/>
  <sheetViews>
    <sheetView topLeftCell="G1" zoomScale="69" zoomScaleNormal="100" workbookViewId="0">
      <pane ySplit="3" topLeftCell="A149" activePane="bottomLeft" state="frozen"/>
      <selection activeCell="F13" sqref="F13"/>
      <selection pane="bottomLeft" activeCell="F13" sqref="F13"/>
    </sheetView>
  </sheetViews>
  <sheetFormatPr defaultRowHeight="14.4"/>
  <cols>
    <col min="1" max="1" width="6.44140625" style="241" bestFit="1" customWidth="1"/>
    <col min="2" max="2" width="4.6640625" style="242" hidden="1" customWidth="1"/>
    <col min="3" max="3" width="4.88671875" style="242" hidden="1" customWidth="1"/>
    <col min="4" max="4" width="12.33203125" style="241" bestFit="1" customWidth="1"/>
    <col min="5" max="5" width="16.5546875" style="241" bestFit="1" customWidth="1"/>
    <col min="6" max="6" width="13.88671875" style="241" bestFit="1" customWidth="1"/>
    <col min="7" max="7" width="16.33203125" style="241" bestFit="1" customWidth="1"/>
    <col min="8" max="8" width="18.33203125" style="241" bestFit="1" customWidth="1"/>
    <col min="9" max="9" width="22.33203125" style="241" bestFit="1" customWidth="1"/>
    <col min="10" max="10" width="3.5546875" style="242" hidden="1" customWidth="1"/>
    <col min="11" max="11" width="4.44140625" style="241" customWidth="1"/>
    <col min="12" max="12" width="11.44140625" style="241" bestFit="1" customWidth="1"/>
    <col min="13" max="13" width="8.33203125" style="241" bestFit="1" customWidth="1"/>
    <col min="14" max="14" width="12.5546875" style="241" bestFit="1" customWidth="1"/>
    <col min="15" max="15" width="11.33203125" style="241" bestFit="1" customWidth="1"/>
    <col min="16" max="16" width="7.109375" style="241" bestFit="1" customWidth="1"/>
    <col min="17" max="17" width="12.5546875" style="241" bestFit="1" customWidth="1"/>
    <col min="18" max="18" width="8.33203125" style="241" bestFit="1" customWidth="1"/>
    <col min="19" max="19" width="10.88671875" style="241" bestFit="1" customWidth="1"/>
    <col min="20" max="20" width="10.6640625" style="241" bestFit="1" customWidth="1"/>
    <col min="21" max="21" width="10" style="241" customWidth="1"/>
    <col min="22" max="22" width="11.5546875" style="241" bestFit="1" customWidth="1"/>
    <col min="23" max="23" width="16.5546875" style="241" bestFit="1" customWidth="1"/>
    <col min="24" max="24" width="16.109375" style="241" bestFit="1" customWidth="1"/>
    <col min="25" max="25" width="12.88671875" style="241" bestFit="1" customWidth="1"/>
    <col min="26" max="26" width="10.6640625" style="241" customWidth="1"/>
    <col min="27" max="28" width="14.44140625" style="241" customWidth="1"/>
    <col min="33" max="33" width="19.109375" hidden="1" customWidth="1"/>
    <col min="34" max="34" width="0" hidden="1" customWidth="1"/>
  </cols>
  <sheetData>
    <row r="1" spans="1:29" ht="15" customHeight="1">
      <c r="A1" s="233">
        <v>6</v>
      </c>
      <c r="B1" s="330"/>
      <c r="C1" s="331"/>
      <c r="D1" s="332" t="s">
        <v>90</v>
      </c>
      <c r="E1" s="333"/>
      <c r="F1" s="334"/>
      <c r="G1" s="335"/>
      <c r="H1" s="335"/>
      <c r="I1" s="335"/>
      <c r="J1" s="335"/>
      <c r="K1" s="335"/>
      <c r="L1" s="335"/>
      <c r="M1" s="335"/>
      <c r="N1" s="335"/>
      <c r="O1" s="335"/>
      <c r="P1" s="336"/>
      <c r="Q1" s="234"/>
      <c r="R1" s="235"/>
      <c r="S1" s="235"/>
      <c r="T1" s="235"/>
      <c r="U1" s="235"/>
      <c r="V1" s="235"/>
      <c r="W1" s="337" t="s">
        <v>135</v>
      </c>
      <c r="X1" s="337" t="s">
        <v>136</v>
      </c>
      <c r="Y1" s="328" t="s">
        <v>137</v>
      </c>
      <c r="Z1" s="328" t="s">
        <v>138</v>
      </c>
      <c r="AA1" s="328" t="s">
        <v>126</v>
      </c>
      <c r="AB1" s="328" t="s">
        <v>127</v>
      </c>
      <c r="AC1" t="s">
        <v>139</v>
      </c>
    </row>
    <row r="2" spans="1:29">
      <c r="A2" s="233"/>
      <c r="B2" s="330"/>
      <c r="C2" s="331"/>
      <c r="D2" s="332" t="s">
        <v>311</v>
      </c>
      <c r="E2" s="333"/>
      <c r="F2" s="334"/>
      <c r="G2" s="335"/>
      <c r="H2" s="335"/>
      <c r="I2" s="335"/>
      <c r="J2" s="335"/>
      <c r="K2" s="335"/>
      <c r="L2" s="335"/>
      <c r="M2" s="335"/>
      <c r="N2" s="335"/>
      <c r="O2" s="335"/>
      <c r="P2" s="336"/>
      <c r="Q2" s="234"/>
      <c r="R2" s="235"/>
      <c r="S2" s="235"/>
      <c r="T2" s="235"/>
      <c r="U2" s="235"/>
      <c r="V2" s="235"/>
      <c r="W2" s="337"/>
      <c r="X2" s="337"/>
      <c r="Y2" s="328"/>
      <c r="Z2" s="328"/>
      <c r="AA2" s="328"/>
      <c r="AB2" s="328"/>
    </row>
    <row r="3" spans="1:29" ht="15.75" customHeight="1" thickBot="1">
      <c r="A3" s="143" t="s">
        <v>141</v>
      </c>
      <c r="B3" s="236" t="s">
        <v>142</v>
      </c>
      <c r="C3" s="236" t="s">
        <v>143</v>
      </c>
      <c r="D3" s="143" t="s">
        <v>144</v>
      </c>
      <c r="E3" s="143" t="s">
        <v>145</v>
      </c>
      <c r="F3" s="143" t="s">
        <v>146</v>
      </c>
      <c r="G3" s="143" t="s">
        <v>147</v>
      </c>
      <c r="H3" s="143" t="s">
        <v>148</v>
      </c>
      <c r="I3" s="143" t="s">
        <v>149</v>
      </c>
      <c r="J3" s="236" t="s">
        <v>150</v>
      </c>
      <c r="K3" s="143" t="s">
        <v>151</v>
      </c>
      <c r="L3" s="143" t="s">
        <v>152</v>
      </c>
      <c r="M3" s="143" t="s">
        <v>29</v>
      </c>
      <c r="N3" s="143" t="s">
        <v>149</v>
      </c>
      <c r="O3" s="143" t="s">
        <v>152</v>
      </c>
      <c r="P3" s="143" t="s">
        <v>29</v>
      </c>
      <c r="Q3" s="143" t="s">
        <v>149</v>
      </c>
      <c r="R3" s="237" t="s">
        <v>29</v>
      </c>
      <c r="S3" s="237" t="s">
        <v>86</v>
      </c>
      <c r="T3" s="237" t="s">
        <v>153</v>
      </c>
      <c r="U3" s="237" t="s">
        <v>110</v>
      </c>
      <c r="V3" s="237" t="s">
        <v>154</v>
      </c>
      <c r="W3" s="338"/>
      <c r="X3" s="338"/>
      <c r="Y3" s="329"/>
      <c r="Z3" s="329"/>
      <c r="AA3" s="329"/>
      <c r="AB3" s="329"/>
    </row>
    <row r="4" spans="1:29" ht="15" thickTop="1">
      <c r="A4" s="238"/>
      <c r="B4" s="239"/>
      <c r="C4" s="239"/>
      <c r="D4" s="238"/>
      <c r="E4" s="238"/>
      <c r="F4" s="238"/>
      <c r="G4" s="238"/>
      <c r="H4" s="238"/>
      <c r="K4" s="238"/>
      <c r="L4" s="240"/>
      <c r="M4" s="240"/>
      <c r="N4" s="240"/>
      <c r="O4" s="240"/>
      <c r="P4" s="240"/>
      <c r="R4" s="240">
        <f>SUM(M4+P4)</f>
        <v>0</v>
      </c>
      <c r="S4" s="240">
        <f>IFERROR(IF(J4="X",0,IF(K4="X",0,VLOOKUP(K4,'6'!$K$3:$L$16,2,FALSE))),0)</f>
        <v>0</v>
      </c>
      <c r="T4" s="240">
        <f t="shared" ref="T4:T67" si="0">R4*S4</f>
        <v>0</v>
      </c>
      <c r="U4" s="240">
        <f>IFERROR(VLOOKUP(K4,'6'!$K$3:$M$16,3,FALSE),0)</f>
        <v>0</v>
      </c>
      <c r="V4" s="240">
        <f>IF(U4=0,0,T4/U4)</f>
        <v>0</v>
      </c>
      <c r="W4" s="240"/>
      <c r="X4" s="240"/>
      <c r="Y4" s="240"/>
      <c r="Z4" s="240"/>
      <c r="AA4" s="240"/>
    </row>
    <row r="5" spans="1:29">
      <c r="A5" s="238"/>
      <c r="B5" s="239"/>
      <c r="C5" s="239"/>
      <c r="D5" s="238"/>
      <c r="E5" s="238"/>
      <c r="F5" s="238"/>
      <c r="G5" s="238"/>
      <c r="H5" s="238"/>
      <c r="K5" s="238"/>
      <c r="L5" s="240"/>
      <c r="M5" s="240"/>
      <c r="N5" s="240"/>
      <c r="O5" s="240"/>
      <c r="P5" s="240"/>
      <c r="R5" s="240">
        <f t="shared" ref="R5:R68" si="1">SUM(M5+P5)</f>
        <v>0</v>
      </c>
      <c r="S5" s="240">
        <f>IFERROR(IF(J5="X",0,IF(K5="X",0,VLOOKUP(K5,'6'!$K$3:$L$16,2,FALSE))),0)</f>
        <v>0</v>
      </c>
      <c r="T5" s="240">
        <f t="shared" si="0"/>
        <v>0</v>
      </c>
      <c r="U5" s="240">
        <f>IFERROR(VLOOKUP(K5,'6'!$K$3:$M$16,3,FALSE),0)</f>
        <v>0</v>
      </c>
      <c r="V5" s="240">
        <f t="shared" ref="V5:V68" si="2">IF(U5=0,0,T5/U5)</f>
        <v>0</v>
      </c>
      <c r="W5" s="240"/>
      <c r="X5" s="240"/>
      <c r="Y5" s="240"/>
      <c r="Z5" s="240"/>
      <c r="AA5" s="240"/>
    </row>
    <row r="6" spans="1:29">
      <c r="A6" s="238"/>
      <c r="B6" s="239"/>
      <c r="C6" s="239"/>
      <c r="D6" s="238"/>
      <c r="E6" s="238"/>
      <c r="F6" s="238"/>
      <c r="G6" s="238"/>
      <c r="H6" s="238"/>
      <c r="K6" s="238"/>
      <c r="L6" s="240"/>
      <c r="M6" s="240"/>
      <c r="N6" s="240"/>
      <c r="O6" s="240"/>
      <c r="P6" s="240"/>
      <c r="R6" s="240">
        <f t="shared" si="1"/>
        <v>0</v>
      </c>
      <c r="S6" s="240">
        <f>IFERROR(IF(J6="X",0,IF(K6="X",0,VLOOKUP(K6,'6'!$K$3:$L$16,2,FALSE))),0)</f>
        <v>0</v>
      </c>
      <c r="T6" s="240">
        <f t="shared" si="0"/>
        <v>0</v>
      </c>
      <c r="U6" s="240">
        <f>IFERROR(VLOOKUP(K6,'6'!$K$3:$M$16,3,FALSE),0)</f>
        <v>0</v>
      </c>
      <c r="V6" s="240">
        <f t="shared" si="2"/>
        <v>0</v>
      </c>
      <c r="W6" s="240"/>
      <c r="X6" s="240"/>
      <c r="Y6" s="240"/>
      <c r="Z6" s="240"/>
      <c r="AA6" s="240"/>
    </row>
    <row r="7" spans="1:29">
      <c r="A7" s="238"/>
      <c r="B7" s="239"/>
      <c r="C7" s="239"/>
      <c r="D7" s="238"/>
      <c r="E7" s="238"/>
      <c r="F7" s="238"/>
      <c r="G7" s="238"/>
      <c r="H7" s="238"/>
      <c r="K7" s="238"/>
      <c r="L7" s="240"/>
      <c r="M7" s="240"/>
      <c r="N7" s="240"/>
      <c r="O7" s="240"/>
      <c r="P7" s="240"/>
      <c r="R7" s="240">
        <f t="shared" si="1"/>
        <v>0</v>
      </c>
      <c r="S7" s="240">
        <f>IFERROR(IF(J7="X",0,IF(K7="X",0,VLOOKUP(K7,'6'!$K$3:$L$16,2,FALSE))),0)</f>
        <v>0</v>
      </c>
      <c r="T7" s="240">
        <f t="shared" si="0"/>
        <v>0</v>
      </c>
      <c r="U7" s="240">
        <f>IFERROR(VLOOKUP(K7,'6'!$K$3:$M$16,3,FALSE),0)</f>
        <v>0</v>
      </c>
      <c r="V7" s="240">
        <f t="shared" si="2"/>
        <v>0</v>
      </c>
      <c r="W7" s="240"/>
      <c r="X7" s="240"/>
      <c r="Y7" s="240"/>
      <c r="Z7" s="240"/>
      <c r="AA7" s="240"/>
    </row>
    <row r="8" spans="1:29">
      <c r="A8" s="238"/>
      <c r="B8" s="239"/>
      <c r="C8" s="239"/>
      <c r="D8" s="238"/>
      <c r="E8" s="238"/>
      <c r="F8" s="238"/>
      <c r="G8" s="238"/>
      <c r="H8" s="238"/>
      <c r="K8" s="238"/>
      <c r="L8" s="240"/>
      <c r="M8" s="240"/>
      <c r="N8" s="240"/>
      <c r="O8" s="240"/>
      <c r="P8" s="240"/>
      <c r="R8" s="240">
        <f t="shared" si="1"/>
        <v>0</v>
      </c>
      <c r="S8" s="240">
        <f>IFERROR(IF(J8="X",0,IF(K8="X",0,VLOOKUP(K8,'6'!$K$3:$L$16,2,FALSE))),0)</f>
        <v>0</v>
      </c>
      <c r="T8" s="240">
        <f t="shared" si="0"/>
        <v>0</v>
      </c>
      <c r="U8" s="240">
        <f>IFERROR(VLOOKUP(K8,'6'!$K$3:$M$16,3,FALSE),0)</f>
        <v>0</v>
      </c>
      <c r="V8" s="240">
        <f t="shared" si="2"/>
        <v>0</v>
      </c>
      <c r="W8" s="240"/>
      <c r="X8" s="240"/>
      <c r="Y8" s="240"/>
      <c r="Z8" s="240"/>
      <c r="AA8" s="240"/>
    </row>
    <row r="9" spans="1:29">
      <c r="A9" s="238"/>
      <c r="B9" s="239"/>
      <c r="C9" s="239"/>
      <c r="D9" s="238"/>
      <c r="E9" s="238"/>
      <c r="F9" s="238"/>
      <c r="G9" s="238"/>
      <c r="H9" s="238"/>
      <c r="K9" s="238"/>
      <c r="L9" s="240"/>
      <c r="M9" s="240"/>
      <c r="N9" s="240"/>
      <c r="O9" s="240"/>
      <c r="P9" s="240"/>
      <c r="R9" s="240">
        <f t="shared" si="1"/>
        <v>0</v>
      </c>
      <c r="S9" s="240">
        <f>IFERROR(IF(J9="X",0,IF(K9="X",0,VLOOKUP(K9,'6'!$K$3:$L$16,2,FALSE))),0)</f>
        <v>0</v>
      </c>
      <c r="T9" s="240">
        <f t="shared" si="0"/>
        <v>0</v>
      </c>
      <c r="U9" s="240">
        <f>IFERROR(VLOOKUP(K9,'6'!$K$3:$M$16,3,FALSE),0)</f>
        <v>0</v>
      </c>
      <c r="V9" s="240">
        <f t="shared" si="2"/>
        <v>0</v>
      </c>
      <c r="W9" s="240"/>
      <c r="X9" s="240"/>
      <c r="Y9" s="240"/>
      <c r="Z9" s="240"/>
      <c r="AA9" s="240"/>
    </row>
    <row r="10" spans="1:29">
      <c r="A10" s="238"/>
      <c r="B10" s="239"/>
      <c r="C10" s="239"/>
      <c r="D10" s="238"/>
      <c r="E10" s="238"/>
      <c r="F10" s="238"/>
      <c r="G10" s="238"/>
      <c r="H10" s="238"/>
      <c r="K10" s="238"/>
      <c r="L10" s="240"/>
      <c r="M10" s="240"/>
      <c r="N10" s="240"/>
      <c r="O10" s="240"/>
      <c r="P10" s="240"/>
      <c r="R10" s="240">
        <f t="shared" si="1"/>
        <v>0</v>
      </c>
      <c r="S10" s="240">
        <f>IFERROR(IF(J10="X",0,IF(K10="X",0,VLOOKUP(K10,'6'!$K$3:$L$16,2,FALSE))),0)</f>
        <v>0</v>
      </c>
      <c r="T10" s="240">
        <f t="shared" si="0"/>
        <v>0</v>
      </c>
      <c r="U10" s="240">
        <f>IFERROR(VLOOKUP(K10,'6'!$K$3:$M$16,3,FALSE),0)</f>
        <v>0</v>
      </c>
      <c r="V10" s="240">
        <f t="shared" si="2"/>
        <v>0</v>
      </c>
      <c r="W10" s="240"/>
      <c r="X10" s="240"/>
      <c r="Y10" s="240"/>
      <c r="Z10" s="240"/>
      <c r="AA10" s="240"/>
    </row>
    <row r="11" spans="1:29">
      <c r="A11" s="238"/>
      <c r="B11" s="239"/>
      <c r="C11" s="239"/>
      <c r="D11" s="238"/>
      <c r="E11" s="238"/>
      <c r="F11" s="238"/>
      <c r="G11" s="238"/>
      <c r="H11" s="238"/>
      <c r="K11" s="238"/>
      <c r="L11" s="240"/>
      <c r="M11" s="240"/>
      <c r="N11" s="240"/>
      <c r="O11" s="240"/>
      <c r="P11" s="240"/>
      <c r="R11" s="240">
        <f t="shared" si="1"/>
        <v>0</v>
      </c>
      <c r="S11" s="240">
        <f>IFERROR(IF(J11="X",0,IF(K11="X",0,VLOOKUP(K11,'6'!$K$3:$L$16,2,FALSE))),0)</f>
        <v>0</v>
      </c>
      <c r="T11" s="240">
        <f t="shared" si="0"/>
        <v>0</v>
      </c>
      <c r="U11" s="240">
        <f>IFERROR(VLOOKUP(K11,'6'!$K$3:$M$16,3,FALSE),0)</f>
        <v>0</v>
      </c>
      <c r="V11" s="240">
        <f t="shared" si="2"/>
        <v>0</v>
      </c>
      <c r="W11" s="240"/>
      <c r="X11" s="240"/>
      <c r="Y11" s="240"/>
      <c r="Z11" s="240"/>
      <c r="AA11" s="240"/>
    </row>
    <row r="12" spans="1:29">
      <c r="A12" s="238"/>
      <c r="B12" s="239"/>
      <c r="C12" s="239"/>
      <c r="D12" s="238"/>
      <c r="E12" s="238"/>
      <c r="F12" s="238"/>
      <c r="G12" s="238"/>
      <c r="H12" s="238"/>
      <c r="K12" s="238"/>
      <c r="L12" s="240"/>
      <c r="M12" s="240"/>
      <c r="N12" s="240"/>
      <c r="O12" s="240"/>
      <c r="P12" s="240"/>
      <c r="R12" s="240">
        <f t="shared" si="1"/>
        <v>0</v>
      </c>
      <c r="S12" s="240">
        <f>IFERROR(IF(J12="X",0,IF(K12="X",0,VLOOKUP(K12,'6'!$K$3:$L$16,2,FALSE))),0)</f>
        <v>0</v>
      </c>
      <c r="T12" s="240">
        <f t="shared" si="0"/>
        <v>0</v>
      </c>
      <c r="U12" s="240">
        <f>IFERROR(VLOOKUP(K12,'6'!$K$3:$M$16,3,FALSE),0)</f>
        <v>0</v>
      </c>
      <c r="V12" s="240">
        <f t="shared" si="2"/>
        <v>0</v>
      </c>
      <c r="W12" s="240"/>
      <c r="X12" s="240"/>
      <c r="Y12" s="240"/>
      <c r="Z12" s="240"/>
      <c r="AA12" s="240"/>
    </row>
    <row r="13" spans="1:29">
      <c r="A13" s="238"/>
      <c r="B13" s="239"/>
      <c r="C13" s="239"/>
      <c r="D13" s="238"/>
      <c r="E13" s="238"/>
      <c r="F13" s="238"/>
      <c r="G13" s="238"/>
      <c r="H13" s="238"/>
      <c r="K13" s="238"/>
      <c r="L13" s="240"/>
      <c r="M13" s="240"/>
      <c r="N13" s="240"/>
      <c r="O13" s="240"/>
      <c r="P13" s="240"/>
      <c r="R13" s="240">
        <f t="shared" si="1"/>
        <v>0</v>
      </c>
      <c r="S13" s="240">
        <f>IFERROR(IF(J13="X",0,IF(K13="X",0,VLOOKUP(K13,'6'!$K$3:$L$16,2,FALSE))),0)</f>
        <v>0</v>
      </c>
      <c r="T13" s="240">
        <f t="shared" si="0"/>
        <v>0</v>
      </c>
      <c r="U13" s="240">
        <f>IFERROR(VLOOKUP(K13,'6'!$K$3:$M$16,3,FALSE),0)</f>
        <v>0</v>
      </c>
      <c r="V13" s="240">
        <f t="shared" si="2"/>
        <v>0</v>
      </c>
      <c r="W13" s="240"/>
      <c r="X13" s="240"/>
      <c r="Y13" s="240"/>
      <c r="Z13" s="240"/>
      <c r="AA13" s="240"/>
    </row>
    <row r="14" spans="1:29">
      <c r="A14" s="238"/>
      <c r="B14" s="239"/>
      <c r="C14" s="239"/>
      <c r="D14" s="238"/>
      <c r="E14" s="238"/>
      <c r="F14" s="238"/>
      <c r="G14" s="238"/>
      <c r="H14" s="238"/>
      <c r="K14" s="238"/>
      <c r="L14" s="240"/>
      <c r="M14" s="240"/>
      <c r="N14" s="240"/>
      <c r="O14" s="240"/>
      <c r="P14" s="240"/>
      <c r="R14" s="240">
        <f t="shared" si="1"/>
        <v>0</v>
      </c>
      <c r="S14" s="240">
        <f>IFERROR(IF(J14="X",0,IF(K14="X",0,VLOOKUP(K14,'6'!$K$3:$L$16,2,FALSE))),0)</f>
        <v>0</v>
      </c>
      <c r="T14" s="240">
        <f t="shared" si="0"/>
        <v>0</v>
      </c>
      <c r="U14" s="240">
        <f>IFERROR(VLOOKUP(K14,'6'!$K$3:$M$16,3,FALSE),0)</f>
        <v>0</v>
      </c>
      <c r="V14" s="240">
        <f t="shared" si="2"/>
        <v>0</v>
      </c>
      <c r="W14" s="240"/>
      <c r="X14" s="240"/>
      <c r="Y14" s="240"/>
      <c r="Z14" s="240"/>
      <c r="AA14" s="240"/>
    </row>
    <row r="15" spans="1:29">
      <c r="A15" s="238"/>
      <c r="B15" s="239"/>
      <c r="C15" s="239"/>
      <c r="D15" s="238"/>
      <c r="E15" s="238"/>
      <c r="F15" s="238"/>
      <c r="G15" s="238"/>
      <c r="H15" s="238"/>
      <c r="K15" s="238"/>
      <c r="L15" s="240"/>
      <c r="M15" s="240"/>
      <c r="N15" s="240"/>
      <c r="O15" s="240"/>
      <c r="P15" s="240"/>
      <c r="R15" s="240">
        <f t="shared" si="1"/>
        <v>0</v>
      </c>
      <c r="S15" s="240">
        <f>IFERROR(IF(J15="X",0,IF(K15="X",0,VLOOKUP(K15,'6'!$K$3:$L$16,2,FALSE))),0)</f>
        <v>0</v>
      </c>
      <c r="T15" s="240">
        <f t="shared" si="0"/>
        <v>0</v>
      </c>
      <c r="U15" s="240">
        <f>IFERROR(VLOOKUP(K15,'6'!$K$3:$M$16,3,FALSE),0)</f>
        <v>0</v>
      </c>
      <c r="V15" s="240">
        <f t="shared" si="2"/>
        <v>0</v>
      </c>
      <c r="W15" s="240"/>
      <c r="X15" s="240"/>
      <c r="Y15" s="240"/>
      <c r="Z15" s="240"/>
      <c r="AA15" s="240"/>
    </row>
    <row r="16" spans="1:29">
      <c r="A16" s="238"/>
      <c r="B16" s="239"/>
      <c r="C16" s="239"/>
      <c r="D16" s="238"/>
      <c r="E16" s="238"/>
      <c r="F16" s="238"/>
      <c r="G16" s="238"/>
      <c r="H16" s="238"/>
      <c r="K16" s="238"/>
      <c r="L16" s="240"/>
      <c r="M16" s="240"/>
      <c r="N16" s="240"/>
      <c r="O16" s="240"/>
      <c r="P16" s="240"/>
      <c r="R16" s="240">
        <f t="shared" si="1"/>
        <v>0</v>
      </c>
      <c r="S16" s="240">
        <f>IFERROR(IF(J16="X",0,IF(K16="X",0,VLOOKUP(K16,'6'!$K$3:$L$16,2,FALSE))),0)</f>
        <v>0</v>
      </c>
      <c r="T16" s="240">
        <f t="shared" si="0"/>
        <v>0</v>
      </c>
      <c r="U16" s="240">
        <f>IFERROR(VLOOKUP(K16,'6'!$K$3:$M$16,3,FALSE),0)</f>
        <v>0</v>
      </c>
      <c r="V16" s="240">
        <f t="shared" si="2"/>
        <v>0</v>
      </c>
      <c r="W16" s="240"/>
      <c r="X16" s="240"/>
      <c r="Y16" s="240"/>
      <c r="Z16" s="240"/>
      <c r="AA16" s="240"/>
    </row>
    <row r="17" spans="1:27">
      <c r="A17" s="238"/>
      <c r="B17" s="239"/>
      <c r="C17" s="239"/>
      <c r="D17" s="238"/>
      <c r="E17" s="238"/>
      <c r="F17" s="238"/>
      <c r="G17" s="238"/>
      <c r="H17" s="238"/>
      <c r="K17" s="238"/>
      <c r="L17" s="240"/>
      <c r="M17" s="240"/>
      <c r="N17" s="240"/>
      <c r="O17" s="240"/>
      <c r="P17" s="240"/>
      <c r="R17" s="240">
        <f t="shared" si="1"/>
        <v>0</v>
      </c>
      <c r="S17" s="240">
        <f>IFERROR(IF(J17="X",0,IF(K17="X",0,VLOOKUP(K17,'6'!$K$3:$L$16,2,FALSE))),0)</f>
        <v>0</v>
      </c>
      <c r="T17" s="240">
        <f t="shared" si="0"/>
        <v>0</v>
      </c>
      <c r="U17" s="240">
        <f>IFERROR(VLOOKUP(K17,'6'!$K$3:$M$16,3,FALSE),0)</f>
        <v>0</v>
      </c>
      <c r="V17" s="240">
        <f t="shared" si="2"/>
        <v>0</v>
      </c>
      <c r="W17" s="240"/>
      <c r="X17" s="240"/>
      <c r="Y17" s="240"/>
      <c r="Z17" s="240"/>
      <c r="AA17" s="240"/>
    </row>
    <row r="18" spans="1:27">
      <c r="A18" s="238"/>
      <c r="B18" s="239"/>
      <c r="C18" s="239"/>
      <c r="D18" s="238"/>
      <c r="E18" s="238"/>
      <c r="F18" s="238"/>
      <c r="G18" s="238"/>
      <c r="H18" s="238"/>
      <c r="K18" s="238"/>
      <c r="L18" s="240"/>
      <c r="M18" s="240"/>
      <c r="N18" s="240"/>
      <c r="O18" s="240"/>
      <c r="P18" s="240"/>
      <c r="R18" s="240">
        <f t="shared" si="1"/>
        <v>0</v>
      </c>
      <c r="S18" s="240">
        <f>IFERROR(IF(J18="X",0,IF(K18="X",0,VLOOKUP(K18,'6'!$K$3:$L$16,2,FALSE))),0)</f>
        <v>0</v>
      </c>
      <c r="T18" s="240">
        <f t="shared" si="0"/>
        <v>0</v>
      </c>
      <c r="U18" s="240">
        <f>IFERROR(VLOOKUP(K18,'6'!$K$3:$M$16,3,FALSE),0)</f>
        <v>0</v>
      </c>
      <c r="V18" s="240">
        <f t="shared" si="2"/>
        <v>0</v>
      </c>
      <c r="W18" s="240"/>
      <c r="X18" s="240"/>
      <c r="Y18" s="240"/>
      <c r="Z18" s="240"/>
      <c r="AA18" s="240"/>
    </row>
    <row r="19" spans="1:27">
      <c r="A19" s="238"/>
      <c r="B19" s="239"/>
      <c r="C19" s="239"/>
      <c r="D19" s="238"/>
      <c r="E19" s="238"/>
      <c r="F19" s="238"/>
      <c r="G19" s="238"/>
      <c r="H19" s="238"/>
      <c r="K19" s="238"/>
      <c r="L19" s="240"/>
      <c r="M19" s="240"/>
      <c r="N19" s="240"/>
      <c r="O19" s="240"/>
      <c r="P19" s="240"/>
      <c r="R19" s="240">
        <f t="shared" si="1"/>
        <v>0</v>
      </c>
      <c r="S19" s="240">
        <f>IFERROR(IF(J19="X",0,IF(K19="X",0,VLOOKUP(K19,'6'!$K$3:$L$16,2,FALSE))),0)</f>
        <v>0</v>
      </c>
      <c r="T19" s="240">
        <f t="shared" si="0"/>
        <v>0</v>
      </c>
      <c r="U19" s="240">
        <f>IFERROR(VLOOKUP(K19,'6'!$K$3:$M$16,3,FALSE),0)</f>
        <v>0</v>
      </c>
      <c r="V19" s="240">
        <f t="shared" si="2"/>
        <v>0</v>
      </c>
      <c r="W19" s="240"/>
      <c r="X19" s="240"/>
      <c r="Y19" s="240"/>
      <c r="Z19" s="240"/>
      <c r="AA19" s="240"/>
    </row>
    <row r="20" spans="1:27">
      <c r="A20" s="238"/>
      <c r="B20" s="239"/>
      <c r="C20" s="239"/>
      <c r="D20" s="238"/>
      <c r="E20" s="238"/>
      <c r="F20" s="238"/>
      <c r="G20" s="238"/>
      <c r="H20" s="238"/>
      <c r="K20" s="238"/>
      <c r="L20" s="240"/>
      <c r="M20" s="240"/>
      <c r="N20" s="240"/>
      <c r="O20" s="240"/>
      <c r="P20" s="240"/>
      <c r="R20" s="240">
        <f t="shared" si="1"/>
        <v>0</v>
      </c>
      <c r="S20" s="240">
        <f>IFERROR(IF(J20="X",0,IF(K20="X",0,VLOOKUP(K20,'6'!$K$3:$L$16,2,FALSE))),0)</f>
        <v>0</v>
      </c>
      <c r="T20" s="240">
        <f t="shared" si="0"/>
        <v>0</v>
      </c>
      <c r="U20" s="240">
        <f>IFERROR(VLOOKUP(K20,'6'!$K$3:$M$16,3,FALSE),0)</f>
        <v>0</v>
      </c>
      <c r="V20" s="240">
        <f t="shared" si="2"/>
        <v>0</v>
      </c>
      <c r="W20" s="240"/>
      <c r="X20" s="240"/>
      <c r="Y20" s="240"/>
      <c r="Z20" s="240"/>
      <c r="AA20" s="240"/>
    </row>
    <row r="21" spans="1:27">
      <c r="A21" s="238"/>
      <c r="B21" s="239"/>
      <c r="C21" s="239"/>
      <c r="D21" s="238"/>
      <c r="E21" s="238"/>
      <c r="F21" s="238"/>
      <c r="G21" s="238"/>
      <c r="H21" s="238"/>
      <c r="K21" s="238"/>
      <c r="L21" s="240"/>
      <c r="M21" s="240"/>
      <c r="N21" s="240"/>
      <c r="O21" s="240"/>
      <c r="P21" s="240"/>
      <c r="R21" s="240">
        <f t="shared" si="1"/>
        <v>0</v>
      </c>
      <c r="S21" s="240">
        <f>IFERROR(IF(J21="X",0,IF(K21="X",0,VLOOKUP(K21,'6'!$K$3:$L$16,2,FALSE))),0)</f>
        <v>0</v>
      </c>
      <c r="T21" s="240">
        <f t="shared" si="0"/>
        <v>0</v>
      </c>
      <c r="U21" s="240">
        <f>IFERROR(VLOOKUP(K21,'6'!$K$3:$M$16,3,FALSE),0)</f>
        <v>0</v>
      </c>
      <c r="V21" s="240">
        <f t="shared" si="2"/>
        <v>0</v>
      </c>
      <c r="W21" s="240"/>
      <c r="X21" s="240"/>
      <c r="Y21" s="240"/>
      <c r="Z21" s="240"/>
      <c r="AA21" s="240"/>
    </row>
    <row r="22" spans="1:27">
      <c r="A22" s="238"/>
      <c r="B22" s="239"/>
      <c r="C22" s="239"/>
      <c r="D22" s="238"/>
      <c r="E22" s="238"/>
      <c r="F22" s="238"/>
      <c r="G22" s="238"/>
      <c r="H22" s="238"/>
      <c r="K22" s="238"/>
      <c r="L22" s="240"/>
      <c r="M22" s="240"/>
      <c r="N22" s="240"/>
      <c r="O22" s="240"/>
      <c r="P22" s="240"/>
      <c r="R22" s="240">
        <f t="shared" si="1"/>
        <v>0</v>
      </c>
      <c r="S22" s="240">
        <f>IFERROR(IF(J22="X",0,IF(K22="X",0,VLOOKUP(K22,'6'!$K$3:$L$16,2,FALSE))),0)</f>
        <v>0</v>
      </c>
      <c r="T22" s="240">
        <f t="shared" si="0"/>
        <v>0</v>
      </c>
      <c r="U22" s="240">
        <f>IFERROR(VLOOKUP(K22,'6'!$K$3:$M$16,3,FALSE),0)</f>
        <v>0</v>
      </c>
      <c r="V22" s="240">
        <f t="shared" si="2"/>
        <v>0</v>
      </c>
      <c r="W22" s="240"/>
      <c r="X22" s="240"/>
      <c r="Y22" s="240"/>
      <c r="Z22" s="240"/>
      <c r="AA22" s="240"/>
    </row>
    <row r="23" spans="1:27">
      <c r="A23" s="238"/>
      <c r="B23" s="239"/>
      <c r="C23" s="239"/>
      <c r="D23" s="238"/>
      <c r="E23" s="238"/>
      <c r="F23" s="238"/>
      <c r="G23" s="238"/>
      <c r="H23" s="238"/>
      <c r="K23" s="238"/>
      <c r="L23" s="240"/>
      <c r="M23" s="240"/>
      <c r="N23" s="240"/>
      <c r="O23" s="240"/>
      <c r="P23" s="240"/>
      <c r="R23" s="240">
        <f t="shared" si="1"/>
        <v>0</v>
      </c>
      <c r="S23" s="240">
        <f>IFERROR(IF(J23="X",0,IF(K23="X",0,VLOOKUP(K23,'6'!$K$3:$L$16,2,FALSE))),0)</f>
        <v>0</v>
      </c>
      <c r="T23" s="240">
        <f t="shared" si="0"/>
        <v>0</v>
      </c>
      <c r="U23" s="240">
        <f>IFERROR(VLOOKUP(K23,'6'!$K$3:$M$16,3,FALSE),0)</f>
        <v>0</v>
      </c>
      <c r="V23" s="240">
        <f t="shared" si="2"/>
        <v>0</v>
      </c>
      <c r="W23" s="240"/>
      <c r="X23" s="240"/>
      <c r="Y23" s="240"/>
      <c r="Z23" s="240"/>
      <c r="AA23" s="240"/>
    </row>
    <row r="24" spans="1:27">
      <c r="A24" s="238"/>
      <c r="B24" s="239"/>
      <c r="C24" s="239"/>
      <c r="D24" s="238"/>
      <c r="E24" s="238"/>
      <c r="F24" s="238"/>
      <c r="G24" s="238"/>
      <c r="H24" s="238"/>
      <c r="K24" s="238"/>
      <c r="L24" s="240"/>
      <c r="M24" s="240"/>
      <c r="N24" s="240"/>
      <c r="O24" s="240"/>
      <c r="P24" s="240"/>
      <c r="R24" s="240">
        <f t="shared" si="1"/>
        <v>0</v>
      </c>
      <c r="S24" s="240">
        <f>IFERROR(IF(J24="X",0,IF(K24="X",0,VLOOKUP(K24,'6'!$K$3:$L$16,2,FALSE))),0)</f>
        <v>0</v>
      </c>
      <c r="T24" s="240">
        <f t="shared" si="0"/>
        <v>0</v>
      </c>
      <c r="U24" s="240">
        <f>IFERROR(VLOOKUP(K24,'6'!$K$3:$M$16,3,FALSE),0)</f>
        <v>0</v>
      </c>
      <c r="V24" s="240">
        <f t="shared" si="2"/>
        <v>0</v>
      </c>
      <c r="W24" s="240"/>
      <c r="X24" s="240"/>
      <c r="Y24" s="240"/>
      <c r="Z24" s="240"/>
      <c r="AA24" s="240"/>
    </row>
    <row r="25" spans="1:27">
      <c r="A25" s="238"/>
      <c r="B25" s="239"/>
      <c r="C25" s="239"/>
      <c r="D25" s="238"/>
      <c r="E25" s="238"/>
      <c r="F25" s="238"/>
      <c r="G25" s="238"/>
      <c r="H25" s="238"/>
      <c r="K25" s="238"/>
      <c r="L25" s="240"/>
      <c r="M25" s="240"/>
      <c r="N25" s="240"/>
      <c r="O25" s="240"/>
      <c r="P25" s="240"/>
      <c r="R25" s="240">
        <f t="shared" si="1"/>
        <v>0</v>
      </c>
      <c r="S25" s="240">
        <f>IFERROR(IF(J25="X",0,IF(K25="X",0,VLOOKUP(K25,'6'!$K$3:$L$16,2,FALSE))),0)</f>
        <v>0</v>
      </c>
      <c r="T25" s="240">
        <f t="shared" si="0"/>
        <v>0</v>
      </c>
      <c r="U25" s="240">
        <f>IFERROR(VLOOKUP(K25,'6'!$K$3:$M$16,3,FALSE),0)</f>
        <v>0</v>
      </c>
      <c r="V25" s="240">
        <f t="shared" si="2"/>
        <v>0</v>
      </c>
      <c r="W25" s="240"/>
      <c r="X25" s="240"/>
      <c r="Y25" s="240"/>
      <c r="Z25" s="240"/>
      <c r="AA25" s="240"/>
    </row>
    <row r="26" spans="1:27">
      <c r="A26" s="238"/>
      <c r="B26" s="239"/>
      <c r="C26" s="239"/>
      <c r="D26" s="238"/>
      <c r="E26" s="238"/>
      <c r="F26" s="238"/>
      <c r="G26" s="238"/>
      <c r="H26" s="238"/>
      <c r="K26" s="238"/>
      <c r="L26" s="240"/>
      <c r="M26" s="240"/>
      <c r="N26" s="240"/>
      <c r="O26" s="240"/>
      <c r="P26" s="240"/>
      <c r="R26" s="240">
        <f t="shared" si="1"/>
        <v>0</v>
      </c>
      <c r="S26" s="240">
        <f>IFERROR(IF(J26="X",0,IF(K26="X",0,VLOOKUP(K26,'6'!$K$3:$L$16,2,FALSE))),0)</f>
        <v>0</v>
      </c>
      <c r="T26" s="240">
        <f t="shared" si="0"/>
        <v>0</v>
      </c>
      <c r="U26" s="240">
        <f>IFERROR(VLOOKUP(K26,'6'!$K$3:$M$16,3,FALSE),0)</f>
        <v>0</v>
      </c>
      <c r="V26" s="240">
        <f t="shared" si="2"/>
        <v>0</v>
      </c>
      <c r="W26" s="240"/>
      <c r="X26" s="240"/>
      <c r="Y26" s="240"/>
      <c r="Z26" s="240"/>
      <c r="AA26" s="240"/>
    </row>
    <row r="27" spans="1:27">
      <c r="A27" s="238"/>
      <c r="B27" s="239"/>
      <c r="C27" s="239"/>
      <c r="D27" s="238"/>
      <c r="E27" s="238"/>
      <c r="F27" s="238"/>
      <c r="G27" s="238"/>
      <c r="H27" s="238"/>
      <c r="K27" s="238"/>
      <c r="L27" s="240"/>
      <c r="M27" s="240"/>
      <c r="N27" s="240"/>
      <c r="O27" s="240"/>
      <c r="P27" s="240"/>
      <c r="R27" s="240">
        <f t="shared" si="1"/>
        <v>0</v>
      </c>
      <c r="S27" s="240">
        <f>IFERROR(IF(J27="X",0,IF(K27="X",0,VLOOKUP(K27,'6'!$K$3:$L$16,2,FALSE))),0)</f>
        <v>0</v>
      </c>
      <c r="T27" s="240">
        <f t="shared" si="0"/>
        <v>0</v>
      </c>
      <c r="U27" s="240">
        <f>IFERROR(VLOOKUP(K27,'6'!$K$3:$M$16,3,FALSE),0)</f>
        <v>0</v>
      </c>
      <c r="V27" s="240">
        <f t="shared" si="2"/>
        <v>0</v>
      </c>
      <c r="W27" s="240"/>
      <c r="X27" s="240"/>
      <c r="Y27" s="240"/>
      <c r="Z27" s="240"/>
      <c r="AA27" s="240"/>
    </row>
    <row r="28" spans="1:27">
      <c r="A28" s="238"/>
      <c r="B28" s="239"/>
      <c r="C28" s="239"/>
      <c r="D28" s="238"/>
      <c r="E28" s="238"/>
      <c r="F28" s="238"/>
      <c r="G28" s="238"/>
      <c r="H28" s="238"/>
      <c r="K28" s="238"/>
      <c r="L28" s="240"/>
      <c r="M28" s="240"/>
      <c r="N28" s="240"/>
      <c r="O28" s="240"/>
      <c r="P28" s="240"/>
      <c r="R28" s="240">
        <f t="shared" si="1"/>
        <v>0</v>
      </c>
      <c r="S28" s="240">
        <f>IFERROR(IF(J28="X",0,IF(K28="X",0,VLOOKUP(K28,'6'!$K$3:$L$16,2,FALSE))),0)</f>
        <v>0</v>
      </c>
      <c r="T28" s="240">
        <f t="shared" si="0"/>
        <v>0</v>
      </c>
      <c r="U28" s="240">
        <f>IFERROR(VLOOKUP(K28,'6'!$K$3:$M$16,3,FALSE),0)</f>
        <v>0</v>
      </c>
      <c r="V28" s="240">
        <f t="shared" si="2"/>
        <v>0</v>
      </c>
      <c r="W28" s="240"/>
      <c r="X28" s="240"/>
      <c r="Y28" s="240"/>
      <c r="Z28" s="240"/>
      <c r="AA28" s="240"/>
    </row>
    <row r="29" spans="1:27">
      <c r="A29" s="238"/>
      <c r="B29" s="239"/>
      <c r="C29" s="239"/>
      <c r="D29" s="238"/>
      <c r="E29" s="238"/>
      <c r="F29" s="238"/>
      <c r="G29" s="238"/>
      <c r="H29" s="238"/>
      <c r="K29" s="238"/>
      <c r="L29" s="240"/>
      <c r="M29" s="240"/>
      <c r="N29" s="240"/>
      <c r="O29" s="240"/>
      <c r="P29" s="240"/>
      <c r="R29" s="240">
        <f t="shared" si="1"/>
        <v>0</v>
      </c>
      <c r="S29" s="240">
        <f>IFERROR(IF(J29="X",0,IF(K29="X",0,VLOOKUP(K29,'6'!$K$3:$L$16,2,FALSE))),0)</f>
        <v>0</v>
      </c>
      <c r="T29" s="240">
        <f t="shared" si="0"/>
        <v>0</v>
      </c>
      <c r="U29" s="240">
        <f>IFERROR(VLOOKUP(K29,'6'!$K$3:$M$16,3,FALSE),0)</f>
        <v>0</v>
      </c>
      <c r="V29" s="240">
        <f t="shared" si="2"/>
        <v>0</v>
      </c>
      <c r="W29" s="240"/>
      <c r="X29" s="240"/>
      <c r="Y29" s="240"/>
      <c r="Z29" s="240"/>
      <c r="AA29" s="240"/>
    </row>
    <row r="30" spans="1:27">
      <c r="A30" s="238"/>
      <c r="B30" s="239"/>
      <c r="C30" s="239"/>
      <c r="D30" s="238"/>
      <c r="E30" s="238"/>
      <c r="F30" s="238"/>
      <c r="G30" s="238"/>
      <c r="H30" s="238"/>
      <c r="K30" s="238"/>
      <c r="L30" s="240"/>
      <c r="M30" s="240"/>
      <c r="N30" s="240"/>
      <c r="O30" s="240"/>
      <c r="P30" s="240"/>
      <c r="R30" s="240">
        <f t="shared" si="1"/>
        <v>0</v>
      </c>
      <c r="S30" s="240">
        <f>IFERROR(IF(J30="X",0,IF(K30="X",0,VLOOKUP(K30,'6'!$K$3:$L$16,2,FALSE))),0)</f>
        <v>0</v>
      </c>
      <c r="T30" s="240">
        <f t="shared" si="0"/>
        <v>0</v>
      </c>
      <c r="U30" s="240">
        <f>IFERROR(VLOOKUP(K30,'6'!$K$3:$M$16,3,FALSE),0)</f>
        <v>0</v>
      </c>
      <c r="V30" s="240">
        <f t="shared" si="2"/>
        <v>0</v>
      </c>
      <c r="W30" s="240"/>
      <c r="X30" s="240"/>
      <c r="Y30" s="240"/>
      <c r="Z30" s="240"/>
      <c r="AA30" s="240"/>
    </row>
    <row r="31" spans="1:27">
      <c r="A31" s="238"/>
      <c r="B31" s="239"/>
      <c r="C31" s="239"/>
      <c r="D31" s="238"/>
      <c r="E31" s="238"/>
      <c r="F31" s="238"/>
      <c r="G31" s="238"/>
      <c r="H31" s="238"/>
      <c r="K31" s="238"/>
      <c r="L31" s="240"/>
      <c r="M31" s="240"/>
      <c r="N31" s="240"/>
      <c r="O31" s="240"/>
      <c r="P31" s="240"/>
      <c r="R31" s="240">
        <f t="shared" si="1"/>
        <v>0</v>
      </c>
      <c r="S31" s="240">
        <f>IFERROR(IF(J31="X",0,IF(K31="X",0,VLOOKUP(K31,'6'!$K$3:$L$16,2,FALSE))),0)</f>
        <v>0</v>
      </c>
      <c r="T31" s="240">
        <f t="shared" si="0"/>
        <v>0</v>
      </c>
      <c r="U31" s="240">
        <f>IFERROR(VLOOKUP(K31,'6'!$K$3:$M$16,3,FALSE),0)</f>
        <v>0</v>
      </c>
      <c r="V31" s="240">
        <f t="shared" si="2"/>
        <v>0</v>
      </c>
      <c r="W31" s="240"/>
      <c r="X31" s="240"/>
      <c r="Y31" s="240"/>
      <c r="Z31" s="240"/>
      <c r="AA31" s="240"/>
    </row>
    <row r="32" spans="1:27">
      <c r="A32" s="238"/>
      <c r="B32" s="239"/>
      <c r="C32" s="239"/>
      <c r="D32" s="238"/>
      <c r="E32" s="238"/>
      <c r="F32" s="238"/>
      <c r="G32" s="238"/>
      <c r="H32" s="238"/>
      <c r="K32" s="238"/>
      <c r="L32" s="240"/>
      <c r="M32" s="240"/>
      <c r="N32" s="240"/>
      <c r="O32" s="240"/>
      <c r="P32" s="240"/>
      <c r="R32" s="240">
        <f t="shared" si="1"/>
        <v>0</v>
      </c>
      <c r="S32" s="240">
        <f>IFERROR(IF(J32="X",0,IF(K32="X",0,VLOOKUP(K32,'6'!$K$3:$L$16,2,FALSE))),0)</f>
        <v>0</v>
      </c>
      <c r="T32" s="240">
        <f t="shared" si="0"/>
        <v>0</v>
      </c>
      <c r="U32" s="240">
        <f>IFERROR(VLOOKUP(K32,'6'!$K$3:$M$16,3,FALSE),0)</f>
        <v>0</v>
      </c>
      <c r="V32" s="240">
        <f t="shared" si="2"/>
        <v>0</v>
      </c>
      <c r="W32" s="240"/>
      <c r="X32" s="240"/>
      <c r="Y32" s="240"/>
      <c r="Z32" s="240"/>
      <c r="AA32" s="240"/>
    </row>
    <row r="33" spans="1:27">
      <c r="A33" s="238"/>
      <c r="B33" s="239"/>
      <c r="C33" s="239"/>
      <c r="D33" s="238"/>
      <c r="E33" s="238"/>
      <c r="F33" s="238"/>
      <c r="G33" s="238"/>
      <c r="H33" s="238"/>
      <c r="K33" s="238"/>
      <c r="L33" s="240"/>
      <c r="M33" s="240"/>
      <c r="N33" s="240"/>
      <c r="O33" s="240"/>
      <c r="P33" s="240"/>
      <c r="R33" s="240">
        <f t="shared" si="1"/>
        <v>0</v>
      </c>
      <c r="S33" s="240">
        <f>IFERROR(IF(J33="X",0,IF(K33="X",0,VLOOKUP(K33,'6'!$K$3:$L$16,2,FALSE))),0)</f>
        <v>0</v>
      </c>
      <c r="T33" s="240">
        <f t="shared" si="0"/>
        <v>0</v>
      </c>
      <c r="U33" s="240">
        <f>IFERROR(VLOOKUP(K33,'6'!$K$3:$M$16,3,FALSE),0)</f>
        <v>0</v>
      </c>
      <c r="V33" s="240">
        <f t="shared" si="2"/>
        <v>0</v>
      </c>
      <c r="W33" s="240"/>
      <c r="X33" s="240"/>
      <c r="Y33" s="240"/>
      <c r="Z33" s="240"/>
      <c r="AA33" s="240"/>
    </row>
    <row r="34" spans="1:27">
      <c r="A34" s="238"/>
      <c r="B34" s="239"/>
      <c r="C34" s="239"/>
      <c r="D34" s="238"/>
      <c r="E34" s="238"/>
      <c r="F34" s="238"/>
      <c r="G34" s="238"/>
      <c r="H34" s="238"/>
      <c r="K34" s="238"/>
      <c r="L34" s="240"/>
      <c r="M34" s="240"/>
      <c r="N34" s="240"/>
      <c r="O34" s="240"/>
      <c r="P34" s="240"/>
      <c r="R34" s="240">
        <f t="shared" si="1"/>
        <v>0</v>
      </c>
      <c r="S34" s="240">
        <f>IFERROR(IF(J34="X",0,IF(K34="X",0,VLOOKUP(K34,'6'!$K$3:$L$16,2,FALSE))),0)</f>
        <v>0</v>
      </c>
      <c r="T34" s="240">
        <f t="shared" si="0"/>
        <v>0</v>
      </c>
      <c r="U34" s="240">
        <f>IFERROR(VLOOKUP(K34,'6'!$K$3:$M$16,3,FALSE),0)</f>
        <v>0</v>
      </c>
      <c r="V34" s="240">
        <f t="shared" si="2"/>
        <v>0</v>
      </c>
      <c r="W34" s="240"/>
      <c r="X34" s="240"/>
      <c r="Y34" s="240"/>
      <c r="Z34" s="240"/>
      <c r="AA34" s="240"/>
    </row>
    <row r="35" spans="1:27">
      <c r="A35" s="238"/>
      <c r="B35" s="239"/>
      <c r="C35" s="239"/>
      <c r="D35" s="238"/>
      <c r="E35" s="238"/>
      <c r="F35" s="238"/>
      <c r="G35" s="238"/>
      <c r="H35" s="238"/>
      <c r="K35" s="238"/>
      <c r="L35" s="240"/>
      <c r="M35" s="240"/>
      <c r="N35" s="240"/>
      <c r="O35" s="240"/>
      <c r="P35" s="240"/>
      <c r="R35" s="240">
        <f t="shared" si="1"/>
        <v>0</v>
      </c>
      <c r="S35" s="240">
        <f>IFERROR(IF(J35="X",0,IF(K35="X",0,VLOOKUP(K35,'6'!$K$3:$L$16,2,FALSE))),0)</f>
        <v>0</v>
      </c>
      <c r="T35" s="240">
        <f t="shared" si="0"/>
        <v>0</v>
      </c>
      <c r="U35" s="240">
        <f>IFERROR(VLOOKUP(K35,'6'!$K$3:$M$16,3,FALSE),0)</f>
        <v>0</v>
      </c>
      <c r="V35" s="240">
        <f t="shared" si="2"/>
        <v>0</v>
      </c>
      <c r="W35" s="240"/>
      <c r="X35" s="240"/>
      <c r="Y35" s="240"/>
      <c r="Z35" s="240"/>
      <c r="AA35" s="240"/>
    </row>
    <row r="36" spans="1:27">
      <c r="A36" s="238"/>
      <c r="B36" s="239"/>
      <c r="C36" s="239"/>
      <c r="D36" s="238"/>
      <c r="E36" s="238"/>
      <c r="F36" s="238"/>
      <c r="G36" s="238"/>
      <c r="H36" s="238"/>
      <c r="K36" s="238"/>
      <c r="L36" s="240"/>
      <c r="M36" s="240"/>
      <c r="N36" s="240"/>
      <c r="O36" s="240"/>
      <c r="P36" s="240"/>
      <c r="R36" s="240">
        <f t="shared" si="1"/>
        <v>0</v>
      </c>
      <c r="S36" s="240">
        <f>IFERROR(IF(J36="X",0,IF(K36="X",0,VLOOKUP(K36,'6'!$K$3:$L$16,2,FALSE))),0)</f>
        <v>0</v>
      </c>
      <c r="T36" s="240">
        <f t="shared" si="0"/>
        <v>0</v>
      </c>
      <c r="U36" s="240">
        <f>IFERROR(VLOOKUP(K36,'6'!$K$3:$M$16,3,FALSE),0)</f>
        <v>0</v>
      </c>
      <c r="V36" s="240">
        <f t="shared" si="2"/>
        <v>0</v>
      </c>
      <c r="W36" s="240"/>
      <c r="X36" s="240"/>
      <c r="Y36" s="240"/>
      <c r="Z36" s="240"/>
      <c r="AA36" s="240"/>
    </row>
    <row r="37" spans="1:27">
      <c r="A37" s="238"/>
      <c r="B37" s="239"/>
      <c r="C37" s="239"/>
      <c r="D37" s="238"/>
      <c r="E37" s="238"/>
      <c r="F37" s="238"/>
      <c r="G37" s="238"/>
      <c r="H37" s="238"/>
      <c r="K37" s="238"/>
      <c r="L37" s="240"/>
      <c r="M37" s="240"/>
      <c r="N37" s="240"/>
      <c r="O37" s="240"/>
      <c r="P37" s="240"/>
      <c r="R37" s="240">
        <f t="shared" si="1"/>
        <v>0</v>
      </c>
      <c r="S37" s="240">
        <f>IFERROR(IF(J37="X",0,IF(K37="X",0,VLOOKUP(K37,'6'!$K$3:$L$16,2,FALSE))),0)</f>
        <v>0</v>
      </c>
      <c r="T37" s="240">
        <f t="shared" si="0"/>
        <v>0</v>
      </c>
      <c r="U37" s="240">
        <f>IFERROR(VLOOKUP(K37,'6'!$K$3:$M$16,3,FALSE),0)</f>
        <v>0</v>
      </c>
      <c r="V37" s="240">
        <f t="shared" si="2"/>
        <v>0</v>
      </c>
      <c r="W37" s="240"/>
      <c r="X37" s="240"/>
      <c r="Y37" s="240"/>
      <c r="Z37" s="240"/>
      <c r="AA37" s="240"/>
    </row>
    <row r="38" spans="1:27">
      <c r="A38" s="238"/>
      <c r="B38" s="239"/>
      <c r="C38" s="239"/>
      <c r="D38" s="238"/>
      <c r="E38" s="238"/>
      <c r="F38" s="238"/>
      <c r="G38" s="238"/>
      <c r="H38" s="238"/>
      <c r="K38" s="238"/>
      <c r="L38" s="240"/>
      <c r="M38" s="240"/>
      <c r="N38" s="240"/>
      <c r="O38" s="240"/>
      <c r="P38" s="240"/>
      <c r="R38" s="240">
        <f t="shared" si="1"/>
        <v>0</v>
      </c>
      <c r="S38" s="240">
        <f>IFERROR(IF(J38="X",0,IF(K38="X",0,VLOOKUP(K38,'6'!$K$3:$L$16,2,FALSE))),0)</f>
        <v>0</v>
      </c>
      <c r="T38" s="240">
        <f t="shared" si="0"/>
        <v>0</v>
      </c>
      <c r="U38" s="240">
        <f>IFERROR(VLOOKUP(K38,'6'!$K$3:$M$16,3,FALSE),0)</f>
        <v>0</v>
      </c>
      <c r="V38" s="240">
        <f t="shared" si="2"/>
        <v>0</v>
      </c>
      <c r="W38" s="240"/>
      <c r="X38" s="240"/>
      <c r="Y38" s="240"/>
      <c r="Z38" s="240"/>
      <c r="AA38" s="240"/>
    </row>
    <row r="39" spans="1:27">
      <c r="A39" s="238"/>
      <c r="B39" s="239"/>
      <c r="C39" s="239"/>
      <c r="D39" s="238"/>
      <c r="E39" s="238"/>
      <c r="F39" s="238"/>
      <c r="G39" s="238"/>
      <c r="H39" s="238"/>
      <c r="K39" s="238"/>
      <c r="L39" s="240"/>
      <c r="M39" s="240"/>
      <c r="N39" s="240"/>
      <c r="O39" s="240"/>
      <c r="P39" s="240"/>
      <c r="R39" s="240">
        <f t="shared" si="1"/>
        <v>0</v>
      </c>
      <c r="S39" s="240">
        <f>IFERROR(IF(J39="X",0,IF(K39="X",0,VLOOKUP(K39,'6'!$K$3:$L$16,2,FALSE))),0)</f>
        <v>0</v>
      </c>
      <c r="T39" s="240">
        <f t="shared" si="0"/>
        <v>0</v>
      </c>
      <c r="U39" s="240">
        <f>IFERROR(VLOOKUP(K39,'6'!$K$3:$M$16,3,FALSE),0)</f>
        <v>0</v>
      </c>
      <c r="V39" s="240">
        <f t="shared" si="2"/>
        <v>0</v>
      </c>
      <c r="W39" s="240"/>
      <c r="X39" s="240"/>
      <c r="Y39" s="240"/>
      <c r="Z39" s="240"/>
      <c r="AA39" s="240"/>
    </row>
    <row r="40" spans="1:27">
      <c r="A40" s="238"/>
      <c r="B40" s="239"/>
      <c r="C40" s="239"/>
      <c r="D40" s="238"/>
      <c r="E40" s="238"/>
      <c r="F40" s="238"/>
      <c r="G40" s="238"/>
      <c r="H40" s="238"/>
      <c r="K40" s="238"/>
      <c r="L40" s="240"/>
      <c r="M40" s="240"/>
      <c r="N40" s="240"/>
      <c r="O40" s="240"/>
      <c r="P40" s="240"/>
      <c r="R40" s="240">
        <f t="shared" si="1"/>
        <v>0</v>
      </c>
      <c r="S40" s="240">
        <f>IFERROR(IF(J40="X",0,IF(K40="X",0,VLOOKUP(K40,'6'!$K$3:$L$16,2,FALSE))),0)</f>
        <v>0</v>
      </c>
      <c r="T40" s="240">
        <f t="shared" si="0"/>
        <v>0</v>
      </c>
      <c r="U40" s="240">
        <f>IFERROR(VLOOKUP(K40,'6'!$K$3:$M$16,3,FALSE),0)</f>
        <v>0</v>
      </c>
      <c r="V40" s="240">
        <f t="shared" si="2"/>
        <v>0</v>
      </c>
      <c r="W40" s="240"/>
      <c r="X40" s="240"/>
      <c r="Y40" s="240"/>
      <c r="Z40" s="240"/>
      <c r="AA40" s="240"/>
    </row>
    <row r="41" spans="1:27">
      <c r="A41" s="238"/>
      <c r="B41" s="239"/>
      <c r="C41" s="239"/>
      <c r="D41" s="238"/>
      <c r="E41" s="238"/>
      <c r="F41" s="238"/>
      <c r="G41" s="238"/>
      <c r="H41" s="238"/>
      <c r="K41" s="238"/>
      <c r="L41" s="240"/>
      <c r="M41" s="240"/>
      <c r="N41" s="240"/>
      <c r="O41" s="240"/>
      <c r="P41" s="240"/>
      <c r="R41" s="240">
        <f t="shared" si="1"/>
        <v>0</v>
      </c>
      <c r="S41" s="240">
        <f>IFERROR(IF(J41="X",0,IF(K41="X",0,VLOOKUP(K41,'6'!$K$3:$L$16,2,FALSE))),0)</f>
        <v>0</v>
      </c>
      <c r="T41" s="240">
        <f t="shared" si="0"/>
        <v>0</v>
      </c>
      <c r="U41" s="240">
        <f>IFERROR(VLOOKUP(K41,'6'!$K$3:$M$16,3,FALSE),0)</f>
        <v>0</v>
      </c>
      <c r="V41" s="240">
        <f t="shared" si="2"/>
        <v>0</v>
      </c>
      <c r="W41" s="240"/>
      <c r="X41" s="240"/>
      <c r="Y41" s="240"/>
      <c r="Z41" s="240"/>
      <c r="AA41" s="240"/>
    </row>
    <row r="42" spans="1:27">
      <c r="A42" s="238"/>
      <c r="B42" s="239"/>
      <c r="C42" s="239"/>
      <c r="D42" s="238"/>
      <c r="E42" s="238"/>
      <c r="F42" s="238"/>
      <c r="G42" s="238"/>
      <c r="H42" s="238"/>
      <c r="K42" s="238"/>
      <c r="L42" s="240"/>
      <c r="M42" s="240"/>
      <c r="N42" s="240"/>
      <c r="O42" s="240"/>
      <c r="P42" s="240"/>
      <c r="R42" s="240">
        <f t="shared" si="1"/>
        <v>0</v>
      </c>
      <c r="S42" s="240">
        <f>IFERROR(IF(J42="X",0,IF(K42="X",0,VLOOKUP(K42,'6'!$K$3:$L$16,2,FALSE))),0)</f>
        <v>0</v>
      </c>
      <c r="T42" s="240">
        <f t="shared" si="0"/>
        <v>0</v>
      </c>
      <c r="U42" s="240">
        <f>IFERROR(VLOOKUP(K42,'6'!$K$3:$M$16,3,FALSE),0)</f>
        <v>0</v>
      </c>
      <c r="V42" s="240">
        <f t="shared" si="2"/>
        <v>0</v>
      </c>
      <c r="W42" s="240"/>
      <c r="X42" s="240"/>
      <c r="Y42" s="240"/>
      <c r="Z42" s="240"/>
      <c r="AA42" s="240"/>
    </row>
    <row r="43" spans="1:27">
      <c r="A43" s="238"/>
      <c r="B43" s="239"/>
      <c r="C43" s="239"/>
      <c r="D43" s="238"/>
      <c r="E43" s="238"/>
      <c r="F43" s="238"/>
      <c r="G43" s="238"/>
      <c r="H43" s="238"/>
      <c r="K43" s="238"/>
      <c r="L43" s="240"/>
      <c r="M43" s="240"/>
      <c r="N43" s="240"/>
      <c r="O43" s="240"/>
      <c r="P43" s="240"/>
      <c r="R43" s="240">
        <f t="shared" si="1"/>
        <v>0</v>
      </c>
      <c r="S43" s="240">
        <f>IFERROR(IF(J43="X",0,IF(K43="X",0,VLOOKUP(K43,'6'!$K$3:$L$16,2,FALSE))),0)</f>
        <v>0</v>
      </c>
      <c r="T43" s="240">
        <f t="shared" si="0"/>
        <v>0</v>
      </c>
      <c r="U43" s="240">
        <f>IFERROR(VLOOKUP(K43,'6'!$K$3:$M$16,3,FALSE),0)</f>
        <v>0</v>
      </c>
      <c r="V43" s="240">
        <f t="shared" si="2"/>
        <v>0</v>
      </c>
      <c r="W43" s="240"/>
      <c r="X43" s="240"/>
      <c r="Y43" s="240"/>
      <c r="Z43" s="240"/>
      <c r="AA43" s="240"/>
    </row>
    <row r="44" spans="1:27">
      <c r="A44" s="238"/>
      <c r="B44" s="239"/>
      <c r="C44" s="239"/>
      <c r="D44" s="238"/>
      <c r="E44" s="238"/>
      <c r="F44" s="238"/>
      <c r="G44" s="238"/>
      <c r="H44" s="238"/>
      <c r="K44" s="238"/>
      <c r="L44" s="240"/>
      <c r="M44" s="240"/>
      <c r="N44" s="240"/>
      <c r="O44" s="240"/>
      <c r="P44" s="240"/>
      <c r="R44" s="240">
        <f t="shared" si="1"/>
        <v>0</v>
      </c>
      <c r="S44" s="240">
        <f>IFERROR(IF(J44="X",0,IF(K44="X",0,VLOOKUP(K44,'6'!$K$3:$L$16,2,FALSE))),0)</f>
        <v>0</v>
      </c>
      <c r="T44" s="240">
        <f t="shared" si="0"/>
        <v>0</v>
      </c>
      <c r="U44" s="240">
        <f>IFERROR(VLOOKUP(K44,'6'!$K$3:$M$16,3,FALSE),0)</f>
        <v>0</v>
      </c>
      <c r="V44" s="240">
        <f t="shared" si="2"/>
        <v>0</v>
      </c>
      <c r="W44" s="240"/>
      <c r="X44" s="240"/>
      <c r="Y44" s="240"/>
      <c r="Z44" s="240"/>
      <c r="AA44" s="240"/>
    </row>
    <row r="45" spans="1:27">
      <c r="A45" s="238"/>
      <c r="B45" s="239"/>
      <c r="C45" s="239"/>
      <c r="D45" s="238"/>
      <c r="E45" s="238"/>
      <c r="F45" s="238"/>
      <c r="G45" s="238"/>
      <c r="H45" s="238"/>
      <c r="K45" s="238"/>
      <c r="L45" s="240"/>
      <c r="M45" s="240"/>
      <c r="N45" s="240"/>
      <c r="O45" s="240"/>
      <c r="P45" s="240"/>
      <c r="R45" s="240">
        <f t="shared" si="1"/>
        <v>0</v>
      </c>
      <c r="S45" s="240">
        <f>IFERROR(IF(J45="X",0,IF(K45="X",0,VLOOKUP(K45,'6'!$K$3:$L$16,2,FALSE))),0)</f>
        <v>0</v>
      </c>
      <c r="T45" s="240">
        <f t="shared" si="0"/>
        <v>0</v>
      </c>
      <c r="U45" s="240">
        <f>IFERROR(VLOOKUP(K45,'6'!$K$3:$M$16,3,FALSE),0)</f>
        <v>0</v>
      </c>
      <c r="V45" s="240">
        <f t="shared" si="2"/>
        <v>0</v>
      </c>
      <c r="W45" s="240"/>
      <c r="X45" s="240"/>
      <c r="Y45" s="240"/>
      <c r="Z45" s="240"/>
      <c r="AA45" s="240"/>
    </row>
    <row r="46" spans="1:27">
      <c r="A46" s="238"/>
      <c r="B46" s="239"/>
      <c r="C46" s="239"/>
      <c r="D46" s="238"/>
      <c r="E46" s="238"/>
      <c r="F46" s="238"/>
      <c r="G46" s="238"/>
      <c r="H46" s="238"/>
      <c r="K46" s="238"/>
      <c r="L46" s="240"/>
      <c r="M46" s="240"/>
      <c r="N46" s="240"/>
      <c r="O46" s="240"/>
      <c r="P46" s="240"/>
      <c r="R46" s="240">
        <f t="shared" si="1"/>
        <v>0</v>
      </c>
      <c r="S46" s="240">
        <f>IFERROR(IF(J46="X",0,IF(K46="X",0,VLOOKUP(K46,'6'!$K$3:$L$16,2,FALSE))),0)</f>
        <v>0</v>
      </c>
      <c r="T46" s="240">
        <f t="shared" si="0"/>
        <v>0</v>
      </c>
      <c r="U46" s="240">
        <f>IFERROR(VLOOKUP(K46,'6'!$K$3:$M$16,3,FALSE),0)</f>
        <v>0</v>
      </c>
      <c r="V46" s="240">
        <f t="shared" si="2"/>
        <v>0</v>
      </c>
      <c r="W46" s="240"/>
      <c r="X46" s="240"/>
      <c r="Y46" s="240"/>
      <c r="Z46" s="240"/>
      <c r="AA46" s="240"/>
    </row>
    <row r="47" spans="1:27">
      <c r="A47" s="238"/>
      <c r="B47" s="239"/>
      <c r="C47" s="239"/>
      <c r="D47" s="238"/>
      <c r="E47" s="238"/>
      <c r="F47" s="238"/>
      <c r="G47" s="238"/>
      <c r="H47" s="238"/>
      <c r="K47" s="238"/>
      <c r="L47" s="240"/>
      <c r="M47" s="240"/>
      <c r="N47" s="240"/>
      <c r="O47" s="240"/>
      <c r="P47" s="240"/>
      <c r="R47" s="240">
        <f t="shared" si="1"/>
        <v>0</v>
      </c>
      <c r="S47" s="240">
        <f>IFERROR(IF(J47="X",0,IF(K47="X",0,VLOOKUP(K47,'6'!$K$3:$L$16,2,FALSE))),0)</f>
        <v>0</v>
      </c>
      <c r="T47" s="240">
        <f t="shared" si="0"/>
        <v>0</v>
      </c>
      <c r="U47" s="240">
        <f>IFERROR(VLOOKUP(K47,'6'!$K$3:$M$16,3,FALSE),0)</f>
        <v>0</v>
      </c>
      <c r="V47" s="240">
        <f t="shared" si="2"/>
        <v>0</v>
      </c>
      <c r="W47" s="240"/>
      <c r="X47" s="240"/>
      <c r="Y47" s="240"/>
      <c r="Z47" s="240"/>
      <c r="AA47" s="240"/>
    </row>
    <row r="48" spans="1:27">
      <c r="A48" s="238"/>
      <c r="B48" s="239"/>
      <c r="C48" s="239"/>
      <c r="D48" s="238"/>
      <c r="E48" s="238"/>
      <c r="F48" s="238"/>
      <c r="G48" s="238"/>
      <c r="H48" s="238"/>
      <c r="K48" s="238"/>
      <c r="L48" s="240"/>
      <c r="M48" s="240"/>
      <c r="N48" s="240"/>
      <c r="O48" s="240"/>
      <c r="P48" s="240"/>
      <c r="R48" s="240">
        <f t="shared" si="1"/>
        <v>0</v>
      </c>
      <c r="S48" s="240">
        <f>IFERROR(IF(J48="X",0,IF(K48="X",0,VLOOKUP(K48,'6'!$K$3:$L$16,2,FALSE))),0)</f>
        <v>0</v>
      </c>
      <c r="T48" s="240">
        <f t="shared" si="0"/>
        <v>0</v>
      </c>
      <c r="U48" s="240">
        <f>IFERROR(VLOOKUP(K48,'6'!$K$3:$M$16,3,FALSE),0)</f>
        <v>0</v>
      </c>
      <c r="V48" s="240">
        <f t="shared" si="2"/>
        <v>0</v>
      </c>
      <c r="W48" s="240"/>
      <c r="X48" s="240"/>
      <c r="Y48" s="240"/>
      <c r="Z48" s="240"/>
      <c r="AA48" s="240"/>
    </row>
    <row r="49" spans="1:27">
      <c r="A49" s="238"/>
      <c r="B49" s="239"/>
      <c r="C49" s="239"/>
      <c r="D49" s="238"/>
      <c r="E49" s="238"/>
      <c r="F49" s="238"/>
      <c r="G49" s="238"/>
      <c r="H49" s="238"/>
      <c r="K49" s="238"/>
      <c r="L49" s="240"/>
      <c r="M49" s="240"/>
      <c r="N49" s="240"/>
      <c r="O49" s="240"/>
      <c r="P49" s="240"/>
      <c r="R49" s="240">
        <f t="shared" si="1"/>
        <v>0</v>
      </c>
      <c r="S49" s="240">
        <f>IFERROR(IF(J49="X",0,IF(K49="X",0,VLOOKUP(K49,'6'!$K$3:$L$16,2,FALSE))),0)</f>
        <v>0</v>
      </c>
      <c r="T49" s="240">
        <f t="shared" si="0"/>
        <v>0</v>
      </c>
      <c r="U49" s="240">
        <f>IFERROR(VLOOKUP(K49,'6'!$K$3:$M$16,3,FALSE),0)</f>
        <v>0</v>
      </c>
      <c r="V49" s="240">
        <f t="shared" si="2"/>
        <v>0</v>
      </c>
      <c r="W49" s="240"/>
      <c r="X49" s="240"/>
      <c r="Y49" s="240"/>
      <c r="Z49" s="240"/>
      <c r="AA49" s="240"/>
    </row>
    <row r="50" spans="1:27">
      <c r="A50" s="238"/>
      <c r="B50" s="239"/>
      <c r="C50" s="239"/>
      <c r="D50" s="238"/>
      <c r="E50" s="238"/>
      <c r="F50" s="238"/>
      <c r="G50" s="238"/>
      <c r="H50" s="238"/>
      <c r="K50" s="238"/>
      <c r="L50" s="240"/>
      <c r="M50" s="240"/>
      <c r="N50" s="240"/>
      <c r="O50" s="240"/>
      <c r="P50" s="240"/>
      <c r="R50" s="240">
        <f t="shared" si="1"/>
        <v>0</v>
      </c>
      <c r="S50" s="240">
        <f>IFERROR(IF(J50="X",0,IF(K50="X",0,VLOOKUP(K50,'6'!$K$3:$L$16,2,FALSE))),0)</f>
        <v>0</v>
      </c>
      <c r="T50" s="240">
        <f t="shared" si="0"/>
        <v>0</v>
      </c>
      <c r="U50" s="240">
        <f>IFERROR(VLOOKUP(K50,'6'!$K$3:$M$16,3,FALSE),0)</f>
        <v>0</v>
      </c>
      <c r="V50" s="240">
        <f t="shared" si="2"/>
        <v>0</v>
      </c>
      <c r="W50" s="240"/>
      <c r="X50" s="240"/>
      <c r="Y50" s="240"/>
      <c r="Z50" s="240"/>
      <c r="AA50" s="240"/>
    </row>
    <row r="51" spans="1:27">
      <c r="A51" s="238"/>
      <c r="B51" s="239"/>
      <c r="C51" s="239"/>
      <c r="D51" s="238"/>
      <c r="E51" s="238"/>
      <c r="F51" s="238"/>
      <c r="G51" s="238"/>
      <c r="H51" s="238"/>
      <c r="K51" s="238"/>
      <c r="L51" s="240"/>
      <c r="M51" s="240"/>
      <c r="N51" s="240"/>
      <c r="O51" s="240"/>
      <c r="P51" s="240"/>
      <c r="R51" s="240">
        <f t="shared" si="1"/>
        <v>0</v>
      </c>
      <c r="S51" s="240">
        <f>IFERROR(IF(J51="X",0,IF(K51="X",0,VLOOKUP(K51,'6'!$K$3:$L$16,2,FALSE))),0)</f>
        <v>0</v>
      </c>
      <c r="T51" s="240">
        <f t="shared" si="0"/>
        <v>0</v>
      </c>
      <c r="U51" s="240">
        <f>IFERROR(VLOOKUP(K51,'6'!$K$3:$M$16,3,FALSE),0)</f>
        <v>0</v>
      </c>
      <c r="V51" s="240">
        <f t="shared" si="2"/>
        <v>0</v>
      </c>
      <c r="W51" s="240"/>
      <c r="X51" s="240"/>
      <c r="Y51" s="240"/>
      <c r="Z51" s="240"/>
      <c r="AA51" s="240"/>
    </row>
    <row r="52" spans="1:27">
      <c r="A52" s="238"/>
      <c r="B52" s="239"/>
      <c r="C52" s="239"/>
      <c r="D52" s="238"/>
      <c r="E52" s="238"/>
      <c r="F52" s="238"/>
      <c r="G52" s="238"/>
      <c r="H52" s="238"/>
      <c r="K52" s="238"/>
      <c r="L52" s="240"/>
      <c r="M52" s="240"/>
      <c r="N52" s="240"/>
      <c r="O52" s="240"/>
      <c r="P52" s="240"/>
      <c r="R52" s="240">
        <f t="shared" si="1"/>
        <v>0</v>
      </c>
      <c r="S52" s="240">
        <f>IFERROR(IF(J52="X",0,IF(K52="X",0,VLOOKUP(K52,'6'!$K$3:$L$16,2,FALSE))),0)</f>
        <v>0</v>
      </c>
      <c r="T52" s="240">
        <f t="shared" si="0"/>
        <v>0</v>
      </c>
      <c r="U52" s="240">
        <f>IFERROR(VLOOKUP(K52,'6'!$K$3:$M$16,3,FALSE),0)</f>
        <v>0</v>
      </c>
      <c r="V52" s="240">
        <f t="shared" si="2"/>
        <v>0</v>
      </c>
      <c r="W52" s="240"/>
      <c r="X52" s="240"/>
      <c r="Y52" s="240"/>
      <c r="Z52" s="240"/>
      <c r="AA52" s="240"/>
    </row>
    <row r="53" spans="1:27">
      <c r="A53" s="238"/>
      <c r="B53" s="239"/>
      <c r="C53" s="239"/>
      <c r="D53" s="238"/>
      <c r="E53" s="238"/>
      <c r="F53" s="238"/>
      <c r="G53" s="238"/>
      <c r="H53" s="238"/>
      <c r="K53" s="238"/>
      <c r="L53" s="240"/>
      <c r="M53" s="240"/>
      <c r="N53" s="240"/>
      <c r="O53" s="240"/>
      <c r="P53" s="240"/>
      <c r="R53" s="240">
        <f t="shared" si="1"/>
        <v>0</v>
      </c>
      <c r="S53" s="240">
        <f>IFERROR(IF(J53="X",0,IF(K53="X",0,VLOOKUP(K53,'6'!$K$3:$L$16,2,FALSE))),0)</f>
        <v>0</v>
      </c>
      <c r="T53" s="240">
        <f t="shared" si="0"/>
        <v>0</v>
      </c>
      <c r="U53" s="240">
        <f>IFERROR(VLOOKUP(K53,'6'!$K$3:$M$16,3,FALSE),0)</f>
        <v>0</v>
      </c>
      <c r="V53" s="240">
        <f t="shared" si="2"/>
        <v>0</v>
      </c>
      <c r="W53" s="240"/>
      <c r="X53" s="240"/>
      <c r="Y53" s="240"/>
      <c r="Z53" s="240"/>
      <c r="AA53" s="240"/>
    </row>
    <row r="54" spans="1:27">
      <c r="A54" s="238"/>
      <c r="B54" s="239"/>
      <c r="C54" s="239"/>
      <c r="D54" s="238"/>
      <c r="E54" s="238"/>
      <c r="F54" s="238"/>
      <c r="G54" s="238"/>
      <c r="H54" s="238"/>
      <c r="K54" s="238"/>
      <c r="L54" s="240"/>
      <c r="M54" s="240"/>
      <c r="N54" s="240"/>
      <c r="O54" s="240"/>
      <c r="P54" s="240"/>
      <c r="R54" s="240">
        <f t="shared" si="1"/>
        <v>0</v>
      </c>
      <c r="S54" s="240">
        <f>IFERROR(IF(J54="X",0,IF(K54="X",0,VLOOKUP(K54,'6'!$K$3:$L$16,2,FALSE))),0)</f>
        <v>0</v>
      </c>
      <c r="T54" s="240">
        <f t="shared" si="0"/>
        <v>0</v>
      </c>
      <c r="U54" s="240">
        <f>IFERROR(VLOOKUP(K54,'6'!$K$3:$M$16,3,FALSE),0)</f>
        <v>0</v>
      </c>
      <c r="V54" s="240">
        <f t="shared" si="2"/>
        <v>0</v>
      </c>
      <c r="W54" s="240"/>
      <c r="X54" s="240"/>
      <c r="Y54" s="240"/>
      <c r="Z54" s="240"/>
      <c r="AA54" s="240"/>
    </row>
    <row r="55" spans="1:27">
      <c r="A55" s="238"/>
      <c r="B55" s="239"/>
      <c r="C55" s="239"/>
      <c r="D55" s="238"/>
      <c r="E55" s="238"/>
      <c r="F55" s="238"/>
      <c r="G55" s="238"/>
      <c r="H55" s="238"/>
      <c r="K55" s="238"/>
      <c r="L55" s="240"/>
      <c r="M55" s="240"/>
      <c r="N55" s="240"/>
      <c r="O55" s="240"/>
      <c r="P55" s="240"/>
      <c r="R55" s="240">
        <f t="shared" si="1"/>
        <v>0</v>
      </c>
      <c r="S55" s="240">
        <f>IFERROR(IF(J55="X",0,IF(K55="X",0,VLOOKUP(K55,'6'!$K$3:$L$16,2,FALSE))),0)</f>
        <v>0</v>
      </c>
      <c r="T55" s="240">
        <f t="shared" si="0"/>
        <v>0</v>
      </c>
      <c r="U55" s="240">
        <f>IFERROR(VLOOKUP(K55,'6'!$K$3:$M$16,3,FALSE),0)</f>
        <v>0</v>
      </c>
      <c r="V55" s="240">
        <f t="shared" si="2"/>
        <v>0</v>
      </c>
      <c r="W55" s="240"/>
      <c r="X55" s="240"/>
      <c r="Y55" s="240"/>
      <c r="Z55" s="240"/>
      <c r="AA55" s="240"/>
    </row>
    <row r="56" spans="1:27">
      <c r="A56" s="238"/>
      <c r="B56" s="239"/>
      <c r="C56" s="239"/>
      <c r="D56" s="238"/>
      <c r="E56" s="238"/>
      <c r="F56" s="238"/>
      <c r="G56" s="238"/>
      <c r="H56" s="238"/>
      <c r="K56" s="238"/>
      <c r="L56" s="240"/>
      <c r="M56" s="240"/>
      <c r="N56" s="240"/>
      <c r="O56" s="240"/>
      <c r="P56" s="240"/>
      <c r="R56" s="240">
        <f t="shared" si="1"/>
        <v>0</v>
      </c>
      <c r="S56" s="240">
        <f>IFERROR(IF(J56="X",0,IF(K56="X",0,VLOOKUP(K56,'6'!$K$3:$L$16,2,FALSE))),0)</f>
        <v>0</v>
      </c>
      <c r="T56" s="240">
        <f t="shared" si="0"/>
        <v>0</v>
      </c>
      <c r="U56" s="240">
        <f>IFERROR(VLOOKUP(K56,'6'!$K$3:$M$16,3,FALSE),0)</f>
        <v>0</v>
      </c>
      <c r="V56" s="240">
        <f t="shared" si="2"/>
        <v>0</v>
      </c>
      <c r="W56" s="240"/>
      <c r="X56" s="240"/>
      <c r="Y56" s="240"/>
      <c r="Z56" s="240"/>
      <c r="AA56" s="240"/>
    </row>
    <row r="57" spans="1:27">
      <c r="A57" s="238"/>
      <c r="B57" s="239"/>
      <c r="C57" s="239"/>
      <c r="D57" s="238"/>
      <c r="E57" s="238"/>
      <c r="F57" s="238"/>
      <c r="G57" s="238"/>
      <c r="H57" s="238"/>
      <c r="K57" s="238"/>
      <c r="L57" s="240"/>
      <c r="M57" s="240"/>
      <c r="N57" s="240"/>
      <c r="O57" s="240"/>
      <c r="P57" s="240"/>
      <c r="R57" s="240">
        <f t="shared" si="1"/>
        <v>0</v>
      </c>
      <c r="S57" s="240">
        <f>IFERROR(IF(J57="X",0,IF(K57="X",0,VLOOKUP(K57,'6'!$K$3:$L$16,2,FALSE))),0)</f>
        <v>0</v>
      </c>
      <c r="T57" s="240">
        <f t="shared" si="0"/>
        <v>0</v>
      </c>
      <c r="U57" s="240">
        <f>IFERROR(VLOOKUP(K57,'6'!$K$3:$M$16,3,FALSE),0)</f>
        <v>0</v>
      </c>
      <c r="V57" s="240">
        <f t="shared" si="2"/>
        <v>0</v>
      </c>
      <c r="W57" s="240"/>
      <c r="X57" s="240"/>
      <c r="Y57" s="240"/>
      <c r="Z57" s="240"/>
      <c r="AA57" s="240"/>
    </row>
    <row r="58" spans="1:27">
      <c r="A58" s="238"/>
      <c r="B58" s="239"/>
      <c r="C58" s="239"/>
      <c r="D58" s="238"/>
      <c r="E58" s="238"/>
      <c r="F58" s="238"/>
      <c r="G58" s="238"/>
      <c r="H58" s="238"/>
      <c r="K58" s="238"/>
      <c r="L58" s="240"/>
      <c r="M58" s="240"/>
      <c r="N58" s="240"/>
      <c r="O58" s="240"/>
      <c r="P58" s="240"/>
      <c r="R58" s="240">
        <f t="shared" si="1"/>
        <v>0</v>
      </c>
      <c r="S58" s="240">
        <f>IFERROR(IF(J58="X",0,IF(K58="X",0,VLOOKUP(K58,'6'!$K$3:$L$16,2,FALSE))),0)</f>
        <v>0</v>
      </c>
      <c r="T58" s="240">
        <f t="shared" si="0"/>
        <v>0</v>
      </c>
      <c r="U58" s="240">
        <f>IFERROR(VLOOKUP(K58,'6'!$K$3:$M$16,3,FALSE),0)</f>
        <v>0</v>
      </c>
      <c r="V58" s="240">
        <f t="shared" si="2"/>
        <v>0</v>
      </c>
      <c r="W58" s="240"/>
      <c r="X58" s="240"/>
      <c r="Y58" s="240"/>
      <c r="Z58" s="240"/>
      <c r="AA58" s="240"/>
    </row>
    <row r="59" spans="1:27">
      <c r="A59" s="238"/>
      <c r="B59" s="239"/>
      <c r="C59" s="239"/>
      <c r="D59" s="238"/>
      <c r="E59" s="238"/>
      <c r="F59" s="238"/>
      <c r="G59" s="238"/>
      <c r="H59" s="238"/>
      <c r="K59" s="238"/>
      <c r="L59" s="240"/>
      <c r="M59" s="240"/>
      <c r="N59" s="240"/>
      <c r="O59" s="240"/>
      <c r="P59" s="240"/>
      <c r="R59" s="240">
        <f t="shared" si="1"/>
        <v>0</v>
      </c>
      <c r="S59" s="240">
        <f>IFERROR(IF(J59="X",0,IF(K59="X",0,VLOOKUP(K59,'6'!$K$3:$L$16,2,FALSE))),0)</f>
        <v>0</v>
      </c>
      <c r="T59" s="240">
        <f t="shared" si="0"/>
        <v>0</v>
      </c>
      <c r="U59" s="240">
        <f>IFERROR(VLOOKUP(K59,'6'!$K$3:$M$16,3,FALSE),0)</f>
        <v>0</v>
      </c>
      <c r="V59" s="240">
        <f t="shared" si="2"/>
        <v>0</v>
      </c>
      <c r="W59" s="240"/>
      <c r="X59" s="240"/>
      <c r="Y59" s="240"/>
      <c r="Z59" s="240"/>
      <c r="AA59" s="240"/>
    </row>
    <row r="60" spans="1:27">
      <c r="A60" s="238"/>
      <c r="B60" s="239"/>
      <c r="C60" s="239"/>
      <c r="D60" s="238"/>
      <c r="E60" s="238"/>
      <c r="F60" s="238"/>
      <c r="G60" s="238"/>
      <c r="H60" s="238"/>
      <c r="K60" s="238"/>
      <c r="L60" s="240"/>
      <c r="M60" s="240"/>
      <c r="N60" s="240"/>
      <c r="O60" s="240"/>
      <c r="P60" s="240"/>
      <c r="R60" s="240">
        <f t="shared" si="1"/>
        <v>0</v>
      </c>
      <c r="S60" s="240">
        <f>IFERROR(IF(J60="X",0,IF(K60="X",0,VLOOKUP(K60,'6'!$K$3:$L$16,2,FALSE))),0)</f>
        <v>0</v>
      </c>
      <c r="T60" s="240">
        <f t="shared" si="0"/>
        <v>0</v>
      </c>
      <c r="U60" s="240">
        <f>IFERROR(VLOOKUP(K60,'6'!$K$3:$M$16,3,FALSE),0)</f>
        <v>0</v>
      </c>
      <c r="V60" s="240">
        <f t="shared" si="2"/>
        <v>0</v>
      </c>
      <c r="W60" s="240"/>
      <c r="X60" s="240"/>
      <c r="Y60" s="240"/>
      <c r="Z60" s="240"/>
      <c r="AA60" s="240"/>
    </row>
    <row r="61" spans="1:27">
      <c r="A61" s="238"/>
      <c r="B61" s="239"/>
      <c r="C61" s="239"/>
      <c r="D61" s="238"/>
      <c r="E61" s="238"/>
      <c r="F61" s="238"/>
      <c r="G61" s="238"/>
      <c r="H61" s="238"/>
      <c r="K61" s="238"/>
      <c r="L61" s="240"/>
      <c r="M61" s="240"/>
      <c r="N61" s="240"/>
      <c r="O61" s="240"/>
      <c r="P61" s="240"/>
      <c r="R61" s="240">
        <f t="shared" si="1"/>
        <v>0</v>
      </c>
      <c r="S61" s="240">
        <f>IFERROR(IF(J61="X",0,IF(K61="X",0,VLOOKUP(K61,'6'!$K$3:$L$16,2,FALSE))),0)</f>
        <v>0</v>
      </c>
      <c r="T61" s="240">
        <f t="shared" si="0"/>
        <v>0</v>
      </c>
      <c r="U61" s="240">
        <f>IFERROR(VLOOKUP(K61,'6'!$K$3:$M$16,3,FALSE),0)</f>
        <v>0</v>
      </c>
      <c r="V61" s="240">
        <f t="shared" si="2"/>
        <v>0</v>
      </c>
      <c r="W61" s="240"/>
      <c r="X61" s="240"/>
      <c r="Y61" s="240"/>
      <c r="Z61" s="240"/>
      <c r="AA61" s="240"/>
    </row>
    <row r="62" spans="1:27">
      <c r="A62" s="238"/>
      <c r="B62" s="239"/>
      <c r="C62" s="239"/>
      <c r="D62" s="238"/>
      <c r="E62" s="238"/>
      <c r="F62" s="238"/>
      <c r="G62" s="238"/>
      <c r="H62" s="238"/>
      <c r="K62" s="238"/>
      <c r="L62" s="240"/>
      <c r="M62" s="240"/>
      <c r="N62" s="240"/>
      <c r="O62" s="240"/>
      <c r="P62" s="240"/>
      <c r="R62" s="240">
        <f t="shared" si="1"/>
        <v>0</v>
      </c>
      <c r="S62" s="240">
        <f>IFERROR(IF(J62="X",0,IF(K62="X",0,VLOOKUP(K62,'6'!$K$3:$L$16,2,FALSE))),0)</f>
        <v>0</v>
      </c>
      <c r="T62" s="240">
        <f t="shared" si="0"/>
        <v>0</v>
      </c>
      <c r="U62" s="240">
        <f>IFERROR(VLOOKUP(K62,'6'!$K$3:$M$16,3,FALSE),0)</f>
        <v>0</v>
      </c>
      <c r="V62" s="240">
        <f t="shared" si="2"/>
        <v>0</v>
      </c>
      <c r="W62" s="240"/>
      <c r="X62" s="240"/>
      <c r="Y62" s="240"/>
      <c r="Z62" s="240"/>
      <c r="AA62" s="240"/>
    </row>
    <row r="63" spans="1:27">
      <c r="A63" s="238"/>
      <c r="B63" s="239"/>
      <c r="C63" s="239"/>
      <c r="D63" s="238"/>
      <c r="E63" s="238"/>
      <c r="F63" s="238"/>
      <c r="G63" s="238"/>
      <c r="H63" s="238"/>
      <c r="K63" s="238"/>
      <c r="L63" s="240"/>
      <c r="M63" s="240"/>
      <c r="N63" s="240"/>
      <c r="O63" s="240"/>
      <c r="P63" s="240"/>
      <c r="R63" s="240">
        <f t="shared" si="1"/>
        <v>0</v>
      </c>
      <c r="S63" s="240">
        <f>IFERROR(IF(J63="X",0,IF(K63="X",0,VLOOKUP(K63,'6'!$K$3:$L$16,2,FALSE))),0)</f>
        <v>0</v>
      </c>
      <c r="T63" s="240">
        <f t="shared" si="0"/>
        <v>0</v>
      </c>
      <c r="U63" s="240">
        <f>IFERROR(VLOOKUP(K63,'6'!$K$3:$M$16,3,FALSE),0)</f>
        <v>0</v>
      </c>
      <c r="V63" s="240">
        <f t="shared" si="2"/>
        <v>0</v>
      </c>
      <c r="W63" s="240"/>
      <c r="X63" s="240"/>
      <c r="Y63" s="240"/>
      <c r="Z63" s="240"/>
      <c r="AA63" s="240"/>
    </row>
    <row r="64" spans="1:27">
      <c r="A64" s="238"/>
      <c r="B64" s="239"/>
      <c r="C64" s="239"/>
      <c r="D64" s="238"/>
      <c r="E64" s="238"/>
      <c r="F64" s="238"/>
      <c r="G64" s="238"/>
      <c r="H64" s="238"/>
      <c r="K64" s="238"/>
      <c r="L64" s="240"/>
      <c r="M64" s="240"/>
      <c r="N64" s="240"/>
      <c r="O64" s="240"/>
      <c r="P64" s="240"/>
      <c r="R64" s="240">
        <f t="shared" si="1"/>
        <v>0</v>
      </c>
      <c r="S64" s="240">
        <f>IFERROR(IF(J64="X",0,IF(K64="X",0,VLOOKUP(K64,'6'!$K$3:$L$16,2,FALSE))),0)</f>
        <v>0</v>
      </c>
      <c r="T64" s="240">
        <f t="shared" si="0"/>
        <v>0</v>
      </c>
      <c r="U64" s="240">
        <f>IFERROR(VLOOKUP(K64,'6'!$K$3:$M$16,3,FALSE),0)</f>
        <v>0</v>
      </c>
      <c r="V64" s="240">
        <f t="shared" si="2"/>
        <v>0</v>
      </c>
      <c r="W64" s="240"/>
      <c r="X64" s="240"/>
      <c r="Y64" s="240"/>
      <c r="Z64" s="240"/>
      <c r="AA64" s="240"/>
    </row>
    <row r="65" spans="1:27">
      <c r="A65" s="238"/>
      <c r="B65" s="239"/>
      <c r="C65" s="239"/>
      <c r="D65" s="238"/>
      <c r="E65" s="238"/>
      <c r="F65" s="238"/>
      <c r="G65" s="238"/>
      <c r="H65" s="238"/>
      <c r="K65" s="238"/>
      <c r="L65" s="240"/>
      <c r="M65" s="240"/>
      <c r="N65" s="240"/>
      <c r="O65" s="240"/>
      <c r="P65" s="240"/>
      <c r="R65" s="240">
        <f t="shared" si="1"/>
        <v>0</v>
      </c>
      <c r="S65" s="240">
        <f>IFERROR(IF(J65="X",0,IF(K65="X",0,VLOOKUP(K65,'6'!$K$3:$L$16,2,FALSE))),0)</f>
        <v>0</v>
      </c>
      <c r="T65" s="240">
        <f t="shared" si="0"/>
        <v>0</v>
      </c>
      <c r="U65" s="240">
        <f>IFERROR(VLOOKUP(K65,'6'!$K$3:$M$16,3,FALSE),0)</f>
        <v>0</v>
      </c>
      <c r="V65" s="240">
        <f t="shared" si="2"/>
        <v>0</v>
      </c>
      <c r="W65" s="240"/>
      <c r="X65" s="240"/>
      <c r="Y65" s="240"/>
      <c r="Z65" s="240"/>
      <c r="AA65" s="240"/>
    </row>
    <row r="66" spans="1:27">
      <c r="A66" s="238"/>
      <c r="B66" s="239"/>
      <c r="C66" s="239"/>
      <c r="D66" s="238"/>
      <c r="E66" s="238"/>
      <c r="F66" s="238"/>
      <c r="G66" s="238"/>
      <c r="H66" s="238"/>
      <c r="K66" s="238"/>
      <c r="L66" s="240"/>
      <c r="M66" s="240"/>
      <c r="N66" s="240"/>
      <c r="O66" s="240"/>
      <c r="P66" s="240"/>
      <c r="R66" s="240">
        <f t="shared" si="1"/>
        <v>0</v>
      </c>
      <c r="S66" s="240">
        <f>IFERROR(IF(J66="X",0,IF(K66="X",0,VLOOKUP(K66,'6'!$K$3:$L$16,2,FALSE))),0)</f>
        <v>0</v>
      </c>
      <c r="T66" s="240">
        <f t="shared" si="0"/>
        <v>0</v>
      </c>
      <c r="U66" s="240">
        <f>IFERROR(VLOOKUP(K66,'6'!$K$3:$M$16,3,FALSE),0)</f>
        <v>0</v>
      </c>
      <c r="V66" s="240">
        <f t="shared" si="2"/>
        <v>0</v>
      </c>
      <c r="W66" s="240"/>
      <c r="X66" s="240"/>
      <c r="Y66" s="240"/>
      <c r="Z66" s="240"/>
      <c r="AA66" s="240"/>
    </row>
    <row r="67" spans="1:27">
      <c r="A67" s="238"/>
      <c r="B67" s="239"/>
      <c r="C67" s="239"/>
      <c r="D67" s="238"/>
      <c r="E67" s="238"/>
      <c r="F67" s="238"/>
      <c r="G67" s="238"/>
      <c r="H67" s="238"/>
      <c r="K67" s="238"/>
      <c r="L67" s="240"/>
      <c r="M67" s="240"/>
      <c r="N67" s="240"/>
      <c r="O67" s="240"/>
      <c r="P67" s="240"/>
      <c r="R67" s="240">
        <f t="shared" si="1"/>
        <v>0</v>
      </c>
      <c r="S67" s="240">
        <f>IFERROR(IF(J67="X",0,IF(K67="X",0,VLOOKUP(K67,'6'!$K$3:$L$16,2,FALSE))),0)</f>
        <v>0</v>
      </c>
      <c r="T67" s="240">
        <f t="shared" si="0"/>
        <v>0</v>
      </c>
      <c r="U67" s="240">
        <f>IFERROR(VLOOKUP(K67,'6'!$K$3:$M$16,3,FALSE),0)</f>
        <v>0</v>
      </c>
      <c r="V67" s="240">
        <f t="shared" si="2"/>
        <v>0</v>
      </c>
      <c r="W67" s="240"/>
      <c r="X67" s="240"/>
      <c r="Y67" s="240"/>
      <c r="Z67" s="240"/>
      <c r="AA67" s="240"/>
    </row>
    <row r="68" spans="1:27">
      <c r="A68" s="238"/>
      <c r="B68" s="239"/>
      <c r="C68" s="239"/>
      <c r="D68" s="238"/>
      <c r="E68" s="238"/>
      <c r="F68" s="238"/>
      <c r="G68" s="238"/>
      <c r="H68" s="238"/>
      <c r="K68" s="238"/>
      <c r="L68" s="240"/>
      <c r="M68" s="240"/>
      <c r="N68" s="240"/>
      <c r="O68" s="240"/>
      <c r="P68" s="240"/>
      <c r="R68" s="240">
        <f t="shared" si="1"/>
        <v>0</v>
      </c>
      <c r="S68" s="240">
        <f>IFERROR(IF(J68="X",0,IF(K68="X",0,VLOOKUP(K68,'6'!$K$3:$L$16,2,FALSE))),0)</f>
        <v>0</v>
      </c>
      <c r="T68" s="240">
        <f t="shared" ref="T68:T129" si="3">R68*S68</f>
        <v>0</v>
      </c>
      <c r="U68" s="240">
        <f>IFERROR(VLOOKUP(K68,'6'!$K$3:$M$16,3,FALSE),0)</f>
        <v>0</v>
      </c>
      <c r="V68" s="240">
        <f t="shared" si="2"/>
        <v>0</v>
      </c>
      <c r="W68" s="240"/>
      <c r="X68" s="240"/>
      <c r="Y68" s="240"/>
      <c r="Z68" s="240"/>
      <c r="AA68" s="240"/>
    </row>
    <row r="69" spans="1:27">
      <c r="A69" s="238"/>
      <c r="B69" s="239"/>
      <c r="C69" s="239"/>
      <c r="D69" s="238"/>
      <c r="E69" s="238"/>
      <c r="F69" s="238"/>
      <c r="G69" s="238"/>
      <c r="H69" s="238"/>
      <c r="K69" s="238"/>
      <c r="L69" s="240"/>
      <c r="M69" s="240"/>
      <c r="N69" s="240"/>
      <c r="O69" s="240"/>
      <c r="P69" s="240"/>
      <c r="R69" s="240">
        <f t="shared" ref="R69:R109" si="4">SUM(M69+P69)</f>
        <v>0</v>
      </c>
      <c r="S69" s="240">
        <f>IFERROR(IF(J69="X",0,IF(K69="X",0,VLOOKUP(K69,'6'!$K$3:$L$16,2,FALSE))),0)</f>
        <v>0</v>
      </c>
      <c r="T69" s="240">
        <f t="shared" si="3"/>
        <v>0</v>
      </c>
      <c r="U69" s="240">
        <f>IFERROR(VLOOKUP(K69,'6'!$K$3:$M$16,3,FALSE),0)</f>
        <v>0</v>
      </c>
      <c r="V69" s="240">
        <f t="shared" ref="V69:V130" si="5">IF(U69=0,0,T69/U69)</f>
        <v>0</v>
      </c>
      <c r="W69" s="240"/>
      <c r="X69" s="240"/>
      <c r="Y69" s="240"/>
      <c r="Z69" s="240"/>
      <c r="AA69" s="240"/>
    </row>
    <row r="70" spans="1:27">
      <c r="A70" s="238"/>
      <c r="B70" s="239"/>
      <c r="C70" s="239"/>
      <c r="D70" s="238"/>
      <c r="E70" s="238"/>
      <c r="F70" s="238"/>
      <c r="G70" s="238"/>
      <c r="H70" s="238"/>
      <c r="K70" s="238"/>
      <c r="L70" s="240"/>
      <c r="M70" s="240"/>
      <c r="N70" s="240"/>
      <c r="O70" s="240"/>
      <c r="P70" s="240"/>
      <c r="R70" s="240">
        <f t="shared" si="4"/>
        <v>0</v>
      </c>
      <c r="S70" s="240">
        <f>IFERROR(IF(J70="X",0,IF(K70="X",0,VLOOKUP(K70,'6'!$K$3:$L$16,2,FALSE))),0)</f>
        <v>0</v>
      </c>
      <c r="T70" s="240">
        <f t="shared" si="3"/>
        <v>0</v>
      </c>
      <c r="U70" s="240">
        <f>IFERROR(VLOOKUP(K70,'6'!$K$3:$M$16,3,FALSE),0)</f>
        <v>0</v>
      </c>
      <c r="V70" s="240">
        <f t="shared" si="5"/>
        <v>0</v>
      </c>
      <c r="W70" s="240"/>
      <c r="X70" s="240"/>
      <c r="Y70" s="240"/>
      <c r="Z70" s="240"/>
      <c r="AA70" s="240"/>
    </row>
    <row r="71" spans="1:27">
      <c r="A71" s="238"/>
      <c r="B71" s="239"/>
      <c r="C71" s="239"/>
      <c r="D71" s="238"/>
      <c r="E71" s="238"/>
      <c r="F71" s="238"/>
      <c r="G71" s="238"/>
      <c r="H71" s="238"/>
      <c r="K71" s="238"/>
      <c r="L71" s="240"/>
      <c r="M71" s="240"/>
      <c r="N71" s="240"/>
      <c r="O71" s="240"/>
      <c r="P71" s="240"/>
      <c r="R71" s="240">
        <f t="shared" si="4"/>
        <v>0</v>
      </c>
      <c r="S71" s="240">
        <f>IFERROR(IF(J71="X",0,IF(K71="X",0,VLOOKUP(K71,'6'!$K$3:$L$16,2,FALSE))),0)</f>
        <v>0</v>
      </c>
      <c r="T71" s="240">
        <f t="shared" si="3"/>
        <v>0</v>
      </c>
      <c r="U71" s="240">
        <f>IFERROR(VLOOKUP(K71,'6'!$K$3:$M$16,3,FALSE),0)</f>
        <v>0</v>
      </c>
      <c r="V71" s="240">
        <f t="shared" si="5"/>
        <v>0</v>
      </c>
      <c r="W71" s="240"/>
      <c r="X71" s="240"/>
      <c r="Y71" s="240"/>
      <c r="Z71" s="240"/>
      <c r="AA71" s="240"/>
    </row>
    <row r="72" spans="1:27">
      <c r="A72" s="238"/>
      <c r="B72" s="239"/>
      <c r="C72" s="239"/>
      <c r="D72" s="238"/>
      <c r="E72" s="238"/>
      <c r="F72" s="238"/>
      <c r="G72" s="238"/>
      <c r="H72" s="238"/>
      <c r="K72" s="238"/>
      <c r="L72" s="240"/>
      <c r="M72" s="240"/>
      <c r="N72" s="240"/>
      <c r="O72" s="240"/>
      <c r="P72" s="240"/>
      <c r="R72" s="240">
        <f t="shared" si="4"/>
        <v>0</v>
      </c>
      <c r="S72" s="240">
        <f>IFERROR(IF(J72="X",0,IF(K72="X",0,VLOOKUP(K72,'6'!$K$3:$L$16,2,FALSE))),0)</f>
        <v>0</v>
      </c>
      <c r="T72" s="240">
        <f t="shared" si="3"/>
        <v>0</v>
      </c>
      <c r="U72" s="240">
        <f>IFERROR(VLOOKUP(K72,'6'!$K$3:$M$16,3,FALSE),0)</f>
        <v>0</v>
      </c>
      <c r="V72" s="240">
        <f t="shared" si="5"/>
        <v>0</v>
      </c>
      <c r="W72" s="240"/>
      <c r="X72" s="240"/>
      <c r="Y72" s="240"/>
      <c r="Z72" s="240"/>
      <c r="AA72" s="240"/>
    </row>
    <row r="73" spans="1:27">
      <c r="A73" s="238"/>
      <c r="B73" s="239"/>
      <c r="C73" s="239"/>
      <c r="D73" s="238"/>
      <c r="E73" s="238"/>
      <c r="F73" s="238"/>
      <c r="G73" s="238"/>
      <c r="H73" s="238"/>
      <c r="K73" s="238"/>
      <c r="L73" s="240"/>
      <c r="M73" s="240"/>
      <c r="N73" s="240"/>
      <c r="O73" s="240"/>
      <c r="P73" s="240"/>
      <c r="R73" s="240">
        <f t="shared" si="4"/>
        <v>0</v>
      </c>
      <c r="S73" s="240">
        <f>IFERROR(IF(J73="X",0,IF(K73="X",0,VLOOKUP(K73,'6'!$K$3:$L$16,2,FALSE))),0)</f>
        <v>0</v>
      </c>
      <c r="T73" s="240">
        <f t="shared" si="3"/>
        <v>0</v>
      </c>
      <c r="U73" s="240">
        <f>IFERROR(VLOOKUP(K73,'6'!$K$3:$M$16,3,FALSE),0)</f>
        <v>0</v>
      </c>
      <c r="V73" s="240">
        <f t="shared" si="5"/>
        <v>0</v>
      </c>
      <c r="W73" s="240"/>
      <c r="X73" s="240"/>
      <c r="Y73" s="240"/>
      <c r="Z73" s="240"/>
      <c r="AA73" s="240"/>
    </row>
    <row r="74" spans="1:27">
      <c r="A74" s="238"/>
      <c r="B74" s="239"/>
      <c r="C74" s="239"/>
      <c r="D74" s="238"/>
      <c r="E74" s="238"/>
      <c r="F74" s="238"/>
      <c r="G74" s="238"/>
      <c r="H74" s="238"/>
      <c r="K74" s="238"/>
      <c r="L74" s="240"/>
      <c r="M74" s="240"/>
      <c r="N74" s="240"/>
      <c r="O74" s="240"/>
      <c r="P74" s="240"/>
      <c r="R74" s="240">
        <f t="shared" si="4"/>
        <v>0</v>
      </c>
      <c r="S74" s="240">
        <f>IFERROR(IF(J74="X",0,IF(K74="X",0,VLOOKUP(K74,'6'!$K$3:$L$16,2,FALSE))),0)</f>
        <v>0</v>
      </c>
      <c r="T74" s="240">
        <f t="shared" si="3"/>
        <v>0</v>
      </c>
      <c r="U74" s="240">
        <f>IFERROR(VLOOKUP(K74,'6'!$K$3:$M$16,3,FALSE),0)</f>
        <v>0</v>
      </c>
      <c r="V74" s="240">
        <f t="shared" si="5"/>
        <v>0</v>
      </c>
      <c r="W74" s="240"/>
      <c r="X74" s="240"/>
      <c r="Y74" s="240"/>
      <c r="Z74" s="240"/>
      <c r="AA74" s="240"/>
    </row>
    <row r="75" spans="1:27">
      <c r="A75" s="238"/>
      <c r="B75" s="239"/>
      <c r="C75" s="239"/>
      <c r="D75" s="238"/>
      <c r="E75" s="238"/>
      <c r="F75" s="238"/>
      <c r="G75" s="238"/>
      <c r="H75" s="238"/>
      <c r="K75" s="238"/>
      <c r="L75" s="240"/>
      <c r="M75" s="240"/>
      <c r="N75" s="240"/>
      <c r="O75" s="240"/>
      <c r="P75" s="240"/>
      <c r="R75" s="240">
        <f t="shared" si="4"/>
        <v>0</v>
      </c>
      <c r="S75" s="240">
        <f>IFERROR(IF(J75="X",0,IF(K75="X",0,VLOOKUP(K75,'6'!$K$3:$L$16,2,FALSE))),0)</f>
        <v>0</v>
      </c>
      <c r="T75" s="240">
        <f t="shared" si="3"/>
        <v>0</v>
      </c>
      <c r="U75" s="240">
        <f>IFERROR(VLOOKUP(K75,'6'!$K$3:$M$16,3,FALSE),0)</f>
        <v>0</v>
      </c>
      <c r="V75" s="240">
        <f t="shared" si="5"/>
        <v>0</v>
      </c>
      <c r="W75" s="240"/>
      <c r="X75" s="240"/>
      <c r="Y75" s="240"/>
      <c r="Z75" s="240"/>
      <c r="AA75" s="240"/>
    </row>
    <row r="76" spans="1:27">
      <c r="A76" s="238"/>
      <c r="B76" s="239"/>
      <c r="C76" s="239"/>
      <c r="D76" s="238"/>
      <c r="E76" s="238"/>
      <c r="F76" s="238"/>
      <c r="G76" s="238"/>
      <c r="H76" s="238"/>
      <c r="K76" s="238"/>
      <c r="L76" s="240"/>
      <c r="M76" s="240"/>
      <c r="N76" s="240"/>
      <c r="O76" s="240"/>
      <c r="P76" s="240"/>
      <c r="R76" s="240">
        <f t="shared" si="4"/>
        <v>0</v>
      </c>
      <c r="S76" s="240">
        <f>IFERROR(IF(J76="X",0,IF(K76="X",0,VLOOKUP(K76,'6'!$K$3:$L$16,2,FALSE))),0)</f>
        <v>0</v>
      </c>
      <c r="T76" s="240">
        <f t="shared" si="3"/>
        <v>0</v>
      </c>
      <c r="U76" s="240">
        <f>IFERROR(VLOOKUP(K76,'6'!$K$3:$M$16,3,FALSE),0)</f>
        <v>0</v>
      </c>
      <c r="V76" s="240">
        <f t="shared" si="5"/>
        <v>0</v>
      </c>
      <c r="W76" s="240"/>
      <c r="X76" s="240"/>
      <c r="Y76" s="240"/>
      <c r="Z76" s="240"/>
      <c r="AA76" s="240"/>
    </row>
    <row r="77" spans="1:27">
      <c r="A77" s="238"/>
      <c r="B77" s="239"/>
      <c r="C77" s="239"/>
      <c r="D77" s="238"/>
      <c r="E77" s="238"/>
      <c r="F77" s="238"/>
      <c r="G77" s="238"/>
      <c r="H77" s="238"/>
      <c r="K77" s="238"/>
      <c r="L77" s="240"/>
      <c r="M77" s="240"/>
      <c r="N77" s="240"/>
      <c r="O77" s="240"/>
      <c r="P77" s="240"/>
      <c r="R77" s="240">
        <f t="shared" si="4"/>
        <v>0</v>
      </c>
      <c r="S77" s="240">
        <f>IFERROR(IF(J77="X",0,IF(K77="X",0,VLOOKUP(K77,'6'!$K$3:$L$16,2,FALSE))),0)</f>
        <v>0</v>
      </c>
      <c r="T77" s="240">
        <f t="shared" si="3"/>
        <v>0</v>
      </c>
      <c r="U77" s="240">
        <f>IFERROR(VLOOKUP(K77,'6'!$K$3:$M$16,3,FALSE),0)</f>
        <v>0</v>
      </c>
      <c r="V77" s="240">
        <f t="shared" si="5"/>
        <v>0</v>
      </c>
      <c r="W77" s="240"/>
      <c r="X77" s="240"/>
      <c r="Y77" s="240"/>
      <c r="Z77" s="240"/>
      <c r="AA77" s="240"/>
    </row>
    <row r="78" spans="1:27">
      <c r="A78" s="238"/>
      <c r="B78" s="239"/>
      <c r="C78" s="239"/>
      <c r="D78" s="238"/>
      <c r="E78" s="238"/>
      <c r="F78" s="238"/>
      <c r="G78" s="238"/>
      <c r="H78" s="238"/>
      <c r="K78" s="238"/>
      <c r="L78" s="240"/>
      <c r="M78" s="240"/>
      <c r="N78" s="240"/>
      <c r="O78" s="240"/>
      <c r="P78" s="240"/>
      <c r="R78" s="240">
        <f t="shared" si="4"/>
        <v>0</v>
      </c>
      <c r="S78" s="240">
        <f>IFERROR(IF(J78="X",0,IF(K78="X",0,VLOOKUP(K78,'6'!$K$3:$L$16,2,FALSE))),0)</f>
        <v>0</v>
      </c>
      <c r="T78" s="240">
        <f t="shared" si="3"/>
        <v>0</v>
      </c>
      <c r="U78" s="240">
        <f>IFERROR(VLOOKUP(K78,'6'!$K$3:$M$16,3,FALSE),0)</f>
        <v>0</v>
      </c>
      <c r="V78" s="240">
        <f t="shared" si="5"/>
        <v>0</v>
      </c>
      <c r="W78" s="240"/>
      <c r="X78" s="240"/>
      <c r="Y78" s="240"/>
      <c r="Z78" s="240"/>
      <c r="AA78" s="240"/>
    </row>
    <row r="79" spans="1:27">
      <c r="A79" s="238"/>
      <c r="B79" s="239"/>
      <c r="C79" s="239"/>
      <c r="D79" s="238"/>
      <c r="E79" s="238"/>
      <c r="F79" s="238"/>
      <c r="G79" s="238"/>
      <c r="H79" s="238"/>
      <c r="K79" s="238"/>
      <c r="L79" s="240"/>
      <c r="M79" s="240"/>
      <c r="N79" s="240"/>
      <c r="O79" s="240"/>
      <c r="P79" s="240"/>
      <c r="R79" s="240">
        <f t="shared" si="4"/>
        <v>0</v>
      </c>
      <c r="S79" s="240">
        <f>IFERROR(IF(J79="X",0,IF(K79="X",0,VLOOKUP(K79,'6'!$K$3:$L$16,2,FALSE))),0)</f>
        <v>0</v>
      </c>
      <c r="T79" s="240">
        <f t="shared" si="3"/>
        <v>0</v>
      </c>
      <c r="U79" s="240">
        <f>IFERROR(VLOOKUP(K79,'6'!$K$3:$M$16,3,FALSE),0)</f>
        <v>0</v>
      </c>
      <c r="V79" s="240">
        <f t="shared" si="5"/>
        <v>0</v>
      </c>
      <c r="W79" s="240"/>
      <c r="X79" s="240"/>
      <c r="Y79" s="240"/>
      <c r="Z79" s="240"/>
      <c r="AA79" s="240"/>
    </row>
    <row r="80" spans="1:27">
      <c r="A80" s="238"/>
      <c r="B80" s="239"/>
      <c r="C80" s="239"/>
      <c r="D80" s="238"/>
      <c r="E80" s="238"/>
      <c r="F80" s="238"/>
      <c r="G80" s="238"/>
      <c r="H80" s="238"/>
      <c r="K80" s="238"/>
      <c r="L80" s="240"/>
      <c r="M80" s="240"/>
      <c r="N80" s="240"/>
      <c r="O80" s="240"/>
      <c r="P80" s="240"/>
      <c r="R80" s="240">
        <f t="shared" si="4"/>
        <v>0</v>
      </c>
      <c r="S80" s="240">
        <f>IFERROR(IF(J80="X",0,IF(K80="X",0,VLOOKUP(K80,'6'!$K$3:$L$16,2,FALSE))),0)</f>
        <v>0</v>
      </c>
      <c r="T80" s="240">
        <f t="shared" si="3"/>
        <v>0</v>
      </c>
      <c r="U80" s="240">
        <f>IFERROR(VLOOKUP(K80,'6'!$K$3:$M$16,3,FALSE),0)</f>
        <v>0</v>
      </c>
      <c r="V80" s="240">
        <f t="shared" si="5"/>
        <v>0</v>
      </c>
      <c r="W80" s="240"/>
      <c r="X80" s="240"/>
      <c r="Y80" s="240"/>
      <c r="Z80" s="240"/>
      <c r="AA80" s="240"/>
    </row>
    <row r="81" spans="1:27">
      <c r="A81" s="238"/>
      <c r="B81" s="239"/>
      <c r="C81" s="239"/>
      <c r="D81" s="238"/>
      <c r="E81" s="238"/>
      <c r="F81" s="238"/>
      <c r="G81" s="238"/>
      <c r="H81" s="238"/>
      <c r="K81" s="238"/>
      <c r="L81" s="240"/>
      <c r="M81" s="240"/>
      <c r="N81" s="240"/>
      <c r="O81" s="240"/>
      <c r="P81" s="240"/>
      <c r="R81" s="240">
        <f t="shared" si="4"/>
        <v>0</v>
      </c>
      <c r="S81" s="240">
        <f>IFERROR(IF(J81="X",0,IF(K81="X",0,VLOOKUP(K81,'6'!$K$3:$L$16,2,FALSE))),0)</f>
        <v>0</v>
      </c>
      <c r="T81" s="240">
        <f t="shared" si="3"/>
        <v>0</v>
      </c>
      <c r="U81" s="240">
        <f>IFERROR(VLOOKUP(K81,'6'!$K$3:$M$16,3,FALSE),0)</f>
        <v>0</v>
      </c>
      <c r="V81" s="240">
        <f t="shared" si="5"/>
        <v>0</v>
      </c>
      <c r="W81" s="240"/>
      <c r="X81" s="240"/>
      <c r="Y81" s="240"/>
      <c r="Z81" s="240"/>
      <c r="AA81" s="240"/>
    </row>
    <row r="82" spans="1:27">
      <c r="A82" s="238"/>
      <c r="B82" s="239"/>
      <c r="C82" s="239"/>
      <c r="D82" s="238"/>
      <c r="E82" s="238"/>
      <c r="F82" s="238"/>
      <c r="G82" s="238"/>
      <c r="H82" s="238"/>
      <c r="K82" s="238"/>
      <c r="L82" s="240"/>
      <c r="M82" s="240"/>
      <c r="N82" s="240"/>
      <c r="O82" s="240"/>
      <c r="P82" s="240"/>
      <c r="R82" s="240">
        <f t="shared" si="4"/>
        <v>0</v>
      </c>
      <c r="S82" s="240">
        <f>IFERROR(IF(J82="X",0,IF(K82="X",0,VLOOKUP(K82,'6'!$K$3:$L$16,2,FALSE))),0)</f>
        <v>0</v>
      </c>
      <c r="T82" s="240">
        <f t="shared" si="3"/>
        <v>0</v>
      </c>
      <c r="U82" s="240">
        <f>IFERROR(VLOOKUP(K82,'6'!$K$3:$M$16,3,FALSE),0)</f>
        <v>0</v>
      </c>
      <c r="V82" s="240">
        <f t="shared" si="5"/>
        <v>0</v>
      </c>
      <c r="W82" s="240"/>
      <c r="X82" s="240"/>
      <c r="Y82" s="240"/>
      <c r="Z82" s="240"/>
      <c r="AA82" s="240"/>
    </row>
    <row r="83" spans="1:27">
      <c r="A83" s="238"/>
      <c r="B83" s="239"/>
      <c r="C83" s="239"/>
      <c r="D83" s="238"/>
      <c r="E83" s="238"/>
      <c r="F83" s="238"/>
      <c r="G83" s="238"/>
      <c r="H83" s="238"/>
      <c r="K83" s="238"/>
      <c r="L83" s="240"/>
      <c r="M83" s="240"/>
      <c r="N83" s="240"/>
      <c r="O83" s="240"/>
      <c r="P83" s="240"/>
      <c r="R83" s="240">
        <f t="shared" si="4"/>
        <v>0</v>
      </c>
      <c r="S83" s="240">
        <f>IFERROR(IF(J83="X",0,IF(K83="X",0,VLOOKUP(K83,'6'!$K$3:$L$16,2,FALSE))),0)</f>
        <v>0</v>
      </c>
      <c r="T83" s="240">
        <f t="shared" si="3"/>
        <v>0</v>
      </c>
      <c r="U83" s="240">
        <f>IFERROR(VLOOKUP(K83,'6'!$K$3:$M$16,3,FALSE),0)</f>
        <v>0</v>
      </c>
      <c r="V83" s="240">
        <f t="shared" si="5"/>
        <v>0</v>
      </c>
      <c r="W83" s="240"/>
      <c r="X83" s="240"/>
      <c r="Y83" s="240"/>
      <c r="Z83" s="240"/>
      <c r="AA83" s="240"/>
    </row>
    <row r="84" spans="1:27">
      <c r="A84" s="238"/>
      <c r="B84" s="239"/>
      <c r="C84" s="239"/>
      <c r="D84" s="238"/>
      <c r="E84" s="238"/>
      <c r="F84" s="238"/>
      <c r="G84" s="238"/>
      <c r="H84" s="238"/>
      <c r="K84" s="238"/>
      <c r="L84" s="240"/>
      <c r="M84" s="240"/>
      <c r="N84" s="240"/>
      <c r="O84" s="240"/>
      <c r="P84" s="240"/>
      <c r="R84" s="240">
        <f t="shared" si="4"/>
        <v>0</v>
      </c>
      <c r="S84" s="240">
        <f>IFERROR(IF(J84="X",0,IF(K84="X",0,VLOOKUP(K84,'6'!$K$3:$L$16,2,FALSE))),0)</f>
        <v>0</v>
      </c>
      <c r="T84" s="240">
        <f t="shared" si="3"/>
        <v>0</v>
      </c>
      <c r="U84" s="240">
        <f>IFERROR(VLOOKUP(K84,'6'!$K$3:$M$16,3,FALSE),0)</f>
        <v>0</v>
      </c>
      <c r="V84" s="240">
        <f t="shared" si="5"/>
        <v>0</v>
      </c>
      <c r="W84" s="240"/>
      <c r="X84" s="240"/>
      <c r="Y84" s="240"/>
      <c r="Z84" s="240"/>
      <c r="AA84" s="240"/>
    </row>
    <row r="85" spans="1:27">
      <c r="A85" s="238"/>
      <c r="B85" s="239"/>
      <c r="C85" s="239"/>
      <c r="D85" s="238"/>
      <c r="E85" s="238"/>
      <c r="F85" s="238"/>
      <c r="G85" s="238"/>
      <c r="H85" s="238"/>
      <c r="K85" s="238"/>
      <c r="L85" s="240"/>
      <c r="M85" s="240"/>
      <c r="N85" s="240"/>
      <c r="O85" s="240"/>
      <c r="P85" s="240"/>
      <c r="R85" s="240">
        <f t="shared" si="4"/>
        <v>0</v>
      </c>
      <c r="S85" s="240">
        <f>IFERROR(IF(J85="X",0,IF(K85="X",0,VLOOKUP(K85,'6'!$K$3:$L$16,2,FALSE))),0)</f>
        <v>0</v>
      </c>
      <c r="T85" s="240">
        <f t="shared" si="3"/>
        <v>0</v>
      </c>
      <c r="U85" s="240">
        <f>IFERROR(VLOOKUP(K85,'6'!$K$3:$M$16,3,FALSE),0)</f>
        <v>0</v>
      </c>
      <c r="V85" s="240">
        <f t="shared" si="5"/>
        <v>0</v>
      </c>
      <c r="W85" s="240"/>
      <c r="X85" s="240"/>
      <c r="Y85" s="240"/>
      <c r="Z85" s="240"/>
      <c r="AA85" s="240"/>
    </row>
    <row r="86" spans="1:27">
      <c r="A86" s="238"/>
      <c r="B86" s="239"/>
      <c r="C86" s="239"/>
      <c r="D86" s="238"/>
      <c r="E86" s="238"/>
      <c r="F86" s="238"/>
      <c r="G86" s="238"/>
      <c r="H86" s="238"/>
      <c r="K86" s="238"/>
      <c r="L86" s="240"/>
      <c r="M86" s="240"/>
      <c r="N86" s="240"/>
      <c r="O86" s="240"/>
      <c r="P86" s="240"/>
      <c r="R86" s="240">
        <f t="shared" si="4"/>
        <v>0</v>
      </c>
      <c r="S86" s="240">
        <f>IFERROR(IF(J86="X",0,IF(K86="X",0,VLOOKUP(K86,'6'!$K$3:$L$16,2,FALSE))),0)</f>
        <v>0</v>
      </c>
      <c r="T86" s="240">
        <f t="shared" si="3"/>
        <v>0</v>
      </c>
      <c r="U86" s="240">
        <f>IFERROR(VLOOKUP(K86,'6'!$K$3:$M$16,3,FALSE),0)</f>
        <v>0</v>
      </c>
      <c r="V86" s="240">
        <f t="shared" si="5"/>
        <v>0</v>
      </c>
      <c r="W86" s="240"/>
      <c r="X86" s="240"/>
      <c r="Y86" s="240"/>
      <c r="Z86" s="240"/>
      <c r="AA86" s="240"/>
    </row>
    <row r="87" spans="1:27">
      <c r="A87" s="238"/>
      <c r="B87" s="239"/>
      <c r="C87" s="239"/>
      <c r="D87" s="238"/>
      <c r="E87" s="238"/>
      <c r="F87" s="238"/>
      <c r="G87" s="238"/>
      <c r="H87" s="238"/>
      <c r="K87" s="238"/>
      <c r="L87" s="240"/>
      <c r="M87" s="240"/>
      <c r="N87" s="240"/>
      <c r="O87" s="240"/>
      <c r="P87" s="240"/>
      <c r="R87" s="240">
        <f t="shared" si="4"/>
        <v>0</v>
      </c>
      <c r="S87" s="240">
        <f>IFERROR(IF(J87="X",0,IF(K87="X",0,VLOOKUP(K87,'6'!$K$3:$L$16,2,FALSE))),0)</f>
        <v>0</v>
      </c>
      <c r="T87" s="240">
        <f t="shared" si="3"/>
        <v>0</v>
      </c>
      <c r="U87" s="240">
        <f>IFERROR(VLOOKUP(K87,'6'!$K$3:$M$16,3,FALSE),0)</f>
        <v>0</v>
      </c>
      <c r="V87" s="240">
        <f t="shared" si="5"/>
        <v>0</v>
      </c>
      <c r="W87" s="240"/>
      <c r="X87" s="240"/>
      <c r="Y87" s="240"/>
      <c r="Z87" s="240"/>
      <c r="AA87" s="240"/>
    </row>
    <row r="88" spans="1:27">
      <c r="A88" s="238"/>
      <c r="B88" s="239"/>
      <c r="C88" s="239"/>
      <c r="D88" s="238"/>
      <c r="E88" s="238"/>
      <c r="F88" s="238"/>
      <c r="G88" s="238"/>
      <c r="H88" s="238"/>
      <c r="K88" s="238"/>
      <c r="L88" s="240"/>
      <c r="M88" s="240"/>
      <c r="N88" s="240"/>
      <c r="O88" s="240"/>
      <c r="P88" s="240"/>
      <c r="R88" s="240">
        <f t="shared" si="4"/>
        <v>0</v>
      </c>
      <c r="S88" s="240">
        <f>IFERROR(IF(J88="X",0,IF(K88="X",0,VLOOKUP(K88,'6'!$K$3:$L$16,2,FALSE))),0)</f>
        <v>0</v>
      </c>
      <c r="T88" s="240">
        <f t="shared" si="3"/>
        <v>0</v>
      </c>
      <c r="U88" s="240">
        <f>IFERROR(VLOOKUP(K88,'6'!$K$3:$M$16,3,FALSE),0)</f>
        <v>0</v>
      </c>
      <c r="V88" s="240">
        <f t="shared" si="5"/>
        <v>0</v>
      </c>
      <c r="W88" s="240"/>
      <c r="X88" s="240"/>
      <c r="Y88" s="240"/>
      <c r="Z88" s="240"/>
      <c r="AA88" s="240"/>
    </row>
    <row r="89" spans="1:27">
      <c r="A89" s="238"/>
      <c r="B89" s="239"/>
      <c r="C89" s="239"/>
      <c r="D89" s="238"/>
      <c r="E89" s="238"/>
      <c r="F89" s="238"/>
      <c r="G89" s="238"/>
      <c r="H89" s="238"/>
      <c r="K89" s="238"/>
      <c r="L89" s="240"/>
      <c r="M89" s="240"/>
      <c r="N89" s="240"/>
      <c r="O89" s="240"/>
      <c r="P89" s="240"/>
      <c r="R89" s="240">
        <f t="shared" si="4"/>
        <v>0</v>
      </c>
      <c r="S89" s="240">
        <f>IFERROR(IF(J89="X",0,IF(K89="X",0,VLOOKUP(K89,'6'!$K$3:$L$16,2,FALSE))),0)</f>
        <v>0</v>
      </c>
      <c r="T89" s="240">
        <f t="shared" si="3"/>
        <v>0</v>
      </c>
      <c r="U89" s="240">
        <f>IFERROR(VLOOKUP(K89,'6'!$K$3:$M$16,3,FALSE),0)</f>
        <v>0</v>
      </c>
      <c r="V89" s="240">
        <f t="shared" si="5"/>
        <v>0</v>
      </c>
      <c r="W89" s="240"/>
      <c r="X89" s="240"/>
      <c r="Y89" s="240"/>
      <c r="Z89" s="240"/>
      <c r="AA89" s="240"/>
    </row>
    <row r="90" spans="1:27">
      <c r="A90" s="238"/>
      <c r="B90" s="239"/>
      <c r="C90" s="239"/>
      <c r="D90" s="238"/>
      <c r="E90" s="238"/>
      <c r="F90" s="238"/>
      <c r="G90" s="238"/>
      <c r="H90" s="238"/>
      <c r="K90" s="238"/>
      <c r="L90" s="240"/>
      <c r="M90" s="240"/>
      <c r="N90" s="240"/>
      <c r="O90" s="240"/>
      <c r="P90" s="240"/>
      <c r="R90" s="240">
        <f t="shared" si="4"/>
        <v>0</v>
      </c>
      <c r="S90" s="240">
        <f>IFERROR(IF(J90="X",0,IF(K90="X",0,VLOOKUP(K90,'6'!$K$3:$L$16,2,FALSE))),0)</f>
        <v>0</v>
      </c>
      <c r="T90" s="240">
        <f t="shared" si="3"/>
        <v>0</v>
      </c>
      <c r="U90" s="240">
        <f>IFERROR(VLOOKUP(K90,'6'!$K$3:$M$16,3,FALSE),0)</f>
        <v>0</v>
      </c>
      <c r="V90" s="240">
        <f t="shared" si="5"/>
        <v>0</v>
      </c>
      <c r="W90" s="240"/>
      <c r="X90" s="240"/>
      <c r="Y90" s="240"/>
      <c r="Z90" s="240"/>
      <c r="AA90" s="240"/>
    </row>
    <row r="91" spans="1:27">
      <c r="A91" s="238"/>
      <c r="B91" s="239"/>
      <c r="C91" s="239"/>
      <c r="D91" s="238"/>
      <c r="E91" s="238"/>
      <c r="F91" s="238"/>
      <c r="G91" s="238"/>
      <c r="H91" s="238"/>
      <c r="K91" s="238"/>
      <c r="L91" s="240"/>
      <c r="M91" s="240"/>
      <c r="N91" s="240"/>
      <c r="O91" s="240"/>
      <c r="P91" s="240"/>
      <c r="R91" s="240">
        <f t="shared" si="4"/>
        <v>0</v>
      </c>
      <c r="S91" s="240">
        <f>IFERROR(IF(J91="X",0,IF(K91="X",0,VLOOKUP(K91,'6'!$K$3:$L$16,2,FALSE))),0)</f>
        <v>0</v>
      </c>
      <c r="T91" s="240">
        <f t="shared" si="3"/>
        <v>0</v>
      </c>
      <c r="U91" s="240">
        <f>IFERROR(VLOOKUP(K91,'6'!$K$3:$M$16,3,FALSE),0)</f>
        <v>0</v>
      </c>
      <c r="V91" s="240">
        <f t="shared" si="5"/>
        <v>0</v>
      </c>
      <c r="W91" s="240"/>
      <c r="X91" s="240"/>
      <c r="Y91" s="240"/>
      <c r="Z91" s="240"/>
      <c r="AA91" s="240"/>
    </row>
    <row r="92" spans="1:27">
      <c r="A92" s="238"/>
      <c r="B92" s="239"/>
      <c r="C92" s="239"/>
      <c r="D92" s="238"/>
      <c r="E92" s="238"/>
      <c r="F92" s="238"/>
      <c r="G92" s="238"/>
      <c r="H92" s="238"/>
      <c r="K92" s="238"/>
      <c r="L92" s="240"/>
      <c r="M92" s="240"/>
      <c r="N92" s="240"/>
      <c r="O92" s="240"/>
      <c r="P92" s="240"/>
      <c r="R92" s="240">
        <f t="shared" si="4"/>
        <v>0</v>
      </c>
      <c r="S92" s="240">
        <f>IFERROR(IF(J92="X",0,IF(K92="X",0,VLOOKUP(K92,'6'!$K$3:$L$16,2,FALSE))),0)</f>
        <v>0</v>
      </c>
      <c r="T92" s="240">
        <f t="shared" si="3"/>
        <v>0</v>
      </c>
      <c r="U92" s="240">
        <f>IFERROR(VLOOKUP(K92,'6'!$K$3:$M$16,3,FALSE),0)</f>
        <v>0</v>
      </c>
      <c r="V92" s="240">
        <f t="shared" si="5"/>
        <v>0</v>
      </c>
      <c r="W92" s="240"/>
      <c r="X92" s="240"/>
      <c r="Y92" s="240"/>
      <c r="Z92" s="240"/>
      <c r="AA92" s="240"/>
    </row>
    <row r="93" spans="1:27">
      <c r="A93" s="238"/>
      <c r="B93" s="239"/>
      <c r="C93" s="239"/>
      <c r="D93" s="238"/>
      <c r="E93" s="238"/>
      <c r="F93" s="238"/>
      <c r="G93" s="238"/>
      <c r="H93" s="238"/>
      <c r="K93" s="238"/>
      <c r="L93" s="240"/>
      <c r="M93" s="240"/>
      <c r="N93" s="240"/>
      <c r="O93" s="240"/>
      <c r="P93" s="240"/>
      <c r="R93" s="240">
        <f t="shared" si="4"/>
        <v>0</v>
      </c>
      <c r="S93" s="240">
        <f>IFERROR(IF(J93="X",0,IF(K93="X",0,VLOOKUP(K93,'6'!$K$3:$L$16,2,FALSE))),0)</f>
        <v>0</v>
      </c>
      <c r="T93" s="240">
        <f t="shared" si="3"/>
        <v>0</v>
      </c>
      <c r="U93" s="240">
        <f>IFERROR(VLOOKUP(K93,'6'!$K$3:$M$16,3,FALSE),0)</f>
        <v>0</v>
      </c>
      <c r="V93" s="240">
        <f t="shared" si="5"/>
        <v>0</v>
      </c>
      <c r="W93" s="240"/>
      <c r="X93" s="240"/>
      <c r="Y93" s="240"/>
      <c r="Z93" s="240"/>
      <c r="AA93" s="240"/>
    </row>
    <row r="94" spans="1:27">
      <c r="A94" s="238"/>
      <c r="B94" s="239"/>
      <c r="C94" s="239"/>
      <c r="D94" s="238"/>
      <c r="E94" s="238"/>
      <c r="F94" s="238"/>
      <c r="G94" s="238"/>
      <c r="H94" s="238"/>
      <c r="K94" s="238"/>
      <c r="L94" s="240"/>
      <c r="M94" s="240"/>
      <c r="N94" s="240"/>
      <c r="O94" s="240"/>
      <c r="P94" s="240"/>
      <c r="R94" s="240">
        <f t="shared" si="4"/>
        <v>0</v>
      </c>
      <c r="S94" s="240">
        <f>IFERROR(IF(J94="X",0,IF(K94="X",0,VLOOKUP(K94,'6'!$K$3:$L$16,2,FALSE))),0)</f>
        <v>0</v>
      </c>
      <c r="T94" s="240">
        <f t="shared" si="3"/>
        <v>0</v>
      </c>
      <c r="U94" s="240">
        <f>IFERROR(VLOOKUP(K94,'6'!$K$3:$M$16,3,FALSE),0)</f>
        <v>0</v>
      </c>
      <c r="V94" s="240">
        <f t="shared" si="5"/>
        <v>0</v>
      </c>
      <c r="W94" s="240"/>
      <c r="X94" s="240"/>
      <c r="Y94" s="240"/>
      <c r="Z94" s="240"/>
      <c r="AA94" s="240"/>
    </row>
    <row r="95" spans="1:27">
      <c r="A95" s="238"/>
      <c r="B95" s="261"/>
      <c r="C95" s="261"/>
      <c r="D95" s="238"/>
      <c r="E95" s="238"/>
      <c r="F95" s="238"/>
      <c r="G95" s="238"/>
      <c r="H95" s="238"/>
      <c r="K95" s="238"/>
      <c r="L95" s="240"/>
      <c r="M95" s="240"/>
      <c r="N95" s="240"/>
      <c r="O95" s="240"/>
      <c r="P95" s="240"/>
      <c r="R95" s="240">
        <f t="shared" si="4"/>
        <v>0</v>
      </c>
      <c r="S95" s="240">
        <f>IFERROR(IF(J95="X",0,IF(K95="X",0,VLOOKUP(K95,'6'!$K$3:$L$16,2,FALSE))),0)</f>
        <v>0</v>
      </c>
      <c r="T95" s="240">
        <f t="shared" si="3"/>
        <v>0</v>
      </c>
      <c r="U95" s="240">
        <f>IFERROR(VLOOKUP(K95,'6'!$K$3:$M$16,3,FALSE),0)</f>
        <v>0</v>
      </c>
      <c r="V95" s="240">
        <f t="shared" si="5"/>
        <v>0</v>
      </c>
      <c r="W95" s="240"/>
      <c r="X95" s="240"/>
      <c r="Y95" s="240"/>
      <c r="Z95" s="240"/>
      <c r="AA95" s="240"/>
    </row>
    <row r="96" spans="1:27">
      <c r="A96" s="238"/>
      <c r="B96" s="261"/>
      <c r="C96" s="261"/>
      <c r="D96" s="238"/>
      <c r="E96" s="238"/>
      <c r="F96" s="238"/>
      <c r="G96" s="238"/>
      <c r="H96" s="238"/>
      <c r="K96" s="238"/>
      <c r="L96" s="240"/>
      <c r="M96" s="240"/>
      <c r="N96" s="240"/>
      <c r="O96" s="240"/>
      <c r="P96" s="240"/>
      <c r="R96" s="240">
        <f t="shared" si="4"/>
        <v>0</v>
      </c>
      <c r="S96" s="240">
        <f>IFERROR(IF(J96="X",0,IF(K96="X",0,VLOOKUP(K96,'6'!$K$3:$L$16,2,FALSE))),0)</f>
        <v>0</v>
      </c>
      <c r="T96" s="240">
        <f t="shared" si="3"/>
        <v>0</v>
      </c>
      <c r="U96" s="240">
        <f>IFERROR(VLOOKUP(K96,'6'!$K$3:$M$16,3,FALSE),0)</f>
        <v>0</v>
      </c>
      <c r="V96" s="240">
        <f t="shared" si="5"/>
        <v>0</v>
      </c>
      <c r="W96" s="240"/>
      <c r="X96" s="240"/>
      <c r="Y96" s="240"/>
      <c r="Z96" s="240"/>
      <c r="AA96" s="240"/>
    </row>
    <row r="97" spans="1:27">
      <c r="A97" s="238"/>
      <c r="B97" s="261"/>
      <c r="C97" s="261"/>
      <c r="D97" s="238"/>
      <c r="E97" s="238"/>
      <c r="F97" s="238"/>
      <c r="G97" s="238"/>
      <c r="H97" s="238"/>
      <c r="K97" s="238"/>
      <c r="L97" s="240"/>
      <c r="M97" s="240"/>
      <c r="N97" s="240"/>
      <c r="O97" s="240"/>
      <c r="P97" s="240"/>
      <c r="R97" s="240">
        <f t="shared" si="4"/>
        <v>0</v>
      </c>
      <c r="S97" s="240">
        <f>IFERROR(IF(J97="X",0,IF(K97="X",0,VLOOKUP(K97,'6'!$K$3:$L$16,2,FALSE))),0)</f>
        <v>0</v>
      </c>
      <c r="T97" s="240">
        <f t="shared" si="3"/>
        <v>0</v>
      </c>
      <c r="U97" s="240">
        <f>IFERROR(VLOOKUP(K97,'6'!$K$3:$M$16,3,FALSE),0)</f>
        <v>0</v>
      </c>
      <c r="V97" s="240">
        <f t="shared" si="5"/>
        <v>0</v>
      </c>
      <c r="W97" s="240"/>
      <c r="X97" s="240"/>
      <c r="Y97" s="240"/>
      <c r="Z97" s="240"/>
      <c r="AA97" s="240"/>
    </row>
    <row r="98" spans="1:27">
      <c r="A98" s="238"/>
      <c r="B98" s="261"/>
      <c r="C98" s="261"/>
      <c r="D98" s="238"/>
      <c r="E98" s="238"/>
      <c r="F98" s="238"/>
      <c r="G98" s="238"/>
      <c r="H98" s="238"/>
      <c r="K98" s="238"/>
      <c r="L98" s="240"/>
      <c r="M98" s="240"/>
      <c r="N98" s="240"/>
      <c r="O98" s="240"/>
      <c r="P98" s="240"/>
      <c r="R98" s="240">
        <f t="shared" si="4"/>
        <v>0</v>
      </c>
      <c r="S98" s="240">
        <f>IFERROR(IF(J98="X",0,IF(K98="X",0,VLOOKUP(K98,'6'!$K$3:$L$16,2,FALSE))),0)</f>
        <v>0</v>
      </c>
      <c r="T98" s="240">
        <f t="shared" si="3"/>
        <v>0</v>
      </c>
      <c r="U98" s="240">
        <f>IFERROR(VLOOKUP(K98,'6'!$K$3:$M$16,3,FALSE),0)</f>
        <v>0</v>
      </c>
      <c r="V98" s="240">
        <f t="shared" si="5"/>
        <v>0</v>
      </c>
      <c r="W98" s="240"/>
      <c r="X98" s="240"/>
      <c r="Y98" s="240"/>
      <c r="Z98" s="240"/>
      <c r="AA98" s="240"/>
    </row>
    <row r="99" spans="1:27">
      <c r="A99" s="238"/>
      <c r="B99" s="261"/>
      <c r="C99" s="261"/>
      <c r="D99" s="238"/>
      <c r="E99" s="238"/>
      <c r="F99" s="238"/>
      <c r="G99" s="238"/>
      <c r="H99" s="238"/>
      <c r="K99" s="238"/>
      <c r="L99" s="240"/>
      <c r="M99" s="240"/>
      <c r="N99" s="240"/>
      <c r="O99" s="240"/>
      <c r="P99" s="240"/>
      <c r="R99" s="240">
        <f t="shared" si="4"/>
        <v>0</v>
      </c>
      <c r="S99" s="240">
        <f>IFERROR(IF(J99="X",0,IF(K99="X",0,VLOOKUP(K99,'6'!$K$3:$L$16,2,FALSE))),0)</f>
        <v>0</v>
      </c>
      <c r="T99" s="240">
        <f t="shared" si="3"/>
        <v>0</v>
      </c>
      <c r="U99" s="240">
        <f>IFERROR(VLOOKUP(K99,'6'!$K$3:$M$16,3,FALSE),0)</f>
        <v>0</v>
      </c>
      <c r="V99" s="240">
        <f t="shared" si="5"/>
        <v>0</v>
      </c>
      <c r="W99" s="240"/>
      <c r="X99" s="240"/>
      <c r="Y99" s="240"/>
      <c r="Z99" s="240"/>
      <c r="AA99" s="240"/>
    </row>
    <row r="100" spans="1:27">
      <c r="A100" s="238"/>
      <c r="B100" s="261"/>
      <c r="C100" s="261"/>
      <c r="D100" s="238"/>
      <c r="E100" s="238"/>
      <c r="F100" s="238"/>
      <c r="G100" s="238"/>
      <c r="H100" s="238"/>
      <c r="K100" s="238"/>
      <c r="L100" s="240"/>
      <c r="M100" s="240"/>
      <c r="N100" s="240"/>
      <c r="O100" s="240"/>
      <c r="P100" s="240"/>
      <c r="R100" s="240">
        <f t="shared" si="4"/>
        <v>0</v>
      </c>
      <c r="S100" s="240">
        <f>IFERROR(IF(J100="X",0,IF(K100="X",0,VLOOKUP(K100,'6'!$K$3:$L$16,2,FALSE))),0)</f>
        <v>0</v>
      </c>
      <c r="T100" s="240">
        <f t="shared" si="3"/>
        <v>0</v>
      </c>
      <c r="U100" s="240">
        <f>IFERROR(VLOOKUP(K100,'6'!$K$3:$M$16,3,FALSE),0)</f>
        <v>0</v>
      </c>
      <c r="V100" s="240">
        <f t="shared" si="5"/>
        <v>0</v>
      </c>
      <c r="W100" s="240"/>
      <c r="X100" s="240"/>
      <c r="Y100" s="240"/>
      <c r="Z100" s="240"/>
      <c r="AA100" s="240"/>
    </row>
    <row r="101" spans="1:27">
      <c r="A101" s="238"/>
      <c r="B101" s="261"/>
      <c r="C101" s="261"/>
      <c r="D101" s="238"/>
      <c r="E101" s="238"/>
      <c r="F101" s="238"/>
      <c r="G101" s="238"/>
      <c r="H101" s="238"/>
      <c r="K101" s="238"/>
      <c r="L101" s="240"/>
      <c r="M101" s="240"/>
      <c r="N101" s="240"/>
      <c r="O101" s="240"/>
      <c r="P101" s="240"/>
      <c r="R101" s="240">
        <f t="shared" si="4"/>
        <v>0</v>
      </c>
      <c r="S101" s="240">
        <f>IFERROR(IF(J101="X",0,IF(K101="X",0,VLOOKUP(K101,'6'!$K$3:$L$16,2,FALSE))),0)</f>
        <v>0</v>
      </c>
      <c r="T101" s="240">
        <f t="shared" si="3"/>
        <v>0</v>
      </c>
      <c r="U101" s="240">
        <f>IFERROR(VLOOKUP(K101,'6'!$K$3:$M$16,3,FALSE),0)</f>
        <v>0</v>
      </c>
      <c r="V101" s="240">
        <f t="shared" si="5"/>
        <v>0</v>
      </c>
      <c r="W101" s="240"/>
      <c r="X101" s="240"/>
      <c r="Y101" s="240"/>
      <c r="Z101" s="240"/>
      <c r="AA101" s="240"/>
    </row>
    <row r="102" spans="1:27">
      <c r="A102" s="238"/>
      <c r="B102" s="261"/>
      <c r="C102" s="261"/>
      <c r="D102" s="238"/>
      <c r="E102" s="238"/>
      <c r="F102" s="238"/>
      <c r="G102" s="238"/>
      <c r="H102" s="238"/>
      <c r="K102" s="238"/>
      <c r="L102" s="240"/>
      <c r="M102" s="240"/>
      <c r="N102" s="240"/>
      <c r="O102" s="240"/>
      <c r="P102" s="240"/>
      <c r="R102" s="240">
        <f t="shared" si="4"/>
        <v>0</v>
      </c>
      <c r="S102" s="240">
        <f>IFERROR(IF(J102="X",0,IF(K102="X",0,VLOOKUP(K102,'6'!$K$3:$L$16,2,FALSE))),0)</f>
        <v>0</v>
      </c>
      <c r="T102" s="240">
        <f t="shared" si="3"/>
        <v>0</v>
      </c>
      <c r="U102" s="240">
        <f>IFERROR(VLOOKUP(K102,'6'!$K$3:$M$16,3,FALSE),0)</f>
        <v>0</v>
      </c>
      <c r="V102" s="240">
        <f t="shared" si="5"/>
        <v>0</v>
      </c>
      <c r="W102" s="240"/>
      <c r="X102" s="240"/>
      <c r="Y102" s="240"/>
      <c r="Z102" s="240"/>
      <c r="AA102" s="240"/>
    </row>
    <row r="103" spans="1:27">
      <c r="A103" s="238"/>
      <c r="B103" s="261"/>
      <c r="C103" s="261"/>
      <c r="D103" s="238"/>
      <c r="E103" s="238"/>
      <c r="F103" s="238"/>
      <c r="G103" s="238"/>
      <c r="H103" s="238"/>
      <c r="J103" s="257"/>
      <c r="K103" s="260"/>
      <c r="L103" s="240"/>
      <c r="M103" s="267"/>
      <c r="N103" s="259"/>
      <c r="O103" s="240"/>
      <c r="P103" s="259"/>
      <c r="Q103" s="259"/>
      <c r="R103" s="240">
        <f t="shared" si="4"/>
        <v>0</v>
      </c>
      <c r="S103" s="240">
        <f>IFERROR(IF(J103="X",0,IF(K103="X",0,VLOOKUP(K103,'6'!$K$3:$L$16,2,FALSE))),0)</f>
        <v>0</v>
      </c>
      <c r="T103" s="240">
        <f t="shared" si="3"/>
        <v>0</v>
      </c>
      <c r="U103" s="240">
        <f>IFERROR(VLOOKUP(K103,'6'!$K$3:$M$16,3,FALSE),0)</f>
        <v>0</v>
      </c>
      <c r="V103" s="240">
        <f t="shared" si="5"/>
        <v>0</v>
      </c>
      <c r="W103" s="240"/>
      <c r="X103" s="240"/>
      <c r="Y103" s="240"/>
      <c r="Z103" s="240"/>
      <c r="AA103" s="240"/>
    </row>
    <row r="104" spans="1:27">
      <c r="A104" s="238"/>
      <c r="E104" s="238"/>
      <c r="F104" s="238"/>
      <c r="G104" s="238"/>
      <c r="H104" s="238"/>
      <c r="K104" s="238"/>
      <c r="L104" s="240"/>
      <c r="M104" s="240"/>
      <c r="O104" s="240"/>
      <c r="R104" s="240">
        <f t="shared" si="4"/>
        <v>0</v>
      </c>
      <c r="S104" s="240">
        <f>IFERROR(IF(J104="X",0,IF(K104="X",0,VLOOKUP(K104,'6'!$K$3:$L$16,2,FALSE))),0)</f>
        <v>0</v>
      </c>
      <c r="T104" s="240">
        <f t="shared" si="3"/>
        <v>0</v>
      </c>
      <c r="U104" s="240">
        <f>IFERROR(VLOOKUP(K104,'6'!$K$3:$M$16,3,FALSE),0)</f>
        <v>0</v>
      </c>
      <c r="V104" s="240">
        <f t="shared" si="5"/>
        <v>0</v>
      </c>
      <c r="W104" s="240"/>
      <c r="X104" s="240"/>
      <c r="Y104" s="240"/>
      <c r="Z104" s="240"/>
      <c r="AA104" s="240"/>
    </row>
    <row r="105" spans="1:27">
      <c r="A105" s="238"/>
      <c r="E105" s="238"/>
      <c r="F105" s="238"/>
      <c r="G105" s="238"/>
      <c r="H105" s="238"/>
      <c r="K105" s="238"/>
      <c r="L105" s="240"/>
      <c r="M105" s="240"/>
      <c r="O105" s="240"/>
      <c r="R105" s="240">
        <f t="shared" si="4"/>
        <v>0</v>
      </c>
      <c r="S105" s="240">
        <f>IFERROR(IF(J105="X",0,IF(K105="X",0,VLOOKUP(K105,'6'!$K$3:$L$16,2,FALSE))),0)</f>
        <v>0</v>
      </c>
      <c r="T105" s="240">
        <f t="shared" si="3"/>
        <v>0</v>
      </c>
      <c r="U105" s="240">
        <f>IFERROR(VLOOKUP(K105,'6'!$K$3:$M$16,3,FALSE),0)</f>
        <v>0</v>
      </c>
      <c r="V105" s="240">
        <f t="shared" si="5"/>
        <v>0</v>
      </c>
      <c r="W105" s="240"/>
      <c r="X105" s="240"/>
      <c r="Y105" s="240"/>
      <c r="Z105" s="240"/>
      <c r="AA105" s="240"/>
    </row>
    <row r="106" spans="1:27">
      <c r="A106" s="238"/>
      <c r="E106" s="238"/>
      <c r="F106" s="238"/>
      <c r="G106" s="238"/>
      <c r="H106" s="238"/>
      <c r="K106" s="238"/>
      <c r="L106" s="240"/>
      <c r="M106" s="240"/>
      <c r="O106" s="240"/>
      <c r="R106" s="240">
        <f t="shared" si="4"/>
        <v>0</v>
      </c>
      <c r="S106" s="240">
        <f>IFERROR(IF(J106="X",0,IF(K106="X",0,VLOOKUP(K106,'6'!$K$3:$L$16,2,FALSE))),0)</f>
        <v>0</v>
      </c>
      <c r="T106" s="240">
        <f t="shared" si="3"/>
        <v>0</v>
      </c>
      <c r="U106" s="240">
        <f>IFERROR(VLOOKUP(K106,'6'!$K$3:$M$16,3,FALSE),0)</f>
        <v>0</v>
      </c>
      <c r="V106" s="240">
        <f t="shared" si="5"/>
        <v>0</v>
      </c>
      <c r="W106" s="240"/>
      <c r="X106" s="240"/>
      <c r="Y106" s="240"/>
      <c r="Z106" s="240"/>
      <c r="AA106" s="240"/>
    </row>
    <row r="107" spans="1:27">
      <c r="A107" s="238"/>
      <c r="E107" s="238"/>
      <c r="F107" s="238"/>
      <c r="G107" s="238"/>
      <c r="H107" s="238"/>
      <c r="K107" s="238"/>
      <c r="L107" s="240"/>
      <c r="M107" s="240"/>
      <c r="O107" s="240"/>
      <c r="R107" s="240">
        <f t="shared" si="4"/>
        <v>0</v>
      </c>
      <c r="S107" s="240">
        <f>IFERROR(IF(J107="X",0,IF(K107="X",0,VLOOKUP(K107,'6'!$K$3:$L$16,2,FALSE))),0)</f>
        <v>0</v>
      </c>
      <c r="T107" s="240">
        <f t="shared" si="3"/>
        <v>0</v>
      </c>
      <c r="U107" s="240">
        <f>IFERROR(VLOOKUP(K107,'6'!$K$3:$M$16,3,FALSE),0)</f>
        <v>0</v>
      </c>
      <c r="V107" s="240">
        <f t="shared" si="5"/>
        <v>0</v>
      </c>
      <c r="W107" s="240"/>
      <c r="X107" s="240"/>
      <c r="Y107" s="240"/>
      <c r="Z107" s="240"/>
      <c r="AA107" s="240"/>
    </row>
    <row r="108" spans="1:27">
      <c r="A108" s="238"/>
      <c r="E108" s="238"/>
      <c r="F108" s="238"/>
      <c r="G108" s="238"/>
      <c r="H108" s="238"/>
      <c r="K108" s="238"/>
      <c r="L108" s="240"/>
      <c r="M108" s="240"/>
      <c r="O108" s="240"/>
      <c r="R108" s="240">
        <f t="shared" si="4"/>
        <v>0</v>
      </c>
      <c r="S108" s="240">
        <f>IFERROR(IF(J108="X",0,IF(K108="X",0,VLOOKUP(K108,'6'!$K$3:$L$16,2,FALSE))),0)</f>
        <v>0</v>
      </c>
      <c r="T108" s="240">
        <f t="shared" si="3"/>
        <v>0</v>
      </c>
      <c r="U108" s="240">
        <f>IFERROR(VLOOKUP(K108,'6'!$K$3:$M$16,3,FALSE),0)</f>
        <v>0</v>
      </c>
      <c r="V108" s="240">
        <f t="shared" si="5"/>
        <v>0</v>
      </c>
      <c r="W108" s="240"/>
      <c r="X108" s="240"/>
      <c r="Y108" s="240"/>
      <c r="Z108" s="240"/>
      <c r="AA108" s="240"/>
    </row>
    <row r="109" spans="1:27">
      <c r="A109" s="238"/>
      <c r="E109" s="238"/>
      <c r="F109" s="238"/>
      <c r="G109" s="238"/>
      <c r="H109" s="238"/>
      <c r="K109" s="238"/>
      <c r="L109" s="240"/>
      <c r="M109" s="240"/>
      <c r="O109" s="240"/>
      <c r="R109" s="240">
        <f t="shared" si="4"/>
        <v>0</v>
      </c>
      <c r="S109" s="240">
        <f>IFERROR(IF(J109="X",0,IF(K109="X",0,VLOOKUP(K109,'6'!$K$3:$L$16,2,FALSE))),0)</f>
        <v>0</v>
      </c>
      <c r="T109" s="240">
        <f t="shared" si="3"/>
        <v>0</v>
      </c>
      <c r="U109" s="240">
        <f>IFERROR(VLOOKUP(K109,'6'!$K$3:$M$16,3,FALSE),0)</f>
        <v>0</v>
      </c>
      <c r="V109" s="240">
        <f t="shared" si="5"/>
        <v>0</v>
      </c>
      <c r="W109" s="240"/>
      <c r="X109" s="240"/>
      <c r="Y109" s="240"/>
      <c r="Z109" s="240"/>
      <c r="AA109" s="240"/>
    </row>
    <row r="110" spans="1:27">
      <c r="A110" s="238"/>
      <c r="D110" s="238"/>
      <c r="E110" s="238"/>
      <c r="F110" s="238"/>
      <c r="G110" s="238"/>
      <c r="H110" s="238"/>
      <c r="K110" s="238"/>
      <c r="L110" s="240"/>
      <c r="M110" s="240"/>
      <c r="O110" s="240"/>
      <c r="R110" s="240">
        <f t="shared" ref="R110:R152" si="6">SUM(M110+P110)</f>
        <v>0</v>
      </c>
      <c r="S110" s="240">
        <f>IFERROR(IF(J110="X",0,IF(K110="X",0,VLOOKUP(K110,'6'!$K$3:$L$16,2,FALSE))),0)</f>
        <v>0</v>
      </c>
      <c r="T110" s="240">
        <f t="shared" si="3"/>
        <v>0</v>
      </c>
      <c r="U110" s="240">
        <f>IFERROR(VLOOKUP(K110,'6'!$K$3:$M$16,3,FALSE),0)</f>
        <v>0</v>
      </c>
      <c r="V110" s="240">
        <f t="shared" si="5"/>
        <v>0</v>
      </c>
      <c r="W110" s="240"/>
      <c r="X110" s="240"/>
      <c r="Y110" s="240"/>
      <c r="Z110" s="240"/>
      <c r="AA110" s="240"/>
    </row>
    <row r="111" spans="1:27">
      <c r="A111" s="238"/>
      <c r="D111" s="238"/>
      <c r="E111" s="238"/>
      <c r="F111" s="238"/>
      <c r="G111" s="238"/>
      <c r="H111" s="238"/>
      <c r="K111" s="238"/>
      <c r="L111" s="240"/>
      <c r="M111" s="240"/>
      <c r="O111" s="240"/>
      <c r="R111" s="240">
        <f t="shared" si="6"/>
        <v>0</v>
      </c>
      <c r="S111" s="240">
        <f>IFERROR(IF(J111="X",0,IF(K111="X",0,VLOOKUP(K111,'6'!$K$3:$L$16,2,FALSE))),0)</f>
        <v>0</v>
      </c>
      <c r="T111" s="240">
        <f t="shared" si="3"/>
        <v>0</v>
      </c>
      <c r="U111" s="240">
        <f>IFERROR(VLOOKUP(K111,'6'!$K$3:$M$16,3,FALSE),0)</f>
        <v>0</v>
      </c>
      <c r="V111" s="240">
        <f t="shared" si="5"/>
        <v>0</v>
      </c>
      <c r="W111" s="240"/>
      <c r="X111" s="240"/>
      <c r="Y111" s="240"/>
      <c r="Z111" s="240"/>
      <c r="AA111" s="240"/>
    </row>
    <row r="112" spans="1:27">
      <c r="A112" s="238"/>
      <c r="D112" s="238"/>
      <c r="E112" s="238"/>
      <c r="F112" s="238"/>
      <c r="G112" s="238"/>
      <c r="H112" s="238"/>
      <c r="K112" s="238"/>
      <c r="L112" s="240"/>
      <c r="M112" s="240"/>
      <c r="O112" s="240"/>
      <c r="R112" s="240">
        <f t="shared" si="6"/>
        <v>0</v>
      </c>
      <c r="S112" s="240">
        <f>IFERROR(IF(J112="X",0,IF(K112="X",0,VLOOKUP(K112,'6'!$K$3:$L$16,2,FALSE))),0)</f>
        <v>0</v>
      </c>
      <c r="T112" s="240">
        <f t="shared" si="3"/>
        <v>0</v>
      </c>
      <c r="U112" s="240">
        <f>IFERROR(VLOOKUP(K112,'6'!$K$3:$M$16,3,FALSE),0)</f>
        <v>0</v>
      </c>
      <c r="V112" s="240">
        <f t="shared" si="5"/>
        <v>0</v>
      </c>
      <c r="W112" s="240"/>
      <c r="X112" s="240"/>
      <c r="Y112" s="240"/>
      <c r="Z112" s="240"/>
      <c r="AA112" s="240"/>
    </row>
    <row r="113" spans="1:27">
      <c r="A113" s="238"/>
      <c r="E113" s="238"/>
      <c r="F113" s="238"/>
      <c r="G113" s="238"/>
      <c r="H113" s="238"/>
      <c r="K113" s="238"/>
      <c r="L113" s="240"/>
      <c r="M113" s="240"/>
      <c r="O113" s="240"/>
      <c r="R113" s="240">
        <f t="shared" si="6"/>
        <v>0</v>
      </c>
      <c r="S113" s="240">
        <f>IFERROR(IF(J113="X",0,IF(K113="X",0,VLOOKUP(K113,'6'!$K$3:$L$16,2,FALSE))),0)</f>
        <v>0</v>
      </c>
      <c r="T113" s="240">
        <f t="shared" si="3"/>
        <v>0</v>
      </c>
      <c r="U113" s="240">
        <f>IFERROR(VLOOKUP(K113,'6'!$K$3:$M$16,3,FALSE),0)</f>
        <v>0</v>
      </c>
      <c r="V113" s="240">
        <f t="shared" si="5"/>
        <v>0</v>
      </c>
      <c r="W113" s="240"/>
      <c r="X113" s="240"/>
      <c r="Y113" s="240"/>
      <c r="Z113" s="240"/>
      <c r="AA113" s="240"/>
    </row>
    <row r="114" spans="1:27">
      <c r="A114" s="238"/>
      <c r="E114" s="238"/>
      <c r="F114" s="238"/>
      <c r="G114" s="238"/>
      <c r="H114" s="238"/>
      <c r="K114" s="238"/>
      <c r="L114" s="240"/>
      <c r="M114" s="240"/>
      <c r="O114" s="240"/>
      <c r="R114" s="240">
        <f t="shared" si="6"/>
        <v>0</v>
      </c>
      <c r="S114" s="240">
        <f>IFERROR(IF(J114="X",0,IF(K114="X",0,VLOOKUP(K114,'6'!$K$3:$L$16,2,FALSE))),0)</f>
        <v>0</v>
      </c>
      <c r="T114" s="240">
        <f t="shared" si="3"/>
        <v>0</v>
      </c>
      <c r="U114" s="240">
        <f>IFERROR(VLOOKUP(K114,'6'!$K$3:$M$16,3,FALSE),0)</f>
        <v>0</v>
      </c>
      <c r="V114" s="240">
        <f t="shared" si="5"/>
        <v>0</v>
      </c>
      <c r="W114" s="240"/>
      <c r="X114" s="240"/>
      <c r="Y114" s="240"/>
      <c r="Z114" s="240"/>
      <c r="AA114" s="240"/>
    </row>
    <row r="115" spans="1:27">
      <c r="A115" s="238"/>
      <c r="E115" s="238"/>
      <c r="F115" s="238"/>
      <c r="G115" s="238"/>
      <c r="H115" s="238"/>
      <c r="K115" s="238"/>
      <c r="L115" s="240"/>
      <c r="M115" s="240"/>
      <c r="O115" s="240"/>
      <c r="R115" s="240">
        <f t="shared" si="6"/>
        <v>0</v>
      </c>
      <c r="S115" s="240">
        <f>IFERROR(IF(J115="X",0,IF(K115="X",0,VLOOKUP(K115,'6'!$K$3:$L$16,2,FALSE))),0)</f>
        <v>0</v>
      </c>
      <c r="T115" s="240">
        <f t="shared" si="3"/>
        <v>0</v>
      </c>
      <c r="U115" s="240">
        <f>IFERROR(VLOOKUP(K115,'6'!$K$3:$M$16,3,FALSE),0)</f>
        <v>0</v>
      </c>
      <c r="V115" s="240">
        <f t="shared" si="5"/>
        <v>0</v>
      </c>
      <c r="W115" s="240"/>
      <c r="X115" s="240"/>
      <c r="Y115" s="240"/>
      <c r="Z115" s="240"/>
      <c r="AA115" s="240"/>
    </row>
    <row r="116" spans="1:27">
      <c r="A116" s="238"/>
      <c r="E116" s="238"/>
      <c r="F116" s="238"/>
      <c r="G116" s="238"/>
      <c r="H116" s="238"/>
      <c r="K116" s="238"/>
      <c r="L116" s="240"/>
      <c r="M116" s="240"/>
      <c r="O116" s="240"/>
      <c r="R116" s="240">
        <f t="shared" si="6"/>
        <v>0</v>
      </c>
      <c r="S116" s="240">
        <f>IFERROR(IF(J116="X",0,IF(K116="X",0,VLOOKUP(K116,'6'!$K$3:$L$16,2,FALSE))),0)</f>
        <v>0</v>
      </c>
      <c r="T116" s="240">
        <f t="shared" si="3"/>
        <v>0</v>
      </c>
      <c r="U116" s="240">
        <f>IFERROR(VLOOKUP(K116,'6'!$K$3:$M$16,3,FALSE),0)</f>
        <v>0</v>
      </c>
      <c r="V116" s="240">
        <f t="shared" si="5"/>
        <v>0</v>
      </c>
      <c r="W116" s="240"/>
      <c r="X116" s="240"/>
      <c r="Y116" s="240"/>
      <c r="Z116" s="240"/>
      <c r="AA116" s="240"/>
    </row>
    <row r="117" spans="1:27">
      <c r="A117" s="238"/>
      <c r="E117" s="238"/>
      <c r="F117" s="238"/>
      <c r="G117" s="238"/>
      <c r="H117" s="238"/>
      <c r="K117" s="238"/>
      <c r="L117" s="240"/>
      <c r="M117" s="240"/>
      <c r="O117" s="240"/>
      <c r="R117" s="240">
        <f t="shared" si="6"/>
        <v>0</v>
      </c>
      <c r="S117" s="240">
        <f>IFERROR(IF(J117="X",0,IF(K117="X",0,VLOOKUP(K117,'6'!$K$3:$L$16,2,FALSE))),0)</f>
        <v>0</v>
      </c>
      <c r="T117" s="240">
        <f t="shared" si="3"/>
        <v>0</v>
      </c>
      <c r="U117" s="240">
        <f>IFERROR(VLOOKUP(K117,'6'!$K$3:$M$16,3,FALSE),0)</f>
        <v>0</v>
      </c>
      <c r="V117" s="240">
        <f t="shared" si="5"/>
        <v>0</v>
      </c>
      <c r="W117" s="240"/>
      <c r="X117" s="240"/>
      <c r="Y117" s="240"/>
      <c r="Z117" s="240"/>
      <c r="AA117" s="240"/>
    </row>
    <row r="118" spans="1:27">
      <c r="A118" s="238"/>
      <c r="E118" s="238"/>
      <c r="F118" s="238"/>
      <c r="G118" s="238"/>
      <c r="H118" s="238"/>
      <c r="K118" s="238"/>
      <c r="L118" s="240"/>
      <c r="M118" s="240"/>
      <c r="O118" s="240"/>
      <c r="R118" s="240">
        <f t="shared" si="6"/>
        <v>0</v>
      </c>
      <c r="S118" s="240">
        <f>IFERROR(IF(J118="X",0,IF(K118="X",0,VLOOKUP(K118,'6'!$K$3:$L$16,2,FALSE))),0)</f>
        <v>0</v>
      </c>
      <c r="T118" s="240">
        <f t="shared" si="3"/>
        <v>0</v>
      </c>
      <c r="U118" s="240">
        <f>IFERROR(VLOOKUP(K118,'6'!$K$3:$M$16,3,FALSE),0)</f>
        <v>0</v>
      </c>
      <c r="V118" s="240">
        <f t="shared" si="5"/>
        <v>0</v>
      </c>
      <c r="W118" s="240"/>
      <c r="X118" s="240"/>
      <c r="Y118" s="240"/>
      <c r="Z118" s="240"/>
      <c r="AA118" s="240"/>
    </row>
    <row r="119" spans="1:27">
      <c r="A119" s="238"/>
      <c r="E119" s="238"/>
      <c r="F119" s="238"/>
      <c r="G119" s="238"/>
      <c r="H119" s="238"/>
      <c r="K119" s="238"/>
      <c r="L119" s="240"/>
      <c r="M119" s="240"/>
      <c r="O119" s="240"/>
      <c r="R119" s="240">
        <f t="shared" si="6"/>
        <v>0</v>
      </c>
      <c r="S119" s="240">
        <f>IFERROR(IF(J119="X",0,IF(K119="X",0,VLOOKUP(K119,'6'!$K$3:$L$16,2,FALSE))),0)</f>
        <v>0</v>
      </c>
      <c r="T119" s="240">
        <f t="shared" si="3"/>
        <v>0</v>
      </c>
      <c r="U119" s="240">
        <f>IFERROR(VLOOKUP(K119,'6'!$K$3:$M$16,3,FALSE),0)</f>
        <v>0</v>
      </c>
      <c r="V119" s="240">
        <f t="shared" si="5"/>
        <v>0</v>
      </c>
      <c r="W119" s="240"/>
      <c r="X119" s="240"/>
      <c r="Y119" s="240"/>
      <c r="Z119" s="240"/>
      <c r="AA119" s="240"/>
    </row>
    <row r="120" spans="1:27">
      <c r="A120" s="238"/>
      <c r="E120" s="238"/>
      <c r="F120" s="238"/>
      <c r="G120" s="238"/>
      <c r="H120" s="238"/>
      <c r="K120" s="238"/>
      <c r="L120" s="240"/>
      <c r="M120" s="240"/>
      <c r="O120" s="240"/>
      <c r="R120" s="240">
        <f t="shared" si="6"/>
        <v>0</v>
      </c>
      <c r="S120" s="240">
        <f>IFERROR(IF(J120="X",0,IF(K120="X",0,VLOOKUP(K120,'6'!$K$3:$L$16,2,FALSE))),0)</f>
        <v>0</v>
      </c>
      <c r="T120" s="240">
        <f t="shared" si="3"/>
        <v>0</v>
      </c>
      <c r="U120" s="240">
        <f>IFERROR(VLOOKUP(K120,'6'!$K$3:$M$16,3,FALSE),0)</f>
        <v>0</v>
      </c>
      <c r="V120" s="240">
        <f t="shared" si="5"/>
        <v>0</v>
      </c>
      <c r="W120" s="240"/>
      <c r="X120" s="240"/>
      <c r="Y120" s="240"/>
      <c r="Z120" s="240"/>
      <c r="AA120" s="240"/>
    </row>
    <row r="121" spans="1:27">
      <c r="A121" s="238"/>
      <c r="E121" s="238"/>
      <c r="F121" s="238"/>
      <c r="G121" s="238"/>
      <c r="H121" s="238"/>
      <c r="K121" s="238"/>
      <c r="L121" s="240"/>
      <c r="M121" s="240"/>
      <c r="O121" s="240"/>
      <c r="R121" s="240">
        <f t="shared" si="6"/>
        <v>0</v>
      </c>
      <c r="S121" s="240">
        <f>IFERROR(IF(J121="X",0,IF(K121="X",0,VLOOKUP(K121,'6'!$K$3:$L$16,2,FALSE))),0)</f>
        <v>0</v>
      </c>
      <c r="T121" s="240">
        <f t="shared" si="3"/>
        <v>0</v>
      </c>
      <c r="U121" s="240">
        <f>IFERROR(VLOOKUP(K121,'6'!$K$3:$M$16,3,FALSE),0)</f>
        <v>0</v>
      </c>
      <c r="V121" s="240">
        <f t="shared" si="5"/>
        <v>0</v>
      </c>
      <c r="W121" s="240"/>
      <c r="X121" s="240"/>
      <c r="Y121" s="240"/>
      <c r="Z121" s="240"/>
      <c r="AA121" s="240"/>
    </row>
    <row r="122" spans="1:27">
      <c r="A122" s="238"/>
      <c r="E122" s="238"/>
      <c r="F122" s="238"/>
      <c r="G122" s="238"/>
      <c r="H122" s="238"/>
      <c r="K122" s="238"/>
      <c r="L122" s="240"/>
      <c r="M122" s="240"/>
      <c r="O122" s="240"/>
      <c r="R122" s="240">
        <f t="shared" si="6"/>
        <v>0</v>
      </c>
      <c r="S122" s="240">
        <f>IFERROR(IF(J122="X",0,IF(K122="X",0,VLOOKUP(K122,'6'!$K$3:$L$16,2,FALSE))),0)</f>
        <v>0</v>
      </c>
      <c r="T122" s="240">
        <f t="shared" si="3"/>
        <v>0</v>
      </c>
      <c r="U122" s="240">
        <f>IFERROR(VLOOKUP(K122,'6'!$K$3:$M$16,3,FALSE),0)</f>
        <v>0</v>
      </c>
      <c r="V122" s="240">
        <f t="shared" si="5"/>
        <v>0</v>
      </c>
      <c r="W122" s="240"/>
      <c r="X122" s="240"/>
      <c r="Y122" s="240"/>
      <c r="Z122" s="240"/>
      <c r="AA122" s="240"/>
    </row>
    <row r="123" spans="1:27">
      <c r="A123" s="238"/>
      <c r="E123" s="238"/>
      <c r="F123" s="238"/>
      <c r="G123" s="238"/>
      <c r="H123" s="238"/>
      <c r="K123" s="238"/>
      <c r="L123" s="240"/>
      <c r="M123" s="240"/>
      <c r="O123" s="240"/>
      <c r="R123" s="240">
        <f t="shared" si="6"/>
        <v>0</v>
      </c>
      <c r="S123" s="240">
        <f>IFERROR(IF(J123="X",0,IF(K123="X",0,VLOOKUP(K123,'6'!$K$3:$L$16,2,FALSE))),0)</f>
        <v>0</v>
      </c>
      <c r="T123" s="240">
        <f t="shared" si="3"/>
        <v>0</v>
      </c>
      <c r="U123" s="240">
        <f>IFERROR(VLOOKUP(K123,'6'!$K$3:$M$16,3,FALSE),0)</f>
        <v>0</v>
      </c>
      <c r="V123" s="240">
        <f t="shared" si="5"/>
        <v>0</v>
      </c>
      <c r="W123" s="240"/>
      <c r="X123" s="240"/>
      <c r="Y123" s="240"/>
      <c r="Z123" s="240"/>
      <c r="AA123" s="240"/>
    </row>
    <row r="124" spans="1:27">
      <c r="A124" s="238"/>
      <c r="E124" s="238"/>
      <c r="F124" s="238"/>
      <c r="G124" s="238"/>
      <c r="H124" s="238"/>
      <c r="K124" s="238"/>
      <c r="L124" s="240"/>
      <c r="M124" s="240"/>
      <c r="O124" s="240"/>
      <c r="R124" s="240">
        <f t="shared" si="6"/>
        <v>0</v>
      </c>
      <c r="S124" s="240">
        <f>IFERROR(IF(J124="X",0,IF(K124="X",0,VLOOKUP(K124,'6'!$K$3:$L$16,2,FALSE))),0)</f>
        <v>0</v>
      </c>
      <c r="T124" s="240">
        <f t="shared" si="3"/>
        <v>0</v>
      </c>
      <c r="U124" s="240">
        <f>IFERROR(VLOOKUP(K124,'6'!$K$3:$M$16,3,FALSE),0)</f>
        <v>0</v>
      </c>
      <c r="V124" s="240">
        <f t="shared" si="5"/>
        <v>0</v>
      </c>
      <c r="W124" s="240"/>
      <c r="X124" s="240"/>
      <c r="Y124" s="240"/>
      <c r="Z124" s="240"/>
      <c r="AA124" s="240"/>
    </row>
    <row r="125" spans="1:27">
      <c r="A125" s="238"/>
      <c r="E125" s="238"/>
      <c r="F125" s="238"/>
      <c r="G125" s="238"/>
      <c r="H125" s="238"/>
      <c r="K125" s="238"/>
      <c r="L125" s="240"/>
      <c r="M125" s="240"/>
      <c r="O125" s="240"/>
      <c r="R125" s="240">
        <f t="shared" si="6"/>
        <v>0</v>
      </c>
      <c r="S125" s="240">
        <f>IFERROR(IF(J125="X",0,IF(K125="X",0,VLOOKUP(K125,'6'!$K$3:$L$16,2,FALSE))),0)</f>
        <v>0</v>
      </c>
      <c r="T125" s="240">
        <f t="shared" si="3"/>
        <v>0</v>
      </c>
      <c r="U125" s="240">
        <f>IFERROR(VLOOKUP(K125,'6'!$K$3:$M$16,3,FALSE),0)</f>
        <v>0</v>
      </c>
      <c r="V125" s="240">
        <f t="shared" si="5"/>
        <v>0</v>
      </c>
      <c r="W125" s="240"/>
      <c r="X125" s="240"/>
      <c r="Y125" s="240"/>
      <c r="Z125" s="240"/>
      <c r="AA125" s="240"/>
    </row>
    <row r="126" spans="1:27">
      <c r="A126" s="238"/>
      <c r="E126" s="238"/>
      <c r="F126" s="238"/>
      <c r="G126" s="238"/>
      <c r="H126" s="238"/>
      <c r="K126" s="238"/>
      <c r="L126" s="240"/>
      <c r="M126" s="240"/>
      <c r="O126" s="240"/>
      <c r="R126" s="240">
        <f t="shared" si="6"/>
        <v>0</v>
      </c>
      <c r="S126" s="240">
        <f>IFERROR(IF(J126="X",0,IF(K126="X",0,VLOOKUP(K126,'6'!$K$3:$L$16,2,FALSE))),0)</f>
        <v>0</v>
      </c>
      <c r="T126" s="240">
        <f t="shared" si="3"/>
        <v>0</v>
      </c>
      <c r="U126" s="240">
        <f>IFERROR(VLOOKUP(K126,'6'!$K$3:$M$16,3,FALSE),0)</f>
        <v>0</v>
      </c>
      <c r="V126" s="240">
        <f t="shared" si="5"/>
        <v>0</v>
      </c>
      <c r="W126" s="240"/>
      <c r="X126" s="240"/>
      <c r="Y126" s="240"/>
      <c r="Z126" s="240"/>
      <c r="AA126" s="240"/>
    </row>
    <row r="127" spans="1:27">
      <c r="A127" s="238"/>
      <c r="E127" s="238"/>
      <c r="F127" s="238"/>
      <c r="G127" s="238"/>
      <c r="H127" s="238"/>
      <c r="K127" s="238"/>
      <c r="L127" s="240"/>
      <c r="M127" s="240"/>
      <c r="O127" s="240"/>
      <c r="R127" s="240">
        <f t="shared" si="6"/>
        <v>0</v>
      </c>
      <c r="S127" s="240">
        <f>IFERROR(IF(J127="X",0,IF(K127="X",0,VLOOKUP(K127,'6'!$K$3:$L$16,2,FALSE))),0)</f>
        <v>0</v>
      </c>
      <c r="T127" s="240">
        <f t="shared" si="3"/>
        <v>0</v>
      </c>
      <c r="U127" s="240">
        <f>IFERROR(VLOOKUP(K127,'6'!$K$3:$M$16,3,FALSE),0)</f>
        <v>0</v>
      </c>
      <c r="V127" s="240">
        <f t="shared" si="5"/>
        <v>0</v>
      </c>
      <c r="W127" s="240"/>
      <c r="X127" s="240"/>
      <c r="Y127" s="240"/>
      <c r="Z127" s="240"/>
      <c r="AA127" s="240"/>
    </row>
    <row r="128" spans="1:27">
      <c r="A128" s="238"/>
      <c r="E128" s="238"/>
      <c r="F128" s="238"/>
      <c r="G128" s="238"/>
      <c r="H128" s="238"/>
      <c r="K128" s="238"/>
      <c r="L128" s="240"/>
      <c r="M128" s="240"/>
      <c r="O128" s="240"/>
      <c r="R128" s="240">
        <f t="shared" si="6"/>
        <v>0</v>
      </c>
      <c r="S128" s="240">
        <f>IFERROR(IF(J128="X",0,IF(K128="X",0,VLOOKUP(K128,'6'!$K$3:$L$16,2,FALSE))),0)</f>
        <v>0</v>
      </c>
      <c r="T128" s="240">
        <f t="shared" si="3"/>
        <v>0</v>
      </c>
      <c r="U128" s="240">
        <f>IFERROR(VLOOKUP(K128,'6'!$K$3:$M$16,3,FALSE),0)</f>
        <v>0</v>
      </c>
      <c r="V128" s="240">
        <f t="shared" si="5"/>
        <v>0</v>
      </c>
      <c r="W128" s="240"/>
      <c r="X128" s="240"/>
      <c r="Y128" s="240"/>
      <c r="Z128" s="240"/>
      <c r="AA128" s="240"/>
    </row>
    <row r="129" spans="1:27">
      <c r="A129" s="238"/>
      <c r="E129" s="238"/>
      <c r="F129" s="238"/>
      <c r="G129" s="238"/>
      <c r="H129" s="238"/>
      <c r="K129" s="238"/>
      <c r="L129" s="240"/>
      <c r="M129" s="240"/>
      <c r="O129" s="240"/>
      <c r="R129" s="240">
        <f t="shared" si="6"/>
        <v>0</v>
      </c>
      <c r="S129" s="240">
        <f>IFERROR(IF(J129="X",0,IF(K129="X",0,VLOOKUP(K129,'6'!$K$3:$L$16,2,FALSE))),0)</f>
        <v>0</v>
      </c>
      <c r="T129" s="240">
        <f t="shared" si="3"/>
        <v>0</v>
      </c>
      <c r="U129" s="240">
        <f>IFERROR(VLOOKUP(K129,'6'!$K$3:$M$16,3,FALSE),0)</f>
        <v>0</v>
      </c>
      <c r="V129" s="240">
        <f t="shared" si="5"/>
        <v>0</v>
      </c>
      <c r="W129" s="240"/>
      <c r="X129" s="240"/>
      <c r="Y129" s="240"/>
      <c r="Z129" s="240"/>
      <c r="AA129" s="240"/>
    </row>
    <row r="130" spans="1:27">
      <c r="A130" s="238"/>
      <c r="E130" s="238"/>
      <c r="F130" s="238"/>
      <c r="G130" s="238"/>
      <c r="H130" s="238"/>
      <c r="K130" s="238"/>
      <c r="L130" s="240"/>
      <c r="M130" s="240"/>
      <c r="O130" s="240"/>
      <c r="R130" s="240">
        <f t="shared" si="6"/>
        <v>0</v>
      </c>
      <c r="S130" s="240">
        <f>IFERROR(IF(J130="X",0,IF(K130="X",0,VLOOKUP(K130,'6'!$K$3:$L$16,2,FALSE))),0)</f>
        <v>0</v>
      </c>
      <c r="T130" s="240">
        <f t="shared" ref="T130:T152" si="7">R130*S130</f>
        <v>0</v>
      </c>
      <c r="U130" s="240">
        <f>IFERROR(VLOOKUP(K130,'6'!$K$3:$M$16,3,FALSE),0)</f>
        <v>0</v>
      </c>
      <c r="V130" s="240">
        <f t="shared" si="5"/>
        <v>0</v>
      </c>
      <c r="W130" s="240"/>
      <c r="X130" s="240"/>
      <c r="Y130" s="240"/>
      <c r="Z130" s="240"/>
      <c r="AA130" s="240"/>
    </row>
    <row r="131" spans="1:27">
      <c r="A131" s="238"/>
      <c r="E131" s="238"/>
      <c r="F131" s="238"/>
      <c r="G131" s="238"/>
      <c r="H131" s="238"/>
      <c r="K131" s="238"/>
      <c r="L131" s="240"/>
      <c r="M131" s="240"/>
      <c r="O131" s="240"/>
      <c r="R131" s="240">
        <f t="shared" si="6"/>
        <v>0</v>
      </c>
      <c r="S131" s="240">
        <f>IFERROR(IF(J131="X",0,IF(K131="X",0,VLOOKUP(K131,'6'!$K$3:$L$16,2,FALSE))),0)</f>
        <v>0</v>
      </c>
      <c r="T131" s="240">
        <f t="shared" si="7"/>
        <v>0</v>
      </c>
      <c r="U131" s="240">
        <f>IFERROR(VLOOKUP(K131,'6'!$K$3:$M$16,3,FALSE),0)</f>
        <v>0</v>
      </c>
      <c r="V131" s="240">
        <f t="shared" ref="V131:V152" si="8">IF(U131=0,0,T131/U131)</f>
        <v>0</v>
      </c>
      <c r="W131" s="240"/>
      <c r="X131" s="240"/>
      <c r="Y131" s="240"/>
      <c r="Z131" s="240"/>
      <c r="AA131" s="240"/>
    </row>
    <row r="132" spans="1:27">
      <c r="A132" s="238"/>
      <c r="E132" s="238"/>
      <c r="F132" s="238"/>
      <c r="G132" s="238"/>
      <c r="H132" s="238"/>
      <c r="K132" s="238"/>
      <c r="L132" s="240"/>
      <c r="M132" s="240"/>
      <c r="O132" s="240"/>
      <c r="R132" s="240">
        <f t="shared" si="6"/>
        <v>0</v>
      </c>
      <c r="S132" s="240">
        <f>IFERROR(IF(J132="X",0,IF(K132="X",0,VLOOKUP(K132,'6'!$K$3:$L$16,2,FALSE))),0)</f>
        <v>0</v>
      </c>
      <c r="T132" s="240">
        <f t="shared" si="7"/>
        <v>0</v>
      </c>
      <c r="U132" s="240">
        <f>IFERROR(VLOOKUP(K132,'6'!$K$3:$M$16,3,FALSE),0)</f>
        <v>0</v>
      </c>
      <c r="V132" s="240">
        <f t="shared" si="8"/>
        <v>0</v>
      </c>
      <c r="W132" s="240"/>
      <c r="X132" s="240"/>
      <c r="Y132" s="240"/>
      <c r="Z132" s="240"/>
      <c r="AA132" s="240"/>
    </row>
    <row r="133" spans="1:27">
      <c r="A133" s="238"/>
      <c r="E133" s="238"/>
      <c r="F133" s="238"/>
      <c r="G133" s="238"/>
      <c r="H133" s="238"/>
      <c r="K133" s="238"/>
      <c r="L133" s="240"/>
      <c r="M133" s="240"/>
      <c r="O133" s="240"/>
      <c r="R133" s="240">
        <f t="shared" si="6"/>
        <v>0</v>
      </c>
      <c r="S133" s="240">
        <f>IFERROR(IF(J133="X",0,IF(K133="X",0,VLOOKUP(K133,'6'!$K$3:$L$16,2,FALSE))),0)</f>
        <v>0</v>
      </c>
      <c r="T133" s="240">
        <f t="shared" si="7"/>
        <v>0</v>
      </c>
      <c r="U133" s="240">
        <f>IFERROR(VLOOKUP(K133,'6'!$K$3:$M$16,3,FALSE),0)</f>
        <v>0</v>
      </c>
      <c r="V133" s="240">
        <f t="shared" si="8"/>
        <v>0</v>
      </c>
      <c r="W133" s="240"/>
      <c r="X133" s="240"/>
      <c r="Y133" s="240"/>
      <c r="Z133" s="240"/>
      <c r="AA133" s="240"/>
    </row>
    <row r="134" spans="1:27">
      <c r="A134" s="238"/>
      <c r="E134" s="238"/>
      <c r="F134" s="238"/>
      <c r="G134" s="238"/>
      <c r="H134" s="238"/>
      <c r="K134" s="238"/>
      <c r="L134" s="240"/>
      <c r="M134" s="240"/>
      <c r="O134" s="240"/>
      <c r="R134" s="240">
        <f t="shared" si="6"/>
        <v>0</v>
      </c>
      <c r="S134" s="240">
        <f>IFERROR(IF(J134="X",0,IF(K134="X",0,VLOOKUP(K134,'6'!$K$3:$L$16,2,FALSE))),0)</f>
        <v>0</v>
      </c>
      <c r="T134" s="240">
        <f t="shared" si="7"/>
        <v>0</v>
      </c>
      <c r="U134" s="240">
        <f>IFERROR(VLOOKUP(K134,'6'!$K$3:$M$16,3,FALSE),0)</f>
        <v>0</v>
      </c>
      <c r="V134" s="240">
        <f t="shared" si="8"/>
        <v>0</v>
      </c>
      <c r="W134" s="240"/>
      <c r="X134" s="240"/>
      <c r="Y134" s="240"/>
      <c r="Z134" s="240"/>
      <c r="AA134" s="240"/>
    </row>
    <row r="135" spans="1:27">
      <c r="A135" s="238"/>
      <c r="E135" s="238"/>
      <c r="F135" s="238"/>
      <c r="G135" s="238"/>
      <c r="H135" s="238"/>
      <c r="K135" s="238"/>
      <c r="L135" s="240"/>
      <c r="M135" s="240"/>
      <c r="O135" s="240"/>
      <c r="R135" s="240">
        <f t="shared" si="6"/>
        <v>0</v>
      </c>
      <c r="S135" s="240">
        <f>IFERROR(IF(J135="X",0,IF(K135="X",0,VLOOKUP(K135,'6'!$K$3:$L$16,2,FALSE))),0)</f>
        <v>0</v>
      </c>
      <c r="T135" s="240">
        <f t="shared" si="7"/>
        <v>0</v>
      </c>
      <c r="U135" s="240">
        <f>IFERROR(VLOOKUP(K135,'6'!$K$3:$M$16,3,FALSE),0)</f>
        <v>0</v>
      </c>
      <c r="V135" s="240">
        <f t="shared" si="8"/>
        <v>0</v>
      </c>
      <c r="W135" s="240"/>
      <c r="X135" s="240"/>
      <c r="Y135" s="240"/>
      <c r="Z135" s="240"/>
      <c r="AA135" s="240"/>
    </row>
    <row r="136" spans="1:27">
      <c r="A136" s="238"/>
      <c r="E136" s="238"/>
      <c r="F136" s="238"/>
      <c r="G136" s="238"/>
      <c r="H136" s="238"/>
      <c r="K136" s="238"/>
      <c r="L136" s="240"/>
      <c r="M136" s="240"/>
      <c r="O136" s="240"/>
      <c r="R136" s="240">
        <f t="shared" si="6"/>
        <v>0</v>
      </c>
      <c r="S136" s="240">
        <f>IFERROR(IF(J136="X",0,IF(K136="X",0,VLOOKUP(K136,'6'!$K$3:$L$16,2,FALSE))),0)</f>
        <v>0</v>
      </c>
      <c r="T136" s="240">
        <f t="shared" si="7"/>
        <v>0</v>
      </c>
      <c r="U136" s="240">
        <f>IFERROR(VLOOKUP(K136,'6'!$K$3:$M$16,3,FALSE),0)</f>
        <v>0</v>
      </c>
      <c r="V136" s="240">
        <f t="shared" si="8"/>
        <v>0</v>
      </c>
      <c r="W136" s="240"/>
      <c r="X136" s="240"/>
      <c r="Y136" s="240"/>
      <c r="Z136" s="240"/>
      <c r="AA136" s="240"/>
    </row>
    <row r="137" spans="1:27">
      <c r="A137" s="238"/>
      <c r="E137" s="238"/>
      <c r="F137" s="238"/>
      <c r="G137" s="238"/>
      <c r="H137" s="238"/>
      <c r="K137" s="238"/>
      <c r="L137" s="240"/>
      <c r="M137" s="240"/>
      <c r="O137" s="240"/>
      <c r="R137" s="240">
        <f t="shared" si="6"/>
        <v>0</v>
      </c>
      <c r="S137" s="240">
        <f>IFERROR(IF(J137="X",0,IF(K137="X",0,VLOOKUP(K137,'6'!$K$3:$L$16,2,FALSE))),0)</f>
        <v>0</v>
      </c>
      <c r="T137" s="240">
        <f t="shared" si="7"/>
        <v>0</v>
      </c>
      <c r="U137" s="240">
        <f>IFERROR(VLOOKUP(K137,'6'!$K$3:$M$16,3,FALSE),0)</f>
        <v>0</v>
      </c>
      <c r="V137" s="240">
        <f t="shared" si="8"/>
        <v>0</v>
      </c>
      <c r="W137" s="240"/>
      <c r="X137" s="240"/>
      <c r="Y137" s="240"/>
      <c r="Z137" s="240"/>
      <c r="AA137" s="240"/>
    </row>
    <row r="138" spans="1:27">
      <c r="A138" s="238"/>
      <c r="E138" s="238"/>
      <c r="F138" s="238"/>
      <c r="G138" s="238"/>
      <c r="H138" s="238"/>
      <c r="K138" s="238"/>
      <c r="L138" s="240"/>
      <c r="M138" s="240"/>
      <c r="O138" s="240"/>
      <c r="R138" s="240">
        <f t="shared" si="6"/>
        <v>0</v>
      </c>
      <c r="S138" s="240">
        <f>IFERROR(IF(J138="X",0,IF(K138="X",0,VLOOKUP(K138,'6'!$K$3:$L$16,2,FALSE))),0)</f>
        <v>0</v>
      </c>
      <c r="T138" s="240">
        <f t="shared" si="7"/>
        <v>0</v>
      </c>
      <c r="U138" s="240">
        <f>IFERROR(VLOOKUP(K138,'6'!$K$3:$M$16,3,FALSE),0)</f>
        <v>0</v>
      </c>
      <c r="V138" s="240">
        <f t="shared" si="8"/>
        <v>0</v>
      </c>
      <c r="W138" s="240"/>
      <c r="X138" s="240"/>
      <c r="Y138" s="240"/>
      <c r="Z138" s="240"/>
      <c r="AA138" s="240"/>
    </row>
    <row r="139" spans="1:27">
      <c r="A139" s="238"/>
      <c r="E139" s="238"/>
      <c r="F139" s="238"/>
      <c r="G139" s="238"/>
      <c r="H139" s="238"/>
      <c r="K139" s="238"/>
      <c r="L139" s="240"/>
      <c r="M139" s="240"/>
      <c r="O139" s="240"/>
      <c r="R139" s="240">
        <f t="shared" si="6"/>
        <v>0</v>
      </c>
      <c r="S139" s="240">
        <f>IFERROR(IF(J139="X",0,IF(K139="X",0,VLOOKUP(K139,'6'!$K$3:$L$16,2,FALSE))),0)</f>
        <v>0</v>
      </c>
      <c r="T139" s="240">
        <f t="shared" si="7"/>
        <v>0</v>
      </c>
      <c r="U139" s="240">
        <f>IFERROR(VLOOKUP(K139,'6'!$K$3:$M$16,3,FALSE),0)</f>
        <v>0</v>
      </c>
      <c r="V139" s="240">
        <f t="shared" si="8"/>
        <v>0</v>
      </c>
      <c r="W139" s="240"/>
      <c r="X139" s="240"/>
      <c r="Y139" s="240"/>
      <c r="Z139" s="240"/>
      <c r="AA139" s="240"/>
    </row>
    <row r="140" spans="1:27">
      <c r="A140" s="238"/>
      <c r="E140" s="238"/>
      <c r="F140" s="238"/>
      <c r="G140" s="238"/>
      <c r="H140" s="238"/>
      <c r="K140" s="238"/>
      <c r="L140" s="240"/>
      <c r="M140" s="240"/>
      <c r="O140" s="240"/>
      <c r="R140" s="240">
        <f t="shared" si="6"/>
        <v>0</v>
      </c>
      <c r="S140" s="240">
        <f>IFERROR(IF(J140="X",0,IF(K140="X",0,VLOOKUP(K140,'6'!$K$3:$L$16,2,FALSE))),0)</f>
        <v>0</v>
      </c>
      <c r="T140" s="240">
        <f t="shared" si="7"/>
        <v>0</v>
      </c>
      <c r="U140" s="240">
        <f>IFERROR(VLOOKUP(K140,'6'!$K$3:$M$16,3,FALSE),0)</f>
        <v>0</v>
      </c>
      <c r="V140" s="240">
        <f t="shared" si="8"/>
        <v>0</v>
      </c>
      <c r="W140" s="240"/>
      <c r="X140" s="240"/>
      <c r="Y140" s="240"/>
      <c r="Z140" s="240"/>
      <c r="AA140" s="240"/>
    </row>
    <row r="141" spans="1:27">
      <c r="A141" s="238"/>
      <c r="E141" s="238"/>
      <c r="F141" s="238"/>
      <c r="G141" s="238"/>
      <c r="H141" s="238"/>
      <c r="K141" s="238"/>
      <c r="L141" s="240"/>
      <c r="M141" s="240"/>
      <c r="O141" s="240"/>
      <c r="R141" s="240">
        <f t="shared" si="6"/>
        <v>0</v>
      </c>
      <c r="S141" s="240">
        <f>IFERROR(IF(J141="X",0,IF(K141="X",0,VLOOKUP(K141,'6'!$K$3:$L$16,2,FALSE))),0)</f>
        <v>0</v>
      </c>
      <c r="T141" s="240">
        <f t="shared" si="7"/>
        <v>0</v>
      </c>
      <c r="U141" s="240">
        <f>IFERROR(VLOOKUP(K141,'6'!$K$3:$M$16,3,FALSE),0)</f>
        <v>0</v>
      </c>
      <c r="V141" s="240">
        <f t="shared" si="8"/>
        <v>0</v>
      </c>
      <c r="W141" s="240"/>
      <c r="X141" s="240"/>
      <c r="Y141" s="240"/>
      <c r="Z141" s="240"/>
      <c r="AA141" s="240"/>
    </row>
    <row r="142" spans="1:27">
      <c r="A142" s="238"/>
      <c r="E142" s="238"/>
      <c r="F142" s="238"/>
      <c r="G142" s="238"/>
      <c r="H142" s="238"/>
      <c r="K142" s="238"/>
      <c r="L142" s="240"/>
      <c r="M142" s="240"/>
      <c r="O142" s="240"/>
      <c r="R142" s="240">
        <f t="shared" si="6"/>
        <v>0</v>
      </c>
      <c r="S142" s="240">
        <f>IFERROR(IF(J142="X",0,IF(K142="X",0,VLOOKUP(K142,'6'!$K$3:$L$16,2,FALSE))),0)</f>
        <v>0</v>
      </c>
      <c r="T142" s="240">
        <f t="shared" si="7"/>
        <v>0</v>
      </c>
      <c r="U142" s="240">
        <f>IFERROR(VLOOKUP(K142,'6'!$K$3:$M$16,3,FALSE),0)</f>
        <v>0</v>
      </c>
      <c r="V142" s="240">
        <f t="shared" si="8"/>
        <v>0</v>
      </c>
      <c r="W142" s="240"/>
      <c r="X142" s="240"/>
      <c r="Y142" s="240"/>
      <c r="Z142" s="240"/>
      <c r="AA142" s="240"/>
    </row>
    <row r="143" spans="1:27">
      <c r="A143" s="238"/>
      <c r="E143" s="238"/>
      <c r="F143" s="238"/>
      <c r="G143" s="238"/>
      <c r="H143" s="238"/>
      <c r="K143" s="238"/>
      <c r="L143" s="240"/>
      <c r="M143" s="240"/>
      <c r="O143" s="240"/>
      <c r="R143" s="240">
        <f t="shared" si="6"/>
        <v>0</v>
      </c>
      <c r="S143" s="240">
        <f>IFERROR(IF(J143="X",0,IF(K143="X",0,VLOOKUP(K143,'6'!$K$3:$L$16,2,FALSE))),0)</f>
        <v>0</v>
      </c>
      <c r="T143" s="240">
        <f t="shared" si="7"/>
        <v>0</v>
      </c>
      <c r="U143" s="240">
        <f>IFERROR(VLOOKUP(K143,'6'!$K$3:$M$16,3,FALSE),0)</f>
        <v>0</v>
      </c>
      <c r="V143" s="240">
        <f t="shared" si="8"/>
        <v>0</v>
      </c>
      <c r="W143" s="240"/>
      <c r="X143" s="240"/>
      <c r="Y143" s="240"/>
      <c r="Z143" s="240"/>
      <c r="AA143" s="240"/>
    </row>
    <row r="144" spans="1:27">
      <c r="A144" s="238"/>
      <c r="E144" s="238"/>
      <c r="F144" s="238"/>
      <c r="G144" s="238"/>
      <c r="H144" s="238"/>
      <c r="K144" s="238"/>
      <c r="L144" s="240"/>
      <c r="M144" s="240"/>
      <c r="O144" s="240"/>
      <c r="R144" s="240">
        <f t="shared" si="6"/>
        <v>0</v>
      </c>
      <c r="S144" s="240">
        <f>IFERROR(IF(J144="X",0,IF(K144="X",0,VLOOKUP(K144,'6'!$K$3:$L$16,2,FALSE))),0)</f>
        <v>0</v>
      </c>
      <c r="T144" s="240">
        <f t="shared" si="7"/>
        <v>0</v>
      </c>
      <c r="U144" s="240">
        <f>IFERROR(VLOOKUP(K144,'6'!$K$3:$M$16,3,FALSE),0)</f>
        <v>0</v>
      </c>
      <c r="V144" s="240">
        <f t="shared" si="8"/>
        <v>0</v>
      </c>
      <c r="W144" s="240"/>
      <c r="X144" s="240"/>
      <c r="Y144" s="240"/>
      <c r="Z144" s="240"/>
      <c r="AA144" s="240"/>
    </row>
    <row r="145" spans="1:27">
      <c r="A145" s="238"/>
      <c r="E145" s="238"/>
      <c r="F145" s="238"/>
      <c r="G145" s="238"/>
      <c r="H145" s="238"/>
      <c r="K145" s="238"/>
      <c r="L145" s="240"/>
      <c r="M145" s="240"/>
      <c r="O145" s="240"/>
      <c r="R145" s="240">
        <f t="shared" si="6"/>
        <v>0</v>
      </c>
      <c r="S145" s="240">
        <f>IFERROR(IF(J145="X",0,IF(K145="X",0,VLOOKUP(K145,'6'!$K$3:$L$16,2,FALSE))),0)</f>
        <v>0</v>
      </c>
      <c r="T145" s="240">
        <f t="shared" si="7"/>
        <v>0</v>
      </c>
      <c r="U145" s="240">
        <f>IFERROR(VLOOKUP(K145,'6'!$K$3:$M$16,3,FALSE),0)</f>
        <v>0</v>
      </c>
      <c r="V145" s="240">
        <f t="shared" si="8"/>
        <v>0</v>
      </c>
      <c r="W145" s="240"/>
      <c r="X145" s="240"/>
      <c r="Y145" s="240"/>
      <c r="Z145" s="240"/>
      <c r="AA145" s="240"/>
    </row>
    <row r="146" spans="1:27">
      <c r="A146" s="238"/>
      <c r="E146" s="238"/>
      <c r="F146" s="238"/>
      <c r="G146" s="238"/>
      <c r="H146" s="238"/>
      <c r="K146" s="238"/>
      <c r="L146" s="240"/>
      <c r="M146" s="240"/>
      <c r="O146" s="240"/>
      <c r="R146" s="240">
        <f t="shared" si="6"/>
        <v>0</v>
      </c>
      <c r="S146" s="240">
        <f>IFERROR(IF(J146="X",0,IF(K146="X",0,VLOOKUP(K146,'6'!$K$3:$L$16,2,FALSE))),0)</f>
        <v>0</v>
      </c>
      <c r="T146" s="240">
        <f t="shared" si="7"/>
        <v>0</v>
      </c>
      <c r="U146" s="240">
        <f>IFERROR(VLOOKUP(K146,'6'!$K$3:$M$16,3,FALSE),0)</f>
        <v>0</v>
      </c>
      <c r="V146" s="240">
        <f t="shared" si="8"/>
        <v>0</v>
      </c>
      <c r="W146" s="240"/>
      <c r="X146" s="240"/>
      <c r="Y146" s="240"/>
      <c r="Z146" s="240"/>
      <c r="AA146" s="240"/>
    </row>
    <row r="147" spans="1:27">
      <c r="A147" s="238"/>
      <c r="E147" s="238"/>
      <c r="F147" s="238"/>
      <c r="G147" s="238"/>
      <c r="H147" s="238"/>
      <c r="K147" s="238"/>
      <c r="L147" s="240"/>
      <c r="M147" s="240"/>
      <c r="O147" s="240"/>
      <c r="R147" s="240">
        <f t="shared" si="6"/>
        <v>0</v>
      </c>
      <c r="S147" s="240">
        <f>IFERROR(IF(J147="X",0,IF(K147="X",0,VLOOKUP(K147,'6'!$K$3:$L$16,2,FALSE))),0)</f>
        <v>0</v>
      </c>
      <c r="T147" s="240">
        <f t="shared" si="7"/>
        <v>0</v>
      </c>
      <c r="U147" s="240">
        <f>IFERROR(VLOOKUP(K147,'6'!$K$3:$M$16,3,FALSE),0)</f>
        <v>0</v>
      </c>
      <c r="V147" s="240">
        <f t="shared" si="8"/>
        <v>0</v>
      </c>
      <c r="W147" s="240"/>
      <c r="X147" s="240"/>
      <c r="Y147" s="240"/>
      <c r="Z147" s="240"/>
      <c r="AA147" s="240"/>
    </row>
    <row r="148" spans="1:27">
      <c r="A148" s="238"/>
      <c r="E148" s="238"/>
      <c r="F148" s="238"/>
      <c r="G148" s="238"/>
      <c r="H148" s="238"/>
      <c r="K148" s="238"/>
      <c r="L148" s="240"/>
      <c r="M148" s="240"/>
      <c r="O148" s="240"/>
      <c r="R148" s="240">
        <f t="shared" si="6"/>
        <v>0</v>
      </c>
      <c r="S148" s="240">
        <f>IFERROR(IF(J148="X",0,IF(K148="X",0,VLOOKUP(K148,'6'!$K$3:$L$16,2,FALSE))),0)</f>
        <v>0</v>
      </c>
      <c r="T148" s="240">
        <f t="shared" si="7"/>
        <v>0</v>
      </c>
      <c r="U148" s="240">
        <f>IFERROR(VLOOKUP(K148,'6'!$K$3:$M$16,3,FALSE),0)</f>
        <v>0</v>
      </c>
      <c r="V148" s="240">
        <f t="shared" si="8"/>
        <v>0</v>
      </c>
      <c r="W148" s="240"/>
      <c r="X148" s="240"/>
      <c r="Y148" s="240"/>
      <c r="Z148" s="240"/>
      <c r="AA148" s="240"/>
    </row>
    <row r="149" spans="1:27">
      <c r="A149" s="238"/>
      <c r="E149" s="238"/>
      <c r="F149" s="238"/>
      <c r="G149" s="238"/>
      <c r="H149" s="238"/>
      <c r="K149" s="238"/>
      <c r="L149" s="240"/>
      <c r="M149" s="240"/>
      <c r="O149" s="240"/>
      <c r="R149" s="240">
        <f t="shared" si="6"/>
        <v>0</v>
      </c>
      <c r="S149" s="240">
        <f>IFERROR(IF(J149="X",0,IF(K149="X",0,VLOOKUP(K149,'6'!$K$3:$L$16,2,FALSE))),0)</f>
        <v>0</v>
      </c>
      <c r="T149" s="240">
        <f t="shared" si="7"/>
        <v>0</v>
      </c>
      <c r="U149" s="240">
        <f>IFERROR(VLOOKUP(K149,'6'!$K$3:$M$16,3,FALSE),0)</f>
        <v>0</v>
      </c>
      <c r="V149" s="240">
        <f t="shared" si="8"/>
        <v>0</v>
      </c>
      <c r="W149" s="240"/>
      <c r="X149" s="240"/>
      <c r="Y149" s="240"/>
      <c r="Z149" s="240"/>
      <c r="AA149" s="240"/>
    </row>
    <row r="150" spans="1:27">
      <c r="A150" s="238"/>
      <c r="E150" s="238"/>
      <c r="F150" s="238"/>
      <c r="G150" s="238"/>
      <c r="H150" s="238"/>
      <c r="K150" s="238"/>
      <c r="L150" s="240"/>
      <c r="M150" s="240"/>
      <c r="O150" s="240"/>
      <c r="R150" s="240">
        <f t="shared" si="6"/>
        <v>0</v>
      </c>
      <c r="S150" s="240">
        <f>IFERROR(IF(J150="X",0,IF(K150="X",0,VLOOKUP(K150,'6'!$K$3:$L$16,2,FALSE))),0)</f>
        <v>0</v>
      </c>
      <c r="T150" s="240">
        <f t="shared" si="7"/>
        <v>0</v>
      </c>
      <c r="U150" s="240">
        <f>IFERROR(VLOOKUP(K150,'6'!$K$3:$M$16,3,FALSE),0)</f>
        <v>0</v>
      </c>
      <c r="V150" s="240">
        <f t="shared" si="8"/>
        <v>0</v>
      </c>
      <c r="W150" s="240"/>
      <c r="X150" s="240"/>
      <c r="Y150" s="240"/>
      <c r="Z150" s="240"/>
      <c r="AA150" s="240"/>
    </row>
    <row r="151" spans="1:27">
      <c r="A151" s="238"/>
      <c r="E151" s="238"/>
      <c r="F151" s="238"/>
      <c r="G151" s="238"/>
      <c r="H151" s="238"/>
      <c r="K151" s="238"/>
      <c r="L151" s="240"/>
      <c r="M151" s="240"/>
      <c r="O151" s="240"/>
      <c r="R151" s="240">
        <f t="shared" si="6"/>
        <v>0</v>
      </c>
      <c r="S151" s="240">
        <f>IFERROR(IF(J151="X",0,IF(K151="X",0,VLOOKUP(K151,'6'!$K$3:$L$16,2,FALSE))),0)</f>
        <v>0</v>
      </c>
      <c r="T151" s="240">
        <f t="shared" si="7"/>
        <v>0</v>
      </c>
      <c r="U151" s="240">
        <f>IFERROR(VLOOKUP(K151,'6'!$K$3:$M$16,3,FALSE),0)</f>
        <v>0</v>
      </c>
      <c r="V151" s="240">
        <f t="shared" si="8"/>
        <v>0</v>
      </c>
      <c r="W151" s="240"/>
      <c r="X151" s="240"/>
      <c r="Y151" s="240"/>
      <c r="Z151" s="240"/>
      <c r="AA151" s="240"/>
    </row>
    <row r="152" spans="1:27" ht="11.25" customHeight="1">
      <c r="A152" s="238"/>
      <c r="E152" s="238"/>
      <c r="F152" s="238"/>
      <c r="G152" s="238"/>
      <c r="H152" s="238"/>
      <c r="K152" s="238"/>
      <c r="L152" s="240"/>
      <c r="M152" s="240"/>
      <c r="O152" s="240"/>
      <c r="R152" s="240">
        <f t="shared" si="6"/>
        <v>0</v>
      </c>
      <c r="S152" s="240">
        <f>IFERROR(IF(J152="X",0,IF(K152="X",0,VLOOKUP(K152,'6'!$K$3:$L$16,2,FALSE))),0)</f>
        <v>0</v>
      </c>
      <c r="T152" s="240">
        <f t="shared" si="7"/>
        <v>0</v>
      </c>
      <c r="U152" s="240">
        <f>IFERROR(VLOOKUP(K152,'6'!$K$3:$M$16,3,FALSE),0)</f>
        <v>0</v>
      </c>
      <c r="V152" s="240">
        <f t="shared" si="8"/>
        <v>0</v>
      </c>
      <c r="W152" s="240"/>
      <c r="X152" s="240"/>
      <c r="Y152" s="240"/>
      <c r="Z152" s="240"/>
      <c r="AA152" s="240"/>
    </row>
    <row r="153" spans="1:27">
      <c r="A153" s="238"/>
      <c r="E153" s="238"/>
      <c r="F153" s="238"/>
      <c r="G153" s="238"/>
      <c r="H153" s="238"/>
      <c r="L153" s="240"/>
      <c r="O153" s="240"/>
      <c r="R153" s="240">
        <f t="shared" ref="R153:R219" si="9">SUM(M153+P153)</f>
        <v>0</v>
      </c>
      <c r="S153" s="240">
        <f>IFERROR(IF(J153="X",0,IF(K153="X",0,VLOOKUP(K153,'6'!$K$3:$L$16,2,FALSE))),0)</f>
        <v>0</v>
      </c>
      <c r="T153" s="240">
        <f t="shared" ref="T153:T219" si="10">R153*S153</f>
        <v>0</v>
      </c>
      <c r="U153" s="240">
        <f>IFERROR(VLOOKUP(K153,'6'!$K$3:$M$16,3,FALSE),0)</f>
        <v>0</v>
      </c>
      <c r="V153" s="240">
        <f t="shared" ref="V153:V219" si="11">IF(U153=0,0,T153/U153)</f>
        <v>0</v>
      </c>
    </row>
    <row r="154" spans="1:27">
      <c r="A154" s="238"/>
      <c r="E154" s="238"/>
      <c r="F154" s="238"/>
      <c r="G154" s="238"/>
      <c r="H154" s="238"/>
      <c r="L154" s="240"/>
      <c r="O154" s="240"/>
      <c r="R154" s="240">
        <f t="shared" si="9"/>
        <v>0</v>
      </c>
      <c r="S154" s="240">
        <f>IFERROR(IF(J154="X",0,IF(K154="X",0,VLOOKUP(K154,'6'!$K$3:$L$16,2,FALSE))),0)</f>
        <v>0</v>
      </c>
      <c r="T154" s="240">
        <f t="shared" si="10"/>
        <v>0</v>
      </c>
      <c r="U154" s="240">
        <f>IFERROR(VLOOKUP(K154,'6'!$K$3:$M$16,3,FALSE),0)</f>
        <v>0</v>
      </c>
      <c r="V154" s="240">
        <f t="shared" si="11"/>
        <v>0</v>
      </c>
    </row>
    <row r="155" spans="1:27">
      <c r="A155" s="238"/>
      <c r="E155" s="238"/>
      <c r="F155" s="238"/>
      <c r="G155" s="238"/>
      <c r="H155" s="238"/>
      <c r="L155" s="240"/>
      <c r="O155" s="240"/>
      <c r="R155" s="240">
        <f t="shared" si="9"/>
        <v>0</v>
      </c>
      <c r="S155" s="240">
        <f>IFERROR(IF(J155="X",0,IF(K155="X",0,VLOOKUP(K155,'6'!$K$3:$L$16,2,FALSE))),0)</f>
        <v>0</v>
      </c>
      <c r="T155" s="240">
        <f t="shared" si="10"/>
        <v>0</v>
      </c>
      <c r="U155" s="240">
        <f>IFERROR(VLOOKUP(K155,'6'!$K$3:$M$16,3,FALSE),0)</f>
        <v>0</v>
      </c>
      <c r="V155" s="240">
        <f t="shared" si="11"/>
        <v>0</v>
      </c>
    </row>
    <row r="156" spans="1:27">
      <c r="A156" s="238"/>
      <c r="E156" s="238"/>
      <c r="F156" s="238"/>
      <c r="G156" s="238"/>
      <c r="H156" s="238"/>
      <c r="L156" s="240"/>
      <c r="O156" s="240"/>
      <c r="R156" s="240">
        <f t="shared" si="9"/>
        <v>0</v>
      </c>
      <c r="S156" s="240">
        <f>IFERROR(IF(J156="X",0,IF(K156="X",0,VLOOKUP(K156,'6'!$K$3:$L$16,2,FALSE))),0)</f>
        <v>0</v>
      </c>
      <c r="T156" s="240">
        <f t="shared" si="10"/>
        <v>0</v>
      </c>
      <c r="U156" s="240">
        <f>IFERROR(VLOOKUP(K156,'6'!$K$3:$M$16,3,FALSE),0)</f>
        <v>0</v>
      </c>
      <c r="V156" s="240">
        <f t="shared" si="11"/>
        <v>0</v>
      </c>
    </row>
    <row r="157" spans="1:27">
      <c r="A157" s="238"/>
      <c r="E157" s="238"/>
      <c r="F157" s="238"/>
      <c r="G157" s="238"/>
      <c r="H157" s="238"/>
      <c r="L157" s="240"/>
      <c r="O157" s="240"/>
      <c r="R157" s="240">
        <f t="shared" si="9"/>
        <v>0</v>
      </c>
      <c r="S157" s="240">
        <f>IFERROR(IF(J157="X",0,IF(K157="X",0,VLOOKUP(K157,'6'!$K$3:$L$16,2,FALSE))),0)</f>
        <v>0</v>
      </c>
      <c r="T157" s="240">
        <f t="shared" si="10"/>
        <v>0</v>
      </c>
      <c r="U157" s="240">
        <f>IFERROR(VLOOKUP(K157,'6'!$K$3:$M$16,3,FALSE),0)</f>
        <v>0</v>
      </c>
      <c r="V157" s="240">
        <f t="shared" si="11"/>
        <v>0</v>
      </c>
    </row>
    <row r="158" spans="1:27">
      <c r="A158" s="238"/>
      <c r="E158" s="238"/>
      <c r="F158" s="238"/>
      <c r="G158" s="238"/>
      <c r="H158" s="238"/>
      <c r="L158" s="240"/>
      <c r="O158" s="240"/>
      <c r="R158" s="240">
        <f t="shared" si="9"/>
        <v>0</v>
      </c>
      <c r="S158" s="240">
        <f>IFERROR(IF(J158="X",0,IF(K158="X",0,VLOOKUP(K158,'6'!$K$3:$L$16,2,FALSE))),0)</f>
        <v>0</v>
      </c>
      <c r="T158" s="240">
        <f t="shared" si="10"/>
        <v>0</v>
      </c>
      <c r="U158" s="240">
        <f>IFERROR(VLOOKUP(K158,'6'!$K$3:$M$16,3,FALSE),0)</f>
        <v>0</v>
      </c>
      <c r="V158" s="240">
        <f t="shared" si="11"/>
        <v>0</v>
      </c>
    </row>
    <row r="159" spans="1:27">
      <c r="A159" s="238"/>
      <c r="E159" s="238"/>
      <c r="F159" s="238"/>
      <c r="G159" s="238"/>
      <c r="H159" s="238"/>
      <c r="L159" s="240"/>
      <c r="O159" s="240"/>
      <c r="R159" s="240">
        <f t="shared" si="9"/>
        <v>0</v>
      </c>
      <c r="S159" s="240">
        <f>IFERROR(IF(J159="X",0,IF(K159="X",0,VLOOKUP(K159,'6'!$K$3:$L$16,2,FALSE))),0)</f>
        <v>0</v>
      </c>
      <c r="T159" s="240">
        <f t="shared" si="10"/>
        <v>0</v>
      </c>
      <c r="U159" s="240">
        <f>IFERROR(VLOOKUP(K159,'6'!$K$3:$M$16,3,FALSE),0)</f>
        <v>0</v>
      </c>
      <c r="V159" s="240">
        <f t="shared" si="11"/>
        <v>0</v>
      </c>
    </row>
    <row r="160" spans="1:27">
      <c r="A160" s="238"/>
      <c r="E160" s="238"/>
      <c r="F160" s="238"/>
      <c r="G160" s="238"/>
      <c r="H160" s="238"/>
      <c r="L160" s="240"/>
      <c r="O160" s="240"/>
      <c r="R160" s="240">
        <f t="shared" si="9"/>
        <v>0</v>
      </c>
      <c r="S160" s="240">
        <f>IFERROR(IF(J160="X",0,IF(K160="X",0,VLOOKUP(K160,'6'!$K$3:$L$16,2,FALSE))),0)</f>
        <v>0</v>
      </c>
      <c r="T160" s="240">
        <f t="shared" si="10"/>
        <v>0</v>
      </c>
      <c r="U160" s="240">
        <f>IFERROR(VLOOKUP(K160,'6'!$K$3:$M$16,3,FALSE),0)</f>
        <v>0</v>
      </c>
      <c r="V160" s="240">
        <f t="shared" si="11"/>
        <v>0</v>
      </c>
    </row>
    <row r="161" spans="1:22">
      <c r="A161" s="238"/>
      <c r="E161" s="238"/>
      <c r="F161" s="238"/>
      <c r="G161" s="238"/>
      <c r="H161" s="238"/>
      <c r="L161" s="240"/>
      <c r="O161" s="240"/>
      <c r="R161" s="240">
        <f t="shared" si="9"/>
        <v>0</v>
      </c>
      <c r="S161" s="240">
        <f>IFERROR(IF(J161="X",0,IF(K161="X",0,VLOOKUP(K161,'6'!$K$3:$L$16,2,FALSE))),0)</f>
        <v>0</v>
      </c>
      <c r="T161" s="240">
        <f t="shared" si="10"/>
        <v>0</v>
      </c>
      <c r="U161" s="240">
        <f>IFERROR(VLOOKUP(K161,'6'!$K$3:$M$16,3,FALSE),0)</f>
        <v>0</v>
      </c>
      <c r="V161" s="240">
        <f t="shared" si="11"/>
        <v>0</v>
      </c>
    </row>
    <row r="162" spans="1:22">
      <c r="A162" s="238"/>
      <c r="E162" s="238"/>
      <c r="F162" s="238"/>
      <c r="G162" s="238"/>
      <c r="H162" s="238"/>
      <c r="L162" s="240"/>
      <c r="O162" s="240"/>
      <c r="R162" s="240">
        <f t="shared" si="9"/>
        <v>0</v>
      </c>
      <c r="S162" s="240">
        <f>IFERROR(IF(J162="X",0,IF(K162="X",0,VLOOKUP(K162,'6'!$K$3:$L$16,2,FALSE))),0)</f>
        <v>0</v>
      </c>
      <c r="T162" s="240">
        <f t="shared" si="10"/>
        <v>0</v>
      </c>
      <c r="U162" s="240">
        <f>IFERROR(VLOOKUP(K162,'6'!$K$3:$M$16,3,FALSE),0)</f>
        <v>0</v>
      </c>
      <c r="V162" s="240">
        <f t="shared" si="11"/>
        <v>0</v>
      </c>
    </row>
    <row r="163" spans="1:22">
      <c r="A163" s="238"/>
      <c r="E163" s="238"/>
      <c r="F163" s="238"/>
      <c r="G163" s="238"/>
      <c r="H163" s="238"/>
      <c r="L163" s="240"/>
      <c r="O163" s="240"/>
      <c r="R163" s="240">
        <f t="shared" si="9"/>
        <v>0</v>
      </c>
      <c r="S163" s="240">
        <f>IFERROR(IF(J163="X",0,IF(K163="X",0,VLOOKUP(K163,'6'!$K$3:$L$16,2,FALSE))),0)</f>
        <v>0</v>
      </c>
      <c r="T163" s="240">
        <f t="shared" si="10"/>
        <v>0</v>
      </c>
      <c r="U163" s="240">
        <f>IFERROR(VLOOKUP(K163,'6'!$K$3:$M$16,3,FALSE),0)</f>
        <v>0</v>
      </c>
      <c r="V163" s="240">
        <f t="shared" si="11"/>
        <v>0</v>
      </c>
    </row>
    <row r="164" spans="1:22">
      <c r="A164" s="238"/>
      <c r="E164" s="238"/>
      <c r="F164" s="238"/>
      <c r="G164" s="238"/>
      <c r="H164" s="238"/>
      <c r="L164" s="240"/>
      <c r="O164" s="240"/>
      <c r="R164" s="240">
        <f t="shared" si="9"/>
        <v>0</v>
      </c>
      <c r="S164" s="240">
        <f>IFERROR(IF(J164="X",0,IF(K164="X",0,VLOOKUP(K164,'6'!$K$3:$L$16,2,FALSE))),0)</f>
        <v>0</v>
      </c>
      <c r="T164" s="240">
        <f t="shared" si="10"/>
        <v>0</v>
      </c>
      <c r="U164" s="240">
        <f>IFERROR(VLOOKUP(K164,'6'!$K$3:$M$16,3,FALSE),0)</f>
        <v>0</v>
      </c>
      <c r="V164" s="240">
        <f t="shared" si="11"/>
        <v>0</v>
      </c>
    </row>
    <row r="165" spans="1:22">
      <c r="A165" s="238"/>
      <c r="E165" s="238"/>
      <c r="F165" s="238"/>
      <c r="G165" s="238"/>
      <c r="H165" s="238"/>
      <c r="L165" s="240"/>
      <c r="O165" s="240"/>
      <c r="R165" s="240">
        <f t="shared" si="9"/>
        <v>0</v>
      </c>
      <c r="S165" s="240">
        <f>IFERROR(IF(J165="X",0,IF(K165="X",0,VLOOKUP(K165,'6'!$K$3:$L$16,2,FALSE))),0)</f>
        <v>0</v>
      </c>
      <c r="T165" s="240">
        <f t="shared" si="10"/>
        <v>0</v>
      </c>
      <c r="U165" s="240">
        <f>IFERROR(VLOOKUP(K165,'6'!$K$3:$M$16,3,FALSE),0)</f>
        <v>0</v>
      </c>
      <c r="V165" s="240">
        <f t="shared" si="11"/>
        <v>0</v>
      </c>
    </row>
    <row r="166" spans="1:22">
      <c r="A166" s="238"/>
      <c r="E166" s="238"/>
      <c r="F166" s="238"/>
      <c r="G166" s="238"/>
      <c r="H166" s="238"/>
      <c r="L166" s="240"/>
      <c r="O166" s="240"/>
      <c r="R166" s="240">
        <f t="shared" si="9"/>
        <v>0</v>
      </c>
      <c r="S166" s="240">
        <f>IFERROR(IF(J166="X",0,IF(K166="X",0,VLOOKUP(K166,'6'!$K$3:$L$16,2,FALSE))),0)</f>
        <v>0</v>
      </c>
      <c r="T166" s="240">
        <f t="shared" si="10"/>
        <v>0</v>
      </c>
      <c r="U166" s="240">
        <f>IFERROR(VLOOKUP(K166,'6'!$K$3:$M$16,3,FALSE),0)</f>
        <v>0</v>
      </c>
      <c r="V166" s="240">
        <f t="shared" si="11"/>
        <v>0</v>
      </c>
    </row>
    <row r="167" spans="1:22">
      <c r="A167" s="238"/>
      <c r="E167" s="238"/>
      <c r="F167" s="238"/>
      <c r="G167" s="238"/>
      <c r="H167" s="238"/>
      <c r="L167" s="240"/>
      <c r="O167" s="240"/>
      <c r="R167" s="240">
        <f t="shared" si="9"/>
        <v>0</v>
      </c>
      <c r="S167" s="240">
        <f>IFERROR(IF(J167="X",0,IF(K167="X",0,VLOOKUP(K167,'6'!$K$3:$L$16,2,FALSE))),0)</f>
        <v>0</v>
      </c>
      <c r="T167" s="240">
        <f t="shared" si="10"/>
        <v>0</v>
      </c>
      <c r="U167" s="240">
        <f>IFERROR(VLOOKUP(K167,'6'!$K$3:$M$16,3,FALSE),0)</f>
        <v>0</v>
      </c>
      <c r="V167" s="240">
        <f t="shared" si="11"/>
        <v>0</v>
      </c>
    </row>
    <row r="168" spans="1:22">
      <c r="A168" s="238"/>
      <c r="E168" s="238"/>
      <c r="F168" s="238"/>
      <c r="G168" s="238"/>
      <c r="H168" s="238"/>
      <c r="L168" s="240"/>
      <c r="O168" s="240"/>
      <c r="R168" s="240">
        <f t="shared" si="9"/>
        <v>0</v>
      </c>
      <c r="S168" s="240">
        <f>IFERROR(IF(J168="X",0,IF(K168="X",0,VLOOKUP(K168,'6'!$K$3:$L$16,2,FALSE))),0)</f>
        <v>0</v>
      </c>
      <c r="T168" s="240">
        <f t="shared" si="10"/>
        <v>0</v>
      </c>
      <c r="U168" s="240">
        <f>IFERROR(VLOOKUP(K168,'6'!$K$3:$M$16,3,FALSE),0)</f>
        <v>0</v>
      </c>
      <c r="V168" s="240">
        <f t="shared" si="11"/>
        <v>0</v>
      </c>
    </row>
    <row r="169" spans="1:22">
      <c r="A169" s="238"/>
      <c r="E169" s="238"/>
      <c r="F169" s="238"/>
      <c r="G169" s="238"/>
      <c r="H169" s="238"/>
      <c r="L169" s="240"/>
      <c r="O169" s="240"/>
      <c r="R169" s="240">
        <f t="shared" si="9"/>
        <v>0</v>
      </c>
      <c r="S169" s="240">
        <f>IFERROR(IF(J169="X",0,IF(K169="X",0,VLOOKUP(K169,'6'!$K$3:$L$16,2,FALSE))),0)</f>
        <v>0</v>
      </c>
      <c r="T169" s="240">
        <f t="shared" si="10"/>
        <v>0</v>
      </c>
      <c r="U169" s="240">
        <f>IFERROR(VLOOKUP(K169,'6'!$K$3:$M$16,3,FALSE),0)</f>
        <v>0</v>
      </c>
      <c r="V169" s="240">
        <f t="shared" si="11"/>
        <v>0</v>
      </c>
    </row>
    <row r="170" spans="1:22">
      <c r="A170" s="238"/>
      <c r="E170" s="238"/>
      <c r="F170" s="238"/>
      <c r="G170" s="238"/>
      <c r="H170" s="238"/>
      <c r="L170" s="240"/>
      <c r="O170" s="240"/>
      <c r="R170" s="240">
        <f t="shared" si="9"/>
        <v>0</v>
      </c>
      <c r="S170" s="240">
        <f>IFERROR(IF(J170="X",0,IF(K170="X",0,VLOOKUP(K170,'6'!$K$3:$L$16,2,FALSE))),0)</f>
        <v>0</v>
      </c>
      <c r="T170" s="240">
        <f t="shared" si="10"/>
        <v>0</v>
      </c>
      <c r="U170" s="240">
        <f>IFERROR(VLOOKUP(K170,'6'!$K$3:$M$16,3,FALSE),0)</f>
        <v>0</v>
      </c>
      <c r="V170" s="240">
        <f t="shared" si="11"/>
        <v>0</v>
      </c>
    </row>
    <row r="171" spans="1:22">
      <c r="A171" s="238"/>
      <c r="E171" s="238"/>
      <c r="F171" s="238"/>
      <c r="G171" s="238"/>
      <c r="H171" s="238"/>
      <c r="L171" s="240"/>
      <c r="O171" s="240"/>
      <c r="R171" s="240">
        <f t="shared" si="9"/>
        <v>0</v>
      </c>
      <c r="S171" s="240">
        <f>IFERROR(IF(J171="X",0,IF(K171="X",0,VLOOKUP(K171,'6'!$K$3:$L$16,2,FALSE))),0)</f>
        <v>0</v>
      </c>
      <c r="T171" s="240">
        <f t="shared" si="10"/>
        <v>0</v>
      </c>
      <c r="U171" s="240">
        <f>IFERROR(VLOOKUP(K171,'6'!$K$3:$M$16,3,FALSE),0)</f>
        <v>0</v>
      </c>
      <c r="V171" s="240">
        <f t="shared" si="11"/>
        <v>0</v>
      </c>
    </row>
    <row r="172" spans="1:22">
      <c r="A172" s="238"/>
      <c r="E172" s="238"/>
      <c r="F172" s="238"/>
      <c r="G172" s="238"/>
      <c r="H172" s="238"/>
      <c r="L172" s="240"/>
      <c r="O172" s="240"/>
      <c r="R172" s="240">
        <f t="shared" si="9"/>
        <v>0</v>
      </c>
      <c r="S172" s="240">
        <f>IFERROR(IF(J172="X",0,IF(K172="X",0,VLOOKUP(K172,'6'!$K$3:$L$16,2,FALSE))),0)</f>
        <v>0</v>
      </c>
      <c r="T172" s="240">
        <f t="shared" si="10"/>
        <v>0</v>
      </c>
      <c r="U172" s="240">
        <f>IFERROR(VLOOKUP(K172,'6'!$K$3:$M$16,3,FALSE),0)</f>
        <v>0</v>
      </c>
      <c r="V172" s="240">
        <f t="shared" si="11"/>
        <v>0</v>
      </c>
    </row>
    <row r="173" spans="1:22">
      <c r="A173" s="238"/>
      <c r="E173" s="238"/>
      <c r="F173" s="238"/>
      <c r="G173" s="238"/>
      <c r="H173" s="238"/>
      <c r="L173" s="240"/>
      <c r="O173" s="240"/>
      <c r="R173" s="240">
        <f t="shared" si="9"/>
        <v>0</v>
      </c>
      <c r="S173" s="240">
        <f>IFERROR(IF(J173="X",0,IF(K173="X",0,VLOOKUP(K173,'6'!$K$3:$L$16,2,FALSE))),0)</f>
        <v>0</v>
      </c>
      <c r="T173" s="240">
        <f t="shared" si="10"/>
        <v>0</v>
      </c>
      <c r="U173" s="240">
        <f>IFERROR(VLOOKUP(K173,'6'!$K$3:$M$16,3,FALSE),0)</f>
        <v>0</v>
      </c>
      <c r="V173" s="240">
        <f t="shared" si="11"/>
        <v>0</v>
      </c>
    </row>
    <row r="174" spans="1:22">
      <c r="A174" s="238"/>
      <c r="E174" s="238"/>
      <c r="F174" s="238"/>
      <c r="G174" s="238"/>
      <c r="H174" s="238"/>
      <c r="L174" s="240"/>
      <c r="O174" s="240"/>
      <c r="R174" s="240">
        <f t="shared" si="9"/>
        <v>0</v>
      </c>
      <c r="S174" s="240">
        <f>IFERROR(IF(J174="X",0,IF(K174="X",0,VLOOKUP(K174,'6'!$K$3:$L$16,2,FALSE))),0)</f>
        <v>0</v>
      </c>
      <c r="T174" s="240">
        <f t="shared" si="10"/>
        <v>0</v>
      </c>
      <c r="U174" s="240">
        <f>IFERROR(VLOOKUP(K174,'6'!$K$3:$M$16,3,FALSE),0)</f>
        <v>0</v>
      </c>
      <c r="V174" s="240">
        <f t="shared" si="11"/>
        <v>0</v>
      </c>
    </row>
    <row r="175" spans="1:22">
      <c r="A175" s="238"/>
      <c r="E175" s="238"/>
      <c r="F175" s="238"/>
      <c r="G175" s="238"/>
      <c r="H175" s="238"/>
      <c r="L175" s="240"/>
      <c r="O175" s="240"/>
      <c r="R175" s="240">
        <f t="shared" si="9"/>
        <v>0</v>
      </c>
      <c r="S175" s="240">
        <f>IFERROR(IF(J175="X",0,IF(K175="X",0,VLOOKUP(K175,'6'!$K$3:$L$16,2,FALSE))),0)</f>
        <v>0</v>
      </c>
      <c r="T175" s="240">
        <f t="shared" si="10"/>
        <v>0</v>
      </c>
      <c r="U175" s="240">
        <f>IFERROR(VLOOKUP(K175,'6'!$K$3:$M$16,3,FALSE),0)</f>
        <v>0</v>
      </c>
      <c r="V175" s="240">
        <f t="shared" si="11"/>
        <v>0</v>
      </c>
    </row>
    <row r="176" spans="1:22">
      <c r="A176" s="238"/>
      <c r="E176" s="238"/>
      <c r="F176" s="238"/>
      <c r="G176" s="238"/>
      <c r="H176" s="238"/>
      <c r="L176" s="240"/>
      <c r="O176" s="240"/>
      <c r="R176" s="240">
        <f t="shared" si="9"/>
        <v>0</v>
      </c>
      <c r="S176" s="240">
        <f>IFERROR(IF(J176="X",0,IF(K176="X",0,VLOOKUP(K176,'6'!$K$3:$L$16,2,FALSE))),0)</f>
        <v>0</v>
      </c>
      <c r="T176" s="240">
        <f t="shared" si="10"/>
        <v>0</v>
      </c>
      <c r="U176" s="240">
        <f>IFERROR(VLOOKUP(K176,'6'!$K$3:$M$16,3,FALSE),0)</f>
        <v>0</v>
      </c>
      <c r="V176" s="240">
        <f t="shared" si="11"/>
        <v>0</v>
      </c>
    </row>
    <row r="177" spans="1:22">
      <c r="A177" s="238"/>
      <c r="E177" s="238"/>
      <c r="F177" s="238"/>
      <c r="G177" s="238"/>
      <c r="H177" s="238"/>
      <c r="L177" s="240"/>
      <c r="O177" s="240"/>
      <c r="R177" s="240">
        <f t="shared" si="9"/>
        <v>0</v>
      </c>
      <c r="S177" s="240">
        <f>IFERROR(IF(J177="X",0,IF(K177="X",0,VLOOKUP(K177,'6'!$K$3:$L$16,2,FALSE))),0)</f>
        <v>0</v>
      </c>
      <c r="T177" s="240">
        <f t="shared" si="10"/>
        <v>0</v>
      </c>
      <c r="U177" s="240">
        <f>IFERROR(VLOOKUP(K177,'6'!$K$3:$M$16,3,FALSE),0)</f>
        <v>0</v>
      </c>
      <c r="V177" s="240">
        <f t="shared" si="11"/>
        <v>0</v>
      </c>
    </row>
    <row r="178" spans="1:22">
      <c r="A178" s="238"/>
      <c r="E178" s="238"/>
      <c r="F178" s="238"/>
      <c r="G178" s="238"/>
      <c r="H178" s="238"/>
      <c r="L178" s="240"/>
      <c r="O178" s="240"/>
      <c r="R178" s="240">
        <f t="shared" si="9"/>
        <v>0</v>
      </c>
      <c r="S178" s="240">
        <f>IFERROR(IF(J178="X",0,IF(K178="X",0,VLOOKUP(K178,'6'!$K$3:$L$16,2,FALSE))),0)</f>
        <v>0</v>
      </c>
      <c r="T178" s="240">
        <f t="shared" si="10"/>
        <v>0</v>
      </c>
      <c r="U178" s="240">
        <f>IFERROR(VLOOKUP(K178,'6'!$K$3:$M$16,3,FALSE),0)</f>
        <v>0</v>
      </c>
      <c r="V178" s="240">
        <f t="shared" si="11"/>
        <v>0</v>
      </c>
    </row>
    <row r="179" spans="1:22">
      <c r="A179" s="238"/>
      <c r="E179" s="238"/>
      <c r="F179" s="238"/>
      <c r="G179" s="238"/>
      <c r="H179" s="238"/>
      <c r="L179" s="240"/>
      <c r="O179" s="240"/>
      <c r="R179" s="240">
        <f t="shared" si="9"/>
        <v>0</v>
      </c>
      <c r="S179" s="240">
        <f>IFERROR(IF(J179="X",0,IF(K179="X",0,VLOOKUP(K179,'6'!$K$3:$L$16,2,FALSE))),0)</f>
        <v>0</v>
      </c>
      <c r="T179" s="240">
        <f t="shared" si="10"/>
        <v>0</v>
      </c>
      <c r="U179" s="240">
        <f>IFERROR(VLOOKUP(K179,'6'!$K$3:$M$16,3,FALSE),0)</f>
        <v>0</v>
      </c>
      <c r="V179" s="240">
        <f t="shared" si="11"/>
        <v>0</v>
      </c>
    </row>
    <row r="180" spans="1:22">
      <c r="A180" s="238"/>
      <c r="E180" s="238"/>
      <c r="F180" s="238"/>
      <c r="G180" s="238"/>
      <c r="H180" s="238"/>
      <c r="L180" s="240"/>
      <c r="O180" s="240"/>
      <c r="R180" s="240">
        <f t="shared" si="9"/>
        <v>0</v>
      </c>
      <c r="S180" s="240">
        <f>IFERROR(IF(J180="X",0,IF(K180="X",0,VLOOKUP(K180,'6'!$K$3:$L$16,2,FALSE))),0)</f>
        <v>0</v>
      </c>
      <c r="T180" s="240">
        <f t="shared" si="10"/>
        <v>0</v>
      </c>
      <c r="U180" s="240">
        <f>IFERROR(VLOOKUP(K180,'6'!$K$3:$M$16,3,FALSE),0)</f>
        <v>0</v>
      </c>
      <c r="V180" s="240">
        <f t="shared" si="11"/>
        <v>0</v>
      </c>
    </row>
    <row r="181" spans="1:22">
      <c r="A181" s="238"/>
      <c r="E181" s="238"/>
      <c r="F181" s="238"/>
      <c r="G181" s="238"/>
      <c r="H181" s="238"/>
      <c r="L181" s="240"/>
      <c r="O181" s="240"/>
      <c r="R181" s="240">
        <f t="shared" si="9"/>
        <v>0</v>
      </c>
      <c r="S181" s="240">
        <f>IFERROR(IF(J181="X",0,IF(K181="X",0,VLOOKUP(K181,'6'!$K$3:$L$16,2,FALSE))),0)</f>
        <v>0</v>
      </c>
      <c r="T181" s="240">
        <f t="shared" si="10"/>
        <v>0</v>
      </c>
      <c r="U181" s="240">
        <f>IFERROR(VLOOKUP(K181,'6'!$K$3:$M$16,3,FALSE),0)</f>
        <v>0</v>
      </c>
      <c r="V181" s="240">
        <f t="shared" si="11"/>
        <v>0</v>
      </c>
    </row>
    <row r="182" spans="1:22">
      <c r="A182" s="238"/>
      <c r="E182" s="238"/>
      <c r="F182" s="238"/>
      <c r="G182" s="238"/>
      <c r="H182" s="238"/>
      <c r="L182" s="240"/>
      <c r="O182" s="240"/>
      <c r="R182" s="240">
        <f t="shared" si="9"/>
        <v>0</v>
      </c>
      <c r="S182" s="240">
        <f>IFERROR(IF(J182="X",0,IF(K182="X",0,VLOOKUP(K182,'6'!$K$3:$L$16,2,FALSE))),0)</f>
        <v>0</v>
      </c>
      <c r="T182" s="240">
        <f t="shared" si="10"/>
        <v>0</v>
      </c>
      <c r="U182" s="240">
        <f>IFERROR(VLOOKUP(K182,'6'!$K$3:$M$16,3,FALSE),0)</f>
        <v>0</v>
      </c>
      <c r="V182" s="240">
        <f t="shared" si="11"/>
        <v>0</v>
      </c>
    </row>
    <row r="183" spans="1:22">
      <c r="A183" s="238"/>
      <c r="E183" s="238"/>
      <c r="F183" s="238"/>
      <c r="G183" s="238"/>
      <c r="H183" s="238"/>
      <c r="L183" s="240"/>
      <c r="O183" s="240"/>
      <c r="R183" s="240">
        <f t="shared" si="9"/>
        <v>0</v>
      </c>
      <c r="S183" s="240">
        <f>IFERROR(IF(J183="X",0,IF(K183="X",0,VLOOKUP(K183,'6'!$K$3:$L$16,2,FALSE))),0)</f>
        <v>0</v>
      </c>
      <c r="T183" s="240">
        <f t="shared" si="10"/>
        <v>0</v>
      </c>
      <c r="U183" s="240">
        <f>IFERROR(VLOOKUP(K183,'6'!$K$3:$M$16,3,FALSE),0)</f>
        <v>0</v>
      </c>
      <c r="V183" s="240">
        <f t="shared" si="11"/>
        <v>0</v>
      </c>
    </row>
    <row r="184" spans="1:22">
      <c r="A184" s="238"/>
      <c r="E184" s="238"/>
      <c r="F184" s="238"/>
      <c r="G184" s="238"/>
      <c r="H184" s="238"/>
      <c r="L184" s="240"/>
      <c r="O184" s="240"/>
      <c r="R184" s="240">
        <f t="shared" si="9"/>
        <v>0</v>
      </c>
      <c r="S184" s="240">
        <f>IFERROR(IF(J184="X",0,IF(K184="X",0,VLOOKUP(K184,'6'!$K$3:$L$16,2,FALSE))),0)</f>
        <v>0</v>
      </c>
      <c r="T184" s="240">
        <f t="shared" si="10"/>
        <v>0</v>
      </c>
      <c r="U184" s="240">
        <f>IFERROR(VLOOKUP(K184,'6'!$K$3:$M$16,3,FALSE),0)</f>
        <v>0</v>
      </c>
      <c r="V184" s="240">
        <f t="shared" si="11"/>
        <v>0</v>
      </c>
    </row>
    <row r="185" spans="1:22">
      <c r="A185" s="238"/>
      <c r="E185" s="238"/>
      <c r="F185" s="238"/>
      <c r="G185" s="238"/>
      <c r="H185" s="238"/>
      <c r="L185" s="240"/>
      <c r="O185" s="240"/>
      <c r="R185" s="240">
        <f t="shared" si="9"/>
        <v>0</v>
      </c>
      <c r="S185" s="240">
        <f>IFERROR(IF(J185="X",0,IF(K185="X",0,VLOOKUP(K185,'6'!$K$3:$L$16,2,FALSE))),0)</f>
        <v>0</v>
      </c>
      <c r="T185" s="240">
        <f t="shared" si="10"/>
        <v>0</v>
      </c>
      <c r="U185" s="240">
        <f>IFERROR(VLOOKUP(K185,'6'!$K$3:$M$16,3,FALSE),0)</f>
        <v>0</v>
      </c>
      <c r="V185" s="240">
        <f t="shared" si="11"/>
        <v>0</v>
      </c>
    </row>
    <row r="186" spans="1:22">
      <c r="A186" s="238"/>
      <c r="E186" s="238"/>
      <c r="F186" s="238"/>
      <c r="G186" s="238"/>
      <c r="H186" s="238"/>
      <c r="L186" s="240"/>
      <c r="O186" s="240"/>
      <c r="R186" s="240">
        <f t="shared" si="9"/>
        <v>0</v>
      </c>
      <c r="S186" s="240">
        <f>IFERROR(IF(J186="X",0,IF(K186="X",0,VLOOKUP(K186,'6'!$K$3:$L$16,2,FALSE))),0)</f>
        <v>0</v>
      </c>
      <c r="T186" s="240">
        <f t="shared" si="10"/>
        <v>0</v>
      </c>
      <c r="U186" s="240">
        <f>IFERROR(VLOOKUP(K186,'6'!$K$3:$M$16,3,FALSE),0)</f>
        <v>0</v>
      </c>
      <c r="V186" s="240">
        <f t="shared" si="11"/>
        <v>0</v>
      </c>
    </row>
    <row r="187" spans="1:22">
      <c r="A187" s="238"/>
      <c r="E187" s="238"/>
      <c r="F187" s="238"/>
      <c r="G187" s="238"/>
      <c r="H187" s="238"/>
      <c r="L187" s="240"/>
      <c r="O187" s="240"/>
      <c r="R187" s="240">
        <f t="shared" si="9"/>
        <v>0</v>
      </c>
      <c r="S187" s="240">
        <f>IFERROR(IF(J187="X",0,IF(K187="X",0,VLOOKUP(K187,'6'!$K$3:$L$16,2,FALSE))),0)</f>
        <v>0</v>
      </c>
      <c r="T187" s="240">
        <f t="shared" si="10"/>
        <v>0</v>
      </c>
      <c r="U187" s="240">
        <f>IFERROR(VLOOKUP(K187,'6'!$K$3:$M$16,3,FALSE),0)</f>
        <v>0</v>
      </c>
      <c r="V187" s="240">
        <f t="shared" si="11"/>
        <v>0</v>
      </c>
    </row>
    <row r="188" spans="1:22">
      <c r="A188" s="238"/>
      <c r="E188" s="238"/>
      <c r="F188" s="238"/>
      <c r="G188" s="238"/>
      <c r="H188" s="238"/>
      <c r="L188" s="240"/>
      <c r="O188" s="240"/>
      <c r="R188" s="240">
        <f t="shared" si="9"/>
        <v>0</v>
      </c>
      <c r="S188" s="240">
        <f>IFERROR(IF(J188="X",0,IF(K188="X",0,VLOOKUP(K188,'6'!$K$3:$L$16,2,FALSE))),0)</f>
        <v>0</v>
      </c>
      <c r="T188" s="240">
        <f t="shared" si="10"/>
        <v>0</v>
      </c>
      <c r="U188" s="240">
        <f>IFERROR(VLOOKUP(K188,'6'!$K$3:$M$16,3,FALSE),0)</f>
        <v>0</v>
      </c>
      <c r="V188" s="240">
        <f t="shared" si="11"/>
        <v>0</v>
      </c>
    </row>
    <row r="189" spans="1:22">
      <c r="A189" s="238"/>
      <c r="E189" s="238"/>
      <c r="F189" s="238"/>
      <c r="G189" s="238"/>
      <c r="H189" s="238"/>
      <c r="L189" s="240"/>
      <c r="O189" s="240"/>
      <c r="R189" s="240">
        <f t="shared" si="9"/>
        <v>0</v>
      </c>
      <c r="S189" s="240">
        <f>IFERROR(IF(J189="X",0,IF(K189="X",0,VLOOKUP(K189,'6'!$K$3:$L$16,2,FALSE))),0)</f>
        <v>0</v>
      </c>
      <c r="T189" s="240">
        <f t="shared" si="10"/>
        <v>0</v>
      </c>
      <c r="U189" s="240">
        <f>IFERROR(VLOOKUP(K189,'6'!$K$3:$M$16,3,FALSE),0)</f>
        <v>0</v>
      </c>
      <c r="V189" s="240">
        <f t="shared" si="11"/>
        <v>0</v>
      </c>
    </row>
    <row r="190" spans="1:22">
      <c r="A190" s="238"/>
      <c r="E190" s="238"/>
      <c r="F190" s="238"/>
      <c r="G190" s="238"/>
      <c r="H190" s="238"/>
      <c r="L190" s="240"/>
      <c r="O190" s="240"/>
      <c r="R190" s="240">
        <f t="shared" si="9"/>
        <v>0</v>
      </c>
      <c r="S190" s="240">
        <f>IFERROR(IF(J190="X",0,IF(K190="X",0,VLOOKUP(K190,'6'!$K$3:$L$16,2,FALSE))),0)</f>
        <v>0</v>
      </c>
      <c r="T190" s="240">
        <f t="shared" si="10"/>
        <v>0</v>
      </c>
      <c r="U190" s="240">
        <f>IFERROR(VLOOKUP(K190,'6'!$K$3:$M$16,3,FALSE),0)</f>
        <v>0</v>
      </c>
      <c r="V190" s="240">
        <f t="shared" si="11"/>
        <v>0</v>
      </c>
    </row>
    <row r="191" spans="1:22">
      <c r="A191" s="238"/>
      <c r="E191" s="238"/>
      <c r="F191" s="238"/>
      <c r="G191" s="238"/>
      <c r="H191" s="238"/>
      <c r="L191" s="240"/>
      <c r="O191" s="240"/>
      <c r="R191" s="240">
        <f t="shared" si="9"/>
        <v>0</v>
      </c>
      <c r="S191" s="240">
        <f>IFERROR(IF(J191="X",0,IF(K191="X",0,VLOOKUP(K191,'6'!$K$3:$L$16,2,FALSE))),0)</f>
        <v>0</v>
      </c>
      <c r="T191" s="240">
        <f t="shared" si="10"/>
        <v>0</v>
      </c>
      <c r="U191" s="240">
        <f>IFERROR(VLOOKUP(K191,'6'!$K$3:$M$16,3,FALSE),0)</f>
        <v>0</v>
      </c>
      <c r="V191" s="240">
        <f t="shared" si="11"/>
        <v>0</v>
      </c>
    </row>
    <row r="192" spans="1:22">
      <c r="A192" s="238"/>
      <c r="E192" s="238"/>
      <c r="F192" s="238"/>
      <c r="G192" s="238"/>
      <c r="H192" s="238"/>
      <c r="L192" s="240"/>
      <c r="O192" s="240"/>
      <c r="R192" s="240">
        <f t="shared" si="9"/>
        <v>0</v>
      </c>
      <c r="S192" s="240">
        <f>IFERROR(IF(J192="X",0,IF(K192="X",0,VLOOKUP(K192,'6'!$K$3:$L$16,2,FALSE))),0)</f>
        <v>0</v>
      </c>
      <c r="T192" s="240">
        <f t="shared" si="10"/>
        <v>0</v>
      </c>
      <c r="U192" s="240">
        <f>IFERROR(VLOOKUP(K192,'6'!$K$3:$M$16,3,FALSE),0)</f>
        <v>0</v>
      </c>
      <c r="V192" s="240">
        <f t="shared" si="11"/>
        <v>0</v>
      </c>
    </row>
    <row r="193" spans="1:22">
      <c r="A193" s="238"/>
      <c r="E193" s="238"/>
      <c r="F193" s="238"/>
      <c r="G193" s="238"/>
      <c r="H193" s="238"/>
      <c r="L193" s="240"/>
      <c r="O193" s="240"/>
      <c r="R193" s="240">
        <f t="shared" si="9"/>
        <v>0</v>
      </c>
      <c r="S193" s="240">
        <f>IFERROR(IF(J193="X",0,IF(K193="X",0,VLOOKUP(K193,'6'!$K$3:$L$16,2,FALSE))),0)</f>
        <v>0</v>
      </c>
      <c r="T193" s="240">
        <f t="shared" si="10"/>
        <v>0</v>
      </c>
      <c r="U193" s="240">
        <f>IFERROR(VLOOKUP(K193,'6'!$K$3:$M$16,3,FALSE),0)</f>
        <v>0</v>
      </c>
      <c r="V193" s="240">
        <f t="shared" si="11"/>
        <v>0</v>
      </c>
    </row>
    <row r="194" spans="1:22">
      <c r="A194" s="238"/>
      <c r="E194" s="238"/>
      <c r="F194" s="238"/>
      <c r="G194" s="238"/>
      <c r="H194" s="238"/>
      <c r="L194" s="240"/>
      <c r="O194" s="240"/>
      <c r="R194" s="240">
        <f t="shared" si="9"/>
        <v>0</v>
      </c>
      <c r="S194" s="240">
        <f>IFERROR(IF(J194="X",0,IF(K194="X",0,VLOOKUP(K194,'6'!$K$3:$L$16,2,FALSE))),0)</f>
        <v>0</v>
      </c>
      <c r="T194" s="240">
        <f t="shared" si="10"/>
        <v>0</v>
      </c>
      <c r="U194" s="240">
        <f>IFERROR(VLOOKUP(K194,'6'!$K$3:$M$16,3,FALSE),0)</f>
        <v>0</v>
      </c>
      <c r="V194" s="240">
        <f t="shared" si="11"/>
        <v>0</v>
      </c>
    </row>
    <row r="195" spans="1:22">
      <c r="A195" s="238"/>
      <c r="E195" s="238"/>
      <c r="F195" s="238"/>
      <c r="G195" s="238"/>
      <c r="H195" s="238"/>
      <c r="L195" s="240"/>
      <c r="O195" s="240"/>
      <c r="R195" s="240">
        <f t="shared" si="9"/>
        <v>0</v>
      </c>
      <c r="S195" s="240">
        <f>IFERROR(IF(J195="X",0,IF(K195="X",0,VLOOKUP(K195,'6'!$K$3:$L$16,2,FALSE))),0)</f>
        <v>0</v>
      </c>
      <c r="T195" s="240">
        <f t="shared" si="10"/>
        <v>0</v>
      </c>
      <c r="U195" s="240">
        <f>IFERROR(VLOOKUP(K195,'6'!$K$3:$M$16,3,FALSE),0)</f>
        <v>0</v>
      </c>
      <c r="V195" s="240">
        <f t="shared" si="11"/>
        <v>0</v>
      </c>
    </row>
    <row r="196" spans="1:22">
      <c r="A196" s="238"/>
      <c r="E196" s="238"/>
      <c r="F196" s="238"/>
      <c r="G196" s="238"/>
      <c r="H196" s="238"/>
      <c r="L196" s="240"/>
      <c r="O196" s="240"/>
      <c r="R196" s="240">
        <f t="shared" si="9"/>
        <v>0</v>
      </c>
      <c r="S196" s="240">
        <f>IFERROR(IF(J196="X",0,IF(K196="X",0,VLOOKUP(K196,'6'!$K$3:$L$16,2,FALSE))),0)</f>
        <v>0</v>
      </c>
      <c r="T196" s="240">
        <f t="shared" si="10"/>
        <v>0</v>
      </c>
      <c r="U196" s="240">
        <f>IFERROR(VLOOKUP(K196,'6'!$K$3:$M$16,3,FALSE),0)</f>
        <v>0</v>
      </c>
      <c r="V196" s="240">
        <f t="shared" si="11"/>
        <v>0</v>
      </c>
    </row>
    <row r="197" spans="1:22">
      <c r="A197" s="238"/>
      <c r="E197" s="238"/>
      <c r="F197" s="238"/>
      <c r="G197" s="238"/>
      <c r="H197" s="238"/>
      <c r="L197" s="240"/>
      <c r="O197" s="240"/>
      <c r="R197" s="240">
        <f t="shared" si="9"/>
        <v>0</v>
      </c>
      <c r="S197" s="240">
        <f>IFERROR(IF(J197="X",0,IF(K197="X",0,VLOOKUP(K197,'6'!$K$3:$L$16,2,FALSE))),0)</f>
        <v>0</v>
      </c>
      <c r="T197" s="240">
        <f t="shared" si="10"/>
        <v>0</v>
      </c>
      <c r="U197" s="240">
        <f>IFERROR(VLOOKUP(K197,'6'!$K$3:$M$16,3,FALSE),0)</f>
        <v>0</v>
      </c>
      <c r="V197" s="240">
        <f t="shared" si="11"/>
        <v>0</v>
      </c>
    </row>
    <row r="198" spans="1:22">
      <c r="A198" s="238"/>
      <c r="E198" s="238"/>
      <c r="F198" s="238"/>
      <c r="G198" s="238"/>
      <c r="H198" s="238"/>
      <c r="L198" s="240"/>
      <c r="O198" s="240"/>
      <c r="R198" s="240">
        <f t="shared" si="9"/>
        <v>0</v>
      </c>
      <c r="S198" s="240">
        <f>IFERROR(IF(J198="X",0,IF(K198="X",0,VLOOKUP(K198,'6'!$K$3:$L$16,2,FALSE))),0)</f>
        <v>0</v>
      </c>
      <c r="T198" s="240">
        <f t="shared" si="10"/>
        <v>0</v>
      </c>
      <c r="U198" s="240">
        <f>IFERROR(VLOOKUP(K198,'6'!$K$3:$M$16,3,FALSE),0)</f>
        <v>0</v>
      </c>
      <c r="V198" s="240">
        <f t="shared" si="11"/>
        <v>0</v>
      </c>
    </row>
    <row r="199" spans="1:22">
      <c r="A199" s="238"/>
      <c r="E199" s="238"/>
      <c r="F199" s="238"/>
      <c r="G199" s="238"/>
      <c r="H199" s="238"/>
      <c r="L199" s="240"/>
      <c r="O199" s="240"/>
      <c r="R199" s="240">
        <f t="shared" si="9"/>
        <v>0</v>
      </c>
      <c r="S199" s="240">
        <f>IFERROR(IF(J199="X",0,IF(K199="X",0,VLOOKUP(K199,'6'!$K$3:$L$16,2,FALSE))),0)</f>
        <v>0</v>
      </c>
      <c r="T199" s="240">
        <f t="shared" si="10"/>
        <v>0</v>
      </c>
      <c r="U199" s="240">
        <f>IFERROR(VLOOKUP(K199,'6'!$K$3:$M$16,3,FALSE),0)</f>
        <v>0</v>
      </c>
      <c r="V199" s="240">
        <f t="shared" si="11"/>
        <v>0</v>
      </c>
    </row>
    <row r="200" spans="1:22">
      <c r="A200" s="238"/>
      <c r="E200" s="238"/>
      <c r="F200" s="238"/>
      <c r="G200" s="238"/>
      <c r="H200" s="238"/>
      <c r="L200" s="240"/>
      <c r="O200" s="240"/>
      <c r="R200" s="240">
        <f t="shared" si="9"/>
        <v>0</v>
      </c>
      <c r="S200" s="240">
        <f>IFERROR(IF(J200="X",0,IF(K200="X",0,VLOOKUP(K200,'6'!$K$3:$L$16,2,FALSE))),0)</f>
        <v>0</v>
      </c>
      <c r="T200" s="240">
        <f t="shared" si="10"/>
        <v>0</v>
      </c>
      <c r="U200" s="240">
        <f>IFERROR(VLOOKUP(K200,'6'!$K$3:$M$16,3,FALSE),0)</f>
        <v>0</v>
      </c>
      <c r="V200" s="240">
        <f t="shared" si="11"/>
        <v>0</v>
      </c>
    </row>
    <row r="201" spans="1:22">
      <c r="A201" s="238"/>
      <c r="E201" s="238"/>
      <c r="F201" s="238"/>
      <c r="G201" s="238"/>
      <c r="H201" s="238"/>
      <c r="L201" s="240"/>
      <c r="O201" s="240"/>
      <c r="R201" s="240">
        <f t="shared" si="9"/>
        <v>0</v>
      </c>
      <c r="S201" s="240">
        <f>IFERROR(IF(J201="X",0,IF(K201="X",0,VLOOKUP(K201,'6'!$K$3:$L$16,2,FALSE))),0)</f>
        <v>0</v>
      </c>
      <c r="T201" s="240">
        <f t="shared" si="10"/>
        <v>0</v>
      </c>
      <c r="U201" s="240">
        <f>IFERROR(VLOOKUP(K201,'6'!$K$3:$M$16,3,FALSE),0)</f>
        <v>0</v>
      </c>
      <c r="V201" s="240">
        <f t="shared" si="11"/>
        <v>0</v>
      </c>
    </row>
    <row r="202" spans="1:22">
      <c r="A202" s="238"/>
      <c r="E202" s="238"/>
      <c r="F202" s="238"/>
      <c r="G202" s="238"/>
      <c r="H202" s="238"/>
      <c r="L202" s="240"/>
      <c r="O202" s="240"/>
      <c r="R202" s="240">
        <f t="shared" si="9"/>
        <v>0</v>
      </c>
      <c r="S202" s="240">
        <f>IFERROR(IF(J202="X",0,IF(K202="X",0,VLOOKUP(K202,'6'!$K$3:$L$16,2,FALSE))),0)</f>
        <v>0</v>
      </c>
      <c r="T202" s="240">
        <f t="shared" si="10"/>
        <v>0</v>
      </c>
      <c r="U202" s="240">
        <f>IFERROR(VLOOKUP(K202,'6'!$K$3:$M$16,3,FALSE),0)</f>
        <v>0</v>
      </c>
      <c r="V202" s="240">
        <f t="shared" si="11"/>
        <v>0</v>
      </c>
    </row>
    <row r="203" spans="1:22">
      <c r="A203" s="238"/>
      <c r="E203" s="238"/>
      <c r="F203" s="238"/>
      <c r="G203" s="238"/>
      <c r="H203" s="238"/>
      <c r="L203" s="240"/>
      <c r="O203" s="240"/>
      <c r="R203" s="240">
        <f t="shared" si="9"/>
        <v>0</v>
      </c>
      <c r="S203" s="240">
        <f>IFERROR(IF(J203="X",0,IF(K203="X",0,VLOOKUP(K203,'6'!$K$3:$L$16,2,FALSE))),0)</f>
        <v>0</v>
      </c>
      <c r="T203" s="240">
        <f t="shared" si="10"/>
        <v>0</v>
      </c>
      <c r="U203" s="240">
        <f>IFERROR(VLOOKUP(K203,'6'!$K$3:$M$16,3,FALSE),0)</f>
        <v>0</v>
      </c>
      <c r="V203" s="240">
        <f t="shared" si="11"/>
        <v>0</v>
      </c>
    </row>
    <row r="204" spans="1:22">
      <c r="A204" s="238"/>
      <c r="E204" s="238"/>
      <c r="F204" s="238"/>
      <c r="G204" s="238"/>
      <c r="H204" s="238"/>
      <c r="L204" s="240"/>
      <c r="O204" s="240"/>
      <c r="R204" s="240">
        <f t="shared" si="9"/>
        <v>0</v>
      </c>
      <c r="S204" s="240">
        <f>IFERROR(IF(J204="X",0,IF(K204="X",0,VLOOKUP(K204,'6'!$K$3:$L$16,2,FALSE))),0)</f>
        <v>0</v>
      </c>
      <c r="T204" s="240">
        <f t="shared" si="10"/>
        <v>0</v>
      </c>
      <c r="U204" s="240">
        <f>IFERROR(VLOOKUP(K204,'6'!$K$3:$M$16,3,FALSE),0)</f>
        <v>0</v>
      </c>
      <c r="V204" s="240">
        <f t="shared" si="11"/>
        <v>0</v>
      </c>
    </row>
    <row r="205" spans="1:22">
      <c r="A205" s="238"/>
      <c r="E205" s="238"/>
      <c r="F205" s="238"/>
      <c r="G205" s="238"/>
      <c r="H205" s="238"/>
      <c r="L205" s="240"/>
      <c r="O205" s="240"/>
      <c r="R205" s="240">
        <f t="shared" si="9"/>
        <v>0</v>
      </c>
      <c r="S205" s="240">
        <f>IFERROR(IF(J205="X",0,IF(K205="X",0,VLOOKUP(K205,'6'!$K$3:$L$16,2,FALSE))),0)</f>
        <v>0</v>
      </c>
      <c r="T205" s="240">
        <f t="shared" si="10"/>
        <v>0</v>
      </c>
      <c r="U205" s="240">
        <f>IFERROR(VLOOKUP(K205,'6'!$K$3:$M$16,3,FALSE),0)</f>
        <v>0</v>
      </c>
      <c r="V205" s="240">
        <f t="shared" si="11"/>
        <v>0</v>
      </c>
    </row>
    <row r="206" spans="1:22">
      <c r="A206" s="238"/>
      <c r="E206" s="238"/>
      <c r="F206" s="238"/>
      <c r="G206" s="238"/>
      <c r="H206" s="238"/>
      <c r="L206" s="240"/>
      <c r="O206" s="240"/>
      <c r="R206" s="240">
        <f t="shared" si="9"/>
        <v>0</v>
      </c>
      <c r="S206" s="240">
        <f>IFERROR(IF(J206="X",0,IF(K206="X",0,VLOOKUP(K206,'6'!$K$3:$L$16,2,FALSE))),0)</f>
        <v>0</v>
      </c>
      <c r="T206" s="240">
        <f t="shared" si="10"/>
        <v>0</v>
      </c>
      <c r="U206" s="240">
        <f>IFERROR(VLOOKUP(K206,'6'!$K$3:$M$16,3,FALSE),0)</f>
        <v>0</v>
      </c>
      <c r="V206" s="240">
        <f t="shared" si="11"/>
        <v>0</v>
      </c>
    </row>
    <row r="207" spans="1:22">
      <c r="A207" s="238"/>
      <c r="E207" s="238"/>
      <c r="F207" s="238"/>
      <c r="G207" s="238"/>
      <c r="H207" s="238"/>
      <c r="L207" s="240"/>
      <c r="O207" s="240"/>
      <c r="R207" s="240">
        <f t="shared" si="9"/>
        <v>0</v>
      </c>
      <c r="S207" s="240">
        <f>IFERROR(IF(J207="X",0,IF(K207="X",0,VLOOKUP(K207,'6'!$K$3:$L$16,2,FALSE))),0)</f>
        <v>0</v>
      </c>
      <c r="T207" s="240">
        <f t="shared" si="10"/>
        <v>0</v>
      </c>
      <c r="U207" s="240">
        <f>IFERROR(VLOOKUP(K207,'6'!$K$3:$M$16,3,FALSE),0)</f>
        <v>0</v>
      </c>
      <c r="V207" s="240">
        <f t="shared" si="11"/>
        <v>0</v>
      </c>
    </row>
    <row r="208" spans="1:22">
      <c r="A208" s="238"/>
      <c r="E208" s="238"/>
      <c r="F208" s="238"/>
      <c r="G208" s="238"/>
      <c r="H208" s="238"/>
      <c r="L208" s="240"/>
      <c r="O208" s="240"/>
      <c r="R208" s="240">
        <f t="shared" si="9"/>
        <v>0</v>
      </c>
      <c r="S208" s="240">
        <f>IFERROR(IF(J208="X",0,IF(K208="X",0,VLOOKUP(K208,'6'!$K$3:$L$16,2,FALSE))),0)</f>
        <v>0</v>
      </c>
      <c r="T208" s="240">
        <f t="shared" si="10"/>
        <v>0</v>
      </c>
      <c r="U208" s="240">
        <f>IFERROR(VLOOKUP(K208,'6'!$K$3:$M$16,3,FALSE),0)</f>
        <v>0</v>
      </c>
      <c r="V208" s="240">
        <f t="shared" si="11"/>
        <v>0</v>
      </c>
    </row>
    <row r="209" spans="1:22">
      <c r="A209" s="238"/>
      <c r="E209" s="238"/>
      <c r="F209" s="238"/>
      <c r="G209" s="238"/>
      <c r="H209" s="238"/>
      <c r="L209" s="240"/>
      <c r="O209" s="240"/>
      <c r="R209" s="240">
        <f t="shared" si="9"/>
        <v>0</v>
      </c>
      <c r="S209" s="240">
        <f>IFERROR(IF(J209="X",0,IF(K209="X",0,VLOOKUP(K209,'6'!$K$3:$L$16,2,FALSE))),0)</f>
        <v>0</v>
      </c>
      <c r="T209" s="240">
        <f t="shared" si="10"/>
        <v>0</v>
      </c>
      <c r="U209" s="240">
        <f>IFERROR(VLOOKUP(K209,'6'!$K$3:$M$16,3,FALSE),0)</f>
        <v>0</v>
      </c>
      <c r="V209" s="240">
        <f t="shared" si="11"/>
        <v>0</v>
      </c>
    </row>
    <row r="210" spans="1:22">
      <c r="A210" s="238"/>
      <c r="E210" s="238"/>
      <c r="F210" s="238"/>
      <c r="G210" s="238"/>
      <c r="H210" s="238"/>
      <c r="L210" s="240"/>
      <c r="O210" s="240"/>
      <c r="R210" s="240">
        <f t="shared" si="9"/>
        <v>0</v>
      </c>
      <c r="S210" s="240">
        <f>IFERROR(IF(J210="X",0,IF(K210="X",0,VLOOKUP(K210,'6'!$K$3:$L$16,2,FALSE))),0)</f>
        <v>0</v>
      </c>
      <c r="T210" s="240">
        <f t="shared" si="10"/>
        <v>0</v>
      </c>
      <c r="U210" s="240">
        <f>IFERROR(VLOOKUP(K210,'6'!$K$3:$M$16,3,FALSE),0)</f>
        <v>0</v>
      </c>
      <c r="V210" s="240">
        <f t="shared" si="11"/>
        <v>0</v>
      </c>
    </row>
    <row r="211" spans="1:22">
      <c r="A211" s="238"/>
      <c r="E211" s="238"/>
      <c r="F211" s="238"/>
      <c r="G211" s="238"/>
      <c r="H211" s="238"/>
      <c r="L211" s="240"/>
      <c r="O211" s="240"/>
      <c r="R211" s="240">
        <f t="shared" si="9"/>
        <v>0</v>
      </c>
      <c r="S211" s="240">
        <f>IFERROR(IF(J211="X",0,IF(K211="X",0,VLOOKUP(K211,'6'!$K$3:$L$16,2,FALSE))),0)</f>
        <v>0</v>
      </c>
      <c r="T211" s="240">
        <f t="shared" si="10"/>
        <v>0</v>
      </c>
      <c r="U211" s="240">
        <f>IFERROR(VLOOKUP(K211,'6'!$K$3:$M$16,3,FALSE),0)</f>
        <v>0</v>
      </c>
      <c r="V211" s="240">
        <f t="shared" si="11"/>
        <v>0</v>
      </c>
    </row>
    <row r="212" spans="1:22">
      <c r="A212" s="238"/>
      <c r="E212" s="238"/>
      <c r="F212" s="238"/>
      <c r="G212" s="238"/>
      <c r="H212" s="238"/>
      <c r="L212" s="240"/>
      <c r="O212" s="240"/>
      <c r="R212" s="240">
        <f t="shared" si="9"/>
        <v>0</v>
      </c>
      <c r="S212" s="240">
        <f>IFERROR(IF(J212="X",0,IF(K212="X",0,VLOOKUP(K212,'6'!$K$3:$L$16,2,FALSE))),0)</f>
        <v>0</v>
      </c>
      <c r="T212" s="240">
        <f t="shared" si="10"/>
        <v>0</v>
      </c>
      <c r="U212" s="240">
        <f>IFERROR(VLOOKUP(K212,'6'!$K$3:$M$16,3,FALSE),0)</f>
        <v>0</v>
      </c>
      <c r="V212" s="240">
        <f t="shared" si="11"/>
        <v>0</v>
      </c>
    </row>
    <row r="213" spans="1:22">
      <c r="A213" s="238"/>
      <c r="E213" s="238"/>
      <c r="F213" s="238"/>
      <c r="G213" s="238"/>
      <c r="H213" s="238"/>
      <c r="L213" s="240"/>
      <c r="O213" s="240"/>
      <c r="R213" s="240">
        <f t="shared" si="9"/>
        <v>0</v>
      </c>
      <c r="S213" s="240">
        <f>IFERROR(IF(J213="X",0,IF(K213="X",0,VLOOKUP(K213,'6'!$K$3:$L$16,2,FALSE))),0)</f>
        <v>0</v>
      </c>
      <c r="T213" s="240">
        <f t="shared" si="10"/>
        <v>0</v>
      </c>
      <c r="U213" s="240">
        <f>IFERROR(VLOOKUP(K213,'6'!$K$3:$M$16,3,FALSE),0)</f>
        <v>0</v>
      </c>
      <c r="V213" s="240">
        <f t="shared" si="11"/>
        <v>0</v>
      </c>
    </row>
    <row r="214" spans="1:22">
      <c r="A214" s="238"/>
      <c r="E214" s="238"/>
      <c r="F214" s="238"/>
      <c r="G214" s="238"/>
      <c r="H214" s="238"/>
      <c r="L214" s="240"/>
      <c r="O214" s="240"/>
      <c r="R214" s="240">
        <f t="shared" si="9"/>
        <v>0</v>
      </c>
      <c r="S214" s="240">
        <f>IFERROR(IF(J214="X",0,IF(K214="X",0,VLOOKUP(K214,'6'!$K$3:$L$16,2,FALSE))),0)</f>
        <v>0</v>
      </c>
      <c r="T214" s="240">
        <f t="shared" si="10"/>
        <v>0</v>
      </c>
      <c r="U214" s="240">
        <f>IFERROR(VLOOKUP(K214,'6'!$K$3:$M$16,3,FALSE),0)</f>
        <v>0</v>
      </c>
      <c r="V214" s="240">
        <f t="shared" si="11"/>
        <v>0</v>
      </c>
    </row>
    <row r="215" spans="1:22">
      <c r="A215" s="238"/>
      <c r="E215" s="238"/>
      <c r="F215" s="238"/>
      <c r="G215" s="238"/>
      <c r="H215" s="238"/>
      <c r="L215" s="240"/>
      <c r="O215" s="240"/>
      <c r="R215" s="240">
        <f t="shared" si="9"/>
        <v>0</v>
      </c>
      <c r="S215" s="240">
        <f>IFERROR(IF(J215="X",0,IF(K215="X",0,VLOOKUP(K215,'6'!$K$3:$L$16,2,FALSE))),0)</f>
        <v>0</v>
      </c>
      <c r="T215" s="240">
        <f t="shared" si="10"/>
        <v>0</v>
      </c>
      <c r="U215" s="240">
        <f>IFERROR(VLOOKUP(K215,'6'!$K$3:$M$16,3,FALSE),0)</f>
        <v>0</v>
      </c>
      <c r="V215" s="240">
        <f t="shared" si="11"/>
        <v>0</v>
      </c>
    </row>
    <row r="216" spans="1:22">
      <c r="A216" s="238"/>
      <c r="E216" s="238"/>
      <c r="F216" s="238"/>
      <c r="G216" s="238"/>
      <c r="H216" s="238"/>
      <c r="L216" s="240"/>
      <c r="O216" s="240"/>
      <c r="R216" s="240">
        <f t="shared" si="9"/>
        <v>0</v>
      </c>
      <c r="S216" s="240">
        <f>IFERROR(IF(J216="X",0,IF(K216="X",0,VLOOKUP(K216,'6'!$K$3:$L$16,2,FALSE))),0)</f>
        <v>0</v>
      </c>
      <c r="T216" s="240">
        <f t="shared" si="10"/>
        <v>0</v>
      </c>
      <c r="U216" s="240">
        <f>IFERROR(VLOOKUP(K216,'6'!$K$3:$M$16,3,FALSE),0)</f>
        <v>0</v>
      </c>
      <c r="V216" s="240">
        <f t="shared" si="11"/>
        <v>0</v>
      </c>
    </row>
    <row r="217" spans="1:22">
      <c r="A217" s="238"/>
      <c r="E217" s="238"/>
      <c r="F217" s="238"/>
      <c r="G217" s="238"/>
      <c r="H217" s="238"/>
      <c r="L217" s="240"/>
      <c r="O217" s="240"/>
      <c r="R217" s="240">
        <f t="shared" si="9"/>
        <v>0</v>
      </c>
      <c r="S217" s="240">
        <f>IFERROR(IF(J217="X",0,IF(K217="X",0,VLOOKUP(K217,'6'!$K$3:$L$16,2,FALSE))),0)</f>
        <v>0</v>
      </c>
      <c r="T217" s="240">
        <f t="shared" si="10"/>
        <v>0</v>
      </c>
      <c r="U217" s="240">
        <f>IFERROR(VLOOKUP(K217,'6'!$K$3:$M$16,3,FALSE),0)</f>
        <v>0</v>
      </c>
      <c r="V217" s="240">
        <f t="shared" si="11"/>
        <v>0</v>
      </c>
    </row>
    <row r="218" spans="1:22">
      <c r="A218" s="238"/>
      <c r="E218" s="238"/>
      <c r="F218" s="238"/>
      <c r="G218" s="238"/>
      <c r="H218" s="238"/>
      <c r="L218" s="240"/>
      <c r="O218" s="240"/>
      <c r="R218" s="240">
        <f t="shared" si="9"/>
        <v>0</v>
      </c>
      <c r="S218" s="240">
        <f>IFERROR(IF(J218="X",0,IF(K218="X",0,VLOOKUP(K218,'6'!$K$3:$L$16,2,FALSE))),0)</f>
        <v>0</v>
      </c>
      <c r="T218" s="240">
        <f t="shared" si="10"/>
        <v>0</v>
      </c>
      <c r="U218" s="240">
        <f>IFERROR(VLOOKUP(K218,'6'!$K$3:$M$16,3,FALSE),0)</f>
        <v>0</v>
      </c>
      <c r="V218" s="240">
        <f t="shared" si="11"/>
        <v>0</v>
      </c>
    </row>
    <row r="219" spans="1:22">
      <c r="A219" s="238"/>
      <c r="E219" s="238"/>
      <c r="F219" s="238"/>
      <c r="G219" s="238"/>
      <c r="H219" s="238"/>
      <c r="L219" s="240"/>
      <c r="O219" s="240"/>
      <c r="R219" s="240">
        <f t="shared" si="9"/>
        <v>0</v>
      </c>
      <c r="S219" s="240">
        <f>IFERROR(IF(J219="X",0,IF(K219="X",0,VLOOKUP(K219,'6'!$K$3:$L$16,2,FALSE))),0)</f>
        <v>0</v>
      </c>
      <c r="T219" s="240">
        <f t="shared" si="10"/>
        <v>0</v>
      </c>
      <c r="U219" s="240">
        <f>IFERROR(VLOOKUP(K219,'6'!$K$3:$M$16,3,FALSE),0)</f>
        <v>0</v>
      </c>
      <c r="V219" s="240">
        <f t="shared" si="11"/>
        <v>0</v>
      </c>
    </row>
    <row r="220" spans="1:22">
      <c r="A220" s="238"/>
      <c r="E220" s="238"/>
      <c r="F220" s="238"/>
      <c r="G220" s="238"/>
      <c r="H220" s="238"/>
      <c r="L220" s="240"/>
      <c r="O220" s="240"/>
      <c r="R220" s="240">
        <f t="shared" ref="R220:R283" si="12">SUM(M220+P220)</f>
        <v>0</v>
      </c>
      <c r="S220" s="240">
        <f>IFERROR(IF(J220="X",0,IF(K220="X",0,VLOOKUP(K220,'6'!$K$3:$L$16,2,FALSE))),0)</f>
        <v>0</v>
      </c>
      <c r="T220" s="240">
        <f t="shared" ref="T220:T283" si="13">R220*S220</f>
        <v>0</v>
      </c>
      <c r="U220" s="240">
        <f>IFERROR(VLOOKUP(K220,'6'!$K$3:$M$16,3,FALSE),0)</f>
        <v>0</v>
      </c>
      <c r="V220" s="240">
        <f t="shared" ref="V220:V283" si="14">IF(U220=0,0,T220/U220)</f>
        <v>0</v>
      </c>
    </row>
    <row r="221" spans="1:22">
      <c r="A221" s="238"/>
      <c r="E221" s="238"/>
      <c r="F221" s="238"/>
      <c r="G221" s="238"/>
      <c r="H221" s="238"/>
      <c r="L221" s="240"/>
      <c r="O221" s="240"/>
      <c r="R221" s="240">
        <f t="shared" si="12"/>
        <v>0</v>
      </c>
      <c r="S221" s="240">
        <f>IFERROR(IF(J221="X",0,IF(K221="X",0,VLOOKUP(K221,'6'!$K$3:$L$16,2,FALSE))),0)</f>
        <v>0</v>
      </c>
      <c r="T221" s="240">
        <f t="shared" si="13"/>
        <v>0</v>
      </c>
      <c r="U221" s="240">
        <f>IFERROR(VLOOKUP(K221,'6'!$K$3:$M$16,3,FALSE),0)</f>
        <v>0</v>
      </c>
      <c r="V221" s="240">
        <f t="shared" si="14"/>
        <v>0</v>
      </c>
    </row>
    <row r="222" spans="1:22">
      <c r="A222" s="238"/>
      <c r="E222" s="238"/>
      <c r="F222" s="238"/>
      <c r="G222" s="238"/>
      <c r="H222" s="238"/>
      <c r="L222" s="240"/>
      <c r="O222" s="240"/>
      <c r="R222" s="240">
        <f t="shared" si="12"/>
        <v>0</v>
      </c>
      <c r="S222" s="240">
        <f>IFERROR(IF(J222="X",0,IF(K222="X",0,VLOOKUP(K222,'6'!$K$3:$L$16,2,FALSE))),0)</f>
        <v>0</v>
      </c>
      <c r="T222" s="240">
        <f t="shared" si="13"/>
        <v>0</v>
      </c>
      <c r="U222" s="240">
        <f>IFERROR(VLOOKUP(K222,'6'!$K$3:$M$16,3,FALSE),0)</f>
        <v>0</v>
      </c>
      <c r="V222" s="240">
        <f t="shared" si="14"/>
        <v>0</v>
      </c>
    </row>
    <row r="223" spans="1:22">
      <c r="A223" s="238"/>
      <c r="E223" s="238"/>
      <c r="F223" s="238"/>
      <c r="G223" s="238"/>
      <c r="H223" s="238"/>
      <c r="L223" s="240"/>
      <c r="O223" s="240"/>
      <c r="R223" s="240">
        <f t="shared" si="12"/>
        <v>0</v>
      </c>
      <c r="S223" s="240">
        <f>IFERROR(IF(J223="X",0,IF(K223="X",0,VLOOKUP(K223,'6'!$K$3:$L$16,2,FALSE))),0)</f>
        <v>0</v>
      </c>
      <c r="T223" s="240">
        <f t="shared" si="13"/>
        <v>0</v>
      </c>
      <c r="U223" s="240">
        <f>IFERROR(VLOOKUP(K223,'6'!$K$3:$M$16,3,FALSE),0)</f>
        <v>0</v>
      </c>
      <c r="V223" s="240">
        <f t="shared" si="14"/>
        <v>0</v>
      </c>
    </row>
    <row r="224" spans="1:22">
      <c r="A224" s="238"/>
      <c r="E224" s="238"/>
      <c r="F224" s="238"/>
      <c r="G224" s="238"/>
      <c r="H224" s="238"/>
      <c r="L224" s="240"/>
      <c r="O224" s="240"/>
      <c r="R224" s="240">
        <f t="shared" si="12"/>
        <v>0</v>
      </c>
      <c r="S224" s="240">
        <f>IFERROR(IF(J224="X",0,IF(K224="X",0,VLOOKUP(K224,'6'!$K$3:$L$16,2,FALSE))),0)</f>
        <v>0</v>
      </c>
      <c r="T224" s="240">
        <f t="shared" si="13"/>
        <v>0</v>
      </c>
      <c r="U224" s="240">
        <f>IFERROR(VLOOKUP(K224,'6'!$K$3:$M$16,3,FALSE),0)</f>
        <v>0</v>
      </c>
      <c r="V224" s="240">
        <f t="shared" si="14"/>
        <v>0</v>
      </c>
    </row>
    <row r="225" spans="1:22">
      <c r="A225" s="238"/>
      <c r="E225" s="238"/>
      <c r="F225" s="238"/>
      <c r="G225" s="238"/>
      <c r="H225" s="238"/>
      <c r="L225" s="240"/>
      <c r="O225" s="240"/>
      <c r="R225" s="240">
        <f t="shared" si="12"/>
        <v>0</v>
      </c>
      <c r="S225" s="240">
        <f>IFERROR(IF(J225="X",0,IF(K225="X",0,VLOOKUP(K225,'6'!$K$3:$L$16,2,FALSE))),0)</f>
        <v>0</v>
      </c>
      <c r="T225" s="240">
        <f t="shared" si="13"/>
        <v>0</v>
      </c>
      <c r="U225" s="240">
        <f>IFERROR(VLOOKUP(K225,'6'!$K$3:$M$16,3,FALSE),0)</f>
        <v>0</v>
      </c>
      <c r="V225" s="240">
        <f t="shared" si="14"/>
        <v>0</v>
      </c>
    </row>
    <row r="226" spans="1:22">
      <c r="A226" s="238"/>
      <c r="E226" s="238"/>
      <c r="F226" s="238"/>
      <c r="G226" s="238"/>
      <c r="H226" s="238"/>
      <c r="L226" s="240"/>
      <c r="O226" s="240"/>
      <c r="R226" s="240">
        <f t="shared" si="12"/>
        <v>0</v>
      </c>
      <c r="S226" s="240">
        <f>IFERROR(IF(J226="X",0,IF(K226="X",0,VLOOKUP(K226,'6'!$K$3:$L$16,2,FALSE))),0)</f>
        <v>0</v>
      </c>
      <c r="T226" s="240">
        <f t="shared" si="13"/>
        <v>0</v>
      </c>
      <c r="U226" s="240">
        <f>IFERROR(VLOOKUP(K226,'6'!$K$3:$M$16,3,FALSE),0)</f>
        <v>0</v>
      </c>
      <c r="V226" s="240">
        <f t="shared" si="14"/>
        <v>0</v>
      </c>
    </row>
    <row r="227" spans="1:22">
      <c r="A227" s="238"/>
      <c r="E227" s="238"/>
      <c r="F227" s="238"/>
      <c r="G227" s="238"/>
      <c r="H227" s="238"/>
      <c r="L227" s="240"/>
      <c r="O227" s="240"/>
      <c r="R227" s="240">
        <f t="shared" si="12"/>
        <v>0</v>
      </c>
      <c r="S227" s="240">
        <f>IFERROR(IF(J227="X",0,IF(K227="X",0,VLOOKUP(K227,'6'!$K$3:$L$16,2,FALSE))),0)</f>
        <v>0</v>
      </c>
      <c r="T227" s="240">
        <f t="shared" si="13"/>
        <v>0</v>
      </c>
      <c r="U227" s="240">
        <f>IFERROR(VLOOKUP(K227,'6'!$K$3:$M$16,3,FALSE),0)</f>
        <v>0</v>
      </c>
      <c r="V227" s="240">
        <f t="shared" si="14"/>
        <v>0</v>
      </c>
    </row>
    <row r="228" spans="1:22">
      <c r="A228" s="238"/>
      <c r="E228" s="238"/>
      <c r="F228" s="238"/>
      <c r="G228" s="238"/>
      <c r="H228" s="238"/>
      <c r="L228" s="240"/>
      <c r="O228" s="240"/>
      <c r="R228" s="240">
        <f t="shared" si="12"/>
        <v>0</v>
      </c>
      <c r="S228" s="240">
        <f>IFERROR(IF(J228="X",0,IF(K228="X",0,VLOOKUP(K228,'6'!$K$3:$L$16,2,FALSE))),0)</f>
        <v>0</v>
      </c>
      <c r="T228" s="240">
        <f t="shared" si="13"/>
        <v>0</v>
      </c>
      <c r="U228" s="240">
        <f>IFERROR(VLOOKUP(K228,'6'!$K$3:$M$16,3,FALSE),0)</f>
        <v>0</v>
      </c>
      <c r="V228" s="240">
        <f t="shared" si="14"/>
        <v>0</v>
      </c>
    </row>
    <row r="229" spans="1:22">
      <c r="A229" s="238"/>
      <c r="E229" s="238"/>
      <c r="F229" s="238"/>
      <c r="G229" s="238"/>
      <c r="H229" s="238"/>
      <c r="L229" s="240"/>
      <c r="O229" s="240"/>
      <c r="R229" s="240">
        <f t="shared" si="12"/>
        <v>0</v>
      </c>
      <c r="S229" s="240">
        <f>IFERROR(IF(J229="X",0,IF(K229="X",0,VLOOKUP(K229,'6'!$K$3:$L$16,2,FALSE))),0)</f>
        <v>0</v>
      </c>
      <c r="T229" s="240">
        <f t="shared" si="13"/>
        <v>0</v>
      </c>
      <c r="U229" s="240">
        <f>IFERROR(VLOOKUP(K229,'6'!$K$3:$M$16,3,FALSE),0)</f>
        <v>0</v>
      </c>
      <c r="V229" s="240">
        <f t="shared" si="14"/>
        <v>0</v>
      </c>
    </row>
    <row r="230" spans="1:22">
      <c r="A230" s="238"/>
      <c r="E230" s="238"/>
      <c r="F230" s="238"/>
      <c r="G230" s="238"/>
      <c r="H230" s="238"/>
      <c r="L230" s="240"/>
      <c r="O230" s="240"/>
      <c r="R230" s="240">
        <f t="shared" si="12"/>
        <v>0</v>
      </c>
      <c r="S230" s="240">
        <f>IFERROR(IF(J230="X",0,IF(K230="X",0,VLOOKUP(K230,'6'!$K$3:$L$16,2,FALSE))),0)</f>
        <v>0</v>
      </c>
      <c r="T230" s="240">
        <f t="shared" si="13"/>
        <v>0</v>
      </c>
      <c r="U230" s="240">
        <f>IFERROR(VLOOKUP(K230,'6'!$K$3:$M$16,3,FALSE),0)</f>
        <v>0</v>
      </c>
      <c r="V230" s="240">
        <f t="shared" si="14"/>
        <v>0</v>
      </c>
    </row>
    <row r="231" spans="1:22">
      <c r="A231" s="238"/>
      <c r="E231" s="238"/>
      <c r="F231" s="238"/>
      <c r="G231" s="238"/>
      <c r="H231" s="238"/>
      <c r="L231" s="240"/>
      <c r="O231" s="240"/>
      <c r="R231" s="240">
        <f t="shared" si="12"/>
        <v>0</v>
      </c>
      <c r="S231" s="240">
        <f>IFERROR(IF(J231="X",0,IF(K231="X",0,VLOOKUP(K231,'6'!$K$3:$L$16,2,FALSE))),0)</f>
        <v>0</v>
      </c>
      <c r="T231" s="240">
        <f t="shared" si="13"/>
        <v>0</v>
      </c>
      <c r="U231" s="240">
        <f>IFERROR(VLOOKUP(K231,'6'!$K$3:$M$16,3,FALSE),0)</f>
        <v>0</v>
      </c>
      <c r="V231" s="240">
        <f t="shared" si="14"/>
        <v>0</v>
      </c>
    </row>
    <row r="232" spans="1:22">
      <c r="A232" s="238"/>
      <c r="E232" s="238"/>
      <c r="F232" s="238"/>
      <c r="G232" s="238"/>
      <c r="H232" s="238"/>
      <c r="L232" s="240"/>
      <c r="O232" s="240"/>
      <c r="R232" s="240">
        <f t="shared" si="12"/>
        <v>0</v>
      </c>
      <c r="S232" s="240">
        <f>IFERROR(IF(J232="X",0,IF(K232="X",0,VLOOKUP(K232,'6'!$K$3:$L$16,2,FALSE))),0)</f>
        <v>0</v>
      </c>
      <c r="T232" s="240">
        <f t="shared" si="13"/>
        <v>0</v>
      </c>
      <c r="U232" s="240">
        <f>IFERROR(VLOOKUP(K232,'6'!$K$3:$M$16,3,FALSE),0)</f>
        <v>0</v>
      </c>
      <c r="V232" s="240">
        <f t="shared" si="14"/>
        <v>0</v>
      </c>
    </row>
    <row r="233" spans="1:22">
      <c r="A233" s="238"/>
      <c r="E233" s="238"/>
      <c r="F233" s="238"/>
      <c r="G233" s="238"/>
      <c r="H233" s="238"/>
      <c r="L233" s="240"/>
      <c r="O233" s="240"/>
      <c r="R233" s="240">
        <f t="shared" si="12"/>
        <v>0</v>
      </c>
      <c r="S233" s="240">
        <f>IFERROR(IF(J233="X",0,IF(K233="X",0,VLOOKUP(K233,'6'!$K$3:$L$16,2,FALSE))),0)</f>
        <v>0</v>
      </c>
      <c r="T233" s="240">
        <f t="shared" si="13"/>
        <v>0</v>
      </c>
      <c r="U233" s="240">
        <f>IFERROR(VLOOKUP(K233,'6'!$K$3:$M$16,3,FALSE),0)</f>
        <v>0</v>
      </c>
      <c r="V233" s="240">
        <f t="shared" si="14"/>
        <v>0</v>
      </c>
    </row>
    <row r="234" spans="1:22">
      <c r="A234" s="238"/>
      <c r="E234" s="238"/>
      <c r="F234" s="238"/>
      <c r="G234" s="238"/>
      <c r="H234" s="238"/>
      <c r="L234" s="240"/>
      <c r="O234" s="240"/>
      <c r="R234" s="240">
        <f t="shared" si="12"/>
        <v>0</v>
      </c>
      <c r="S234" s="240">
        <f>IFERROR(IF(J234="X",0,IF(K234="X",0,VLOOKUP(K234,'6'!$K$3:$L$16,2,FALSE))),0)</f>
        <v>0</v>
      </c>
      <c r="T234" s="240">
        <f t="shared" si="13"/>
        <v>0</v>
      </c>
      <c r="U234" s="240">
        <f>IFERROR(VLOOKUP(K234,'6'!$K$3:$M$16,3,FALSE),0)</f>
        <v>0</v>
      </c>
      <c r="V234" s="240">
        <f t="shared" si="14"/>
        <v>0</v>
      </c>
    </row>
    <row r="235" spans="1:22">
      <c r="A235" s="238"/>
      <c r="E235" s="238"/>
      <c r="F235" s="238"/>
      <c r="G235" s="238"/>
      <c r="H235" s="238"/>
      <c r="L235" s="240"/>
      <c r="O235" s="240"/>
      <c r="R235" s="240">
        <f t="shared" si="12"/>
        <v>0</v>
      </c>
      <c r="S235" s="240">
        <f>IFERROR(IF(J235="X",0,IF(K235="X",0,VLOOKUP(K235,'6'!$K$3:$L$16,2,FALSE))),0)</f>
        <v>0</v>
      </c>
      <c r="T235" s="240">
        <f t="shared" si="13"/>
        <v>0</v>
      </c>
      <c r="U235" s="240">
        <f>IFERROR(VLOOKUP(K235,'6'!$K$3:$M$16,3,FALSE),0)</f>
        <v>0</v>
      </c>
      <c r="V235" s="240">
        <f t="shared" si="14"/>
        <v>0</v>
      </c>
    </row>
    <row r="236" spans="1:22">
      <c r="A236" s="238"/>
      <c r="E236" s="238"/>
      <c r="F236" s="238"/>
      <c r="G236" s="238"/>
      <c r="H236" s="238"/>
      <c r="L236" s="240"/>
      <c r="O236" s="240"/>
      <c r="R236" s="240">
        <f t="shared" si="12"/>
        <v>0</v>
      </c>
      <c r="S236" s="240">
        <f>IFERROR(IF(J236="X",0,IF(K236="X",0,VLOOKUP(K236,'6'!$K$3:$L$16,2,FALSE))),0)</f>
        <v>0</v>
      </c>
      <c r="T236" s="240">
        <f t="shared" si="13"/>
        <v>0</v>
      </c>
      <c r="U236" s="240">
        <f>IFERROR(VLOOKUP(K236,'6'!$K$3:$M$16,3,FALSE),0)</f>
        <v>0</v>
      </c>
      <c r="V236" s="240">
        <f t="shared" si="14"/>
        <v>0</v>
      </c>
    </row>
    <row r="237" spans="1:22">
      <c r="A237" s="238"/>
      <c r="E237" s="238"/>
      <c r="F237" s="238"/>
      <c r="G237" s="238"/>
      <c r="H237" s="238"/>
      <c r="L237" s="240"/>
      <c r="O237" s="240"/>
      <c r="R237" s="240">
        <f t="shared" si="12"/>
        <v>0</v>
      </c>
      <c r="S237" s="240">
        <f>IFERROR(IF(J237="X",0,IF(K237="X",0,VLOOKUP(K237,'6'!$K$3:$L$16,2,FALSE))),0)</f>
        <v>0</v>
      </c>
      <c r="T237" s="240">
        <f t="shared" si="13"/>
        <v>0</v>
      </c>
      <c r="U237" s="240">
        <f>IFERROR(VLOOKUP(K237,'6'!$K$3:$M$16,3,FALSE),0)</f>
        <v>0</v>
      </c>
      <c r="V237" s="240">
        <f t="shared" si="14"/>
        <v>0</v>
      </c>
    </row>
    <row r="238" spans="1:22">
      <c r="A238" s="238"/>
      <c r="E238" s="238"/>
      <c r="F238" s="238"/>
      <c r="G238" s="238"/>
      <c r="H238" s="238"/>
      <c r="L238" s="240"/>
      <c r="O238" s="240"/>
      <c r="R238" s="240">
        <f t="shared" si="12"/>
        <v>0</v>
      </c>
      <c r="S238" s="240">
        <f>IFERROR(IF(J238="X",0,IF(K238="X",0,VLOOKUP(K238,'6'!$K$3:$L$16,2,FALSE))),0)</f>
        <v>0</v>
      </c>
      <c r="T238" s="240">
        <f t="shared" si="13"/>
        <v>0</v>
      </c>
      <c r="U238" s="240">
        <f>IFERROR(VLOOKUP(K238,'6'!$K$3:$M$16,3,FALSE),0)</f>
        <v>0</v>
      </c>
      <c r="V238" s="240">
        <f t="shared" si="14"/>
        <v>0</v>
      </c>
    </row>
    <row r="239" spans="1:22">
      <c r="A239" s="238"/>
      <c r="E239" s="238"/>
      <c r="F239" s="238"/>
      <c r="G239" s="238"/>
      <c r="H239" s="238"/>
      <c r="L239" s="240"/>
      <c r="O239" s="240"/>
      <c r="R239" s="240">
        <f t="shared" si="12"/>
        <v>0</v>
      </c>
      <c r="S239" s="240">
        <f>IFERROR(IF(J239="X",0,IF(K239="X",0,VLOOKUP(K239,'6'!$K$3:$L$16,2,FALSE))),0)</f>
        <v>0</v>
      </c>
      <c r="T239" s="240">
        <f t="shared" si="13"/>
        <v>0</v>
      </c>
      <c r="U239" s="240">
        <f>IFERROR(VLOOKUP(K239,'6'!$K$3:$M$16,3,FALSE),0)</f>
        <v>0</v>
      </c>
      <c r="V239" s="240">
        <f t="shared" si="14"/>
        <v>0</v>
      </c>
    </row>
    <row r="240" spans="1:22">
      <c r="A240" s="238"/>
      <c r="E240" s="238"/>
      <c r="F240" s="238"/>
      <c r="G240" s="238"/>
      <c r="H240" s="238"/>
      <c r="L240" s="240"/>
      <c r="O240" s="240"/>
      <c r="R240" s="240">
        <f t="shared" si="12"/>
        <v>0</v>
      </c>
      <c r="S240" s="240">
        <f>IFERROR(IF(J240="X",0,IF(K240="X",0,VLOOKUP(K240,'6'!$K$3:$L$16,2,FALSE))),0)</f>
        <v>0</v>
      </c>
      <c r="T240" s="240">
        <f t="shared" si="13"/>
        <v>0</v>
      </c>
      <c r="U240" s="240">
        <f>IFERROR(VLOOKUP(K240,'6'!$K$3:$M$16,3,FALSE),0)</f>
        <v>0</v>
      </c>
      <c r="V240" s="240">
        <f t="shared" si="14"/>
        <v>0</v>
      </c>
    </row>
    <row r="241" spans="1:22">
      <c r="A241" s="238"/>
      <c r="E241" s="238"/>
      <c r="F241" s="238"/>
      <c r="G241" s="238"/>
      <c r="H241" s="238"/>
      <c r="L241" s="240"/>
      <c r="O241" s="240"/>
      <c r="R241" s="240">
        <f t="shared" si="12"/>
        <v>0</v>
      </c>
      <c r="S241" s="240">
        <f>IFERROR(IF(J241="X",0,IF(K241="X",0,VLOOKUP(K241,'6'!$K$3:$L$16,2,FALSE))),0)</f>
        <v>0</v>
      </c>
      <c r="T241" s="240">
        <f t="shared" si="13"/>
        <v>0</v>
      </c>
      <c r="U241" s="240">
        <f>IFERROR(VLOOKUP(K241,'6'!$K$3:$M$16,3,FALSE),0)</f>
        <v>0</v>
      </c>
      <c r="V241" s="240">
        <f t="shared" si="14"/>
        <v>0</v>
      </c>
    </row>
    <row r="242" spans="1:22">
      <c r="A242" s="238"/>
      <c r="E242" s="238"/>
      <c r="F242" s="238"/>
      <c r="G242" s="238"/>
      <c r="H242" s="238"/>
      <c r="L242" s="240"/>
      <c r="O242" s="240"/>
      <c r="R242" s="240">
        <f t="shared" si="12"/>
        <v>0</v>
      </c>
      <c r="S242" s="240">
        <f>IFERROR(IF(J242="X",0,IF(K242="X",0,VLOOKUP(K242,'6'!$K$3:$L$16,2,FALSE))),0)</f>
        <v>0</v>
      </c>
      <c r="T242" s="240">
        <f t="shared" si="13"/>
        <v>0</v>
      </c>
      <c r="U242" s="240">
        <f>IFERROR(VLOOKUP(K242,'6'!$K$3:$M$16,3,FALSE),0)</f>
        <v>0</v>
      </c>
      <c r="V242" s="240">
        <f t="shared" si="14"/>
        <v>0</v>
      </c>
    </row>
    <row r="243" spans="1:22">
      <c r="A243" s="238"/>
      <c r="E243" s="238"/>
      <c r="F243" s="238"/>
      <c r="G243" s="238"/>
      <c r="H243" s="238"/>
      <c r="L243" s="240"/>
      <c r="O243" s="240"/>
      <c r="R243" s="240">
        <f t="shared" si="12"/>
        <v>0</v>
      </c>
      <c r="S243" s="240">
        <f>IFERROR(IF(J243="X",0,IF(K243="X",0,VLOOKUP(K243,'6'!$K$3:$L$16,2,FALSE))),0)</f>
        <v>0</v>
      </c>
      <c r="T243" s="240">
        <f t="shared" si="13"/>
        <v>0</v>
      </c>
      <c r="U243" s="240">
        <f>IFERROR(VLOOKUP(K243,'6'!$K$3:$M$16,3,FALSE),0)</f>
        <v>0</v>
      </c>
      <c r="V243" s="240">
        <f t="shared" si="14"/>
        <v>0</v>
      </c>
    </row>
    <row r="244" spans="1:22">
      <c r="A244" s="238"/>
      <c r="E244" s="238"/>
      <c r="F244" s="238"/>
      <c r="G244" s="238"/>
      <c r="H244" s="238"/>
      <c r="L244" s="240"/>
      <c r="O244" s="240"/>
      <c r="R244" s="240">
        <f t="shared" si="12"/>
        <v>0</v>
      </c>
      <c r="S244" s="240">
        <f>IFERROR(IF(J244="X",0,IF(K244="X",0,VLOOKUP(K244,'6'!$K$3:$L$16,2,FALSE))),0)</f>
        <v>0</v>
      </c>
      <c r="T244" s="240">
        <f t="shared" si="13"/>
        <v>0</v>
      </c>
      <c r="U244" s="240">
        <f>IFERROR(VLOOKUP(K244,'6'!$K$3:$M$16,3,FALSE),0)</f>
        <v>0</v>
      </c>
      <c r="V244" s="240">
        <f t="shared" si="14"/>
        <v>0</v>
      </c>
    </row>
    <row r="245" spans="1:22">
      <c r="A245" s="238"/>
      <c r="E245" s="238"/>
      <c r="F245" s="238"/>
      <c r="G245" s="238"/>
      <c r="H245" s="238"/>
      <c r="L245" s="240"/>
      <c r="O245" s="240"/>
      <c r="R245" s="240">
        <f t="shared" si="12"/>
        <v>0</v>
      </c>
      <c r="S245" s="240">
        <f>IFERROR(IF(J245="X",0,IF(K245="X",0,VLOOKUP(K245,'6'!$K$3:$L$16,2,FALSE))),0)</f>
        <v>0</v>
      </c>
      <c r="T245" s="240">
        <f t="shared" si="13"/>
        <v>0</v>
      </c>
      <c r="U245" s="240">
        <f>IFERROR(VLOOKUP(K245,'6'!$K$3:$M$16,3,FALSE),0)</f>
        <v>0</v>
      </c>
      <c r="V245" s="240">
        <f t="shared" si="14"/>
        <v>0</v>
      </c>
    </row>
    <row r="246" spans="1:22">
      <c r="A246" s="238"/>
      <c r="E246" s="238"/>
      <c r="F246" s="238"/>
      <c r="G246" s="238"/>
      <c r="H246" s="238"/>
      <c r="L246" s="240"/>
      <c r="O246" s="240"/>
      <c r="R246" s="240">
        <f t="shared" si="12"/>
        <v>0</v>
      </c>
      <c r="S246" s="240">
        <f>IFERROR(IF(J246="X",0,IF(K246="X",0,VLOOKUP(K246,'6'!$K$3:$L$16,2,FALSE))),0)</f>
        <v>0</v>
      </c>
      <c r="T246" s="240">
        <f t="shared" si="13"/>
        <v>0</v>
      </c>
      <c r="U246" s="240">
        <f>IFERROR(VLOOKUP(K246,'6'!$K$3:$M$16,3,FALSE),0)</f>
        <v>0</v>
      </c>
      <c r="V246" s="240">
        <f t="shared" si="14"/>
        <v>0</v>
      </c>
    </row>
    <row r="247" spans="1:22">
      <c r="A247" s="238"/>
      <c r="E247" s="238"/>
      <c r="F247" s="238"/>
      <c r="G247" s="238"/>
      <c r="H247" s="238"/>
      <c r="L247" s="240"/>
      <c r="O247" s="240"/>
      <c r="R247" s="240">
        <f t="shared" si="12"/>
        <v>0</v>
      </c>
      <c r="S247" s="240">
        <f>IFERROR(IF(J247="X",0,IF(K247="X",0,VLOOKUP(K247,'6'!$K$3:$L$16,2,FALSE))),0)</f>
        <v>0</v>
      </c>
      <c r="T247" s="240">
        <f t="shared" si="13"/>
        <v>0</v>
      </c>
      <c r="U247" s="240">
        <f>IFERROR(VLOOKUP(K247,'6'!$K$3:$M$16,3,FALSE),0)</f>
        <v>0</v>
      </c>
      <c r="V247" s="240">
        <f t="shared" si="14"/>
        <v>0</v>
      </c>
    </row>
    <row r="248" spans="1:22">
      <c r="A248" s="238"/>
      <c r="E248" s="238"/>
      <c r="F248" s="238"/>
      <c r="G248" s="238"/>
      <c r="H248" s="238"/>
      <c r="L248" s="240"/>
      <c r="O248" s="240"/>
      <c r="R248" s="240">
        <f t="shared" si="12"/>
        <v>0</v>
      </c>
      <c r="S248" s="240">
        <f>IFERROR(IF(J248="X",0,IF(K248="X",0,VLOOKUP(K248,'6'!$K$3:$L$16,2,FALSE))),0)</f>
        <v>0</v>
      </c>
      <c r="T248" s="240">
        <f t="shared" si="13"/>
        <v>0</v>
      </c>
      <c r="U248" s="240">
        <f>IFERROR(VLOOKUP(K248,'6'!$K$3:$M$16,3,FALSE),0)</f>
        <v>0</v>
      </c>
      <c r="V248" s="240">
        <f t="shared" si="14"/>
        <v>0</v>
      </c>
    </row>
    <row r="249" spans="1:22">
      <c r="A249" s="238"/>
      <c r="E249" s="238"/>
      <c r="F249" s="238"/>
      <c r="G249" s="238"/>
      <c r="H249" s="238"/>
      <c r="L249" s="240"/>
      <c r="O249" s="240"/>
      <c r="R249" s="240">
        <f t="shared" si="12"/>
        <v>0</v>
      </c>
      <c r="S249" s="240">
        <f>IFERROR(IF(J249="X",0,IF(K249="X",0,VLOOKUP(K249,'6'!$K$3:$L$16,2,FALSE))),0)</f>
        <v>0</v>
      </c>
      <c r="T249" s="240">
        <f t="shared" si="13"/>
        <v>0</v>
      </c>
      <c r="U249" s="240">
        <f>IFERROR(VLOOKUP(K249,'6'!$K$3:$M$16,3,FALSE),0)</f>
        <v>0</v>
      </c>
      <c r="V249" s="240">
        <f t="shared" si="14"/>
        <v>0</v>
      </c>
    </row>
    <row r="250" spans="1:22">
      <c r="A250" s="238"/>
      <c r="E250" s="238"/>
      <c r="F250" s="238"/>
      <c r="G250" s="238"/>
      <c r="H250" s="238"/>
      <c r="L250" s="240"/>
      <c r="O250" s="240"/>
      <c r="R250" s="240">
        <f t="shared" si="12"/>
        <v>0</v>
      </c>
      <c r="S250" s="240">
        <f>IFERROR(IF(J250="X",0,IF(K250="X",0,VLOOKUP(K250,'6'!$K$3:$L$16,2,FALSE))),0)</f>
        <v>0</v>
      </c>
      <c r="T250" s="240">
        <f t="shared" si="13"/>
        <v>0</v>
      </c>
      <c r="U250" s="240">
        <f>IFERROR(VLOOKUP(K250,'6'!$K$3:$M$16,3,FALSE),0)</f>
        <v>0</v>
      </c>
      <c r="V250" s="240">
        <f t="shared" si="14"/>
        <v>0</v>
      </c>
    </row>
    <row r="251" spans="1:22">
      <c r="A251" s="238"/>
      <c r="E251" s="238"/>
      <c r="F251" s="238"/>
      <c r="G251" s="238"/>
      <c r="H251" s="238"/>
      <c r="L251" s="240"/>
      <c r="O251" s="240"/>
      <c r="R251" s="240">
        <f t="shared" si="12"/>
        <v>0</v>
      </c>
      <c r="S251" s="240">
        <f>IFERROR(IF(J251="X",0,IF(K251="X",0,VLOOKUP(K251,'6'!$K$3:$L$16,2,FALSE))),0)</f>
        <v>0</v>
      </c>
      <c r="T251" s="240">
        <f t="shared" si="13"/>
        <v>0</v>
      </c>
      <c r="U251" s="240">
        <f>IFERROR(VLOOKUP(K251,'6'!$K$3:$M$16,3,FALSE),0)</f>
        <v>0</v>
      </c>
      <c r="V251" s="240">
        <f t="shared" si="14"/>
        <v>0</v>
      </c>
    </row>
    <row r="252" spans="1:22">
      <c r="A252" s="238"/>
      <c r="E252" s="238"/>
      <c r="F252" s="238"/>
      <c r="G252" s="238"/>
      <c r="H252" s="238"/>
      <c r="L252" s="240"/>
      <c r="O252" s="240"/>
      <c r="R252" s="240">
        <f t="shared" si="12"/>
        <v>0</v>
      </c>
      <c r="S252" s="240">
        <f>IFERROR(IF(J252="X",0,IF(K252="X",0,VLOOKUP(K252,'6'!$K$3:$L$16,2,FALSE))),0)</f>
        <v>0</v>
      </c>
      <c r="T252" s="240">
        <f t="shared" si="13"/>
        <v>0</v>
      </c>
      <c r="U252" s="240">
        <f>IFERROR(VLOOKUP(K252,'6'!$K$3:$M$16,3,FALSE),0)</f>
        <v>0</v>
      </c>
      <c r="V252" s="240">
        <f t="shared" si="14"/>
        <v>0</v>
      </c>
    </row>
    <row r="253" spans="1:22">
      <c r="A253" s="238"/>
      <c r="E253" s="238"/>
      <c r="F253" s="238"/>
      <c r="G253" s="238"/>
      <c r="H253" s="238"/>
      <c r="L253" s="240"/>
      <c r="O253" s="240"/>
      <c r="R253" s="240">
        <f t="shared" si="12"/>
        <v>0</v>
      </c>
      <c r="S253" s="240">
        <f>IFERROR(IF(J253="X",0,IF(K253="X",0,VLOOKUP(K253,'6'!$K$3:$L$16,2,FALSE))),0)</f>
        <v>0</v>
      </c>
      <c r="T253" s="240">
        <f t="shared" si="13"/>
        <v>0</v>
      </c>
      <c r="U253" s="240">
        <f>IFERROR(VLOOKUP(K253,'6'!$K$3:$M$16,3,FALSE),0)</f>
        <v>0</v>
      </c>
      <c r="V253" s="240">
        <f t="shared" si="14"/>
        <v>0</v>
      </c>
    </row>
    <row r="254" spans="1:22">
      <c r="A254" s="238"/>
      <c r="E254" s="238"/>
      <c r="F254" s="238"/>
      <c r="G254" s="238"/>
      <c r="H254" s="238"/>
      <c r="L254" s="240"/>
      <c r="O254" s="240"/>
      <c r="R254" s="240">
        <f t="shared" si="12"/>
        <v>0</v>
      </c>
      <c r="S254" s="240">
        <f>IFERROR(IF(J254="X",0,IF(K254="X",0,VLOOKUP(K254,'6'!$K$3:$L$16,2,FALSE))),0)</f>
        <v>0</v>
      </c>
      <c r="T254" s="240">
        <f t="shared" si="13"/>
        <v>0</v>
      </c>
      <c r="U254" s="240">
        <f>IFERROR(VLOOKUP(K254,'6'!$K$3:$M$16,3,FALSE),0)</f>
        <v>0</v>
      </c>
      <c r="V254" s="240">
        <f t="shared" si="14"/>
        <v>0</v>
      </c>
    </row>
    <row r="255" spans="1:22">
      <c r="A255" s="238"/>
      <c r="E255" s="238"/>
      <c r="F255" s="238"/>
      <c r="G255" s="238"/>
      <c r="H255" s="238"/>
      <c r="L255" s="240"/>
      <c r="O255" s="240"/>
      <c r="R255" s="240">
        <f t="shared" si="12"/>
        <v>0</v>
      </c>
      <c r="S255" s="240">
        <f>IFERROR(IF(J255="X",0,IF(K255="X",0,VLOOKUP(K255,'6'!$K$3:$L$16,2,FALSE))),0)</f>
        <v>0</v>
      </c>
      <c r="T255" s="240">
        <f t="shared" si="13"/>
        <v>0</v>
      </c>
      <c r="U255" s="240">
        <f>IFERROR(VLOOKUP(K255,'6'!$K$3:$M$16,3,FALSE),0)</f>
        <v>0</v>
      </c>
      <c r="V255" s="240">
        <f t="shared" si="14"/>
        <v>0</v>
      </c>
    </row>
    <row r="256" spans="1:22">
      <c r="A256" s="238"/>
      <c r="E256" s="238"/>
      <c r="F256" s="238"/>
      <c r="G256" s="238"/>
      <c r="H256" s="238"/>
      <c r="L256" s="240"/>
      <c r="O256" s="240"/>
      <c r="R256" s="240">
        <f t="shared" si="12"/>
        <v>0</v>
      </c>
      <c r="S256" s="240">
        <f>IFERROR(IF(J256="X",0,IF(K256="X",0,VLOOKUP(K256,'6'!$K$3:$L$16,2,FALSE))),0)</f>
        <v>0</v>
      </c>
      <c r="T256" s="240">
        <f t="shared" si="13"/>
        <v>0</v>
      </c>
      <c r="U256" s="240">
        <f>IFERROR(VLOOKUP(K256,'6'!$K$3:$M$16,3,FALSE),0)</f>
        <v>0</v>
      </c>
      <c r="V256" s="240">
        <f t="shared" si="14"/>
        <v>0</v>
      </c>
    </row>
    <row r="257" spans="1:22">
      <c r="A257" s="238"/>
      <c r="E257" s="238"/>
      <c r="F257" s="238"/>
      <c r="G257" s="238"/>
      <c r="H257" s="238"/>
      <c r="L257" s="240"/>
      <c r="O257" s="240"/>
      <c r="R257" s="240">
        <f t="shared" si="12"/>
        <v>0</v>
      </c>
      <c r="S257" s="240">
        <f>IFERROR(IF(J257="X",0,IF(K257="X",0,VLOOKUP(K257,'6'!$K$3:$L$16,2,FALSE))),0)</f>
        <v>0</v>
      </c>
      <c r="T257" s="240">
        <f t="shared" si="13"/>
        <v>0</v>
      </c>
      <c r="U257" s="240">
        <f>IFERROR(VLOOKUP(K257,'6'!$K$3:$M$16,3,FALSE),0)</f>
        <v>0</v>
      </c>
      <c r="V257" s="240">
        <f t="shared" si="14"/>
        <v>0</v>
      </c>
    </row>
    <row r="258" spans="1:22">
      <c r="A258" s="238"/>
      <c r="E258" s="238"/>
      <c r="F258" s="238"/>
      <c r="G258" s="238"/>
      <c r="H258" s="238"/>
      <c r="L258" s="240"/>
      <c r="O258" s="240"/>
      <c r="R258" s="240">
        <f t="shared" si="12"/>
        <v>0</v>
      </c>
      <c r="S258" s="240">
        <f>IFERROR(IF(J258="X",0,IF(K258="X",0,VLOOKUP(K258,'6'!$K$3:$L$16,2,FALSE))),0)</f>
        <v>0</v>
      </c>
      <c r="T258" s="240">
        <f t="shared" si="13"/>
        <v>0</v>
      </c>
      <c r="U258" s="240">
        <f>IFERROR(VLOOKUP(K258,'6'!$K$3:$M$16,3,FALSE),0)</f>
        <v>0</v>
      </c>
      <c r="V258" s="240">
        <f t="shared" si="14"/>
        <v>0</v>
      </c>
    </row>
    <row r="259" spans="1:22">
      <c r="A259" s="238"/>
      <c r="E259" s="238"/>
      <c r="F259" s="238"/>
      <c r="G259" s="238"/>
      <c r="H259" s="238"/>
      <c r="L259" s="240"/>
      <c r="O259" s="240"/>
      <c r="R259" s="240">
        <f t="shared" si="12"/>
        <v>0</v>
      </c>
      <c r="S259" s="240">
        <f>IFERROR(IF(J259="X",0,IF(K259="X",0,VLOOKUP(K259,'6'!$K$3:$L$16,2,FALSE))),0)</f>
        <v>0</v>
      </c>
      <c r="T259" s="240">
        <f t="shared" si="13"/>
        <v>0</v>
      </c>
      <c r="U259" s="240">
        <f>IFERROR(VLOOKUP(K259,'6'!$K$3:$M$16,3,FALSE),0)</f>
        <v>0</v>
      </c>
      <c r="V259" s="240">
        <f t="shared" si="14"/>
        <v>0</v>
      </c>
    </row>
    <row r="260" spans="1:22">
      <c r="A260" s="238"/>
      <c r="E260" s="238"/>
      <c r="F260" s="238"/>
      <c r="G260" s="238"/>
      <c r="H260" s="238"/>
      <c r="L260" s="240"/>
      <c r="O260" s="240"/>
      <c r="R260" s="240">
        <f t="shared" si="12"/>
        <v>0</v>
      </c>
      <c r="S260" s="240">
        <f>IFERROR(IF(J260="X",0,IF(K260="X",0,VLOOKUP(K260,'6'!$K$3:$L$16,2,FALSE))),0)</f>
        <v>0</v>
      </c>
      <c r="T260" s="240">
        <f t="shared" si="13"/>
        <v>0</v>
      </c>
      <c r="U260" s="240">
        <f>IFERROR(VLOOKUP(K260,'6'!$K$3:$M$16,3,FALSE),0)</f>
        <v>0</v>
      </c>
      <c r="V260" s="240">
        <f t="shared" si="14"/>
        <v>0</v>
      </c>
    </row>
    <row r="261" spans="1:22">
      <c r="A261" s="238"/>
      <c r="E261" s="238"/>
      <c r="F261" s="238"/>
      <c r="G261" s="238"/>
      <c r="H261" s="238"/>
      <c r="L261" s="240"/>
      <c r="O261" s="240"/>
      <c r="R261" s="240">
        <f t="shared" si="12"/>
        <v>0</v>
      </c>
      <c r="S261" s="240">
        <f>IFERROR(IF(J261="X",0,IF(K261="X",0,VLOOKUP(K261,'6'!$K$3:$L$16,2,FALSE))),0)</f>
        <v>0</v>
      </c>
      <c r="T261" s="240">
        <f t="shared" si="13"/>
        <v>0</v>
      </c>
      <c r="U261" s="240">
        <f>IFERROR(VLOOKUP(K261,'6'!$K$3:$M$16,3,FALSE),0)</f>
        <v>0</v>
      </c>
      <c r="V261" s="240">
        <f t="shared" si="14"/>
        <v>0</v>
      </c>
    </row>
    <row r="262" spans="1:22">
      <c r="A262" s="238"/>
      <c r="E262" s="238"/>
      <c r="F262" s="238"/>
      <c r="G262" s="238"/>
      <c r="H262" s="238"/>
      <c r="L262" s="240"/>
      <c r="O262" s="240"/>
      <c r="R262" s="240">
        <f t="shared" si="12"/>
        <v>0</v>
      </c>
      <c r="S262" s="240">
        <f>IFERROR(IF(J262="X",0,IF(K262="X",0,VLOOKUP(K262,'6'!$K$3:$L$16,2,FALSE))),0)</f>
        <v>0</v>
      </c>
      <c r="T262" s="240">
        <f t="shared" si="13"/>
        <v>0</v>
      </c>
      <c r="U262" s="240">
        <f>IFERROR(VLOOKUP(K262,'6'!$K$3:$M$16,3,FALSE),0)</f>
        <v>0</v>
      </c>
      <c r="V262" s="240">
        <f t="shared" si="14"/>
        <v>0</v>
      </c>
    </row>
    <row r="263" spans="1:22">
      <c r="A263" s="238"/>
      <c r="E263" s="238"/>
      <c r="F263" s="238"/>
      <c r="G263" s="238"/>
      <c r="H263" s="238"/>
      <c r="L263" s="240"/>
      <c r="O263" s="240"/>
      <c r="R263" s="240">
        <f t="shared" si="12"/>
        <v>0</v>
      </c>
      <c r="S263" s="240">
        <f>IFERROR(IF(J263="X",0,IF(K263="X",0,VLOOKUP(K263,'6'!$K$3:$L$16,2,FALSE))),0)</f>
        <v>0</v>
      </c>
      <c r="T263" s="240">
        <f t="shared" si="13"/>
        <v>0</v>
      </c>
      <c r="U263" s="240">
        <f>IFERROR(VLOOKUP(K263,'6'!$K$3:$M$16,3,FALSE),0)</f>
        <v>0</v>
      </c>
      <c r="V263" s="240">
        <f t="shared" si="14"/>
        <v>0</v>
      </c>
    </row>
    <row r="264" spans="1:22">
      <c r="A264" s="238"/>
      <c r="E264" s="238"/>
      <c r="F264" s="238"/>
      <c r="G264" s="238"/>
      <c r="H264" s="238"/>
      <c r="L264" s="240"/>
      <c r="O264" s="240"/>
      <c r="R264" s="240">
        <f t="shared" si="12"/>
        <v>0</v>
      </c>
      <c r="S264" s="240">
        <f>IFERROR(IF(J264="X",0,IF(K264="X",0,VLOOKUP(K264,'6'!$K$3:$L$16,2,FALSE))),0)</f>
        <v>0</v>
      </c>
      <c r="T264" s="240">
        <f t="shared" si="13"/>
        <v>0</v>
      </c>
      <c r="U264" s="240">
        <f>IFERROR(VLOOKUP(K264,'6'!$K$3:$M$16,3,FALSE),0)</f>
        <v>0</v>
      </c>
      <c r="V264" s="240">
        <f t="shared" si="14"/>
        <v>0</v>
      </c>
    </row>
    <row r="265" spans="1:22">
      <c r="A265" s="238"/>
      <c r="E265" s="238"/>
      <c r="F265" s="238"/>
      <c r="G265" s="238"/>
      <c r="H265" s="238"/>
      <c r="L265" s="240"/>
      <c r="O265" s="240"/>
      <c r="R265" s="240">
        <f t="shared" si="12"/>
        <v>0</v>
      </c>
      <c r="S265" s="240">
        <f>IFERROR(IF(J265="X",0,IF(K265="X",0,VLOOKUP(K265,'6'!$K$3:$L$16,2,FALSE))),0)</f>
        <v>0</v>
      </c>
      <c r="T265" s="240">
        <f t="shared" si="13"/>
        <v>0</v>
      </c>
      <c r="U265" s="240">
        <f>IFERROR(VLOOKUP(K265,'6'!$K$3:$M$16,3,FALSE),0)</f>
        <v>0</v>
      </c>
      <c r="V265" s="240">
        <f t="shared" si="14"/>
        <v>0</v>
      </c>
    </row>
    <row r="266" spans="1:22">
      <c r="A266" s="238"/>
      <c r="E266" s="238"/>
      <c r="F266" s="238"/>
      <c r="G266" s="238"/>
      <c r="H266" s="238"/>
      <c r="L266" s="240"/>
      <c r="O266" s="240"/>
      <c r="R266" s="240">
        <f t="shared" si="12"/>
        <v>0</v>
      </c>
      <c r="S266" s="240">
        <f>IFERROR(IF(J266="X",0,IF(K266="X",0,VLOOKUP(K266,'6'!$K$3:$L$16,2,FALSE))),0)</f>
        <v>0</v>
      </c>
      <c r="T266" s="240">
        <f t="shared" si="13"/>
        <v>0</v>
      </c>
      <c r="U266" s="240">
        <f>IFERROR(VLOOKUP(K266,'6'!$K$3:$M$16,3,FALSE),0)</f>
        <v>0</v>
      </c>
      <c r="V266" s="240">
        <f t="shared" si="14"/>
        <v>0</v>
      </c>
    </row>
    <row r="267" spans="1:22">
      <c r="A267" s="238"/>
      <c r="E267" s="238"/>
      <c r="F267" s="238"/>
      <c r="G267" s="238"/>
      <c r="H267" s="238"/>
      <c r="L267" s="240"/>
      <c r="O267" s="240"/>
      <c r="R267" s="240">
        <f t="shared" si="12"/>
        <v>0</v>
      </c>
      <c r="S267" s="240">
        <f>IFERROR(IF(J267="X",0,IF(K267="X",0,VLOOKUP(K267,'6'!$K$3:$L$16,2,FALSE))),0)</f>
        <v>0</v>
      </c>
      <c r="T267" s="240">
        <f t="shared" si="13"/>
        <v>0</v>
      </c>
      <c r="U267" s="240">
        <f>IFERROR(VLOOKUP(K267,'6'!$K$3:$M$16,3,FALSE),0)</f>
        <v>0</v>
      </c>
      <c r="V267" s="240">
        <f t="shared" si="14"/>
        <v>0</v>
      </c>
    </row>
    <row r="268" spans="1:22">
      <c r="A268" s="238"/>
      <c r="E268" s="238"/>
      <c r="F268" s="238"/>
      <c r="G268" s="238"/>
      <c r="H268" s="238"/>
      <c r="L268" s="240"/>
      <c r="O268" s="240"/>
      <c r="R268" s="240">
        <f t="shared" si="12"/>
        <v>0</v>
      </c>
      <c r="S268" s="240">
        <f>IFERROR(IF(J268="X",0,IF(K268="X",0,VLOOKUP(K268,'6'!$K$3:$L$16,2,FALSE))),0)</f>
        <v>0</v>
      </c>
      <c r="T268" s="240">
        <f t="shared" si="13"/>
        <v>0</v>
      </c>
      <c r="U268" s="240">
        <f>IFERROR(VLOOKUP(K268,'6'!$K$3:$M$16,3,FALSE),0)</f>
        <v>0</v>
      </c>
      <c r="V268" s="240">
        <f t="shared" si="14"/>
        <v>0</v>
      </c>
    </row>
    <row r="269" spans="1:22">
      <c r="A269" s="238"/>
      <c r="E269" s="238"/>
      <c r="F269" s="238"/>
      <c r="G269" s="238"/>
      <c r="H269" s="238"/>
      <c r="L269" s="240"/>
      <c r="O269" s="240"/>
      <c r="R269" s="240">
        <f t="shared" si="12"/>
        <v>0</v>
      </c>
      <c r="S269" s="240">
        <f>IFERROR(IF(J269="X",0,IF(K269="X",0,VLOOKUP(K269,'6'!$K$3:$L$16,2,FALSE))),0)</f>
        <v>0</v>
      </c>
      <c r="T269" s="240">
        <f t="shared" si="13"/>
        <v>0</v>
      </c>
      <c r="U269" s="240">
        <f>IFERROR(VLOOKUP(K269,'6'!$K$3:$M$16,3,FALSE),0)</f>
        <v>0</v>
      </c>
      <c r="V269" s="240">
        <f t="shared" si="14"/>
        <v>0</v>
      </c>
    </row>
    <row r="270" spans="1:22">
      <c r="A270" s="238"/>
      <c r="E270" s="238"/>
      <c r="F270" s="238"/>
      <c r="G270" s="238"/>
      <c r="H270" s="238"/>
      <c r="L270" s="240"/>
      <c r="O270" s="240"/>
      <c r="R270" s="240">
        <f t="shared" si="12"/>
        <v>0</v>
      </c>
      <c r="S270" s="240">
        <f>IFERROR(IF(J270="X",0,IF(K270="X",0,VLOOKUP(K270,'6'!$K$3:$L$16,2,FALSE))),0)</f>
        <v>0</v>
      </c>
      <c r="T270" s="240">
        <f t="shared" si="13"/>
        <v>0</v>
      </c>
      <c r="U270" s="240">
        <f>IFERROR(VLOOKUP(K270,'6'!$K$3:$M$16,3,FALSE),0)</f>
        <v>0</v>
      </c>
      <c r="V270" s="240">
        <f t="shared" si="14"/>
        <v>0</v>
      </c>
    </row>
    <row r="271" spans="1:22">
      <c r="A271" s="238"/>
      <c r="E271" s="238"/>
      <c r="F271" s="238"/>
      <c r="G271" s="238"/>
      <c r="H271" s="238"/>
      <c r="L271" s="240"/>
      <c r="O271" s="240"/>
      <c r="R271" s="240">
        <f t="shared" si="12"/>
        <v>0</v>
      </c>
      <c r="S271" s="240">
        <f>IFERROR(IF(J271="X",0,IF(K271="X",0,VLOOKUP(K271,'6'!$K$3:$L$16,2,FALSE))),0)</f>
        <v>0</v>
      </c>
      <c r="T271" s="240">
        <f t="shared" si="13"/>
        <v>0</v>
      </c>
      <c r="U271" s="240">
        <f>IFERROR(VLOOKUP(K271,'6'!$K$3:$M$16,3,FALSE),0)</f>
        <v>0</v>
      </c>
      <c r="V271" s="240">
        <f t="shared" si="14"/>
        <v>0</v>
      </c>
    </row>
    <row r="272" spans="1:22">
      <c r="A272" s="238"/>
      <c r="E272" s="238"/>
      <c r="F272" s="238"/>
      <c r="G272" s="238"/>
      <c r="H272" s="238"/>
      <c r="L272" s="240"/>
      <c r="O272" s="240"/>
      <c r="R272" s="240">
        <f t="shared" si="12"/>
        <v>0</v>
      </c>
      <c r="S272" s="240">
        <f>IFERROR(IF(J272="X",0,IF(K272="X",0,VLOOKUP(K272,'6'!$K$3:$L$16,2,FALSE))),0)</f>
        <v>0</v>
      </c>
      <c r="T272" s="240">
        <f t="shared" si="13"/>
        <v>0</v>
      </c>
      <c r="U272" s="240">
        <f>IFERROR(VLOOKUP(K272,'6'!$K$3:$M$16,3,FALSE),0)</f>
        <v>0</v>
      </c>
      <c r="V272" s="240">
        <f t="shared" si="14"/>
        <v>0</v>
      </c>
    </row>
    <row r="273" spans="1:22">
      <c r="A273" s="238"/>
      <c r="E273" s="238"/>
      <c r="F273" s="238"/>
      <c r="G273" s="238"/>
      <c r="H273" s="238"/>
      <c r="L273" s="240"/>
      <c r="O273" s="240"/>
      <c r="R273" s="240">
        <f t="shared" si="12"/>
        <v>0</v>
      </c>
      <c r="S273" s="240">
        <f>IFERROR(IF(J273="X",0,IF(K273="X",0,VLOOKUP(K273,'6'!$K$3:$L$16,2,FALSE))),0)</f>
        <v>0</v>
      </c>
      <c r="T273" s="240">
        <f t="shared" si="13"/>
        <v>0</v>
      </c>
      <c r="U273" s="240">
        <f>IFERROR(VLOOKUP(K273,'6'!$K$3:$M$16,3,FALSE),0)</f>
        <v>0</v>
      </c>
      <c r="V273" s="240">
        <f t="shared" si="14"/>
        <v>0</v>
      </c>
    </row>
    <row r="274" spans="1:22">
      <c r="A274" s="238"/>
      <c r="E274" s="238"/>
      <c r="F274" s="238"/>
      <c r="G274" s="238"/>
      <c r="H274" s="238"/>
      <c r="L274" s="240"/>
      <c r="O274" s="240"/>
      <c r="R274" s="240">
        <f t="shared" si="12"/>
        <v>0</v>
      </c>
      <c r="S274" s="240">
        <f>IFERROR(IF(J274="X",0,IF(K274="X",0,VLOOKUP(K274,'6'!$K$3:$L$16,2,FALSE))),0)</f>
        <v>0</v>
      </c>
      <c r="T274" s="240">
        <f t="shared" si="13"/>
        <v>0</v>
      </c>
      <c r="U274" s="240">
        <f>IFERROR(VLOOKUP(K274,'6'!$K$3:$M$16,3,FALSE),0)</f>
        <v>0</v>
      </c>
      <c r="V274" s="240">
        <f t="shared" si="14"/>
        <v>0</v>
      </c>
    </row>
    <row r="275" spans="1:22">
      <c r="A275" s="238"/>
      <c r="E275" s="238"/>
      <c r="F275" s="238"/>
      <c r="G275" s="238"/>
      <c r="H275" s="238"/>
      <c r="L275" s="240"/>
      <c r="O275" s="240"/>
      <c r="R275" s="240">
        <f t="shared" si="12"/>
        <v>0</v>
      </c>
      <c r="S275" s="240">
        <f>IFERROR(IF(J275="X",0,IF(K275="X",0,VLOOKUP(K275,'6'!$K$3:$L$16,2,FALSE))),0)</f>
        <v>0</v>
      </c>
      <c r="T275" s="240">
        <f t="shared" si="13"/>
        <v>0</v>
      </c>
      <c r="U275" s="240">
        <f>IFERROR(VLOOKUP(K275,'6'!$K$3:$M$16,3,FALSE),0)</f>
        <v>0</v>
      </c>
      <c r="V275" s="240">
        <f t="shared" si="14"/>
        <v>0</v>
      </c>
    </row>
    <row r="276" spans="1:22">
      <c r="A276" s="238"/>
      <c r="E276" s="238"/>
      <c r="F276" s="238"/>
      <c r="G276" s="238"/>
      <c r="H276" s="238"/>
      <c r="L276" s="240"/>
      <c r="O276" s="240"/>
      <c r="R276" s="240">
        <f t="shared" si="12"/>
        <v>0</v>
      </c>
      <c r="S276" s="240">
        <f>IFERROR(IF(J276="X",0,IF(K276="X",0,VLOOKUP(K276,'6'!$K$3:$L$16,2,FALSE))),0)</f>
        <v>0</v>
      </c>
      <c r="T276" s="240">
        <f t="shared" si="13"/>
        <v>0</v>
      </c>
      <c r="U276" s="240">
        <f>IFERROR(VLOOKUP(K276,'6'!$K$3:$M$16,3,FALSE),0)</f>
        <v>0</v>
      </c>
      <c r="V276" s="240">
        <f t="shared" si="14"/>
        <v>0</v>
      </c>
    </row>
    <row r="277" spans="1:22">
      <c r="A277" s="238"/>
      <c r="E277" s="238"/>
      <c r="F277" s="238"/>
      <c r="G277" s="238"/>
      <c r="H277" s="238"/>
      <c r="L277" s="240"/>
      <c r="O277" s="240"/>
      <c r="R277" s="240">
        <f t="shared" si="12"/>
        <v>0</v>
      </c>
      <c r="S277" s="240">
        <f>IFERROR(IF(J277="X",0,IF(K277="X",0,VLOOKUP(K277,'6'!$K$3:$L$16,2,FALSE))),0)</f>
        <v>0</v>
      </c>
      <c r="T277" s="240">
        <f t="shared" si="13"/>
        <v>0</v>
      </c>
      <c r="U277" s="240">
        <f>IFERROR(VLOOKUP(K277,'6'!$K$3:$M$16,3,FALSE),0)</f>
        <v>0</v>
      </c>
      <c r="V277" s="240">
        <f t="shared" si="14"/>
        <v>0</v>
      </c>
    </row>
    <row r="278" spans="1:22">
      <c r="A278" s="238"/>
      <c r="E278" s="238"/>
      <c r="F278" s="238"/>
      <c r="G278" s="238"/>
      <c r="H278" s="238"/>
      <c r="L278" s="240"/>
      <c r="O278" s="240"/>
      <c r="R278" s="240">
        <f t="shared" si="12"/>
        <v>0</v>
      </c>
      <c r="S278" s="240">
        <f>IFERROR(IF(J278="X",0,IF(K278="X",0,VLOOKUP(K278,'6'!$K$3:$L$16,2,FALSE))),0)</f>
        <v>0</v>
      </c>
      <c r="T278" s="240">
        <f t="shared" si="13"/>
        <v>0</v>
      </c>
      <c r="U278" s="240">
        <f>IFERROR(VLOOKUP(K278,'6'!$K$3:$M$16,3,FALSE),0)</f>
        <v>0</v>
      </c>
      <c r="V278" s="240">
        <f t="shared" si="14"/>
        <v>0</v>
      </c>
    </row>
    <row r="279" spans="1:22">
      <c r="A279" s="238"/>
      <c r="E279" s="238"/>
      <c r="F279" s="238"/>
      <c r="G279" s="238"/>
      <c r="H279" s="238"/>
      <c r="L279" s="240"/>
      <c r="O279" s="240"/>
      <c r="R279" s="240">
        <f t="shared" si="12"/>
        <v>0</v>
      </c>
      <c r="S279" s="240">
        <f>IFERROR(IF(J279="X",0,IF(K279="X",0,VLOOKUP(K279,'6'!$K$3:$L$16,2,FALSE))),0)</f>
        <v>0</v>
      </c>
      <c r="T279" s="240">
        <f t="shared" si="13"/>
        <v>0</v>
      </c>
      <c r="U279" s="240">
        <f>IFERROR(VLOOKUP(K279,'6'!$K$3:$M$16,3,FALSE),0)</f>
        <v>0</v>
      </c>
      <c r="V279" s="240">
        <f t="shared" si="14"/>
        <v>0</v>
      </c>
    </row>
    <row r="280" spans="1:22">
      <c r="A280" s="238"/>
      <c r="E280" s="238"/>
      <c r="F280" s="238"/>
      <c r="G280" s="238"/>
      <c r="H280" s="238"/>
      <c r="L280" s="240"/>
      <c r="O280" s="240"/>
      <c r="R280" s="240">
        <f t="shared" si="12"/>
        <v>0</v>
      </c>
      <c r="S280" s="240">
        <f>IFERROR(IF(J280="X",0,IF(K280="X",0,VLOOKUP(K280,'6'!$K$3:$L$16,2,FALSE))),0)</f>
        <v>0</v>
      </c>
      <c r="T280" s="240">
        <f t="shared" si="13"/>
        <v>0</v>
      </c>
      <c r="U280" s="240">
        <f>IFERROR(VLOOKUP(K280,'6'!$K$3:$M$16,3,FALSE),0)</f>
        <v>0</v>
      </c>
      <c r="V280" s="240">
        <f t="shared" si="14"/>
        <v>0</v>
      </c>
    </row>
    <row r="281" spans="1:22">
      <c r="A281" s="238"/>
      <c r="E281" s="238"/>
      <c r="F281" s="238"/>
      <c r="G281" s="238"/>
      <c r="H281" s="238"/>
      <c r="L281" s="240"/>
      <c r="O281" s="240"/>
      <c r="R281" s="240">
        <f t="shared" si="12"/>
        <v>0</v>
      </c>
      <c r="S281" s="240">
        <f>IFERROR(IF(J281="X",0,IF(K281="X",0,VLOOKUP(K281,'6'!$K$3:$L$16,2,FALSE))),0)</f>
        <v>0</v>
      </c>
      <c r="T281" s="240">
        <f t="shared" si="13"/>
        <v>0</v>
      </c>
      <c r="U281" s="240">
        <f>IFERROR(VLOOKUP(K281,'6'!$K$3:$M$16,3,FALSE),0)</f>
        <v>0</v>
      </c>
      <c r="V281" s="240">
        <f t="shared" si="14"/>
        <v>0</v>
      </c>
    </row>
    <row r="282" spans="1:22">
      <c r="A282" s="238"/>
      <c r="E282" s="238"/>
      <c r="F282" s="238"/>
      <c r="G282" s="238"/>
      <c r="H282" s="238"/>
      <c r="L282" s="240"/>
      <c r="O282" s="240"/>
      <c r="R282" s="240">
        <f t="shared" si="12"/>
        <v>0</v>
      </c>
      <c r="S282" s="240">
        <f>IFERROR(IF(J282="X",0,IF(K282="X",0,VLOOKUP(K282,'6'!$K$3:$L$16,2,FALSE))),0)</f>
        <v>0</v>
      </c>
      <c r="T282" s="240">
        <f t="shared" si="13"/>
        <v>0</v>
      </c>
      <c r="U282" s="240">
        <f>IFERROR(VLOOKUP(K282,'6'!$K$3:$M$16,3,FALSE),0)</f>
        <v>0</v>
      </c>
      <c r="V282" s="240">
        <f t="shared" si="14"/>
        <v>0</v>
      </c>
    </row>
    <row r="283" spans="1:22">
      <c r="A283" s="238"/>
      <c r="E283" s="238"/>
      <c r="F283" s="238"/>
      <c r="G283" s="238"/>
      <c r="H283" s="238"/>
      <c r="L283" s="240"/>
      <c r="O283" s="240"/>
      <c r="R283" s="240">
        <f t="shared" si="12"/>
        <v>0</v>
      </c>
      <c r="S283" s="240">
        <f>IFERROR(IF(J283="X",0,IF(K283="X",0,VLOOKUP(K283,'6'!$K$3:$L$16,2,FALSE))),0)</f>
        <v>0</v>
      </c>
      <c r="T283" s="240">
        <f t="shared" si="13"/>
        <v>0</v>
      </c>
      <c r="U283" s="240">
        <f>IFERROR(VLOOKUP(K283,'6'!$K$3:$M$16,3,FALSE),0)</f>
        <v>0</v>
      </c>
      <c r="V283" s="240">
        <f t="shared" si="14"/>
        <v>0</v>
      </c>
    </row>
    <row r="284" spans="1:22">
      <c r="A284" s="238"/>
      <c r="E284" s="238"/>
      <c r="F284" s="238"/>
      <c r="G284" s="238"/>
      <c r="H284" s="238"/>
      <c r="L284" s="240"/>
      <c r="O284" s="240"/>
      <c r="R284" s="240">
        <f t="shared" ref="R284:R347" si="15">SUM(M284+P284)</f>
        <v>0</v>
      </c>
      <c r="S284" s="240">
        <f>IFERROR(IF(J284="X",0,IF(K284="X",0,VLOOKUP(K284,'6'!$K$3:$L$16,2,FALSE))),0)</f>
        <v>0</v>
      </c>
      <c r="T284" s="240">
        <f t="shared" ref="T284:T347" si="16">R284*S284</f>
        <v>0</v>
      </c>
      <c r="U284" s="240">
        <f>IFERROR(VLOOKUP(K284,'6'!$K$3:$M$16,3,FALSE),0)</f>
        <v>0</v>
      </c>
      <c r="V284" s="240">
        <f t="shared" ref="V284:V347" si="17">IF(U284=0,0,T284/U284)</f>
        <v>0</v>
      </c>
    </row>
    <row r="285" spans="1:22">
      <c r="A285" s="238"/>
      <c r="E285" s="238"/>
      <c r="F285" s="238"/>
      <c r="G285" s="238"/>
      <c r="H285" s="238"/>
      <c r="L285" s="240"/>
      <c r="O285" s="240"/>
      <c r="R285" s="240">
        <f t="shared" si="15"/>
        <v>0</v>
      </c>
      <c r="S285" s="240">
        <f>IFERROR(IF(J285="X",0,IF(K285="X",0,VLOOKUP(K285,'6'!$K$3:$L$16,2,FALSE))),0)</f>
        <v>0</v>
      </c>
      <c r="T285" s="240">
        <f t="shared" si="16"/>
        <v>0</v>
      </c>
      <c r="U285" s="240">
        <f>IFERROR(VLOOKUP(K285,'6'!$K$3:$M$16,3,FALSE),0)</f>
        <v>0</v>
      </c>
      <c r="V285" s="240">
        <f t="shared" si="17"/>
        <v>0</v>
      </c>
    </row>
    <row r="286" spans="1:22">
      <c r="A286" s="238"/>
      <c r="E286" s="238"/>
      <c r="F286" s="238"/>
      <c r="G286" s="238"/>
      <c r="H286" s="238"/>
      <c r="L286" s="240"/>
      <c r="O286" s="240"/>
      <c r="R286" s="240">
        <f t="shared" si="15"/>
        <v>0</v>
      </c>
      <c r="S286" s="240">
        <f>IFERROR(IF(J286="X",0,IF(K286="X",0,VLOOKUP(K286,'6'!$K$3:$L$16,2,FALSE))),0)</f>
        <v>0</v>
      </c>
      <c r="T286" s="240">
        <f t="shared" si="16"/>
        <v>0</v>
      </c>
      <c r="U286" s="240">
        <f>IFERROR(VLOOKUP(K286,'6'!$K$3:$M$16,3,FALSE),0)</f>
        <v>0</v>
      </c>
      <c r="V286" s="240">
        <f t="shared" si="17"/>
        <v>0</v>
      </c>
    </row>
    <row r="287" spans="1:22">
      <c r="A287" s="238"/>
      <c r="E287" s="238"/>
      <c r="F287" s="238"/>
      <c r="G287" s="238"/>
      <c r="H287" s="238"/>
      <c r="L287" s="240"/>
      <c r="O287" s="240"/>
      <c r="R287" s="240">
        <f t="shared" si="15"/>
        <v>0</v>
      </c>
      <c r="S287" s="240">
        <f>IFERROR(IF(J287="X",0,IF(K287="X",0,VLOOKUP(K287,'6'!$K$3:$L$16,2,FALSE))),0)</f>
        <v>0</v>
      </c>
      <c r="T287" s="240">
        <f t="shared" si="16"/>
        <v>0</v>
      </c>
      <c r="U287" s="240">
        <f>IFERROR(VLOOKUP(K287,'6'!$K$3:$M$16,3,FALSE),0)</f>
        <v>0</v>
      </c>
      <c r="V287" s="240">
        <f t="shared" si="17"/>
        <v>0</v>
      </c>
    </row>
    <row r="288" spans="1:22">
      <c r="A288" s="238"/>
      <c r="E288" s="238"/>
      <c r="F288" s="238"/>
      <c r="G288" s="238"/>
      <c r="H288" s="238"/>
      <c r="L288" s="240"/>
      <c r="O288" s="240"/>
      <c r="R288" s="240">
        <f t="shared" si="15"/>
        <v>0</v>
      </c>
      <c r="S288" s="240">
        <f>IFERROR(IF(J288="X",0,IF(K288="X",0,VLOOKUP(K288,'6'!$K$3:$L$16,2,FALSE))),0)</f>
        <v>0</v>
      </c>
      <c r="T288" s="240">
        <f t="shared" si="16"/>
        <v>0</v>
      </c>
      <c r="U288" s="240">
        <f>IFERROR(VLOOKUP(K288,'6'!$K$3:$M$16,3,FALSE),0)</f>
        <v>0</v>
      </c>
      <c r="V288" s="240">
        <f t="shared" si="17"/>
        <v>0</v>
      </c>
    </row>
    <row r="289" spans="1:22">
      <c r="A289" s="238"/>
      <c r="E289" s="238"/>
      <c r="F289" s="238"/>
      <c r="G289" s="238"/>
      <c r="H289" s="238"/>
      <c r="L289" s="240"/>
      <c r="O289" s="240"/>
      <c r="R289" s="240">
        <f t="shared" si="15"/>
        <v>0</v>
      </c>
      <c r="S289" s="240">
        <f>IFERROR(IF(J289="X",0,IF(K289="X",0,VLOOKUP(K289,'6'!$K$3:$L$16,2,FALSE))),0)</f>
        <v>0</v>
      </c>
      <c r="T289" s="240">
        <f t="shared" si="16"/>
        <v>0</v>
      </c>
      <c r="U289" s="240">
        <f>IFERROR(VLOOKUP(K289,'6'!$K$3:$M$16,3,FALSE),0)</f>
        <v>0</v>
      </c>
      <c r="V289" s="240">
        <f t="shared" si="17"/>
        <v>0</v>
      </c>
    </row>
    <row r="290" spans="1:22">
      <c r="A290" s="238"/>
      <c r="E290" s="238"/>
      <c r="F290" s="238"/>
      <c r="G290" s="238"/>
      <c r="H290" s="238"/>
      <c r="L290" s="240"/>
      <c r="O290" s="240"/>
      <c r="R290" s="240">
        <f t="shared" si="15"/>
        <v>0</v>
      </c>
      <c r="S290" s="240">
        <f>IFERROR(IF(J290="X",0,IF(K290="X",0,VLOOKUP(K290,'6'!$K$3:$L$16,2,FALSE))),0)</f>
        <v>0</v>
      </c>
      <c r="T290" s="240">
        <f t="shared" si="16"/>
        <v>0</v>
      </c>
      <c r="U290" s="240">
        <f>IFERROR(VLOOKUP(K290,'6'!$K$3:$M$16,3,FALSE),0)</f>
        <v>0</v>
      </c>
      <c r="V290" s="240">
        <f t="shared" si="17"/>
        <v>0</v>
      </c>
    </row>
    <row r="291" spans="1:22">
      <c r="A291" s="238"/>
      <c r="E291" s="238"/>
      <c r="F291" s="238"/>
      <c r="G291" s="238"/>
      <c r="H291" s="238"/>
      <c r="L291" s="240"/>
      <c r="O291" s="240"/>
      <c r="R291" s="240">
        <f t="shared" si="15"/>
        <v>0</v>
      </c>
      <c r="S291" s="240">
        <f>IFERROR(IF(J291="X",0,IF(K291="X",0,VLOOKUP(K291,'6'!$K$3:$L$16,2,FALSE))),0)</f>
        <v>0</v>
      </c>
      <c r="T291" s="240">
        <f t="shared" si="16"/>
        <v>0</v>
      </c>
      <c r="U291" s="240">
        <f>IFERROR(VLOOKUP(K291,'6'!$K$3:$M$16,3,FALSE),0)</f>
        <v>0</v>
      </c>
      <c r="V291" s="240">
        <f t="shared" si="17"/>
        <v>0</v>
      </c>
    </row>
    <row r="292" spans="1:22">
      <c r="A292" s="238"/>
      <c r="E292" s="238"/>
      <c r="F292" s="238"/>
      <c r="G292" s="238"/>
      <c r="H292" s="238"/>
      <c r="L292" s="240"/>
      <c r="O292" s="240"/>
      <c r="R292" s="240">
        <f t="shared" si="15"/>
        <v>0</v>
      </c>
      <c r="S292" s="240">
        <f>IFERROR(IF(J292="X",0,IF(K292="X",0,VLOOKUP(K292,'6'!$K$3:$L$16,2,FALSE))),0)</f>
        <v>0</v>
      </c>
      <c r="T292" s="240">
        <f t="shared" si="16"/>
        <v>0</v>
      </c>
      <c r="U292" s="240">
        <f>IFERROR(VLOOKUP(K292,'6'!$K$3:$M$16,3,FALSE),0)</f>
        <v>0</v>
      </c>
      <c r="V292" s="240">
        <f t="shared" si="17"/>
        <v>0</v>
      </c>
    </row>
    <row r="293" spans="1:22">
      <c r="A293" s="238"/>
      <c r="E293" s="238"/>
      <c r="F293" s="238"/>
      <c r="G293" s="238"/>
      <c r="H293" s="238"/>
      <c r="L293" s="240"/>
      <c r="O293" s="240"/>
      <c r="R293" s="240">
        <f t="shared" si="15"/>
        <v>0</v>
      </c>
      <c r="S293" s="240">
        <f>IFERROR(IF(J293="X",0,IF(K293="X",0,VLOOKUP(K293,'6'!$K$3:$L$16,2,FALSE))),0)</f>
        <v>0</v>
      </c>
      <c r="T293" s="240">
        <f t="shared" si="16"/>
        <v>0</v>
      </c>
      <c r="U293" s="240">
        <f>IFERROR(VLOOKUP(K293,'6'!$K$3:$M$16,3,FALSE),0)</f>
        <v>0</v>
      </c>
      <c r="V293" s="240">
        <f t="shared" si="17"/>
        <v>0</v>
      </c>
    </row>
    <row r="294" spans="1:22">
      <c r="A294" s="238"/>
      <c r="E294" s="238"/>
      <c r="F294" s="238"/>
      <c r="G294" s="238"/>
      <c r="H294" s="238"/>
      <c r="L294" s="240"/>
      <c r="O294" s="240"/>
      <c r="R294" s="240">
        <f t="shared" si="15"/>
        <v>0</v>
      </c>
      <c r="S294" s="240">
        <f>IFERROR(IF(J294="X",0,IF(K294="X",0,VLOOKUP(K294,'6'!$K$3:$L$16,2,FALSE))),0)</f>
        <v>0</v>
      </c>
      <c r="T294" s="240">
        <f t="shared" si="16"/>
        <v>0</v>
      </c>
      <c r="U294" s="240">
        <f>IFERROR(VLOOKUP(K294,'6'!$K$3:$M$16,3,FALSE),0)</f>
        <v>0</v>
      </c>
      <c r="V294" s="240">
        <f t="shared" si="17"/>
        <v>0</v>
      </c>
    </row>
    <row r="295" spans="1:22">
      <c r="A295" s="238"/>
      <c r="E295" s="238"/>
      <c r="F295" s="238"/>
      <c r="G295" s="238"/>
      <c r="H295" s="238"/>
      <c r="L295" s="240"/>
      <c r="O295" s="240"/>
      <c r="R295" s="240">
        <f t="shared" si="15"/>
        <v>0</v>
      </c>
      <c r="S295" s="240">
        <f>IFERROR(IF(J295="X",0,IF(K295="X",0,VLOOKUP(K295,'6'!$K$3:$L$16,2,FALSE))),0)</f>
        <v>0</v>
      </c>
      <c r="T295" s="240">
        <f t="shared" si="16"/>
        <v>0</v>
      </c>
      <c r="U295" s="240">
        <f>IFERROR(VLOOKUP(K295,'6'!$K$3:$M$16,3,FALSE),0)</f>
        <v>0</v>
      </c>
      <c r="V295" s="240">
        <f t="shared" si="17"/>
        <v>0</v>
      </c>
    </row>
    <row r="296" spans="1:22">
      <c r="A296" s="238"/>
      <c r="E296" s="238"/>
      <c r="F296" s="238"/>
      <c r="G296" s="238"/>
      <c r="H296" s="238"/>
      <c r="L296" s="240"/>
      <c r="O296" s="240"/>
      <c r="R296" s="240">
        <f t="shared" si="15"/>
        <v>0</v>
      </c>
      <c r="S296" s="240">
        <f>IFERROR(IF(J296="X",0,IF(K296="X",0,VLOOKUP(K296,'6'!$K$3:$L$16,2,FALSE))),0)</f>
        <v>0</v>
      </c>
      <c r="T296" s="240">
        <f t="shared" si="16"/>
        <v>0</v>
      </c>
      <c r="U296" s="240">
        <f>IFERROR(VLOOKUP(K296,'6'!$K$3:$M$16,3,FALSE),0)</f>
        <v>0</v>
      </c>
      <c r="V296" s="240">
        <f t="shared" si="17"/>
        <v>0</v>
      </c>
    </row>
    <row r="297" spans="1:22">
      <c r="A297" s="238"/>
      <c r="E297" s="238"/>
      <c r="F297" s="238"/>
      <c r="G297" s="238"/>
      <c r="H297" s="238"/>
      <c r="L297" s="240"/>
      <c r="O297" s="240"/>
      <c r="R297" s="240">
        <f t="shared" si="15"/>
        <v>0</v>
      </c>
      <c r="S297" s="240">
        <f>IFERROR(IF(J297="X",0,IF(K297="X",0,VLOOKUP(K297,'6'!$K$3:$L$16,2,FALSE))),0)</f>
        <v>0</v>
      </c>
      <c r="T297" s="240">
        <f t="shared" si="16"/>
        <v>0</v>
      </c>
      <c r="U297" s="240">
        <f>IFERROR(VLOOKUP(K297,'6'!$K$3:$M$16,3,FALSE),0)</f>
        <v>0</v>
      </c>
      <c r="V297" s="240">
        <f t="shared" si="17"/>
        <v>0</v>
      </c>
    </row>
    <row r="298" spans="1:22">
      <c r="A298" s="238"/>
      <c r="E298" s="238"/>
      <c r="F298" s="238"/>
      <c r="G298" s="238"/>
      <c r="H298" s="238"/>
      <c r="L298" s="240"/>
      <c r="O298" s="240"/>
      <c r="R298" s="240">
        <f t="shared" si="15"/>
        <v>0</v>
      </c>
      <c r="S298" s="240">
        <f>IFERROR(IF(J298="X",0,IF(K298="X",0,VLOOKUP(K298,'6'!$K$3:$L$16,2,FALSE))),0)</f>
        <v>0</v>
      </c>
      <c r="T298" s="240">
        <f t="shared" si="16"/>
        <v>0</v>
      </c>
      <c r="U298" s="240">
        <f>IFERROR(VLOOKUP(K298,'6'!$K$3:$M$16,3,FALSE),0)</f>
        <v>0</v>
      </c>
      <c r="V298" s="240">
        <f t="shared" si="17"/>
        <v>0</v>
      </c>
    </row>
    <row r="299" spans="1:22">
      <c r="A299" s="238"/>
      <c r="E299" s="238"/>
      <c r="F299" s="238"/>
      <c r="G299" s="238"/>
      <c r="H299" s="238"/>
      <c r="L299" s="240"/>
      <c r="O299" s="240"/>
      <c r="R299" s="240">
        <f t="shared" si="15"/>
        <v>0</v>
      </c>
      <c r="S299" s="240">
        <f>IFERROR(IF(J299="X",0,IF(K299="X",0,VLOOKUP(K299,'6'!$K$3:$L$16,2,FALSE))),0)</f>
        <v>0</v>
      </c>
      <c r="T299" s="240">
        <f t="shared" si="16"/>
        <v>0</v>
      </c>
      <c r="U299" s="240">
        <f>IFERROR(VLOOKUP(K299,'6'!$K$3:$M$16,3,FALSE),0)</f>
        <v>0</v>
      </c>
      <c r="V299" s="240">
        <f t="shared" si="17"/>
        <v>0</v>
      </c>
    </row>
    <row r="300" spans="1:22">
      <c r="A300" s="238"/>
      <c r="E300" s="238"/>
      <c r="F300" s="238"/>
      <c r="G300" s="238"/>
      <c r="H300" s="238"/>
      <c r="L300" s="240"/>
      <c r="O300" s="240"/>
      <c r="R300" s="240">
        <f t="shared" si="15"/>
        <v>0</v>
      </c>
      <c r="S300" s="240">
        <f>IFERROR(IF(J300="X",0,IF(K300="X",0,VLOOKUP(K300,'6'!$K$3:$L$16,2,FALSE))),0)</f>
        <v>0</v>
      </c>
      <c r="T300" s="240">
        <f t="shared" si="16"/>
        <v>0</v>
      </c>
      <c r="U300" s="240">
        <f>IFERROR(VLOOKUP(K300,'6'!$K$3:$M$16,3,FALSE),0)</f>
        <v>0</v>
      </c>
      <c r="V300" s="240">
        <f t="shared" si="17"/>
        <v>0</v>
      </c>
    </row>
    <row r="301" spans="1:22">
      <c r="A301" s="238"/>
      <c r="E301" s="238"/>
      <c r="F301" s="238"/>
      <c r="G301" s="238"/>
      <c r="H301" s="238"/>
      <c r="L301" s="240"/>
      <c r="O301" s="240"/>
      <c r="R301" s="240">
        <f t="shared" si="15"/>
        <v>0</v>
      </c>
      <c r="S301" s="240">
        <f>IFERROR(IF(J301="X",0,IF(K301="X",0,VLOOKUP(K301,'6'!$K$3:$L$16,2,FALSE))),0)</f>
        <v>0</v>
      </c>
      <c r="T301" s="240">
        <f t="shared" si="16"/>
        <v>0</v>
      </c>
      <c r="U301" s="240">
        <f>IFERROR(VLOOKUP(K301,'6'!$K$3:$M$16,3,FALSE),0)</f>
        <v>0</v>
      </c>
      <c r="V301" s="240">
        <f t="shared" si="17"/>
        <v>0</v>
      </c>
    </row>
    <row r="302" spans="1:22">
      <c r="A302" s="238"/>
      <c r="E302" s="238"/>
      <c r="F302" s="238"/>
      <c r="G302" s="238"/>
      <c r="H302" s="238"/>
      <c r="L302" s="240"/>
      <c r="O302" s="240"/>
      <c r="R302" s="240">
        <f t="shared" si="15"/>
        <v>0</v>
      </c>
      <c r="S302" s="240">
        <f>IFERROR(IF(J302="X",0,IF(K302="X",0,VLOOKUP(K302,'6'!$K$3:$L$16,2,FALSE))),0)</f>
        <v>0</v>
      </c>
      <c r="T302" s="240">
        <f t="shared" si="16"/>
        <v>0</v>
      </c>
      <c r="U302" s="240">
        <f>IFERROR(VLOOKUP(K302,'6'!$K$3:$M$16,3,FALSE),0)</f>
        <v>0</v>
      </c>
      <c r="V302" s="240">
        <f t="shared" si="17"/>
        <v>0</v>
      </c>
    </row>
    <row r="303" spans="1:22">
      <c r="A303" s="238"/>
      <c r="E303" s="238"/>
      <c r="F303" s="238"/>
      <c r="G303" s="238"/>
      <c r="H303" s="238"/>
      <c r="L303" s="240"/>
      <c r="O303" s="240"/>
      <c r="R303" s="240">
        <f t="shared" si="15"/>
        <v>0</v>
      </c>
      <c r="S303" s="240">
        <f>IFERROR(IF(J303="X",0,IF(K303="X",0,VLOOKUP(K303,'6'!$K$3:$L$16,2,FALSE))),0)</f>
        <v>0</v>
      </c>
      <c r="T303" s="240">
        <f t="shared" si="16"/>
        <v>0</v>
      </c>
      <c r="U303" s="240">
        <f>IFERROR(VLOOKUP(K303,'6'!$K$3:$M$16,3,FALSE),0)</f>
        <v>0</v>
      </c>
      <c r="V303" s="240">
        <f t="shared" si="17"/>
        <v>0</v>
      </c>
    </row>
    <row r="304" spans="1:22">
      <c r="A304" s="238"/>
      <c r="E304" s="238"/>
      <c r="F304" s="238"/>
      <c r="G304" s="238"/>
      <c r="H304" s="238"/>
      <c r="L304" s="240"/>
      <c r="O304" s="240"/>
      <c r="R304" s="240">
        <f t="shared" si="15"/>
        <v>0</v>
      </c>
      <c r="S304" s="240">
        <f>IFERROR(IF(J304="X",0,IF(K304="X",0,VLOOKUP(K304,'6'!$K$3:$L$16,2,FALSE))),0)</f>
        <v>0</v>
      </c>
      <c r="T304" s="240">
        <f t="shared" si="16"/>
        <v>0</v>
      </c>
      <c r="U304" s="240">
        <f>IFERROR(VLOOKUP(K304,'6'!$K$3:$M$16,3,FALSE),0)</f>
        <v>0</v>
      </c>
      <c r="V304" s="240">
        <f t="shared" si="17"/>
        <v>0</v>
      </c>
    </row>
    <row r="305" spans="1:22">
      <c r="A305" s="238"/>
      <c r="E305" s="238"/>
      <c r="F305" s="238"/>
      <c r="G305" s="238"/>
      <c r="H305" s="238"/>
      <c r="L305" s="240"/>
      <c r="O305" s="240"/>
      <c r="R305" s="240">
        <f t="shared" si="15"/>
        <v>0</v>
      </c>
      <c r="S305" s="240">
        <f>IFERROR(IF(J305="X",0,IF(K305="X",0,VLOOKUP(K305,'6'!$K$3:$L$16,2,FALSE))),0)</f>
        <v>0</v>
      </c>
      <c r="T305" s="240">
        <f t="shared" si="16"/>
        <v>0</v>
      </c>
      <c r="U305" s="240">
        <f>IFERROR(VLOOKUP(K305,'6'!$K$3:$M$16,3,FALSE),0)</f>
        <v>0</v>
      </c>
      <c r="V305" s="240">
        <f t="shared" si="17"/>
        <v>0</v>
      </c>
    </row>
    <row r="306" spans="1:22">
      <c r="A306" s="238"/>
      <c r="E306" s="238"/>
      <c r="F306" s="238"/>
      <c r="G306" s="238"/>
      <c r="H306" s="238"/>
      <c r="L306" s="240"/>
      <c r="O306" s="240"/>
      <c r="R306" s="240">
        <f t="shared" si="15"/>
        <v>0</v>
      </c>
      <c r="S306" s="240">
        <f>IFERROR(IF(J306="X",0,IF(K306="X",0,VLOOKUP(K306,'6'!$K$3:$L$16,2,FALSE))),0)</f>
        <v>0</v>
      </c>
      <c r="T306" s="240">
        <f t="shared" si="16"/>
        <v>0</v>
      </c>
      <c r="U306" s="240">
        <f>IFERROR(VLOOKUP(K306,'6'!$K$3:$M$16,3,FALSE),0)</f>
        <v>0</v>
      </c>
      <c r="V306" s="240">
        <f t="shared" si="17"/>
        <v>0</v>
      </c>
    </row>
    <row r="307" spans="1:22">
      <c r="A307" s="238"/>
      <c r="E307" s="238"/>
      <c r="F307" s="238"/>
      <c r="G307" s="238"/>
      <c r="H307" s="238"/>
      <c r="L307" s="240"/>
      <c r="O307" s="240"/>
      <c r="R307" s="240">
        <f t="shared" si="15"/>
        <v>0</v>
      </c>
      <c r="S307" s="240">
        <f>IFERROR(IF(J307="X",0,IF(K307="X",0,VLOOKUP(K307,'6'!$K$3:$L$16,2,FALSE))),0)</f>
        <v>0</v>
      </c>
      <c r="T307" s="240">
        <f t="shared" si="16"/>
        <v>0</v>
      </c>
      <c r="U307" s="240">
        <f>IFERROR(VLOOKUP(K307,'6'!$K$3:$M$16,3,FALSE),0)</f>
        <v>0</v>
      </c>
      <c r="V307" s="240">
        <f t="shared" si="17"/>
        <v>0</v>
      </c>
    </row>
    <row r="308" spans="1:22">
      <c r="A308" s="238"/>
      <c r="E308" s="238"/>
      <c r="F308" s="238"/>
      <c r="G308" s="238"/>
      <c r="H308" s="238"/>
      <c r="L308" s="240"/>
      <c r="O308" s="240"/>
      <c r="R308" s="240">
        <f t="shared" si="15"/>
        <v>0</v>
      </c>
      <c r="S308" s="240">
        <f>IFERROR(IF(J308="X",0,IF(K308="X",0,VLOOKUP(K308,'6'!$K$3:$L$16,2,FALSE))),0)</f>
        <v>0</v>
      </c>
      <c r="T308" s="240">
        <f t="shared" si="16"/>
        <v>0</v>
      </c>
      <c r="U308" s="240">
        <f>IFERROR(VLOOKUP(K308,'6'!$K$3:$M$16,3,FALSE),0)</f>
        <v>0</v>
      </c>
      <c r="V308" s="240">
        <f t="shared" si="17"/>
        <v>0</v>
      </c>
    </row>
    <row r="309" spans="1:22">
      <c r="A309" s="238"/>
      <c r="E309" s="238"/>
      <c r="F309" s="238"/>
      <c r="G309" s="238"/>
      <c r="H309" s="238"/>
      <c r="L309" s="240"/>
      <c r="O309" s="240"/>
      <c r="R309" s="240">
        <f t="shared" si="15"/>
        <v>0</v>
      </c>
      <c r="S309" s="240">
        <f>IFERROR(IF(J309="X",0,IF(K309="X",0,VLOOKUP(K309,'6'!$K$3:$L$16,2,FALSE))),0)</f>
        <v>0</v>
      </c>
      <c r="T309" s="240">
        <f t="shared" si="16"/>
        <v>0</v>
      </c>
      <c r="U309" s="240">
        <f>IFERROR(VLOOKUP(K309,'6'!$K$3:$M$16,3,FALSE),0)</f>
        <v>0</v>
      </c>
      <c r="V309" s="240">
        <f t="shared" si="17"/>
        <v>0</v>
      </c>
    </row>
    <row r="310" spans="1:22">
      <c r="A310" s="238"/>
      <c r="E310" s="238"/>
      <c r="F310" s="238"/>
      <c r="G310" s="238"/>
      <c r="H310" s="238"/>
      <c r="L310" s="240"/>
      <c r="O310" s="240"/>
      <c r="R310" s="240">
        <f t="shared" si="15"/>
        <v>0</v>
      </c>
      <c r="S310" s="240">
        <f>IFERROR(IF(J310="X",0,IF(K310="X",0,VLOOKUP(K310,'6'!$K$3:$L$16,2,FALSE))),0)</f>
        <v>0</v>
      </c>
      <c r="T310" s="240">
        <f t="shared" si="16"/>
        <v>0</v>
      </c>
      <c r="U310" s="240">
        <f>IFERROR(VLOOKUP(K310,'6'!$K$3:$M$16,3,FALSE),0)</f>
        <v>0</v>
      </c>
      <c r="V310" s="240">
        <f t="shared" si="17"/>
        <v>0</v>
      </c>
    </row>
    <row r="311" spans="1:22">
      <c r="A311" s="238"/>
      <c r="E311" s="238"/>
      <c r="F311" s="238"/>
      <c r="G311" s="238"/>
      <c r="H311" s="238"/>
      <c r="L311" s="240"/>
      <c r="O311" s="240"/>
      <c r="R311" s="240">
        <f t="shared" si="15"/>
        <v>0</v>
      </c>
      <c r="S311" s="240">
        <f>IFERROR(IF(J311="X",0,IF(K311="X",0,VLOOKUP(K311,'6'!$K$3:$L$16,2,FALSE))),0)</f>
        <v>0</v>
      </c>
      <c r="T311" s="240">
        <f t="shared" si="16"/>
        <v>0</v>
      </c>
      <c r="U311" s="240">
        <f>IFERROR(VLOOKUP(K311,'6'!$K$3:$M$16,3,FALSE),0)</f>
        <v>0</v>
      </c>
      <c r="V311" s="240">
        <f t="shared" si="17"/>
        <v>0</v>
      </c>
    </row>
    <row r="312" spans="1:22">
      <c r="A312" s="238"/>
      <c r="E312" s="238"/>
      <c r="F312" s="238"/>
      <c r="G312" s="238"/>
      <c r="H312" s="238"/>
      <c r="L312" s="240"/>
      <c r="O312" s="240"/>
      <c r="R312" s="240">
        <f t="shared" si="15"/>
        <v>0</v>
      </c>
      <c r="S312" s="240">
        <f>IFERROR(IF(J312="X",0,IF(K312="X",0,VLOOKUP(K312,'6'!$K$3:$L$16,2,FALSE))),0)</f>
        <v>0</v>
      </c>
      <c r="T312" s="240">
        <f t="shared" si="16"/>
        <v>0</v>
      </c>
      <c r="U312" s="240">
        <f>IFERROR(VLOOKUP(K312,'6'!$K$3:$M$16,3,FALSE),0)</f>
        <v>0</v>
      </c>
      <c r="V312" s="240">
        <f t="shared" si="17"/>
        <v>0</v>
      </c>
    </row>
    <row r="313" spans="1:22">
      <c r="A313" s="238"/>
      <c r="E313" s="238"/>
      <c r="F313" s="238"/>
      <c r="G313" s="238"/>
      <c r="H313" s="238"/>
      <c r="L313" s="240"/>
      <c r="O313" s="240"/>
      <c r="R313" s="240">
        <f t="shared" si="15"/>
        <v>0</v>
      </c>
      <c r="S313" s="240">
        <f>IFERROR(IF(J313="X",0,IF(K313="X",0,VLOOKUP(K313,'6'!$K$3:$L$16,2,FALSE))),0)</f>
        <v>0</v>
      </c>
      <c r="T313" s="240">
        <f t="shared" si="16"/>
        <v>0</v>
      </c>
      <c r="U313" s="240">
        <f>IFERROR(VLOOKUP(K313,'6'!$K$3:$M$16,3,FALSE),0)</f>
        <v>0</v>
      </c>
      <c r="V313" s="240">
        <f t="shared" si="17"/>
        <v>0</v>
      </c>
    </row>
    <row r="314" spans="1:22">
      <c r="A314" s="238"/>
      <c r="E314" s="238"/>
      <c r="F314" s="238"/>
      <c r="G314" s="238"/>
      <c r="H314" s="238"/>
      <c r="L314" s="240"/>
      <c r="O314" s="240"/>
      <c r="R314" s="240">
        <f t="shared" si="15"/>
        <v>0</v>
      </c>
      <c r="S314" s="240">
        <f>IFERROR(IF(J314="X",0,IF(K314="X",0,VLOOKUP(K314,'6'!$K$3:$L$16,2,FALSE))),0)</f>
        <v>0</v>
      </c>
      <c r="T314" s="240">
        <f t="shared" si="16"/>
        <v>0</v>
      </c>
      <c r="U314" s="240">
        <f>IFERROR(VLOOKUP(K314,'6'!$K$3:$M$16,3,FALSE),0)</f>
        <v>0</v>
      </c>
      <c r="V314" s="240">
        <f t="shared" si="17"/>
        <v>0</v>
      </c>
    </row>
    <row r="315" spans="1:22">
      <c r="A315" s="238"/>
      <c r="E315" s="238"/>
      <c r="F315" s="238"/>
      <c r="G315" s="238"/>
      <c r="H315" s="238"/>
      <c r="L315" s="240"/>
      <c r="O315" s="240"/>
      <c r="R315" s="240">
        <f t="shared" si="15"/>
        <v>0</v>
      </c>
      <c r="S315" s="240">
        <f>IFERROR(IF(J315="X",0,IF(K315="X",0,VLOOKUP(K315,'6'!$K$3:$L$16,2,FALSE))),0)</f>
        <v>0</v>
      </c>
      <c r="T315" s="240">
        <f t="shared" si="16"/>
        <v>0</v>
      </c>
      <c r="U315" s="240">
        <f>IFERROR(VLOOKUP(K315,'6'!$K$3:$M$16,3,FALSE),0)</f>
        <v>0</v>
      </c>
      <c r="V315" s="240">
        <f t="shared" si="17"/>
        <v>0</v>
      </c>
    </row>
    <row r="316" spans="1:22">
      <c r="A316" s="238"/>
      <c r="E316" s="238"/>
      <c r="F316" s="238"/>
      <c r="G316" s="238"/>
      <c r="H316" s="238"/>
      <c r="L316" s="240"/>
      <c r="O316" s="240"/>
      <c r="R316" s="240">
        <f t="shared" si="15"/>
        <v>0</v>
      </c>
      <c r="S316" s="240">
        <f>IFERROR(IF(J316="X",0,IF(K316="X",0,VLOOKUP(K316,'6'!$K$3:$L$16,2,FALSE))),0)</f>
        <v>0</v>
      </c>
      <c r="T316" s="240">
        <f t="shared" si="16"/>
        <v>0</v>
      </c>
      <c r="U316" s="240">
        <f>IFERROR(VLOOKUP(K316,'6'!$K$3:$M$16,3,FALSE),0)</f>
        <v>0</v>
      </c>
      <c r="V316" s="240">
        <f t="shared" si="17"/>
        <v>0</v>
      </c>
    </row>
    <row r="317" spans="1:22">
      <c r="A317" s="238"/>
      <c r="E317" s="238"/>
      <c r="F317" s="238"/>
      <c r="G317" s="238"/>
      <c r="H317" s="238"/>
      <c r="L317" s="240"/>
      <c r="O317" s="240"/>
      <c r="R317" s="240">
        <f t="shared" si="15"/>
        <v>0</v>
      </c>
      <c r="S317" s="240">
        <f>IFERROR(IF(J317="X",0,IF(K317="X",0,VLOOKUP(K317,'6'!$K$3:$L$16,2,FALSE))),0)</f>
        <v>0</v>
      </c>
      <c r="T317" s="240">
        <f t="shared" si="16"/>
        <v>0</v>
      </c>
      <c r="U317" s="240">
        <f>IFERROR(VLOOKUP(K317,'6'!$K$3:$M$16,3,FALSE),0)</f>
        <v>0</v>
      </c>
      <c r="V317" s="240">
        <f t="shared" si="17"/>
        <v>0</v>
      </c>
    </row>
    <row r="318" spans="1:22">
      <c r="A318" s="238"/>
      <c r="E318" s="238"/>
      <c r="F318" s="238"/>
      <c r="G318" s="238"/>
      <c r="H318" s="238"/>
      <c r="L318" s="240"/>
      <c r="O318" s="240"/>
      <c r="R318" s="240">
        <f t="shared" si="15"/>
        <v>0</v>
      </c>
      <c r="S318" s="240">
        <f>IFERROR(IF(J318="X",0,IF(K318="X",0,VLOOKUP(K318,'6'!$K$3:$L$16,2,FALSE))),0)</f>
        <v>0</v>
      </c>
      <c r="T318" s="240">
        <f t="shared" si="16"/>
        <v>0</v>
      </c>
      <c r="U318" s="240">
        <f>IFERROR(VLOOKUP(K318,'6'!$K$3:$M$16,3,FALSE),0)</f>
        <v>0</v>
      </c>
      <c r="V318" s="240">
        <f t="shared" si="17"/>
        <v>0</v>
      </c>
    </row>
    <row r="319" spans="1:22">
      <c r="A319" s="238"/>
      <c r="E319" s="238"/>
      <c r="F319" s="238"/>
      <c r="G319" s="238"/>
      <c r="H319" s="238"/>
      <c r="L319" s="240"/>
      <c r="O319" s="240"/>
      <c r="R319" s="240">
        <f t="shared" si="15"/>
        <v>0</v>
      </c>
      <c r="S319" s="240">
        <f>IFERROR(IF(J319="X",0,IF(K319="X",0,VLOOKUP(K319,'6'!$K$3:$L$16,2,FALSE))),0)</f>
        <v>0</v>
      </c>
      <c r="T319" s="240">
        <f t="shared" si="16"/>
        <v>0</v>
      </c>
      <c r="U319" s="240">
        <f>IFERROR(VLOOKUP(K319,'6'!$K$3:$M$16,3,FALSE),0)</f>
        <v>0</v>
      </c>
      <c r="V319" s="240">
        <f t="shared" si="17"/>
        <v>0</v>
      </c>
    </row>
    <row r="320" spans="1:22">
      <c r="A320" s="238"/>
      <c r="E320" s="238"/>
      <c r="F320" s="238"/>
      <c r="G320" s="238"/>
      <c r="H320" s="238"/>
      <c r="L320" s="240"/>
      <c r="O320" s="240"/>
      <c r="R320" s="240">
        <f t="shared" si="15"/>
        <v>0</v>
      </c>
      <c r="S320" s="240">
        <f>IFERROR(IF(J320="X",0,IF(K320="X",0,VLOOKUP(K320,'6'!$K$3:$L$16,2,FALSE))),0)</f>
        <v>0</v>
      </c>
      <c r="T320" s="240">
        <f t="shared" si="16"/>
        <v>0</v>
      </c>
      <c r="U320" s="240">
        <f>IFERROR(VLOOKUP(K320,'6'!$K$3:$M$16,3,FALSE),0)</f>
        <v>0</v>
      </c>
      <c r="V320" s="240">
        <f t="shared" si="17"/>
        <v>0</v>
      </c>
    </row>
    <row r="321" spans="1:22">
      <c r="A321" s="238"/>
      <c r="E321" s="238"/>
      <c r="F321" s="238"/>
      <c r="G321" s="238"/>
      <c r="H321" s="238"/>
      <c r="L321" s="240"/>
      <c r="O321" s="240"/>
      <c r="R321" s="240">
        <f t="shared" si="15"/>
        <v>0</v>
      </c>
      <c r="S321" s="240">
        <f>IFERROR(IF(J321="X",0,IF(K321="X",0,VLOOKUP(K321,'6'!$K$3:$L$16,2,FALSE))),0)</f>
        <v>0</v>
      </c>
      <c r="T321" s="240">
        <f t="shared" si="16"/>
        <v>0</v>
      </c>
      <c r="U321" s="240">
        <f>IFERROR(VLOOKUP(K321,'6'!$K$3:$M$16,3,FALSE),0)</f>
        <v>0</v>
      </c>
      <c r="V321" s="240">
        <f t="shared" si="17"/>
        <v>0</v>
      </c>
    </row>
    <row r="322" spans="1:22">
      <c r="A322" s="238"/>
      <c r="E322" s="238"/>
      <c r="F322" s="238"/>
      <c r="G322" s="238"/>
      <c r="H322" s="238"/>
      <c r="L322" s="240"/>
      <c r="O322" s="240"/>
      <c r="R322" s="240">
        <f t="shared" si="15"/>
        <v>0</v>
      </c>
      <c r="S322" s="240">
        <f>IFERROR(IF(J322="X",0,IF(K322="X",0,VLOOKUP(K322,'6'!$K$3:$L$16,2,FALSE))),0)</f>
        <v>0</v>
      </c>
      <c r="T322" s="240">
        <f t="shared" si="16"/>
        <v>0</v>
      </c>
      <c r="U322" s="240">
        <f>IFERROR(VLOOKUP(K322,'6'!$K$3:$M$16,3,FALSE),0)</f>
        <v>0</v>
      </c>
      <c r="V322" s="240">
        <f t="shared" si="17"/>
        <v>0</v>
      </c>
    </row>
    <row r="323" spans="1:22">
      <c r="A323" s="238"/>
      <c r="E323" s="238"/>
      <c r="F323" s="238"/>
      <c r="G323" s="238"/>
      <c r="H323" s="238"/>
      <c r="L323" s="240"/>
      <c r="O323" s="240"/>
      <c r="R323" s="240">
        <f t="shared" si="15"/>
        <v>0</v>
      </c>
      <c r="S323" s="240">
        <f>IFERROR(IF(J323="X",0,IF(K323="X",0,VLOOKUP(K323,'6'!$K$3:$L$16,2,FALSE))),0)</f>
        <v>0</v>
      </c>
      <c r="T323" s="240">
        <f t="shared" si="16"/>
        <v>0</v>
      </c>
      <c r="U323" s="240">
        <f>IFERROR(VLOOKUP(K323,'6'!$K$3:$M$16,3,FALSE),0)</f>
        <v>0</v>
      </c>
      <c r="V323" s="240">
        <f t="shared" si="17"/>
        <v>0</v>
      </c>
    </row>
    <row r="324" spans="1:22">
      <c r="A324" s="238"/>
      <c r="E324" s="238"/>
      <c r="F324" s="238"/>
      <c r="G324" s="238"/>
      <c r="H324" s="238"/>
      <c r="L324" s="240"/>
      <c r="O324" s="240"/>
      <c r="R324" s="240">
        <f t="shared" si="15"/>
        <v>0</v>
      </c>
      <c r="S324" s="240">
        <f>IFERROR(IF(J324="X",0,IF(K324="X",0,VLOOKUP(K324,'6'!$K$3:$L$16,2,FALSE))),0)</f>
        <v>0</v>
      </c>
      <c r="T324" s="240">
        <f t="shared" si="16"/>
        <v>0</v>
      </c>
      <c r="U324" s="240">
        <f>IFERROR(VLOOKUP(K324,'6'!$K$3:$M$16,3,FALSE),0)</f>
        <v>0</v>
      </c>
      <c r="V324" s="240">
        <f t="shared" si="17"/>
        <v>0</v>
      </c>
    </row>
    <row r="325" spans="1:22">
      <c r="A325" s="238"/>
      <c r="E325" s="238"/>
      <c r="F325" s="238"/>
      <c r="G325" s="238"/>
      <c r="H325" s="238"/>
      <c r="L325" s="240"/>
      <c r="O325" s="240"/>
      <c r="R325" s="240">
        <f t="shared" si="15"/>
        <v>0</v>
      </c>
      <c r="S325" s="240">
        <f>IFERROR(IF(J325="X",0,IF(K325="X",0,VLOOKUP(K325,'6'!$K$3:$L$16,2,FALSE))),0)</f>
        <v>0</v>
      </c>
      <c r="T325" s="240">
        <f t="shared" si="16"/>
        <v>0</v>
      </c>
      <c r="U325" s="240">
        <f>IFERROR(VLOOKUP(K325,'6'!$K$3:$M$16,3,FALSE),0)</f>
        <v>0</v>
      </c>
      <c r="V325" s="240">
        <f t="shared" si="17"/>
        <v>0</v>
      </c>
    </row>
    <row r="326" spans="1:22">
      <c r="A326" s="238"/>
      <c r="E326" s="238"/>
      <c r="F326" s="238"/>
      <c r="G326" s="238"/>
      <c r="H326" s="238"/>
      <c r="L326" s="240"/>
      <c r="O326" s="240"/>
      <c r="R326" s="240">
        <f t="shared" si="15"/>
        <v>0</v>
      </c>
      <c r="S326" s="240">
        <f>IFERROR(IF(J326="X",0,IF(K326="X",0,VLOOKUP(K326,'6'!$K$3:$L$16,2,FALSE))),0)</f>
        <v>0</v>
      </c>
      <c r="T326" s="240">
        <f t="shared" si="16"/>
        <v>0</v>
      </c>
      <c r="U326" s="240">
        <f>IFERROR(VLOOKUP(K326,'6'!$K$3:$M$16,3,FALSE),0)</f>
        <v>0</v>
      </c>
      <c r="V326" s="240">
        <f t="shared" si="17"/>
        <v>0</v>
      </c>
    </row>
    <row r="327" spans="1:22">
      <c r="A327" s="238"/>
      <c r="E327" s="238"/>
      <c r="F327" s="238"/>
      <c r="G327" s="238"/>
      <c r="H327" s="238"/>
      <c r="L327" s="240"/>
      <c r="O327" s="240"/>
      <c r="R327" s="240">
        <f t="shared" si="15"/>
        <v>0</v>
      </c>
      <c r="S327" s="240">
        <f>IFERROR(IF(J327="X",0,IF(K327="X",0,VLOOKUP(K327,'6'!$K$3:$L$16,2,FALSE))),0)</f>
        <v>0</v>
      </c>
      <c r="T327" s="240">
        <f t="shared" si="16"/>
        <v>0</v>
      </c>
      <c r="U327" s="240">
        <f>IFERROR(VLOOKUP(K327,'6'!$K$3:$M$16,3,FALSE),0)</f>
        <v>0</v>
      </c>
      <c r="V327" s="240">
        <f t="shared" si="17"/>
        <v>0</v>
      </c>
    </row>
    <row r="328" spans="1:22">
      <c r="A328" s="238"/>
      <c r="E328" s="238"/>
      <c r="F328" s="238"/>
      <c r="G328" s="238"/>
      <c r="H328" s="238"/>
      <c r="L328" s="240"/>
      <c r="O328" s="240"/>
      <c r="R328" s="240">
        <f t="shared" si="15"/>
        <v>0</v>
      </c>
      <c r="S328" s="240">
        <f>IFERROR(IF(J328="X",0,IF(K328="X",0,VLOOKUP(K328,'6'!$K$3:$L$16,2,FALSE))),0)</f>
        <v>0</v>
      </c>
      <c r="T328" s="240">
        <f t="shared" si="16"/>
        <v>0</v>
      </c>
      <c r="U328" s="240">
        <f>IFERROR(VLOOKUP(K328,'6'!$K$3:$M$16,3,FALSE),0)</f>
        <v>0</v>
      </c>
      <c r="V328" s="240">
        <f t="shared" si="17"/>
        <v>0</v>
      </c>
    </row>
    <row r="329" spans="1:22">
      <c r="A329" s="238"/>
      <c r="E329" s="238"/>
      <c r="F329" s="238"/>
      <c r="G329" s="238"/>
      <c r="H329" s="238"/>
      <c r="L329" s="240"/>
      <c r="O329" s="240"/>
      <c r="R329" s="240">
        <f t="shared" si="15"/>
        <v>0</v>
      </c>
      <c r="S329" s="240">
        <f>IFERROR(IF(J329="X",0,IF(K329="X",0,VLOOKUP(K329,'6'!$K$3:$L$16,2,FALSE))),0)</f>
        <v>0</v>
      </c>
      <c r="T329" s="240">
        <f t="shared" si="16"/>
        <v>0</v>
      </c>
      <c r="U329" s="240">
        <f>IFERROR(VLOOKUP(K329,'6'!$K$3:$M$16,3,FALSE),0)</f>
        <v>0</v>
      </c>
      <c r="V329" s="240">
        <f t="shared" si="17"/>
        <v>0</v>
      </c>
    </row>
    <row r="330" spans="1:22">
      <c r="A330" s="238"/>
      <c r="E330" s="238"/>
      <c r="F330" s="238"/>
      <c r="G330" s="238"/>
      <c r="H330" s="238"/>
      <c r="L330" s="240"/>
      <c r="O330" s="240"/>
      <c r="R330" s="240">
        <f t="shared" si="15"/>
        <v>0</v>
      </c>
      <c r="S330" s="240">
        <f>IFERROR(IF(J330="X",0,IF(K330="X",0,VLOOKUP(K330,'6'!$K$3:$L$16,2,FALSE))),0)</f>
        <v>0</v>
      </c>
      <c r="T330" s="240">
        <f t="shared" si="16"/>
        <v>0</v>
      </c>
      <c r="U330" s="240">
        <f>IFERROR(VLOOKUP(K330,'6'!$K$3:$M$16,3,FALSE),0)</f>
        <v>0</v>
      </c>
      <c r="V330" s="240">
        <f t="shared" si="17"/>
        <v>0</v>
      </c>
    </row>
    <row r="331" spans="1:22">
      <c r="A331" s="238"/>
      <c r="E331" s="238"/>
      <c r="F331" s="238"/>
      <c r="G331" s="238"/>
      <c r="H331" s="238"/>
      <c r="L331" s="240"/>
      <c r="O331" s="240"/>
      <c r="R331" s="240">
        <f t="shared" si="15"/>
        <v>0</v>
      </c>
      <c r="S331" s="240">
        <f>IFERROR(IF(J331="X",0,IF(K331="X",0,VLOOKUP(K331,'6'!$K$3:$L$16,2,FALSE))),0)</f>
        <v>0</v>
      </c>
      <c r="T331" s="240">
        <f t="shared" si="16"/>
        <v>0</v>
      </c>
      <c r="U331" s="240">
        <f>IFERROR(VLOOKUP(K331,'6'!$K$3:$M$16,3,FALSE),0)</f>
        <v>0</v>
      </c>
      <c r="V331" s="240">
        <f t="shared" si="17"/>
        <v>0</v>
      </c>
    </row>
    <row r="332" spans="1:22">
      <c r="A332" s="238"/>
      <c r="E332" s="238"/>
      <c r="F332" s="238"/>
      <c r="G332" s="238"/>
      <c r="H332" s="238"/>
      <c r="L332" s="240"/>
      <c r="O332" s="240"/>
      <c r="R332" s="240">
        <f t="shared" si="15"/>
        <v>0</v>
      </c>
      <c r="S332" s="240">
        <f>IFERROR(IF(J332="X",0,IF(K332="X",0,VLOOKUP(K332,'6'!$K$3:$L$16,2,FALSE))),0)</f>
        <v>0</v>
      </c>
      <c r="T332" s="240">
        <f t="shared" si="16"/>
        <v>0</v>
      </c>
      <c r="U332" s="240">
        <f>IFERROR(VLOOKUP(K332,'6'!$K$3:$M$16,3,FALSE),0)</f>
        <v>0</v>
      </c>
      <c r="V332" s="240">
        <f t="shared" si="17"/>
        <v>0</v>
      </c>
    </row>
    <row r="333" spans="1:22">
      <c r="A333" s="238"/>
      <c r="E333" s="238"/>
      <c r="F333" s="238"/>
      <c r="G333" s="238"/>
      <c r="H333" s="238"/>
      <c r="L333" s="240"/>
      <c r="O333" s="240"/>
      <c r="R333" s="240">
        <f t="shared" si="15"/>
        <v>0</v>
      </c>
      <c r="S333" s="240">
        <f>IFERROR(IF(J333="X",0,IF(K333="X",0,VLOOKUP(K333,'6'!$K$3:$L$16,2,FALSE))),0)</f>
        <v>0</v>
      </c>
      <c r="T333" s="240">
        <f t="shared" si="16"/>
        <v>0</v>
      </c>
      <c r="U333" s="240">
        <f>IFERROR(VLOOKUP(K333,'6'!$K$3:$M$16,3,FALSE),0)</f>
        <v>0</v>
      </c>
      <c r="V333" s="240">
        <f t="shared" si="17"/>
        <v>0</v>
      </c>
    </row>
    <row r="334" spans="1:22">
      <c r="A334" s="238"/>
      <c r="E334" s="238"/>
      <c r="F334" s="238"/>
      <c r="G334" s="238"/>
      <c r="H334" s="238"/>
      <c r="L334" s="240"/>
      <c r="O334" s="240"/>
      <c r="R334" s="240">
        <f t="shared" si="15"/>
        <v>0</v>
      </c>
      <c r="S334" s="240">
        <f>IFERROR(IF(J334="X",0,IF(K334="X",0,VLOOKUP(K334,'6'!$K$3:$L$16,2,FALSE))),0)</f>
        <v>0</v>
      </c>
      <c r="T334" s="240">
        <f t="shared" si="16"/>
        <v>0</v>
      </c>
      <c r="U334" s="240">
        <f>IFERROR(VLOOKUP(K334,'6'!$K$3:$M$16,3,FALSE),0)</f>
        <v>0</v>
      </c>
      <c r="V334" s="240">
        <f t="shared" si="17"/>
        <v>0</v>
      </c>
    </row>
    <row r="335" spans="1:22">
      <c r="A335" s="238"/>
      <c r="E335" s="238"/>
      <c r="F335" s="238"/>
      <c r="G335" s="238"/>
      <c r="H335" s="238"/>
      <c r="L335" s="240"/>
      <c r="O335" s="240"/>
      <c r="R335" s="240">
        <f t="shared" si="15"/>
        <v>0</v>
      </c>
      <c r="S335" s="240">
        <f>IFERROR(IF(J335="X",0,IF(K335="X",0,VLOOKUP(K335,'6'!$K$3:$L$16,2,FALSE))),0)</f>
        <v>0</v>
      </c>
      <c r="T335" s="240">
        <f t="shared" si="16"/>
        <v>0</v>
      </c>
      <c r="U335" s="240">
        <f>IFERROR(VLOOKUP(K335,'6'!$K$3:$M$16,3,FALSE),0)</f>
        <v>0</v>
      </c>
      <c r="V335" s="240">
        <f t="shared" si="17"/>
        <v>0</v>
      </c>
    </row>
    <row r="336" spans="1:22">
      <c r="A336" s="238"/>
      <c r="E336" s="238"/>
      <c r="F336" s="238"/>
      <c r="G336" s="238"/>
      <c r="H336" s="238"/>
      <c r="L336" s="240"/>
      <c r="O336" s="240"/>
      <c r="R336" s="240">
        <f t="shared" si="15"/>
        <v>0</v>
      </c>
      <c r="S336" s="240">
        <f>IFERROR(IF(J336="X",0,IF(K336="X",0,VLOOKUP(K336,'6'!$K$3:$L$16,2,FALSE))),0)</f>
        <v>0</v>
      </c>
      <c r="T336" s="240">
        <f t="shared" si="16"/>
        <v>0</v>
      </c>
      <c r="U336" s="240">
        <f>IFERROR(VLOOKUP(K336,'6'!$K$3:$M$16,3,FALSE),0)</f>
        <v>0</v>
      </c>
      <c r="V336" s="240">
        <f t="shared" si="17"/>
        <v>0</v>
      </c>
    </row>
    <row r="337" spans="1:22">
      <c r="A337" s="238"/>
      <c r="E337" s="238"/>
      <c r="F337" s="238"/>
      <c r="G337" s="238"/>
      <c r="H337" s="238"/>
      <c r="L337" s="240"/>
      <c r="O337" s="240"/>
      <c r="R337" s="240">
        <f t="shared" si="15"/>
        <v>0</v>
      </c>
      <c r="S337" s="240">
        <f>IFERROR(IF(J337="X",0,IF(K337="X",0,VLOOKUP(K337,'6'!$K$3:$L$16,2,FALSE))),0)</f>
        <v>0</v>
      </c>
      <c r="T337" s="240">
        <f t="shared" si="16"/>
        <v>0</v>
      </c>
      <c r="U337" s="240">
        <f>IFERROR(VLOOKUP(K337,'6'!$K$3:$M$16,3,FALSE),0)</f>
        <v>0</v>
      </c>
      <c r="V337" s="240">
        <f t="shared" si="17"/>
        <v>0</v>
      </c>
    </row>
    <row r="338" spans="1:22">
      <c r="A338" s="238"/>
      <c r="E338" s="238"/>
      <c r="F338" s="238"/>
      <c r="G338" s="238"/>
      <c r="H338" s="238"/>
      <c r="L338" s="240"/>
      <c r="O338" s="240"/>
      <c r="R338" s="240">
        <f t="shared" si="15"/>
        <v>0</v>
      </c>
      <c r="S338" s="240">
        <f>IFERROR(IF(J338="X",0,IF(K338="X",0,VLOOKUP(K338,'6'!$K$3:$L$16,2,FALSE))),0)</f>
        <v>0</v>
      </c>
      <c r="T338" s="240">
        <f t="shared" si="16"/>
        <v>0</v>
      </c>
      <c r="U338" s="240">
        <f>IFERROR(VLOOKUP(K338,'6'!$K$3:$M$16,3,FALSE),0)</f>
        <v>0</v>
      </c>
      <c r="V338" s="240">
        <f t="shared" si="17"/>
        <v>0</v>
      </c>
    </row>
    <row r="339" spans="1:22">
      <c r="A339" s="238"/>
      <c r="E339" s="238"/>
      <c r="F339" s="238"/>
      <c r="G339" s="238"/>
      <c r="H339" s="238"/>
      <c r="L339" s="240"/>
      <c r="O339" s="240"/>
      <c r="R339" s="240">
        <f t="shared" si="15"/>
        <v>0</v>
      </c>
      <c r="S339" s="240">
        <f>IFERROR(IF(J339="X",0,IF(K339="X",0,VLOOKUP(K339,'6'!$K$3:$L$16,2,FALSE))),0)</f>
        <v>0</v>
      </c>
      <c r="T339" s="240">
        <f t="shared" si="16"/>
        <v>0</v>
      </c>
      <c r="U339" s="240">
        <f>IFERROR(VLOOKUP(K339,'6'!$K$3:$M$16,3,FALSE),0)</f>
        <v>0</v>
      </c>
      <c r="V339" s="240">
        <f t="shared" si="17"/>
        <v>0</v>
      </c>
    </row>
    <row r="340" spans="1:22">
      <c r="A340" s="238"/>
      <c r="E340" s="238"/>
      <c r="F340" s="238"/>
      <c r="G340" s="238"/>
      <c r="H340" s="238"/>
      <c r="L340" s="240"/>
      <c r="O340" s="240"/>
      <c r="R340" s="240">
        <f t="shared" si="15"/>
        <v>0</v>
      </c>
      <c r="S340" s="240">
        <f>IFERROR(IF(J340="X",0,IF(K340="X",0,VLOOKUP(K340,'6'!$K$3:$L$16,2,FALSE))),0)</f>
        <v>0</v>
      </c>
      <c r="T340" s="240">
        <f t="shared" si="16"/>
        <v>0</v>
      </c>
      <c r="U340" s="240">
        <f>IFERROR(VLOOKUP(K340,'6'!$K$3:$M$16,3,FALSE),0)</f>
        <v>0</v>
      </c>
      <c r="V340" s="240">
        <f t="shared" si="17"/>
        <v>0</v>
      </c>
    </row>
    <row r="341" spans="1:22">
      <c r="A341" s="238"/>
      <c r="E341" s="238"/>
      <c r="F341" s="238"/>
      <c r="G341" s="238"/>
      <c r="H341" s="238"/>
      <c r="L341" s="240"/>
      <c r="O341" s="240"/>
      <c r="R341" s="240">
        <f t="shared" si="15"/>
        <v>0</v>
      </c>
      <c r="S341" s="240">
        <f>IFERROR(IF(J341="X",0,IF(K341="X",0,VLOOKUP(K341,'6'!$K$3:$L$16,2,FALSE))),0)</f>
        <v>0</v>
      </c>
      <c r="T341" s="240">
        <f t="shared" si="16"/>
        <v>0</v>
      </c>
      <c r="U341" s="240">
        <f>IFERROR(VLOOKUP(K341,'6'!$K$3:$M$16,3,FALSE),0)</f>
        <v>0</v>
      </c>
      <c r="V341" s="240">
        <f t="shared" si="17"/>
        <v>0</v>
      </c>
    </row>
    <row r="342" spans="1:22">
      <c r="A342" s="238"/>
      <c r="E342" s="238"/>
      <c r="F342" s="238"/>
      <c r="G342" s="238"/>
      <c r="H342" s="238"/>
      <c r="L342" s="240"/>
      <c r="O342" s="240"/>
      <c r="R342" s="240">
        <f t="shared" si="15"/>
        <v>0</v>
      </c>
      <c r="S342" s="240">
        <f>IFERROR(IF(J342="X",0,IF(K342="X",0,VLOOKUP(K342,'6'!$K$3:$L$16,2,FALSE))),0)</f>
        <v>0</v>
      </c>
      <c r="T342" s="240">
        <f t="shared" si="16"/>
        <v>0</v>
      </c>
      <c r="U342" s="240">
        <f>IFERROR(VLOOKUP(K342,'6'!$K$3:$M$16,3,FALSE),0)</f>
        <v>0</v>
      </c>
      <c r="V342" s="240">
        <f t="shared" si="17"/>
        <v>0</v>
      </c>
    </row>
    <row r="343" spans="1:22">
      <c r="A343" s="238"/>
      <c r="E343" s="238"/>
      <c r="F343" s="238"/>
      <c r="G343" s="238"/>
      <c r="H343" s="238"/>
      <c r="L343" s="240"/>
      <c r="O343" s="240"/>
      <c r="R343" s="240">
        <f t="shared" si="15"/>
        <v>0</v>
      </c>
      <c r="S343" s="240">
        <f>IFERROR(IF(J343="X",0,IF(K343="X",0,VLOOKUP(K343,'6'!$K$3:$L$16,2,FALSE))),0)</f>
        <v>0</v>
      </c>
      <c r="T343" s="240">
        <f t="shared" si="16"/>
        <v>0</v>
      </c>
      <c r="U343" s="240">
        <f>IFERROR(VLOOKUP(K343,'6'!$K$3:$M$16,3,FALSE),0)</f>
        <v>0</v>
      </c>
      <c r="V343" s="240">
        <f t="shared" si="17"/>
        <v>0</v>
      </c>
    </row>
    <row r="344" spans="1:22">
      <c r="A344" s="238"/>
      <c r="E344" s="238"/>
      <c r="F344" s="238"/>
      <c r="G344" s="238"/>
      <c r="H344" s="238"/>
      <c r="L344" s="240"/>
      <c r="O344" s="240"/>
      <c r="R344" s="240">
        <f t="shared" si="15"/>
        <v>0</v>
      </c>
      <c r="S344" s="240">
        <f>IFERROR(IF(J344="X",0,IF(K344="X",0,VLOOKUP(K344,'6'!$K$3:$L$16,2,FALSE))),0)</f>
        <v>0</v>
      </c>
      <c r="T344" s="240">
        <f t="shared" si="16"/>
        <v>0</v>
      </c>
      <c r="U344" s="240">
        <f>IFERROR(VLOOKUP(K344,'6'!$K$3:$M$16,3,FALSE),0)</f>
        <v>0</v>
      </c>
      <c r="V344" s="240">
        <f t="shared" si="17"/>
        <v>0</v>
      </c>
    </row>
    <row r="345" spans="1:22">
      <c r="A345" s="238"/>
      <c r="E345" s="238"/>
      <c r="F345" s="238"/>
      <c r="G345" s="238"/>
      <c r="H345" s="238"/>
      <c r="L345" s="240"/>
      <c r="O345" s="240"/>
      <c r="R345" s="240">
        <f t="shared" si="15"/>
        <v>0</v>
      </c>
      <c r="S345" s="240">
        <f>IFERROR(IF(J345="X",0,IF(K345="X",0,VLOOKUP(K345,'6'!$K$3:$L$16,2,FALSE))),0)</f>
        <v>0</v>
      </c>
      <c r="T345" s="240">
        <f t="shared" si="16"/>
        <v>0</v>
      </c>
      <c r="U345" s="240">
        <f>IFERROR(VLOOKUP(K345,'6'!$K$3:$M$16,3,FALSE),0)</f>
        <v>0</v>
      </c>
      <c r="V345" s="240">
        <f t="shared" si="17"/>
        <v>0</v>
      </c>
    </row>
    <row r="346" spans="1:22">
      <c r="A346" s="238"/>
      <c r="E346" s="238"/>
      <c r="F346" s="238"/>
      <c r="G346" s="238"/>
      <c r="H346" s="238"/>
      <c r="L346" s="240"/>
      <c r="O346" s="240"/>
      <c r="R346" s="240">
        <f t="shared" si="15"/>
        <v>0</v>
      </c>
      <c r="S346" s="240">
        <f>IFERROR(IF(J346="X",0,IF(K346="X",0,VLOOKUP(K346,'6'!$K$3:$L$16,2,FALSE))),0)</f>
        <v>0</v>
      </c>
      <c r="T346" s="240">
        <f t="shared" si="16"/>
        <v>0</v>
      </c>
      <c r="U346" s="240">
        <f>IFERROR(VLOOKUP(K346,'6'!$K$3:$M$16,3,FALSE),0)</f>
        <v>0</v>
      </c>
      <c r="V346" s="240">
        <f t="shared" si="17"/>
        <v>0</v>
      </c>
    </row>
    <row r="347" spans="1:22">
      <c r="A347" s="238"/>
      <c r="E347" s="238"/>
      <c r="F347" s="238"/>
      <c r="G347" s="238"/>
      <c r="H347" s="238"/>
      <c r="L347" s="240"/>
      <c r="O347" s="240"/>
      <c r="R347" s="240">
        <f t="shared" si="15"/>
        <v>0</v>
      </c>
      <c r="S347" s="240">
        <f>IFERROR(IF(J347="X",0,IF(K347="X",0,VLOOKUP(K347,'6'!$K$3:$L$16,2,FALSE))),0)</f>
        <v>0</v>
      </c>
      <c r="T347" s="240">
        <f t="shared" si="16"/>
        <v>0</v>
      </c>
      <c r="U347" s="240">
        <f>IFERROR(VLOOKUP(K347,'6'!$K$3:$M$16,3,FALSE),0)</f>
        <v>0</v>
      </c>
      <c r="V347" s="240">
        <f t="shared" si="17"/>
        <v>0</v>
      </c>
    </row>
    <row r="348" spans="1:22">
      <c r="A348" s="238"/>
      <c r="E348" s="238"/>
      <c r="F348" s="238"/>
      <c r="G348" s="238"/>
      <c r="H348" s="238"/>
      <c r="L348" s="240"/>
      <c r="O348" s="240"/>
      <c r="R348" s="240">
        <f t="shared" ref="R348:R411" si="18">SUM(M348+P348)</f>
        <v>0</v>
      </c>
      <c r="S348" s="240">
        <f>IFERROR(IF(J348="X",0,IF(K348="X",0,VLOOKUP(K348,'6'!$K$3:$L$16,2,FALSE))),0)</f>
        <v>0</v>
      </c>
      <c r="T348" s="240">
        <f t="shared" ref="T348:T411" si="19">R348*S348</f>
        <v>0</v>
      </c>
      <c r="U348" s="240">
        <f>IFERROR(VLOOKUP(K348,'6'!$K$3:$M$16,3,FALSE),0)</f>
        <v>0</v>
      </c>
      <c r="V348" s="240">
        <f t="shared" ref="V348:V411" si="20">IF(U348=0,0,T348/U348)</f>
        <v>0</v>
      </c>
    </row>
    <row r="349" spans="1:22">
      <c r="A349" s="238"/>
      <c r="E349" s="238"/>
      <c r="F349" s="238"/>
      <c r="G349" s="238"/>
      <c r="H349" s="238"/>
      <c r="L349" s="240"/>
      <c r="O349" s="240"/>
      <c r="R349" s="240">
        <f t="shared" si="18"/>
        <v>0</v>
      </c>
      <c r="S349" s="240">
        <f>IFERROR(IF(J349="X",0,IF(K349="X",0,VLOOKUP(K349,'6'!$K$3:$L$16,2,FALSE))),0)</f>
        <v>0</v>
      </c>
      <c r="T349" s="240">
        <f t="shared" si="19"/>
        <v>0</v>
      </c>
      <c r="U349" s="240">
        <f>IFERROR(VLOOKUP(K349,'6'!$K$3:$M$16,3,FALSE),0)</f>
        <v>0</v>
      </c>
      <c r="V349" s="240">
        <f t="shared" si="20"/>
        <v>0</v>
      </c>
    </row>
    <row r="350" spans="1:22">
      <c r="A350" s="238"/>
      <c r="E350" s="238"/>
      <c r="F350" s="238"/>
      <c r="G350" s="238"/>
      <c r="H350" s="238"/>
      <c r="L350" s="240"/>
      <c r="O350" s="240"/>
      <c r="R350" s="240">
        <f t="shared" si="18"/>
        <v>0</v>
      </c>
      <c r="S350" s="240">
        <f>IFERROR(IF(J350="X",0,IF(K350="X",0,VLOOKUP(K350,'6'!$K$3:$L$16,2,FALSE))),0)</f>
        <v>0</v>
      </c>
      <c r="T350" s="240">
        <f t="shared" si="19"/>
        <v>0</v>
      </c>
      <c r="U350" s="240">
        <f>IFERROR(VLOOKUP(K350,'6'!$K$3:$M$16,3,FALSE),0)</f>
        <v>0</v>
      </c>
      <c r="V350" s="240">
        <f t="shared" si="20"/>
        <v>0</v>
      </c>
    </row>
    <row r="351" spans="1:22">
      <c r="A351" s="238"/>
      <c r="E351" s="238"/>
      <c r="F351" s="238"/>
      <c r="G351" s="238"/>
      <c r="H351" s="238"/>
      <c r="L351" s="240"/>
      <c r="O351" s="240"/>
      <c r="R351" s="240">
        <f t="shared" si="18"/>
        <v>0</v>
      </c>
      <c r="S351" s="240">
        <f>IFERROR(IF(J351="X",0,IF(K351="X",0,VLOOKUP(K351,'6'!$K$3:$L$16,2,FALSE))),0)</f>
        <v>0</v>
      </c>
      <c r="T351" s="240">
        <f t="shared" si="19"/>
        <v>0</v>
      </c>
      <c r="U351" s="240">
        <f>IFERROR(VLOOKUP(K351,'6'!$K$3:$M$16,3,FALSE),0)</f>
        <v>0</v>
      </c>
      <c r="V351" s="240">
        <f t="shared" si="20"/>
        <v>0</v>
      </c>
    </row>
    <row r="352" spans="1:22">
      <c r="A352" s="238"/>
      <c r="E352" s="238"/>
      <c r="F352" s="238"/>
      <c r="G352" s="238"/>
      <c r="H352" s="238"/>
      <c r="L352" s="240"/>
      <c r="O352" s="240"/>
      <c r="R352" s="240">
        <f t="shared" si="18"/>
        <v>0</v>
      </c>
      <c r="S352" s="240">
        <f>IFERROR(IF(J352="X",0,IF(K352="X",0,VLOOKUP(K352,'6'!$K$3:$L$16,2,FALSE))),0)</f>
        <v>0</v>
      </c>
      <c r="T352" s="240">
        <f t="shared" si="19"/>
        <v>0</v>
      </c>
      <c r="U352" s="240">
        <f>IFERROR(VLOOKUP(K352,'6'!$K$3:$M$16,3,FALSE),0)</f>
        <v>0</v>
      </c>
      <c r="V352" s="240">
        <f t="shared" si="20"/>
        <v>0</v>
      </c>
    </row>
    <row r="353" spans="1:22">
      <c r="A353" s="238"/>
      <c r="E353" s="238"/>
      <c r="F353" s="238"/>
      <c r="G353" s="238"/>
      <c r="H353" s="238"/>
      <c r="L353" s="240"/>
      <c r="O353" s="240"/>
      <c r="R353" s="240">
        <f t="shared" si="18"/>
        <v>0</v>
      </c>
      <c r="S353" s="240">
        <f>IFERROR(IF(J353="X",0,IF(K353="X",0,VLOOKUP(K353,'6'!$K$3:$L$16,2,FALSE))),0)</f>
        <v>0</v>
      </c>
      <c r="T353" s="240">
        <f t="shared" si="19"/>
        <v>0</v>
      </c>
      <c r="U353" s="240">
        <f>IFERROR(VLOOKUP(K353,'6'!$K$3:$M$16,3,FALSE),0)</f>
        <v>0</v>
      </c>
      <c r="V353" s="240">
        <f t="shared" si="20"/>
        <v>0</v>
      </c>
    </row>
    <row r="354" spans="1:22">
      <c r="A354" s="238"/>
      <c r="E354" s="238"/>
      <c r="F354" s="238"/>
      <c r="G354" s="238"/>
      <c r="H354" s="238"/>
      <c r="L354" s="240"/>
      <c r="O354" s="240"/>
      <c r="R354" s="240">
        <f t="shared" si="18"/>
        <v>0</v>
      </c>
      <c r="S354" s="240">
        <f>IFERROR(IF(J354="X",0,IF(K354="X",0,VLOOKUP(K354,'6'!$K$3:$L$16,2,FALSE))),0)</f>
        <v>0</v>
      </c>
      <c r="T354" s="240">
        <f t="shared" si="19"/>
        <v>0</v>
      </c>
      <c r="U354" s="240">
        <f>IFERROR(VLOOKUP(K354,'6'!$K$3:$M$16,3,FALSE),0)</f>
        <v>0</v>
      </c>
      <c r="V354" s="240">
        <f t="shared" si="20"/>
        <v>0</v>
      </c>
    </row>
    <row r="355" spans="1:22">
      <c r="A355" s="238"/>
      <c r="E355" s="238"/>
      <c r="F355" s="238"/>
      <c r="G355" s="238"/>
      <c r="H355" s="238"/>
      <c r="L355" s="240"/>
      <c r="O355" s="240"/>
      <c r="R355" s="240">
        <f t="shared" si="18"/>
        <v>0</v>
      </c>
      <c r="S355" s="240">
        <f>IFERROR(IF(J355="X",0,IF(K355="X",0,VLOOKUP(K355,'6'!$K$3:$L$16,2,FALSE))),0)</f>
        <v>0</v>
      </c>
      <c r="T355" s="240">
        <f t="shared" si="19"/>
        <v>0</v>
      </c>
      <c r="U355" s="240">
        <f>IFERROR(VLOOKUP(K355,'6'!$K$3:$M$16,3,FALSE),0)</f>
        <v>0</v>
      </c>
      <c r="V355" s="240">
        <f t="shared" si="20"/>
        <v>0</v>
      </c>
    </row>
    <row r="356" spans="1:22">
      <c r="A356" s="238"/>
      <c r="E356" s="238"/>
      <c r="F356" s="238"/>
      <c r="G356" s="238"/>
      <c r="H356" s="238"/>
      <c r="L356" s="240"/>
      <c r="O356" s="240"/>
      <c r="R356" s="240">
        <f t="shared" si="18"/>
        <v>0</v>
      </c>
      <c r="S356" s="240">
        <f>IFERROR(IF(J356="X",0,IF(K356="X",0,VLOOKUP(K356,'6'!$K$3:$L$16,2,FALSE))),0)</f>
        <v>0</v>
      </c>
      <c r="T356" s="240">
        <f t="shared" si="19"/>
        <v>0</v>
      </c>
      <c r="U356" s="240">
        <f>IFERROR(VLOOKUP(K356,'6'!$K$3:$M$16,3,FALSE),0)</f>
        <v>0</v>
      </c>
      <c r="V356" s="240">
        <f t="shared" si="20"/>
        <v>0</v>
      </c>
    </row>
    <row r="357" spans="1:22">
      <c r="A357" s="238"/>
      <c r="E357" s="238"/>
      <c r="F357" s="238"/>
      <c r="G357" s="238"/>
      <c r="H357" s="238"/>
      <c r="L357" s="240"/>
      <c r="O357" s="240"/>
      <c r="R357" s="240">
        <f t="shared" si="18"/>
        <v>0</v>
      </c>
      <c r="S357" s="240">
        <f>IFERROR(IF(J357="X",0,IF(K357="X",0,VLOOKUP(K357,'6'!$K$3:$L$16,2,FALSE))),0)</f>
        <v>0</v>
      </c>
      <c r="T357" s="240">
        <f t="shared" si="19"/>
        <v>0</v>
      </c>
      <c r="U357" s="240">
        <f>IFERROR(VLOOKUP(K357,'6'!$K$3:$M$16,3,FALSE),0)</f>
        <v>0</v>
      </c>
      <c r="V357" s="240">
        <f t="shared" si="20"/>
        <v>0</v>
      </c>
    </row>
    <row r="358" spans="1:22">
      <c r="A358" s="238"/>
      <c r="E358" s="238"/>
      <c r="F358" s="238"/>
      <c r="G358" s="238"/>
      <c r="H358" s="238"/>
      <c r="L358" s="240"/>
      <c r="O358" s="240"/>
      <c r="R358" s="240">
        <f t="shared" si="18"/>
        <v>0</v>
      </c>
      <c r="S358" s="240">
        <f>IFERROR(IF(J358="X",0,IF(K358="X",0,VLOOKUP(K358,'6'!$K$3:$L$16,2,FALSE))),0)</f>
        <v>0</v>
      </c>
      <c r="T358" s="240">
        <f t="shared" si="19"/>
        <v>0</v>
      </c>
      <c r="U358" s="240">
        <f>IFERROR(VLOOKUP(K358,'6'!$K$3:$M$16,3,FALSE),0)</f>
        <v>0</v>
      </c>
      <c r="V358" s="240">
        <f t="shared" si="20"/>
        <v>0</v>
      </c>
    </row>
    <row r="359" spans="1:22">
      <c r="A359" s="238"/>
      <c r="E359" s="238"/>
      <c r="F359" s="238"/>
      <c r="G359" s="238"/>
      <c r="H359" s="238"/>
      <c r="L359" s="240"/>
      <c r="O359" s="240"/>
      <c r="R359" s="240">
        <f t="shared" si="18"/>
        <v>0</v>
      </c>
      <c r="S359" s="240">
        <f>IFERROR(IF(J359="X",0,IF(K359="X",0,VLOOKUP(K359,'6'!$K$3:$L$16,2,FALSE))),0)</f>
        <v>0</v>
      </c>
      <c r="T359" s="240">
        <f t="shared" si="19"/>
        <v>0</v>
      </c>
      <c r="U359" s="240">
        <f>IFERROR(VLOOKUP(K359,'6'!$K$3:$M$16,3,FALSE),0)</f>
        <v>0</v>
      </c>
      <c r="V359" s="240">
        <f t="shared" si="20"/>
        <v>0</v>
      </c>
    </row>
    <row r="360" spans="1:22">
      <c r="A360" s="238"/>
      <c r="E360" s="238"/>
      <c r="F360" s="238"/>
      <c r="G360" s="238"/>
      <c r="H360" s="238"/>
      <c r="L360" s="240"/>
      <c r="O360" s="240"/>
      <c r="R360" s="240">
        <f t="shared" si="18"/>
        <v>0</v>
      </c>
      <c r="S360" s="240">
        <f>IFERROR(IF(J360="X",0,IF(K360="X",0,VLOOKUP(K360,'6'!$K$3:$L$16,2,FALSE))),0)</f>
        <v>0</v>
      </c>
      <c r="T360" s="240">
        <f t="shared" si="19"/>
        <v>0</v>
      </c>
      <c r="U360" s="240">
        <f>IFERROR(VLOOKUP(K360,'6'!$K$3:$M$16,3,FALSE),0)</f>
        <v>0</v>
      </c>
      <c r="V360" s="240">
        <f t="shared" si="20"/>
        <v>0</v>
      </c>
    </row>
    <row r="361" spans="1:22">
      <c r="A361" s="238"/>
      <c r="E361" s="238"/>
      <c r="F361" s="238"/>
      <c r="G361" s="238"/>
      <c r="H361" s="238"/>
      <c r="L361" s="240"/>
      <c r="O361" s="240"/>
      <c r="R361" s="240">
        <f t="shared" si="18"/>
        <v>0</v>
      </c>
      <c r="S361" s="240">
        <f>IFERROR(IF(J361="X",0,IF(K361="X",0,VLOOKUP(K361,'6'!$K$3:$L$16,2,FALSE))),0)</f>
        <v>0</v>
      </c>
      <c r="T361" s="240">
        <f t="shared" si="19"/>
        <v>0</v>
      </c>
      <c r="U361" s="240">
        <f>IFERROR(VLOOKUP(K361,'6'!$K$3:$M$16,3,FALSE),0)</f>
        <v>0</v>
      </c>
      <c r="V361" s="240">
        <f t="shared" si="20"/>
        <v>0</v>
      </c>
    </row>
    <row r="362" spans="1:22">
      <c r="A362" s="238"/>
      <c r="E362" s="238"/>
      <c r="F362" s="238"/>
      <c r="G362" s="238"/>
      <c r="H362" s="238"/>
      <c r="L362" s="240"/>
      <c r="O362" s="240"/>
      <c r="R362" s="240">
        <f t="shared" si="18"/>
        <v>0</v>
      </c>
      <c r="S362" s="240">
        <f>IFERROR(IF(J362="X",0,IF(K362="X",0,VLOOKUP(K362,'6'!$K$3:$L$16,2,FALSE))),0)</f>
        <v>0</v>
      </c>
      <c r="T362" s="240">
        <f t="shared" si="19"/>
        <v>0</v>
      </c>
      <c r="U362" s="240">
        <f>IFERROR(VLOOKUP(K362,'6'!$K$3:$M$16,3,FALSE),0)</f>
        <v>0</v>
      </c>
      <c r="V362" s="240">
        <f t="shared" si="20"/>
        <v>0</v>
      </c>
    </row>
    <row r="363" spans="1:22">
      <c r="A363" s="238"/>
      <c r="E363" s="238"/>
      <c r="F363" s="238"/>
      <c r="G363" s="238"/>
      <c r="H363" s="238"/>
      <c r="L363" s="240"/>
      <c r="O363" s="240"/>
      <c r="R363" s="240">
        <f t="shared" si="18"/>
        <v>0</v>
      </c>
      <c r="S363" s="240">
        <f>IFERROR(IF(J363="X",0,IF(K363="X",0,VLOOKUP(K363,'6'!$K$3:$L$16,2,FALSE))),0)</f>
        <v>0</v>
      </c>
      <c r="T363" s="240">
        <f t="shared" si="19"/>
        <v>0</v>
      </c>
      <c r="U363" s="240">
        <f>IFERROR(VLOOKUP(K363,'6'!$K$3:$M$16,3,FALSE),0)</f>
        <v>0</v>
      </c>
      <c r="V363" s="240">
        <f t="shared" si="20"/>
        <v>0</v>
      </c>
    </row>
    <row r="364" spans="1:22">
      <c r="A364" s="238"/>
      <c r="E364" s="238"/>
      <c r="F364" s="238"/>
      <c r="G364" s="238"/>
      <c r="H364" s="238"/>
      <c r="L364" s="240"/>
      <c r="O364" s="240"/>
      <c r="R364" s="240">
        <f t="shared" si="18"/>
        <v>0</v>
      </c>
      <c r="S364" s="240">
        <f>IFERROR(IF(J364="X",0,IF(K364="X",0,VLOOKUP(K364,'6'!$K$3:$L$16,2,FALSE))),0)</f>
        <v>0</v>
      </c>
      <c r="T364" s="240">
        <f t="shared" si="19"/>
        <v>0</v>
      </c>
      <c r="U364" s="240">
        <f>IFERROR(VLOOKUP(K364,'6'!$K$3:$M$16,3,FALSE),0)</f>
        <v>0</v>
      </c>
      <c r="V364" s="240">
        <f t="shared" si="20"/>
        <v>0</v>
      </c>
    </row>
    <row r="365" spans="1:22">
      <c r="A365" s="238"/>
      <c r="E365" s="238"/>
      <c r="F365" s="238"/>
      <c r="G365" s="238"/>
      <c r="H365" s="238"/>
      <c r="L365" s="240"/>
      <c r="O365" s="240"/>
      <c r="R365" s="240">
        <f t="shared" si="18"/>
        <v>0</v>
      </c>
      <c r="S365" s="240">
        <f>IFERROR(IF(J365="X",0,IF(K365="X",0,VLOOKUP(K365,'6'!$K$3:$L$16,2,FALSE))),0)</f>
        <v>0</v>
      </c>
      <c r="T365" s="240">
        <f t="shared" si="19"/>
        <v>0</v>
      </c>
      <c r="U365" s="240">
        <f>IFERROR(VLOOKUP(K365,'6'!$K$3:$M$16,3,FALSE),0)</f>
        <v>0</v>
      </c>
      <c r="V365" s="240">
        <f t="shared" si="20"/>
        <v>0</v>
      </c>
    </row>
    <row r="366" spans="1:22">
      <c r="A366" s="238"/>
      <c r="E366" s="238"/>
      <c r="F366" s="238"/>
      <c r="G366" s="238"/>
      <c r="H366" s="238"/>
      <c r="L366" s="240"/>
      <c r="O366" s="240"/>
      <c r="R366" s="240">
        <f t="shared" si="18"/>
        <v>0</v>
      </c>
      <c r="S366" s="240">
        <f>IFERROR(IF(J366="X",0,IF(K366="X",0,VLOOKUP(K366,'6'!$K$3:$L$16,2,FALSE))),0)</f>
        <v>0</v>
      </c>
      <c r="T366" s="240">
        <f t="shared" si="19"/>
        <v>0</v>
      </c>
      <c r="U366" s="240">
        <f>IFERROR(VLOOKUP(K366,'6'!$K$3:$M$16,3,FALSE),0)</f>
        <v>0</v>
      </c>
      <c r="V366" s="240">
        <f t="shared" si="20"/>
        <v>0</v>
      </c>
    </row>
    <row r="367" spans="1:22">
      <c r="A367" s="238"/>
      <c r="E367" s="238"/>
      <c r="F367" s="238"/>
      <c r="G367" s="238"/>
      <c r="H367" s="238"/>
      <c r="L367" s="240"/>
      <c r="O367" s="240"/>
      <c r="R367" s="240">
        <f t="shared" si="18"/>
        <v>0</v>
      </c>
      <c r="S367" s="240">
        <f>IFERROR(IF(J367="X",0,IF(K367="X",0,VLOOKUP(K367,'6'!$K$3:$L$16,2,FALSE))),0)</f>
        <v>0</v>
      </c>
      <c r="T367" s="240">
        <f t="shared" si="19"/>
        <v>0</v>
      </c>
      <c r="U367" s="240">
        <f>IFERROR(VLOOKUP(K367,'6'!$K$3:$M$16,3,FALSE),0)</f>
        <v>0</v>
      </c>
      <c r="V367" s="240">
        <f t="shared" si="20"/>
        <v>0</v>
      </c>
    </row>
    <row r="368" spans="1:22">
      <c r="A368" s="238"/>
      <c r="E368" s="238"/>
      <c r="F368" s="238"/>
      <c r="G368" s="238"/>
      <c r="H368" s="238"/>
      <c r="L368" s="240"/>
      <c r="O368" s="240"/>
      <c r="R368" s="240">
        <f t="shared" si="18"/>
        <v>0</v>
      </c>
      <c r="S368" s="240">
        <f>IFERROR(IF(J368="X",0,IF(K368="X",0,VLOOKUP(K368,'6'!$K$3:$L$16,2,FALSE))),0)</f>
        <v>0</v>
      </c>
      <c r="T368" s="240">
        <f t="shared" si="19"/>
        <v>0</v>
      </c>
      <c r="U368" s="240">
        <f>IFERROR(VLOOKUP(K368,'6'!$K$3:$M$16,3,FALSE),0)</f>
        <v>0</v>
      </c>
      <c r="V368" s="240">
        <f t="shared" si="20"/>
        <v>0</v>
      </c>
    </row>
    <row r="369" spans="1:22">
      <c r="A369" s="238"/>
      <c r="E369" s="238"/>
      <c r="F369" s="238"/>
      <c r="G369" s="238"/>
      <c r="H369" s="238"/>
      <c r="L369" s="240"/>
      <c r="O369" s="240"/>
      <c r="R369" s="240">
        <f t="shared" si="18"/>
        <v>0</v>
      </c>
      <c r="S369" s="240">
        <f>IFERROR(IF(J369="X",0,IF(K369="X",0,VLOOKUP(K369,'6'!$K$3:$L$16,2,FALSE))),0)</f>
        <v>0</v>
      </c>
      <c r="T369" s="240">
        <f t="shared" si="19"/>
        <v>0</v>
      </c>
      <c r="U369" s="240">
        <f>IFERROR(VLOOKUP(K369,'6'!$K$3:$M$16,3,FALSE),0)</f>
        <v>0</v>
      </c>
      <c r="V369" s="240">
        <f t="shared" si="20"/>
        <v>0</v>
      </c>
    </row>
    <row r="370" spans="1:22">
      <c r="A370" s="238"/>
      <c r="E370" s="238"/>
      <c r="F370" s="238"/>
      <c r="G370" s="238"/>
      <c r="H370" s="238"/>
      <c r="L370" s="240"/>
      <c r="O370" s="240"/>
      <c r="R370" s="240">
        <f t="shared" si="18"/>
        <v>0</v>
      </c>
      <c r="S370" s="240">
        <f>IFERROR(IF(J370="X",0,IF(K370="X",0,VLOOKUP(K370,'6'!$K$3:$L$16,2,FALSE))),0)</f>
        <v>0</v>
      </c>
      <c r="T370" s="240">
        <f t="shared" si="19"/>
        <v>0</v>
      </c>
      <c r="U370" s="240">
        <f>IFERROR(VLOOKUP(K370,'6'!$K$3:$M$16,3,FALSE),0)</f>
        <v>0</v>
      </c>
      <c r="V370" s="240">
        <f t="shared" si="20"/>
        <v>0</v>
      </c>
    </row>
    <row r="371" spans="1:22">
      <c r="A371" s="238"/>
      <c r="E371" s="238"/>
      <c r="F371" s="238"/>
      <c r="G371" s="238"/>
      <c r="H371" s="238"/>
      <c r="L371" s="240"/>
      <c r="O371" s="240"/>
      <c r="R371" s="240">
        <f t="shared" si="18"/>
        <v>0</v>
      </c>
      <c r="S371" s="240">
        <f>IFERROR(IF(J371="X",0,IF(K371="X",0,VLOOKUP(K371,'6'!$K$3:$L$16,2,FALSE))),0)</f>
        <v>0</v>
      </c>
      <c r="T371" s="240">
        <f t="shared" si="19"/>
        <v>0</v>
      </c>
      <c r="U371" s="240">
        <f>IFERROR(VLOOKUP(K371,'6'!$K$3:$M$16,3,FALSE),0)</f>
        <v>0</v>
      </c>
      <c r="V371" s="240">
        <f t="shared" si="20"/>
        <v>0</v>
      </c>
    </row>
    <row r="372" spans="1:22">
      <c r="A372" s="238"/>
      <c r="E372" s="238"/>
      <c r="F372" s="238"/>
      <c r="G372" s="238"/>
      <c r="H372" s="238"/>
      <c r="L372" s="240"/>
      <c r="O372" s="240"/>
      <c r="R372" s="240">
        <f t="shared" si="18"/>
        <v>0</v>
      </c>
      <c r="S372" s="240">
        <f>IFERROR(IF(J372="X",0,IF(K372="X",0,VLOOKUP(K372,'6'!$K$3:$L$16,2,FALSE))),0)</f>
        <v>0</v>
      </c>
      <c r="T372" s="240">
        <f t="shared" si="19"/>
        <v>0</v>
      </c>
      <c r="U372" s="240">
        <f>IFERROR(VLOOKUP(K372,'6'!$K$3:$M$16,3,FALSE),0)</f>
        <v>0</v>
      </c>
      <c r="V372" s="240">
        <f t="shared" si="20"/>
        <v>0</v>
      </c>
    </row>
    <row r="373" spans="1:22">
      <c r="A373" s="238"/>
      <c r="E373" s="238"/>
      <c r="F373" s="238"/>
      <c r="G373" s="238"/>
      <c r="H373" s="238"/>
      <c r="L373" s="240"/>
      <c r="O373" s="240"/>
      <c r="R373" s="240">
        <f t="shared" si="18"/>
        <v>0</v>
      </c>
      <c r="S373" s="240">
        <f>IFERROR(IF(J373="X",0,IF(K373="X",0,VLOOKUP(K373,'6'!$K$3:$L$16,2,FALSE))),0)</f>
        <v>0</v>
      </c>
      <c r="T373" s="240">
        <f t="shared" si="19"/>
        <v>0</v>
      </c>
      <c r="U373" s="240">
        <f>IFERROR(VLOOKUP(K373,'6'!$K$3:$M$16,3,FALSE),0)</f>
        <v>0</v>
      </c>
      <c r="V373" s="240">
        <f t="shared" si="20"/>
        <v>0</v>
      </c>
    </row>
    <row r="374" spans="1:22">
      <c r="A374" s="238"/>
      <c r="E374" s="238"/>
      <c r="F374" s="238"/>
      <c r="G374" s="238"/>
      <c r="H374" s="238"/>
      <c r="L374" s="240"/>
      <c r="O374" s="240"/>
      <c r="R374" s="240">
        <f t="shared" si="18"/>
        <v>0</v>
      </c>
      <c r="S374" s="240">
        <f>IFERROR(IF(J374="X",0,IF(K374="X",0,VLOOKUP(K374,'6'!$K$3:$L$16,2,FALSE))),0)</f>
        <v>0</v>
      </c>
      <c r="T374" s="240">
        <f t="shared" si="19"/>
        <v>0</v>
      </c>
      <c r="U374" s="240">
        <f>IFERROR(VLOOKUP(K374,'6'!$K$3:$M$16,3,FALSE),0)</f>
        <v>0</v>
      </c>
      <c r="V374" s="240">
        <f t="shared" si="20"/>
        <v>0</v>
      </c>
    </row>
    <row r="375" spans="1:22">
      <c r="A375" s="238"/>
      <c r="E375" s="238"/>
      <c r="F375" s="238"/>
      <c r="G375" s="238"/>
      <c r="H375" s="238"/>
      <c r="L375" s="240"/>
      <c r="O375" s="240"/>
      <c r="R375" s="240">
        <f t="shared" si="18"/>
        <v>0</v>
      </c>
      <c r="S375" s="240">
        <f>IFERROR(IF(J375="X",0,IF(K375="X",0,VLOOKUP(K375,'6'!$K$3:$L$16,2,FALSE))),0)</f>
        <v>0</v>
      </c>
      <c r="T375" s="240">
        <f t="shared" si="19"/>
        <v>0</v>
      </c>
      <c r="U375" s="240">
        <f>IFERROR(VLOOKUP(K375,'6'!$K$3:$M$16,3,FALSE),0)</f>
        <v>0</v>
      </c>
      <c r="V375" s="240">
        <f t="shared" si="20"/>
        <v>0</v>
      </c>
    </row>
    <row r="376" spans="1:22">
      <c r="A376" s="238"/>
      <c r="E376" s="238"/>
      <c r="F376" s="238"/>
      <c r="G376" s="238"/>
      <c r="H376" s="238"/>
      <c r="L376" s="240"/>
      <c r="O376" s="240"/>
      <c r="R376" s="240">
        <f t="shared" si="18"/>
        <v>0</v>
      </c>
      <c r="S376" s="240">
        <f>IFERROR(IF(J376="X",0,IF(K376="X",0,VLOOKUP(K376,'6'!$K$3:$L$16,2,FALSE))),0)</f>
        <v>0</v>
      </c>
      <c r="T376" s="240">
        <f t="shared" si="19"/>
        <v>0</v>
      </c>
      <c r="U376" s="240">
        <f>IFERROR(VLOOKUP(K376,'6'!$K$3:$M$16,3,FALSE),0)</f>
        <v>0</v>
      </c>
      <c r="V376" s="240">
        <f t="shared" si="20"/>
        <v>0</v>
      </c>
    </row>
    <row r="377" spans="1:22">
      <c r="A377" s="238"/>
      <c r="E377" s="238"/>
      <c r="F377" s="238"/>
      <c r="G377" s="238"/>
      <c r="H377" s="238"/>
      <c r="L377" s="240"/>
      <c r="O377" s="240"/>
      <c r="R377" s="240">
        <f t="shared" si="18"/>
        <v>0</v>
      </c>
      <c r="S377" s="240">
        <f>IFERROR(IF(J377="X",0,IF(K377="X",0,VLOOKUP(K377,'6'!$K$3:$L$16,2,FALSE))),0)</f>
        <v>0</v>
      </c>
      <c r="T377" s="240">
        <f t="shared" si="19"/>
        <v>0</v>
      </c>
      <c r="U377" s="240">
        <f>IFERROR(VLOOKUP(K377,'6'!$K$3:$M$16,3,FALSE),0)</f>
        <v>0</v>
      </c>
      <c r="V377" s="240">
        <f t="shared" si="20"/>
        <v>0</v>
      </c>
    </row>
    <row r="378" spans="1:22">
      <c r="A378" s="238"/>
      <c r="E378" s="238"/>
      <c r="F378" s="238"/>
      <c r="G378" s="238"/>
      <c r="H378" s="238"/>
      <c r="L378" s="240"/>
      <c r="O378" s="240"/>
      <c r="R378" s="240">
        <f t="shared" si="18"/>
        <v>0</v>
      </c>
      <c r="S378" s="240">
        <f>IFERROR(IF(J378="X",0,IF(K378="X",0,VLOOKUP(K378,'6'!$K$3:$L$16,2,FALSE))),0)</f>
        <v>0</v>
      </c>
      <c r="T378" s="240">
        <f t="shared" si="19"/>
        <v>0</v>
      </c>
      <c r="U378" s="240">
        <f>IFERROR(VLOOKUP(K378,'6'!$K$3:$M$16,3,FALSE),0)</f>
        <v>0</v>
      </c>
      <c r="V378" s="240">
        <f t="shared" si="20"/>
        <v>0</v>
      </c>
    </row>
    <row r="379" spans="1:22">
      <c r="A379" s="238"/>
      <c r="E379" s="238"/>
      <c r="F379" s="238"/>
      <c r="G379" s="238"/>
      <c r="H379" s="238"/>
      <c r="L379" s="240"/>
      <c r="O379" s="240"/>
      <c r="R379" s="240">
        <f t="shared" si="18"/>
        <v>0</v>
      </c>
      <c r="S379" s="240">
        <f>IFERROR(IF(J379="X",0,IF(K379="X",0,VLOOKUP(K379,'6'!$K$3:$L$16,2,FALSE))),0)</f>
        <v>0</v>
      </c>
      <c r="T379" s="240">
        <f t="shared" si="19"/>
        <v>0</v>
      </c>
      <c r="U379" s="240">
        <f>IFERROR(VLOOKUP(K379,'6'!$K$3:$M$16,3,FALSE),0)</f>
        <v>0</v>
      </c>
      <c r="V379" s="240">
        <f t="shared" si="20"/>
        <v>0</v>
      </c>
    </row>
    <row r="380" spans="1:22">
      <c r="A380" s="238"/>
      <c r="E380" s="238"/>
      <c r="F380" s="238"/>
      <c r="G380" s="238"/>
      <c r="H380" s="238"/>
      <c r="L380" s="240"/>
      <c r="O380" s="240"/>
      <c r="R380" s="240">
        <f t="shared" si="18"/>
        <v>0</v>
      </c>
      <c r="S380" s="240">
        <f>IFERROR(IF(J380="X",0,IF(K380="X",0,VLOOKUP(K380,'6'!$K$3:$L$16,2,FALSE))),0)</f>
        <v>0</v>
      </c>
      <c r="T380" s="240">
        <f t="shared" si="19"/>
        <v>0</v>
      </c>
      <c r="U380" s="240">
        <f>IFERROR(VLOOKUP(K380,'6'!$K$3:$M$16,3,FALSE),0)</f>
        <v>0</v>
      </c>
      <c r="V380" s="240">
        <f t="shared" si="20"/>
        <v>0</v>
      </c>
    </row>
    <row r="381" spans="1:22">
      <c r="A381" s="238"/>
      <c r="E381" s="238"/>
      <c r="F381" s="238"/>
      <c r="G381" s="238"/>
      <c r="H381" s="238"/>
      <c r="L381" s="240"/>
      <c r="O381" s="240"/>
      <c r="R381" s="240">
        <f t="shared" si="18"/>
        <v>0</v>
      </c>
      <c r="S381" s="240">
        <f>IFERROR(IF(J381="X",0,IF(K381="X",0,VLOOKUP(K381,'6'!$K$3:$L$16,2,FALSE))),0)</f>
        <v>0</v>
      </c>
      <c r="T381" s="240">
        <f t="shared" si="19"/>
        <v>0</v>
      </c>
      <c r="U381" s="240">
        <f>IFERROR(VLOOKUP(K381,'6'!$K$3:$M$16,3,FALSE),0)</f>
        <v>0</v>
      </c>
      <c r="V381" s="240">
        <f t="shared" si="20"/>
        <v>0</v>
      </c>
    </row>
    <row r="382" spans="1:22">
      <c r="A382" s="238"/>
      <c r="E382" s="238"/>
      <c r="F382" s="238"/>
      <c r="G382" s="238"/>
      <c r="H382" s="238"/>
      <c r="L382" s="240"/>
      <c r="O382" s="240"/>
      <c r="R382" s="240">
        <f t="shared" si="18"/>
        <v>0</v>
      </c>
      <c r="S382" s="240">
        <f>IFERROR(IF(J382="X",0,IF(K382="X",0,VLOOKUP(K382,'6'!$K$3:$L$16,2,FALSE))),0)</f>
        <v>0</v>
      </c>
      <c r="T382" s="240">
        <f t="shared" si="19"/>
        <v>0</v>
      </c>
      <c r="U382" s="240">
        <f>IFERROR(VLOOKUP(K382,'6'!$K$3:$M$16,3,FALSE),0)</f>
        <v>0</v>
      </c>
      <c r="V382" s="240">
        <f t="shared" si="20"/>
        <v>0</v>
      </c>
    </row>
    <row r="383" spans="1:22">
      <c r="A383" s="238"/>
      <c r="E383" s="238"/>
      <c r="F383" s="238"/>
      <c r="G383" s="238"/>
      <c r="H383" s="238"/>
      <c r="L383" s="240"/>
      <c r="O383" s="240"/>
      <c r="R383" s="240">
        <f t="shared" si="18"/>
        <v>0</v>
      </c>
      <c r="S383" s="240">
        <f>IFERROR(IF(J383="X",0,IF(K383="X",0,VLOOKUP(K383,'6'!$K$3:$L$16,2,FALSE))),0)</f>
        <v>0</v>
      </c>
      <c r="T383" s="240">
        <f t="shared" si="19"/>
        <v>0</v>
      </c>
      <c r="U383" s="240">
        <f>IFERROR(VLOOKUP(K383,'6'!$K$3:$M$16,3,FALSE),0)</f>
        <v>0</v>
      </c>
      <c r="V383" s="240">
        <f t="shared" si="20"/>
        <v>0</v>
      </c>
    </row>
    <row r="384" spans="1:22">
      <c r="A384" s="238"/>
      <c r="E384" s="238"/>
      <c r="F384" s="238"/>
      <c r="G384" s="238"/>
      <c r="H384" s="238"/>
      <c r="L384" s="240"/>
      <c r="O384" s="240"/>
      <c r="R384" s="240">
        <f t="shared" si="18"/>
        <v>0</v>
      </c>
      <c r="S384" s="240">
        <f>IFERROR(IF(J384="X",0,IF(K384="X",0,VLOOKUP(K384,'6'!$K$3:$L$16,2,FALSE))),0)</f>
        <v>0</v>
      </c>
      <c r="T384" s="240">
        <f t="shared" si="19"/>
        <v>0</v>
      </c>
      <c r="U384" s="240">
        <f>IFERROR(VLOOKUP(K384,'6'!$K$3:$M$16,3,FALSE),0)</f>
        <v>0</v>
      </c>
      <c r="V384" s="240">
        <f t="shared" si="20"/>
        <v>0</v>
      </c>
    </row>
    <row r="385" spans="1:22">
      <c r="A385" s="238"/>
      <c r="E385" s="238"/>
      <c r="F385" s="238"/>
      <c r="G385" s="238"/>
      <c r="H385" s="238"/>
      <c r="L385" s="240"/>
      <c r="O385" s="240"/>
      <c r="R385" s="240">
        <f t="shared" si="18"/>
        <v>0</v>
      </c>
      <c r="S385" s="240">
        <f>IFERROR(IF(J385="X",0,IF(K385="X",0,VLOOKUP(K385,'6'!$K$3:$L$16,2,FALSE))),0)</f>
        <v>0</v>
      </c>
      <c r="T385" s="240">
        <f t="shared" si="19"/>
        <v>0</v>
      </c>
      <c r="U385" s="240">
        <f>IFERROR(VLOOKUP(K385,'6'!$K$3:$M$16,3,FALSE),0)</f>
        <v>0</v>
      </c>
      <c r="V385" s="240">
        <f t="shared" si="20"/>
        <v>0</v>
      </c>
    </row>
    <row r="386" spans="1:22">
      <c r="A386" s="238"/>
      <c r="E386" s="238"/>
      <c r="F386" s="238"/>
      <c r="G386" s="238"/>
      <c r="H386" s="238"/>
      <c r="L386" s="240"/>
      <c r="O386" s="240"/>
      <c r="R386" s="240">
        <f t="shared" si="18"/>
        <v>0</v>
      </c>
      <c r="S386" s="240">
        <f>IFERROR(IF(J386="X",0,IF(K386="X",0,VLOOKUP(K386,'6'!$K$3:$L$16,2,FALSE))),0)</f>
        <v>0</v>
      </c>
      <c r="T386" s="240">
        <f t="shared" si="19"/>
        <v>0</v>
      </c>
      <c r="U386" s="240">
        <f>IFERROR(VLOOKUP(K386,'6'!$K$3:$M$16,3,FALSE),0)</f>
        <v>0</v>
      </c>
      <c r="V386" s="240">
        <f t="shared" si="20"/>
        <v>0</v>
      </c>
    </row>
    <row r="387" spans="1:22">
      <c r="A387" s="238"/>
      <c r="E387" s="238"/>
      <c r="F387" s="238"/>
      <c r="G387" s="238"/>
      <c r="H387" s="238"/>
      <c r="L387" s="240"/>
      <c r="O387" s="240"/>
      <c r="R387" s="240">
        <f t="shared" si="18"/>
        <v>0</v>
      </c>
      <c r="S387" s="240">
        <f>IFERROR(IF(J387="X",0,IF(K387="X",0,VLOOKUP(K387,'6'!$K$3:$L$16,2,FALSE))),0)</f>
        <v>0</v>
      </c>
      <c r="T387" s="240">
        <f t="shared" si="19"/>
        <v>0</v>
      </c>
      <c r="U387" s="240">
        <f>IFERROR(VLOOKUP(K387,'6'!$K$3:$M$16,3,FALSE),0)</f>
        <v>0</v>
      </c>
      <c r="V387" s="240">
        <f t="shared" si="20"/>
        <v>0</v>
      </c>
    </row>
    <row r="388" spans="1:22">
      <c r="A388" s="238"/>
      <c r="E388" s="238"/>
      <c r="F388" s="238"/>
      <c r="G388" s="238"/>
      <c r="H388" s="238"/>
      <c r="L388" s="240"/>
      <c r="O388" s="240"/>
      <c r="R388" s="240">
        <f t="shared" si="18"/>
        <v>0</v>
      </c>
      <c r="S388" s="240">
        <f>IFERROR(IF(J388="X",0,IF(K388="X",0,VLOOKUP(K388,'6'!$K$3:$L$16,2,FALSE))),0)</f>
        <v>0</v>
      </c>
      <c r="T388" s="240">
        <f t="shared" si="19"/>
        <v>0</v>
      </c>
      <c r="U388" s="240">
        <f>IFERROR(VLOOKUP(K388,'6'!$K$3:$M$16,3,FALSE),0)</f>
        <v>0</v>
      </c>
      <c r="V388" s="240">
        <f t="shared" si="20"/>
        <v>0</v>
      </c>
    </row>
    <row r="389" spans="1:22">
      <c r="A389" s="238"/>
      <c r="E389" s="238"/>
      <c r="F389" s="238"/>
      <c r="G389" s="238"/>
      <c r="H389" s="238"/>
      <c r="L389" s="240"/>
      <c r="O389" s="240"/>
      <c r="R389" s="240">
        <f t="shared" si="18"/>
        <v>0</v>
      </c>
      <c r="S389" s="240">
        <f>IFERROR(IF(J389="X",0,IF(K389="X",0,VLOOKUP(K389,'6'!$K$3:$L$16,2,FALSE))),0)</f>
        <v>0</v>
      </c>
      <c r="T389" s="240">
        <f t="shared" si="19"/>
        <v>0</v>
      </c>
      <c r="U389" s="240">
        <f>IFERROR(VLOOKUP(K389,'6'!$K$3:$M$16,3,FALSE),0)</f>
        <v>0</v>
      </c>
      <c r="V389" s="240">
        <f t="shared" si="20"/>
        <v>0</v>
      </c>
    </row>
    <row r="390" spans="1:22">
      <c r="A390" s="238"/>
      <c r="E390" s="238"/>
      <c r="F390" s="238"/>
      <c r="G390" s="238"/>
      <c r="H390" s="238"/>
      <c r="L390" s="240"/>
      <c r="O390" s="240"/>
      <c r="R390" s="240">
        <f t="shared" si="18"/>
        <v>0</v>
      </c>
      <c r="S390" s="240">
        <f>IFERROR(IF(J390="X",0,IF(K390="X",0,VLOOKUP(K390,'6'!$K$3:$L$16,2,FALSE))),0)</f>
        <v>0</v>
      </c>
      <c r="T390" s="240">
        <f t="shared" si="19"/>
        <v>0</v>
      </c>
      <c r="U390" s="240">
        <f>IFERROR(VLOOKUP(K390,'6'!$K$3:$M$16,3,FALSE),0)</f>
        <v>0</v>
      </c>
      <c r="V390" s="240">
        <f t="shared" si="20"/>
        <v>0</v>
      </c>
    </row>
    <row r="391" spans="1:22">
      <c r="A391" s="238"/>
      <c r="E391" s="238"/>
      <c r="F391" s="238"/>
      <c r="G391" s="238"/>
      <c r="H391" s="238"/>
      <c r="L391" s="240"/>
      <c r="O391" s="240"/>
      <c r="R391" s="240">
        <f t="shared" si="18"/>
        <v>0</v>
      </c>
      <c r="S391" s="240">
        <f>IFERROR(IF(J391="X",0,IF(K391="X",0,VLOOKUP(K391,'6'!$K$3:$L$16,2,FALSE))),0)</f>
        <v>0</v>
      </c>
      <c r="T391" s="240">
        <f t="shared" si="19"/>
        <v>0</v>
      </c>
      <c r="U391" s="240">
        <f>IFERROR(VLOOKUP(K391,'6'!$K$3:$M$16,3,FALSE),0)</f>
        <v>0</v>
      </c>
      <c r="V391" s="240">
        <f t="shared" si="20"/>
        <v>0</v>
      </c>
    </row>
    <row r="392" spans="1:22">
      <c r="A392" s="238"/>
      <c r="E392" s="238"/>
      <c r="F392" s="238"/>
      <c r="G392" s="238"/>
      <c r="H392" s="238"/>
      <c r="L392" s="240"/>
      <c r="O392" s="240"/>
      <c r="R392" s="240">
        <f t="shared" si="18"/>
        <v>0</v>
      </c>
      <c r="S392" s="240">
        <f>IFERROR(IF(J392="X",0,IF(K392="X",0,VLOOKUP(K392,'6'!$K$3:$L$16,2,FALSE))),0)</f>
        <v>0</v>
      </c>
      <c r="T392" s="240">
        <f t="shared" si="19"/>
        <v>0</v>
      </c>
      <c r="U392" s="240">
        <f>IFERROR(VLOOKUP(K392,'6'!$K$3:$M$16,3,FALSE),0)</f>
        <v>0</v>
      </c>
      <c r="V392" s="240">
        <f t="shared" si="20"/>
        <v>0</v>
      </c>
    </row>
    <row r="393" spans="1:22">
      <c r="A393" s="238"/>
      <c r="E393" s="238"/>
      <c r="F393" s="238"/>
      <c r="G393" s="238"/>
      <c r="H393" s="238"/>
      <c r="L393" s="240"/>
      <c r="O393" s="240"/>
      <c r="R393" s="240">
        <f t="shared" si="18"/>
        <v>0</v>
      </c>
      <c r="S393" s="240">
        <f>IFERROR(IF(J393="X",0,IF(K393="X",0,VLOOKUP(K393,'6'!$K$3:$L$16,2,FALSE))),0)</f>
        <v>0</v>
      </c>
      <c r="T393" s="240">
        <f t="shared" si="19"/>
        <v>0</v>
      </c>
      <c r="U393" s="240">
        <f>IFERROR(VLOOKUP(K393,'6'!$K$3:$M$16,3,FALSE),0)</f>
        <v>0</v>
      </c>
      <c r="V393" s="240">
        <f t="shared" si="20"/>
        <v>0</v>
      </c>
    </row>
    <row r="394" spans="1:22">
      <c r="A394" s="238"/>
      <c r="E394" s="238"/>
      <c r="F394" s="238"/>
      <c r="G394" s="238"/>
      <c r="H394" s="238"/>
      <c r="L394" s="240"/>
      <c r="O394" s="240"/>
      <c r="R394" s="240">
        <f t="shared" si="18"/>
        <v>0</v>
      </c>
      <c r="S394" s="240">
        <f>IFERROR(IF(J394="X",0,IF(K394="X",0,VLOOKUP(K394,'6'!$K$3:$L$16,2,FALSE))),0)</f>
        <v>0</v>
      </c>
      <c r="T394" s="240">
        <f t="shared" si="19"/>
        <v>0</v>
      </c>
      <c r="U394" s="240">
        <f>IFERROR(VLOOKUP(K394,'6'!$K$3:$M$16,3,FALSE),0)</f>
        <v>0</v>
      </c>
      <c r="V394" s="240">
        <f t="shared" si="20"/>
        <v>0</v>
      </c>
    </row>
    <row r="395" spans="1:22">
      <c r="A395" s="238"/>
      <c r="E395" s="238"/>
      <c r="F395" s="238"/>
      <c r="G395" s="238"/>
      <c r="H395" s="238"/>
      <c r="L395" s="240"/>
      <c r="O395" s="240"/>
      <c r="R395" s="240">
        <f t="shared" si="18"/>
        <v>0</v>
      </c>
      <c r="S395" s="240">
        <f>IFERROR(IF(J395="X",0,IF(K395="X",0,VLOOKUP(K395,'6'!$K$3:$L$16,2,FALSE))),0)</f>
        <v>0</v>
      </c>
      <c r="T395" s="240">
        <f t="shared" si="19"/>
        <v>0</v>
      </c>
      <c r="U395" s="240">
        <f>IFERROR(VLOOKUP(K395,'6'!$K$3:$M$16,3,FALSE),0)</f>
        <v>0</v>
      </c>
      <c r="V395" s="240">
        <f t="shared" si="20"/>
        <v>0</v>
      </c>
    </row>
    <row r="396" spans="1:22">
      <c r="A396" s="238"/>
      <c r="E396" s="238"/>
      <c r="F396" s="238"/>
      <c r="G396" s="238"/>
      <c r="H396" s="238"/>
      <c r="L396" s="240"/>
      <c r="O396" s="240"/>
      <c r="R396" s="240">
        <f t="shared" si="18"/>
        <v>0</v>
      </c>
      <c r="S396" s="240">
        <f>IFERROR(IF(J396="X",0,IF(K396="X",0,VLOOKUP(K396,'6'!$K$3:$L$16,2,FALSE))),0)</f>
        <v>0</v>
      </c>
      <c r="T396" s="240">
        <f t="shared" si="19"/>
        <v>0</v>
      </c>
      <c r="U396" s="240">
        <f>IFERROR(VLOOKUP(K396,'6'!$K$3:$M$16,3,FALSE),0)</f>
        <v>0</v>
      </c>
      <c r="V396" s="240">
        <f t="shared" si="20"/>
        <v>0</v>
      </c>
    </row>
    <row r="397" spans="1:22">
      <c r="A397" s="238"/>
      <c r="E397" s="238"/>
      <c r="F397" s="238"/>
      <c r="G397" s="238"/>
      <c r="H397" s="238"/>
      <c r="L397" s="240"/>
      <c r="O397" s="240"/>
      <c r="R397" s="240">
        <f t="shared" si="18"/>
        <v>0</v>
      </c>
      <c r="S397" s="240">
        <f>IFERROR(IF(J397="X",0,IF(K397="X",0,VLOOKUP(K397,'6'!$K$3:$L$16,2,FALSE))),0)</f>
        <v>0</v>
      </c>
      <c r="T397" s="240">
        <f t="shared" si="19"/>
        <v>0</v>
      </c>
      <c r="U397" s="240">
        <f>IFERROR(VLOOKUP(K397,'6'!$K$3:$M$16,3,FALSE),0)</f>
        <v>0</v>
      </c>
      <c r="V397" s="240">
        <f t="shared" si="20"/>
        <v>0</v>
      </c>
    </row>
    <row r="398" spans="1:22">
      <c r="A398" s="238"/>
      <c r="E398" s="238"/>
      <c r="F398" s="238"/>
      <c r="G398" s="238"/>
      <c r="H398" s="238"/>
      <c r="L398" s="240"/>
      <c r="O398" s="240"/>
      <c r="R398" s="240">
        <f t="shared" si="18"/>
        <v>0</v>
      </c>
      <c r="S398" s="240">
        <f>IFERROR(IF(J398="X",0,IF(K398="X",0,VLOOKUP(K398,'6'!$K$3:$L$16,2,FALSE))),0)</f>
        <v>0</v>
      </c>
      <c r="T398" s="240">
        <f t="shared" si="19"/>
        <v>0</v>
      </c>
      <c r="U398" s="240">
        <f>IFERROR(VLOOKUP(K398,'6'!$K$3:$M$16,3,FALSE),0)</f>
        <v>0</v>
      </c>
      <c r="V398" s="240">
        <f t="shared" si="20"/>
        <v>0</v>
      </c>
    </row>
    <row r="399" spans="1:22">
      <c r="A399" s="238"/>
      <c r="E399" s="238"/>
      <c r="F399" s="238"/>
      <c r="G399" s="238"/>
      <c r="H399" s="238"/>
      <c r="L399" s="240"/>
      <c r="O399" s="240"/>
      <c r="R399" s="240">
        <f t="shared" si="18"/>
        <v>0</v>
      </c>
      <c r="S399" s="240">
        <f>IFERROR(IF(J399="X",0,IF(K399="X",0,VLOOKUP(K399,'6'!$K$3:$L$16,2,FALSE))),0)</f>
        <v>0</v>
      </c>
      <c r="T399" s="240">
        <f t="shared" si="19"/>
        <v>0</v>
      </c>
      <c r="U399" s="240">
        <f>IFERROR(VLOOKUP(K399,'6'!$K$3:$M$16,3,FALSE),0)</f>
        <v>0</v>
      </c>
      <c r="V399" s="240">
        <f t="shared" si="20"/>
        <v>0</v>
      </c>
    </row>
    <row r="400" spans="1:22">
      <c r="A400" s="238"/>
      <c r="E400" s="238"/>
      <c r="F400" s="238"/>
      <c r="G400" s="238"/>
      <c r="H400" s="238"/>
      <c r="L400" s="240"/>
      <c r="O400" s="240"/>
      <c r="R400" s="240">
        <f t="shared" si="18"/>
        <v>0</v>
      </c>
      <c r="S400" s="240">
        <f>IFERROR(IF(J400="X",0,IF(K400="X",0,VLOOKUP(K400,'6'!$K$3:$L$16,2,FALSE))),0)</f>
        <v>0</v>
      </c>
      <c r="T400" s="240">
        <f t="shared" si="19"/>
        <v>0</v>
      </c>
      <c r="U400" s="240">
        <f>IFERROR(VLOOKUP(K400,'6'!$K$3:$M$16,3,FALSE),0)</f>
        <v>0</v>
      </c>
      <c r="V400" s="240">
        <f t="shared" si="20"/>
        <v>0</v>
      </c>
    </row>
    <row r="401" spans="1:22">
      <c r="A401" s="238"/>
      <c r="E401" s="238"/>
      <c r="F401" s="238"/>
      <c r="G401" s="238"/>
      <c r="H401" s="238"/>
      <c r="L401" s="240"/>
      <c r="O401" s="240"/>
      <c r="R401" s="240">
        <f t="shared" si="18"/>
        <v>0</v>
      </c>
      <c r="S401" s="240">
        <f>IFERROR(IF(J401="X",0,IF(K401="X",0,VLOOKUP(K401,'6'!$K$3:$L$16,2,FALSE))),0)</f>
        <v>0</v>
      </c>
      <c r="T401" s="240">
        <f t="shared" si="19"/>
        <v>0</v>
      </c>
      <c r="U401" s="240">
        <f>IFERROR(VLOOKUP(K401,'6'!$K$3:$M$16,3,FALSE),0)</f>
        <v>0</v>
      </c>
      <c r="V401" s="240">
        <f t="shared" si="20"/>
        <v>0</v>
      </c>
    </row>
    <row r="402" spans="1:22">
      <c r="A402" s="238"/>
      <c r="E402" s="238"/>
      <c r="F402" s="238"/>
      <c r="G402" s="238"/>
      <c r="H402" s="238"/>
      <c r="L402" s="240"/>
      <c r="O402" s="240"/>
      <c r="R402" s="240">
        <f t="shared" si="18"/>
        <v>0</v>
      </c>
      <c r="S402" s="240">
        <f>IFERROR(IF(J402="X",0,IF(K402="X",0,VLOOKUP(K402,'6'!$K$3:$L$16,2,FALSE))),0)</f>
        <v>0</v>
      </c>
      <c r="T402" s="240">
        <f t="shared" si="19"/>
        <v>0</v>
      </c>
      <c r="U402" s="240">
        <f>IFERROR(VLOOKUP(K402,'6'!$K$3:$M$16,3,FALSE),0)</f>
        <v>0</v>
      </c>
      <c r="V402" s="240">
        <f t="shared" si="20"/>
        <v>0</v>
      </c>
    </row>
    <row r="403" spans="1:22">
      <c r="A403" s="238"/>
      <c r="E403" s="238"/>
      <c r="F403" s="238"/>
      <c r="G403" s="238"/>
      <c r="H403" s="238"/>
      <c r="L403" s="240"/>
      <c r="O403" s="240"/>
      <c r="R403" s="240">
        <f t="shared" si="18"/>
        <v>0</v>
      </c>
      <c r="S403" s="240">
        <f>IFERROR(IF(J403="X",0,IF(K403="X",0,VLOOKUP(K403,'6'!$K$3:$L$16,2,FALSE))),0)</f>
        <v>0</v>
      </c>
      <c r="T403" s="240">
        <f t="shared" si="19"/>
        <v>0</v>
      </c>
      <c r="U403" s="240">
        <f>IFERROR(VLOOKUP(K403,'6'!$K$3:$M$16,3,FALSE),0)</f>
        <v>0</v>
      </c>
      <c r="V403" s="240">
        <f t="shared" si="20"/>
        <v>0</v>
      </c>
    </row>
    <row r="404" spans="1:22">
      <c r="A404" s="238"/>
      <c r="E404" s="238"/>
      <c r="F404" s="238"/>
      <c r="G404" s="238"/>
      <c r="H404" s="238"/>
      <c r="L404" s="240"/>
      <c r="O404" s="240"/>
      <c r="R404" s="240">
        <f t="shared" si="18"/>
        <v>0</v>
      </c>
      <c r="S404" s="240">
        <f>IFERROR(IF(J404="X",0,IF(K404="X",0,VLOOKUP(K404,'6'!$K$3:$L$16,2,FALSE))),0)</f>
        <v>0</v>
      </c>
      <c r="T404" s="240">
        <f t="shared" si="19"/>
        <v>0</v>
      </c>
      <c r="U404" s="240">
        <f>IFERROR(VLOOKUP(K404,'6'!$K$3:$M$16,3,FALSE),0)</f>
        <v>0</v>
      </c>
      <c r="V404" s="240">
        <f t="shared" si="20"/>
        <v>0</v>
      </c>
    </row>
    <row r="405" spans="1:22">
      <c r="A405" s="238"/>
      <c r="E405" s="238"/>
      <c r="F405" s="238"/>
      <c r="G405" s="238"/>
      <c r="H405" s="238"/>
      <c r="L405" s="240"/>
      <c r="O405" s="240"/>
      <c r="R405" s="240">
        <f t="shared" si="18"/>
        <v>0</v>
      </c>
      <c r="S405" s="240">
        <f>IFERROR(IF(J405="X",0,IF(K405="X",0,VLOOKUP(K405,'6'!$K$3:$L$16,2,FALSE))),0)</f>
        <v>0</v>
      </c>
      <c r="T405" s="240">
        <f t="shared" si="19"/>
        <v>0</v>
      </c>
      <c r="U405" s="240">
        <f>IFERROR(VLOOKUP(K405,'6'!$K$3:$M$16,3,FALSE),0)</f>
        <v>0</v>
      </c>
      <c r="V405" s="240">
        <f t="shared" si="20"/>
        <v>0</v>
      </c>
    </row>
    <row r="406" spans="1:22">
      <c r="A406" s="238"/>
      <c r="E406" s="238"/>
      <c r="F406" s="238"/>
      <c r="G406" s="238"/>
      <c r="H406" s="238"/>
      <c r="L406" s="240"/>
      <c r="O406" s="240"/>
      <c r="R406" s="240">
        <f t="shared" si="18"/>
        <v>0</v>
      </c>
      <c r="S406" s="240">
        <f>IFERROR(IF(J406="X",0,IF(K406="X",0,VLOOKUP(K406,'6'!$K$3:$L$16,2,FALSE))),0)</f>
        <v>0</v>
      </c>
      <c r="T406" s="240">
        <f t="shared" si="19"/>
        <v>0</v>
      </c>
      <c r="U406" s="240">
        <f>IFERROR(VLOOKUP(K406,'6'!$K$3:$M$16,3,FALSE),0)</f>
        <v>0</v>
      </c>
      <c r="V406" s="240">
        <f t="shared" si="20"/>
        <v>0</v>
      </c>
    </row>
    <row r="407" spans="1:22">
      <c r="A407" s="238"/>
      <c r="E407" s="238"/>
      <c r="F407" s="238"/>
      <c r="G407" s="238"/>
      <c r="H407" s="238"/>
      <c r="L407" s="240"/>
      <c r="O407" s="240"/>
      <c r="R407" s="240">
        <f t="shared" si="18"/>
        <v>0</v>
      </c>
      <c r="S407" s="240">
        <f>IFERROR(IF(J407="X",0,IF(K407="X",0,VLOOKUP(K407,'6'!$K$3:$L$16,2,FALSE))),0)</f>
        <v>0</v>
      </c>
      <c r="T407" s="240">
        <f t="shared" si="19"/>
        <v>0</v>
      </c>
      <c r="U407" s="240">
        <f>IFERROR(VLOOKUP(K407,'6'!$K$3:$M$16,3,FALSE),0)</f>
        <v>0</v>
      </c>
      <c r="V407" s="240">
        <f t="shared" si="20"/>
        <v>0</v>
      </c>
    </row>
    <row r="408" spans="1:22">
      <c r="A408" s="238"/>
      <c r="E408" s="238"/>
      <c r="F408" s="238"/>
      <c r="G408" s="238"/>
      <c r="H408" s="238"/>
      <c r="L408" s="240"/>
      <c r="O408" s="240"/>
      <c r="R408" s="240">
        <f t="shared" si="18"/>
        <v>0</v>
      </c>
      <c r="S408" s="240">
        <f>IFERROR(IF(J408="X",0,IF(K408="X",0,VLOOKUP(K408,'6'!$K$3:$L$16,2,FALSE))),0)</f>
        <v>0</v>
      </c>
      <c r="T408" s="240">
        <f t="shared" si="19"/>
        <v>0</v>
      </c>
      <c r="U408" s="240">
        <f>IFERROR(VLOOKUP(K408,'6'!$K$3:$M$16,3,FALSE),0)</f>
        <v>0</v>
      </c>
      <c r="V408" s="240">
        <f t="shared" si="20"/>
        <v>0</v>
      </c>
    </row>
    <row r="409" spans="1:22">
      <c r="A409" s="238"/>
      <c r="E409" s="238"/>
      <c r="F409" s="238"/>
      <c r="G409" s="238"/>
      <c r="H409" s="238"/>
      <c r="L409" s="240"/>
      <c r="O409" s="240"/>
      <c r="R409" s="240">
        <f t="shared" si="18"/>
        <v>0</v>
      </c>
      <c r="S409" s="240">
        <f>IFERROR(IF(J409="X",0,IF(K409="X",0,VLOOKUP(K409,'6'!$K$3:$L$16,2,FALSE))),0)</f>
        <v>0</v>
      </c>
      <c r="T409" s="240">
        <f t="shared" si="19"/>
        <v>0</v>
      </c>
      <c r="U409" s="240">
        <f>IFERROR(VLOOKUP(K409,'6'!$K$3:$M$16,3,FALSE),0)</f>
        <v>0</v>
      </c>
      <c r="V409" s="240">
        <f t="shared" si="20"/>
        <v>0</v>
      </c>
    </row>
    <row r="410" spans="1:22">
      <c r="A410" s="238"/>
      <c r="E410" s="238"/>
      <c r="F410" s="238"/>
      <c r="G410" s="238"/>
      <c r="H410" s="238"/>
      <c r="L410" s="240"/>
      <c r="O410" s="240"/>
      <c r="R410" s="240">
        <f t="shared" si="18"/>
        <v>0</v>
      </c>
      <c r="S410" s="240">
        <f>IFERROR(IF(J410="X",0,IF(K410="X",0,VLOOKUP(K410,'6'!$K$3:$L$16,2,FALSE))),0)</f>
        <v>0</v>
      </c>
      <c r="T410" s="240">
        <f t="shared" si="19"/>
        <v>0</v>
      </c>
      <c r="U410" s="240">
        <f>IFERROR(VLOOKUP(K410,'6'!$K$3:$M$16,3,FALSE),0)</f>
        <v>0</v>
      </c>
      <c r="V410" s="240">
        <f t="shared" si="20"/>
        <v>0</v>
      </c>
    </row>
    <row r="411" spans="1:22">
      <c r="A411" s="238"/>
      <c r="E411" s="238"/>
      <c r="F411" s="238"/>
      <c r="G411" s="238"/>
      <c r="H411" s="238"/>
      <c r="L411" s="240"/>
      <c r="O411" s="240"/>
      <c r="R411" s="240">
        <f t="shared" si="18"/>
        <v>0</v>
      </c>
      <c r="S411" s="240">
        <f>IFERROR(IF(J411="X",0,IF(K411="X",0,VLOOKUP(K411,'6'!$K$3:$L$16,2,FALSE))),0)</f>
        <v>0</v>
      </c>
      <c r="T411" s="240">
        <f t="shared" si="19"/>
        <v>0</v>
      </c>
      <c r="U411" s="240">
        <f>IFERROR(VLOOKUP(K411,'6'!$K$3:$M$16,3,FALSE),0)</f>
        <v>0</v>
      </c>
      <c r="V411" s="240">
        <f t="shared" si="20"/>
        <v>0</v>
      </c>
    </row>
    <row r="412" spans="1:22">
      <c r="A412" s="238"/>
      <c r="E412" s="238"/>
      <c r="F412" s="238"/>
      <c r="G412" s="238"/>
      <c r="H412" s="238"/>
      <c r="L412" s="240"/>
      <c r="O412" s="240"/>
      <c r="R412" s="240">
        <f t="shared" ref="R412:R475" si="21">SUM(M412+P412)</f>
        <v>0</v>
      </c>
      <c r="S412" s="240">
        <f>IFERROR(IF(J412="X",0,IF(K412="X",0,VLOOKUP(K412,'6'!$K$3:$L$16,2,FALSE))),0)</f>
        <v>0</v>
      </c>
      <c r="T412" s="240">
        <f t="shared" ref="T412:T475" si="22">R412*S412</f>
        <v>0</v>
      </c>
      <c r="U412" s="240">
        <f>IFERROR(VLOOKUP(K412,'6'!$K$3:$M$16,3,FALSE),0)</f>
        <v>0</v>
      </c>
      <c r="V412" s="240">
        <f t="shared" ref="V412:V475" si="23">IF(U412=0,0,T412/U412)</f>
        <v>0</v>
      </c>
    </row>
    <row r="413" spans="1:22">
      <c r="A413" s="238"/>
      <c r="E413" s="238"/>
      <c r="F413" s="238"/>
      <c r="G413" s="238"/>
      <c r="H413" s="238"/>
      <c r="L413" s="240"/>
      <c r="O413" s="240"/>
      <c r="R413" s="240">
        <f t="shared" si="21"/>
        <v>0</v>
      </c>
      <c r="S413" s="240">
        <f>IFERROR(IF(J413="X",0,IF(K413="X",0,VLOOKUP(K413,'6'!$K$3:$L$16,2,FALSE))),0)</f>
        <v>0</v>
      </c>
      <c r="T413" s="240">
        <f t="shared" si="22"/>
        <v>0</v>
      </c>
      <c r="U413" s="240">
        <f>IFERROR(VLOOKUP(K413,'6'!$K$3:$M$16,3,FALSE),0)</f>
        <v>0</v>
      </c>
      <c r="V413" s="240">
        <f t="shared" si="23"/>
        <v>0</v>
      </c>
    </row>
    <row r="414" spans="1:22">
      <c r="A414" s="238"/>
      <c r="E414" s="238"/>
      <c r="F414" s="238"/>
      <c r="G414" s="238"/>
      <c r="H414" s="238"/>
      <c r="L414" s="240"/>
      <c r="O414" s="240"/>
      <c r="R414" s="240">
        <f t="shared" si="21"/>
        <v>0</v>
      </c>
      <c r="S414" s="240">
        <f>IFERROR(IF(J414="X",0,IF(K414="X",0,VLOOKUP(K414,'6'!$K$3:$L$16,2,FALSE))),0)</f>
        <v>0</v>
      </c>
      <c r="T414" s="240">
        <f t="shared" si="22"/>
        <v>0</v>
      </c>
      <c r="U414" s="240">
        <f>IFERROR(VLOOKUP(K414,'6'!$K$3:$M$16,3,FALSE),0)</f>
        <v>0</v>
      </c>
      <c r="V414" s="240">
        <f t="shared" si="23"/>
        <v>0</v>
      </c>
    </row>
    <row r="415" spans="1:22">
      <c r="A415" s="238"/>
      <c r="E415" s="238"/>
      <c r="F415" s="238"/>
      <c r="G415" s="238"/>
      <c r="H415" s="238"/>
      <c r="L415" s="240"/>
      <c r="O415" s="240"/>
      <c r="R415" s="240">
        <f t="shared" si="21"/>
        <v>0</v>
      </c>
      <c r="S415" s="240">
        <f>IFERROR(IF(J415="X",0,IF(K415="X",0,VLOOKUP(K415,'6'!$K$3:$L$16,2,FALSE))),0)</f>
        <v>0</v>
      </c>
      <c r="T415" s="240">
        <f t="shared" si="22"/>
        <v>0</v>
      </c>
      <c r="U415" s="240">
        <f>IFERROR(VLOOKUP(K415,'6'!$K$3:$M$16,3,FALSE),0)</f>
        <v>0</v>
      </c>
      <c r="V415" s="240">
        <f t="shared" si="23"/>
        <v>0</v>
      </c>
    </row>
    <row r="416" spans="1:22">
      <c r="A416" s="238"/>
      <c r="E416" s="238"/>
      <c r="F416" s="238"/>
      <c r="G416" s="238"/>
      <c r="H416" s="238"/>
      <c r="L416" s="240"/>
      <c r="O416" s="240"/>
      <c r="R416" s="240">
        <f t="shared" si="21"/>
        <v>0</v>
      </c>
      <c r="S416" s="240">
        <f>IFERROR(IF(J416="X",0,IF(K416="X",0,VLOOKUP(K416,'6'!$K$3:$L$16,2,FALSE))),0)</f>
        <v>0</v>
      </c>
      <c r="T416" s="240">
        <f t="shared" si="22"/>
        <v>0</v>
      </c>
      <c r="U416" s="240">
        <f>IFERROR(VLOOKUP(K416,'6'!$K$3:$M$16,3,FALSE),0)</f>
        <v>0</v>
      </c>
      <c r="V416" s="240">
        <f t="shared" si="23"/>
        <v>0</v>
      </c>
    </row>
    <row r="417" spans="1:22">
      <c r="A417" s="238"/>
      <c r="E417" s="238"/>
      <c r="F417" s="238"/>
      <c r="G417" s="238"/>
      <c r="H417" s="238"/>
      <c r="L417" s="240"/>
      <c r="O417" s="240"/>
      <c r="R417" s="240">
        <f t="shared" si="21"/>
        <v>0</v>
      </c>
      <c r="S417" s="240">
        <f>IFERROR(IF(J417="X",0,IF(K417="X",0,VLOOKUP(K417,'6'!$K$3:$L$16,2,FALSE))),0)</f>
        <v>0</v>
      </c>
      <c r="T417" s="240">
        <f t="shared" si="22"/>
        <v>0</v>
      </c>
      <c r="U417" s="240">
        <f>IFERROR(VLOOKUP(K417,'6'!$K$3:$M$16,3,FALSE),0)</f>
        <v>0</v>
      </c>
      <c r="V417" s="240">
        <f t="shared" si="23"/>
        <v>0</v>
      </c>
    </row>
    <row r="418" spans="1:22">
      <c r="A418" s="238"/>
      <c r="E418" s="238"/>
      <c r="F418" s="238"/>
      <c r="G418" s="238"/>
      <c r="H418" s="238"/>
      <c r="L418" s="240"/>
      <c r="O418" s="240"/>
      <c r="R418" s="240">
        <f t="shared" si="21"/>
        <v>0</v>
      </c>
      <c r="S418" s="240">
        <f>IFERROR(IF(J418="X",0,IF(K418="X",0,VLOOKUP(K418,'6'!$K$3:$L$16,2,FALSE))),0)</f>
        <v>0</v>
      </c>
      <c r="T418" s="240">
        <f t="shared" si="22"/>
        <v>0</v>
      </c>
      <c r="U418" s="240">
        <f>IFERROR(VLOOKUP(K418,'6'!$K$3:$M$16,3,FALSE),0)</f>
        <v>0</v>
      </c>
      <c r="V418" s="240">
        <f t="shared" si="23"/>
        <v>0</v>
      </c>
    </row>
    <row r="419" spans="1:22">
      <c r="A419" s="238"/>
      <c r="E419" s="238"/>
      <c r="F419" s="238"/>
      <c r="G419" s="238"/>
      <c r="H419" s="238"/>
      <c r="L419" s="240"/>
      <c r="O419" s="240"/>
      <c r="R419" s="240">
        <f t="shared" si="21"/>
        <v>0</v>
      </c>
      <c r="S419" s="240">
        <f>IFERROR(IF(J419="X",0,IF(K419="X",0,VLOOKUP(K419,'6'!$K$3:$L$16,2,FALSE))),0)</f>
        <v>0</v>
      </c>
      <c r="T419" s="240">
        <f t="shared" si="22"/>
        <v>0</v>
      </c>
      <c r="U419" s="240">
        <f>IFERROR(VLOOKUP(K419,'6'!$K$3:$M$16,3,FALSE),0)</f>
        <v>0</v>
      </c>
      <c r="V419" s="240">
        <f t="shared" si="23"/>
        <v>0</v>
      </c>
    </row>
    <row r="420" spans="1:22">
      <c r="A420" s="238"/>
      <c r="E420" s="238"/>
      <c r="F420" s="238"/>
      <c r="G420" s="238"/>
      <c r="H420" s="238"/>
      <c r="L420" s="240"/>
      <c r="O420" s="240"/>
      <c r="R420" s="240">
        <f t="shared" si="21"/>
        <v>0</v>
      </c>
      <c r="S420" s="240">
        <f>IFERROR(IF(J420="X",0,IF(K420="X",0,VLOOKUP(K420,'6'!$K$3:$L$16,2,FALSE))),0)</f>
        <v>0</v>
      </c>
      <c r="T420" s="240">
        <f t="shared" si="22"/>
        <v>0</v>
      </c>
      <c r="U420" s="240">
        <f>IFERROR(VLOOKUP(K420,'6'!$K$3:$M$16,3,FALSE),0)</f>
        <v>0</v>
      </c>
      <c r="V420" s="240">
        <f t="shared" si="23"/>
        <v>0</v>
      </c>
    </row>
    <row r="421" spans="1:22">
      <c r="A421" s="238"/>
      <c r="E421" s="238"/>
      <c r="F421" s="238"/>
      <c r="G421" s="238"/>
      <c r="H421" s="238"/>
      <c r="L421" s="240"/>
      <c r="O421" s="240"/>
      <c r="R421" s="240">
        <f t="shared" si="21"/>
        <v>0</v>
      </c>
      <c r="S421" s="240">
        <f>IFERROR(IF(J421="X",0,IF(K421="X",0,VLOOKUP(K421,'6'!$K$3:$L$16,2,FALSE))),0)</f>
        <v>0</v>
      </c>
      <c r="T421" s="240">
        <f t="shared" si="22"/>
        <v>0</v>
      </c>
      <c r="U421" s="240">
        <f>IFERROR(VLOOKUP(K421,'6'!$K$3:$M$16,3,FALSE),0)</f>
        <v>0</v>
      </c>
      <c r="V421" s="240">
        <f t="shared" si="23"/>
        <v>0</v>
      </c>
    </row>
    <row r="422" spans="1:22">
      <c r="A422" s="238"/>
      <c r="E422" s="238"/>
      <c r="F422" s="238"/>
      <c r="G422" s="238"/>
      <c r="H422" s="238"/>
      <c r="L422" s="240"/>
      <c r="O422" s="240"/>
      <c r="R422" s="240">
        <f t="shared" si="21"/>
        <v>0</v>
      </c>
      <c r="S422" s="240">
        <f>IFERROR(IF(J422="X",0,IF(K422="X",0,VLOOKUP(K422,'6'!$K$3:$L$16,2,FALSE))),0)</f>
        <v>0</v>
      </c>
      <c r="T422" s="240">
        <f t="shared" si="22"/>
        <v>0</v>
      </c>
      <c r="U422" s="240">
        <f>IFERROR(VLOOKUP(K422,'6'!$K$3:$M$16,3,FALSE),0)</f>
        <v>0</v>
      </c>
      <c r="V422" s="240">
        <f t="shared" si="23"/>
        <v>0</v>
      </c>
    </row>
    <row r="423" spans="1:22">
      <c r="A423" s="238"/>
      <c r="E423" s="238"/>
      <c r="F423" s="238"/>
      <c r="G423" s="238"/>
      <c r="H423" s="238"/>
      <c r="L423" s="240"/>
      <c r="O423" s="240"/>
      <c r="R423" s="240">
        <f t="shared" si="21"/>
        <v>0</v>
      </c>
      <c r="S423" s="240">
        <f>IFERROR(IF(J423="X",0,IF(K423="X",0,VLOOKUP(K423,'6'!$K$3:$L$16,2,FALSE))),0)</f>
        <v>0</v>
      </c>
      <c r="T423" s="240">
        <f t="shared" si="22"/>
        <v>0</v>
      </c>
      <c r="U423" s="240">
        <f>IFERROR(VLOOKUP(K423,'6'!$K$3:$M$16,3,FALSE),0)</f>
        <v>0</v>
      </c>
      <c r="V423" s="240">
        <f t="shared" si="23"/>
        <v>0</v>
      </c>
    </row>
    <row r="424" spans="1:22">
      <c r="A424" s="238"/>
      <c r="E424" s="238"/>
      <c r="F424" s="238"/>
      <c r="G424" s="238"/>
      <c r="H424" s="238"/>
      <c r="L424" s="240"/>
      <c r="O424" s="240"/>
      <c r="R424" s="240">
        <f t="shared" si="21"/>
        <v>0</v>
      </c>
      <c r="S424" s="240">
        <f>IFERROR(IF(J424="X",0,IF(K424="X",0,VLOOKUP(K424,'6'!$K$3:$L$16,2,FALSE))),0)</f>
        <v>0</v>
      </c>
      <c r="T424" s="240">
        <f t="shared" si="22"/>
        <v>0</v>
      </c>
      <c r="U424" s="240">
        <f>IFERROR(VLOOKUP(K424,'6'!$K$3:$M$16,3,FALSE),0)</f>
        <v>0</v>
      </c>
      <c r="V424" s="240">
        <f t="shared" si="23"/>
        <v>0</v>
      </c>
    </row>
    <row r="425" spans="1:22">
      <c r="A425" s="238"/>
      <c r="E425" s="238"/>
      <c r="F425" s="238"/>
      <c r="G425" s="238"/>
      <c r="H425" s="238"/>
      <c r="L425" s="240"/>
      <c r="O425" s="240"/>
      <c r="R425" s="240">
        <f t="shared" si="21"/>
        <v>0</v>
      </c>
      <c r="S425" s="240">
        <f>IFERROR(IF(J425="X",0,IF(K425="X",0,VLOOKUP(K425,'6'!$K$3:$L$16,2,FALSE))),0)</f>
        <v>0</v>
      </c>
      <c r="T425" s="240">
        <f t="shared" si="22"/>
        <v>0</v>
      </c>
      <c r="U425" s="240">
        <f>IFERROR(VLOOKUP(K425,'6'!$K$3:$M$16,3,FALSE),0)</f>
        <v>0</v>
      </c>
      <c r="V425" s="240">
        <f t="shared" si="23"/>
        <v>0</v>
      </c>
    </row>
    <row r="426" spans="1:22">
      <c r="A426" s="238"/>
      <c r="E426" s="238"/>
      <c r="F426" s="238"/>
      <c r="G426" s="238"/>
      <c r="H426" s="238"/>
      <c r="L426" s="240"/>
      <c r="O426" s="240"/>
      <c r="R426" s="240">
        <f t="shared" si="21"/>
        <v>0</v>
      </c>
      <c r="S426" s="240">
        <f>IFERROR(IF(J426="X",0,IF(K426="X",0,VLOOKUP(K426,'6'!$K$3:$L$16,2,FALSE))),0)</f>
        <v>0</v>
      </c>
      <c r="T426" s="240">
        <f t="shared" si="22"/>
        <v>0</v>
      </c>
      <c r="U426" s="240">
        <f>IFERROR(VLOOKUP(K426,'6'!$K$3:$M$16,3,FALSE),0)</f>
        <v>0</v>
      </c>
      <c r="V426" s="240">
        <f t="shared" si="23"/>
        <v>0</v>
      </c>
    </row>
    <row r="427" spans="1:22">
      <c r="A427" s="238"/>
      <c r="E427" s="238"/>
      <c r="F427" s="238"/>
      <c r="G427" s="238"/>
      <c r="H427" s="238"/>
      <c r="L427" s="240"/>
      <c r="O427" s="240"/>
      <c r="R427" s="240">
        <f t="shared" si="21"/>
        <v>0</v>
      </c>
      <c r="S427" s="240">
        <f>IFERROR(IF(J427="X",0,IF(K427="X",0,VLOOKUP(K427,'6'!$K$3:$L$16,2,FALSE))),0)</f>
        <v>0</v>
      </c>
      <c r="T427" s="240">
        <f t="shared" si="22"/>
        <v>0</v>
      </c>
      <c r="U427" s="240">
        <f>IFERROR(VLOOKUP(K427,'6'!$K$3:$M$16,3,FALSE),0)</f>
        <v>0</v>
      </c>
      <c r="V427" s="240">
        <f t="shared" si="23"/>
        <v>0</v>
      </c>
    </row>
    <row r="428" spans="1:22">
      <c r="A428" s="238"/>
      <c r="E428" s="238"/>
      <c r="F428" s="238"/>
      <c r="G428" s="238"/>
      <c r="H428" s="238"/>
      <c r="L428" s="240"/>
      <c r="O428" s="240"/>
      <c r="R428" s="240">
        <f t="shared" si="21"/>
        <v>0</v>
      </c>
      <c r="S428" s="240">
        <f>IFERROR(IF(J428="X",0,IF(K428="X",0,VLOOKUP(K428,'6'!$K$3:$L$16,2,FALSE))),0)</f>
        <v>0</v>
      </c>
      <c r="T428" s="240">
        <f t="shared" si="22"/>
        <v>0</v>
      </c>
      <c r="U428" s="240">
        <f>IFERROR(VLOOKUP(K428,'6'!$K$3:$M$16,3,FALSE),0)</f>
        <v>0</v>
      </c>
      <c r="V428" s="240">
        <f t="shared" si="23"/>
        <v>0</v>
      </c>
    </row>
    <row r="429" spans="1:22">
      <c r="A429" s="238"/>
      <c r="E429" s="238"/>
      <c r="F429" s="238"/>
      <c r="G429" s="238"/>
      <c r="H429" s="238"/>
      <c r="L429" s="240"/>
      <c r="O429" s="240"/>
      <c r="R429" s="240">
        <f t="shared" si="21"/>
        <v>0</v>
      </c>
      <c r="S429" s="240">
        <f>IFERROR(IF(J429="X",0,IF(K429="X",0,VLOOKUP(K429,'6'!$K$3:$L$16,2,FALSE))),0)</f>
        <v>0</v>
      </c>
      <c r="T429" s="240">
        <f t="shared" si="22"/>
        <v>0</v>
      </c>
      <c r="U429" s="240">
        <f>IFERROR(VLOOKUP(K429,'6'!$K$3:$M$16,3,FALSE),0)</f>
        <v>0</v>
      </c>
      <c r="V429" s="240">
        <f t="shared" si="23"/>
        <v>0</v>
      </c>
    </row>
    <row r="430" spans="1:22">
      <c r="A430" s="238"/>
      <c r="E430" s="238"/>
      <c r="F430" s="238"/>
      <c r="G430" s="238"/>
      <c r="H430" s="238"/>
      <c r="L430" s="240"/>
      <c r="O430" s="240"/>
      <c r="R430" s="240">
        <f t="shared" si="21"/>
        <v>0</v>
      </c>
      <c r="S430" s="240">
        <f>IFERROR(IF(J430="X",0,IF(K430="X",0,VLOOKUP(K430,'6'!$K$3:$L$16,2,FALSE))),0)</f>
        <v>0</v>
      </c>
      <c r="T430" s="240">
        <f t="shared" si="22"/>
        <v>0</v>
      </c>
      <c r="U430" s="240">
        <f>IFERROR(VLOOKUP(K430,'6'!$K$3:$M$16,3,FALSE),0)</f>
        <v>0</v>
      </c>
      <c r="V430" s="240">
        <f t="shared" si="23"/>
        <v>0</v>
      </c>
    </row>
    <row r="431" spans="1:22">
      <c r="A431" s="238"/>
      <c r="E431" s="238"/>
      <c r="F431" s="238"/>
      <c r="G431" s="238"/>
      <c r="H431" s="238"/>
      <c r="L431" s="240"/>
      <c r="O431" s="240"/>
      <c r="R431" s="240">
        <f t="shared" si="21"/>
        <v>0</v>
      </c>
      <c r="S431" s="240">
        <f>IFERROR(IF(J431="X",0,IF(K431="X",0,VLOOKUP(K431,'6'!$K$3:$L$16,2,FALSE))),0)</f>
        <v>0</v>
      </c>
      <c r="T431" s="240">
        <f t="shared" si="22"/>
        <v>0</v>
      </c>
      <c r="U431" s="240">
        <f>IFERROR(VLOOKUP(K431,'6'!$K$3:$M$16,3,FALSE),0)</f>
        <v>0</v>
      </c>
      <c r="V431" s="240">
        <f t="shared" si="23"/>
        <v>0</v>
      </c>
    </row>
    <row r="432" spans="1:22">
      <c r="A432" s="238"/>
      <c r="E432" s="238"/>
      <c r="F432" s="238"/>
      <c r="G432" s="238"/>
      <c r="H432" s="238"/>
      <c r="L432" s="240"/>
      <c r="O432" s="240"/>
      <c r="R432" s="240">
        <f t="shared" si="21"/>
        <v>0</v>
      </c>
      <c r="S432" s="240">
        <f>IFERROR(IF(J432="X",0,IF(K432="X",0,VLOOKUP(K432,'6'!$K$3:$L$16,2,FALSE))),0)</f>
        <v>0</v>
      </c>
      <c r="T432" s="240">
        <f t="shared" si="22"/>
        <v>0</v>
      </c>
      <c r="U432" s="240">
        <f>IFERROR(VLOOKUP(K432,'6'!$K$3:$M$16,3,FALSE),0)</f>
        <v>0</v>
      </c>
      <c r="V432" s="240">
        <f t="shared" si="23"/>
        <v>0</v>
      </c>
    </row>
    <row r="433" spans="1:22">
      <c r="A433" s="238"/>
      <c r="E433" s="238"/>
      <c r="F433" s="238"/>
      <c r="G433" s="238"/>
      <c r="H433" s="238"/>
      <c r="L433" s="240"/>
      <c r="O433" s="240"/>
      <c r="R433" s="240">
        <f t="shared" si="21"/>
        <v>0</v>
      </c>
      <c r="S433" s="240">
        <f>IFERROR(IF(J433="X",0,IF(K433="X",0,VLOOKUP(K433,'6'!$K$3:$L$16,2,FALSE))),0)</f>
        <v>0</v>
      </c>
      <c r="T433" s="240">
        <f t="shared" si="22"/>
        <v>0</v>
      </c>
      <c r="U433" s="240">
        <f>IFERROR(VLOOKUP(K433,'6'!$K$3:$M$16,3,FALSE),0)</f>
        <v>0</v>
      </c>
      <c r="V433" s="240">
        <f t="shared" si="23"/>
        <v>0</v>
      </c>
    </row>
    <row r="434" spans="1:22">
      <c r="A434" s="238"/>
      <c r="E434" s="238"/>
      <c r="F434" s="238"/>
      <c r="G434" s="238"/>
      <c r="H434" s="238"/>
      <c r="L434" s="240"/>
      <c r="O434" s="240"/>
      <c r="R434" s="240">
        <f t="shared" si="21"/>
        <v>0</v>
      </c>
      <c r="S434" s="240">
        <f>IFERROR(IF(J434="X",0,IF(K434="X",0,VLOOKUP(K434,'6'!$K$3:$L$16,2,FALSE))),0)</f>
        <v>0</v>
      </c>
      <c r="T434" s="240">
        <f t="shared" si="22"/>
        <v>0</v>
      </c>
      <c r="U434" s="240">
        <f>IFERROR(VLOOKUP(K434,'6'!$K$3:$M$16,3,FALSE),0)</f>
        <v>0</v>
      </c>
      <c r="V434" s="240">
        <f t="shared" si="23"/>
        <v>0</v>
      </c>
    </row>
    <row r="435" spans="1:22">
      <c r="A435" s="238"/>
      <c r="E435" s="238"/>
      <c r="F435" s="238"/>
      <c r="G435" s="238"/>
      <c r="H435" s="238"/>
      <c r="L435" s="240"/>
      <c r="O435" s="240"/>
      <c r="R435" s="240">
        <f t="shared" si="21"/>
        <v>0</v>
      </c>
      <c r="S435" s="240">
        <f>IFERROR(IF(J435="X",0,IF(K435="X",0,VLOOKUP(K435,'6'!$K$3:$L$16,2,FALSE))),0)</f>
        <v>0</v>
      </c>
      <c r="T435" s="240">
        <f t="shared" si="22"/>
        <v>0</v>
      </c>
      <c r="U435" s="240">
        <f>IFERROR(VLOOKUP(K435,'6'!$K$3:$M$16,3,FALSE),0)</f>
        <v>0</v>
      </c>
      <c r="V435" s="240">
        <f t="shared" si="23"/>
        <v>0</v>
      </c>
    </row>
    <row r="436" spans="1:22">
      <c r="A436" s="238"/>
      <c r="E436" s="238"/>
      <c r="F436" s="238"/>
      <c r="G436" s="238"/>
      <c r="H436" s="238"/>
      <c r="L436" s="240"/>
      <c r="O436" s="240"/>
      <c r="R436" s="240">
        <f t="shared" si="21"/>
        <v>0</v>
      </c>
      <c r="S436" s="240">
        <f>IFERROR(IF(J436="X",0,IF(K436="X",0,VLOOKUP(K436,'6'!$K$3:$L$16,2,FALSE))),0)</f>
        <v>0</v>
      </c>
      <c r="T436" s="240">
        <f t="shared" si="22"/>
        <v>0</v>
      </c>
      <c r="U436" s="240">
        <f>IFERROR(VLOOKUP(K436,'6'!$K$3:$M$16,3,FALSE),0)</f>
        <v>0</v>
      </c>
      <c r="V436" s="240">
        <f t="shared" si="23"/>
        <v>0</v>
      </c>
    </row>
    <row r="437" spans="1:22">
      <c r="A437" s="238"/>
      <c r="E437" s="238"/>
      <c r="F437" s="238"/>
      <c r="G437" s="238"/>
      <c r="H437" s="238"/>
      <c r="L437" s="240"/>
      <c r="O437" s="240"/>
      <c r="R437" s="240">
        <f t="shared" si="21"/>
        <v>0</v>
      </c>
      <c r="S437" s="240">
        <f>IFERROR(IF(J437="X",0,IF(K437="X",0,VLOOKUP(K437,'6'!$K$3:$L$16,2,FALSE))),0)</f>
        <v>0</v>
      </c>
      <c r="T437" s="240">
        <f t="shared" si="22"/>
        <v>0</v>
      </c>
      <c r="U437" s="240">
        <f>IFERROR(VLOOKUP(K437,'6'!$K$3:$M$16,3,FALSE),0)</f>
        <v>0</v>
      </c>
      <c r="V437" s="240">
        <f t="shared" si="23"/>
        <v>0</v>
      </c>
    </row>
    <row r="438" spans="1:22">
      <c r="A438" s="238"/>
      <c r="E438" s="238"/>
      <c r="F438" s="238"/>
      <c r="G438" s="238"/>
      <c r="H438" s="238"/>
      <c r="L438" s="240"/>
      <c r="O438" s="240"/>
      <c r="R438" s="240">
        <f t="shared" si="21"/>
        <v>0</v>
      </c>
      <c r="S438" s="240">
        <f>IFERROR(IF(J438="X",0,IF(K438="X",0,VLOOKUP(K438,'6'!$K$3:$L$16,2,FALSE))),0)</f>
        <v>0</v>
      </c>
      <c r="T438" s="240">
        <f t="shared" si="22"/>
        <v>0</v>
      </c>
      <c r="U438" s="240">
        <f>IFERROR(VLOOKUP(K438,'6'!$K$3:$M$16,3,FALSE),0)</f>
        <v>0</v>
      </c>
      <c r="V438" s="240">
        <f t="shared" si="23"/>
        <v>0</v>
      </c>
    </row>
    <row r="439" spans="1:22">
      <c r="A439" s="238"/>
      <c r="E439" s="238"/>
      <c r="F439" s="238"/>
      <c r="G439" s="238"/>
      <c r="H439" s="238"/>
      <c r="L439" s="240"/>
      <c r="O439" s="240"/>
      <c r="R439" s="240">
        <f t="shared" si="21"/>
        <v>0</v>
      </c>
      <c r="S439" s="240">
        <f>IFERROR(IF(J439="X",0,IF(K439="X",0,VLOOKUP(K439,'6'!$K$3:$L$16,2,FALSE))),0)</f>
        <v>0</v>
      </c>
      <c r="T439" s="240">
        <f t="shared" si="22"/>
        <v>0</v>
      </c>
      <c r="U439" s="240">
        <f>IFERROR(VLOOKUP(K439,'6'!$K$3:$M$16,3,FALSE),0)</f>
        <v>0</v>
      </c>
      <c r="V439" s="240">
        <f t="shared" si="23"/>
        <v>0</v>
      </c>
    </row>
    <row r="440" spans="1:22">
      <c r="A440" s="238"/>
      <c r="E440" s="238"/>
      <c r="F440" s="238"/>
      <c r="G440" s="238"/>
      <c r="H440" s="238"/>
      <c r="L440" s="240"/>
      <c r="O440" s="240"/>
      <c r="R440" s="240">
        <f t="shared" si="21"/>
        <v>0</v>
      </c>
      <c r="S440" s="240">
        <f>IFERROR(IF(J440="X",0,IF(K440="X",0,VLOOKUP(K440,'6'!$K$3:$L$16,2,FALSE))),0)</f>
        <v>0</v>
      </c>
      <c r="T440" s="240">
        <f t="shared" si="22"/>
        <v>0</v>
      </c>
      <c r="U440" s="240">
        <f>IFERROR(VLOOKUP(K440,'6'!$K$3:$M$16,3,FALSE),0)</f>
        <v>0</v>
      </c>
      <c r="V440" s="240">
        <f t="shared" si="23"/>
        <v>0</v>
      </c>
    </row>
    <row r="441" spans="1:22">
      <c r="A441" s="238"/>
      <c r="E441" s="238"/>
      <c r="F441" s="238"/>
      <c r="G441" s="238"/>
      <c r="H441" s="238"/>
      <c r="L441" s="240"/>
      <c r="O441" s="240"/>
      <c r="R441" s="240">
        <f t="shared" si="21"/>
        <v>0</v>
      </c>
      <c r="S441" s="240">
        <f>IFERROR(IF(J441="X",0,IF(K441="X",0,VLOOKUP(K441,'6'!$K$3:$L$16,2,FALSE))),0)</f>
        <v>0</v>
      </c>
      <c r="T441" s="240">
        <f t="shared" si="22"/>
        <v>0</v>
      </c>
      <c r="U441" s="240">
        <f>IFERROR(VLOOKUP(K441,'6'!$K$3:$M$16,3,FALSE),0)</f>
        <v>0</v>
      </c>
      <c r="V441" s="240">
        <f t="shared" si="23"/>
        <v>0</v>
      </c>
    </row>
    <row r="442" spans="1:22">
      <c r="A442" s="238"/>
      <c r="E442" s="238"/>
      <c r="F442" s="238"/>
      <c r="G442" s="238"/>
      <c r="H442" s="238"/>
      <c r="L442" s="240"/>
      <c r="O442" s="240"/>
      <c r="R442" s="240">
        <f t="shared" si="21"/>
        <v>0</v>
      </c>
      <c r="S442" s="240">
        <f>IFERROR(IF(J442="X",0,IF(K442="X",0,VLOOKUP(K442,'6'!$K$3:$L$16,2,FALSE))),0)</f>
        <v>0</v>
      </c>
      <c r="T442" s="240">
        <f t="shared" si="22"/>
        <v>0</v>
      </c>
      <c r="U442" s="240">
        <f>IFERROR(VLOOKUP(K442,'6'!$K$3:$M$16,3,FALSE),0)</f>
        <v>0</v>
      </c>
      <c r="V442" s="240">
        <f t="shared" si="23"/>
        <v>0</v>
      </c>
    </row>
    <row r="443" spans="1:22">
      <c r="A443" s="238"/>
      <c r="E443" s="238"/>
      <c r="F443" s="238"/>
      <c r="G443" s="238"/>
      <c r="H443" s="238"/>
      <c r="L443" s="240"/>
      <c r="O443" s="240"/>
      <c r="R443" s="240">
        <f t="shared" si="21"/>
        <v>0</v>
      </c>
      <c r="S443" s="240">
        <f>IFERROR(IF(J443="X",0,IF(K443="X",0,VLOOKUP(K443,'6'!$K$3:$L$16,2,FALSE))),0)</f>
        <v>0</v>
      </c>
      <c r="T443" s="240">
        <f t="shared" si="22"/>
        <v>0</v>
      </c>
      <c r="U443" s="240">
        <f>IFERROR(VLOOKUP(K443,'6'!$K$3:$M$16,3,FALSE),0)</f>
        <v>0</v>
      </c>
      <c r="V443" s="240">
        <f t="shared" si="23"/>
        <v>0</v>
      </c>
    </row>
    <row r="444" spans="1:22">
      <c r="A444" s="238"/>
      <c r="E444" s="238"/>
      <c r="F444" s="238"/>
      <c r="G444" s="238"/>
      <c r="H444" s="238"/>
      <c r="L444" s="240"/>
      <c r="O444" s="240"/>
      <c r="R444" s="240">
        <f t="shared" si="21"/>
        <v>0</v>
      </c>
      <c r="S444" s="240">
        <f>IFERROR(IF(J444="X",0,IF(K444="X",0,VLOOKUP(K444,'6'!$K$3:$L$16,2,FALSE))),0)</f>
        <v>0</v>
      </c>
      <c r="T444" s="240">
        <f t="shared" si="22"/>
        <v>0</v>
      </c>
      <c r="U444" s="240">
        <f>IFERROR(VLOOKUP(K444,'6'!$K$3:$M$16,3,FALSE),0)</f>
        <v>0</v>
      </c>
      <c r="V444" s="240">
        <f t="shared" si="23"/>
        <v>0</v>
      </c>
    </row>
    <row r="445" spans="1:22">
      <c r="A445" s="238"/>
      <c r="E445" s="238"/>
      <c r="F445" s="238"/>
      <c r="G445" s="238"/>
      <c r="H445" s="238"/>
      <c r="L445" s="240"/>
      <c r="O445" s="240"/>
      <c r="R445" s="240">
        <f t="shared" si="21"/>
        <v>0</v>
      </c>
      <c r="S445" s="240">
        <f>IFERROR(IF(J445="X",0,IF(K445="X",0,VLOOKUP(K445,'6'!$K$3:$L$16,2,FALSE))),0)</f>
        <v>0</v>
      </c>
      <c r="T445" s="240">
        <f t="shared" si="22"/>
        <v>0</v>
      </c>
      <c r="U445" s="240">
        <f>IFERROR(VLOOKUP(K445,'6'!$K$3:$M$16,3,FALSE),0)</f>
        <v>0</v>
      </c>
      <c r="V445" s="240">
        <f t="shared" si="23"/>
        <v>0</v>
      </c>
    </row>
    <row r="446" spans="1:22">
      <c r="A446" s="238"/>
      <c r="E446" s="238"/>
      <c r="F446" s="238"/>
      <c r="G446" s="238"/>
      <c r="H446" s="238"/>
      <c r="L446" s="240"/>
      <c r="O446" s="240"/>
      <c r="R446" s="240">
        <f t="shared" si="21"/>
        <v>0</v>
      </c>
      <c r="S446" s="240">
        <f>IFERROR(IF(J446="X",0,IF(K446="X",0,VLOOKUP(K446,'6'!$K$3:$L$16,2,FALSE))),0)</f>
        <v>0</v>
      </c>
      <c r="T446" s="240">
        <f t="shared" si="22"/>
        <v>0</v>
      </c>
      <c r="U446" s="240">
        <f>IFERROR(VLOOKUP(K446,'6'!$K$3:$M$16,3,FALSE),0)</f>
        <v>0</v>
      </c>
      <c r="V446" s="240">
        <f t="shared" si="23"/>
        <v>0</v>
      </c>
    </row>
    <row r="447" spans="1:22">
      <c r="A447" s="238"/>
      <c r="E447" s="238"/>
      <c r="F447" s="238"/>
      <c r="G447" s="238"/>
      <c r="H447" s="238"/>
      <c r="L447" s="240"/>
      <c r="O447" s="240"/>
      <c r="R447" s="240">
        <f t="shared" si="21"/>
        <v>0</v>
      </c>
      <c r="S447" s="240">
        <f>IFERROR(IF(J447="X",0,IF(K447="X",0,VLOOKUP(K447,'6'!$K$3:$L$16,2,FALSE))),0)</f>
        <v>0</v>
      </c>
      <c r="T447" s="240">
        <f t="shared" si="22"/>
        <v>0</v>
      </c>
      <c r="U447" s="240">
        <f>IFERROR(VLOOKUP(K447,'6'!$K$3:$M$16,3,FALSE),0)</f>
        <v>0</v>
      </c>
      <c r="V447" s="240">
        <f t="shared" si="23"/>
        <v>0</v>
      </c>
    </row>
    <row r="448" spans="1:22">
      <c r="A448" s="238"/>
      <c r="E448" s="238"/>
      <c r="F448" s="238"/>
      <c r="G448" s="238"/>
      <c r="H448" s="238"/>
      <c r="L448" s="240"/>
      <c r="O448" s="240"/>
      <c r="R448" s="240">
        <f t="shared" si="21"/>
        <v>0</v>
      </c>
      <c r="S448" s="240">
        <f>IFERROR(IF(J448="X",0,IF(K448="X",0,VLOOKUP(K448,'6'!$K$3:$L$16,2,FALSE))),0)</f>
        <v>0</v>
      </c>
      <c r="T448" s="240">
        <f t="shared" si="22"/>
        <v>0</v>
      </c>
      <c r="U448" s="240">
        <f>IFERROR(VLOOKUP(K448,'6'!$K$3:$M$16,3,FALSE),0)</f>
        <v>0</v>
      </c>
      <c r="V448" s="240">
        <f t="shared" si="23"/>
        <v>0</v>
      </c>
    </row>
    <row r="449" spans="1:28">
      <c r="A449" s="238"/>
      <c r="E449" s="238"/>
      <c r="F449" s="238"/>
      <c r="G449" s="238"/>
      <c r="H449" s="238"/>
      <c r="L449" s="240"/>
      <c r="O449" s="240"/>
      <c r="R449" s="240">
        <f t="shared" si="21"/>
        <v>0</v>
      </c>
      <c r="S449" s="240">
        <f>IFERROR(IF(J449="X",0,IF(K449="X",0,VLOOKUP(K449,'6'!$K$3:$L$16,2,FALSE))),0)</f>
        <v>0</v>
      </c>
      <c r="T449" s="240">
        <f t="shared" si="22"/>
        <v>0</v>
      </c>
      <c r="U449" s="240">
        <f>IFERROR(VLOOKUP(K449,'6'!$K$3:$M$16,3,FALSE),0)</f>
        <v>0</v>
      </c>
      <c r="V449" s="240">
        <f t="shared" si="23"/>
        <v>0</v>
      </c>
    </row>
    <row r="450" spans="1:28">
      <c r="A450" s="238"/>
      <c r="E450" s="238"/>
      <c r="F450" s="238"/>
      <c r="G450" s="238"/>
      <c r="H450" s="238"/>
      <c r="L450" s="240"/>
      <c r="O450" s="240"/>
      <c r="R450" s="240">
        <f t="shared" si="21"/>
        <v>0</v>
      </c>
      <c r="S450" s="240">
        <f>IFERROR(IF(J450="X",0,IF(K450="X",0,VLOOKUP(K450,'6'!$K$3:$L$16,2,FALSE))),0)</f>
        <v>0</v>
      </c>
      <c r="T450" s="240">
        <f t="shared" si="22"/>
        <v>0</v>
      </c>
      <c r="U450" s="240">
        <f>IFERROR(VLOOKUP(K450,'6'!$K$3:$M$16,3,FALSE),0)</f>
        <v>0</v>
      </c>
      <c r="V450" s="240">
        <f t="shared" si="23"/>
        <v>0</v>
      </c>
    </row>
    <row r="451" spans="1:28">
      <c r="A451" s="238"/>
      <c r="E451" s="238"/>
      <c r="F451" s="238"/>
      <c r="G451" s="238"/>
      <c r="H451" s="238"/>
      <c r="L451" s="240"/>
      <c r="O451" s="240"/>
      <c r="R451" s="240">
        <f t="shared" si="21"/>
        <v>0</v>
      </c>
      <c r="S451" s="240">
        <f>IFERROR(IF(J451="X",0,IF(K451="X",0,VLOOKUP(K451,'6'!$K$3:$L$16,2,FALSE))),0)</f>
        <v>0</v>
      </c>
      <c r="T451" s="240">
        <f t="shared" si="22"/>
        <v>0</v>
      </c>
      <c r="U451" s="240">
        <f>IFERROR(VLOOKUP(K451,'6'!$K$3:$M$16,3,FALSE),0)</f>
        <v>0</v>
      </c>
      <c r="V451" s="240">
        <f t="shared" si="23"/>
        <v>0</v>
      </c>
    </row>
    <row r="452" spans="1:28">
      <c r="A452" s="238"/>
      <c r="E452" s="238"/>
      <c r="F452" s="238"/>
      <c r="G452" s="238"/>
      <c r="H452" s="238"/>
      <c r="L452" s="240"/>
      <c r="O452" s="240"/>
      <c r="R452" s="240">
        <f t="shared" si="21"/>
        <v>0</v>
      </c>
      <c r="S452" s="240">
        <f>IFERROR(IF(J452="X",0,IF(K452="X",0,VLOOKUP(K452,'6'!$K$3:$L$16,2,FALSE))),0)</f>
        <v>0</v>
      </c>
      <c r="T452" s="240">
        <f t="shared" si="22"/>
        <v>0</v>
      </c>
      <c r="U452" s="240">
        <f>IFERROR(VLOOKUP(K452,'6'!$K$3:$M$16,3,FALSE),0)</f>
        <v>0</v>
      </c>
      <c r="V452" s="240">
        <f t="shared" si="23"/>
        <v>0</v>
      </c>
    </row>
    <row r="453" spans="1:28">
      <c r="A453" s="238"/>
      <c r="E453" s="238"/>
      <c r="F453" s="238"/>
      <c r="G453" s="238"/>
      <c r="H453" s="238"/>
      <c r="L453" s="240"/>
      <c r="O453" s="240"/>
      <c r="R453" s="240">
        <f t="shared" si="21"/>
        <v>0</v>
      </c>
      <c r="S453" s="240">
        <f>IFERROR(IF(J453="X",0,IF(K453="X",0,VLOOKUP(K453,'6'!$K$3:$L$16,2,FALSE))),0)</f>
        <v>0</v>
      </c>
      <c r="T453" s="240">
        <f t="shared" si="22"/>
        <v>0</v>
      </c>
      <c r="U453" s="240">
        <f>IFERROR(VLOOKUP(K453,'6'!$K$3:$M$16,3,FALSE),0)</f>
        <v>0</v>
      </c>
      <c r="V453" s="240">
        <f t="shared" si="23"/>
        <v>0</v>
      </c>
    </row>
    <row r="454" spans="1:28">
      <c r="A454" s="238"/>
      <c r="E454" s="238"/>
      <c r="F454" s="238"/>
      <c r="G454" s="238"/>
      <c r="H454" s="238"/>
      <c r="L454" s="240"/>
      <c r="O454" s="240"/>
      <c r="R454" s="240">
        <f t="shared" si="21"/>
        <v>0</v>
      </c>
      <c r="S454" s="240">
        <f>IFERROR(IF(J454="X",0,IF(K454="X",0,VLOOKUP(K454,'6'!$K$3:$L$16,2,FALSE))),0)</f>
        <v>0</v>
      </c>
      <c r="T454" s="240">
        <f t="shared" si="22"/>
        <v>0</v>
      </c>
      <c r="U454" s="240">
        <f>IFERROR(VLOOKUP(K454,'6'!$K$3:$M$16,3,FALSE),0)</f>
        <v>0</v>
      </c>
      <c r="V454" s="240">
        <f t="shared" si="23"/>
        <v>0</v>
      </c>
    </row>
    <row r="455" spans="1:28">
      <c r="A455" s="238"/>
      <c r="E455" s="238"/>
      <c r="F455" s="238"/>
      <c r="G455" s="238"/>
      <c r="H455" s="238"/>
      <c r="L455" s="240"/>
      <c r="O455" s="240"/>
      <c r="R455" s="240">
        <f t="shared" si="21"/>
        <v>0</v>
      </c>
      <c r="S455" s="240">
        <f>IFERROR(IF(J455="X",0,IF(K455="X",0,VLOOKUP(K455,'6'!$K$3:$L$16,2,FALSE))),0)</f>
        <v>0</v>
      </c>
      <c r="T455" s="240">
        <f t="shared" si="22"/>
        <v>0</v>
      </c>
      <c r="U455" s="240">
        <f>IFERROR(VLOOKUP(K455,'6'!$K$3:$M$16,3,FALSE),0)</f>
        <v>0</v>
      </c>
      <c r="V455" s="240">
        <f t="shared" si="23"/>
        <v>0</v>
      </c>
    </row>
    <row r="456" spans="1:28">
      <c r="A456" s="238"/>
      <c r="E456" s="238"/>
      <c r="F456" s="238"/>
      <c r="G456" s="238"/>
      <c r="H456" s="238"/>
      <c r="L456" s="240"/>
      <c r="O456" s="240"/>
      <c r="R456" s="240">
        <f t="shared" si="21"/>
        <v>0</v>
      </c>
      <c r="S456" s="240">
        <f>IFERROR(IF(J456="X",0,IF(K456="X",0,VLOOKUP(K456,'6'!$K$3:$L$16,2,FALSE))),0)</f>
        <v>0</v>
      </c>
      <c r="T456" s="240">
        <f t="shared" si="22"/>
        <v>0</v>
      </c>
      <c r="U456" s="240">
        <f>IFERROR(VLOOKUP(K456,'6'!$K$3:$M$16,3,FALSE),0)</f>
        <v>0</v>
      </c>
      <c r="V456" s="240">
        <f t="shared" si="23"/>
        <v>0</v>
      </c>
    </row>
    <row r="457" spans="1:28">
      <c r="A457" s="238"/>
      <c r="E457" s="238"/>
      <c r="F457" s="238"/>
      <c r="G457" s="238"/>
      <c r="H457" s="238"/>
      <c r="L457" s="240"/>
      <c r="O457" s="240"/>
      <c r="R457" s="240">
        <f t="shared" si="21"/>
        <v>0</v>
      </c>
      <c r="S457" s="240">
        <f>IFERROR(IF(J457="X",0,IF(K457="X",0,VLOOKUP(K457,'6'!$K$3:$L$16,2,FALSE))),0)</f>
        <v>0</v>
      </c>
      <c r="T457" s="240">
        <f t="shared" si="22"/>
        <v>0</v>
      </c>
      <c r="U457" s="240">
        <f>IFERROR(VLOOKUP(K457,'6'!$K$3:$M$16,3,FALSE),0)</f>
        <v>0</v>
      </c>
      <c r="V457" s="240">
        <f t="shared" si="23"/>
        <v>0</v>
      </c>
    </row>
    <row r="458" spans="1:28">
      <c r="A458" s="238"/>
      <c r="E458" s="238"/>
      <c r="F458" s="238"/>
      <c r="G458" s="238"/>
      <c r="H458" s="238"/>
      <c r="L458" s="240"/>
      <c r="O458" s="240"/>
      <c r="R458" s="240">
        <f t="shared" si="21"/>
        <v>0</v>
      </c>
      <c r="S458" s="240">
        <f>IFERROR(IF(J458="X",0,IF(K458="X",0,VLOOKUP(K458,'6'!$K$3:$L$16,2,FALSE))),0)</f>
        <v>0</v>
      </c>
      <c r="T458" s="240">
        <f t="shared" si="22"/>
        <v>0</v>
      </c>
      <c r="U458" s="240">
        <f>IFERROR(VLOOKUP(K458,'6'!$K$3:$M$16,3,FALSE),0)</f>
        <v>0</v>
      </c>
      <c r="V458" s="240">
        <f t="shared" si="23"/>
        <v>0</v>
      </c>
    </row>
    <row r="459" spans="1:28">
      <c r="A459" s="238"/>
      <c r="E459" s="238"/>
      <c r="F459" s="238"/>
      <c r="G459" s="238"/>
      <c r="H459" s="238"/>
      <c r="L459" s="240"/>
      <c r="O459" s="240"/>
      <c r="R459" s="240">
        <f t="shared" si="21"/>
        <v>0</v>
      </c>
      <c r="S459" s="240">
        <f>IFERROR(IF(J459="X",0,IF(K459="X",0,VLOOKUP(K459,'6'!$K$3:$L$16,2,FALSE))),0)</f>
        <v>0</v>
      </c>
      <c r="T459" s="240">
        <f t="shared" si="22"/>
        <v>0</v>
      </c>
      <c r="U459" s="240">
        <f>IFERROR(VLOOKUP(K459,'6'!$K$3:$M$16,3,FALSE),0)</f>
        <v>0</v>
      </c>
      <c r="V459" s="240">
        <f t="shared" si="23"/>
        <v>0</v>
      </c>
    </row>
    <row r="460" spans="1:28">
      <c r="A460" s="238"/>
      <c r="E460" s="238"/>
      <c r="F460" s="238"/>
      <c r="G460" s="238"/>
      <c r="H460" s="238"/>
      <c r="L460" s="240"/>
      <c r="O460" s="240"/>
      <c r="R460" s="240">
        <f t="shared" si="21"/>
        <v>0</v>
      </c>
      <c r="S460" s="240">
        <f>IFERROR(IF(J460="X",0,IF(K460="X",0,VLOOKUP(K460,'6'!$K$3:$L$16,2,FALSE))),0)</f>
        <v>0</v>
      </c>
      <c r="T460" s="240">
        <f t="shared" si="22"/>
        <v>0</v>
      </c>
      <c r="U460" s="240">
        <f>IFERROR(VLOOKUP(K460,'6'!$K$3:$M$16,3,FALSE),0)</f>
        <v>0</v>
      </c>
      <c r="V460" s="240">
        <f t="shared" si="23"/>
        <v>0</v>
      </c>
    </row>
    <row r="461" spans="1:28">
      <c r="A461" s="238"/>
      <c r="E461" s="238"/>
      <c r="F461" s="238"/>
      <c r="G461" s="238"/>
      <c r="H461" s="238"/>
      <c r="L461" s="240"/>
      <c r="O461" s="240"/>
      <c r="R461" s="240">
        <f t="shared" si="21"/>
        <v>0</v>
      </c>
      <c r="S461" s="240">
        <f>IFERROR(IF(J461="X",0,IF(K461="X",0,VLOOKUP(K461,'6'!$K$3:$L$16,2,FALSE))),0)</f>
        <v>0</v>
      </c>
      <c r="T461" s="240">
        <f t="shared" si="22"/>
        <v>0</v>
      </c>
      <c r="U461" s="240">
        <f>IFERROR(VLOOKUP(K461,'6'!$K$3:$M$16,3,FALSE),0)</f>
        <v>0</v>
      </c>
      <c r="V461" s="240">
        <f t="shared" si="23"/>
        <v>0</v>
      </c>
    </row>
    <row r="462" spans="1:28">
      <c r="A462" s="238"/>
      <c r="E462" s="238"/>
      <c r="F462" s="238"/>
      <c r="G462" s="238"/>
      <c r="H462" s="238"/>
      <c r="L462" s="240"/>
      <c r="O462" s="240"/>
      <c r="R462" s="240">
        <f t="shared" si="21"/>
        <v>0</v>
      </c>
      <c r="S462" s="240">
        <f>IFERROR(IF(J462="X",0,IF(K462="X",0,VLOOKUP(K462,'6'!$K$3:$L$16,2,FALSE))),0)</f>
        <v>0</v>
      </c>
      <c r="T462" s="240">
        <f t="shared" si="22"/>
        <v>0</v>
      </c>
      <c r="U462" s="240">
        <f>IFERROR(VLOOKUP(K462,'6'!$K$3:$M$16,3,FALSE),0)</f>
        <v>0</v>
      </c>
      <c r="V462" s="240">
        <f t="shared" si="23"/>
        <v>0</v>
      </c>
    </row>
    <row r="463" spans="1:28">
      <c r="A463" s="238"/>
      <c r="E463" s="238"/>
      <c r="F463" s="238"/>
      <c r="G463" s="238"/>
      <c r="H463" s="238"/>
      <c r="L463" s="240"/>
      <c r="O463" s="240"/>
      <c r="R463" s="240">
        <f t="shared" si="21"/>
        <v>0</v>
      </c>
      <c r="S463" s="240">
        <f>IFERROR(IF(J463="X",0,IF(K463="X",0,VLOOKUP(K463,'6'!$K$3:$L$16,2,FALSE))),0)</f>
        <v>0</v>
      </c>
      <c r="T463" s="240">
        <f t="shared" si="22"/>
        <v>0</v>
      </c>
      <c r="U463" s="240">
        <f>IFERROR(VLOOKUP(K463,'6'!$K$3:$M$16,3,FALSE),0)</f>
        <v>0</v>
      </c>
      <c r="V463" s="240">
        <f t="shared" si="23"/>
        <v>0</v>
      </c>
    </row>
    <row r="464" spans="1:28" ht="15" thickBot="1">
      <c r="R464" s="240">
        <f t="shared" si="21"/>
        <v>0</v>
      </c>
      <c r="S464" s="240">
        <f>IFERROR(IF(J464="X",0,IF(K464="X",0,VLOOKUP(K464,'6'!$K$3:$L$16,2,FALSE))),0)</f>
        <v>0</v>
      </c>
      <c r="T464" s="240">
        <f t="shared" si="22"/>
        <v>0</v>
      </c>
      <c r="U464" s="240">
        <f>IFERROR(VLOOKUP(K464,'6'!$K$3:$M$16,3,FALSE),0)</f>
        <v>0</v>
      </c>
      <c r="V464" s="240">
        <f t="shared" si="23"/>
        <v>0</v>
      </c>
      <c r="AA464" s="245">
        <f>SUM(AA4:AA463)</f>
        <v>0</v>
      </c>
      <c r="AB464" s="245">
        <f>SUM(AB4:AB463)</f>
        <v>0</v>
      </c>
    </row>
    <row r="465" spans="9:34" ht="15" thickTop="1">
      <c r="R465" s="240">
        <f t="shared" si="21"/>
        <v>0</v>
      </c>
      <c r="S465" s="240">
        <f>IFERROR(IF(J465="X",0,IF(K465="X",0,VLOOKUP(K465,'6'!$K$3:$L$16,2,FALSE))),0)</f>
        <v>0</v>
      </c>
      <c r="T465" s="240">
        <f t="shared" si="22"/>
        <v>0</v>
      </c>
      <c r="U465" s="240">
        <f>IFERROR(VLOOKUP(K465,'6'!$K$3:$M$16,3,FALSE),0)</f>
        <v>0</v>
      </c>
      <c r="V465" s="240">
        <f t="shared" si="23"/>
        <v>0</v>
      </c>
    </row>
    <row r="466" spans="9:34">
      <c r="R466" s="240">
        <f t="shared" si="21"/>
        <v>0</v>
      </c>
      <c r="S466" s="240">
        <f>IFERROR(IF(J466="X",0,IF(K466="X",0,VLOOKUP(K466,'6'!$K$3:$L$16,2,FALSE))),0)</f>
        <v>0</v>
      </c>
      <c r="T466" s="240">
        <f t="shared" si="22"/>
        <v>0</v>
      </c>
      <c r="U466" s="240">
        <f>IFERROR(VLOOKUP(K466,'6'!$K$3:$M$16,3,FALSE),0)</f>
        <v>0</v>
      </c>
      <c r="V466" s="240">
        <f t="shared" si="23"/>
        <v>0</v>
      </c>
    </row>
    <row r="467" spans="9:34">
      <c r="I467" s="262"/>
      <c r="R467" s="240">
        <f t="shared" si="21"/>
        <v>0</v>
      </c>
      <c r="S467" s="240">
        <f>IFERROR(IF(J467="X",0,IF(K467="X",0,VLOOKUP(K467,'6'!$K$3:$L$16,2,FALSE))),0)</f>
        <v>0</v>
      </c>
      <c r="T467" s="240">
        <f t="shared" si="22"/>
        <v>0</v>
      </c>
      <c r="U467" s="240">
        <f>IFERROR(VLOOKUP(K467,'6'!$K$3:$M$16,3,FALSE),0)</f>
        <v>0</v>
      </c>
      <c r="V467" s="240">
        <f t="shared" si="23"/>
        <v>0</v>
      </c>
      <c r="AG467" t="s">
        <v>195</v>
      </c>
      <c r="AH467" t="s">
        <v>196</v>
      </c>
    </row>
    <row r="468" spans="9:34">
      <c r="I468" s="262"/>
      <c r="L468" s="263"/>
      <c r="M468" s="263"/>
      <c r="N468" s="263"/>
      <c r="O468" s="263"/>
      <c r="P468" s="263"/>
      <c r="Q468" s="263"/>
      <c r="R468" s="240">
        <f t="shared" si="21"/>
        <v>0</v>
      </c>
      <c r="S468" s="240">
        <f>IFERROR(IF(J468="X",0,IF(K468="X",0,VLOOKUP(K468,'6'!$K$3:$L$16,2,FALSE))),0)</f>
        <v>0</v>
      </c>
      <c r="T468" s="240">
        <f t="shared" si="22"/>
        <v>0</v>
      </c>
      <c r="U468" s="240">
        <f>IFERROR(VLOOKUP(K468,'6'!$K$3:$M$16,3,FALSE),0)</f>
        <v>0</v>
      </c>
      <c r="V468" s="240">
        <f t="shared" si="23"/>
        <v>0</v>
      </c>
      <c r="AG468" t="s">
        <v>198</v>
      </c>
      <c r="AH468" t="s">
        <v>199</v>
      </c>
    </row>
    <row r="469" spans="9:34">
      <c r="I469" s="262"/>
      <c r="L469" s="263"/>
      <c r="M469" s="263"/>
      <c r="N469" s="263"/>
      <c r="O469" s="263"/>
      <c r="P469" s="263"/>
      <c r="Q469" s="263"/>
      <c r="R469" s="240">
        <f t="shared" si="21"/>
        <v>0</v>
      </c>
      <c r="S469" s="240">
        <f>IFERROR(IF(J469="X",0,IF(K469="X",0,VLOOKUP(K469,'6'!$K$3:$L$16,2,FALSE))),0)</f>
        <v>0</v>
      </c>
      <c r="T469" s="240">
        <f t="shared" si="22"/>
        <v>0</v>
      </c>
      <c r="U469" s="240">
        <f>IFERROR(VLOOKUP(K469,'6'!$K$3:$M$16,3,FALSE),0)</f>
        <v>0</v>
      </c>
      <c r="V469" s="240">
        <f t="shared" si="23"/>
        <v>0</v>
      </c>
      <c r="AG469" t="s">
        <v>201</v>
      </c>
      <c r="AH469" t="s">
        <v>202</v>
      </c>
    </row>
    <row r="470" spans="9:34">
      <c r="I470" s="262"/>
      <c r="L470" s="263"/>
      <c r="M470" s="263"/>
      <c r="N470" s="263"/>
      <c r="O470" s="263"/>
      <c r="P470" s="263"/>
      <c r="Q470" s="263"/>
      <c r="R470" s="240">
        <f t="shared" si="21"/>
        <v>0</v>
      </c>
      <c r="S470" s="240">
        <f>IFERROR(IF(J470="X",0,IF(K470="X",0,VLOOKUP(K470,'6'!$K$3:$L$16,2,FALSE))),0)</f>
        <v>0</v>
      </c>
      <c r="T470" s="240">
        <f t="shared" si="22"/>
        <v>0</v>
      </c>
      <c r="U470" s="240">
        <f>IFERROR(VLOOKUP(K470,'6'!$K$3:$M$16,3,FALSE),0)</f>
        <v>0</v>
      </c>
      <c r="V470" s="240">
        <f t="shared" si="23"/>
        <v>0</v>
      </c>
      <c r="AG470" t="s">
        <v>204</v>
      </c>
      <c r="AH470" t="s">
        <v>205</v>
      </c>
    </row>
    <row r="471" spans="9:34">
      <c r="I471" s="262"/>
      <c r="L471" s="263"/>
      <c r="M471" s="263"/>
      <c r="N471" s="263"/>
      <c r="O471" s="263"/>
      <c r="P471" s="263"/>
      <c r="Q471" s="263"/>
      <c r="R471" s="240">
        <f t="shared" si="21"/>
        <v>0</v>
      </c>
      <c r="S471" s="240">
        <f>IFERROR(IF(J471="X",0,IF(K471="X",0,VLOOKUP(K471,'6'!$K$3:$L$16,2,FALSE))),0)</f>
        <v>0</v>
      </c>
      <c r="T471" s="240">
        <f t="shared" si="22"/>
        <v>0</v>
      </c>
      <c r="U471" s="240">
        <f>IFERROR(VLOOKUP(K471,'6'!$K$3:$M$16,3,FALSE),0)</f>
        <v>0</v>
      </c>
      <c r="V471" s="240">
        <f t="shared" si="23"/>
        <v>0</v>
      </c>
      <c r="AG471" t="s">
        <v>206</v>
      </c>
      <c r="AH471" t="s">
        <v>207</v>
      </c>
    </row>
    <row r="472" spans="9:34">
      <c r="I472" s="262"/>
      <c r="L472" s="263"/>
      <c r="M472" s="263"/>
      <c r="N472" s="263"/>
      <c r="O472" s="263"/>
      <c r="P472" s="263"/>
      <c r="Q472" s="263"/>
      <c r="R472" s="240">
        <f t="shared" si="21"/>
        <v>0</v>
      </c>
      <c r="S472" s="240">
        <f>IFERROR(IF(J472="X",0,IF(K472="X",0,VLOOKUP(K472,'6'!$K$3:$L$16,2,FALSE))),0)</f>
        <v>0</v>
      </c>
      <c r="T472" s="240">
        <f t="shared" si="22"/>
        <v>0</v>
      </c>
      <c r="U472" s="240">
        <f>IFERROR(VLOOKUP(K472,'6'!$K$3:$M$16,3,FALSE),0)</f>
        <v>0</v>
      </c>
      <c r="V472" s="240">
        <f t="shared" si="23"/>
        <v>0</v>
      </c>
      <c r="AG472" t="s">
        <v>209</v>
      </c>
      <c r="AH472" t="s">
        <v>210</v>
      </c>
    </row>
    <row r="473" spans="9:34">
      <c r="I473" s="262"/>
      <c r="L473" s="263"/>
      <c r="M473" s="263"/>
      <c r="N473" s="263"/>
      <c r="O473" s="263"/>
      <c r="P473" s="263"/>
      <c r="Q473" s="263"/>
      <c r="R473" s="240">
        <f t="shared" si="21"/>
        <v>0</v>
      </c>
      <c r="S473" s="240">
        <f>IFERROR(IF(J473="X",0,IF(K473="X",0,VLOOKUP(K473,'6'!$K$3:$L$16,2,FALSE))),0)</f>
        <v>0</v>
      </c>
      <c r="T473" s="240">
        <f t="shared" si="22"/>
        <v>0</v>
      </c>
      <c r="U473" s="240">
        <f>IFERROR(VLOOKUP(K473,'6'!$K$3:$M$16,3,FALSE),0)</f>
        <v>0</v>
      </c>
      <c r="V473" s="240">
        <f t="shared" si="23"/>
        <v>0</v>
      </c>
      <c r="AG473" t="s">
        <v>171</v>
      </c>
      <c r="AH473" t="s">
        <v>211</v>
      </c>
    </row>
    <row r="474" spans="9:34">
      <c r="I474" s="262"/>
      <c r="L474" s="263"/>
      <c r="M474" s="263"/>
      <c r="N474" s="263"/>
      <c r="O474" s="263"/>
      <c r="P474" s="263"/>
      <c r="Q474" s="263"/>
      <c r="R474" s="240">
        <f t="shared" si="21"/>
        <v>0</v>
      </c>
      <c r="S474" s="240">
        <f>IFERROR(IF(J474="X",0,IF(K474="X",0,VLOOKUP(K474,'6'!$K$3:$L$16,2,FALSE))),0)</f>
        <v>0</v>
      </c>
      <c r="T474" s="240">
        <f t="shared" si="22"/>
        <v>0</v>
      </c>
      <c r="U474" s="240">
        <f>IFERROR(VLOOKUP(K474,'6'!$K$3:$M$16,3,FALSE),0)</f>
        <v>0</v>
      </c>
      <c r="V474" s="240">
        <f t="shared" si="23"/>
        <v>0</v>
      </c>
      <c r="AG474" t="s">
        <v>213</v>
      </c>
      <c r="AH474" t="s">
        <v>214</v>
      </c>
    </row>
    <row r="475" spans="9:34">
      <c r="I475" s="262"/>
      <c r="L475" s="263"/>
      <c r="M475" s="263"/>
      <c r="N475" s="263"/>
      <c r="O475" s="263"/>
      <c r="P475" s="263"/>
      <c r="Q475" s="263"/>
      <c r="R475" s="240">
        <f t="shared" si="21"/>
        <v>0</v>
      </c>
      <c r="S475" s="240">
        <f>IFERROR(IF(J475="X",0,IF(K475="X",0,VLOOKUP(K475,'6'!$K$3:$L$16,2,FALSE))),0)</f>
        <v>0</v>
      </c>
      <c r="T475" s="240">
        <f t="shared" si="22"/>
        <v>0</v>
      </c>
      <c r="U475" s="240">
        <f>IFERROR(VLOOKUP(K475,'6'!$K$3:$M$16,3,FALSE),0)</f>
        <v>0</v>
      </c>
      <c r="V475" s="240">
        <f t="shared" si="23"/>
        <v>0</v>
      </c>
      <c r="AG475" t="s">
        <v>215</v>
      </c>
      <c r="AH475" t="s">
        <v>216</v>
      </c>
    </row>
    <row r="476" spans="9:34">
      <c r="I476" s="262"/>
      <c r="L476" s="263"/>
      <c r="M476" s="263"/>
      <c r="N476" s="263"/>
      <c r="O476" s="263"/>
      <c r="P476" s="263"/>
      <c r="Q476" s="263"/>
      <c r="R476" s="240">
        <f t="shared" ref="R476:R499" si="24">SUM(M476+P476)</f>
        <v>0</v>
      </c>
      <c r="S476" s="240">
        <f>IFERROR(IF(J476="X",0,IF(K476="X",0,VLOOKUP(K476,'6'!$K$3:$L$16,2,FALSE))),0)</f>
        <v>0</v>
      </c>
      <c r="T476" s="240">
        <f t="shared" ref="T476:T499" si="25">R476*S476</f>
        <v>0</v>
      </c>
      <c r="U476" s="240">
        <f>IFERROR(VLOOKUP(K476,'6'!$K$3:$M$16,3,FALSE),0)</f>
        <v>0</v>
      </c>
      <c r="V476" s="240">
        <f t="shared" ref="V476:V499" si="26">IF(U476=0,0,T476/U476)</f>
        <v>0</v>
      </c>
      <c r="AG476" t="s">
        <v>218</v>
      </c>
      <c r="AH476" t="s">
        <v>219</v>
      </c>
    </row>
    <row r="477" spans="9:34">
      <c r="I477" s="262"/>
      <c r="L477" s="263"/>
      <c r="M477" s="263"/>
      <c r="N477" s="263"/>
      <c r="O477" s="263"/>
      <c r="P477" s="263"/>
      <c r="Q477" s="263"/>
      <c r="R477" s="240">
        <f t="shared" si="24"/>
        <v>0</v>
      </c>
      <c r="S477" s="240">
        <f>IFERROR(IF(J477="X",0,IF(K477="X",0,VLOOKUP(K477,'6'!$K$3:$L$16,2,FALSE))),0)</f>
        <v>0</v>
      </c>
      <c r="T477" s="240">
        <f t="shared" si="25"/>
        <v>0</v>
      </c>
      <c r="U477" s="240">
        <f>IFERROR(VLOOKUP(K477,'6'!$K$3:$M$16,3,FALSE),0)</f>
        <v>0</v>
      </c>
      <c r="V477" s="240">
        <f t="shared" si="26"/>
        <v>0</v>
      </c>
      <c r="AG477" t="s">
        <v>221</v>
      </c>
      <c r="AH477" t="s">
        <v>222</v>
      </c>
    </row>
    <row r="478" spans="9:34">
      <c r="I478" s="262"/>
      <c r="L478" s="263"/>
      <c r="M478" s="263"/>
      <c r="N478" s="263"/>
      <c r="O478" s="263"/>
      <c r="P478" s="263"/>
      <c r="Q478" s="263"/>
      <c r="R478" s="240">
        <f t="shared" si="24"/>
        <v>0</v>
      </c>
      <c r="S478" s="240">
        <f>IFERROR(IF(J478="X",0,IF(K478="X",0,VLOOKUP(K478,'6'!$K$3:$L$16,2,FALSE))),0)</f>
        <v>0</v>
      </c>
      <c r="T478" s="240">
        <f t="shared" si="25"/>
        <v>0</v>
      </c>
      <c r="U478" s="240">
        <f>IFERROR(VLOOKUP(K478,'6'!$K$3:$M$16,3,FALSE),0)</f>
        <v>0</v>
      </c>
      <c r="V478" s="240">
        <f t="shared" si="26"/>
        <v>0</v>
      </c>
      <c r="AG478" t="s">
        <v>223</v>
      </c>
      <c r="AH478" t="s">
        <v>224</v>
      </c>
    </row>
    <row r="479" spans="9:34">
      <c r="I479" s="262"/>
      <c r="L479" s="263"/>
      <c r="M479" s="263"/>
      <c r="N479" s="263"/>
      <c r="O479" s="263"/>
      <c r="P479" s="263"/>
      <c r="Q479" s="263"/>
      <c r="R479" s="240">
        <f t="shared" si="24"/>
        <v>0</v>
      </c>
      <c r="S479" s="240">
        <f>IFERROR(IF(J479="X",0,IF(K479="X",0,VLOOKUP(K479,'6'!$K$3:$L$16,2,FALSE))),0)</f>
        <v>0</v>
      </c>
      <c r="T479" s="240">
        <f t="shared" si="25"/>
        <v>0</v>
      </c>
      <c r="U479" s="240">
        <f>IFERROR(VLOOKUP(K479,'6'!$K$3:$M$16,3,FALSE),0)</f>
        <v>0</v>
      </c>
      <c r="V479" s="240">
        <f t="shared" si="26"/>
        <v>0</v>
      </c>
      <c r="AG479" t="s">
        <v>225</v>
      </c>
      <c r="AH479" t="s">
        <v>226</v>
      </c>
    </row>
    <row r="480" spans="9:34">
      <c r="J480" s="241"/>
      <c r="R480" s="240">
        <f t="shared" si="24"/>
        <v>0</v>
      </c>
      <c r="S480" s="240">
        <f>IFERROR(IF(J480="X",0,IF(K480="X",0,VLOOKUP(K480,'6'!$K$3:$L$16,2,FALSE))),0)</f>
        <v>0</v>
      </c>
      <c r="T480" s="240">
        <f t="shared" si="25"/>
        <v>0</v>
      </c>
      <c r="U480" s="240">
        <f>IFERROR(VLOOKUP(K480,'6'!$K$3:$M$16,3,FALSE),0)</f>
        <v>0</v>
      </c>
      <c r="V480" s="240">
        <f t="shared" si="26"/>
        <v>0</v>
      </c>
      <c r="AG480" t="s">
        <v>173</v>
      </c>
      <c r="AH480" t="s">
        <v>227</v>
      </c>
    </row>
    <row r="481" spans="9:34">
      <c r="J481" s="241"/>
      <c r="R481" s="240">
        <f t="shared" si="24"/>
        <v>0</v>
      </c>
      <c r="S481" s="240">
        <f>IFERROR(IF(J481="X",0,IF(K481="X",0,VLOOKUP(K481,'6'!$K$3:$L$16,2,FALSE))),0)</f>
        <v>0</v>
      </c>
      <c r="T481" s="240">
        <f t="shared" si="25"/>
        <v>0</v>
      </c>
      <c r="U481" s="240">
        <f>IFERROR(VLOOKUP(K481,'6'!$K$3:$M$16,3,FALSE),0)</f>
        <v>0</v>
      </c>
      <c r="V481" s="240">
        <f t="shared" si="26"/>
        <v>0</v>
      </c>
      <c r="AG481" t="s">
        <v>228</v>
      </c>
      <c r="AH481" t="s">
        <v>229</v>
      </c>
    </row>
    <row r="482" spans="9:34">
      <c r="J482" s="241"/>
      <c r="R482" s="240">
        <f t="shared" si="24"/>
        <v>0</v>
      </c>
      <c r="S482" s="240">
        <f>IFERROR(IF(J482="X",0,IF(K482="X",0,VLOOKUP(K482,'6'!$K$3:$L$16,2,FALSE))),0)</f>
        <v>0</v>
      </c>
      <c r="T482" s="240">
        <f t="shared" si="25"/>
        <v>0</v>
      </c>
      <c r="U482" s="240">
        <f>IFERROR(VLOOKUP(K482,'6'!$K$3:$M$16,3,FALSE),0)</f>
        <v>0</v>
      </c>
      <c r="V482" s="240">
        <f t="shared" si="26"/>
        <v>0</v>
      </c>
      <c r="AG482" t="s">
        <v>175</v>
      </c>
      <c r="AH482" t="s">
        <v>230</v>
      </c>
    </row>
    <row r="483" spans="9:34">
      <c r="J483" s="241"/>
      <c r="R483" s="240">
        <f t="shared" si="24"/>
        <v>0</v>
      </c>
      <c r="S483" s="240">
        <f>IFERROR(IF(J483="X",0,IF(K483="X",0,VLOOKUP(K483,'6'!$K$3:$L$16,2,FALSE))),0)</f>
        <v>0</v>
      </c>
      <c r="T483" s="240">
        <f t="shared" si="25"/>
        <v>0</v>
      </c>
      <c r="U483" s="240">
        <f>IFERROR(VLOOKUP(K483,'6'!$K$3:$M$16,3,FALSE),0)</f>
        <v>0</v>
      </c>
      <c r="V483" s="240">
        <f t="shared" si="26"/>
        <v>0</v>
      </c>
    </row>
    <row r="484" spans="9:34">
      <c r="J484" s="241"/>
      <c r="R484" s="240">
        <f t="shared" si="24"/>
        <v>0</v>
      </c>
      <c r="S484" s="240">
        <f>IFERROR(IF(J484="X",0,IF(K484="X",0,VLOOKUP(K484,'6'!$K$3:$L$16,2,FALSE))),0)</f>
        <v>0</v>
      </c>
      <c r="T484" s="240">
        <f t="shared" si="25"/>
        <v>0</v>
      </c>
      <c r="U484" s="240">
        <f>IFERROR(VLOOKUP(K484,'6'!$K$3:$M$16,3,FALSE),0)</f>
        <v>0</v>
      </c>
      <c r="V484" s="240">
        <f t="shared" si="26"/>
        <v>0</v>
      </c>
      <c r="AG484" t="s">
        <v>180</v>
      </c>
      <c r="AH484" t="s">
        <v>232</v>
      </c>
    </row>
    <row r="485" spans="9:34">
      <c r="J485" s="241"/>
      <c r="R485" s="240">
        <f t="shared" si="24"/>
        <v>0</v>
      </c>
      <c r="S485" s="240">
        <f>IFERROR(IF(J485="X",0,IF(K485="X",0,VLOOKUP(K485,'6'!$K$3:$L$16,2,FALSE))),0)</f>
        <v>0</v>
      </c>
      <c r="T485" s="240">
        <f t="shared" si="25"/>
        <v>0</v>
      </c>
      <c r="U485" s="240">
        <f>IFERROR(VLOOKUP(K485,'6'!$K$3:$M$16,3,FALSE),0)</f>
        <v>0</v>
      </c>
      <c r="V485" s="240">
        <f t="shared" si="26"/>
        <v>0</v>
      </c>
      <c r="AG485" t="s">
        <v>233</v>
      </c>
      <c r="AH485" t="s">
        <v>234</v>
      </c>
    </row>
    <row r="486" spans="9:34">
      <c r="I486" s="268"/>
      <c r="J486" s="269"/>
      <c r="K486" s="268"/>
      <c r="L486" s="268"/>
      <c r="M486" s="268"/>
      <c r="N486" s="268"/>
      <c r="O486" s="268"/>
      <c r="P486" s="268"/>
      <c r="Q486" s="268"/>
      <c r="R486" s="240">
        <f t="shared" si="24"/>
        <v>0</v>
      </c>
      <c r="S486" s="240">
        <f>IFERROR(IF(J486="X",0,IF(K486="X",0,VLOOKUP(K486,'6'!$K$3:$L$16,2,FALSE))),0)</f>
        <v>0</v>
      </c>
      <c r="T486" s="240">
        <f t="shared" si="25"/>
        <v>0</v>
      </c>
      <c r="U486" s="240">
        <f>IFERROR(VLOOKUP(K486,'6'!$K$3:$M$16,3,FALSE),0)</f>
        <v>0</v>
      </c>
      <c r="V486" s="240">
        <f t="shared" si="26"/>
        <v>0</v>
      </c>
      <c r="AG486" t="s">
        <v>161</v>
      </c>
      <c r="AH486" t="s">
        <v>235</v>
      </c>
    </row>
    <row r="487" spans="9:34">
      <c r="I487" s="268"/>
      <c r="J487" s="269"/>
      <c r="K487" s="268"/>
      <c r="L487" s="270"/>
      <c r="M487" s="270"/>
      <c r="N487" s="270"/>
      <c r="O487" s="270"/>
      <c r="P487" s="270"/>
      <c r="Q487" s="270"/>
      <c r="R487" s="240">
        <f t="shared" si="24"/>
        <v>0</v>
      </c>
      <c r="S487" s="240">
        <f>IFERROR(IF(J487="X",0,IF(K487="X",0,VLOOKUP(K487,'6'!$K$3:$L$16,2,FALSE))),0)</f>
        <v>0</v>
      </c>
      <c r="T487" s="240">
        <f t="shared" si="25"/>
        <v>0</v>
      </c>
      <c r="U487" s="240">
        <f>IFERROR(VLOOKUP(K487,'6'!$K$3:$M$16,3,FALSE),0)</f>
        <v>0</v>
      </c>
      <c r="V487" s="240">
        <f t="shared" si="26"/>
        <v>0</v>
      </c>
      <c r="AG487" t="s">
        <v>159</v>
      </c>
      <c r="AH487" t="s">
        <v>236</v>
      </c>
    </row>
    <row r="488" spans="9:34">
      <c r="I488" s="268"/>
      <c r="J488" s="269"/>
      <c r="K488" s="268"/>
      <c r="L488" s="270"/>
      <c r="M488" s="270"/>
      <c r="N488" s="270"/>
      <c r="O488" s="270"/>
      <c r="P488" s="270"/>
      <c r="Q488" s="270"/>
      <c r="R488" s="240">
        <f t="shared" si="24"/>
        <v>0</v>
      </c>
      <c r="S488" s="240">
        <f>IFERROR(IF(J488="X",0,IF(K488="X",0,VLOOKUP(K488,'6'!$K$3:$L$16,2,FALSE))),0)</f>
        <v>0</v>
      </c>
      <c r="T488" s="240">
        <f t="shared" si="25"/>
        <v>0</v>
      </c>
      <c r="U488" s="240">
        <f>IFERROR(VLOOKUP(K488,'6'!$K$3:$M$16,3,FALSE),0)</f>
        <v>0</v>
      </c>
      <c r="V488" s="240">
        <f t="shared" si="26"/>
        <v>0</v>
      </c>
      <c r="AG488" t="s">
        <v>200</v>
      </c>
      <c r="AH488" t="s">
        <v>237</v>
      </c>
    </row>
    <row r="489" spans="9:34">
      <c r="I489" s="268"/>
      <c r="J489" s="269"/>
      <c r="K489" s="268"/>
      <c r="L489" s="270"/>
      <c r="M489" s="270"/>
      <c r="N489" s="270"/>
      <c r="O489" s="270"/>
      <c r="P489" s="270"/>
      <c r="Q489" s="270"/>
      <c r="R489" s="240">
        <f t="shared" si="24"/>
        <v>0</v>
      </c>
      <c r="S489" s="240">
        <f>IFERROR(IF(J489="X",0,IF(K489="X",0,VLOOKUP(K489,'6'!$K$3:$L$16,2,FALSE))),0)</f>
        <v>0</v>
      </c>
      <c r="T489" s="240">
        <f t="shared" si="25"/>
        <v>0</v>
      </c>
      <c r="U489" s="240">
        <f>IFERROR(VLOOKUP(K489,'6'!$K$3:$M$16,3,FALSE),0)</f>
        <v>0</v>
      </c>
      <c r="V489" s="240">
        <f t="shared" si="26"/>
        <v>0</v>
      </c>
      <c r="AG489" t="s">
        <v>238</v>
      </c>
      <c r="AH489" t="s">
        <v>239</v>
      </c>
    </row>
    <row r="490" spans="9:34">
      <c r="I490" s="268"/>
      <c r="J490" s="269"/>
      <c r="K490" s="268"/>
      <c r="L490" s="270"/>
      <c r="M490" s="270"/>
      <c r="N490" s="270"/>
      <c r="O490" s="270"/>
      <c r="P490" s="270"/>
      <c r="Q490" s="270"/>
      <c r="R490" s="240">
        <f t="shared" si="24"/>
        <v>0</v>
      </c>
      <c r="S490" s="240">
        <f>IFERROR(IF(J490="X",0,IF(K490="X",0,VLOOKUP(K490,'6'!$K$3:$L$16,2,FALSE))),0)</f>
        <v>0</v>
      </c>
      <c r="T490" s="240">
        <f t="shared" si="25"/>
        <v>0</v>
      </c>
      <c r="U490" s="240">
        <f>IFERROR(VLOOKUP(K490,'6'!$K$3:$M$16,3,FALSE),0)</f>
        <v>0</v>
      </c>
      <c r="V490" s="240">
        <f t="shared" si="26"/>
        <v>0</v>
      </c>
      <c r="AG490" t="s">
        <v>240</v>
      </c>
      <c r="AH490" t="s">
        <v>241</v>
      </c>
    </row>
    <row r="491" spans="9:34">
      <c r="I491" s="268"/>
      <c r="J491" s="269"/>
      <c r="K491" s="268"/>
      <c r="L491" s="270"/>
      <c r="M491" s="270"/>
      <c r="N491" s="270"/>
      <c r="O491" s="270"/>
      <c r="P491" s="270"/>
      <c r="Q491" s="270"/>
      <c r="R491" s="240">
        <f t="shared" si="24"/>
        <v>0</v>
      </c>
      <c r="S491" s="240">
        <f>IFERROR(IF(J491="X",0,IF(K491="X",0,VLOOKUP(K491,'6'!$K$3:$L$16,2,FALSE))),0)</f>
        <v>0</v>
      </c>
      <c r="T491" s="240">
        <f t="shared" si="25"/>
        <v>0</v>
      </c>
      <c r="U491" s="240">
        <f>IFERROR(VLOOKUP(K491,'6'!$K$3:$M$16,3,FALSE),0)</f>
        <v>0</v>
      </c>
      <c r="V491" s="240">
        <f t="shared" si="26"/>
        <v>0</v>
      </c>
      <c r="AG491" t="s">
        <v>156</v>
      </c>
      <c r="AH491" t="s">
        <v>242</v>
      </c>
    </row>
    <row r="492" spans="9:34">
      <c r="I492" s="268"/>
      <c r="J492" s="269"/>
      <c r="K492" s="268"/>
      <c r="L492" s="270"/>
      <c r="M492" s="270"/>
      <c r="N492" s="270"/>
      <c r="O492" s="270"/>
      <c r="P492" s="270"/>
      <c r="Q492" s="270"/>
      <c r="R492" s="240">
        <f t="shared" si="24"/>
        <v>0</v>
      </c>
      <c r="S492" s="240">
        <f>IFERROR(IF(J492="X",0,IF(K492="X",0,VLOOKUP(K492,'6'!$K$3:$L$16,2,FALSE))),0)</f>
        <v>0</v>
      </c>
      <c r="T492" s="240">
        <f t="shared" si="25"/>
        <v>0</v>
      </c>
      <c r="U492" s="240">
        <f>IFERROR(VLOOKUP(K492,'6'!$K$3:$M$16,3,FALSE),0)</f>
        <v>0</v>
      </c>
      <c r="V492" s="240">
        <f t="shared" si="26"/>
        <v>0</v>
      </c>
      <c r="AG492" t="s">
        <v>244</v>
      </c>
      <c r="AH492" t="s">
        <v>245</v>
      </c>
    </row>
    <row r="493" spans="9:34">
      <c r="I493" s="268"/>
      <c r="J493" s="269"/>
      <c r="K493" s="268"/>
      <c r="L493" s="270"/>
      <c r="M493" s="270"/>
      <c r="N493" s="270"/>
      <c r="O493" s="270"/>
      <c r="P493" s="270"/>
      <c r="Q493" s="270"/>
      <c r="R493" s="240">
        <f t="shared" si="24"/>
        <v>0</v>
      </c>
      <c r="S493" s="240">
        <f>IFERROR(IF(J493="X",0,IF(K493="X",0,VLOOKUP(K493,'6'!$K$3:$L$16,2,FALSE))),0)</f>
        <v>0</v>
      </c>
      <c r="T493" s="240">
        <f t="shared" si="25"/>
        <v>0</v>
      </c>
      <c r="U493" s="240">
        <f>IFERROR(VLOOKUP(K493,'6'!$K$3:$M$16,3,FALSE),0)</f>
        <v>0</v>
      </c>
      <c r="V493" s="240">
        <f t="shared" si="26"/>
        <v>0</v>
      </c>
      <c r="AG493" s="117" t="s">
        <v>246</v>
      </c>
      <c r="AH493" s="117" t="s">
        <v>246</v>
      </c>
    </row>
    <row r="494" spans="9:34">
      <c r="I494" s="268"/>
      <c r="J494" s="269"/>
      <c r="K494" s="268"/>
      <c r="L494" s="270"/>
      <c r="M494" s="270"/>
      <c r="N494" s="270"/>
      <c r="O494" s="270"/>
      <c r="P494" s="270"/>
      <c r="Q494" s="270"/>
      <c r="R494" s="240">
        <f t="shared" si="24"/>
        <v>0</v>
      </c>
      <c r="S494" s="240">
        <f>IFERROR(IF(J494="X",0,IF(K494="X",0,VLOOKUP(K494,'6'!$K$3:$L$16,2,FALSE))),0)</f>
        <v>0</v>
      </c>
      <c r="T494" s="240">
        <f t="shared" si="25"/>
        <v>0</v>
      </c>
      <c r="U494" s="240">
        <f>IFERROR(VLOOKUP(K494,'6'!$K$3:$M$16,3,FALSE),0)</f>
        <v>0</v>
      </c>
      <c r="V494" s="240">
        <f t="shared" si="26"/>
        <v>0</v>
      </c>
    </row>
    <row r="495" spans="9:34">
      <c r="I495" s="268"/>
      <c r="J495" s="269"/>
      <c r="K495" s="268"/>
      <c r="L495" s="270"/>
      <c r="M495" s="270"/>
      <c r="N495" s="270"/>
      <c r="O495" s="270"/>
      <c r="P495" s="270"/>
      <c r="Q495" s="270"/>
      <c r="R495" s="240">
        <f t="shared" si="24"/>
        <v>0</v>
      </c>
      <c r="S495" s="240">
        <f>IFERROR(IF(J495="X",0,IF(K495="X",0,VLOOKUP(K495,'6'!$K$3:$L$16,2,FALSE))),0)</f>
        <v>0</v>
      </c>
      <c r="T495" s="240">
        <f t="shared" si="25"/>
        <v>0</v>
      </c>
      <c r="U495" s="240">
        <f>IFERROR(VLOOKUP(K495,'6'!$K$3:$M$16,3,FALSE),0)</f>
        <v>0</v>
      </c>
      <c r="V495" s="240">
        <f t="shared" si="26"/>
        <v>0</v>
      </c>
      <c r="AG495" t="s">
        <v>164</v>
      </c>
      <c r="AH495" t="s">
        <v>247</v>
      </c>
    </row>
    <row r="496" spans="9:34">
      <c r="I496" s="268"/>
      <c r="J496" s="269"/>
      <c r="K496" s="268"/>
      <c r="L496" s="270"/>
      <c r="M496" s="270"/>
      <c r="N496" s="270"/>
      <c r="O496" s="270"/>
      <c r="P496" s="270"/>
      <c r="Q496" s="270"/>
      <c r="R496" s="240">
        <f t="shared" si="24"/>
        <v>0</v>
      </c>
      <c r="S496" s="240">
        <f>IFERROR(IF(J496="X",0,IF(K496="X",0,VLOOKUP(K496,'6'!$K$3:$L$16,2,FALSE))),0)</f>
        <v>0</v>
      </c>
      <c r="T496" s="240">
        <f t="shared" si="25"/>
        <v>0</v>
      </c>
      <c r="U496" s="240">
        <f>IFERROR(VLOOKUP(K496,'6'!$K$3:$M$16,3,FALSE),0)</f>
        <v>0</v>
      </c>
      <c r="V496" s="240">
        <f t="shared" si="26"/>
        <v>0</v>
      </c>
      <c r="AG496" t="s">
        <v>248</v>
      </c>
      <c r="AH496" t="s">
        <v>249</v>
      </c>
    </row>
    <row r="497" spans="9:34">
      <c r="I497" s="268"/>
      <c r="J497" s="269"/>
      <c r="K497" s="268"/>
      <c r="L497" s="270"/>
      <c r="M497" s="270"/>
      <c r="N497" s="270"/>
      <c r="O497" s="270"/>
      <c r="P497" s="270"/>
      <c r="Q497" s="270"/>
      <c r="R497" s="240">
        <f t="shared" si="24"/>
        <v>0</v>
      </c>
      <c r="S497" s="240">
        <f>IFERROR(IF(J497="X",0,IF(K497="X",0,VLOOKUP(K497,'6'!$K$3:$L$16,2,FALSE))),0)</f>
        <v>0</v>
      </c>
      <c r="T497" s="240">
        <f t="shared" si="25"/>
        <v>0</v>
      </c>
      <c r="U497" s="240">
        <f>IFERROR(VLOOKUP(K497,'6'!$K$3:$M$16,3,FALSE),0)</f>
        <v>0</v>
      </c>
      <c r="V497" s="240">
        <f t="shared" si="26"/>
        <v>0</v>
      </c>
      <c r="AG497" t="s">
        <v>166</v>
      </c>
      <c r="AH497" t="s">
        <v>250</v>
      </c>
    </row>
    <row r="498" spans="9:34">
      <c r="I498" s="268"/>
      <c r="J498" s="269"/>
      <c r="K498" s="268"/>
      <c r="L498" s="270"/>
      <c r="M498" s="270"/>
      <c r="N498" s="270"/>
      <c r="O498" s="270"/>
      <c r="P498" s="270"/>
      <c r="Q498" s="270"/>
      <c r="R498" s="240">
        <f t="shared" si="24"/>
        <v>0</v>
      </c>
      <c r="S498" s="240">
        <f>IFERROR(IF(J498="X",0,IF(K498="X",0,VLOOKUP(K498,'6'!$K$3:$L$16,2,FALSE))),0)</f>
        <v>0</v>
      </c>
      <c r="T498" s="240">
        <f t="shared" si="25"/>
        <v>0</v>
      </c>
      <c r="U498" s="240">
        <f>IFERROR(VLOOKUP(K498,'6'!$K$3:$M$16,3,FALSE),0)</f>
        <v>0</v>
      </c>
      <c r="V498" s="240">
        <f t="shared" si="26"/>
        <v>0</v>
      </c>
      <c r="AG498" t="s">
        <v>251</v>
      </c>
      <c r="AH498" t="s">
        <v>252</v>
      </c>
    </row>
    <row r="499" spans="9:34">
      <c r="I499" s="268"/>
      <c r="J499" s="269"/>
      <c r="K499" s="268"/>
      <c r="L499" s="270"/>
      <c r="M499" s="270"/>
      <c r="N499" s="270"/>
      <c r="O499" s="270"/>
      <c r="P499" s="270"/>
      <c r="Q499" s="270"/>
      <c r="R499" s="240">
        <f t="shared" si="24"/>
        <v>0</v>
      </c>
      <c r="S499" s="240">
        <f>IFERROR(IF(J499="X",0,IF(K499="X",0,VLOOKUP(K499,'6'!$K$3:$L$16,2,FALSE))),0)</f>
        <v>0</v>
      </c>
      <c r="T499" s="240">
        <f t="shared" si="25"/>
        <v>0</v>
      </c>
      <c r="U499" s="240">
        <f>IFERROR(VLOOKUP(K499,'6'!$K$3:$M$16,3,FALSE),0)</f>
        <v>0</v>
      </c>
      <c r="V499" s="240">
        <f t="shared" si="26"/>
        <v>0</v>
      </c>
      <c r="AG499" t="s">
        <v>253</v>
      </c>
      <c r="AH499" t="s">
        <v>254</v>
      </c>
    </row>
    <row r="500" spans="9:34" ht="15" thickBot="1">
      <c r="I500" s="243" t="s">
        <v>285</v>
      </c>
      <c r="J500" s="244"/>
      <c r="K500" s="243"/>
      <c r="L500" s="245"/>
      <c r="M500" s="245">
        <f>SUM(M4:M499)</f>
        <v>0</v>
      </c>
      <c r="N500" s="245"/>
      <c r="O500" s="245"/>
      <c r="P500" s="245">
        <f>SUM(P4:P499)</f>
        <v>0</v>
      </c>
      <c r="Q500" s="245"/>
      <c r="R500" s="245">
        <f>SUM(R4:R499)</f>
        <v>0</v>
      </c>
      <c r="S500" s="245"/>
      <c r="T500" s="245">
        <f>SUM(T4:T499)</f>
        <v>0</v>
      </c>
      <c r="U500" s="245"/>
      <c r="V500" s="245">
        <f>SUM(V4:V499)</f>
        <v>0</v>
      </c>
      <c r="W500" s="245">
        <f>SUM(W4:W463)</f>
        <v>0</v>
      </c>
      <c r="X500" s="245">
        <f>SUM(X4:X463)</f>
        <v>0</v>
      </c>
      <c r="Y500" s="245">
        <f>SUM(Y4:Y463)</f>
        <v>0</v>
      </c>
      <c r="Z500" s="245">
        <f>SUM(Z4:Z463)</f>
        <v>0</v>
      </c>
      <c r="AA500" s="245">
        <f t="shared" ref="AA500:AB500" si="27">SUM(AA4:AA463)</f>
        <v>0</v>
      </c>
      <c r="AB500" s="245">
        <f t="shared" si="27"/>
        <v>0</v>
      </c>
      <c r="AG500" t="s">
        <v>255</v>
      </c>
      <c r="AH500" t="s">
        <v>256</v>
      </c>
    </row>
    <row r="501" spans="9:34" ht="15" thickTop="1"/>
    <row r="502" spans="9:34">
      <c r="AG502" t="s">
        <v>257</v>
      </c>
      <c r="AH502" t="s">
        <v>258</v>
      </c>
    </row>
    <row r="503" spans="9:34">
      <c r="AG503" t="s">
        <v>176</v>
      </c>
      <c r="AH503" t="s">
        <v>259</v>
      </c>
    </row>
    <row r="504" spans="9:34">
      <c r="AG504" t="s">
        <v>177</v>
      </c>
      <c r="AH504" t="s">
        <v>261</v>
      </c>
    </row>
    <row r="506" spans="9:34">
      <c r="AG506" t="s">
        <v>189</v>
      </c>
      <c r="AH506" t="s">
        <v>89</v>
      </c>
    </row>
    <row r="507" spans="9:34">
      <c r="AG507" t="s">
        <v>162</v>
      </c>
      <c r="AH507" t="s">
        <v>91</v>
      </c>
    </row>
    <row r="508" spans="9:34">
      <c r="AG508" t="s">
        <v>158</v>
      </c>
      <c r="AH508" t="s">
        <v>262</v>
      </c>
    </row>
    <row r="509" spans="9:34">
      <c r="AG509" t="s">
        <v>183</v>
      </c>
      <c r="AH509" t="s">
        <v>263</v>
      </c>
    </row>
    <row r="511" spans="9:34">
      <c r="AG511" t="s">
        <v>179</v>
      </c>
    </row>
    <row r="512" spans="9:34">
      <c r="AG512" t="s">
        <v>217</v>
      </c>
    </row>
    <row r="513" spans="33:33">
      <c r="AG513" t="s">
        <v>264</v>
      </c>
    </row>
    <row r="514" spans="33:33">
      <c r="AG514" t="s">
        <v>265</v>
      </c>
    </row>
    <row r="515" spans="33:33">
      <c r="AG515" t="s">
        <v>272</v>
      </c>
    </row>
    <row r="516" spans="33:33">
      <c r="AG516"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63" xr:uid="{4084ED75-A50F-4705-9765-D91A5922BD05}">
      <formula1>$AG$495:$AG$500</formula1>
    </dataValidation>
    <dataValidation type="list" allowBlank="1" showInputMessage="1" showErrorMessage="1" sqref="G4:G463" xr:uid="{BFADCF0B-22FF-4CC6-B61A-2AF87E22AD87}">
      <formula1>$AG$484:$AG$493</formula1>
    </dataValidation>
    <dataValidation type="list" allowBlank="1" showInputMessage="1" showErrorMessage="1" sqref="F4:F463" xr:uid="{276A598E-674B-4429-9F35-692660316073}">
      <formula1>$AG$467:$AG$482</formula1>
    </dataValidation>
    <dataValidation type="list" allowBlank="1" showInputMessage="1" showErrorMessage="1" sqref="E4:E463" xr:uid="{16B5675C-D1F0-4C20-A8F1-8FD0AEE0C30B}">
      <formula1>$AG$502:$AG$504</formula1>
    </dataValidation>
    <dataValidation type="list" allowBlank="1" showInputMessage="1" showErrorMessage="1" sqref="A4:A463" xr:uid="{E41DC1AA-0C55-457E-A4FF-45C60EB75E2D}">
      <formula1>$AG$511:$AG$516</formula1>
    </dataValidation>
    <dataValidation type="list" allowBlank="1" showInputMessage="1" showErrorMessage="1" sqref="L4:L463 O4:O463" xr:uid="{B31AED1E-8EC9-4A94-9868-131239F93979}">
      <formula1>$AG$506:$AG$509</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codeName="Blad17">
    <tabColor rgb="FFC2E76B"/>
  </sheetPr>
  <dimension ref="A2:N63"/>
  <sheetViews>
    <sheetView showGridLines="0" topLeftCell="A16"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t="e">
        <f>B4</f>
        <v>#N/A</v>
      </c>
      <c r="B2" s="339"/>
      <c r="C2" s="339"/>
      <c r="D2" s="339"/>
      <c r="E2" s="339"/>
      <c r="F2" s="339"/>
      <c r="G2" s="339"/>
      <c r="H2" s="339"/>
      <c r="K2" t="s">
        <v>85</v>
      </c>
      <c r="L2" t="s">
        <v>86</v>
      </c>
      <c r="M2" s="40" t="s">
        <v>87</v>
      </c>
      <c r="N2" t="s">
        <v>88</v>
      </c>
    </row>
    <row r="3" spans="1:14">
      <c r="K3" s="33" t="s">
        <v>89</v>
      </c>
      <c r="L3" s="46">
        <v>210</v>
      </c>
      <c r="M3" s="225"/>
      <c r="N3" s="85">
        <f>SUMIF('7a'!$K$4:$K$499,"A",'7a'!$V$4:$V$499)</f>
        <v>0</v>
      </c>
    </row>
    <row r="4" spans="1:14">
      <c r="A4" s="17" t="s">
        <v>90</v>
      </c>
      <c r="B4" s="325" t="e">
        <f>VLOOKUP(H5,'Kosten NEN2075'!A3:E52,3)</f>
        <v>#N/A</v>
      </c>
      <c r="C4" s="325"/>
      <c r="D4" s="325"/>
      <c r="E4" s="325"/>
      <c r="F4" s="20"/>
      <c r="G4" s="20"/>
      <c r="H4" s="13"/>
      <c r="K4" s="35" t="s">
        <v>91</v>
      </c>
      <c r="L4" s="47">
        <v>210</v>
      </c>
      <c r="M4" s="226"/>
      <c r="N4" s="86">
        <f>SUMIF('7a'!$K$4:$K$499,"B",'7a'!$V$4:$V$499)</f>
        <v>0</v>
      </c>
    </row>
    <row r="5" spans="1:14">
      <c r="A5" s="18" t="s">
        <v>92</v>
      </c>
      <c r="B5" s="326" t="e">
        <f>VLOOKUP(H5,'Kosten NEN2075'!A3:E52,4)</f>
        <v>#N/A</v>
      </c>
      <c r="C5" s="326"/>
      <c r="D5" s="326"/>
      <c r="E5" s="326"/>
      <c r="F5" s="322" t="s">
        <v>93</v>
      </c>
      <c r="G5" s="322"/>
      <c r="H5" s="14">
        <f>'Kosten NEN2075'!A9</f>
        <v>0</v>
      </c>
      <c r="K5" s="35" t="s">
        <v>262</v>
      </c>
      <c r="L5" s="47">
        <v>210</v>
      </c>
      <c r="M5" s="226"/>
      <c r="N5" s="86">
        <f>SUMIF('7a'!$K$4:$K$499,"C",'7a'!$V$4:$V$499)</f>
        <v>0</v>
      </c>
    </row>
    <row r="6" spans="1:14">
      <c r="A6" s="19" t="s">
        <v>95</v>
      </c>
      <c r="B6" s="327" t="e">
        <f>VLOOKUP(H5,'Kosten NEN2075'!A3:E52,5)</f>
        <v>#N/A</v>
      </c>
      <c r="C6" s="327"/>
      <c r="D6" s="327"/>
      <c r="E6" s="327"/>
      <c r="F6" s="323" t="s">
        <v>96</v>
      </c>
      <c r="G6" s="323"/>
      <c r="H6" s="15" t="str">
        <f>CONCATENATE(H5,"a")</f>
        <v>0a</v>
      </c>
      <c r="K6" s="35" t="s">
        <v>263</v>
      </c>
      <c r="L6" s="47">
        <v>210</v>
      </c>
      <c r="M6" s="226"/>
      <c r="N6" s="86">
        <f>SUMIF('7a'!$K$4:$K$499,"D",'7a'!$V$4:$V$499)</f>
        <v>0</v>
      </c>
    </row>
    <row r="7" spans="1:14">
      <c r="K7" s="35" t="s">
        <v>98</v>
      </c>
      <c r="L7" s="47">
        <v>210</v>
      </c>
      <c r="M7" s="226"/>
      <c r="N7" s="86">
        <f>SUMIF('7a'!$K$4:$K$499,"E",'7a'!$V$4:$V$499)</f>
        <v>0</v>
      </c>
    </row>
    <row r="8" spans="1:14">
      <c r="A8" s="4" t="s">
        <v>99</v>
      </c>
      <c r="B8" s="5"/>
      <c r="C8" s="5"/>
      <c r="D8" s="5"/>
      <c r="E8" s="16">
        <f>MAX(L3:L16)</f>
        <v>210</v>
      </c>
      <c r="K8" s="35" t="s">
        <v>103</v>
      </c>
      <c r="L8" s="47">
        <v>4</v>
      </c>
      <c r="M8" s="226"/>
      <c r="N8" s="86">
        <f>SUMIF('7a'!$K$4:$K$499,"F",'7a'!$V$4:$V$499)</f>
        <v>0</v>
      </c>
    </row>
    <row r="9" spans="1:14">
      <c r="A9" s="4" t="s">
        <v>74</v>
      </c>
      <c r="B9" s="5"/>
      <c r="C9" s="5"/>
      <c r="D9" s="5"/>
      <c r="E9" s="196">
        <v>0.08</v>
      </c>
      <c r="K9" s="35" t="s">
        <v>105</v>
      </c>
      <c r="L9" s="47">
        <v>210</v>
      </c>
      <c r="M9" s="226"/>
      <c r="N9" s="86">
        <f>SUMIF('7a'!$K$4:$K$499,"G",'7a'!$V$4:$V$499)</f>
        <v>0</v>
      </c>
    </row>
    <row r="10" spans="1:14">
      <c r="H10" s="8" t="s">
        <v>102</v>
      </c>
      <c r="K10" s="35" t="s">
        <v>287</v>
      </c>
      <c r="L10" s="47">
        <v>210</v>
      </c>
      <c r="M10" s="226"/>
      <c r="N10" s="86">
        <f>SUMIF('7a'!$K$4:$K$499,"H",'7a'!$V$4:$V$499)</f>
        <v>0</v>
      </c>
    </row>
    <row r="11" spans="1:14">
      <c r="A11" s="4" t="s">
        <v>104</v>
      </c>
      <c r="B11" s="5"/>
      <c r="C11" s="5"/>
      <c r="D11" s="5"/>
      <c r="E11" s="5"/>
      <c r="F11" s="21"/>
      <c r="G11" s="21"/>
      <c r="H11" s="197">
        <f>SUM(N3:N16)*Offertetarief</f>
        <v>0</v>
      </c>
      <c r="K11" s="37" t="s">
        <v>288</v>
      </c>
      <c r="L11" s="48">
        <v>210</v>
      </c>
      <c r="M11" s="227"/>
      <c r="N11" s="87">
        <f>SUMIF('7a'!$K$4:$K$499,"I",'7a'!$V$4:$V$499)</f>
        <v>0</v>
      </c>
    </row>
    <row r="12" spans="1:14">
      <c r="E12" t="s">
        <v>106</v>
      </c>
      <c r="F12" s="8" t="s">
        <v>29</v>
      </c>
      <c r="G12" s="8" t="s">
        <v>107</v>
      </c>
      <c r="H12" s="8"/>
    </row>
    <row r="13" spans="1:14">
      <c r="A13" s="5" t="s">
        <v>289</v>
      </c>
      <c r="B13" s="5"/>
      <c r="C13" s="5"/>
      <c r="D13" s="5"/>
      <c r="E13" s="199">
        <v>4</v>
      </c>
      <c r="F13" s="44">
        <f>SUMIF('7a'!K4:K499,"&lt;&gt;X",'7a'!R4:R499)</f>
        <v>0</v>
      </c>
      <c r="G13" s="224"/>
      <c r="H13" s="200">
        <f>(F13*G13)*4</f>
        <v>0</v>
      </c>
    </row>
    <row r="14" spans="1:14" ht="15.6">
      <c r="F14" s="22" t="s">
        <v>109</v>
      </c>
      <c r="G14" s="76"/>
      <c r="H14" s="200">
        <f>SUM(H11:H13)</f>
        <v>0</v>
      </c>
    </row>
    <row r="16" spans="1:14">
      <c r="A16" t="s">
        <v>110</v>
      </c>
    </row>
    <row r="17" spans="1:9">
      <c r="A17" s="319" t="s">
        <v>111</v>
      </c>
      <c r="B17" s="319"/>
      <c r="C17" s="319"/>
      <c r="D17" s="45">
        <f>'7a'!T500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SUMIFS('7a'!R4:R499,'7a'!L4:L499,"Linoleum",'7a'!K4:K499,"&lt;&gt;X")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SUMIFS('7a'!R4:R499,'7a'!L4:L499,"Tapijt",'7a'!K4:K499,"&lt;&gt;X")</f>
        <v>0</v>
      </c>
      <c r="F26" s="229"/>
      <c r="G26" s="206">
        <f t="shared" si="0"/>
        <v>0</v>
      </c>
      <c r="H26" s="36">
        <v>1</v>
      </c>
      <c r="I26" s="207">
        <f t="shared" si="1"/>
        <v>0</v>
      </c>
    </row>
    <row r="27" spans="1:9">
      <c r="A27" s="295" t="s">
        <v>121</v>
      </c>
      <c r="B27" s="296"/>
      <c r="C27" s="296"/>
      <c r="D27" s="308"/>
      <c r="E27" s="99">
        <f>SUMIFS('7a'!R4:R499,'7a'!L4:L499,"Steen/glad")-SUMIFS('7a'!R4:R499,'7a'!L4:L499,"Steen/glad",'7a'!K4:K499,"G")-SUMIFS('7a'!R4:R499,'7a'!L4:L499,"Steen/glad",'7a'!K4:K499,"X")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'7a'!W500</f>
        <v>0</v>
      </c>
      <c r="F29" s="228"/>
      <c r="G29" s="204">
        <f t="shared" si="0"/>
        <v>0</v>
      </c>
      <c r="H29" s="97">
        <v>2</v>
      </c>
      <c r="I29" s="205">
        <f t="shared" si="1"/>
        <v>0</v>
      </c>
    </row>
    <row r="30" spans="1:9">
      <c r="A30" s="295" t="s">
        <v>123</v>
      </c>
      <c r="B30" s="296"/>
      <c r="C30" s="296"/>
      <c r="D30" s="297"/>
      <c r="E30" s="26">
        <f>'7a'!X500</f>
        <v>0</v>
      </c>
      <c r="F30" s="229"/>
      <c r="G30" s="206">
        <f t="shared" si="0"/>
        <v>0</v>
      </c>
      <c r="H30" s="36">
        <v>2</v>
      </c>
      <c r="I30" s="207">
        <f t="shared" si="1"/>
        <v>0</v>
      </c>
    </row>
    <row r="31" spans="1:9">
      <c r="A31" s="295" t="s">
        <v>124</v>
      </c>
      <c r="B31" s="296"/>
      <c r="C31" s="296"/>
      <c r="D31" s="297"/>
      <c r="E31" s="26">
        <f>'7a'!Y500*2</f>
        <v>0</v>
      </c>
      <c r="F31" s="229"/>
      <c r="G31" s="206">
        <f t="shared" si="0"/>
        <v>0</v>
      </c>
      <c r="H31" s="36">
        <v>2</v>
      </c>
      <c r="I31" s="207">
        <f t="shared" si="1"/>
        <v>0</v>
      </c>
    </row>
    <row r="32" spans="1:9" hidden="1">
      <c r="A32" s="295" t="s">
        <v>290</v>
      </c>
      <c r="B32" s="296"/>
      <c r="C32" s="296"/>
      <c r="D32" s="297"/>
      <c r="E32" s="26">
        <f>'7a'!Z500</f>
        <v>0</v>
      </c>
      <c r="F32" s="229"/>
      <c r="G32" s="206">
        <f t="shared" si="0"/>
        <v>0</v>
      </c>
      <c r="H32" s="36">
        <v>1</v>
      </c>
      <c r="I32" s="207">
        <f t="shared" si="1"/>
        <v>0</v>
      </c>
    </row>
    <row r="33" spans="1:9" hidden="1">
      <c r="A33" s="295" t="s">
        <v>126</v>
      </c>
      <c r="B33" s="296"/>
      <c r="C33" s="296"/>
      <c r="D33" s="297"/>
      <c r="E33" s="26">
        <f>'7a'!AA500</f>
        <v>0</v>
      </c>
      <c r="F33" s="229"/>
      <c r="G33" s="206">
        <f t="shared" si="0"/>
        <v>0</v>
      </c>
      <c r="H33" s="36">
        <v>1</v>
      </c>
      <c r="I33" s="207">
        <f t="shared" si="1"/>
        <v>0</v>
      </c>
    </row>
    <row r="34" spans="1:9" hidden="1">
      <c r="A34" s="295" t="s">
        <v>127</v>
      </c>
      <c r="B34" s="296"/>
      <c r="C34" s="296"/>
      <c r="D34" s="297"/>
      <c r="E34" s="26">
        <f>'7a'!AB500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SUMIF('7a'!K4:K499,"G",'7a'!R4:R499)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codeName="Blad18">
    <tabColor rgb="FF173583"/>
  </sheetPr>
  <dimension ref="A1:AH552"/>
  <sheetViews>
    <sheetView zoomScale="67" workbookViewId="0">
      <pane ySplit="3" topLeftCell="A4" activePane="bottomLeft" state="frozen"/>
      <selection activeCell="F13" sqref="F13"/>
      <selection pane="bottomLeft" activeCell="F13" sqref="F13"/>
    </sheetView>
  </sheetViews>
  <sheetFormatPr defaultRowHeight="14.4"/>
  <cols>
    <col min="1" max="1" width="6.33203125" bestFit="1" customWidth="1"/>
    <col min="2" max="2" width="4.5546875" style="149" hidden="1" customWidth="1"/>
    <col min="3" max="3" width="4.6640625" style="149" hidden="1" customWidth="1"/>
    <col min="4" max="4" width="4.5546875" style="8" bestFit="1" customWidth="1"/>
    <col min="5" max="5" width="16.5546875" bestFit="1" customWidth="1"/>
    <col min="6" max="6" width="13.88671875" bestFit="1" customWidth="1"/>
    <col min="7" max="7" width="16.33203125" bestFit="1" customWidth="1"/>
    <col min="8" max="8" width="17.5546875" bestFit="1" customWidth="1"/>
    <col min="9" max="9" width="28" bestFit="1" customWidth="1"/>
    <col min="10" max="10" width="3.33203125" style="149" hidden="1" customWidth="1"/>
    <col min="11" max="11" width="4.44140625" bestFit="1" customWidth="1"/>
    <col min="12" max="12" width="10.6640625" bestFit="1" customWidth="1"/>
    <col min="13" max="13" width="7.5546875" bestFit="1" customWidth="1"/>
    <col min="14" max="14" width="12.5546875" bestFit="1" customWidth="1"/>
    <col min="15" max="15" width="11.33203125" bestFit="1" customWidth="1"/>
    <col min="16" max="16" width="6.5546875" bestFit="1" customWidth="1"/>
    <col min="17" max="17" width="12.5546875" bestFit="1" customWidth="1"/>
    <col min="18" max="18" width="7.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29" max="32" width="9.109375" customWidth="1"/>
    <col min="33" max="33" width="19.109375" hidden="1" customWidth="1"/>
    <col min="34" max="34" width="9.109375" hidden="1" customWidth="1"/>
  </cols>
  <sheetData>
    <row r="1" spans="1:29" ht="15" customHeight="1">
      <c r="A1" s="142">
        <v>7</v>
      </c>
      <c r="B1" s="340"/>
      <c r="C1" s="341"/>
      <c r="D1" s="332" t="s">
        <v>90</v>
      </c>
      <c r="E1" s="333"/>
      <c r="F1" s="334"/>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126</v>
      </c>
      <c r="AB1" s="342" t="s">
        <v>127</v>
      </c>
      <c r="AC1" t="s">
        <v>139</v>
      </c>
    </row>
    <row r="2" spans="1:29">
      <c r="A2" s="142"/>
      <c r="B2" s="340"/>
      <c r="C2" s="341"/>
      <c r="D2" s="332" t="s">
        <v>311</v>
      </c>
      <c r="E2" s="333"/>
      <c r="F2" s="334"/>
      <c r="G2" s="335"/>
      <c r="H2" s="335"/>
      <c r="I2" s="335"/>
      <c r="J2" s="335"/>
      <c r="K2" s="335"/>
      <c r="L2" s="335"/>
      <c r="M2" s="335"/>
      <c r="N2" s="335"/>
      <c r="O2" s="335"/>
      <c r="P2" s="336"/>
      <c r="Q2" s="144"/>
      <c r="R2" s="265"/>
      <c r="S2" s="265"/>
      <c r="T2" s="265"/>
      <c r="U2" s="265"/>
      <c r="V2" s="265"/>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c r="B4" s="147"/>
      <c r="C4" s="147"/>
      <c r="D4" s="79"/>
      <c r="E4" s="79"/>
      <c r="F4" s="79"/>
      <c r="G4" s="79"/>
      <c r="H4" s="79"/>
      <c r="I4" s="8"/>
      <c r="K4" s="79"/>
      <c r="L4" s="81"/>
      <c r="M4" s="81"/>
      <c r="N4" s="81"/>
      <c r="O4" s="81"/>
      <c r="P4" s="81"/>
      <c r="R4" s="81">
        <f>SUM(M4+P4)</f>
        <v>0</v>
      </c>
      <c r="S4" s="81">
        <f>IFERROR(IF(J4="X",0,IF(K4="X",0,VLOOKUP(K4,'7'!$K$3:$L$16,2,FALSE))),0)</f>
        <v>0</v>
      </c>
      <c r="T4" s="81">
        <f t="shared" ref="T4:T62" si="0">R4*S4</f>
        <v>0</v>
      </c>
      <c r="U4" s="81">
        <f>IFERROR(VLOOKUP(K4,'7'!$K$3:$M$16,3,FALSE),0)</f>
        <v>0</v>
      </c>
      <c r="V4" s="81">
        <f>IF(U4=0,0,T4/U4)</f>
        <v>0</v>
      </c>
      <c r="W4" s="81"/>
      <c r="X4" s="81"/>
      <c r="Y4" s="81"/>
    </row>
    <row r="5" spans="1:29">
      <c r="A5" s="7"/>
      <c r="B5" s="147"/>
      <c r="C5" s="147"/>
      <c r="D5" s="79"/>
      <c r="E5" s="79"/>
      <c r="F5" s="79"/>
      <c r="G5" s="79"/>
      <c r="H5" s="79"/>
      <c r="I5" s="8"/>
      <c r="K5" s="79"/>
      <c r="L5" s="81"/>
      <c r="M5" s="81"/>
      <c r="N5" s="81"/>
      <c r="O5" s="81"/>
      <c r="P5" s="81"/>
      <c r="R5" s="81">
        <f t="shared" ref="R5:R62" si="1">SUM(M5+P5)</f>
        <v>0</v>
      </c>
      <c r="S5" s="81">
        <f>IFERROR(IF(J5="X",0,IF(K5="X",0,VLOOKUP(K5,'7'!$K$3:$L$16,2,FALSE))),0)</f>
        <v>0</v>
      </c>
      <c r="T5" s="81">
        <f t="shared" si="0"/>
        <v>0</v>
      </c>
      <c r="U5" s="81">
        <f>IFERROR(VLOOKUP(K5,'7'!$K$3:$M$16,3,FALSE),0)</f>
        <v>0</v>
      </c>
      <c r="V5" s="81">
        <f t="shared" ref="V5:V62" si="2">IF(U5=0,0,T5/U5)</f>
        <v>0</v>
      </c>
      <c r="W5" s="81"/>
      <c r="X5" s="81"/>
      <c r="Y5" s="81"/>
    </row>
    <row r="6" spans="1:29">
      <c r="A6" s="7"/>
      <c r="B6" s="147"/>
      <c r="C6" s="147"/>
      <c r="D6" s="79"/>
      <c r="E6" s="79"/>
      <c r="F6" s="79"/>
      <c r="G6" s="79"/>
      <c r="H6" s="79"/>
      <c r="I6" s="8"/>
      <c r="K6" s="79"/>
      <c r="L6" s="81"/>
      <c r="M6" s="81"/>
      <c r="N6" s="81"/>
      <c r="O6" s="81"/>
      <c r="P6" s="81"/>
      <c r="R6" s="81">
        <f t="shared" si="1"/>
        <v>0</v>
      </c>
      <c r="S6" s="81">
        <f>IFERROR(IF(J6="X",0,IF(K6="X",0,VLOOKUP(K6,'7'!$K$3:$L$16,2,FALSE))),0)</f>
        <v>0</v>
      </c>
      <c r="T6" s="81">
        <f t="shared" si="0"/>
        <v>0</v>
      </c>
      <c r="U6" s="81">
        <f>IFERROR(VLOOKUP(K6,'7'!$K$3:$M$16,3,FALSE),0)</f>
        <v>0</v>
      </c>
      <c r="V6" s="81">
        <f t="shared" si="2"/>
        <v>0</v>
      </c>
      <c r="W6" s="81"/>
      <c r="X6" s="81"/>
      <c r="Y6" s="81"/>
    </row>
    <row r="7" spans="1:29">
      <c r="A7" s="7"/>
      <c r="B7" s="147"/>
      <c r="C7" s="147"/>
      <c r="D7" s="79"/>
      <c r="E7" s="79"/>
      <c r="F7" s="79"/>
      <c r="G7" s="79"/>
      <c r="H7" s="79"/>
      <c r="I7" s="8"/>
      <c r="K7" s="79"/>
      <c r="L7" s="81"/>
      <c r="M7" s="81"/>
      <c r="N7" s="81"/>
      <c r="O7" s="81"/>
      <c r="P7" s="81"/>
      <c r="R7" s="81">
        <f t="shared" si="1"/>
        <v>0</v>
      </c>
      <c r="S7" s="81">
        <f>IFERROR(IF(J7="X",0,IF(K7="X",0,VLOOKUP(K7,'7'!$K$3:$L$16,2,FALSE))),0)</f>
        <v>0</v>
      </c>
      <c r="T7" s="81">
        <f t="shared" si="0"/>
        <v>0</v>
      </c>
      <c r="U7" s="81">
        <f>IFERROR(VLOOKUP(K7,'7'!$K$3:$M$16,3,FALSE),0)</f>
        <v>0</v>
      </c>
      <c r="V7" s="81">
        <f t="shared" si="2"/>
        <v>0</v>
      </c>
      <c r="W7" s="81"/>
      <c r="X7" s="81"/>
      <c r="Y7" s="81"/>
    </row>
    <row r="8" spans="1:29">
      <c r="A8" s="7"/>
      <c r="B8" s="147"/>
      <c r="C8" s="147"/>
      <c r="D8" s="79"/>
      <c r="E8" s="79"/>
      <c r="F8" s="79"/>
      <c r="G8" s="79"/>
      <c r="H8" s="79"/>
      <c r="I8" s="8"/>
      <c r="K8" s="79"/>
      <c r="L8" s="81"/>
      <c r="M8" s="81"/>
      <c r="N8" s="81"/>
      <c r="O8" s="81"/>
      <c r="P8" s="81"/>
      <c r="R8" s="81">
        <f t="shared" si="1"/>
        <v>0</v>
      </c>
      <c r="S8" s="81">
        <f>IFERROR(IF(J8="X",0,IF(K8="X",0,VLOOKUP(K8,'7'!$K$3:$L$16,2,FALSE))),0)</f>
        <v>0</v>
      </c>
      <c r="T8" s="81">
        <f t="shared" si="0"/>
        <v>0</v>
      </c>
      <c r="U8" s="81">
        <f>IFERROR(VLOOKUP(K8,'7'!$K$3:$M$16,3,FALSE),0)</f>
        <v>0</v>
      </c>
      <c r="V8" s="81">
        <f t="shared" si="2"/>
        <v>0</v>
      </c>
      <c r="W8" s="81"/>
      <c r="X8" s="81"/>
      <c r="Y8" s="81"/>
    </row>
    <row r="9" spans="1:29">
      <c r="A9" s="7"/>
      <c r="B9" s="147"/>
      <c r="C9" s="147"/>
      <c r="D9" s="79"/>
      <c r="E9" s="79"/>
      <c r="F9" s="79"/>
      <c r="G9" s="79"/>
      <c r="H9" s="79"/>
      <c r="I9" s="8"/>
      <c r="K9" s="79"/>
      <c r="L9" s="81"/>
      <c r="M9" s="81"/>
      <c r="N9" s="81"/>
      <c r="O9" s="81"/>
      <c r="P9" s="81"/>
      <c r="R9" s="81">
        <f t="shared" si="1"/>
        <v>0</v>
      </c>
      <c r="S9" s="81">
        <f>IFERROR(IF(J9="X",0,IF(K9="X",0,VLOOKUP(K9,'7'!$K$3:$L$16,2,FALSE))),0)</f>
        <v>0</v>
      </c>
      <c r="T9" s="81">
        <f t="shared" si="0"/>
        <v>0</v>
      </c>
      <c r="U9" s="81">
        <f>IFERROR(VLOOKUP(K9,'7'!$K$3:$M$16,3,FALSE),0)</f>
        <v>0</v>
      </c>
      <c r="V9" s="81">
        <f t="shared" si="2"/>
        <v>0</v>
      </c>
      <c r="W9" s="81"/>
      <c r="X9" s="81"/>
      <c r="Y9" s="81"/>
    </row>
    <row r="10" spans="1:29">
      <c r="A10" s="7"/>
      <c r="B10" s="147"/>
      <c r="C10" s="147"/>
      <c r="D10" s="79"/>
      <c r="E10" s="79"/>
      <c r="F10" s="79"/>
      <c r="G10" s="79"/>
      <c r="H10" s="79"/>
      <c r="I10" s="8"/>
      <c r="K10" s="79"/>
      <c r="L10" s="81"/>
      <c r="M10" s="81"/>
      <c r="N10" s="81"/>
      <c r="O10" s="81"/>
      <c r="P10" s="81"/>
      <c r="R10" s="81">
        <f t="shared" si="1"/>
        <v>0</v>
      </c>
      <c r="S10" s="81">
        <f>IFERROR(IF(J10="X",0,IF(K10="X",0,VLOOKUP(K10,'7'!$K$3:$L$16,2,FALSE))),0)</f>
        <v>0</v>
      </c>
      <c r="T10" s="81">
        <f t="shared" si="0"/>
        <v>0</v>
      </c>
      <c r="U10" s="81">
        <f>IFERROR(VLOOKUP(K10,'7'!$K$3:$M$16,3,FALSE),0)</f>
        <v>0</v>
      </c>
      <c r="V10" s="81">
        <f t="shared" si="2"/>
        <v>0</v>
      </c>
      <c r="W10" s="81"/>
      <c r="X10" s="81"/>
      <c r="Y10" s="81"/>
    </row>
    <row r="11" spans="1:29">
      <c r="A11" s="7"/>
      <c r="B11" s="147"/>
      <c r="C11" s="147"/>
      <c r="D11" s="79"/>
      <c r="E11" s="79"/>
      <c r="F11" s="79"/>
      <c r="G11" s="79"/>
      <c r="H11" s="79"/>
      <c r="I11" s="8"/>
      <c r="K11" s="79"/>
      <c r="L11" s="81"/>
      <c r="M11" s="81"/>
      <c r="N11" s="81"/>
      <c r="O11" s="81"/>
      <c r="P11" s="81"/>
      <c r="R11" s="81">
        <f t="shared" si="1"/>
        <v>0</v>
      </c>
      <c r="S11" s="81">
        <f>IFERROR(IF(J11="X",0,IF(K11="X",0,VLOOKUP(K11,'7'!$K$3:$L$16,2,FALSE))),0)</f>
        <v>0</v>
      </c>
      <c r="T11" s="81">
        <f t="shared" si="0"/>
        <v>0</v>
      </c>
      <c r="U11" s="81">
        <f>IFERROR(VLOOKUP(K11,'7'!$K$3:$M$16,3,FALSE),0)</f>
        <v>0</v>
      </c>
      <c r="V11" s="81">
        <f t="shared" si="2"/>
        <v>0</v>
      </c>
      <c r="W11" s="81"/>
      <c r="X11" s="81"/>
      <c r="Y11" s="81"/>
    </row>
    <row r="12" spans="1:29">
      <c r="A12" s="7"/>
      <c r="B12" s="147"/>
      <c r="C12" s="147"/>
      <c r="D12" s="79"/>
      <c r="E12" s="79"/>
      <c r="F12" s="79"/>
      <c r="G12" s="79"/>
      <c r="H12" s="79"/>
      <c r="I12" s="8"/>
      <c r="K12" s="79"/>
      <c r="L12" s="81"/>
      <c r="M12" s="81"/>
      <c r="N12" s="81"/>
      <c r="O12" s="81"/>
      <c r="P12" s="81"/>
      <c r="R12" s="81">
        <f t="shared" si="1"/>
        <v>0</v>
      </c>
      <c r="S12" s="81">
        <f>IFERROR(IF(J12="X",0,IF(K12="X",0,VLOOKUP(K12,'7'!$K$3:$L$16,2,FALSE))),0)</f>
        <v>0</v>
      </c>
      <c r="T12" s="81">
        <f t="shared" si="0"/>
        <v>0</v>
      </c>
      <c r="U12" s="81">
        <f>IFERROR(VLOOKUP(K12,'7'!$K$3:$M$16,3,FALSE),0)</f>
        <v>0</v>
      </c>
      <c r="V12" s="81">
        <f t="shared" si="2"/>
        <v>0</v>
      </c>
      <c r="W12" s="81"/>
      <c r="X12" s="81"/>
      <c r="Y12" s="81"/>
    </row>
    <row r="13" spans="1:29">
      <c r="A13" s="7"/>
      <c r="B13" s="147"/>
      <c r="C13" s="147"/>
      <c r="D13" s="79"/>
      <c r="E13" s="79"/>
      <c r="F13" s="79"/>
      <c r="G13" s="79"/>
      <c r="H13" s="79"/>
      <c r="I13" s="8"/>
      <c r="K13" s="79"/>
      <c r="L13" s="81"/>
      <c r="M13" s="81"/>
      <c r="N13" s="81"/>
      <c r="O13" s="81"/>
      <c r="P13" s="81"/>
      <c r="R13" s="81">
        <f t="shared" si="1"/>
        <v>0</v>
      </c>
      <c r="S13" s="81">
        <f>IFERROR(IF(J13="X",0,IF(K13="X",0,VLOOKUP(K13,'7'!$K$3:$L$16,2,FALSE))),0)</f>
        <v>0</v>
      </c>
      <c r="T13" s="81">
        <f t="shared" si="0"/>
        <v>0</v>
      </c>
      <c r="U13" s="81">
        <f>IFERROR(VLOOKUP(K13,'7'!$K$3:$M$16,3,FALSE),0)</f>
        <v>0</v>
      </c>
      <c r="V13" s="81">
        <f t="shared" si="2"/>
        <v>0</v>
      </c>
      <c r="W13" s="81"/>
      <c r="X13" s="81"/>
      <c r="Y13" s="81"/>
    </row>
    <row r="14" spans="1:29">
      <c r="A14" s="7"/>
      <c r="B14" s="147"/>
      <c r="C14" s="147"/>
      <c r="D14" s="79"/>
      <c r="E14" s="79"/>
      <c r="F14" s="79"/>
      <c r="G14" s="79"/>
      <c r="H14" s="79"/>
      <c r="I14" s="8"/>
      <c r="K14" s="79"/>
      <c r="L14" s="81"/>
      <c r="M14" s="81"/>
      <c r="N14" s="81"/>
      <c r="O14" s="81"/>
      <c r="P14" s="81"/>
      <c r="R14" s="81">
        <f t="shared" si="1"/>
        <v>0</v>
      </c>
      <c r="S14" s="81">
        <f>IFERROR(IF(J14="X",0,IF(K14="X",0,VLOOKUP(K14,'7'!$K$3:$L$16,2,FALSE))),0)</f>
        <v>0</v>
      </c>
      <c r="T14" s="81">
        <f t="shared" si="0"/>
        <v>0</v>
      </c>
      <c r="U14" s="81">
        <f>IFERROR(VLOOKUP(K14,'7'!$K$3:$M$16,3,FALSE),0)</f>
        <v>0</v>
      </c>
      <c r="V14" s="81">
        <f t="shared" si="2"/>
        <v>0</v>
      </c>
      <c r="W14" s="81"/>
      <c r="X14" s="81"/>
      <c r="Y14" s="81"/>
    </row>
    <row r="15" spans="1:29">
      <c r="A15" s="7"/>
      <c r="B15" s="147"/>
      <c r="C15" s="147"/>
      <c r="D15" s="79"/>
      <c r="E15" s="79"/>
      <c r="F15" s="79"/>
      <c r="G15" s="79"/>
      <c r="H15" s="79"/>
      <c r="I15" s="8"/>
      <c r="K15" s="79"/>
      <c r="L15" s="81"/>
      <c r="M15" s="81"/>
      <c r="N15" s="81"/>
      <c r="O15" s="81"/>
      <c r="P15" s="81"/>
      <c r="R15" s="81">
        <f t="shared" si="1"/>
        <v>0</v>
      </c>
      <c r="S15" s="81">
        <f>IFERROR(IF(J15="X",0,IF(K15="X",0,VLOOKUP(K15,'7'!$K$3:$L$16,2,FALSE))),0)</f>
        <v>0</v>
      </c>
      <c r="T15" s="81">
        <f t="shared" si="0"/>
        <v>0</v>
      </c>
      <c r="U15" s="81">
        <f>IFERROR(VLOOKUP(K15,'7'!$K$3:$M$16,3,FALSE),0)</f>
        <v>0</v>
      </c>
      <c r="V15" s="81">
        <f t="shared" si="2"/>
        <v>0</v>
      </c>
      <c r="W15" s="81"/>
      <c r="X15" s="81"/>
      <c r="Y15" s="81"/>
    </row>
    <row r="16" spans="1:29">
      <c r="A16" s="7"/>
      <c r="B16" s="147"/>
      <c r="C16" s="147"/>
      <c r="D16" s="79"/>
      <c r="E16" s="79"/>
      <c r="F16" s="79"/>
      <c r="G16" s="79"/>
      <c r="H16" s="79"/>
      <c r="I16" s="8"/>
      <c r="K16" s="79"/>
      <c r="L16" s="81"/>
      <c r="M16" s="81"/>
      <c r="N16" s="81"/>
      <c r="O16" s="81"/>
      <c r="P16" s="81"/>
      <c r="R16" s="81">
        <f t="shared" si="1"/>
        <v>0</v>
      </c>
      <c r="S16" s="81">
        <f>IFERROR(IF(J16="X",0,IF(K16="X",0,VLOOKUP(K16,'7'!$K$3:$L$16,2,FALSE))),0)</f>
        <v>0</v>
      </c>
      <c r="T16" s="81">
        <f t="shared" si="0"/>
        <v>0</v>
      </c>
      <c r="U16" s="81">
        <f>IFERROR(VLOOKUP(K16,'7'!$K$3:$M$16,3,FALSE),0)</f>
        <v>0</v>
      </c>
      <c r="V16" s="81">
        <f t="shared" si="2"/>
        <v>0</v>
      </c>
      <c r="W16" s="81"/>
      <c r="X16" s="81"/>
      <c r="Y16" s="81"/>
    </row>
    <row r="17" spans="1:25">
      <c r="A17" s="7"/>
      <c r="B17" s="147"/>
      <c r="C17" s="147"/>
      <c r="D17" s="79"/>
      <c r="E17" s="79"/>
      <c r="F17" s="79"/>
      <c r="G17" s="79"/>
      <c r="H17" s="79"/>
      <c r="I17" s="8"/>
      <c r="K17" s="79"/>
      <c r="L17" s="81"/>
      <c r="M17" s="81"/>
      <c r="N17" s="81"/>
      <c r="O17" s="81"/>
      <c r="P17" s="81"/>
      <c r="R17" s="81">
        <f t="shared" si="1"/>
        <v>0</v>
      </c>
      <c r="S17" s="81">
        <f>IFERROR(IF(J17="X",0,IF(K17="X",0,VLOOKUP(K17,'7'!$K$3:$L$16,2,FALSE))),0)</f>
        <v>0</v>
      </c>
      <c r="T17" s="81">
        <f t="shared" si="0"/>
        <v>0</v>
      </c>
      <c r="U17" s="81">
        <f>IFERROR(VLOOKUP(K17,'7'!$K$3:$M$16,3,FALSE),0)</f>
        <v>0</v>
      </c>
      <c r="V17" s="81">
        <f t="shared" si="2"/>
        <v>0</v>
      </c>
      <c r="W17" s="81"/>
      <c r="X17" s="81"/>
      <c r="Y17" s="81"/>
    </row>
    <row r="18" spans="1:25">
      <c r="A18" s="7"/>
      <c r="B18" s="147"/>
      <c r="C18" s="147"/>
      <c r="D18" s="79"/>
      <c r="E18" s="79"/>
      <c r="F18" s="79"/>
      <c r="G18" s="79"/>
      <c r="H18" s="79"/>
      <c r="I18" s="8"/>
      <c r="K18" s="79"/>
      <c r="L18" s="81"/>
      <c r="M18" s="81"/>
      <c r="N18" s="81"/>
      <c r="O18" s="81"/>
      <c r="P18" s="81"/>
      <c r="R18" s="81">
        <f t="shared" si="1"/>
        <v>0</v>
      </c>
      <c r="S18" s="81">
        <f>IFERROR(IF(J18="X",0,IF(K18="X",0,VLOOKUP(K18,'7'!$K$3:$L$16,2,FALSE))),0)</f>
        <v>0</v>
      </c>
      <c r="T18" s="81">
        <f t="shared" si="0"/>
        <v>0</v>
      </c>
      <c r="U18" s="81">
        <f>IFERROR(VLOOKUP(K18,'7'!$K$3:$M$16,3,FALSE),0)</f>
        <v>0</v>
      </c>
      <c r="V18" s="81">
        <f t="shared" si="2"/>
        <v>0</v>
      </c>
      <c r="W18" s="81"/>
      <c r="X18" s="81"/>
      <c r="Y18" s="81"/>
    </row>
    <row r="19" spans="1:25">
      <c r="A19" s="7"/>
      <c r="B19" s="147"/>
      <c r="C19" s="147"/>
      <c r="D19" s="79"/>
      <c r="E19" s="79"/>
      <c r="F19" s="79"/>
      <c r="G19" s="79"/>
      <c r="H19" s="79"/>
      <c r="I19" s="8"/>
      <c r="K19" s="79"/>
      <c r="L19" s="81"/>
      <c r="M19" s="81"/>
      <c r="N19" s="81"/>
      <c r="O19" s="81"/>
      <c r="P19" s="81"/>
      <c r="R19" s="81">
        <f t="shared" si="1"/>
        <v>0</v>
      </c>
      <c r="S19" s="81">
        <f>IFERROR(IF(J19="X",0,IF(K19="X",0,VLOOKUP(K19,'7'!$K$3:$L$16,2,FALSE))),0)</f>
        <v>0</v>
      </c>
      <c r="T19" s="81">
        <f t="shared" si="0"/>
        <v>0</v>
      </c>
      <c r="U19" s="81">
        <f>IFERROR(VLOOKUP(K19,'7'!$K$3:$M$16,3,FALSE),0)</f>
        <v>0</v>
      </c>
      <c r="V19" s="81">
        <f t="shared" si="2"/>
        <v>0</v>
      </c>
      <c r="W19" s="81"/>
      <c r="X19" s="81"/>
      <c r="Y19" s="81"/>
    </row>
    <row r="20" spans="1:25">
      <c r="A20" s="7"/>
      <c r="B20" s="147"/>
      <c r="C20" s="147"/>
      <c r="D20" s="79"/>
      <c r="E20" s="79"/>
      <c r="F20" s="79"/>
      <c r="G20" s="79"/>
      <c r="H20" s="79"/>
      <c r="I20" s="8"/>
      <c r="K20" s="79"/>
      <c r="L20" s="81"/>
      <c r="M20" s="81"/>
      <c r="N20" s="81"/>
      <c r="O20" s="81"/>
      <c r="P20" s="81"/>
      <c r="R20" s="81">
        <f t="shared" si="1"/>
        <v>0</v>
      </c>
      <c r="S20" s="81">
        <f>IFERROR(IF(J20="X",0,IF(K20="X",0,VLOOKUP(K20,'7'!$K$3:$L$16,2,FALSE))),0)</f>
        <v>0</v>
      </c>
      <c r="T20" s="81">
        <f t="shared" si="0"/>
        <v>0</v>
      </c>
      <c r="U20" s="81">
        <f>IFERROR(VLOOKUP(K20,'7'!$K$3:$M$16,3,FALSE),0)</f>
        <v>0</v>
      </c>
      <c r="V20" s="81">
        <f t="shared" si="2"/>
        <v>0</v>
      </c>
      <c r="W20" s="81"/>
      <c r="X20" s="81"/>
      <c r="Y20" s="81"/>
    </row>
    <row r="21" spans="1:25">
      <c r="A21" s="7"/>
      <c r="B21" s="147"/>
      <c r="C21" s="147"/>
      <c r="D21" s="79"/>
      <c r="E21" s="79"/>
      <c r="F21" s="79"/>
      <c r="G21" s="79"/>
      <c r="H21" s="79"/>
      <c r="I21" s="8"/>
      <c r="K21" s="79"/>
      <c r="L21" s="81"/>
      <c r="M21" s="81"/>
      <c r="N21" s="81"/>
      <c r="O21" s="81"/>
      <c r="P21" s="81"/>
      <c r="R21" s="81">
        <f t="shared" si="1"/>
        <v>0</v>
      </c>
      <c r="S21" s="81">
        <f>IFERROR(IF(J21="X",0,IF(K21="X",0,VLOOKUP(K21,'7'!$K$3:$L$16,2,FALSE))),0)</f>
        <v>0</v>
      </c>
      <c r="T21" s="81">
        <f t="shared" si="0"/>
        <v>0</v>
      </c>
      <c r="U21" s="81">
        <f>IFERROR(VLOOKUP(K21,'7'!$K$3:$M$16,3,FALSE),0)</f>
        <v>0</v>
      </c>
      <c r="V21" s="81">
        <f t="shared" si="2"/>
        <v>0</v>
      </c>
      <c r="W21" s="81"/>
      <c r="X21" s="81"/>
      <c r="Y21" s="81"/>
    </row>
    <row r="22" spans="1:25">
      <c r="A22" s="7"/>
      <c r="B22" s="147"/>
      <c r="C22" s="147"/>
      <c r="D22" s="79"/>
      <c r="E22" s="79"/>
      <c r="F22" s="79"/>
      <c r="G22" s="79"/>
      <c r="H22" s="79"/>
      <c r="I22" s="8"/>
      <c r="K22" s="79"/>
      <c r="L22" s="81"/>
      <c r="M22" s="81"/>
      <c r="N22" s="81"/>
      <c r="O22" s="81"/>
      <c r="P22" s="81"/>
      <c r="R22" s="81">
        <f t="shared" si="1"/>
        <v>0</v>
      </c>
      <c r="S22" s="81">
        <f>IFERROR(IF(J22="X",0,IF(K22="X",0,VLOOKUP(K22,'7'!$K$3:$L$16,2,FALSE))),0)</f>
        <v>0</v>
      </c>
      <c r="T22" s="81">
        <f t="shared" si="0"/>
        <v>0</v>
      </c>
      <c r="U22" s="81">
        <f>IFERROR(VLOOKUP(K22,'7'!$K$3:$M$16,3,FALSE),0)</f>
        <v>0</v>
      </c>
      <c r="V22" s="81">
        <f t="shared" si="2"/>
        <v>0</v>
      </c>
      <c r="W22" s="81"/>
      <c r="X22" s="81"/>
      <c r="Y22" s="81"/>
    </row>
    <row r="23" spans="1:25">
      <c r="A23" s="7"/>
      <c r="B23" s="147"/>
      <c r="C23" s="147"/>
      <c r="D23" s="79"/>
      <c r="E23" s="79"/>
      <c r="F23" s="79"/>
      <c r="G23" s="79"/>
      <c r="H23" s="79"/>
      <c r="I23" s="8"/>
      <c r="K23" s="79"/>
      <c r="L23" s="81"/>
      <c r="M23" s="81"/>
      <c r="N23" s="81"/>
      <c r="O23" s="81"/>
      <c r="P23" s="81"/>
      <c r="R23" s="81">
        <f t="shared" si="1"/>
        <v>0</v>
      </c>
      <c r="S23" s="81">
        <f>IFERROR(IF(J23="X",0,IF(K23="X",0,VLOOKUP(K23,'7'!$K$3:$L$16,2,FALSE))),0)</f>
        <v>0</v>
      </c>
      <c r="T23" s="81">
        <f t="shared" si="0"/>
        <v>0</v>
      </c>
      <c r="U23" s="81">
        <f>IFERROR(VLOOKUP(K23,'7'!$K$3:$M$16,3,FALSE),0)</f>
        <v>0</v>
      </c>
      <c r="V23" s="81">
        <f t="shared" si="2"/>
        <v>0</v>
      </c>
      <c r="W23" s="81"/>
      <c r="X23" s="81"/>
      <c r="Y23" s="81"/>
    </row>
    <row r="24" spans="1:25">
      <c r="A24" s="7"/>
      <c r="B24" s="147"/>
      <c r="C24" s="147"/>
      <c r="D24" s="79"/>
      <c r="E24" s="79"/>
      <c r="F24" s="79"/>
      <c r="G24" s="79"/>
      <c r="H24" s="79"/>
      <c r="I24" s="8"/>
      <c r="K24" s="79"/>
      <c r="L24" s="81"/>
      <c r="M24" s="81"/>
      <c r="N24" s="81"/>
      <c r="O24" s="81"/>
      <c r="P24" s="81"/>
      <c r="R24" s="81">
        <f t="shared" si="1"/>
        <v>0</v>
      </c>
      <c r="S24" s="81">
        <f>IFERROR(IF(J24="X",0,IF(K24="X",0,VLOOKUP(K24,'7'!$K$3:$L$16,2,FALSE))),0)</f>
        <v>0</v>
      </c>
      <c r="T24" s="81">
        <f t="shared" si="0"/>
        <v>0</v>
      </c>
      <c r="U24" s="81">
        <f>IFERROR(VLOOKUP(K24,'7'!$K$3:$M$16,3,FALSE),0)</f>
        <v>0</v>
      </c>
      <c r="V24" s="81">
        <f t="shared" si="2"/>
        <v>0</v>
      </c>
      <c r="W24" s="81"/>
      <c r="X24" s="81"/>
      <c r="Y24" s="81"/>
    </row>
    <row r="25" spans="1:25">
      <c r="A25" s="7"/>
      <c r="B25" s="147"/>
      <c r="C25" s="147"/>
      <c r="D25" s="79"/>
      <c r="E25" s="79"/>
      <c r="F25" s="79"/>
      <c r="G25" s="79"/>
      <c r="H25" s="79"/>
      <c r="I25" s="8"/>
      <c r="K25" s="79"/>
      <c r="L25" s="81"/>
      <c r="M25" s="81"/>
      <c r="N25" s="81"/>
      <c r="O25" s="81"/>
      <c r="P25" s="81"/>
      <c r="R25" s="81">
        <f t="shared" si="1"/>
        <v>0</v>
      </c>
      <c r="S25" s="81">
        <f>IFERROR(IF(J25="X",0,IF(K25="X",0,VLOOKUP(K25,'7'!$K$3:$L$16,2,FALSE))),0)</f>
        <v>0</v>
      </c>
      <c r="T25" s="81">
        <f t="shared" si="0"/>
        <v>0</v>
      </c>
      <c r="U25" s="81">
        <f>IFERROR(VLOOKUP(K25,'7'!$K$3:$M$16,3,FALSE),0)</f>
        <v>0</v>
      </c>
      <c r="V25" s="81">
        <f t="shared" si="2"/>
        <v>0</v>
      </c>
      <c r="W25" s="81"/>
      <c r="X25" s="81"/>
      <c r="Y25" s="81"/>
    </row>
    <row r="26" spans="1:25">
      <c r="A26" s="7"/>
      <c r="B26" s="147"/>
      <c r="C26" s="147"/>
      <c r="D26" s="79"/>
      <c r="E26" s="79"/>
      <c r="F26" s="79"/>
      <c r="G26" s="79"/>
      <c r="H26" s="79"/>
      <c r="I26" s="8"/>
      <c r="K26" s="79"/>
      <c r="L26" s="81"/>
      <c r="M26" s="81"/>
      <c r="N26" s="81"/>
      <c r="O26" s="81"/>
      <c r="P26" s="81"/>
      <c r="R26" s="81">
        <f t="shared" si="1"/>
        <v>0</v>
      </c>
      <c r="S26" s="81">
        <f>IFERROR(IF(J26="X",0,IF(K26="X",0,VLOOKUP(K26,'7'!$K$3:$L$16,2,FALSE))),0)</f>
        <v>0</v>
      </c>
      <c r="T26" s="81">
        <f t="shared" si="0"/>
        <v>0</v>
      </c>
      <c r="U26" s="81">
        <f>IFERROR(VLOOKUP(K26,'7'!$K$3:$M$16,3,FALSE),0)</f>
        <v>0</v>
      </c>
      <c r="V26" s="81">
        <f t="shared" si="2"/>
        <v>0</v>
      </c>
      <c r="W26" s="81"/>
      <c r="X26" s="81"/>
      <c r="Y26" s="81"/>
    </row>
    <row r="27" spans="1:25">
      <c r="A27" s="7"/>
      <c r="B27" s="147"/>
      <c r="C27" s="147"/>
      <c r="D27" s="79"/>
      <c r="E27" s="79"/>
      <c r="F27" s="79"/>
      <c r="G27" s="79"/>
      <c r="H27" s="79"/>
      <c r="I27" s="8"/>
      <c r="K27" s="79"/>
      <c r="L27" s="81"/>
      <c r="M27" s="81"/>
      <c r="N27" s="81"/>
      <c r="O27" s="81"/>
      <c r="P27" s="81"/>
      <c r="R27" s="81">
        <f t="shared" si="1"/>
        <v>0</v>
      </c>
      <c r="S27" s="81">
        <f>IFERROR(IF(J27="X",0,IF(K27="X",0,VLOOKUP(K27,'7'!$K$3:$L$16,2,FALSE))),0)</f>
        <v>0</v>
      </c>
      <c r="T27" s="81">
        <f t="shared" si="0"/>
        <v>0</v>
      </c>
      <c r="U27" s="81">
        <f>IFERROR(VLOOKUP(K27,'7'!$K$3:$M$16,3,FALSE),0)</f>
        <v>0</v>
      </c>
      <c r="V27" s="81">
        <f t="shared" si="2"/>
        <v>0</v>
      </c>
      <c r="W27" s="81"/>
      <c r="X27" s="81"/>
      <c r="Y27" s="81"/>
    </row>
    <row r="28" spans="1:25">
      <c r="A28" s="7"/>
      <c r="B28" s="147"/>
      <c r="C28" s="147"/>
      <c r="D28" s="79"/>
      <c r="E28" s="79"/>
      <c r="F28" s="79"/>
      <c r="G28" s="79"/>
      <c r="H28" s="79"/>
      <c r="I28" s="8"/>
      <c r="K28" s="79"/>
      <c r="L28" s="81"/>
      <c r="M28" s="81"/>
      <c r="N28" s="81"/>
      <c r="O28" s="81"/>
      <c r="P28" s="81"/>
      <c r="R28" s="81">
        <f t="shared" si="1"/>
        <v>0</v>
      </c>
      <c r="S28" s="81">
        <f>IFERROR(IF(J28="X",0,IF(K28="X",0,VLOOKUP(K28,'7'!$K$3:$L$16,2,FALSE))),0)</f>
        <v>0</v>
      </c>
      <c r="T28" s="81">
        <f t="shared" si="0"/>
        <v>0</v>
      </c>
      <c r="U28" s="81">
        <f>IFERROR(VLOOKUP(K28,'7'!$K$3:$M$16,3,FALSE),0)</f>
        <v>0</v>
      </c>
      <c r="V28" s="81">
        <f t="shared" si="2"/>
        <v>0</v>
      </c>
      <c r="W28" s="81"/>
      <c r="X28" s="81"/>
      <c r="Y28" s="81"/>
    </row>
    <row r="29" spans="1:25">
      <c r="A29" s="7"/>
      <c r="B29" s="147"/>
      <c r="C29" s="147"/>
      <c r="D29" s="79"/>
      <c r="E29" s="79"/>
      <c r="F29" s="79"/>
      <c r="G29" s="79"/>
      <c r="H29" s="79"/>
      <c r="I29" s="8"/>
      <c r="K29" s="79"/>
      <c r="L29" s="81"/>
      <c r="M29" s="81"/>
      <c r="N29" s="81"/>
      <c r="O29" s="81"/>
      <c r="P29" s="81"/>
      <c r="R29" s="81">
        <f t="shared" si="1"/>
        <v>0</v>
      </c>
      <c r="S29" s="81">
        <f>IFERROR(IF(J29="X",0,IF(K29="X",0,VLOOKUP(K29,'7'!$K$3:$L$16,2,FALSE))),0)</f>
        <v>0</v>
      </c>
      <c r="T29" s="81">
        <f t="shared" si="0"/>
        <v>0</v>
      </c>
      <c r="U29" s="81">
        <f>IFERROR(VLOOKUP(K29,'7'!$K$3:$M$16,3,FALSE),0)</f>
        <v>0</v>
      </c>
      <c r="V29" s="81">
        <f t="shared" si="2"/>
        <v>0</v>
      </c>
      <c r="W29" s="81"/>
      <c r="X29" s="81"/>
      <c r="Y29" s="81"/>
    </row>
    <row r="30" spans="1:25">
      <c r="A30" s="7"/>
      <c r="B30" s="147"/>
      <c r="C30" s="147"/>
      <c r="D30" s="79"/>
      <c r="E30" s="79"/>
      <c r="F30" s="79"/>
      <c r="G30" s="79"/>
      <c r="H30" s="79"/>
      <c r="I30" s="8"/>
      <c r="K30" s="79"/>
      <c r="L30" s="81"/>
      <c r="M30" s="81"/>
      <c r="N30" s="81"/>
      <c r="O30" s="81"/>
      <c r="P30" s="81"/>
      <c r="R30" s="81">
        <f t="shared" si="1"/>
        <v>0</v>
      </c>
      <c r="S30" s="81">
        <f>IFERROR(IF(J30="X",0,IF(K30="X",0,VLOOKUP(K30,'7'!$K$3:$L$16,2,FALSE))),0)</f>
        <v>0</v>
      </c>
      <c r="T30" s="81">
        <f t="shared" si="0"/>
        <v>0</v>
      </c>
      <c r="U30" s="81">
        <f>IFERROR(VLOOKUP(K30,'7'!$K$3:$M$16,3,FALSE),0)</f>
        <v>0</v>
      </c>
      <c r="V30" s="81">
        <f t="shared" si="2"/>
        <v>0</v>
      </c>
      <c r="W30" s="81"/>
      <c r="X30" s="81"/>
      <c r="Y30" s="81"/>
    </row>
    <row r="31" spans="1:25">
      <c r="A31" s="7"/>
      <c r="B31" s="147"/>
      <c r="C31" s="147"/>
      <c r="D31" s="79"/>
      <c r="E31" s="79"/>
      <c r="F31" s="79"/>
      <c r="G31" s="79"/>
      <c r="H31" s="79"/>
      <c r="I31" s="8"/>
      <c r="K31" s="79"/>
      <c r="L31" s="81"/>
      <c r="M31" s="81"/>
      <c r="N31" s="81"/>
      <c r="O31" s="81"/>
      <c r="P31" s="81"/>
      <c r="R31" s="81">
        <f t="shared" si="1"/>
        <v>0</v>
      </c>
      <c r="S31" s="81">
        <f>IFERROR(IF(J31="X",0,IF(K31="X",0,VLOOKUP(K31,'7'!$K$3:$L$16,2,FALSE))),0)</f>
        <v>0</v>
      </c>
      <c r="T31" s="81">
        <f t="shared" si="0"/>
        <v>0</v>
      </c>
      <c r="U31" s="81">
        <f>IFERROR(VLOOKUP(K31,'7'!$K$3:$M$16,3,FALSE),0)</f>
        <v>0</v>
      </c>
      <c r="V31" s="81">
        <f t="shared" si="2"/>
        <v>0</v>
      </c>
      <c r="W31" s="81"/>
      <c r="X31" s="81"/>
      <c r="Y31" s="81"/>
    </row>
    <row r="32" spans="1:25">
      <c r="A32" s="7"/>
      <c r="B32" s="147"/>
      <c r="C32" s="147"/>
      <c r="D32" s="79"/>
      <c r="E32" s="79"/>
      <c r="F32" s="79"/>
      <c r="G32" s="79"/>
      <c r="H32" s="79"/>
      <c r="I32" s="8"/>
      <c r="K32" s="79"/>
      <c r="L32" s="81"/>
      <c r="M32" s="81"/>
      <c r="N32" s="81"/>
      <c r="O32" s="81"/>
      <c r="P32" s="81"/>
      <c r="R32" s="81">
        <f t="shared" si="1"/>
        <v>0</v>
      </c>
      <c r="S32" s="81">
        <f>IFERROR(IF(J32="X",0,IF(K32="X",0,VLOOKUP(K32,'7'!$K$3:$L$16,2,FALSE))),0)</f>
        <v>0</v>
      </c>
      <c r="T32" s="81">
        <f t="shared" si="0"/>
        <v>0</v>
      </c>
      <c r="U32" s="81">
        <f>IFERROR(VLOOKUP(K32,'7'!$K$3:$M$16,3,FALSE),0)</f>
        <v>0</v>
      </c>
      <c r="V32" s="81">
        <f t="shared" si="2"/>
        <v>0</v>
      </c>
      <c r="W32" s="81"/>
      <c r="X32" s="81"/>
      <c r="Y32" s="81"/>
    </row>
    <row r="33" spans="1:25">
      <c r="A33" s="7"/>
      <c r="B33" s="147"/>
      <c r="C33" s="147"/>
      <c r="D33" s="79"/>
      <c r="E33" s="79"/>
      <c r="F33" s="79"/>
      <c r="G33" s="79"/>
      <c r="H33" s="79"/>
      <c r="I33" s="8"/>
      <c r="K33" s="79"/>
      <c r="L33" s="81"/>
      <c r="M33" s="81"/>
      <c r="N33" s="81"/>
      <c r="O33" s="81"/>
      <c r="P33" s="81"/>
      <c r="R33" s="81">
        <f t="shared" si="1"/>
        <v>0</v>
      </c>
      <c r="S33" s="81">
        <f>IFERROR(IF(J33="X",0,IF(K33="X",0,VLOOKUP(K33,'7'!$K$3:$L$16,2,FALSE))),0)</f>
        <v>0</v>
      </c>
      <c r="T33" s="81">
        <f t="shared" si="0"/>
        <v>0</v>
      </c>
      <c r="U33" s="81">
        <f>IFERROR(VLOOKUP(K33,'7'!$K$3:$M$16,3,FALSE),0)</f>
        <v>0</v>
      </c>
      <c r="V33" s="81">
        <f t="shared" si="2"/>
        <v>0</v>
      </c>
      <c r="W33" s="81"/>
      <c r="X33" s="81"/>
      <c r="Y33" s="81"/>
    </row>
    <row r="34" spans="1:25">
      <c r="A34" s="7"/>
      <c r="B34" s="147"/>
      <c r="C34" s="147"/>
      <c r="D34" s="79"/>
      <c r="E34" s="79"/>
      <c r="F34" s="79"/>
      <c r="G34" s="79"/>
      <c r="H34" s="79"/>
      <c r="I34" s="8"/>
      <c r="K34" s="79"/>
      <c r="L34" s="81"/>
      <c r="M34" s="81"/>
      <c r="N34" s="81"/>
      <c r="O34" s="81"/>
      <c r="P34" s="81"/>
      <c r="R34" s="81">
        <f t="shared" si="1"/>
        <v>0</v>
      </c>
      <c r="S34" s="81">
        <f>IFERROR(IF(J34="X",0,IF(K34="X",0,VLOOKUP(K34,'7'!$K$3:$L$16,2,FALSE))),0)</f>
        <v>0</v>
      </c>
      <c r="T34" s="81">
        <f t="shared" si="0"/>
        <v>0</v>
      </c>
      <c r="U34" s="81">
        <f>IFERROR(VLOOKUP(K34,'7'!$K$3:$M$16,3,FALSE),0)</f>
        <v>0</v>
      </c>
      <c r="V34" s="81">
        <f t="shared" si="2"/>
        <v>0</v>
      </c>
      <c r="W34" s="81"/>
      <c r="X34" s="81"/>
      <c r="Y34" s="81"/>
    </row>
    <row r="35" spans="1:25">
      <c r="A35" s="7"/>
      <c r="B35" s="147"/>
      <c r="C35" s="147"/>
      <c r="D35" s="79"/>
      <c r="E35" s="79"/>
      <c r="F35" s="79"/>
      <c r="G35" s="79"/>
      <c r="H35" s="79"/>
      <c r="I35" s="8"/>
      <c r="K35" s="79"/>
      <c r="L35" s="81"/>
      <c r="M35" s="81"/>
      <c r="N35" s="81"/>
      <c r="O35" s="81"/>
      <c r="P35" s="81"/>
      <c r="R35" s="81">
        <f t="shared" si="1"/>
        <v>0</v>
      </c>
      <c r="S35" s="81">
        <f>IFERROR(IF(J35="X",0,IF(K35="X",0,VLOOKUP(K35,'7'!$K$3:$L$16,2,FALSE))),0)</f>
        <v>0</v>
      </c>
      <c r="T35" s="81">
        <f t="shared" si="0"/>
        <v>0</v>
      </c>
      <c r="U35" s="81">
        <f>IFERROR(VLOOKUP(K35,'7'!$K$3:$M$16,3,FALSE),0)</f>
        <v>0</v>
      </c>
      <c r="V35" s="81">
        <f t="shared" si="2"/>
        <v>0</v>
      </c>
      <c r="W35" s="81"/>
      <c r="X35" s="81"/>
      <c r="Y35" s="81"/>
    </row>
    <row r="36" spans="1:25">
      <c r="A36" s="7"/>
      <c r="B36" s="147"/>
      <c r="C36" s="147"/>
      <c r="D36" s="79"/>
      <c r="E36" s="79"/>
      <c r="F36" s="79"/>
      <c r="G36" s="79"/>
      <c r="H36" s="79"/>
      <c r="I36" s="8"/>
      <c r="K36" s="79"/>
      <c r="L36" s="81"/>
      <c r="M36" s="81"/>
      <c r="N36" s="81"/>
      <c r="O36" s="81"/>
      <c r="P36" s="81"/>
      <c r="R36" s="81">
        <f t="shared" si="1"/>
        <v>0</v>
      </c>
      <c r="S36" s="81">
        <f>IFERROR(IF(J36="X",0,IF(K36="X",0,VLOOKUP(K36,'7'!$K$3:$L$16,2,FALSE))),0)</f>
        <v>0</v>
      </c>
      <c r="T36" s="81">
        <f t="shared" si="0"/>
        <v>0</v>
      </c>
      <c r="U36" s="81">
        <f>IFERROR(VLOOKUP(K36,'7'!$K$3:$M$16,3,FALSE),0)</f>
        <v>0</v>
      </c>
      <c r="V36" s="81">
        <f t="shared" si="2"/>
        <v>0</v>
      </c>
      <c r="W36" s="81"/>
      <c r="X36" s="81"/>
      <c r="Y36" s="81"/>
    </row>
    <row r="37" spans="1:25">
      <c r="A37" s="7"/>
      <c r="B37" s="147"/>
      <c r="C37" s="147"/>
      <c r="D37" s="79"/>
      <c r="E37" s="79"/>
      <c r="F37" s="79"/>
      <c r="G37" s="79"/>
      <c r="H37" s="79"/>
      <c r="I37" s="8"/>
      <c r="K37" s="79"/>
      <c r="L37" s="81"/>
      <c r="M37" s="81"/>
      <c r="N37" s="81"/>
      <c r="O37" s="81"/>
      <c r="P37" s="81"/>
      <c r="R37" s="81">
        <f t="shared" si="1"/>
        <v>0</v>
      </c>
      <c r="S37" s="81">
        <f>IFERROR(IF(J37="X",0,IF(K37="X",0,VLOOKUP(K37,'7'!$K$3:$L$16,2,FALSE))),0)</f>
        <v>0</v>
      </c>
      <c r="T37" s="81">
        <f t="shared" si="0"/>
        <v>0</v>
      </c>
      <c r="U37" s="81">
        <f>IFERROR(VLOOKUP(K37,'7'!$K$3:$M$16,3,FALSE),0)</f>
        <v>0</v>
      </c>
      <c r="V37" s="81">
        <f t="shared" si="2"/>
        <v>0</v>
      </c>
      <c r="W37" s="81"/>
      <c r="X37" s="81"/>
      <c r="Y37" s="81"/>
    </row>
    <row r="38" spans="1:25">
      <c r="A38" s="7"/>
      <c r="B38" s="147"/>
      <c r="C38" s="147"/>
      <c r="D38" s="79"/>
      <c r="E38" s="79"/>
      <c r="F38" s="79"/>
      <c r="G38" s="79"/>
      <c r="H38" s="79"/>
      <c r="I38" s="8"/>
      <c r="K38" s="79"/>
      <c r="L38" s="81"/>
      <c r="M38" s="81"/>
      <c r="N38" s="81"/>
      <c r="O38" s="81"/>
      <c r="P38" s="81"/>
      <c r="R38" s="81">
        <f t="shared" si="1"/>
        <v>0</v>
      </c>
      <c r="S38" s="81">
        <f>IFERROR(IF(J38="X",0,IF(K38="X",0,VLOOKUP(K38,'7'!$K$3:$L$16,2,FALSE))),0)</f>
        <v>0</v>
      </c>
      <c r="T38" s="81">
        <f t="shared" si="0"/>
        <v>0</v>
      </c>
      <c r="U38" s="81">
        <f>IFERROR(VLOOKUP(K38,'7'!$K$3:$M$16,3,FALSE),0)</f>
        <v>0</v>
      </c>
      <c r="V38" s="81">
        <f t="shared" si="2"/>
        <v>0</v>
      </c>
      <c r="W38" s="81"/>
      <c r="X38" s="81"/>
      <c r="Y38" s="81"/>
    </row>
    <row r="39" spans="1:25">
      <c r="A39" s="7"/>
      <c r="B39" s="147"/>
      <c r="C39" s="147"/>
      <c r="D39" s="79"/>
      <c r="E39" s="79"/>
      <c r="F39" s="79"/>
      <c r="G39" s="79"/>
      <c r="H39" s="79"/>
      <c r="I39" s="8"/>
      <c r="K39" s="79"/>
      <c r="L39" s="81"/>
      <c r="M39" s="81"/>
      <c r="N39" s="81"/>
      <c r="O39" s="81"/>
      <c r="P39" s="81"/>
      <c r="R39" s="81">
        <f t="shared" si="1"/>
        <v>0</v>
      </c>
      <c r="S39" s="81">
        <f>IFERROR(IF(J39="X",0,IF(K39="X",0,VLOOKUP(K39,'7'!$K$3:$L$16,2,FALSE))),0)</f>
        <v>0</v>
      </c>
      <c r="T39" s="81">
        <f t="shared" si="0"/>
        <v>0</v>
      </c>
      <c r="U39" s="81">
        <f>IFERROR(VLOOKUP(K39,'7'!$K$3:$M$16,3,FALSE),0)</f>
        <v>0</v>
      </c>
      <c r="V39" s="81">
        <f t="shared" si="2"/>
        <v>0</v>
      </c>
      <c r="W39" s="81"/>
      <c r="X39" s="81"/>
      <c r="Y39" s="81"/>
    </row>
    <row r="40" spans="1:25">
      <c r="A40" s="7"/>
      <c r="B40" s="147"/>
      <c r="C40" s="147"/>
      <c r="D40" s="79"/>
      <c r="E40" s="79"/>
      <c r="F40" s="79"/>
      <c r="G40" s="79"/>
      <c r="H40" s="79"/>
      <c r="I40" s="8"/>
      <c r="K40" s="79"/>
      <c r="L40" s="81"/>
      <c r="M40" s="81"/>
      <c r="N40" s="81"/>
      <c r="O40" s="266"/>
      <c r="P40" s="81"/>
      <c r="R40" s="81">
        <f t="shared" si="1"/>
        <v>0</v>
      </c>
      <c r="S40" s="81">
        <f>IFERROR(IF(J40="X",0,IF(K40="X",0,VLOOKUP(K40,'7'!$K$3:$L$16,2,FALSE))),0)</f>
        <v>0</v>
      </c>
      <c r="T40" s="81">
        <f t="shared" si="0"/>
        <v>0</v>
      </c>
      <c r="U40" s="81">
        <f>IFERROR(VLOOKUP(K40,'7'!$K$3:$M$16,3,FALSE),0)</f>
        <v>0</v>
      </c>
      <c r="V40" s="81">
        <f t="shared" si="2"/>
        <v>0</v>
      </c>
      <c r="W40" s="81"/>
      <c r="X40" s="81"/>
      <c r="Y40" s="81"/>
    </row>
    <row r="41" spans="1:25">
      <c r="A41" s="7"/>
      <c r="B41" s="147"/>
      <c r="C41" s="147"/>
      <c r="D41" s="79"/>
      <c r="E41" s="79"/>
      <c r="F41" s="79"/>
      <c r="G41" s="79"/>
      <c r="H41" s="79"/>
      <c r="I41" s="8"/>
      <c r="K41" s="79"/>
      <c r="L41" s="81"/>
      <c r="M41" s="81"/>
      <c r="N41" s="81"/>
      <c r="O41" s="81"/>
      <c r="P41" s="81"/>
      <c r="R41" s="81">
        <f t="shared" si="1"/>
        <v>0</v>
      </c>
      <c r="S41" s="81">
        <f>IFERROR(IF(J41="X",0,IF(K41="X",0,VLOOKUP(K41,'7'!$K$3:$L$16,2,FALSE))),0)</f>
        <v>0</v>
      </c>
      <c r="T41" s="81">
        <f t="shared" si="0"/>
        <v>0</v>
      </c>
      <c r="U41" s="81">
        <f>IFERROR(VLOOKUP(K41,'7'!$K$3:$M$16,3,FALSE),0)</f>
        <v>0</v>
      </c>
      <c r="V41" s="81">
        <f t="shared" si="2"/>
        <v>0</v>
      </c>
      <c r="W41" s="81"/>
      <c r="X41" s="81"/>
      <c r="Y41" s="81"/>
    </row>
    <row r="42" spans="1:25">
      <c r="A42" s="7"/>
      <c r="B42" s="147"/>
      <c r="C42" s="147"/>
      <c r="D42" s="79"/>
      <c r="E42" s="79"/>
      <c r="F42" s="79"/>
      <c r="G42" s="79"/>
      <c r="H42" s="79"/>
      <c r="I42" s="8"/>
      <c r="K42" s="79"/>
      <c r="L42" s="81"/>
      <c r="M42" s="81"/>
      <c r="N42" s="81"/>
      <c r="O42" s="81"/>
      <c r="P42" s="81"/>
      <c r="R42" s="81">
        <f t="shared" si="1"/>
        <v>0</v>
      </c>
      <c r="S42" s="81">
        <f>IFERROR(IF(J42="X",0,IF(K42="X",0,VLOOKUP(K42,'7'!$K$3:$L$16,2,FALSE))),0)</f>
        <v>0</v>
      </c>
      <c r="T42" s="81">
        <f t="shared" si="0"/>
        <v>0</v>
      </c>
      <c r="U42" s="81">
        <f>IFERROR(VLOOKUP(K42,'7'!$K$3:$M$16,3,FALSE),0)</f>
        <v>0</v>
      </c>
      <c r="V42" s="81">
        <f t="shared" si="2"/>
        <v>0</v>
      </c>
      <c r="W42" s="81"/>
      <c r="X42" s="81"/>
      <c r="Y42" s="81"/>
    </row>
    <row r="43" spans="1:25">
      <c r="A43" s="7"/>
      <c r="B43" s="147"/>
      <c r="C43" s="147"/>
      <c r="D43" s="79"/>
      <c r="E43" s="79"/>
      <c r="F43" s="79"/>
      <c r="G43" s="79"/>
      <c r="H43" s="79"/>
      <c r="I43" s="8"/>
      <c r="K43" s="79"/>
      <c r="L43" s="81"/>
      <c r="M43" s="81"/>
      <c r="N43" s="81"/>
      <c r="O43" s="81"/>
      <c r="P43" s="81"/>
      <c r="R43" s="81">
        <f t="shared" si="1"/>
        <v>0</v>
      </c>
      <c r="S43" s="81">
        <f>IFERROR(IF(J43="X",0,IF(K43="X",0,VLOOKUP(K43,'7'!$K$3:$L$16,2,FALSE))),0)</f>
        <v>0</v>
      </c>
      <c r="T43" s="81">
        <f t="shared" si="0"/>
        <v>0</v>
      </c>
      <c r="U43" s="81">
        <f>IFERROR(VLOOKUP(K43,'7'!$K$3:$M$16,3,FALSE),0)</f>
        <v>0</v>
      </c>
      <c r="V43" s="81">
        <f t="shared" si="2"/>
        <v>0</v>
      </c>
      <c r="W43" s="81"/>
      <c r="X43" s="81"/>
      <c r="Y43" s="81"/>
    </row>
    <row r="44" spans="1:25">
      <c r="A44" s="7"/>
      <c r="B44" s="147"/>
      <c r="C44" s="147"/>
      <c r="D44" s="79"/>
      <c r="E44" s="79"/>
      <c r="F44" s="79"/>
      <c r="G44" s="79"/>
      <c r="H44" s="79"/>
      <c r="I44" s="8"/>
      <c r="K44" s="79"/>
      <c r="L44" s="81"/>
      <c r="M44" s="81"/>
      <c r="N44" s="81"/>
      <c r="O44" s="81"/>
      <c r="P44" s="81"/>
      <c r="R44" s="81">
        <f t="shared" si="1"/>
        <v>0</v>
      </c>
      <c r="S44" s="81">
        <f>IFERROR(IF(J44="X",0,IF(K44="X",0,VLOOKUP(K44,'7'!$K$3:$L$16,2,FALSE))),0)</f>
        <v>0</v>
      </c>
      <c r="T44" s="81">
        <f t="shared" si="0"/>
        <v>0</v>
      </c>
      <c r="U44" s="81">
        <f>IFERROR(VLOOKUP(K44,'7'!$K$3:$M$16,3,FALSE),0)</f>
        <v>0</v>
      </c>
      <c r="V44" s="81">
        <f t="shared" si="2"/>
        <v>0</v>
      </c>
      <c r="W44" s="81"/>
      <c r="X44" s="81"/>
      <c r="Y44" s="81"/>
    </row>
    <row r="45" spans="1:25">
      <c r="A45" s="7"/>
      <c r="B45" s="147"/>
      <c r="C45" s="147"/>
      <c r="D45" s="79"/>
      <c r="E45" s="79"/>
      <c r="F45" s="79"/>
      <c r="G45" s="79"/>
      <c r="H45" s="79"/>
      <c r="I45" s="8"/>
      <c r="K45" s="79"/>
      <c r="L45" s="81"/>
      <c r="M45" s="81"/>
      <c r="N45" s="81"/>
      <c r="O45" s="81"/>
      <c r="P45" s="81"/>
      <c r="R45" s="81">
        <f t="shared" si="1"/>
        <v>0</v>
      </c>
      <c r="S45" s="81">
        <f>IFERROR(IF(J45="X",0,IF(K45="X",0,VLOOKUP(K45,'7'!$K$3:$L$16,2,FALSE))),0)</f>
        <v>0</v>
      </c>
      <c r="T45" s="81">
        <f t="shared" si="0"/>
        <v>0</v>
      </c>
      <c r="U45" s="81">
        <f>IFERROR(VLOOKUP(K45,'7'!$K$3:$M$16,3,FALSE),0)</f>
        <v>0</v>
      </c>
      <c r="V45" s="81">
        <f t="shared" si="2"/>
        <v>0</v>
      </c>
      <c r="W45" s="81"/>
      <c r="X45" s="81"/>
      <c r="Y45" s="81"/>
    </row>
    <row r="46" spans="1:25">
      <c r="A46" s="7"/>
      <c r="B46" s="147"/>
      <c r="C46" s="147"/>
      <c r="D46" s="79"/>
      <c r="E46" s="79"/>
      <c r="F46" s="79"/>
      <c r="G46" s="79"/>
      <c r="H46" s="79"/>
      <c r="I46" s="8"/>
      <c r="K46" s="79"/>
      <c r="L46" s="81"/>
      <c r="M46" s="81"/>
      <c r="N46" s="81"/>
      <c r="O46" s="81"/>
      <c r="P46" s="81"/>
      <c r="R46" s="81">
        <f t="shared" si="1"/>
        <v>0</v>
      </c>
      <c r="S46" s="81">
        <f>IFERROR(IF(J46="X",0,IF(K46="X",0,VLOOKUP(K46,'7'!$K$3:$L$16,2,FALSE))),0)</f>
        <v>0</v>
      </c>
      <c r="T46" s="81">
        <f t="shared" si="0"/>
        <v>0</v>
      </c>
      <c r="U46" s="81">
        <f>IFERROR(VLOOKUP(K46,'7'!$K$3:$M$16,3,FALSE),0)</f>
        <v>0</v>
      </c>
      <c r="V46" s="81">
        <f t="shared" si="2"/>
        <v>0</v>
      </c>
      <c r="W46" s="81"/>
      <c r="X46" s="81"/>
      <c r="Y46" s="81"/>
    </row>
    <row r="47" spans="1:25">
      <c r="A47" s="7"/>
      <c r="B47" s="147"/>
      <c r="C47" s="147"/>
      <c r="D47" s="79"/>
      <c r="E47" s="79"/>
      <c r="F47" s="79"/>
      <c r="G47" s="79"/>
      <c r="H47" s="79"/>
      <c r="I47" s="8"/>
      <c r="K47" s="79"/>
      <c r="L47" s="81"/>
      <c r="M47" s="81"/>
      <c r="N47" s="81"/>
      <c r="O47" s="81"/>
      <c r="P47" s="81"/>
      <c r="R47" s="81">
        <f t="shared" si="1"/>
        <v>0</v>
      </c>
      <c r="S47" s="81">
        <f>IFERROR(IF(J47="X",0,IF(K47="X",0,VLOOKUP(K47,'7'!$K$3:$L$16,2,FALSE))),0)</f>
        <v>0</v>
      </c>
      <c r="T47" s="81">
        <f t="shared" si="0"/>
        <v>0</v>
      </c>
      <c r="U47" s="81">
        <f>IFERROR(VLOOKUP(K47,'7'!$K$3:$M$16,3,FALSE),0)</f>
        <v>0</v>
      </c>
      <c r="V47" s="81">
        <f t="shared" si="2"/>
        <v>0</v>
      </c>
      <c r="W47" s="81"/>
      <c r="X47" s="81"/>
      <c r="Y47" s="81"/>
    </row>
    <row r="48" spans="1:25">
      <c r="A48" s="7"/>
      <c r="B48" s="147"/>
      <c r="C48" s="147"/>
      <c r="D48" s="79"/>
      <c r="E48" s="79"/>
      <c r="F48" s="79"/>
      <c r="G48" s="79"/>
      <c r="H48" s="79"/>
      <c r="I48" s="8"/>
      <c r="K48" s="79"/>
      <c r="L48" s="81"/>
      <c r="M48" s="81"/>
      <c r="N48" s="81"/>
      <c r="O48" s="81"/>
      <c r="P48" s="81"/>
      <c r="R48" s="81">
        <f t="shared" si="1"/>
        <v>0</v>
      </c>
      <c r="S48" s="81">
        <f>IFERROR(IF(J48="X",0,IF(K48="X",0,VLOOKUP(K48,'7'!$K$3:$L$16,2,FALSE))),0)</f>
        <v>0</v>
      </c>
      <c r="T48" s="81">
        <f t="shared" si="0"/>
        <v>0</v>
      </c>
      <c r="U48" s="81">
        <f>IFERROR(VLOOKUP(K48,'7'!$K$3:$M$16,3,FALSE),0)</f>
        <v>0</v>
      </c>
      <c r="V48" s="81">
        <f t="shared" si="2"/>
        <v>0</v>
      </c>
      <c r="W48" s="81"/>
      <c r="X48" s="81"/>
      <c r="Y48" s="81"/>
    </row>
    <row r="49" spans="1:25">
      <c r="A49" s="7"/>
      <c r="B49" s="147"/>
      <c r="C49" s="147"/>
      <c r="D49" s="79"/>
      <c r="E49" s="79"/>
      <c r="F49" s="79"/>
      <c r="G49" s="79"/>
      <c r="H49" s="79"/>
      <c r="I49" s="8"/>
      <c r="K49" s="79"/>
      <c r="L49" s="81"/>
      <c r="M49" s="81"/>
      <c r="N49" s="81"/>
      <c r="O49" s="81"/>
      <c r="P49" s="81"/>
      <c r="R49" s="81">
        <f t="shared" si="1"/>
        <v>0</v>
      </c>
      <c r="S49" s="81">
        <f>IFERROR(IF(J49="X",0,IF(K49="X",0,VLOOKUP(K49,'7'!$K$3:$L$16,2,FALSE))),0)</f>
        <v>0</v>
      </c>
      <c r="T49" s="81">
        <f t="shared" si="0"/>
        <v>0</v>
      </c>
      <c r="U49" s="81">
        <f>IFERROR(VLOOKUP(K49,'7'!$K$3:$M$16,3,FALSE),0)</f>
        <v>0</v>
      </c>
      <c r="V49" s="81">
        <f t="shared" si="2"/>
        <v>0</v>
      </c>
      <c r="W49" s="81"/>
      <c r="X49" s="81"/>
      <c r="Y49" s="81"/>
    </row>
    <row r="50" spans="1:25">
      <c r="A50" s="7"/>
      <c r="B50" s="147"/>
      <c r="C50" s="147"/>
      <c r="D50" s="79"/>
      <c r="E50" s="79"/>
      <c r="F50" s="79"/>
      <c r="G50" s="79"/>
      <c r="H50" s="79"/>
      <c r="I50" s="8"/>
      <c r="K50" s="79"/>
      <c r="L50" s="81"/>
      <c r="M50" s="81"/>
      <c r="N50" s="81"/>
      <c r="O50" s="81"/>
      <c r="P50" s="81"/>
      <c r="R50" s="81">
        <f t="shared" si="1"/>
        <v>0</v>
      </c>
      <c r="S50" s="81">
        <f>IFERROR(IF(J50="X",0,IF(K50="X",0,VLOOKUP(K50,'7'!$K$3:$L$16,2,FALSE))),0)</f>
        <v>0</v>
      </c>
      <c r="T50" s="81">
        <f t="shared" si="0"/>
        <v>0</v>
      </c>
      <c r="U50" s="81">
        <f>IFERROR(VLOOKUP(K50,'7'!$K$3:$M$16,3,FALSE),0)</f>
        <v>0</v>
      </c>
      <c r="V50" s="81">
        <f t="shared" si="2"/>
        <v>0</v>
      </c>
      <c r="W50" s="81"/>
      <c r="X50" s="81"/>
      <c r="Y50" s="81"/>
    </row>
    <row r="51" spans="1:25">
      <c r="A51" s="7"/>
      <c r="B51" s="147"/>
      <c r="C51" s="147"/>
      <c r="D51" s="79"/>
      <c r="E51" s="79"/>
      <c r="F51" s="79"/>
      <c r="G51" s="79"/>
      <c r="H51" s="79"/>
      <c r="I51" s="8"/>
      <c r="K51" s="79"/>
      <c r="L51" s="81"/>
      <c r="M51" s="81"/>
      <c r="N51" s="81"/>
      <c r="O51" s="81"/>
      <c r="P51" s="81"/>
      <c r="R51" s="81">
        <f t="shared" si="1"/>
        <v>0</v>
      </c>
      <c r="S51" s="81">
        <f>IFERROR(IF(J51="X",0,IF(K51="X",0,VLOOKUP(K51,'7'!$K$3:$L$16,2,FALSE))),0)</f>
        <v>0</v>
      </c>
      <c r="T51" s="81">
        <f t="shared" si="0"/>
        <v>0</v>
      </c>
      <c r="U51" s="81">
        <f>IFERROR(VLOOKUP(K51,'7'!$K$3:$M$16,3,FALSE),0)</f>
        <v>0</v>
      </c>
      <c r="V51" s="81">
        <f t="shared" si="2"/>
        <v>0</v>
      </c>
      <c r="W51" s="81"/>
      <c r="X51" s="81"/>
      <c r="Y51" s="81"/>
    </row>
    <row r="52" spans="1:25">
      <c r="A52" s="7"/>
      <c r="B52" s="147"/>
      <c r="C52" s="147"/>
      <c r="D52" s="79"/>
      <c r="E52" s="79"/>
      <c r="F52" s="79"/>
      <c r="G52" s="79"/>
      <c r="H52" s="79"/>
      <c r="I52" s="8"/>
      <c r="K52" s="79"/>
      <c r="L52" s="81"/>
      <c r="M52" s="81"/>
      <c r="N52" s="81"/>
      <c r="O52" s="81"/>
      <c r="P52" s="81"/>
      <c r="R52" s="81">
        <f t="shared" si="1"/>
        <v>0</v>
      </c>
      <c r="S52" s="81">
        <f>IFERROR(IF(J52="X",0,IF(K52="X",0,VLOOKUP(K52,'7'!$K$3:$L$16,2,FALSE))),0)</f>
        <v>0</v>
      </c>
      <c r="T52" s="81">
        <f t="shared" si="0"/>
        <v>0</v>
      </c>
      <c r="U52" s="81">
        <f>IFERROR(VLOOKUP(K52,'7'!$K$3:$M$16,3,FALSE),0)</f>
        <v>0</v>
      </c>
      <c r="V52" s="81">
        <f t="shared" si="2"/>
        <v>0</v>
      </c>
      <c r="W52" s="81"/>
      <c r="X52" s="81"/>
      <c r="Y52" s="81"/>
    </row>
    <row r="53" spans="1:25">
      <c r="A53" s="7"/>
      <c r="B53" s="147"/>
      <c r="C53" s="147"/>
      <c r="D53" s="79"/>
      <c r="E53" s="79"/>
      <c r="F53" s="79"/>
      <c r="G53" s="79"/>
      <c r="H53" s="79"/>
      <c r="I53" s="8"/>
      <c r="K53" s="79"/>
      <c r="L53" s="81"/>
      <c r="M53" s="81"/>
      <c r="N53" s="81"/>
      <c r="O53" s="81"/>
      <c r="P53" s="81"/>
      <c r="R53" s="81">
        <f t="shared" si="1"/>
        <v>0</v>
      </c>
      <c r="S53" s="81">
        <f>IFERROR(IF(J53="X",0,IF(K53="X",0,VLOOKUP(K53,'7'!$K$3:$L$16,2,FALSE))),0)</f>
        <v>0</v>
      </c>
      <c r="T53" s="81">
        <f t="shared" si="0"/>
        <v>0</v>
      </c>
      <c r="U53" s="81">
        <f>IFERROR(VLOOKUP(K53,'7'!$K$3:$M$16,3,FALSE),0)</f>
        <v>0</v>
      </c>
      <c r="V53" s="81">
        <f t="shared" si="2"/>
        <v>0</v>
      </c>
      <c r="W53" s="81"/>
      <c r="X53" s="81"/>
      <c r="Y53" s="81"/>
    </row>
    <row r="54" spans="1:25">
      <c r="A54" s="7"/>
      <c r="B54" s="147"/>
      <c r="C54" s="147"/>
      <c r="D54" s="79"/>
      <c r="E54" s="79"/>
      <c r="F54" s="79"/>
      <c r="G54" s="79"/>
      <c r="H54" s="79"/>
      <c r="I54" s="8"/>
      <c r="K54" s="79"/>
      <c r="L54" s="81"/>
      <c r="M54" s="81"/>
      <c r="N54" s="81"/>
      <c r="O54" s="81"/>
      <c r="P54" s="81"/>
      <c r="R54" s="81">
        <f t="shared" si="1"/>
        <v>0</v>
      </c>
      <c r="S54" s="81">
        <f>IFERROR(IF(J54="X",0,IF(K54="X",0,VLOOKUP(K54,'7'!$K$3:$L$16,2,FALSE))),0)</f>
        <v>0</v>
      </c>
      <c r="T54" s="81">
        <f t="shared" si="0"/>
        <v>0</v>
      </c>
      <c r="U54" s="81">
        <f>IFERROR(VLOOKUP(K54,'7'!$K$3:$M$16,3,FALSE),0)</f>
        <v>0</v>
      </c>
      <c r="V54" s="81">
        <f t="shared" si="2"/>
        <v>0</v>
      </c>
      <c r="W54" s="81"/>
      <c r="X54" s="81"/>
      <c r="Y54" s="81"/>
    </row>
    <row r="55" spans="1:25">
      <c r="A55" s="7"/>
      <c r="B55" s="147"/>
      <c r="C55" s="147"/>
      <c r="D55" s="79"/>
      <c r="E55" s="79"/>
      <c r="F55" s="79"/>
      <c r="G55" s="79"/>
      <c r="H55" s="79"/>
      <c r="I55" s="8"/>
      <c r="K55" s="79"/>
      <c r="L55" s="81"/>
      <c r="M55" s="81"/>
      <c r="N55" s="81"/>
      <c r="O55" s="81"/>
      <c r="P55" s="81"/>
      <c r="R55" s="81">
        <f t="shared" si="1"/>
        <v>0</v>
      </c>
      <c r="S55" s="81">
        <f>IFERROR(IF(J55="X",0,IF(K55="X",0,VLOOKUP(K55,'7'!$K$3:$L$16,2,FALSE))),0)</f>
        <v>0</v>
      </c>
      <c r="T55" s="81">
        <f t="shared" si="0"/>
        <v>0</v>
      </c>
      <c r="U55" s="81">
        <f>IFERROR(VLOOKUP(K55,'7'!$K$3:$M$16,3,FALSE),0)</f>
        <v>0</v>
      </c>
      <c r="V55" s="81">
        <f t="shared" si="2"/>
        <v>0</v>
      </c>
      <c r="W55" s="81"/>
      <c r="X55" s="81"/>
      <c r="Y55" s="81"/>
    </row>
    <row r="56" spans="1:25">
      <c r="A56" s="7"/>
      <c r="B56" s="147"/>
      <c r="C56" s="147"/>
      <c r="D56" s="79"/>
      <c r="E56" s="79"/>
      <c r="F56" s="79"/>
      <c r="G56" s="79"/>
      <c r="H56" s="79"/>
      <c r="I56" s="8"/>
      <c r="K56" s="79"/>
      <c r="L56" s="81"/>
      <c r="M56" s="81"/>
      <c r="N56" s="81"/>
      <c r="O56" s="81"/>
      <c r="P56" s="81"/>
      <c r="R56" s="81">
        <f t="shared" si="1"/>
        <v>0</v>
      </c>
      <c r="S56" s="81">
        <f>IFERROR(IF(J56="X",0,IF(K56="X",0,VLOOKUP(K56,'7'!$K$3:$L$16,2,FALSE))),0)</f>
        <v>0</v>
      </c>
      <c r="T56" s="81">
        <f t="shared" si="0"/>
        <v>0</v>
      </c>
      <c r="U56" s="81">
        <f>IFERROR(VLOOKUP(K56,'7'!$K$3:$M$16,3,FALSE),0)</f>
        <v>0</v>
      </c>
      <c r="V56" s="81">
        <f t="shared" si="2"/>
        <v>0</v>
      </c>
      <c r="W56" s="81"/>
      <c r="X56" s="81"/>
      <c r="Y56" s="81"/>
    </row>
    <row r="57" spans="1:25">
      <c r="A57" s="7"/>
      <c r="B57" s="147"/>
      <c r="C57" s="147"/>
      <c r="D57" s="79"/>
      <c r="E57" s="79"/>
      <c r="F57" s="79"/>
      <c r="G57" s="79"/>
      <c r="H57" s="79"/>
      <c r="I57" s="8"/>
      <c r="K57" s="79"/>
      <c r="L57" s="81"/>
      <c r="M57" s="81"/>
      <c r="N57" s="81"/>
      <c r="O57" s="81"/>
      <c r="P57" s="81"/>
      <c r="R57" s="81">
        <f t="shared" si="1"/>
        <v>0</v>
      </c>
      <c r="S57" s="81">
        <f>IFERROR(IF(J57="X",0,IF(K57="X",0,VLOOKUP(K57,'7'!$K$3:$L$16,2,FALSE))),0)</f>
        <v>0</v>
      </c>
      <c r="T57" s="81">
        <f t="shared" si="0"/>
        <v>0</v>
      </c>
      <c r="U57" s="81">
        <f>IFERROR(VLOOKUP(K57,'7'!$K$3:$M$16,3,FALSE),0)</f>
        <v>0</v>
      </c>
      <c r="V57" s="81">
        <f t="shared" si="2"/>
        <v>0</v>
      </c>
      <c r="W57" s="81"/>
      <c r="X57" s="81"/>
      <c r="Y57" s="81"/>
    </row>
    <row r="58" spans="1:25">
      <c r="A58" s="7"/>
      <c r="B58" s="147"/>
      <c r="C58" s="147"/>
      <c r="D58" s="79"/>
      <c r="E58" s="79"/>
      <c r="F58" s="79"/>
      <c r="G58" s="79"/>
      <c r="H58" s="79"/>
      <c r="I58" s="8"/>
      <c r="K58" s="79"/>
      <c r="L58" s="81"/>
      <c r="M58" s="81"/>
      <c r="N58" s="81"/>
      <c r="O58" s="81"/>
      <c r="P58" s="81"/>
      <c r="R58" s="81">
        <f t="shared" si="1"/>
        <v>0</v>
      </c>
      <c r="S58" s="81">
        <f>IFERROR(IF(J58="X",0,IF(K58="X",0,VLOOKUP(K58,'7'!$K$3:$L$16,2,FALSE))),0)</f>
        <v>0</v>
      </c>
      <c r="T58" s="81">
        <f t="shared" si="0"/>
        <v>0</v>
      </c>
      <c r="U58" s="81">
        <f>IFERROR(VLOOKUP(K58,'7'!$K$3:$M$16,3,FALSE),0)</f>
        <v>0</v>
      </c>
      <c r="V58" s="81">
        <f t="shared" si="2"/>
        <v>0</v>
      </c>
      <c r="W58" s="81"/>
      <c r="X58" s="81"/>
      <c r="Y58" s="81"/>
    </row>
    <row r="59" spans="1:25">
      <c r="A59" s="7"/>
      <c r="B59" s="147"/>
      <c r="C59" s="147"/>
      <c r="D59" s="79"/>
      <c r="E59" s="79"/>
      <c r="F59" s="79"/>
      <c r="G59" s="79"/>
      <c r="H59" s="79"/>
      <c r="I59" s="8"/>
      <c r="K59" s="79"/>
      <c r="L59" s="81"/>
      <c r="M59" s="81"/>
      <c r="N59" s="81"/>
      <c r="O59" s="81"/>
      <c r="P59" s="81"/>
      <c r="R59" s="81">
        <f t="shared" si="1"/>
        <v>0</v>
      </c>
      <c r="S59" s="81">
        <f>IFERROR(IF(J59="X",0,IF(K59="X",0,VLOOKUP(K59,'7'!$K$3:$L$16,2,FALSE))),0)</f>
        <v>0</v>
      </c>
      <c r="T59" s="81">
        <f t="shared" si="0"/>
        <v>0</v>
      </c>
      <c r="U59" s="81">
        <f>IFERROR(VLOOKUP(K59,'7'!$K$3:$M$16,3,FALSE),0)</f>
        <v>0</v>
      </c>
      <c r="V59" s="81">
        <f t="shared" si="2"/>
        <v>0</v>
      </c>
      <c r="W59" s="81"/>
      <c r="X59" s="81"/>
      <c r="Y59" s="81"/>
    </row>
    <row r="60" spans="1:25">
      <c r="A60" s="7"/>
      <c r="B60" s="147"/>
      <c r="C60" s="147"/>
      <c r="D60" s="79"/>
      <c r="E60" s="79"/>
      <c r="F60" s="79"/>
      <c r="G60" s="79"/>
      <c r="H60" s="79"/>
      <c r="I60" s="8"/>
      <c r="K60" s="79"/>
      <c r="L60" s="81"/>
      <c r="M60" s="81"/>
      <c r="N60" s="81"/>
      <c r="O60" s="81"/>
      <c r="P60" s="81"/>
      <c r="R60" s="81">
        <f t="shared" si="1"/>
        <v>0</v>
      </c>
      <c r="S60" s="81">
        <f>IFERROR(IF(J60="X",0,IF(K60="X",0,VLOOKUP(K60,'7'!$K$3:$L$16,2,FALSE))),0)</f>
        <v>0</v>
      </c>
      <c r="T60" s="81">
        <f t="shared" si="0"/>
        <v>0</v>
      </c>
      <c r="U60" s="81">
        <f>IFERROR(VLOOKUP(K60,'7'!$K$3:$M$16,3,FALSE),0)</f>
        <v>0</v>
      </c>
      <c r="V60" s="81">
        <f t="shared" si="2"/>
        <v>0</v>
      </c>
      <c r="W60" s="81"/>
      <c r="X60" s="81"/>
      <c r="Y60" s="81"/>
    </row>
    <row r="61" spans="1:25">
      <c r="A61" s="7"/>
      <c r="B61" s="147"/>
      <c r="C61" s="147"/>
      <c r="D61" s="79"/>
      <c r="E61" s="79"/>
      <c r="F61" s="79"/>
      <c r="G61" s="79"/>
      <c r="H61" s="79"/>
      <c r="I61" s="8"/>
      <c r="K61" s="79"/>
      <c r="L61" s="81"/>
      <c r="M61" s="81"/>
      <c r="N61" s="81"/>
      <c r="O61" s="81"/>
      <c r="P61" s="81"/>
      <c r="R61" s="81">
        <f t="shared" si="1"/>
        <v>0</v>
      </c>
      <c r="S61" s="81">
        <f>IFERROR(IF(J61="X",0,IF(K61="X",0,VLOOKUP(K61,'7'!$K$3:$L$16,2,FALSE))),0)</f>
        <v>0</v>
      </c>
      <c r="T61" s="81">
        <f t="shared" si="0"/>
        <v>0</v>
      </c>
      <c r="U61" s="81">
        <f>IFERROR(VLOOKUP(K61,'7'!$K$3:$M$16,3,FALSE),0)</f>
        <v>0</v>
      </c>
      <c r="V61" s="81">
        <f t="shared" si="2"/>
        <v>0</v>
      </c>
      <c r="W61" s="81"/>
      <c r="X61" s="81"/>
      <c r="Y61" s="81"/>
    </row>
    <row r="62" spans="1:25">
      <c r="A62" s="7"/>
      <c r="B62" s="147"/>
      <c r="C62" s="147"/>
      <c r="D62" s="79"/>
      <c r="E62" s="79"/>
      <c r="F62" s="79"/>
      <c r="G62" s="79"/>
      <c r="H62" s="79"/>
      <c r="I62" s="8"/>
      <c r="K62" s="79"/>
      <c r="L62" s="81"/>
      <c r="M62" s="81"/>
      <c r="N62" s="81"/>
      <c r="O62" s="81"/>
      <c r="P62" s="81"/>
      <c r="R62" s="81">
        <f t="shared" si="1"/>
        <v>0</v>
      </c>
      <c r="S62" s="81">
        <f>IFERROR(IF(J62="X",0,IF(K62="X",0,VLOOKUP(K62,'7'!$K$3:$L$16,2,FALSE))),0)</f>
        <v>0</v>
      </c>
      <c r="T62" s="81">
        <f t="shared" si="0"/>
        <v>0</v>
      </c>
      <c r="U62" s="81">
        <f>IFERROR(VLOOKUP(K62,'7'!$K$3:$M$16,3,FALSE),0)</f>
        <v>0</v>
      </c>
      <c r="V62" s="81">
        <f t="shared" si="2"/>
        <v>0</v>
      </c>
      <c r="W62" s="81"/>
      <c r="X62" s="81"/>
      <c r="Y62" s="81"/>
    </row>
    <row r="63" spans="1:25">
      <c r="A63" s="7"/>
      <c r="B63" s="147"/>
      <c r="C63" s="147"/>
      <c r="D63" s="79"/>
      <c r="E63" s="79"/>
      <c r="F63" s="79"/>
      <c r="G63" s="79"/>
      <c r="H63" s="79"/>
      <c r="I63" s="8"/>
      <c r="K63" s="79"/>
      <c r="L63" s="81"/>
      <c r="M63" s="81"/>
      <c r="N63" s="81"/>
      <c r="O63" s="81"/>
      <c r="P63" s="81"/>
      <c r="R63" s="81">
        <f t="shared" ref="R63:R127" si="3">SUM(M63+P63)</f>
        <v>0</v>
      </c>
      <c r="S63" s="81">
        <f>IFERROR(IF(J63="X",0,IF(K63="X",0,VLOOKUP(K63,'7'!$K$3:$L$16,2,FALSE))),0)</f>
        <v>0</v>
      </c>
      <c r="T63" s="81">
        <f t="shared" ref="T63:T127" si="4">R63*S63</f>
        <v>0</v>
      </c>
      <c r="U63" s="81">
        <f>IFERROR(VLOOKUP(K63,'7'!$K$3:$M$16,3,FALSE),0)</f>
        <v>0</v>
      </c>
      <c r="V63" s="81">
        <f t="shared" ref="V63:V127" si="5">IF(U63=0,0,T63/U63)</f>
        <v>0</v>
      </c>
    </row>
    <row r="64" spans="1:25">
      <c r="A64" s="7"/>
      <c r="B64" s="147"/>
      <c r="C64" s="147"/>
      <c r="D64" s="79"/>
      <c r="E64" s="79"/>
      <c r="F64" s="79"/>
      <c r="G64" s="79"/>
      <c r="H64" s="79"/>
      <c r="I64" s="8"/>
      <c r="K64" s="79"/>
      <c r="L64" s="81"/>
      <c r="M64" s="81"/>
      <c r="N64" s="81"/>
      <c r="O64" s="81"/>
      <c r="P64" s="81"/>
      <c r="R64" s="81">
        <f t="shared" si="3"/>
        <v>0</v>
      </c>
      <c r="S64" s="81">
        <f>IFERROR(IF(J64="X",0,IF(K64="X",0,VLOOKUP(K64,'7'!$K$3:$L$16,2,FALSE))),0)</f>
        <v>0</v>
      </c>
      <c r="T64" s="81">
        <f t="shared" si="4"/>
        <v>0</v>
      </c>
      <c r="U64" s="81">
        <f>IFERROR(VLOOKUP(K64,'7'!$K$3:$M$16,3,FALSE),0)</f>
        <v>0</v>
      </c>
      <c r="V64" s="81">
        <f t="shared" si="5"/>
        <v>0</v>
      </c>
    </row>
    <row r="65" spans="1:22">
      <c r="A65" s="7"/>
      <c r="B65" s="147"/>
      <c r="C65" s="147"/>
      <c r="D65" s="79"/>
      <c r="E65" s="79"/>
      <c r="F65" s="79"/>
      <c r="G65" s="79"/>
      <c r="H65" s="79"/>
      <c r="I65" s="8"/>
      <c r="K65" s="79"/>
      <c r="L65" s="81"/>
      <c r="M65" s="81"/>
      <c r="N65" s="81"/>
      <c r="O65" s="81"/>
      <c r="P65" s="81"/>
      <c r="R65" s="81"/>
      <c r="S65" s="81"/>
      <c r="T65" s="81"/>
      <c r="U65" s="81"/>
      <c r="V65" s="81"/>
    </row>
    <row r="66" spans="1:22">
      <c r="A66" s="7"/>
      <c r="B66" s="147"/>
      <c r="C66" s="147"/>
      <c r="D66" s="79"/>
      <c r="E66" s="79"/>
      <c r="F66" s="79"/>
      <c r="G66" s="79"/>
      <c r="H66" s="79"/>
      <c r="I66" s="8"/>
      <c r="K66" s="79"/>
      <c r="L66" s="81"/>
      <c r="M66" s="81"/>
      <c r="N66" s="81"/>
      <c r="O66" s="81"/>
      <c r="P66" s="81"/>
      <c r="R66" s="81">
        <f t="shared" si="3"/>
        <v>0</v>
      </c>
      <c r="S66" s="81">
        <f>IFERROR(IF(J66="X",0,IF(K66="X",0,VLOOKUP(K66,'7'!$K$3:$L$16,2,FALSE))),0)</f>
        <v>0</v>
      </c>
      <c r="T66" s="81">
        <f t="shared" si="4"/>
        <v>0</v>
      </c>
      <c r="U66" s="81">
        <f>IFERROR(VLOOKUP(K66,'7'!$K$3:$M$16,3,FALSE),0)</f>
        <v>0</v>
      </c>
      <c r="V66" s="81">
        <f t="shared" si="5"/>
        <v>0</v>
      </c>
    </row>
    <row r="67" spans="1:22">
      <c r="A67" s="7"/>
      <c r="B67" s="147"/>
      <c r="C67" s="147"/>
      <c r="D67" s="79"/>
      <c r="E67" s="79"/>
      <c r="F67" s="79"/>
      <c r="G67" s="79"/>
      <c r="H67" s="79"/>
      <c r="I67" s="8"/>
      <c r="K67" s="79"/>
      <c r="L67" s="81"/>
      <c r="M67" s="81"/>
      <c r="N67" s="81"/>
      <c r="O67" s="81"/>
      <c r="P67" s="81"/>
      <c r="R67" s="81">
        <f t="shared" si="3"/>
        <v>0</v>
      </c>
      <c r="S67" s="81">
        <f>IFERROR(IF(J67="X",0,IF(K67="X",0,VLOOKUP(K67,'7'!$K$3:$L$16,2,FALSE))),0)</f>
        <v>0</v>
      </c>
      <c r="T67" s="81">
        <f t="shared" si="4"/>
        <v>0</v>
      </c>
      <c r="U67" s="81">
        <f>IFERROR(VLOOKUP(K67,'7'!$K$3:$M$16,3,FALSE),0)</f>
        <v>0</v>
      </c>
      <c r="V67" s="81">
        <f t="shared" si="5"/>
        <v>0</v>
      </c>
    </row>
    <row r="68" spans="1:22">
      <c r="A68" s="7"/>
      <c r="B68" s="147"/>
      <c r="C68" s="147"/>
      <c r="D68" s="79"/>
      <c r="E68" s="79"/>
      <c r="F68" s="79"/>
      <c r="G68" s="79"/>
      <c r="H68" s="79"/>
      <c r="I68" s="8"/>
      <c r="K68" s="79"/>
      <c r="L68" s="81"/>
      <c r="M68" s="81"/>
      <c r="N68" s="81"/>
      <c r="O68" s="81"/>
      <c r="P68" s="81"/>
      <c r="R68" s="81">
        <f t="shared" si="3"/>
        <v>0</v>
      </c>
      <c r="S68" s="81">
        <f>IFERROR(IF(J68="X",0,IF(K68="X",0,VLOOKUP(K68,'7'!$K$3:$L$16,2,FALSE))),0)</f>
        <v>0</v>
      </c>
      <c r="T68" s="81">
        <f t="shared" si="4"/>
        <v>0</v>
      </c>
      <c r="U68" s="81">
        <f>IFERROR(VLOOKUP(K68,'7'!$K$3:$M$16,3,FALSE),0)</f>
        <v>0</v>
      </c>
      <c r="V68" s="81">
        <f t="shared" si="5"/>
        <v>0</v>
      </c>
    </row>
    <row r="69" spans="1:22">
      <c r="A69" s="7"/>
      <c r="B69" s="147"/>
      <c r="C69" s="147"/>
      <c r="D69" s="79"/>
      <c r="E69" s="79"/>
      <c r="F69" s="79"/>
      <c r="G69" s="79"/>
      <c r="H69" s="79"/>
      <c r="I69" s="8"/>
      <c r="K69" s="79"/>
      <c r="L69" s="81"/>
      <c r="M69" s="81"/>
      <c r="N69" s="81"/>
      <c r="O69" s="81"/>
      <c r="P69" s="81"/>
      <c r="R69" s="81">
        <f t="shared" si="3"/>
        <v>0</v>
      </c>
      <c r="S69" s="81">
        <f>IFERROR(IF(J69="X",0,IF(K69="X",0,VLOOKUP(K69,'7'!$K$3:$L$16,2,FALSE))),0)</f>
        <v>0</v>
      </c>
      <c r="T69" s="81">
        <f t="shared" si="4"/>
        <v>0</v>
      </c>
      <c r="U69" s="81">
        <f>IFERROR(VLOOKUP(K69,'7'!$K$3:$M$16,3,FALSE),0)</f>
        <v>0</v>
      </c>
      <c r="V69" s="81">
        <f t="shared" si="5"/>
        <v>0</v>
      </c>
    </row>
    <row r="70" spans="1:22">
      <c r="A70" s="7"/>
      <c r="B70" s="147"/>
      <c r="C70" s="147"/>
      <c r="D70" s="79"/>
      <c r="E70" s="79"/>
      <c r="F70" s="79"/>
      <c r="G70" s="79"/>
      <c r="H70" s="79"/>
      <c r="I70" s="8"/>
      <c r="K70" s="79"/>
      <c r="L70" s="81"/>
      <c r="M70" s="81"/>
      <c r="N70" s="81"/>
      <c r="O70" s="81"/>
      <c r="P70" s="81"/>
      <c r="R70" s="81">
        <f t="shared" si="3"/>
        <v>0</v>
      </c>
      <c r="S70" s="81">
        <f>IFERROR(IF(J70="X",0,IF(K70="X",0,VLOOKUP(K70,'7'!$K$3:$L$16,2,FALSE))),0)</f>
        <v>0</v>
      </c>
      <c r="T70" s="81">
        <f t="shared" si="4"/>
        <v>0</v>
      </c>
      <c r="U70" s="81">
        <f>IFERROR(VLOOKUP(K70,'7'!$K$3:$M$16,3,FALSE),0)</f>
        <v>0</v>
      </c>
      <c r="V70" s="81">
        <f t="shared" si="5"/>
        <v>0</v>
      </c>
    </row>
    <row r="71" spans="1:22">
      <c r="A71" s="7"/>
      <c r="B71" s="147"/>
      <c r="C71" s="147"/>
      <c r="D71" s="79"/>
      <c r="E71" s="79"/>
      <c r="F71" s="79"/>
      <c r="G71" s="79"/>
      <c r="H71" s="79"/>
      <c r="I71" s="8"/>
      <c r="K71" s="79"/>
      <c r="L71" s="81"/>
      <c r="M71" s="81"/>
      <c r="N71" s="81"/>
      <c r="O71" s="81"/>
      <c r="P71" s="81"/>
      <c r="R71" s="81">
        <f t="shared" si="3"/>
        <v>0</v>
      </c>
      <c r="S71" s="81">
        <f>IFERROR(IF(J71="X",0,IF(K71="X",0,VLOOKUP(K71,'7'!$K$3:$L$16,2,FALSE))),0)</f>
        <v>0</v>
      </c>
      <c r="T71" s="81">
        <f t="shared" si="4"/>
        <v>0</v>
      </c>
      <c r="U71" s="81">
        <f>IFERROR(VLOOKUP(K71,'7'!$K$3:$M$16,3,FALSE),0)</f>
        <v>0</v>
      </c>
      <c r="V71" s="81">
        <f t="shared" si="5"/>
        <v>0</v>
      </c>
    </row>
    <row r="72" spans="1:22">
      <c r="A72" s="7"/>
      <c r="B72" s="147"/>
      <c r="C72" s="147"/>
      <c r="D72" s="79"/>
      <c r="E72" s="79"/>
      <c r="F72" s="79"/>
      <c r="G72" s="79"/>
      <c r="H72" s="79"/>
      <c r="I72" s="8"/>
      <c r="K72" s="79"/>
      <c r="L72" s="81"/>
      <c r="M72" s="81"/>
      <c r="N72" s="81"/>
      <c r="O72" s="81"/>
      <c r="P72" s="81"/>
      <c r="R72" s="81">
        <f t="shared" si="3"/>
        <v>0</v>
      </c>
      <c r="S72" s="81">
        <f>IFERROR(IF(J72="X",0,IF(K72="X",0,VLOOKUP(K72,'7'!$K$3:$L$16,2,FALSE))),0)</f>
        <v>0</v>
      </c>
      <c r="T72" s="81">
        <f t="shared" si="4"/>
        <v>0</v>
      </c>
      <c r="U72" s="81">
        <f>IFERROR(VLOOKUP(K72,'7'!$K$3:$M$16,3,FALSE),0)</f>
        <v>0</v>
      </c>
      <c r="V72" s="81">
        <f t="shared" si="5"/>
        <v>0</v>
      </c>
    </row>
    <row r="73" spans="1:22">
      <c r="A73" s="7"/>
      <c r="B73" s="147"/>
      <c r="C73" s="147"/>
      <c r="D73" s="79"/>
      <c r="E73" s="79"/>
      <c r="F73" s="79"/>
      <c r="G73" s="79"/>
      <c r="H73" s="79"/>
      <c r="I73" s="8"/>
      <c r="K73" s="79"/>
      <c r="L73" s="81"/>
      <c r="M73" s="81"/>
      <c r="N73" s="81"/>
      <c r="O73" s="81"/>
      <c r="P73" s="81"/>
      <c r="R73" s="81">
        <f t="shared" si="3"/>
        <v>0</v>
      </c>
      <c r="S73" s="81">
        <f>IFERROR(IF(J73="X",0,IF(K73="X",0,VLOOKUP(K73,'7'!$K$3:$L$16,2,FALSE))),0)</f>
        <v>0</v>
      </c>
      <c r="T73" s="81">
        <f t="shared" si="4"/>
        <v>0</v>
      </c>
      <c r="U73" s="81">
        <f>IFERROR(VLOOKUP(K73,'7'!$K$3:$M$16,3,FALSE),0)</f>
        <v>0</v>
      </c>
      <c r="V73" s="81">
        <f t="shared" si="5"/>
        <v>0</v>
      </c>
    </row>
    <row r="74" spans="1:22">
      <c r="A74" s="7"/>
      <c r="B74" s="147"/>
      <c r="C74" s="147"/>
      <c r="D74" s="79"/>
      <c r="E74" s="79"/>
      <c r="F74" s="79"/>
      <c r="G74" s="79"/>
      <c r="H74" s="79"/>
      <c r="I74" s="89"/>
      <c r="J74" s="154"/>
      <c r="K74" s="90"/>
      <c r="L74" s="81"/>
      <c r="M74" s="91"/>
      <c r="N74" s="91"/>
      <c r="O74" s="81"/>
      <c r="P74" s="91"/>
      <c r="Q74" s="91"/>
      <c r="R74" s="81">
        <f t="shared" si="3"/>
        <v>0</v>
      </c>
      <c r="S74" s="81">
        <f>IFERROR(IF(J74="X",0,IF(K74="X",0,VLOOKUP(K74,'7'!$K$3:$L$16,2,FALSE))),0)</f>
        <v>0</v>
      </c>
      <c r="T74" s="81">
        <f t="shared" si="4"/>
        <v>0</v>
      </c>
      <c r="U74" s="81">
        <f>IFERROR(VLOOKUP(K74,'7'!$K$3:$M$16,3,FALSE),0)</f>
        <v>0</v>
      </c>
      <c r="V74" s="81">
        <f t="shared" si="5"/>
        <v>0</v>
      </c>
    </row>
    <row r="75" spans="1:22">
      <c r="A75" s="7"/>
      <c r="B75" s="147"/>
      <c r="C75" s="147"/>
      <c r="D75" s="79"/>
      <c r="E75" s="79"/>
      <c r="F75" s="79"/>
      <c r="G75" s="79"/>
      <c r="H75" s="79"/>
      <c r="I75" s="8"/>
      <c r="K75" s="79"/>
      <c r="L75" s="81"/>
      <c r="M75" s="81"/>
      <c r="N75" s="81"/>
      <c r="O75" s="81"/>
      <c r="P75" s="81"/>
      <c r="R75" s="81">
        <f t="shared" si="3"/>
        <v>0</v>
      </c>
      <c r="S75" s="81">
        <f>IFERROR(IF(J75="X",0,IF(K75="X",0,VLOOKUP(K75,'7'!$K$3:$L$16,2,FALSE))),0)</f>
        <v>0</v>
      </c>
      <c r="T75" s="81">
        <f t="shared" si="4"/>
        <v>0</v>
      </c>
      <c r="U75" s="81">
        <f>IFERROR(VLOOKUP(K75,'7'!$K$3:$M$16,3,FALSE),0)</f>
        <v>0</v>
      </c>
      <c r="V75" s="81">
        <f t="shared" si="5"/>
        <v>0</v>
      </c>
    </row>
    <row r="76" spans="1:22">
      <c r="A76" s="7"/>
      <c r="B76" s="147"/>
      <c r="C76" s="147"/>
      <c r="D76" s="79"/>
      <c r="E76" s="79"/>
      <c r="F76" s="79"/>
      <c r="G76" s="79"/>
      <c r="H76" s="79"/>
      <c r="I76" s="80"/>
      <c r="K76" s="79"/>
      <c r="L76" s="81"/>
      <c r="M76" s="81"/>
      <c r="N76" s="81"/>
      <c r="O76" s="81"/>
      <c r="P76" s="81"/>
      <c r="R76" s="81">
        <f t="shared" si="3"/>
        <v>0</v>
      </c>
      <c r="S76" s="81">
        <f>IFERROR(IF(J76="X",0,IF(K76="X",0,VLOOKUP(K76,'7'!$K$3:$L$16,2,FALSE))),0)</f>
        <v>0</v>
      </c>
      <c r="T76" s="81">
        <f t="shared" si="4"/>
        <v>0</v>
      </c>
      <c r="U76" s="81">
        <f>IFERROR(VLOOKUP(K76,'7'!$K$3:$M$16,3,FALSE),0)</f>
        <v>0</v>
      </c>
      <c r="V76" s="81">
        <f t="shared" si="5"/>
        <v>0</v>
      </c>
    </row>
    <row r="77" spans="1:22">
      <c r="A77" s="7"/>
      <c r="B77" s="147"/>
      <c r="C77" s="147"/>
      <c r="D77" s="79"/>
      <c r="E77" s="79"/>
      <c r="F77" s="79"/>
      <c r="G77" s="79"/>
      <c r="H77" s="79"/>
      <c r="I77" s="8"/>
      <c r="K77" s="79"/>
      <c r="L77" s="81"/>
      <c r="M77" s="81"/>
      <c r="N77" s="81"/>
      <c r="O77" s="81"/>
      <c r="P77" s="81"/>
      <c r="R77" s="81">
        <f t="shared" si="3"/>
        <v>0</v>
      </c>
      <c r="S77" s="81">
        <f>IFERROR(IF(J77="X",0,IF(K77="X",0,VLOOKUP(K77,'7'!$K$3:$L$16,2,FALSE))),0)</f>
        <v>0</v>
      </c>
      <c r="T77" s="81">
        <f t="shared" si="4"/>
        <v>0</v>
      </c>
      <c r="U77" s="81">
        <f>IFERROR(VLOOKUP(K77,'7'!$K$3:$M$16,3,FALSE),0)</f>
        <v>0</v>
      </c>
      <c r="V77" s="81">
        <f t="shared" si="5"/>
        <v>0</v>
      </c>
    </row>
    <row r="78" spans="1:22">
      <c r="A78" s="7"/>
      <c r="B78" s="147"/>
      <c r="C78" s="147"/>
      <c r="D78" s="79"/>
      <c r="E78" s="79"/>
      <c r="F78" s="79"/>
      <c r="G78" s="79"/>
      <c r="H78" s="79"/>
      <c r="I78" s="8"/>
      <c r="K78" s="79"/>
      <c r="L78" s="81"/>
      <c r="M78" s="81"/>
      <c r="N78" s="81"/>
      <c r="O78" s="81"/>
      <c r="P78" s="81"/>
      <c r="R78" s="81">
        <f t="shared" si="3"/>
        <v>0</v>
      </c>
      <c r="S78" s="81">
        <f>IFERROR(IF(J78="X",0,IF(K78="X",0,VLOOKUP(K78,'7'!$K$3:$L$16,2,FALSE))),0)</f>
        <v>0</v>
      </c>
      <c r="T78" s="81">
        <f t="shared" si="4"/>
        <v>0</v>
      </c>
      <c r="U78" s="81">
        <f>IFERROR(VLOOKUP(K78,'7'!$K$3:$M$16,3,FALSE),0)</f>
        <v>0</v>
      </c>
      <c r="V78" s="81">
        <f t="shared" si="5"/>
        <v>0</v>
      </c>
    </row>
    <row r="79" spans="1:22">
      <c r="A79" s="7"/>
      <c r="B79" s="147"/>
      <c r="C79" s="147"/>
      <c r="D79" s="79"/>
      <c r="E79" s="79"/>
      <c r="F79" s="79"/>
      <c r="G79" s="79"/>
      <c r="H79" s="79"/>
      <c r="I79" s="8"/>
      <c r="K79" s="79"/>
      <c r="L79" s="81"/>
      <c r="M79" s="81"/>
      <c r="N79" s="81"/>
      <c r="O79" s="81"/>
      <c r="P79" s="81"/>
      <c r="R79" s="81">
        <f t="shared" si="3"/>
        <v>0</v>
      </c>
      <c r="S79" s="81">
        <f>IFERROR(IF(J79="X",0,IF(K79="X",0,VLOOKUP(K79,'7'!$K$3:$L$16,2,FALSE))),0)</f>
        <v>0</v>
      </c>
      <c r="T79" s="81">
        <f t="shared" si="4"/>
        <v>0</v>
      </c>
      <c r="U79" s="81">
        <f>IFERROR(VLOOKUP(K79,'7'!$K$3:$M$16,3,FALSE),0)</f>
        <v>0</v>
      </c>
      <c r="V79" s="81">
        <f t="shared" si="5"/>
        <v>0</v>
      </c>
    </row>
    <row r="80" spans="1:22">
      <c r="A80" s="7"/>
      <c r="B80" s="147"/>
      <c r="C80" s="147"/>
      <c r="D80" s="79"/>
      <c r="E80" s="79"/>
      <c r="F80" s="79"/>
      <c r="G80" s="79"/>
      <c r="H80" s="79"/>
      <c r="I80" s="8"/>
      <c r="K80" s="79"/>
      <c r="L80" s="81"/>
      <c r="M80" s="81"/>
      <c r="N80" s="81"/>
      <c r="O80" s="81"/>
      <c r="P80" s="81"/>
      <c r="R80" s="81">
        <f t="shared" si="3"/>
        <v>0</v>
      </c>
      <c r="S80" s="81">
        <f>IFERROR(IF(J80="X",0,IF(K80="X",0,VLOOKUP(K80,'7'!$K$3:$L$16,2,FALSE))),0)</f>
        <v>0</v>
      </c>
      <c r="T80" s="81">
        <f t="shared" si="4"/>
        <v>0</v>
      </c>
      <c r="U80" s="81">
        <f>IFERROR(VLOOKUP(K80,'7'!$K$3:$M$16,3,FALSE),0)</f>
        <v>0</v>
      </c>
      <c r="V80" s="81">
        <f t="shared" si="5"/>
        <v>0</v>
      </c>
    </row>
    <row r="81" spans="1:22">
      <c r="A81" s="7"/>
      <c r="B81" s="147"/>
      <c r="C81" s="147"/>
      <c r="D81" s="79"/>
      <c r="E81" s="79"/>
      <c r="F81" s="79"/>
      <c r="G81" s="79"/>
      <c r="H81" s="79"/>
      <c r="I81" s="8"/>
      <c r="K81" s="79"/>
      <c r="L81" s="81"/>
      <c r="M81" s="81"/>
      <c r="N81" s="81"/>
      <c r="O81" s="81"/>
      <c r="P81" s="81"/>
      <c r="R81" s="81">
        <f t="shared" si="3"/>
        <v>0</v>
      </c>
      <c r="S81" s="81">
        <f>IFERROR(IF(J81="X",0,IF(K81="X",0,VLOOKUP(K81,'7'!$K$3:$L$16,2,FALSE))),0)</f>
        <v>0</v>
      </c>
      <c r="T81" s="81">
        <f t="shared" si="4"/>
        <v>0</v>
      </c>
      <c r="U81" s="81">
        <f>IFERROR(VLOOKUP(K81,'7'!$K$3:$M$16,3,FALSE),0)</f>
        <v>0</v>
      </c>
      <c r="V81" s="81">
        <f t="shared" si="5"/>
        <v>0</v>
      </c>
    </row>
    <row r="82" spans="1:22">
      <c r="A82" s="7"/>
      <c r="B82" s="147"/>
      <c r="C82" s="147"/>
      <c r="D82" s="79"/>
      <c r="E82" s="79"/>
      <c r="F82" s="79"/>
      <c r="G82" s="79"/>
      <c r="H82" s="79"/>
      <c r="I82" s="8"/>
      <c r="K82" s="79"/>
      <c r="L82" s="81"/>
      <c r="M82" s="81"/>
      <c r="N82" s="81"/>
      <c r="O82" s="81"/>
      <c r="P82" s="81"/>
      <c r="R82" s="81">
        <f t="shared" si="3"/>
        <v>0</v>
      </c>
      <c r="S82" s="81">
        <f>IFERROR(IF(J82="X",0,IF(K82="X",0,VLOOKUP(K82,'7'!$K$3:$L$16,2,FALSE))),0)</f>
        <v>0</v>
      </c>
      <c r="T82" s="81">
        <f t="shared" si="4"/>
        <v>0</v>
      </c>
      <c r="U82" s="81">
        <f>IFERROR(VLOOKUP(K82,'7'!$K$3:$M$16,3,FALSE),0)</f>
        <v>0</v>
      </c>
      <c r="V82" s="81">
        <f t="shared" si="5"/>
        <v>0</v>
      </c>
    </row>
    <row r="83" spans="1:22">
      <c r="A83" s="7"/>
      <c r="B83" s="147"/>
      <c r="C83" s="147"/>
      <c r="D83" s="79"/>
      <c r="E83" s="79"/>
      <c r="F83" s="79"/>
      <c r="G83" s="79"/>
      <c r="H83" s="79"/>
      <c r="I83" s="8"/>
      <c r="K83" s="79"/>
      <c r="L83" s="81"/>
      <c r="M83" s="81"/>
      <c r="N83" s="81"/>
      <c r="O83" s="81"/>
      <c r="P83" s="81"/>
      <c r="R83" s="81">
        <f t="shared" si="3"/>
        <v>0</v>
      </c>
      <c r="S83" s="81">
        <f>IFERROR(IF(J83="X",0,IF(K83="X",0,VLOOKUP(K83,'7'!$K$3:$L$16,2,FALSE))),0)</f>
        <v>0</v>
      </c>
      <c r="T83" s="81">
        <f t="shared" si="4"/>
        <v>0</v>
      </c>
      <c r="U83" s="81">
        <f>IFERROR(VLOOKUP(K83,'7'!$K$3:$M$16,3,FALSE),0)</f>
        <v>0</v>
      </c>
      <c r="V83" s="81">
        <f t="shared" si="5"/>
        <v>0</v>
      </c>
    </row>
    <row r="84" spans="1:22">
      <c r="A84" s="7"/>
      <c r="B84" s="147"/>
      <c r="C84" s="147"/>
      <c r="D84" s="79"/>
      <c r="E84" s="79"/>
      <c r="F84" s="79"/>
      <c r="G84" s="79"/>
      <c r="H84" s="79"/>
      <c r="I84" s="8"/>
      <c r="K84" s="79"/>
      <c r="L84" s="81"/>
      <c r="M84" s="81"/>
      <c r="N84" s="81"/>
      <c r="O84" s="81"/>
      <c r="P84" s="81"/>
      <c r="R84" s="81">
        <f t="shared" si="3"/>
        <v>0</v>
      </c>
      <c r="S84" s="81">
        <f>IFERROR(IF(J84="X",0,IF(K84="X",0,VLOOKUP(K84,'7'!$K$3:$L$16,2,FALSE))),0)</f>
        <v>0</v>
      </c>
      <c r="T84" s="81">
        <f t="shared" si="4"/>
        <v>0</v>
      </c>
      <c r="U84" s="81">
        <f>IFERROR(VLOOKUP(K84,'7'!$K$3:$M$16,3,FALSE),0)</f>
        <v>0</v>
      </c>
      <c r="V84" s="81">
        <f t="shared" si="5"/>
        <v>0</v>
      </c>
    </row>
    <row r="85" spans="1:22">
      <c r="A85" s="7"/>
      <c r="B85" s="147"/>
      <c r="C85" s="147"/>
      <c r="D85" s="79"/>
      <c r="E85" s="79"/>
      <c r="F85" s="79"/>
      <c r="G85" s="79"/>
      <c r="H85" s="79"/>
      <c r="I85" s="8"/>
      <c r="K85" s="79"/>
      <c r="L85" s="81"/>
      <c r="M85" s="81"/>
      <c r="N85" s="81"/>
      <c r="O85" s="81"/>
      <c r="P85" s="81"/>
      <c r="R85" s="81">
        <f t="shared" si="3"/>
        <v>0</v>
      </c>
      <c r="S85" s="81">
        <f>IFERROR(IF(J85="X",0,IF(K85="X",0,VLOOKUP(K85,'7'!$K$3:$L$16,2,FALSE))),0)</f>
        <v>0</v>
      </c>
      <c r="T85" s="81">
        <f t="shared" si="4"/>
        <v>0</v>
      </c>
      <c r="U85" s="81">
        <f>IFERROR(VLOOKUP(K85,'7'!$K$3:$M$16,3,FALSE),0)</f>
        <v>0</v>
      </c>
      <c r="V85" s="81">
        <f t="shared" si="5"/>
        <v>0</v>
      </c>
    </row>
    <row r="86" spans="1:22">
      <c r="A86" s="7"/>
      <c r="B86" s="147"/>
      <c r="C86" s="147"/>
      <c r="D86" s="79"/>
      <c r="E86" s="79"/>
      <c r="F86" s="79"/>
      <c r="G86" s="79"/>
      <c r="H86" s="79"/>
      <c r="I86" s="8"/>
      <c r="K86" s="79"/>
      <c r="L86" s="81"/>
      <c r="M86" s="81"/>
      <c r="N86" s="81"/>
      <c r="O86" s="81"/>
      <c r="P86" s="81"/>
      <c r="R86" s="81">
        <f t="shared" si="3"/>
        <v>0</v>
      </c>
      <c r="S86" s="81">
        <f>IFERROR(IF(J86="X",0,IF(K86="X",0,VLOOKUP(K86,'7'!$K$3:$L$16,2,FALSE))),0)</f>
        <v>0</v>
      </c>
      <c r="T86" s="81">
        <f t="shared" si="4"/>
        <v>0</v>
      </c>
      <c r="U86" s="81">
        <f>IFERROR(VLOOKUP(K86,'7'!$K$3:$M$16,3,FALSE),0)</f>
        <v>0</v>
      </c>
      <c r="V86" s="81">
        <f t="shared" si="5"/>
        <v>0</v>
      </c>
    </row>
    <row r="87" spans="1:22">
      <c r="A87" s="7"/>
      <c r="B87" s="147"/>
      <c r="C87" s="147"/>
      <c r="D87" s="79"/>
      <c r="E87" s="79"/>
      <c r="F87" s="79"/>
      <c r="G87" s="79"/>
      <c r="H87" s="79"/>
      <c r="I87" s="8"/>
      <c r="K87" s="79"/>
      <c r="L87" s="81"/>
      <c r="M87" s="81"/>
      <c r="N87" s="81"/>
      <c r="O87" s="81"/>
      <c r="P87" s="81"/>
      <c r="R87" s="81">
        <f t="shared" si="3"/>
        <v>0</v>
      </c>
      <c r="S87" s="81">
        <f>IFERROR(IF(J87="X",0,IF(K87="X",0,VLOOKUP(K87,'7'!$K$3:$L$16,2,FALSE))),0)</f>
        <v>0</v>
      </c>
      <c r="T87" s="81">
        <f t="shared" si="4"/>
        <v>0</v>
      </c>
      <c r="U87" s="81">
        <f>IFERROR(VLOOKUP(K87,'7'!$K$3:$M$16,3,FALSE),0)</f>
        <v>0</v>
      </c>
      <c r="V87" s="81">
        <f t="shared" si="5"/>
        <v>0</v>
      </c>
    </row>
    <row r="88" spans="1:22">
      <c r="A88" s="7"/>
      <c r="B88" s="147"/>
      <c r="C88" s="147"/>
      <c r="D88" s="79"/>
      <c r="E88" s="79"/>
      <c r="F88" s="79"/>
      <c r="G88" s="79"/>
      <c r="H88" s="79"/>
      <c r="I88" s="8"/>
      <c r="K88" s="79"/>
      <c r="L88" s="81"/>
      <c r="M88" s="81"/>
      <c r="N88" s="81"/>
      <c r="O88" s="81"/>
      <c r="P88" s="81"/>
      <c r="R88" s="81">
        <f t="shared" si="3"/>
        <v>0</v>
      </c>
      <c r="S88" s="81">
        <f>IFERROR(IF(J88="X",0,IF(K88="X",0,VLOOKUP(K88,'7'!$K$3:$L$16,2,FALSE))),0)</f>
        <v>0</v>
      </c>
      <c r="T88" s="81">
        <f t="shared" si="4"/>
        <v>0</v>
      </c>
      <c r="U88" s="81">
        <f>IFERROR(VLOOKUP(K88,'7'!$K$3:$M$16,3,FALSE),0)</f>
        <v>0</v>
      </c>
      <c r="V88" s="81">
        <f t="shared" si="5"/>
        <v>0</v>
      </c>
    </row>
    <row r="89" spans="1:22">
      <c r="A89" s="7"/>
      <c r="B89" s="147"/>
      <c r="C89" s="147"/>
      <c r="D89" s="79"/>
      <c r="E89" s="79"/>
      <c r="F89" s="79"/>
      <c r="G89" s="79"/>
      <c r="H89" s="79"/>
      <c r="I89" s="8"/>
      <c r="K89" s="79"/>
      <c r="L89" s="81"/>
      <c r="M89" s="81"/>
      <c r="N89" s="81"/>
      <c r="O89" s="81"/>
      <c r="P89" s="81"/>
      <c r="R89" s="81">
        <f t="shared" si="3"/>
        <v>0</v>
      </c>
      <c r="S89" s="81">
        <f>IFERROR(IF(J89="X",0,IF(K89="X",0,VLOOKUP(K89,'7'!$K$3:$L$16,2,FALSE))),0)</f>
        <v>0</v>
      </c>
      <c r="T89" s="81">
        <f t="shared" si="4"/>
        <v>0</v>
      </c>
      <c r="U89" s="81">
        <f>IFERROR(VLOOKUP(K89,'7'!$K$3:$M$16,3,FALSE),0)</f>
        <v>0</v>
      </c>
      <c r="V89" s="81">
        <f t="shared" si="5"/>
        <v>0</v>
      </c>
    </row>
    <row r="90" spans="1:22">
      <c r="A90" s="7"/>
      <c r="B90" s="147"/>
      <c r="C90" s="147"/>
      <c r="D90" s="79"/>
      <c r="E90" s="79"/>
      <c r="F90" s="79"/>
      <c r="G90" s="79"/>
      <c r="H90" s="79"/>
      <c r="I90" s="8"/>
      <c r="K90" s="79"/>
      <c r="L90" s="81"/>
      <c r="M90" s="81"/>
      <c r="N90" s="81"/>
      <c r="O90" s="81"/>
      <c r="P90" s="81"/>
      <c r="R90" s="81">
        <f t="shared" si="3"/>
        <v>0</v>
      </c>
      <c r="S90" s="81">
        <f>IFERROR(IF(J90="X",0,IF(K90="X",0,VLOOKUP(K90,'7'!$K$3:$L$16,2,FALSE))),0)</f>
        <v>0</v>
      </c>
      <c r="T90" s="81">
        <f t="shared" si="4"/>
        <v>0</v>
      </c>
      <c r="U90" s="81">
        <f>IFERROR(VLOOKUP(K90,'7'!$K$3:$M$16,3,FALSE),0)</f>
        <v>0</v>
      </c>
      <c r="V90" s="81">
        <f t="shared" si="5"/>
        <v>0</v>
      </c>
    </row>
    <row r="91" spans="1:22">
      <c r="A91" s="7"/>
      <c r="B91" s="147"/>
      <c r="C91" s="147"/>
      <c r="D91" s="79"/>
      <c r="E91" s="79"/>
      <c r="F91" s="79"/>
      <c r="G91" s="79"/>
      <c r="H91" s="79"/>
      <c r="I91" s="8"/>
      <c r="K91" s="79"/>
      <c r="L91" s="81"/>
      <c r="M91" s="81"/>
      <c r="N91" s="81"/>
      <c r="O91" s="81"/>
      <c r="P91" s="81"/>
      <c r="R91" s="81">
        <f t="shared" si="3"/>
        <v>0</v>
      </c>
      <c r="S91" s="81">
        <f>IFERROR(IF(J91="X",0,IF(K91="X",0,VLOOKUP(K91,'7'!$K$3:$L$16,2,FALSE))),0)</f>
        <v>0</v>
      </c>
      <c r="T91" s="81">
        <f t="shared" si="4"/>
        <v>0</v>
      </c>
      <c r="U91" s="81">
        <f>IFERROR(VLOOKUP(K91,'7'!$K$3:$M$16,3,FALSE),0)</f>
        <v>0</v>
      </c>
      <c r="V91" s="81">
        <f t="shared" si="5"/>
        <v>0</v>
      </c>
    </row>
    <row r="92" spans="1:22">
      <c r="A92" s="7"/>
      <c r="B92" s="147"/>
      <c r="C92" s="147"/>
      <c r="D92" s="79"/>
      <c r="E92" s="79"/>
      <c r="F92" s="79"/>
      <c r="G92" s="79"/>
      <c r="H92" s="79"/>
      <c r="I92" s="8"/>
      <c r="K92" s="79"/>
      <c r="L92" s="81"/>
      <c r="M92" s="81"/>
      <c r="N92" s="81"/>
      <c r="O92" s="81"/>
      <c r="P92" s="81"/>
      <c r="R92" s="81">
        <f t="shared" si="3"/>
        <v>0</v>
      </c>
      <c r="S92" s="81">
        <f>IFERROR(IF(J92="X",0,IF(K92="X",0,VLOOKUP(K92,'7'!$K$3:$L$16,2,FALSE))),0)</f>
        <v>0</v>
      </c>
      <c r="T92" s="81">
        <f t="shared" si="4"/>
        <v>0</v>
      </c>
      <c r="U92" s="81">
        <f>IFERROR(VLOOKUP(K92,'7'!$K$3:$M$16,3,FALSE),0)</f>
        <v>0</v>
      </c>
      <c r="V92" s="81">
        <f t="shared" si="5"/>
        <v>0</v>
      </c>
    </row>
    <row r="93" spans="1:22">
      <c r="A93" s="7"/>
      <c r="B93" s="147"/>
      <c r="C93" s="147"/>
      <c r="D93" s="79"/>
      <c r="E93" s="79"/>
      <c r="F93" s="79"/>
      <c r="G93" s="79"/>
      <c r="H93" s="79"/>
      <c r="I93" s="8"/>
      <c r="K93" s="79"/>
      <c r="L93" s="81"/>
      <c r="M93" s="81"/>
      <c r="N93" s="81"/>
      <c r="O93" s="81"/>
      <c r="P93" s="81"/>
      <c r="R93" s="81">
        <f t="shared" si="3"/>
        <v>0</v>
      </c>
      <c r="S93" s="81">
        <f>IFERROR(IF(J93="X",0,IF(K93="X",0,VLOOKUP(K93,'7'!$K$3:$L$16,2,FALSE))),0)</f>
        <v>0</v>
      </c>
      <c r="T93" s="81">
        <f t="shared" si="4"/>
        <v>0</v>
      </c>
      <c r="U93" s="81">
        <f>IFERROR(VLOOKUP(K93,'7'!$K$3:$M$16,3,FALSE),0)</f>
        <v>0</v>
      </c>
      <c r="V93" s="81">
        <f t="shared" si="5"/>
        <v>0</v>
      </c>
    </row>
    <row r="94" spans="1:22">
      <c r="A94" s="7"/>
      <c r="B94" s="147"/>
      <c r="C94" s="147"/>
      <c r="D94" s="79"/>
      <c r="E94" s="79"/>
      <c r="F94" s="79"/>
      <c r="G94" s="79"/>
      <c r="H94" s="79"/>
      <c r="I94" s="8"/>
      <c r="K94" s="79"/>
      <c r="L94" s="81"/>
      <c r="M94" s="81"/>
      <c r="N94" s="81"/>
      <c r="O94" s="81"/>
      <c r="P94" s="81"/>
      <c r="R94" s="81">
        <f t="shared" si="3"/>
        <v>0</v>
      </c>
      <c r="S94" s="81">
        <f>IFERROR(IF(J94="X",0,IF(K94="X",0,VLOOKUP(K94,'7'!$K$3:$L$16,2,FALSE))),0)</f>
        <v>0</v>
      </c>
      <c r="T94" s="81">
        <f t="shared" si="4"/>
        <v>0</v>
      </c>
      <c r="U94" s="81">
        <f>IFERROR(VLOOKUP(K94,'7'!$K$3:$M$16,3,FALSE),0)</f>
        <v>0</v>
      </c>
      <c r="V94" s="81">
        <f t="shared" si="5"/>
        <v>0</v>
      </c>
    </row>
    <row r="95" spans="1:22">
      <c r="A95" s="7"/>
      <c r="B95" s="147"/>
      <c r="C95" s="147"/>
      <c r="D95" s="79"/>
      <c r="E95" s="79"/>
      <c r="F95" s="79"/>
      <c r="G95" s="79"/>
      <c r="H95" s="79"/>
      <c r="I95" s="8"/>
      <c r="K95" s="79"/>
      <c r="L95" s="81"/>
      <c r="M95" s="81"/>
      <c r="N95" s="81"/>
      <c r="O95" s="81"/>
      <c r="P95" s="81"/>
      <c r="R95" s="81">
        <f t="shared" si="3"/>
        <v>0</v>
      </c>
      <c r="S95" s="81">
        <f>IFERROR(IF(J95="X",0,IF(K95="X",0,VLOOKUP(K95,'7'!$K$3:$L$16,2,FALSE))),0)</f>
        <v>0</v>
      </c>
      <c r="T95" s="81">
        <f t="shared" si="4"/>
        <v>0</v>
      </c>
      <c r="U95" s="81">
        <f>IFERROR(VLOOKUP(K95,'7'!$K$3:$M$16,3,FALSE),0)</f>
        <v>0</v>
      </c>
      <c r="V95" s="81">
        <f t="shared" si="5"/>
        <v>0</v>
      </c>
    </row>
    <row r="96" spans="1:22">
      <c r="A96" s="7"/>
      <c r="B96" s="147"/>
      <c r="C96" s="147"/>
      <c r="D96" s="79"/>
      <c r="E96" s="79"/>
      <c r="F96" s="79"/>
      <c r="G96" s="79"/>
      <c r="H96" s="79"/>
      <c r="I96" s="8"/>
      <c r="K96" s="79"/>
      <c r="L96" s="81"/>
      <c r="M96" s="81"/>
      <c r="N96" s="81"/>
      <c r="O96" s="81"/>
      <c r="P96" s="81"/>
      <c r="R96" s="81">
        <f t="shared" si="3"/>
        <v>0</v>
      </c>
      <c r="S96" s="81">
        <f>IFERROR(IF(J96="X",0,IF(K96="X",0,VLOOKUP(K96,'7'!$K$3:$L$16,2,FALSE))),0)</f>
        <v>0</v>
      </c>
      <c r="T96" s="81">
        <f t="shared" si="4"/>
        <v>0</v>
      </c>
      <c r="U96" s="81">
        <f>IFERROR(VLOOKUP(K96,'7'!$K$3:$M$16,3,FALSE),0)</f>
        <v>0</v>
      </c>
      <c r="V96" s="81">
        <f t="shared" si="5"/>
        <v>0</v>
      </c>
    </row>
    <row r="97" spans="1:22">
      <c r="A97" s="7"/>
      <c r="B97" s="147"/>
      <c r="C97" s="147"/>
      <c r="D97" s="79"/>
      <c r="E97" s="79"/>
      <c r="F97" s="79"/>
      <c r="G97" s="79"/>
      <c r="H97" s="79"/>
      <c r="I97" s="8"/>
      <c r="K97" s="79"/>
      <c r="L97" s="81"/>
      <c r="M97" s="81"/>
      <c r="N97" s="81"/>
      <c r="O97" s="81"/>
      <c r="P97" s="81"/>
      <c r="R97" s="81">
        <f t="shared" si="3"/>
        <v>0</v>
      </c>
      <c r="S97" s="81">
        <f>IFERROR(IF(J97="X",0,IF(K97="X",0,VLOOKUP(K97,'7'!$K$3:$L$16,2,FALSE))),0)</f>
        <v>0</v>
      </c>
      <c r="T97" s="81">
        <f t="shared" si="4"/>
        <v>0</v>
      </c>
      <c r="U97" s="81">
        <f>IFERROR(VLOOKUP(K97,'7'!$K$3:$M$16,3,FALSE),0)</f>
        <v>0</v>
      </c>
      <c r="V97" s="81">
        <f t="shared" si="5"/>
        <v>0</v>
      </c>
    </row>
    <row r="98" spans="1:22">
      <c r="A98" s="7"/>
      <c r="B98" s="147"/>
      <c r="C98" s="147"/>
      <c r="D98" s="79"/>
      <c r="E98" s="79"/>
      <c r="F98" s="79"/>
      <c r="G98" s="79"/>
      <c r="H98" s="79"/>
      <c r="I98" s="8"/>
      <c r="K98" s="79"/>
      <c r="L98" s="81"/>
      <c r="M98" s="81"/>
      <c r="N98" s="81"/>
      <c r="O98" s="81"/>
      <c r="P98" s="81"/>
      <c r="R98" s="81">
        <f t="shared" si="3"/>
        <v>0</v>
      </c>
      <c r="S98" s="81">
        <f>IFERROR(IF(J98="X",0,IF(K98="X",0,VLOOKUP(K98,'7'!$K$3:$L$16,2,FALSE))),0)</f>
        <v>0</v>
      </c>
      <c r="T98" s="81">
        <f t="shared" si="4"/>
        <v>0</v>
      </c>
      <c r="U98" s="81">
        <f>IFERROR(VLOOKUP(K98,'7'!$K$3:$M$16,3,FALSE),0)</f>
        <v>0</v>
      </c>
      <c r="V98" s="81">
        <f t="shared" si="5"/>
        <v>0</v>
      </c>
    </row>
    <row r="99" spans="1:22">
      <c r="A99" s="7"/>
      <c r="B99" s="147"/>
      <c r="C99" s="147"/>
      <c r="D99" s="79"/>
      <c r="E99" s="79"/>
      <c r="F99" s="79"/>
      <c r="G99" s="79"/>
      <c r="H99" s="79"/>
      <c r="I99" s="8"/>
      <c r="K99" s="79"/>
      <c r="L99" s="81"/>
      <c r="M99" s="81"/>
      <c r="N99" s="81"/>
      <c r="O99" s="81"/>
      <c r="P99" s="81"/>
      <c r="R99" s="81">
        <f t="shared" si="3"/>
        <v>0</v>
      </c>
      <c r="S99" s="81">
        <f>IFERROR(IF(J99="X",0,IF(K99="X",0,VLOOKUP(K99,'7'!$K$3:$L$16,2,FALSE))),0)</f>
        <v>0</v>
      </c>
      <c r="T99" s="81">
        <f t="shared" si="4"/>
        <v>0</v>
      </c>
      <c r="U99" s="81">
        <f>IFERROR(VLOOKUP(K99,'7'!$K$3:$M$16,3,FALSE),0)</f>
        <v>0</v>
      </c>
      <c r="V99" s="81">
        <f t="shared" si="5"/>
        <v>0</v>
      </c>
    </row>
    <row r="100" spans="1:22">
      <c r="A100" s="7"/>
      <c r="B100" s="147"/>
      <c r="C100" s="147"/>
      <c r="D100" s="79"/>
      <c r="E100" s="79"/>
      <c r="F100" s="79"/>
      <c r="G100" s="79"/>
      <c r="H100" s="79"/>
      <c r="I100" s="8"/>
      <c r="K100" s="79"/>
      <c r="L100" s="81"/>
      <c r="M100" s="81"/>
      <c r="N100" s="81"/>
      <c r="O100" s="81"/>
      <c r="P100" s="81"/>
      <c r="R100" s="81">
        <f t="shared" si="3"/>
        <v>0</v>
      </c>
      <c r="S100" s="81">
        <f>IFERROR(IF(J100="X",0,IF(K100="X",0,VLOOKUP(K100,'7'!$K$3:$L$16,2,FALSE))),0)</f>
        <v>0</v>
      </c>
      <c r="T100" s="81">
        <f t="shared" si="4"/>
        <v>0</v>
      </c>
      <c r="U100" s="81">
        <f>IFERROR(VLOOKUP(K100,'7'!$K$3:$M$16,3,FALSE),0)</f>
        <v>0</v>
      </c>
      <c r="V100" s="81">
        <f t="shared" si="5"/>
        <v>0</v>
      </c>
    </row>
    <row r="101" spans="1:22">
      <c r="A101" s="7"/>
      <c r="B101" s="147"/>
      <c r="C101" s="147"/>
      <c r="D101" s="79"/>
      <c r="E101" s="79"/>
      <c r="F101" s="79"/>
      <c r="G101" s="79"/>
      <c r="H101" s="79"/>
      <c r="I101" s="8"/>
      <c r="K101" s="79"/>
      <c r="L101" s="81"/>
      <c r="M101" s="81"/>
      <c r="N101" s="81"/>
      <c r="O101" s="81"/>
      <c r="P101" s="81"/>
      <c r="R101" s="81">
        <f t="shared" si="3"/>
        <v>0</v>
      </c>
      <c r="S101" s="81">
        <f>IFERROR(IF(J101="X",0,IF(K101="X",0,VLOOKUP(K101,'7'!$K$3:$L$16,2,FALSE))),0)</f>
        <v>0</v>
      </c>
      <c r="T101" s="81">
        <f t="shared" si="4"/>
        <v>0</v>
      </c>
      <c r="U101" s="81">
        <f>IFERROR(VLOOKUP(K101,'7'!$K$3:$M$16,3,FALSE),0)</f>
        <v>0</v>
      </c>
      <c r="V101" s="81">
        <f t="shared" si="5"/>
        <v>0</v>
      </c>
    </row>
    <row r="102" spans="1:22">
      <c r="A102" s="7"/>
      <c r="B102" s="147"/>
      <c r="C102" s="147"/>
      <c r="D102" s="79"/>
      <c r="E102" s="79"/>
      <c r="F102" s="79"/>
      <c r="G102" s="79"/>
      <c r="H102" s="79"/>
      <c r="I102" s="8"/>
      <c r="K102" s="79"/>
      <c r="L102" s="81"/>
      <c r="M102" s="81"/>
      <c r="N102" s="81"/>
      <c r="O102" s="81"/>
      <c r="P102" s="81"/>
      <c r="R102" s="81">
        <f t="shared" si="3"/>
        <v>0</v>
      </c>
      <c r="S102" s="81">
        <f>IFERROR(IF(J102="X",0,IF(K102="X",0,VLOOKUP(K102,'7'!$K$3:$L$16,2,FALSE))),0)</f>
        <v>0</v>
      </c>
      <c r="T102" s="81">
        <f t="shared" si="4"/>
        <v>0</v>
      </c>
      <c r="U102" s="81">
        <f>IFERROR(VLOOKUP(K102,'7'!$K$3:$M$16,3,FALSE),0)</f>
        <v>0</v>
      </c>
      <c r="V102" s="81">
        <f t="shared" si="5"/>
        <v>0</v>
      </c>
    </row>
    <row r="103" spans="1:22">
      <c r="A103" s="7"/>
      <c r="B103" s="147"/>
      <c r="C103" s="147"/>
      <c r="D103" s="79"/>
      <c r="E103" s="79"/>
      <c r="F103" s="79"/>
      <c r="G103" s="79"/>
      <c r="H103" s="79"/>
      <c r="I103" s="8"/>
      <c r="K103" s="79"/>
      <c r="L103" s="81"/>
      <c r="M103" s="81"/>
      <c r="N103" s="81"/>
      <c r="O103" s="81"/>
      <c r="P103" s="81"/>
      <c r="R103" s="81">
        <f t="shared" si="3"/>
        <v>0</v>
      </c>
      <c r="S103" s="81">
        <f>IFERROR(IF(J103="X",0,IF(K103="X",0,VLOOKUP(K103,'7'!$K$3:$L$16,2,FALSE))),0)</f>
        <v>0</v>
      </c>
      <c r="T103" s="81">
        <f t="shared" si="4"/>
        <v>0</v>
      </c>
      <c r="U103" s="81">
        <f>IFERROR(VLOOKUP(K103,'7'!$K$3:$M$16,3,FALSE),0)</f>
        <v>0</v>
      </c>
      <c r="V103" s="81">
        <f t="shared" si="5"/>
        <v>0</v>
      </c>
    </row>
    <row r="104" spans="1:22">
      <c r="A104" s="7"/>
      <c r="B104" s="147"/>
      <c r="C104" s="147"/>
      <c r="D104" s="79"/>
      <c r="E104" s="79"/>
      <c r="F104" s="79"/>
      <c r="G104" s="79"/>
      <c r="H104" s="79"/>
      <c r="I104" s="8"/>
      <c r="K104" s="79"/>
      <c r="L104" s="81"/>
      <c r="M104" s="81"/>
      <c r="N104" s="81"/>
      <c r="O104" s="81"/>
      <c r="P104" s="81"/>
      <c r="R104" s="81">
        <f t="shared" si="3"/>
        <v>0</v>
      </c>
      <c r="S104" s="81">
        <f>IFERROR(IF(J104="X",0,IF(K104="X",0,VLOOKUP(K104,'7'!$K$3:$L$16,2,FALSE))),0)</f>
        <v>0</v>
      </c>
      <c r="T104" s="81">
        <f t="shared" si="4"/>
        <v>0</v>
      </c>
      <c r="U104" s="81">
        <f>IFERROR(VLOOKUP(K104,'7'!$K$3:$M$16,3,FALSE),0)</f>
        <v>0</v>
      </c>
      <c r="V104" s="81">
        <f t="shared" si="5"/>
        <v>0</v>
      </c>
    </row>
    <row r="105" spans="1:22">
      <c r="A105" s="7"/>
      <c r="B105" s="147"/>
      <c r="C105" s="147"/>
      <c r="D105" s="79"/>
      <c r="E105" s="79"/>
      <c r="F105" s="79"/>
      <c r="G105" s="79"/>
      <c r="H105" s="79"/>
      <c r="I105" s="8"/>
      <c r="K105" s="79"/>
      <c r="L105" s="81"/>
      <c r="M105" s="81"/>
      <c r="N105" s="81"/>
      <c r="O105" s="81"/>
      <c r="P105" s="81"/>
      <c r="R105" s="81">
        <f t="shared" si="3"/>
        <v>0</v>
      </c>
      <c r="S105" s="81">
        <f>IFERROR(IF(J105="X",0,IF(K105="X",0,VLOOKUP(K105,'7'!$K$3:$L$16,2,FALSE))),0)</f>
        <v>0</v>
      </c>
      <c r="T105" s="81">
        <f t="shared" si="4"/>
        <v>0</v>
      </c>
      <c r="U105" s="81">
        <f>IFERROR(VLOOKUP(K105,'7'!$K$3:$M$16,3,FALSE),0)</f>
        <v>0</v>
      </c>
      <c r="V105" s="81">
        <f t="shared" si="5"/>
        <v>0</v>
      </c>
    </row>
    <row r="106" spans="1:22">
      <c r="A106" s="7"/>
      <c r="B106" s="147"/>
      <c r="C106" s="147"/>
      <c r="D106" s="79"/>
      <c r="E106" s="79"/>
      <c r="F106" s="79"/>
      <c r="G106" s="79"/>
      <c r="H106" s="79"/>
      <c r="I106" s="8"/>
      <c r="K106" s="79"/>
      <c r="L106" s="81"/>
      <c r="M106" s="81"/>
      <c r="N106" s="81"/>
      <c r="O106" s="81"/>
      <c r="P106" s="81"/>
      <c r="R106" s="81">
        <f t="shared" si="3"/>
        <v>0</v>
      </c>
      <c r="S106" s="81">
        <f>IFERROR(IF(J106="X",0,IF(K106="X",0,VLOOKUP(K106,'7'!$K$3:$L$16,2,FALSE))),0)</f>
        <v>0</v>
      </c>
      <c r="T106" s="81">
        <f t="shared" si="4"/>
        <v>0</v>
      </c>
      <c r="U106" s="81">
        <f>IFERROR(VLOOKUP(K106,'7'!$K$3:$M$16,3,FALSE),0)</f>
        <v>0</v>
      </c>
      <c r="V106" s="81">
        <f t="shared" si="5"/>
        <v>0</v>
      </c>
    </row>
    <row r="107" spans="1:22">
      <c r="A107" s="7"/>
      <c r="B107" s="147"/>
      <c r="C107" s="147"/>
      <c r="D107" s="79"/>
      <c r="E107" s="79"/>
      <c r="F107" s="79"/>
      <c r="G107" s="79"/>
      <c r="H107" s="79"/>
      <c r="I107" s="8"/>
      <c r="K107" s="79"/>
      <c r="L107" s="81"/>
      <c r="M107" s="81"/>
      <c r="N107" s="81"/>
      <c r="O107" s="81"/>
      <c r="P107" s="81"/>
      <c r="R107" s="81">
        <f t="shared" si="3"/>
        <v>0</v>
      </c>
      <c r="S107" s="81">
        <f>IFERROR(IF(J107="X",0,IF(K107="X",0,VLOOKUP(K107,'7'!$K$3:$L$16,2,FALSE))),0)</f>
        <v>0</v>
      </c>
      <c r="T107" s="81">
        <f t="shared" si="4"/>
        <v>0</v>
      </c>
      <c r="U107" s="81">
        <f>IFERROR(VLOOKUP(K107,'7'!$K$3:$M$16,3,FALSE),0)</f>
        <v>0</v>
      </c>
      <c r="V107" s="81">
        <f t="shared" si="5"/>
        <v>0</v>
      </c>
    </row>
    <row r="108" spans="1:22">
      <c r="A108" s="7"/>
      <c r="B108" s="147"/>
      <c r="C108" s="147"/>
      <c r="D108" s="79"/>
      <c r="E108" s="79"/>
      <c r="F108" s="79"/>
      <c r="G108" s="79"/>
      <c r="H108" s="79"/>
      <c r="I108" s="8"/>
      <c r="K108" s="79"/>
      <c r="L108" s="81"/>
      <c r="M108" s="81"/>
      <c r="N108" s="81"/>
      <c r="O108" s="81"/>
      <c r="P108" s="81"/>
      <c r="R108" s="81">
        <f t="shared" si="3"/>
        <v>0</v>
      </c>
      <c r="S108" s="81">
        <f>IFERROR(IF(J108="X",0,IF(K108="X",0,VLOOKUP(K108,'7'!$K$3:$L$16,2,FALSE))),0)</f>
        <v>0</v>
      </c>
      <c r="T108" s="81">
        <f t="shared" si="4"/>
        <v>0</v>
      </c>
      <c r="U108" s="81">
        <f>IFERROR(VLOOKUP(K108,'7'!$K$3:$M$16,3,FALSE),0)</f>
        <v>0</v>
      </c>
      <c r="V108" s="81">
        <f t="shared" si="5"/>
        <v>0</v>
      </c>
    </row>
    <row r="109" spans="1:22">
      <c r="A109" s="7"/>
      <c r="B109" s="147"/>
      <c r="C109" s="147"/>
      <c r="D109" s="79"/>
      <c r="E109" s="79"/>
      <c r="F109" s="79"/>
      <c r="G109" s="79"/>
      <c r="H109" s="79"/>
      <c r="I109" s="8"/>
      <c r="K109" s="79"/>
      <c r="L109" s="81"/>
      <c r="M109" s="81"/>
      <c r="N109" s="81"/>
      <c r="O109" s="81"/>
      <c r="P109" s="81"/>
      <c r="R109" s="81">
        <f t="shared" si="3"/>
        <v>0</v>
      </c>
      <c r="S109" s="81">
        <f>IFERROR(IF(J109="X",0,IF(K109="X",0,VLOOKUP(K109,'7'!$K$3:$L$16,2,FALSE))),0)</f>
        <v>0</v>
      </c>
      <c r="T109" s="81">
        <f t="shared" si="4"/>
        <v>0</v>
      </c>
      <c r="U109" s="81">
        <f>IFERROR(VLOOKUP(K109,'7'!$K$3:$M$16,3,FALSE),0)</f>
        <v>0</v>
      </c>
      <c r="V109" s="81">
        <f t="shared" si="5"/>
        <v>0</v>
      </c>
    </row>
    <row r="110" spans="1:22">
      <c r="A110" s="7"/>
      <c r="B110" s="147"/>
      <c r="C110" s="147"/>
      <c r="D110" s="79"/>
      <c r="E110" s="79"/>
      <c r="F110" s="79"/>
      <c r="G110" s="79"/>
      <c r="H110" s="79"/>
      <c r="I110" s="8"/>
      <c r="K110" s="79"/>
      <c r="L110" s="81"/>
      <c r="M110" s="81"/>
      <c r="N110" s="81"/>
      <c r="O110" s="81"/>
      <c r="P110" s="81"/>
      <c r="R110" s="81">
        <f t="shared" si="3"/>
        <v>0</v>
      </c>
      <c r="S110" s="81">
        <f>IFERROR(IF(J110="X",0,IF(K110="X",0,VLOOKUP(K110,'7'!$K$3:$L$16,2,FALSE))),0)</f>
        <v>0</v>
      </c>
      <c r="T110" s="81">
        <f t="shared" si="4"/>
        <v>0</v>
      </c>
      <c r="U110" s="81">
        <f>IFERROR(VLOOKUP(K110,'7'!$K$3:$M$16,3,FALSE),0)</f>
        <v>0</v>
      </c>
      <c r="V110" s="81">
        <f t="shared" si="5"/>
        <v>0</v>
      </c>
    </row>
    <row r="111" spans="1:22">
      <c r="A111" s="7"/>
      <c r="B111" s="147"/>
      <c r="C111" s="147"/>
      <c r="D111" s="79"/>
      <c r="E111" s="79"/>
      <c r="F111" s="79"/>
      <c r="G111" s="79"/>
      <c r="H111" s="79"/>
      <c r="I111" s="8"/>
      <c r="K111" s="79"/>
      <c r="L111" s="81"/>
      <c r="M111" s="81"/>
      <c r="N111" s="81"/>
      <c r="O111" s="81"/>
      <c r="P111" s="81"/>
      <c r="R111" s="81">
        <f t="shared" si="3"/>
        <v>0</v>
      </c>
      <c r="S111" s="81">
        <f>IFERROR(IF(J111="X",0,IF(K111="X",0,VLOOKUP(K111,'7'!$K$3:$L$16,2,FALSE))),0)</f>
        <v>0</v>
      </c>
      <c r="T111" s="81">
        <f t="shared" si="4"/>
        <v>0</v>
      </c>
      <c r="U111" s="81">
        <f>IFERROR(VLOOKUP(K111,'7'!$K$3:$M$16,3,FALSE),0)</f>
        <v>0</v>
      </c>
      <c r="V111" s="81">
        <f t="shared" si="5"/>
        <v>0</v>
      </c>
    </row>
    <row r="112" spans="1:22">
      <c r="A112" s="7"/>
      <c r="B112" s="147"/>
      <c r="C112" s="147"/>
      <c r="D112" s="79"/>
      <c r="E112" s="79"/>
      <c r="F112" s="79"/>
      <c r="G112" s="79"/>
      <c r="H112" s="79"/>
      <c r="I112" s="8"/>
      <c r="K112" s="79"/>
      <c r="L112" s="81"/>
      <c r="M112" s="81"/>
      <c r="N112" s="81"/>
      <c r="O112" s="81"/>
      <c r="P112" s="81"/>
      <c r="R112" s="81">
        <f t="shared" si="3"/>
        <v>0</v>
      </c>
      <c r="S112" s="81">
        <f>IFERROR(IF(J112="X",0,IF(K112="X",0,VLOOKUP(K112,'7'!$K$3:$L$16,2,FALSE))),0)</f>
        <v>0</v>
      </c>
      <c r="T112" s="81">
        <f t="shared" si="4"/>
        <v>0</v>
      </c>
      <c r="U112" s="81">
        <f>IFERROR(VLOOKUP(K112,'7'!$K$3:$M$16,3,FALSE),0)</f>
        <v>0</v>
      </c>
      <c r="V112" s="81">
        <f t="shared" si="5"/>
        <v>0</v>
      </c>
    </row>
    <row r="113" spans="1:22">
      <c r="A113" s="7"/>
      <c r="B113" s="147"/>
      <c r="C113" s="147"/>
      <c r="D113" s="79"/>
      <c r="E113" s="79"/>
      <c r="F113" s="79"/>
      <c r="G113" s="79"/>
      <c r="H113" s="79"/>
      <c r="I113" s="8"/>
      <c r="K113" s="79"/>
      <c r="L113" s="81"/>
      <c r="M113" s="81"/>
      <c r="N113" s="81"/>
      <c r="O113" s="81"/>
      <c r="P113" s="81"/>
      <c r="R113" s="81">
        <f t="shared" si="3"/>
        <v>0</v>
      </c>
      <c r="S113" s="81">
        <f>IFERROR(IF(J113="X",0,IF(K113="X",0,VLOOKUP(K113,'7'!$K$3:$L$16,2,FALSE))),0)</f>
        <v>0</v>
      </c>
      <c r="T113" s="81">
        <f t="shared" si="4"/>
        <v>0</v>
      </c>
      <c r="U113" s="81">
        <f>IFERROR(VLOOKUP(K113,'7'!$K$3:$M$16,3,FALSE),0)</f>
        <v>0</v>
      </c>
      <c r="V113" s="81">
        <f t="shared" si="5"/>
        <v>0</v>
      </c>
    </row>
    <row r="114" spans="1:22">
      <c r="A114" s="7"/>
      <c r="B114" s="147"/>
      <c r="C114" s="147"/>
      <c r="D114" s="79"/>
      <c r="E114" s="79"/>
      <c r="F114" s="79"/>
      <c r="G114" s="79"/>
      <c r="H114" s="79"/>
      <c r="I114" s="8"/>
      <c r="K114" s="79"/>
      <c r="L114" s="81"/>
      <c r="M114" s="81"/>
      <c r="N114" s="81"/>
      <c r="O114" s="81"/>
      <c r="P114" s="81"/>
      <c r="R114" s="81">
        <f t="shared" si="3"/>
        <v>0</v>
      </c>
      <c r="S114" s="81">
        <f>IFERROR(IF(J114="X",0,IF(K114="X",0,VLOOKUP(K114,'7'!$K$3:$L$16,2,FALSE))),0)</f>
        <v>0</v>
      </c>
      <c r="T114" s="81">
        <f t="shared" si="4"/>
        <v>0</v>
      </c>
      <c r="U114" s="81">
        <f>IFERROR(VLOOKUP(K114,'7'!$K$3:$M$16,3,FALSE),0)</f>
        <v>0</v>
      </c>
      <c r="V114" s="81">
        <f t="shared" si="5"/>
        <v>0</v>
      </c>
    </row>
    <row r="115" spans="1:22">
      <c r="A115" s="7"/>
      <c r="B115" s="147"/>
      <c r="C115" s="147"/>
      <c r="D115" s="79"/>
      <c r="E115" s="79"/>
      <c r="F115" s="79"/>
      <c r="G115" s="79"/>
      <c r="H115" s="79"/>
      <c r="I115" s="8"/>
      <c r="K115" s="79"/>
      <c r="L115" s="81"/>
      <c r="M115" s="81"/>
      <c r="N115" s="81"/>
      <c r="O115" s="81"/>
      <c r="P115" s="81"/>
      <c r="R115" s="81">
        <f t="shared" si="3"/>
        <v>0</v>
      </c>
      <c r="S115" s="81">
        <f>IFERROR(IF(J115="X",0,IF(K115="X",0,VLOOKUP(K115,'7'!$K$3:$L$16,2,FALSE))),0)</f>
        <v>0</v>
      </c>
      <c r="T115" s="81">
        <f t="shared" si="4"/>
        <v>0</v>
      </c>
      <c r="U115" s="81">
        <f>IFERROR(VLOOKUP(K115,'7'!$K$3:$M$16,3,FALSE),0)</f>
        <v>0</v>
      </c>
      <c r="V115" s="81">
        <f t="shared" si="5"/>
        <v>0</v>
      </c>
    </row>
    <row r="116" spans="1:22">
      <c r="A116" s="7"/>
      <c r="B116" s="147"/>
      <c r="C116" s="147"/>
      <c r="D116" s="79"/>
      <c r="E116" s="79"/>
      <c r="F116" s="79"/>
      <c r="G116" s="79"/>
      <c r="H116" s="79"/>
      <c r="I116" s="8"/>
      <c r="K116" s="79"/>
      <c r="L116" s="81"/>
      <c r="M116" s="81"/>
      <c r="N116" s="81"/>
      <c r="O116" s="81"/>
      <c r="P116" s="81"/>
      <c r="R116" s="81">
        <f t="shared" si="3"/>
        <v>0</v>
      </c>
      <c r="S116" s="81">
        <f>IFERROR(IF(J116="X",0,IF(K116="X",0,VLOOKUP(K116,'7'!$K$3:$L$16,2,FALSE))),0)</f>
        <v>0</v>
      </c>
      <c r="T116" s="81">
        <f t="shared" si="4"/>
        <v>0</v>
      </c>
      <c r="U116" s="81">
        <f>IFERROR(VLOOKUP(K116,'7'!$K$3:$M$16,3,FALSE),0)</f>
        <v>0</v>
      </c>
      <c r="V116" s="81">
        <f t="shared" si="5"/>
        <v>0</v>
      </c>
    </row>
    <row r="117" spans="1:22">
      <c r="A117" s="7"/>
      <c r="B117" s="147"/>
      <c r="C117" s="147"/>
      <c r="D117" s="79"/>
      <c r="E117" s="79"/>
      <c r="F117" s="79"/>
      <c r="G117" s="79"/>
      <c r="H117" s="79"/>
      <c r="I117" s="89"/>
      <c r="J117" s="154"/>
      <c r="K117" s="90"/>
      <c r="L117" s="81"/>
      <c r="M117" s="91"/>
      <c r="N117" s="91"/>
      <c r="O117" s="81"/>
      <c r="P117" s="91"/>
      <c r="Q117" s="91"/>
      <c r="R117" s="81">
        <f t="shared" si="3"/>
        <v>0</v>
      </c>
      <c r="S117" s="81">
        <f>IFERROR(IF(J117="X",0,IF(K117="X",0,VLOOKUP(K117,'7'!$K$3:$L$16,2,FALSE))),0)</f>
        <v>0</v>
      </c>
      <c r="T117" s="81">
        <f t="shared" si="4"/>
        <v>0</v>
      </c>
      <c r="U117" s="81">
        <f>IFERROR(VLOOKUP(K117,'7'!$K$3:$M$16,3,FALSE),0)</f>
        <v>0</v>
      </c>
      <c r="V117" s="81">
        <f t="shared" si="5"/>
        <v>0</v>
      </c>
    </row>
    <row r="118" spans="1:22">
      <c r="A118" s="7"/>
      <c r="B118" s="148"/>
      <c r="C118" s="148"/>
      <c r="D118" s="79"/>
      <c r="E118" s="79"/>
      <c r="F118" s="79"/>
      <c r="G118" s="79"/>
      <c r="H118" s="79"/>
      <c r="I118" s="8"/>
      <c r="K118" s="79"/>
      <c r="L118" s="81"/>
      <c r="M118" s="81"/>
      <c r="N118" s="81"/>
      <c r="O118" s="81"/>
      <c r="P118" s="81"/>
      <c r="R118" s="81">
        <f t="shared" si="3"/>
        <v>0</v>
      </c>
      <c r="S118" s="81">
        <f>IFERROR(IF(J118="X",0,IF(K118="X",0,VLOOKUP(K118,'7'!$K$3:$L$16,2,FALSE))),0)</f>
        <v>0</v>
      </c>
      <c r="T118" s="81">
        <f t="shared" si="4"/>
        <v>0</v>
      </c>
      <c r="U118" s="81">
        <f>IFERROR(VLOOKUP(K118,'7'!$K$3:$M$16,3,FALSE),0)</f>
        <v>0</v>
      </c>
      <c r="V118" s="81">
        <f t="shared" si="5"/>
        <v>0</v>
      </c>
    </row>
    <row r="119" spans="1:22">
      <c r="A119" s="7"/>
      <c r="B119" s="148"/>
      <c r="C119" s="148"/>
      <c r="D119" s="79"/>
      <c r="E119" s="79"/>
      <c r="F119" s="79"/>
      <c r="G119" s="79"/>
      <c r="H119" s="79"/>
      <c r="I119" s="80"/>
      <c r="K119" s="79"/>
      <c r="L119" s="81"/>
      <c r="M119" s="81"/>
      <c r="N119" s="81"/>
      <c r="O119" s="81"/>
      <c r="P119" s="81"/>
      <c r="R119" s="81">
        <f t="shared" si="3"/>
        <v>0</v>
      </c>
      <c r="S119" s="81">
        <f>IFERROR(IF(J119="X",0,IF(K119="X",0,VLOOKUP(K119,'7'!$K$3:$L$16,2,FALSE))),0)</f>
        <v>0</v>
      </c>
      <c r="T119" s="81">
        <f t="shared" si="4"/>
        <v>0</v>
      </c>
      <c r="U119" s="81">
        <f>IFERROR(VLOOKUP(K119,'7'!$K$3:$M$16,3,FALSE),0)</f>
        <v>0</v>
      </c>
      <c r="V119" s="81">
        <f t="shared" si="5"/>
        <v>0</v>
      </c>
    </row>
    <row r="120" spans="1:22">
      <c r="A120" s="7"/>
      <c r="B120" s="148"/>
      <c r="C120" s="148"/>
      <c r="D120" s="79"/>
      <c r="E120" s="79"/>
      <c r="F120" s="79"/>
      <c r="G120" s="79"/>
      <c r="H120" s="79"/>
      <c r="I120" s="8"/>
      <c r="K120" s="79"/>
      <c r="L120" s="81"/>
      <c r="M120" s="81"/>
      <c r="N120" s="81"/>
      <c r="O120" s="81"/>
      <c r="P120" s="81"/>
      <c r="R120" s="81">
        <f t="shared" si="3"/>
        <v>0</v>
      </c>
      <c r="S120" s="81">
        <f>IFERROR(IF(J120="X",0,IF(K120="X",0,VLOOKUP(K120,'7'!$K$3:$L$16,2,FALSE))),0)</f>
        <v>0</v>
      </c>
      <c r="T120" s="81">
        <f t="shared" si="4"/>
        <v>0</v>
      </c>
      <c r="U120" s="81">
        <f>IFERROR(VLOOKUP(K120,'7'!$K$3:$M$16,3,FALSE),0)</f>
        <v>0</v>
      </c>
      <c r="V120" s="81">
        <f t="shared" si="5"/>
        <v>0</v>
      </c>
    </row>
    <row r="121" spans="1:22">
      <c r="A121" s="7"/>
      <c r="B121" s="148"/>
      <c r="C121" s="148"/>
      <c r="D121" s="79"/>
      <c r="E121" s="79"/>
      <c r="F121" s="79"/>
      <c r="G121" s="79"/>
      <c r="H121" s="79"/>
      <c r="I121" s="8"/>
      <c r="K121" s="79"/>
      <c r="L121" s="81"/>
      <c r="M121" s="81"/>
      <c r="N121" s="81"/>
      <c r="O121" s="81"/>
      <c r="P121" s="81"/>
      <c r="R121" s="81">
        <f t="shared" si="3"/>
        <v>0</v>
      </c>
      <c r="S121" s="81">
        <f>IFERROR(IF(J121="X",0,IF(K121="X",0,VLOOKUP(K121,'7'!$K$3:$L$16,2,FALSE))),0)</f>
        <v>0</v>
      </c>
      <c r="T121" s="81">
        <f t="shared" si="4"/>
        <v>0</v>
      </c>
      <c r="U121" s="81">
        <f>IFERROR(VLOOKUP(K121,'7'!$K$3:$M$16,3,FALSE),0)</f>
        <v>0</v>
      </c>
      <c r="V121" s="81">
        <f t="shared" si="5"/>
        <v>0</v>
      </c>
    </row>
    <row r="122" spans="1:22">
      <c r="A122" s="7"/>
      <c r="B122" s="148"/>
      <c r="C122" s="148"/>
      <c r="D122" s="79"/>
      <c r="E122" s="79"/>
      <c r="F122" s="79"/>
      <c r="G122" s="79"/>
      <c r="H122" s="79"/>
      <c r="I122" s="8"/>
      <c r="K122" s="79"/>
      <c r="L122" s="81"/>
      <c r="M122" s="81"/>
      <c r="N122" s="81"/>
      <c r="O122" s="81"/>
      <c r="P122" s="81"/>
      <c r="R122" s="81">
        <f t="shared" si="3"/>
        <v>0</v>
      </c>
      <c r="S122" s="81">
        <f>IFERROR(IF(J122="X",0,IF(K122="X",0,VLOOKUP(K122,'7'!$K$3:$L$16,2,FALSE))),0)</f>
        <v>0</v>
      </c>
      <c r="T122" s="81">
        <f t="shared" si="4"/>
        <v>0</v>
      </c>
      <c r="U122" s="81">
        <f>IFERROR(VLOOKUP(K122,'7'!$K$3:$M$16,3,FALSE),0)</f>
        <v>0</v>
      </c>
      <c r="V122" s="81">
        <f t="shared" si="5"/>
        <v>0</v>
      </c>
    </row>
    <row r="123" spans="1:22">
      <c r="A123" s="7"/>
      <c r="B123" s="148"/>
      <c r="C123" s="148"/>
      <c r="D123" s="79"/>
      <c r="E123" s="79"/>
      <c r="F123" s="79"/>
      <c r="G123" s="79"/>
      <c r="H123" s="79"/>
      <c r="I123" s="8"/>
      <c r="K123" s="79"/>
      <c r="L123" s="81"/>
      <c r="M123" s="81"/>
      <c r="N123" s="81"/>
      <c r="O123" s="81"/>
      <c r="P123" s="81"/>
      <c r="R123" s="81">
        <f t="shared" si="3"/>
        <v>0</v>
      </c>
      <c r="S123" s="81">
        <f>IFERROR(IF(J123="X",0,IF(K123="X",0,VLOOKUP(K123,'7'!$K$3:$L$16,2,FALSE))),0)</f>
        <v>0</v>
      </c>
      <c r="T123" s="81">
        <f t="shared" si="4"/>
        <v>0</v>
      </c>
      <c r="U123" s="81">
        <f>IFERROR(VLOOKUP(K123,'7'!$K$3:$M$16,3,FALSE),0)</f>
        <v>0</v>
      </c>
      <c r="V123" s="81">
        <f t="shared" si="5"/>
        <v>0</v>
      </c>
    </row>
    <row r="124" spans="1:22">
      <c r="A124" s="7"/>
      <c r="B124" s="148"/>
      <c r="C124" s="148"/>
      <c r="D124" s="79"/>
      <c r="E124" s="79"/>
      <c r="F124" s="79"/>
      <c r="G124" s="79"/>
      <c r="H124" s="79"/>
      <c r="I124" s="8"/>
      <c r="K124" s="79"/>
      <c r="L124" s="81"/>
      <c r="M124" s="81"/>
      <c r="N124" s="81"/>
      <c r="O124" s="81"/>
      <c r="P124" s="81"/>
      <c r="R124" s="81">
        <f t="shared" si="3"/>
        <v>0</v>
      </c>
      <c r="S124" s="81">
        <f>IFERROR(IF(J124="X",0,IF(K124="X",0,VLOOKUP(K124,'7'!$K$3:$L$16,2,FALSE))),0)</f>
        <v>0</v>
      </c>
      <c r="T124" s="81">
        <f t="shared" si="4"/>
        <v>0</v>
      </c>
      <c r="U124" s="81">
        <f>IFERROR(VLOOKUP(K124,'7'!$K$3:$M$16,3,FALSE),0)</f>
        <v>0</v>
      </c>
      <c r="V124" s="81">
        <f t="shared" si="5"/>
        <v>0</v>
      </c>
    </row>
    <row r="125" spans="1:22">
      <c r="A125" s="7"/>
      <c r="B125" s="148"/>
      <c r="C125" s="148"/>
      <c r="D125" s="79"/>
      <c r="E125" s="79"/>
      <c r="F125" s="79"/>
      <c r="G125" s="79"/>
      <c r="H125" s="79"/>
      <c r="I125" s="8"/>
      <c r="K125" s="79"/>
      <c r="L125" s="81"/>
      <c r="M125" s="81"/>
      <c r="N125" s="81"/>
      <c r="O125" s="81"/>
      <c r="P125" s="81"/>
      <c r="R125" s="81">
        <f t="shared" si="3"/>
        <v>0</v>
      </c>
      <c r="S125" s="81">
        <f>IFERROR(IF(J125="X",0,IF(K125="X",0,VLOOKUP(K125,'7'!$K$3:$L$16,2,FALSE))),0)</f>
        <v>0</v>
      </c>
      <c r="T125" s="81">
        <f t="shared" si="4"/>
        <v>0</v>
      </c>
      <c r="U125" s="81">
        <f>IFERROR(VLOOKUP(K125,'7'!$K$3:$M$16,3,FALSE),0)</f>
        <v>0</v>
      </c>
      <c r="V125" s="81">
        <f t="shared" si="5"/>
        <v>0</v>
      </c>
    </row>
    <row r="126" spans="1:22">
      <c r="A126" s="7"/>
      <c r="B126" s="148"/>
      <c r="C126" s="148"/>
      <c r="D126" s="79"/>
      <c r="E126" s="79"/>
      <c r="F126" s="79"/>
      <c r="G126" s="79"/>
      <c r="H126" s="79"/>
      <c r="I126" s="89"/>
      <c r="J126" s="154"/>
      <c r="K126" s="89"/>
      <c r="L126" s="81"/>
      <c r="M126" s="91"/>
      <c r="N126" s="91"/>
      <c r="O126" s="81"/>
      <c r="P126" s="91"/>
      <c r="Q126" s="91"/>
      <c r="R126" s="81">
        <f t="shared" si="3"/>
        <v>0</v>
      </c>
      <c r="S126" s="81">
        <f>IFERROR(IF(J126="X",0,IF(K126="X",0,VLOOKUP(K126,'7'!$K$3:$L$16,2,FALSE))),0)</f>
        <v>0</v>
      </c>
      <c r="T126" s="81">
        <f t="shared" si="4"/>
        <v>0</v>
      </c>
      <c r="U126" s="81">
        <f>IFERROR(VLOOKUP(K126,'7'!$K$3:$M$16,3,FALSE),0)</f>
        <v>0</v>
      </c>
      <c r="V126" s="81">
        <f t="shared" si="5"/>
        <v>0</v>
      </c>
    </row>
    <row r="127" spans="1:22">
      <c r="A127" s="7"/>
      <c r="E127" s="79"/>
      <c r="F127" s="79"/>
      <c r="G127" s="79"/>
      <c r="H127" s="79"/>
      <c r="L127" s="81"/>
      <c r="O127" s="81"/>
      <c r="R127" s="81">
        <f t="shared" si="3"/>
        <v>0</v>
      </c>
      <c r="S127" s="81">
        <f>IFERROR(IF(J127="X",0,IF(K127="X",0,VLOOKUP(K127,'7'!$K$3:$L$16,2,FALSE))),0)</f>
        <v>0</v>
      </c>
      <c r="T127" s="81">
        <f t="shared" si="4"/>
        <v>0</v>
      </c>
      <c r="U127" s="81">
        <f>IFERROR(VLOOKUP(K127,'7'!$K$3:$M$16,3,FALSE),0)</f>
        <v>0</v>
      </c>
      <c r="V127" s="81">
        <f t="shared" si="5"/>
        <v>0</v>
      </c>
    </row>
    <row r="128" spans="1:22">
      <c r="A128" s="7"/>
      <c r="E128" s="79"/>
      <c r="F128" s="79"/>
      <c r="G128" s="79"/>
      <c r="H128" s="79"/>
      <c r="L128" s="81"/>
      <c r="O128" s="81"/>
      <c r="R128" s="81">
        <f t="shared" ref="R128:R191" si="6">SUM(M128+P128)</f>
        <v>0</v>
      </c>
      <c r="S128" s="81">
        <f>IFERROR(IF(J128="X",0,IF(K128="X",0,VLOOKUP(K128,'7'!$K$3:$L$16,2,FALSE))),0)</f>
        <v>0</v>
      </c>
      <c r="T128" s="81">
        <f t="shared" ref="T128:T191" si="7">R128*S128</f>
        <v>0</v>
      </c>
      <c r="U128" s="81">
        <f>IFERROR(VLOOKUP(K128,'7'!$K$3:$M$16,3,FALSE),0)</f>
        <v>0</v>
      </c>
      <c r="V128" s="81">
        <f t="shared" ref="V128:V191" si="8">IF(U128=0,0,T128/U128)</f>
        <v>0</v>
      </c>
    </row>
    <row r="129" spans="1:22">
      <c r="A129" s="7"/>
      <c r="E129" s="79"/>
      <c r="F129" s="79"/>
      <c r="G129" s="79"/>
      <c r="H129" s="79"/>
      <c r="L129" s="81"/>
      <c r="O129" s="81"/>
      <c r="R129" s="81">
        <f t="shared" si="6"/>
        <v>0</v>
      </c>
      <c r="S129" s="81">
        <f>IFERROR(IF(J129="X",0,IF(K129="X",0,VLOOKUP(K129,'7'!$K$3:$L$16,2,FALSE))),0)</f>
        <v>0</v>
      </c>
      <c r="T129" s="81">
        <f t="shared" si="7"/>
        <v>0</v>
      </c>
      <c r="U129" s="81">
        <f>IFERROR(VLOOKUP(K129,'7'!$K$3:$M$16,3,FALSE),0)</f>
        <v>0</v>
      </c>
      <c r="V129" s="81">
        <f t="shared" si="8"/>
        <v>0</v>
      </c>
    </row>
    <row r="130" spans="1:22">
      <c r="A130" s="7"/>
      <c r="E130" s="79"/>
      <c r="F130" s="79"/>
      <c r="G130" s="79"/>
      <c r="H130" s="79"/>
      <c r="L130" s="81"/>
      <c r="O130" s="81"/>
      <c r="R130" s="81">
        <f t="shared" si="6"/>
        <v>0</v>
      </c>
      <c r="S130" s="81">
        <f>IFERROR(IF(J130="X",0,IF(K130="X",0,VLOOKUP(K130,'7'!$K$3:$L$16,2,FALSE))),0)</f>
        <v>0</v>
      </c>
      <c r="T130" s="81">
        <f t="shared" si="7"/>
        <v>0</v>
      </c>
      <c r="U130" s="81">
        <f>IFERROR(VLOOKUP(K130,'7'!$K$3:$M$16,3,FALSE),0)</f>
        <v>0</v>
      </c>
      <c r="V130" s="81">
        <f t="shared" si="8"/>
        <v>0</v>
      </c>
    </row>
    <row r="131" spans="1:22">
      <c r="A131" s="7"/>
      <c r="E131" s="79"/>
      <c r="F131" s="79"/>
      <c r="G131" s="79"/>
      <c r="H131" s="79"/>
      <c r="L131" s="81"/>
      <c r="O131" s="81"/>
      <c r="R131" s="81">
        <f t="shared" si="6"/>
        <v>0</v>
      </c>
      <c r="S131" s="81">
        <f>IFERROR(IF(J131="X",0,IF(K131="X",0,VLOOKUP(K131,'7'!$K$3:$L$16,2,FALSE))),0)</f>
        <v>0</v>
      </c>
      <c r="T131" s="81">
        <f t="shared" si="7"/>
        <v>0</v>
      </c>
      <c r="U131" s="81">
        <f>IFERROR(VLOOKUP(K131,'7'!$K$3:$M$16,3,FALSE),0)</f>
        <v>0</v>
      </c>
      <c r="V131" s="81">
        <f t="shared" si="8"/>
        <v>0</v>
      </c>
    </row>
    <row r="132" spans="1:22">
      <c r="A132" s="7"/>
      <c r="E132" s="79"/>
      <c r="F132" s="79"/>
      <c r="G132" s="79"/>
      <c r="H132" s="79"/>
      <c r="L132" s="81"/>
      <c r="O132" s="81"/>
      <c r="R132" s="81">
        <f t="shared" si="6"/>
        <v>0</v>
      </c>
      <c r="S132" s="81">
        <f>IFERROR(IF(J132="X",0,IF(K132="X",0,VLOOKUP(K132,'7'!$K$3:$L$16,2,FALSE))),0)</f>
        <v>0</v>
      </c>
      <c r="T132" s="81">
        <f t="shared" si="7"/>
        <v>0</v>
      </c>
      <c r="U132" s="81">
        <f>IFERROR(VLOOKUP(K132,'7'!$K$3:$M$16,3,FALSE),0)</f>
        <v>0</v>
      </c>
      <c r="V132" s="81">
        <f t="shared" si="8"/>
        <v>0</v>
      </c>
    </row>
    <row r="133" spans="1:22">
      <c r="A133" s="7"/>
      <c r="E133" s="79"/>
      <c r="F133" s="79"/>
      <c r="G133" s="79"/>
      <c r="H133" s="79"/>
      <c r="L133" s="81"/>
      <c r="O133" s="81"/>
      <c r="R133" s="81">
        <f t="shared" si="6"/>
        <v>0</v>
      </c>
      <c r="S133" s="81">
        <f>IFERROR(IF(J133="X",0,IF(K133="X",0,VLOOKUP(K133,'7'!$K$3:$L$16,2,FALSE))),0)</f>
        <v>0</v>
      </c>
      <c r="T133" s="81">
        <f t="shared" si="7"/>
        <v>0</v>
      </c>
      <c r="U133" s="81">
        <f>IFERROR(VLOOKUP(K133,'7'!$K$3:$M$16,3,FALSE),0)</f>
        <v>0</v>
      </c>
      <c r="V133" s="81">
        <f t="shared" si="8"/>
        <v>0</v>
      </c>
    </row>
    <row r="134" spans="1:22">
      <c r="A134" s="7"/>
      <c r="E134" s="79"/>
      <c r="F134" s="79"/>
      <c r="G134" s="79"/>
      <c r="H134" s="79"/>
      <c r="L134" s="81"/>
      <c r="O134" s="81"/>
      <c r="R134" s="81">
        <f t="shared" si="6"/>
        <v>0</v>
      </c>
      <c r="S134" s="81">
        <f>IFERROR(IF(J134="X",0,IF(K134="X",0,VLOOKUP(K134,'7'!$K$3:$L$16,2,FALSE))),0)</f>
        <v>0</v>
      </c>
      <c r="T134" s="81">
        <f t="shared" si="7"/>
        <v>0</v>
      </c>
      <c r="U134" s="81">
        <f>IFERROR(VLOOKUP(K134,'7'!$K$3:$M$16,3,FALSE),0)</f>
        <v>0</v>
      </c>
      <c r="V134" s="81">
        <f t="shared" si="8"/>
        <v>0</v>
      </c>
    </row>
    <row r="135" spans="1:22">
      <c r="A135" s="7"/>
      <c r="E135" s="79"/>
      <c r="F135" s="79"/>
      <c r="G135" s="79"/>
      <c r="H135" s="79"/>
      <c r="L135" s="81"/>
      <c r="O135" s="81"/>
      <c r="R135" s="81">
        <f t="shared" si="6"/>
        <v>0</v>
      </c>
      <c r="S135" s="81">
        <f>IFERROR(IF(J135="X",0,IF(K135="X",0,VLOOKUP(K135,'7'!$K$3:$L$16,2,FALSE))),0)</f>
        <v>0</v>
      </c>
      <c r="T135" s="81">
        <f t="shared" si="7"/>
        <v>0</v>
      </c>
      <c r="U135" s="81">
        <f>IFERROR(VLOOKUP(K135,'7'!$K$3:$M$16,3,FALSE),0)</f>
        <v>0</v>
      </c>
      <c r="V135" s="81">
        <f t="shared" si="8"/>
        <v>0</v>
      </c>
    </row>
    <row r="136" spans="1:22">
      <c r="A136" s="7"/>
      <c r="E136" s="79"/>
      <c r="F136" s="79"/>
      <c r="G136" s="79"/>
      <c r="H136" s="79"/>
      <c r="L136" s="81"/>
      <c r="O136" s="81"/>
      <c r="R136" s="81">
        <f t="shared" si="6"/>
        <v>0</v>
      </c>
      <c r="S136" s="81">
        <f>IFERROR(IF(J136="X",0,IF(K136="X",0,VLOOKUP(K136,'7'!$K$3:$L$16,2,FALSE))),0)</f>
        <v>0</v>
      </c>
      <c r="T136" s="81">
        <f t="shared" si="7"/>
        <v>0</v>
      </c>
      <c r="U136" s="81">
        <f>IFERROR(VLOOKUP(K136,'7'!$K$3:$M$16,3,FALSE),0)</f>
        <v>0</v>
      </c>
      <c r="V136" s="81">
        <f t="shared" si="8"/>
        <v>0</v>
      </c>
    </row>
    <row r="137" spans="1:22">
      <c r="A137" s="7"/>
      <c r="E137" s="79"/>
      <c r="F137" s="79"/>
      <c r="G137" s="79"/>
      <c r="H137" s="79"/>
      <c r="L137" s="81"/>
      <c r="O137" s="81"/>
      <c r="R137" s="81">
        <f t="shared" si="6"/>
        <v>0</v>
      </c>
      <c r="S137" s="81">
        <f>IFERROR(IF(J137="X",0,IF(K137="X",0,VLOOKUP(K137,'7'!$K$3:$L$16,2,FALSE))),0)</f>
        <v>0</v>
      </c>
      <c r="T137" s="81">
        <f t="shared" si="7"/>
        <v>0</v>
      </c>
      <c r="U137" s="81">
        <f>IFERROR(VLOOKUP(K137,'7'!$K$3:$M$16,3,FALSE),0)</f>
        <v>0</v>
      </c>
      <c r="V137" s="81">
        <f t="shared" si="8"/>
        <v>0</v>
      </c>
    </row>
    <row r="138" spans="1:22">
      <c r="A138" s="7"/>
      <c r="E138" s="79"/>
      <c r="F138" s="79"/>
      <c r="G138" s="79"/>
      <c r="H138" s="79"/>
      <c r="L138" s="81"/>
      <c r="O138" s="81"/>
      <c r="R138" s="81">
        <f t="shared" si="6"/>
        <v>0</v>
      </c>
      <c r="S138" s="81">
        <f>IFERROR(IF(J138="X",0,IF(K138="X",0,VLOOKUP(K138,'7'!$K$3:$L$16,2,FALSE))),0)</f>
        <v>0</v>
      </c>
      <c r="T138" s="81">
        <f t="shared" si="7"/>
        <v>0</v>
      </c>
      <c r="U138" s="81">
        <f>IFERROR(VLOOKUP(K138,'7'!$K$3:$M$16,3,FALSE),0)</f>
        <v>0</v>
      </c>
      <c r="V138" s="81">
        <f t="shared" si="8"/>
        <v>0</v>
      </c>
    </row>
    <row r="139" spans="1:22">
      <c r="A139" s="7"/>
      <c r="E139" s="79"/>
      <c r="F139" s="79"/>
      <c r="G139" s="79"/>
      <c r="H139" s="79"/>
      <c r="L139" s="81"/>
      <c r="O139" s="81"/>
      <c r="R139" s="81">
        <f t="shared" si="6"/>
        <v>0</v>
      </c>
      <c r="S139" s="81">
        <f>IFERROR(IF(J139="X",0,IF(K139="X",0,VLOOKUP(K139,'7'!$K$3:$L$16,2,FALSE))),0)</f>
        <v>0</v>
      </c>
      <c r="T139" s="81">
        <f t="shared" si="7"/>
        <v>0</v>
      </c>
      <c r="U139" s="81">
        <f>IFERROR(VLOOKUP(K139,'7'!$K$3:$M$16,3,FALSE),0)</f>
        <v>0</v>
      </c>
      <c r="V139" s="81">
        <f t="shared" si="8"/>
        <v>0</v>
      </c>
    </row>
    <row r="140" spans="1:22">
      <c r="A140" s="7"/>
      <c r="E140" s="79"/>
      <c r="F140" s="79"/>
      <c r="G140" s="79"/>
      <c r="H140" s="79"/>
      <c r="L140" s="81"/>
      <c r="O140" s="81"/>
      <c r="R140" s="81">
        <f t="shared" si="6"/>
        <v>0</v>
      </c>
      <c r="S140" s="81">
        <f>IFERROR(IF(J140="X",0,IF(K140="X",0,VLOOKUP(K140,'7'!$K$3:$L$16,2,FALSE))),0)</f>
        <v>0</v>
      </c>
      <c r="T140" s="81">
        <f t="shared" si="7"/>
        <v>0</v>
      </c>
      <c r="U140" s="81">
        <f>IFERROR(VLOOKUP(K140,'7'!$K$3:$M$16,3,FALSE),0)</f>
        <v>0</v>
      </c>
      <c r="V140" s="81">
        <f t="shared" si="8"/>
        <v>0</v>
      </c>
    </row>
    <row r="141" spans="1:22">
      <c r="A141" s="7"/>
      <c r="E141" s="79"/>
      <c r="F141" s="79"/>
      <c r="G141" s="79"/>
      <c r="H141" s="79"/>
      <c r="L141" s="81"/>
      <c r="O141" s="81"/>
      <c r="R141" s="81">
        <f t="shared" si="6"/>
        <v>0</v>
      </c>
      <c r="S141" s="81">
        <f>IFERROR(IF(J141="X",0,IF(K141="X",0,VLOOKUP(K141,'7'!$K$3:$L$16,2,FALSE))),0)</f>
        <v>0</v>
      </c>
      <c r="T141" s="81">
        <f t="shared" si="7"/>
        <v>0</v>
      </c>
      <c r="U141" s="81">
        <f>IFERROR(VLOOKUP(K141,'7'!$K$3:$M$16,3,FALSE),0)</f>
        <v>0</v>
      </c>
      <c r="V141" s="81">
        <f t="shared" si="8"/>
        <v>0</v>
      </c>
    </row>
    <row r="142" spans="1:22">
      <c r="A142" s="7"/>
      <c r="E142" s="79"/>
      <c r="F142" s="79"/>
      <c r="G142" s="79"/>
      <c r="H142" s="79"/>
      <c r="L142" s="81"/>
      <c r="O142" s="81"/>
      <c r="R142" s="81">
        <f t="shared" si="6"/>
        <v>0</v>
      </c>
      <c r="S142" s="81">
        <f>IFERROR(IF(J142="X",0,IF(K142="X",0,VLOOKUP(K142,'7'!$K$3:$L$16,2,FALSE))),0)</f>
        <v>0</v>
      </c>
      <c r="T142" s="81">
        <f t="shared" si="7"/>
        <v>0</v>
      </c>
      <c r="U142" s="81">
        <f>IFERROR(VLOOKUP(K142,'7'!$K$3:$M$16,3,FALSE),0)</f>
        <v>0</v>
      </c>
      <c r="V142" s="81">
        <f t="shared" si="8"/>
        <v>0</v>
      </c>
    </row>
    <row r="143" spans="1:22">
      <c r="A143" s="7"/>
      <c r="E143" s="79"/>
      <c r="F143" s="79"/>
      <c r="G143" s="79"/>
      <c r="H143" s="79"/>
      <c r="L143" s="81"/>
      <c r="O143" s="81"/>
      <c r="R143" s="81">
        <f t="shared" si="6"/>
        <v>0</v>
      </c>
      <c r="S143" s="81">
        <f>IFERROR(IF(J143="X",0,IF(K143="X",0,VLOOKUP(K143,'7'!$K$3:$L$16,2,FALSE))),0)</f>
        <v>0</v>
      </c>
      <c r="T143" s="81">
        <f t="shared" si="7"/>
        <v>0</v>
      </c>
      <c r="U143" s="81">
        <f>IFERROR(VLOOKUP(K143,'7'!$K$3:$M$16,3,FALSE),0)</f>
        <v>0</v>
      </c>
      <c r="V143" s="81">
        <f t="shared" si="8"/>
        <v>0</v>
      </c>
    </row>
    <row r="144" spans="1:22">
      <c r="A144" s="7"/>
      <c r="E144" s="79"/>
      <c r="F144" s="79"/>
      <c r="G144" s="79"/>
      <c r="H144" s="79"/>
      <c r="L144" s="81"/>
      <c r="O144" s="81"/>
      <c r="R144" s="81">
        <f t="shared" si="6"/>
        <v>0</v>
      </c>
      <c r="S144" s="81">
        <f>IFERROR(IF(J144="X",0,IF(K144="X",0,VLOOKUP(K144,'7'!$K$3:$L$16,2,FALSE))),0)</f>
        <v>0</v>
      </c>
      <c r="T144" s="81">
        <f t="shared" si="7"/>
        <v>0</v>
      </c>
      <c r="U144" s="81">
        <f>IFERROR(VLOOKUP(K144,'7'!$K$3:$M$16,3,FALSE),0)</f>
        <v>0</v>
      </c>
      <c r="V144" s="81">
        <f t="shared" si="8"/>
        <v>0</v>
      </c>
    </row>
    <row r="145" spans="1:22">
      <c r="A145" s="7"/>
      <c r="E145" s="79"/>
      <c r="F145" s="79"/>
      <c r="G145" s="79"/>
      <c r="H145" s="79"/>
      <c r="L145" s="81"/>
      <c r="O145" s="81"/>
      <c r="R145" s="81">
        <f t="shared" si="6"/>
        <v>0</v>
      </c>
      <c r="S145" s="81">
        <f>IFERROR(IF(J145="X",0,IF(K145="X",0,VLOOKUP(K145,'7'!$K$3:$L$16,2,FALSE))),0)</f>
        <v>0</v>
      </c>
      <c r="T145" s="81">
        <f t="shared" si="7"/>
        <v>0</v>
      </c>
      <c r="U145" s="81">
        <f>IFERROR(VLOOKUP(K145,'7'!$K$3:$M$16,3,FALSE),0)</f>
        <v>0</v>
      </c>
      <c r="V145" s="81">
        <f t="shared" si="8"/>
        <v>0</v>
      </c>
    </row>
    <row r="146" spans="1:22">
      <c r="A146" s="7"/>
      <c r="E146" s="79"/>
      <c r="F146" s="79"/>
      <c r="G146" s="79"/>
      <c r="H146" s="79"/>
      <c r="L146" s="81"/>
      <c r="O146" s="81"/>
      <c r="R146" s="81">
        <f t="shared" si="6"/>
        <v>0</v>
      </c>
      <c r="S146" s="81">
        <f>IFERROR(IF(J146="X",0,IF(K146="X",0,VLOOKUP(K146,'7'!$K$3:$L$16,2,FALSE))),0)</f>
        <v>0</v>
      </c>
      <c r="T146" s="81">
        <f t="shared" si="7"/>
        <v>0</v>
      </c>
      <c r="U146" s="81">
        <f>IFERROR(VLOOKUP(K146,'7'!$K$3:$M$16,3,FALSE),0)</f>
        <v>0</v>
      </c>
      <c r="V146" s="81">
        <f t="shared" si="8"/>
        <v>0</v>
      </c>
    </row>
    <row r="147" spans="1:22">
      <c r="A147" s="7"/>
      <c r="E147" s="79"/>
      <c r="F147" s="79"/>
      <c r="G147" s="79"/>
      <c r="H147" s="79"/>
      <c r="L147" s="81"/>
      <c r="O147" s="81"/>
      <c r="R147" s="81">
        <f t="shared" si="6"/>
        <v>0</v>
      </c>
      <c r="S147" s="81">
        <f>IFERROR(IF(J147="X",0,IF(K147="X",0,VLOOKUP(K147,'7'!$K$3:$L$16,2,FALSE))),0)</f>
        <v>0</v>
      </c>
      <c r="T147" s="81">
        <f t="shared" si="7"/>
        <v>0</v>
      </c>
      <c r="U147" s="81">
        <f>IFERROR(VLOOKUP(K147,'7'!$K$3:$M$16,3,FALSE),0)</f>
        <v>0</v>
      </c>
      <c r="V147" s="81">
        <f t="shared" si="8"/>
        <v>0</v>
      </c>
    </row>
    <row r="148" spans="1:22">
      <c r="A148" s="7"/>
      <c r="E148" s="79"/>
      <c r="F148" s="79"/>
      <c r="G148" s="79"/>
      <c r="H148" s="79"/>
      <c r="L148" s="81"/>
      <c r="O148" s="81"/>
      <c r="R148" s="81">
        <f t="shared" si="6"/>
        <v>0</v>
      </c>
      <c r="S148" s="81">
        <f>IFERROR(IF(J148="X",0,IF(K148="X",0,VLOOKUP(K148,'7'!$K$3:$L$16,2,FALSE))),0)</f>
        <v>0</v>
      </c>
      <c r="T148" s="81">
        <f t="shared" si="7"/>
        <v>0</v>
      </c>
      <c r="U148" s="81">
        <f>IFERROR(VLOOKUP(K148,'7'!$K$3:$M$16,3,FALSE),0)</f>
        <v>0</v>
      </c>
      <c r="V148" s="81">
        <f t="shared" si="8"/>
        <v>0</v>
      </c>
    </row>
    <row r="149" spans="1:22">
      <c r="A149" s="7"/>
      <c r="E149" s="79"/>
      <c r="F149" s="79"/>
      <c r="G149" s="79"/>
      <c r="H149" s="79"/>
      <c r="L149" s="81"/>
      <c r="O149" s="81"/>
      <c r="R149" s="81">
        <f t="shared" si="6"/>
        <v>0</v>
      </c>
      <c r="S149" s="81">
        <f>IFERROR(IF(J149="X",0,IF(K149="X",0,VLOOKUP(K149,'7'!$K$3:$L$16,2,FALSE))),0)</f>
        <v>0</v>
      </c>
      <c r="T149" s="81">
        <f t="shared" si="7"/>
        <v>0</v>
      </c>
      <c r="U149" s="81">
        <f>IFERROR(VLOOKUP(K149,'7'!$K$3:$M$16,3,FALSE),0)</f>
        <v>0</v>
      </c>
      <c r="V149" s="81">
        <f t="shared" si="8"/>
        <v>0</v>
      </c>
    </row>
    <row r="150" spans="1:22">
      <c r="A150" s="7"/>
      <c r="E150" s="79"/>
      <c r="F150" s="79"/>
      <c r="G150" s="79"/>
      <c r="H150" s="79"/>
      <c r="L150" s="81"/>
      <c r="O150" s="81"/>
      <c r="R150" s="81">
        <f t="shared" si="6"/>
        <v>0</v>
      </c>
      <c r="S150" s="81">
        <f>IFERROR(IF(J150="X",0,IF(K150="X",0,VLOOKUP(K150,'7'!$K$3:$L$16,2,FALSE))),0)</f>
        <v>0</v>
      </c>
      <c r="T150" s="81">
        <f t="shared" si="7"/>
        <v>0</v>
      </c>
      <c r="U150" s="81">
        <f>IFERROR(VLOOKUP(K150,'7'!$K$3:$M$16,3,FALSE),0)</f>
        <v>0</v>
      </c>
      <c r="V150" s="81">
        <f t="shared" si="8"/>
        <v>0</v>
      </c>
    </row>
    <row r="151" spans="1:22">
      <c r="A151" s="7"/>
      <c r="E151" s="79"/>
      <c r="F151" s="79"/>
      <c r="G151" s="79"/>
      <c r="H151" s="79"/>
      <c r="L151" s="81"/>
      <c r="O151" s="81"/>
      <c r="R151" s="81">
        <f t="shared" si="6"/>
        <v>0</v>
      </c>
      <c r="S151" s="81">
        <f>IFERROR(IF(J151="X",0,IF(K151="X",0,VLOOKUP(K151,'7'!$K$3:$L$16,2,FALSE))),0)</f>
        <v>0</v>
      </c>
      <c r="T151" s="81">
        <f t="shared" si="7"/>
        <v>0</v>
      </c>
      <c r="U151" s="81">
        <f>IFERROR(VLOOKUP(K151,'7'!$K$3:$M$16,3,FALSE),0)</f>
        <v>0</v>
      </c>
      <c r="V151" s="81">
        <f t="shared" si="8"/>
        <v>0</v>
      </c>
    </row>
    <row r="152" spans="1:22">
      <c r="A152" s="7"/>
      <c r="E152" s="79"/>
      <c r="F152" s="79"/>
      <c r="G152" s="79"/>
      <c r="H152" s="79"/>
      <c r="L152" s="81"/>
      <c r="O152" s="81"/>
      <c r="R152" s="81">
        <f t="shared" si="6"/>
        <v>0</v>
      </c>
      <c r="S152" s="81">
        <f>IFERROR(IF(J152="X",0,IF(K152="X",0,VLOOKUP(K152,'7'!$K$3:$L$16,2,FALSE))),0)</f>
        <v>0</v>
      </c>
      <c r="T152" s="81">
        <f t="shared" si="7"/>
        <v>0</v>
      </c>
      <c r="U152" s="81">
        <f>IFERROR(VLOOKUP(K152,'7'!$K$3:$M$16,3,FALSE),0)</f>
        <v>0</v>
      </c>
      <c r="V152" s="81">
        <f t="shared" si="8"/>
        <v>0</v>
      </c>
    </row>
    <row r="153" spans="1:22">
      <c r="A153" s="7"/>
      <c r="E153" s="79"/>
      <c r="F153" s="79"/>
      <c r="G153" s="79"/>
      <c r="H153" s="79"/>
      <c r="L153" s="81"/>
      <c r="O153" s="81"/>
      <c r="R153" s="81">
        <f t="shared" si="6"/>
        <v>0</v>
      </c>
      <c r="S153" s="81">
        <f>IFERROR(IF(J153="X",0,IF(K153="X",0,VLOOKUP(K153,'7'!$K$3:$L$16,2,FALSE))),0)</f>
        <v>0</v>
      </c>
      <c r="T153" s="81">
        <f t="shared" si="7"/>
        <v>0</v>
      </c>
      <c r="U153" s="81">
        <f>IFERROR(VLOOKUP(K153,'7'!$K$3:$M$16,3,FALSE),0)</f>
        <v>0</v>
      </c>
      <c r="V153" s="81">
        <f t="shared" si="8"/>
        <v>0</v>
      </c>
    </row>
    <row r="154" spans="1:22">
      <c r="A154" s="7"/>
      <c r="E154" s="79"/>
      <c r="F154" s="79"/>
      <c r="G154" s="79"/>
      <c r="H154" s="79"/>
      <c r="L154" s="81"/>
      <c r="O154" s="81"/>
      <c r="R154" s="81">
        <f t="shared" si="6"/>
        <v>0</v>
      </c>
      <c r="S154" s="81">
        <f>IFERROR(IF(J154="X",0,IF(K154="X",0,VLOOKUP(K154,'7'!$K$3:$L$16,2,FALSE))),0)</f>
        <v>0</v>
      </c>
      <c r="T154" s="81">
        <f t="shared" si="7"/>
        <v>0</v>
      </c>
      <c r="U154" s="81">
        <f>IFERROR(VLOOKUP(K154,'7'!$K$3:$M$16,3,FALSE),0)</f>
        <v>0</v>
      </c>
      <c r="V154" s="81">
        <f t="shared" si="8"/>
        <v>0</v>
      </c>
    </row>
    <row r="155" spans="1:22">
      <c r="A155" s="7"/>
      <c r="E155" s="79"/>
      <c r="F155" s="79"/>
      <c r="G155" s="79"/>
      <c r="H155" s="79"/>
      <c r="L155" s="81"/>
      <c r="O155" s="81"/>
      <c r="R155" s="81">
        <f t="shared" si="6"/>
        <v>0</v>
      </c>
      <c r="S155" s="81">
        <f>IFERROR(IF(J155="X",0,IF(K155="X",0,VLOOKUP(K155,'7'!$K$3:$L$16,2,FALSE))),0)</f>
        <v>0</v>
      </c>
      <c r="T155" s="81">
        <f t="shared" si="7"/>
        <v>0</v>
      </c>
      <c r="U155" s="81">
        <f>IFERROR(VLOOKUP(K155,'7'!$K$3:$M$16,3,FALSE),0)</f>
        <v>0</v>
      </c>
      <c r="V155" s="81">
        <f t="shared" si="8"/>
        <v>0</v>
      </c>
    </row>
    <row r="156" spans="1:22">
      <c r="A156" s="7"/>
      <c r="E156" s="79"/>
      <c r="F156" s="79"/>
      <c r="G156" s="79"/>
      <c r="H156" s="79"/>
      <c r="L156" s="81"/>
      <c r="O156" s="81"/>
      <c r="R156" s="81">
        <f t="shared" si="6"/>
        <v>0</v>
      </c>
      <c r="S156" s="81">
        <f>IFERROR(IF(J156="X",0,IF(K156="X",0,VLOOKUP(K156,'7'!$K$3:$L$16,2,FALSE))),0)</f>
        <v>0</v>
      </c>
      <c r="T156" s="81">
        <f t="shared" si="7"/>
        <v>0</v>
      </c>
      <c r="U156" s="81">
        <f>IFERROR(VLOOKUP(K156,'7'!$K$3:$M$16,3,FALSE),0)</f>
        <v>0</v>
      </c>
      <c r="V156" s="81">
        <f t="shared" si="8"/>
        <v>0</v>
      </c>
    </row>
    <row r="157" spans="1:22">
      <c r="A157" s="7"/>
      <c r="E157" s="79"/>
      <c r="F157" s="79"/>
      <c r="G157" s="79"/>
      <c r="H157" s="79"/>
      <c r="L157" s="81"/>
      <c r="O157" s="81"/>
      <c r="R157" s="81">
        <f t="shared" si="6"/>
        <v>0</v>
      </c>
      <c r="S157" s="81">
        <f>IFERROR(IF(J157="X",0,IF(K157="X",0,VLOOKUP(K157,'7'!$K$3:$L$16,2,FALSE))),0)</f>
        <v>0</v>
      </c>
      <c r="T157" s="81">
        <f t="shared" si="7"/>
        <v>0</v>
      </c>
      <c r="U157" s="81">
        <f>IFERROR(VLOOKUP(K157,'7'!$K$3:$M$16,3,FALSE),0)</f>
        <v>0</v>
      </c>
      <c r="V157" s="81">
        <f t="shared" si="8"/>
        <v>0</v>
      </c>
    </row>
    <row r="158" spans="1:22">
      <c r="A158" s="7"/>
      <c r="E158" s="79"/>
      <c r="F158" s="79"/>
      <c r="G158" s="79"/>
      <c r="H158" s="79"/>
      <c r="L158" s="81"/>
      <c r="O158" s="81"/>
      <c r="R158" s="81">
        <f t="shared" si="6"/>
        <v>0</v>
      </c>
      <c r="S158" s="81">
        <f>IFERROR(IF(J158="X",0,IF(K158="X",0,VLOOKUP(K158,'7'!$K$3:$L$16,2,FALSE))),0)</f>
        <v>0</v>
      </c>
      <c r="T158" s="81">
        <f t="shared" si="7"/>
        <v>0</v>
      </c>
      <c r="U158" s="81">
        <f>IFERROR(VLOOKUP(K158,'7'!$K$3:$M$16,3,FALSE),0)</f>
        <v>0</v>
      </c>
      <c r="V158" s="81">
        <f t="shared" si="8"/>
        <v>0</v>
      </c>
    </row>
    <row r="159" spans="1:22">
      <c r="A159" s="7"/>
      <c r="E159" s="79"/>
      <c r="F159" s="79"/>
      <c r="G159" s="79"/>
      <c r="H159" s="79"/>
      <c r="L159" s="81"/>
      <c r="O159" s="81"/>
      <c r="R159" s="81">
        <f t="shared" si="6"/>
        <v>0</v>
      </c>
      <c r="S159" s="81">
        <f>IFERROR(IF(J159="X",0,IF(K159="X",0,VLOOKUP(K159,'7'!$K$3:$L$16,2,FALSE))),0)</f>
        <v>0</v>
      </c>
      <c r="T159" s="81">
        <f t="shared" si="7"/>
        <v>0</v>
      </c>
      <c r="U159" s="81">
        <f>IFERROR(VLOOKUP(K159,'7'!$K$3:$M$16,3,FALSE),0)</f>
        <v>0</v>
      </c>
      <c r="V159" s="81">
        <f t="shared" si="8"/>
        <v>0</v>
      </c>
    </row>
    <row r="160" spans="1:22">
      <c r="A160" s="7"/>
      <c r="E160" s="79"/>
      <c r="F160" s="79"/>
      <c r="G160" s="79"/>
      <c r="H160" s="79"/>
      <c r="L160" s="81"/>
      <c r="O160" s="81"/>
      <c r="R160" s="81">
        <f t="shared" si="6"/>
        <v>0</v>
      </c>
      <c r="S160" s="81">
        <f>IFERROR(IF(J160="X",0,IF(K160="X",0,VLOOKUP(K160,'7'!$K$3:$L$16,2,FALSE))),0)</f>
        <v>0</v>
      </c>
      <c r="T160" s="81">
        <f t="shared" si="7"/>
        <v>0</v>
      </c>
      <c r="U160" s="81">
        <f>IFERROR(VLOOKUP(K160,'7'!$K$3:$M$16,3,FALSE),0)</f>
        <v>0</v>
      </c>
      <c r="V160" s="81">
        <f t="shared" si="8"/>
        <v>0</v>
      </c>
    </row>
    <row r="161" spans="1:22">
      <c r="A161" s="7"/>
      <c r="E161" s="79"/>
      <c r="F161" s="79"/>
      <c r="G161" s="79"/>
      <c r="H161" s="79"/>
      <c r="L161" s="81"/>
      <c r="O161" s="81"/>
      <c r="R161" s="81">
        <f t="shared" si="6"/>
        <v>0</v>
      </c>
      <c r="S161" s="81">
        <f>IFERROR(IF(J161="X",0,IF(K161="X",0,VLOOKUP(K161,'7'!$K$3:$L$16,2,FALSE))),0)</f>
        <v>0</v>
      </c>
      <c r="T161" s="81">
        <f t="shared" si="7"/>
        <v>0</v>
      </c>
      <c r="U161" s="81">
        <f>IFERROR(VLOOKUP(K161,'7'!$K$3:$M$16,3,FALSE),0)</f>
        <v>0</v>
      </c>
      <c r="V161" s="81">
        <f t="shared" si="8"/>
        <v>0</v>
      </c>
    </row>
    <row r="162" spans="1:22">
      <c r="A162" s="7"/>
      <c r="E162" s="79"/>
      <c r="F162" s="79"/>
      <c r="G162" s="79"/>
      <c r="H162" s="79"/>
      <c r="L162" s="81"/>
      <c r="O162" s="81"/>
      <c r="R162" s="81">
        <f t="shared" si="6"/>
        <v>0</v>
      </c>
      <c r="S162" s="81">
        <f>IFERROR(IF(J162="X",0,IF(K162="X",0,VLOOKUP(K162,'7'!$K$3:$L$16,2,FALSE))),0)</f>
        <v>0</v>
      </c>
      <c r="T162" s="81">
        <f t="shared" si="7"/>
        <v>0</v>
      </c>
      <c r="U162" s="81">
        <f>IFERROR(VLOOKUP(K162,'7'!$K$3:$M$16,3,FALSE),0)</f>
        <v>0</v>
      </c>
      <c r="V162" s="81">
        <f t="shared" si="8"/>
        <v>0</v>
      </c>
    </row>
    <row r="163" spans="1:22">
      <c r="A163" s="7"/>
      <c r="E163" s="79"/>
      <c r="F163" s="79"/>
      <c r="G163" s="79"/>
      <c r="H163" s="79"/>
      <c r="L163" s="81"/>
      <c r="O163" s="81"/>
      <c r="R163" s="81">
        <f t="shared" si="6"/>
        <v>0</v>
      </c>
      <c r="S163" s="81">
        <f>IFERROR(IF(J163="X",0,IF(K163="X",0,VLOOKUP(K163,'7'!$K$3:$L$16,2,FALSE))),0)</f>
        <v>0</v>
      </c>
      <c r="T163" s="81">
        <f t="shared" si="7"/>
        <v>0</v>
      </c>
      <c r="U163" s="81">
        <f>IFERROR(VLOOKUP(K163,'7'!$K$3:$M$16,3,FALSE),0)</f>
        <v>0</v>
      </c>
      <c r="V163" s="81">
        <f t="shared" si="8"/>
        <v>0</v>
      </c>
    </row>
    <row r="164" spans="1:22">
      <c r="A164" s="7"/>
      <c r="E164" s="79"/>
      <c r="F164" s="79"/>
      <c r="G164" s="79"/>
      <c r="H164" s="79"/>
      <c r="L164" s="81"/>
      <c r="O164" s="81"/>
      <c r="R164" s="81">
        <f t="shared" si="6"/>
        <v>0</v>
      </c>
      <c r="S164" s="81">
        <f>IFERROR(IF(J164="X",0,IF(K164="X",0,VLOOKUP(K164,'7'!$K$3:$L$16,2,FALSE))),0)</f>
        <v>0</v>
      </c>
      <c r="T164" s="81">
        <f t="shared" si="7"/>
        <v>0</v>
      </c>
      <c r="U164" s="81">
        <f>IFERROR(VLOOKUP(K164,'7'!$K$3:$M$16,3,FALSE),0)</f>
        <v>0</v>
      </c>
      <c r="V164" s="81">
        <f t="shared" si="8"/>
        <v>0</v>
      </c>
    </row>
    <row r="165" spans="1:22">
      <c r="A165" s="7"/>
      <c r="E165" s="79"/>
      <c r="F165" s="79"/>
      <c r="G165" s="79"/>
      <c r="H165" s="79"/>
      <c r="L165" s="81"/>
      <c r="O165" s="81"/>
      <c r="R165" s="81">
        <f t="shared" si="6"/>
        <v>0</v>
      </c>
      <c r="S165" s="81">
        <f>IFERROR(IF(J165="X",0,IF(K165="X",0,VLOOKUP(K165,'7'!$K$3:$L$16,2,FALSE))),0)</f>
        <v>0</v>
      </c>
      <c r="T165" s="81">
        <f t="shared" si="7"/>
        <v>0</v>
      </c>
      <c r="U165" s="81">
        <f>IFERROR(VLOOKUP(K165,'7'!$K$3:$M$16,3,FALSE),0)</f>
        <v>0</v>
      </c>
      <c r="V165" s="81">
        <f t="shared" si="8"/>
        <v>0</v>
      </c>
    </row>
    <row r="166" spans="1:22">
      <c r="A166" s="7"/>
      <c r="E166" s="79"/>
      <c r="F166" s="79"/>
      <c r="G166" s="79"/>
      <c r="H166" s="79"/>
      <c r="L166" s="81"/>
      <c r="O166" s="81"/>
      <c r="R166" s="81">
        <f t="shared" si="6"/>
        <v>0</v>
      </c>
      <c r="S166" s="81">
        <f>IFERROR(IF(J166="X",0,IF(K166="X",0,VLOOKUP(K166,'7'!$K$3:$L$16,2,FALSE))),0)</f>
        <v>0</v>
      </c>
      <c r="T166" s="81">
        <f t="shared" si="7"/>
        <v>0</v>
      </c>
      <c r="U166" s="81">
        <f>IFERROR(VLOOKUP(K166,'7'!$K$3:$M$16,3,FALSE),0)</f>
        <v>0</v>
      </c>
      <c r="V166" s="81">
        <f t="shared" si="8"/>
        <v>0</v>
      </c>
    </row>
    <row r="167" spans="1:22">
      <c r="A167" s="7"/>
      <c r="E167" s="79"/>
      <c r="F167" s="79"/>
      <c r="G167" s="79"/>
      <c r="H167" s="79"/>
      <c r="L167" s="81"/>
      <c r="O167" s="81"/>
      <c r="R167" s="81">
        <f t="shared" si="6"/>
        <v>0</v>
      </c>
      <c r="S167" s="81">
        <f>IFERROR(IF(J167="X",0,IF(K167="X",0,VLOOKUP(K167,'7'!$K$3:$L$16,2,FALSE))),0)</f>
        <v>0</v>
      </c>
      <c r="T167" s="81">
        <f t="shared" si="7"/>
        <v>0</v>
      </c>
      <c r="U167" s="81">
        <f>IFERROR(VLOOKUP(K167,'7'!$K$3:$M$16,3,FALSE),0)</f>
        <v>0</v>
      </c>
      <c r="V167" s="81">
        <f t="shared" si="8"/>
        <v>0</v>
      </c>
    </row>
    <row r="168" spans="1:22">
      <c r="A168" s="7"/>
      <c r="E168" s="79"/>
      <c r="F168" s="79"/>
      <c r="G168" s="79"/>
      <c r="H168" s="79"/>
      <c r="L168" s="81"/>
      <c r="O168" s="81"/>
      <c r="R168" s="81">
        <f t="shared" si="6"/>
        <v>0</v>
      </c>
      <c r="S168" s="81">
        <f>IFERROR(IF(J168="X",0,IF(K168="X",0,VLOOKUP(K168,'7'!$K$3:$L$16,2,FALSE))),0)</f>
        <v>0</v>
      </c>
      <c r="T168" s="81">
        <f t="shared" si="7"/>
        <v>0</v>
      </c>
      <c r="U168" s="81">
        <f>IFERROR(VLOOKUP(K168,'7'!$K$3:$M$16,3,FALSE),0)</f>
        <v>0</v>
      </c>
      <c r="V168" s="81">
        <f t="shared" si="8"/>
        <v>0</v>
      </c>
    </row>
    <row r="169" spans="1:22">
      <c r="A169" s="7"/>
      <c r="E169" s="79"/>
      <c r="F169" s="79"/>
      <c r="G169" s="79"/>
      <c r="H169" s="79"/>
      <c r="L169" s="81"/>
      <c r="O169" s="81"/>
      <c r="R169" s="81">
        <f t="shared" si="6"/>
        <v>0</v>
      </c>
      <c r="S169" s="81">
        <f>IFERROR(IF(J169="X",0,IF(K169="X",0,VLOOKUP(K169,'7'!$K$3:$L$16,2,FALSE))),0)</f>
        <v>0</v>
      </c>
      <c r="T169" s="81">
        <f t="shared" si="7"/>
        <v>0</v>
      </c>
      <c r="U169" s="81">
        <f>IFERROR(VLOOKUP(K169,'7'!$K$3:$M$16,3,FALSE),0)</f>
        <v>0</v>
      </c>
      <c r="V169" s="81">
        <f t="shared" si="8"/>
        <v>0</v>
      </c>
    </row>
    <row r="170" spans="1:22">
      <c r="A170" s="7"/>
      <c r="E170" s="79"/>
      <c r="F170" s="79"/>
      <c r="G170" s="79"/>
      <c r="H170" s="79"/>
      <c r="L170" s="81"/>
      <c r="O170" s="81"/>
      <c r="R170" s="81">
        <f t="shared" si="6"/>
        <v>0</v>
      </c>
      <c r="S170" s="81">
        <f>IFERROR(IF(J170="X",0,IF(K170="X",0,VLOOKUP(K170,'7'!$K$3:$L$16,2,FALSE))),0)</f>
        <v>0</v>
      </c>
      <c r="T170" s="81">
        <f t="shared" si="7"/>
        <v>0</v>
      </c>
      <c r="U170" s="81">
        <f>IFERROR(VLOOKUP(K170,'7'!$K$3:$M$16,3,FALSE),0)</f>
        <v>0</v>
      </c>
      <c r="V170" s="81">
        <f t="shared" si="8"/>
        <v>0</v>
      </c>
    </row>
    <row r="171" spans="1:22">
      <c r="A171" s="7"/>
      <c r="E171" s="79"/>
      <c r="F171" s="79"/>
      <c r="G171" s="79"/>
      <c r="H171" s="79"/>
      <c r="L171" s="81"/>
      <c r="O171" s="81"/>
      <c r="R171" s="81">
        <f t="shared" si="6"/>
        <v>0</v>
      </c>
      <c r="S171" s="81">
        <f>IFERROR(IF(J171="X",0,IF(K171="X",0,VLOOKUP(K171,'7'!$K$3:$L$16,2,FALSE))),0)</f>
        <v>0</v>
      </c>
      <c r="T171" s="81">
        <f t="shared" si="7"/>
        <v>0</v>
      </c>
      <c r="U171" s="81">
        <f>IFERROR(VLOOKUP(K171,'7'!$K$3:$M$16,3,FALSE),0)</f>
        <v>0</v>
      </c>
      <c r="V171" s="81">
        <f t="shared" si="8"/>
        <v>0</v>
      </c>
    </row>
    <row r="172" spans="1:22">
      <c r="A172" s="7"/>
      <c r="E172" s="79"/>
      <c r="F172" s="79"/>
      <c r="G172" s="79"/>
      <c r="H172" s="79"/>
      <c r="L172" s="81"/>
      <c r="O172" s="81"/>
      <c r="R172" s="81">
        <f t="shared" si="6"/>
        <v>0</v>
      </c>
      <c r="S172" s="81">
        <f>IFERROR(IF(J172="X",0,IF(K172="X",0,VLOOKUP(K172,'7'!$K$3:$L$16,2,FALSE))),0)</f>
        <v>0</v>
      </c>
      <c r="T172" s="81">
        <f t="shared" si="7"/>
        <v>0</v>
      </c>
      <c r="U172" s="81">
        <f>IFERROR(VLOOKUP(K172,'7'!$K$3:$M$16,3,FALSE),0)</f>
        <v>0</v>
      </c>
      <c r="V172" s="81">
        <f t="shared" si="8"/>
        <v>0</v>
      </c>
    </row>
    <row r="173" spans="1:22">
      <c r="A173" s="7"/>
      <c r="E173" s="79"/>
      <c r="F173" s="79"/>
      <c r="G173" s="79"/>
      <c r="H173" s="79"/>
      <c r="L173" s="81"/>
      <c r="O173" s="81"/>
      <c r="R173" s="81">
        <f t="shared" si="6"/>
        <v>0</v>
      </c>
      <c r="S173" s="81">
        <f>IFERROR(IF(J173="X",0,IF(K173="X",0,VLOOKUP(K173,'7'!$K$3:$L$16,2,FALSE))),0)</f>
        <v>0</v>
      </c>
      <c r="T173" s="81">
        <f t="shared" si="7"/>
        <v>0</v>
      </c>
      <c r="U173" s="81">
        <f>IFERROR(VLOOKUP(K173,'7'!$K$3:$M$16,3,FALSE),0)</f>
        <v>0</v>
      </c>
      <c r="V173" s="81">
        <f t="shared" si="8"/>
        <v>0</v>
      </c>
    </row>
    <row r="174" spans="1:22">
      <c r="A174" s="7"/>
      <c r="E174" s="79"/>
      <c r="F174" s="79"/>
      <c r="G174" s="79"/>
      <c r="H174" s="79"/>
      <c r="L174" s="81"/>
      <c r="O174" s="81"/>
      <c r="R174" s="81">
        <f t="shared" si="6"/>
        <v>0</v>
      </c>
      <c r="S174" s="81">
        <f>IFERROR(IF(J174="X",0,IF(K174="X",0,VLOOKUP(K174,'7'!$K$3:$L$16,2,FALSE))),0)</f>
        <v>0</v>
      </c>
      <c r="T174" s="81">
        <f t="shared" si="7"/>
        <v>0</v>
      </c>
      <c r="U174" s="81">
        <f>IFERROR(VLOOKUP(K174,'7'!$K$3:$M$16,3,FALSE),0)</f>
        <v>0</v>
      </c>
      <c r="V174" s="81">
        <f t="shared" si="8"/>
        <v>0</v>
      </c>
    </row>
    <row r="175" spans="1:22">
      <c r="A175" s="7"/>
      <c r="E175" s="79"/>
      <c r="F175" s="79"/>
      <c r="G175" s="79"/>
      <c r="H175" s="79"/>
      <c r="L175" s="81"/>
      <c r="O175" s="81"/>
      <c r="R175" s="81">
        <f t="shared" si="6"/>
        <v>0</v>
      </c>
      <c r="S175" s="81">
        <f>IFERROR(IF(J175="X",0,IF(K175="X",0,VLOOKUP(K175,'7'!$K$3:$L$16,2,FALSE))),0)</f>
        <v>0</v>
      </c>
      <c r="T175" s="81">
        <f t="shared" si="7"/>
        <v>0</v>
      </c>
      <c r="U175" s="81">
        <f>IFERROR(VLOOKUP(K175,'7'!$K$3:$M$16,3,FALSE),0)</f>
        <v>0</v>
      </c>
      <c r="V175" s="81">
        <f t="shared" si="8"/>
        <v>0</v>
      </c>
    </row>
    <row r="176" spans="1:22">
      <c r="A176" s="7"/>
      <c r="E176" s="79"/>
      <c r="F176" s="79"/>
      <c r="G176" s="79"/>
      <c r="H176" s="79"/>
      <c r="L176" s="81"/>
      <c r="O176" s="81"/>
      <c r="R176" s="81">
        <f t="shared" si="6"/>
        <v>0</v>
      </c>
      <c r="S176" s="81">
        <f>IFERROR(IF(J176="X",0,IF(K176="X",0,VLOOKUP(K176,'7'!$K$3:$L$16,2,FALSE))),0)</f>
        <v>0</v>
      </c>
      <c r="T176" s="81">
        <f t="shared" si="7"/>
        <v>0</v>
      </c>
      <c r="U176" s="81">
        <f>IFERROR(VLOOKUP(K176,'7'!$K$3:$M$16,3,FALSE),0)</f>
        <v>0</v>
      </c>
      <c r="V176" s="81">
        <f t="shared" si="8"/>
        <v>0</v>
      </c>
    </row>
    <row r="177" spans="1:22">
      <c r="A177" s="7"/>
      <c r="E177" s="79"/>
      <c r="F177" s="79"/>
      <c r="G177" s="79"/>
      <c r="H177" s="79"/>
      <c r="L177" s="81"/>
      <c r="O177" s="81"/>
      <c r="R177" s="81">
        <f t="shared" si="6"/>
        <v>0</v>
      </c>
      <c r="S177" s="81">
        <f>IFERROR(IF(J177="X",0,IF(K177="X",0,VLOOKUP(K177,'7'!$K$3:$L$16,2,FALSE))),0)</f>
        <v>0</v>
      </c>
      <c r="T177" s="81">
        <f t="shared" si="7"/>
        <v>0</v>
      </c>
      <c r="U177" s="81">
        <f>IFERROR(VLOOKUP(K177,'7'!$K$3:$M$16,3,FALSE),0)</f>
        <v>0</v>
      </c>
      <c r="V177" s="81">
        <f t="shared" si="8"/>
        <v>0</v>
      </c>
    </row>
    <row r="178" spans="1:22">
      <c r="A178" s="7"/>
      <c r="E178" s="79"/>
      <c r="F178" s="79"/>
      <c r="G178" s="79"/>
      <c r="H178" s="79"/>
      <c r="L178" s="81"/>
      <c r="O178" s="81"/>
      <c r="R178" s="81">
        <f t="shared" si="6"/>
        <v>0</v>
      </c>
      <c r="S178" s="81">
        <f>IFERROR(IF(J178="X",0,IF(K178="X",0,VLOOKUP(K178,'7'!$K$3:$L$16,2,FALSE))),0)</f>
        <v>0</v>
      </c>
      <c r="T178" s="81">
        <f t="shared" si="7"/>
        <v>0</v>
      </c>
      <c r="U178" s="81">
        <f>IFERROR(VLOOKUP(K178,'7'!$K$3:$M$16,3,FALSE),0)</f>
        <v>0</v>
      </c>
      <c r="V178" s="81">
        <f t="shared" si="8"/>
        <v>0</v>
      </c>
    </row>
    <row r="179" spans="1:22">
      <c r="A179" s="7"/>
      <c r="E179" s="79"/>
      <c r="F179" s="79"/>
      <c r="G179" s="79"/>
      <c r="H179" s="79"/>
      <c r="L179" s="81"/>
      <c r="O179" s="81"/>
      <c r="R179" s="81">
        <f t="shared" si="6"/>
        <v>0</v>
      </c>
      <c r="S179" s="81">
        <f>IFERROR(IF(J179="X",0,IF(K179="X",0,VLOOKUP(K179,'7'!$K$3:$L$16,2,FALSE))),0)</f>
        <v>0</v>
      </c>
      <c r="T179" s="81">
        <f t="shared" si="7"/>
        <v>0</v>
      </c>
      <c r="U179" s="81">
        <f>IFERROR(VLOOKUP(K179,'7'!$K$3:$M$16,3,FALSE),0)</f>
        <v>0</v>
      </c>
      <c r="V179" s="81">
        <f t="shared" si="8"/>
        <v>0</v>
      </c>
    </row>
    <row r="180" spans="1:22">
      <c r="A180" s="7"/>
      <c r="E180" s="79"/>
      <c r="F180" s="79"/>
      <c r="G180" s="79"/>
      <c r="H180" s="79"/>
      <c r="L180" s="81"/>
      <c r="O180" s="81"/>
      <c r="R180" s="81">
        <f t="shared" si="6"/>
        <v>0</v>
      </c>
      <c r="S180" s="81">
        <f>IFERROR(IF(J180="X",0,IF(K180="X",0,VLOOKUP(K180,'7'!$K$3:$L$16,2,FALSE))),0)</f>
        <v>0</v>
      </c>
      <c r="T180" s="81">
        <f t="shared" si="7"/>
        <v>0</v>
      </c>
      <c r="U180" s="81">
        <f>IFERROR(VLOOKUP(K180,'7'!$K$3:$M$16,3,FALSE),0)</f>
        <v>0</v>
      </c>
      <c r="V180" s="81">
        <f t="shared" si="8"/>
        <v>0</v>
      </c>
    </row>
    <row r="181" spans="1:22">
      <c r="A181" s="7"/>
      <c r="E181" s="79"/>
      <c r="F181" s="79"/>
      <c r="G181" s="79"/>
      <c r="H181" s="79"/>
      <c r="L181" s="81"/>
      <c r="O181" s="81"/>
      <c r="R181" s="81">
        <f t="shared" si="6"/>
        <v>0</v>
      </c>
      <c r="S181" s="81">
        <f>IFERROR(IF(J181="X",0,IF(K181="X",0,VLOOKUP(K181,'7'!$K$3:$L$16,2,FALSE))),0)</f>
        <v>0</v>
      </c>
      <c r="T181" s="81">
        <f t="shared" si="7"/>
        <v>0</v>
      </c>
      <c r="U181" s="81">
        <f>IFERROR(VLOOKUP(K181,'7'!$K$3:$M$16,3,FALSE),0)</f>
        <v>0</v>
      </c>
      <c r="V181" s="81">
        <f t="shared" si="8"/>
        <v>0</v>
      </c>
    </row>
    <row r="182" spans="1:22">
      <c r="A182" s="7"/>
      <c r="E182" s="79"/>
      <c r="F182" s="79"/>
      <c r="G182" s="79"/>
      <c r="H182" s="79"/>
      <c r="L182" s="81"/>
      <c r="O182" s="81"/>
      <c r="R182" s="81">
        <f t="shared" si="6"/>
        <v>0</v>
      </c>
      <c r="S182" s="81">
        <f>IFERROR(IF(J182="X",0,IF(K182="X",0,VLOOKUP(K182,'7'!$K$3:$L$16,2,FALSE))),0)</f>
        <v>0</v>
      </c>
      <c r="T182" s="81">
        <f t="shared" si="7"/>
        <v>0</v>
      </c>
      <c r="U182" s="81">
        <f>IFERROR(VLOOKUP(K182,'7'!$K$3:$M$16,3,FALSE),0)</f>
        <v>0</v>
      </c>
      <c r="V182" s="81">
        <f t="shared" si="8"/>
        <v>0</v>
      </c>
    </row>
    <row r="183" spans="1:22">
      <c r="A183" s="7"/>
      <c r="E183" s="79"/>
      <c r="F183" s="79"/>
      <c r="G183" s="79"/>
      <c r="H183" s="79"/>
      <c r="L183" s="81"/>
      <c r="O183" s="81"/>
      <c r="R183" s="81">
        <f t="shared" si="6"/>
        <v>0</v>
      </c>
      <c r="S183" s="81">
        <f>IFERROR(IF(J183="X",0,IF(K183="X",0,VLOOKUP(K183,'7'!$K$3:$L$16,2,FALSE))),0)</f>
        <v>0</v>
      </c>
      <c r="T183" s="81">
        <f t="shared" si="7"/>
        <v>0</v>
      </c>
      <c r="U183" s="81">
        <f>IFERROR(VLOOKUP(K183,'7'!$K$3:$M$16,3,FALSE),0)</f>
        <v>0</v>
      </c>
      <c r="V183" s="81">
        <f t="shared" si="8"/>
        <v>0</v>
      </c>
    </row>
    <row r="184" spans="1:22">
      <c r="A184" s="7"/>
      <c r="E184" s="79"/>
      <c r="F184" s="79"/>
      <c r="G184" s="79"/>
      <c r="H184" s="79"/>
      <c r="L184" s="81"/>
      <c r="O184" s="81"/>
      <c r="R184" s="81">
        <f t="shared" si="6"/>
        <v>0</v>
      </c>
      <c r="S184" s="81">
        <f>IFERROR(IF(J184="X",0,IF(K184="X",0,VLOOKUP(K184,'7'!$K$3:$L$16,2,FALSE))),0)</f>
        <v>0</v>
      </c>
      <c r="T184" s="81">
        <f t="shared" si="7"/>
        <v>0</v>
      </c>
      <c r="U184" s="81">
        <f>IFERROR(VLOOKUP(K184,'7'!$K$3:$M$16,3,FALSE),0)</f>
        <v>0</v>
      </c>
      <c r="V184" s="81">
        <f t="shared" si="8"/>
        <v>0</v>
      </c>
    </row>
    <row r="185" spans="1:22">
      <c r="A185" s="7"/>
      <c r="E185" s="79"/>
      <c r="F185" s="79"/>
      <c r="G185" s="79"/>
      <c r="H185" s="79"/>
      <c r="L185" s="81"/>
      <c r="O185" s="81"/>
      <c r="R185" s="81">
        <f t="shared" si="6"/>
        <v>0</v>
      </c>
      <c r="S185" s="81">
        <f>IFERROR(IF(J185="X",0,IF(K185="X",0,VLOOKUP(K185,'7'!$K$3:$L$16,2,FALSE))),0)</f>
        <v>0</v>
      </c>
      <c r="T185" s="81">
        <f t="shared" si="7"/>
        <v>0</v>
      </c>
      <c r="U185" s="81">
        <f>IFERROR(VLOOKUP(K185,'7'!$K$3:$M$16,3,FALSE),0)</f>
        <v>0</v>
      </c>
      <c r="V185" s="81">
        <f t="shared" si="8"/>
        <v>0</v>
      </c>
    </row>
    <row r="186" spans="1:22">
      <c r="A186" s="7"/>
      <c r="E186" s="79"/>
      <c r="F186" s="79"/>
      <c r="G186" s="79"/>
      <c r="H186" s="79"/>
      <c r="L186" s="81"/>
      <c r="O186" s="81"/>
      <c r="R186" s="81">
        <f t="shared" si="6"/>
        <v>0</v>
      </c>
      <c r="S186" s="81">
        <f>IFERROR(IF(J186="X",0,IF(K186="X",0,VLOOKUP(K186,'7'!$K$3:$L$16,2,FALSE))),0)</f>
        <v>0</v>
      </c>
      <c r="T186" s="81">
        <f t="shared" si="7"/>
        <v>0</v>
      </c>
      <c r="U186" s="81">
        <f>IFERROR(VLOOKUP(K186,'7'!$K$3:$M$16,3,FALSE),0)</f>
        <v>0</v>
      </c>
      <c r="V186" s="81">
        <f t="shared" si="8"/>
        <v>0</v>
      </c>
    </row>
    <row r="187" spans="1:22">
      <c r="A187" s="7"/>
      <c r="E187" s="79"/>
      <c r="F187" s="79"/>
      <c r="G187" s="79"/>
      <c r="H187" s="79"/>
      <c r="L187" s="81"/>
      <c r="O187" s="81"/>
      <c r="R187" s="81">
        <f t="shared" si="6"/>
        <v>0</v>
      </c>
      <c r="S187" s="81">
        <f>IFERROR(IF(J187="X",0,IF(K187="X",0,VLOOKUP(K187,'7'!$K$3:$L$16,2,FALSE))),0)</f>
        <v>0</v>
      </c>
      <c r="T187" s="81">
        <f t="shared" si="7"/>
        <v>0</v>
      </c>
      <c r="U187" s="81">
        <f>IFERROR(VLOOKUP(K187,'7'!$K$3:$M$16,3,FALSE),0)</f>
        <v>0</v>
      </c>
      <c r="V187" s="81">
        <f t="shared" si="8"/>
        <v>0</v>
      </c>
    </row>
    <row r="188" spans="1:22">
      <c r="A188" s="7"/>
      <c r="E188" s="79"/>
      <c r="F188" s="79"/>
      <c r="G188" s="79"/>
      <c r="H188" s="79"/>
      <c r="L188" s="81"/>
      <c r="O188" s="81"/>
      <c r="R188" s="81">
        <f t="shared" si="6"/>
        <v>0</v>
      </c>
      <c r="S188" s="81">
        <f>IFERROR(IF(J188="X",0,IF(K188="X",0,VLOOKUP(K188,'7'!$K$3:$L$16,2,FALSE))),0)</f>
        <v>0</v>
      </c>
      <c r="T188" s="81">
        <f t="shared" si="7"/>
        <v>0</v>
      </c>
      <c r="U188" s="81">
        <f>IFERROR(VLOOKUP(K188,'7'!$K$3:$M$16,3,FALSE),0)</f>
        <v>0</v>
      </c>
      <c r="V188" s="81">
        <f t="shared" si="8"/>
        <v>0</v>
      </c>
    </row>
    <row r="189" spans="1:22">
      <c r="A189" s="7"/>
      <c r="E189" s="79"/>
      <c r="F189" s="79"/>
      <c r="G189" s="79"/>
      <c r="H189" s="79"/>
      <c r="L189" s="81"/>
      <c r="O189" s="81"/>
      <c r="R189" s="81">
        <f t="shared" si="6"/>
        <v>0</v>
      </c>
      <c r="S189" s="81">
        <f>IFERROR(IF(J189="X",0,IF(K189="X",0,VLOOKUP(K189,'7'!$K$3:$L$16,2,FALSE))),0)</f>
        <v>0</v>
      </c>
      <c r="T189" s="81">
        <f t="shared" si="7"/>
        <v>0</v>
      </c>
      <c r="U189" s="81">
        <f>IFERROR(VLOOKUP(K189,'7'!$K$3:$M$16,3,FALSE),0)</f>
        <v>0</v>
      </c>
      <c r="V189" s="81">
        <f t="shared" si="8"/>
        <v>0</v>
      </c>
    </row>
    <row r="190" spans="1:22">
      <c r="A190" s="7"/>
      <c r="E190" s="79"/>
      <c r="F190" s="79"/>
      <c r="G190" s="79"/>
      <c r="H190" s="79"/>
      <c r="L190" s="81"/>
      <c r="O190" s="81"/>
      <c r="R190" s="81">
        <f t="shared" si="6"/>
        <v>0</v>
      </c>
      <c r="S190" s="81">
        <f>IFERROR(IF(J190="X",0,IF(K190="X",0,VLOOKUP(K190,'7'!$K$3:$L$16,2,FALSE))),0)</f>
        <v>0</v>
      </c>
      <c r="T190" s="81">
        <f t="shared" si="7"/>
        <v>0</v>
      </c>
      <c r="U190" s="81">
        <f>IFERROR(VLOOKUP(K190,'7'!$K$3:$M$16,3,FALSE),0)</f>
        <v>0</v>
      </c>
      <c r="V190" s="81">
        <f t="shared" si="8"/>
        <v>0</v>
      </c>
    </row>
    <row r="191" spans="1:22">
      <c r="A191" s="7"/>
      <c r="E191" s="79"/>
      <c r="F191" s="79"/>
      <c r="G191" s="79"/>
      <c r="H191" s="79"/>
      <c r="L191" s="81"/>
      <c r="O191" s="81"/>
      <c r="R191" s="81">
        <f t="shared" si="6"/>
        <v>0</v>
      </c>
      <c r="S191" s="81">
        <f>IFERROR(IF(J191="X",0,IF(K191="X",0,VLOOKUP(K191,'7'!$K$3:$L$16,2,FALSE))),0)</f>
        <v>0</v>
      </c>
      <c r="T191" s="81">
        <f t="shared" si="7"/>
        <v>0</v>
      </c>
      <c r="U191" s="81">
        <f>IFERROR(VLOOKUP(K191,'7'!$K$3:$M$16,3,FALSE),0)</f>
        <v>0</v>
      </c>
      <c r="V191" s="81">
        <f t="shared" si="8"/>
        <v>0</v>
      </c>
    </row>
    <row r="192" spans="1:22">
      <c r="A192" s="7"/>
      <c r="E192" s="79"/>
      <c r="F192" s="79"/>
      <c r="G192" s="79"/>
      <c r="H192" s="79"/>
      <c r="L192" s="81"/>
      <c r="O192" s="81"/>
      <c r="R192" s="81">
        <f t="shared" ref="R192:R255" si="9">SUM(M192+P192)</f>
        <v>0</v>
      </c>
      <c r="S192" s="81">
        <f>IFERROR(IF(J192="X",0,IF(K192="X",0,VLOOKUP(K192,'7'!$K$3:$L$16,2,FALSE))),0)</f>
        <v>0</v>
      </c>
      <c r="T192" s="81">
        <f t="shared" ref="T192:T255" si="10">R192*S192</f>
        <v>0</v>
      </c>
      <c r="U192" s="81">
        <f>IFERROR(VLOOKUP(K192,'7'!$K$3:$M$16,3,FALSE),0)</f>
        <v>0</v>
      </c>
      <c r="V192" s="81">
        <f t="shared" ref="V192:V255" si="11">IF(U192=0,0,T192/U192)</f>
        <v>0</v>
      </c>
    </row>
    <row r="193" spans="1:22">
      <c r="A193" s="7"/>
      <c r="E193" s="79"/>
      <c r="F193" s="79"/>
      <c r="G193" s="79"/>
      <c r="H193" s="79"/>
      <c r="L193" s="81"/>
      <c r="O193" s="81"/>
      <c r="R193" s="81">
        <f t="shared" si="9"/>
        <v>0</v>
      </c>
      <c r="S193" s="81">
        <f>IFERROR(IF(J193="X",0,IF(K193="X",0,VLOOKUP(K193,'7'!$K$3:$L$16,2,FALSE))),0)</f>
        <v>0</v>
      </c>
      <c r="T193" s="81">
        <f t="shared" si="10"/>
        <v>0</v>
      </c>
      <c r="U193" s="81">
        <f>IFERROR(VLOOKUP(K193,'7'!$K$3:$M$16,3,FALSE),0)</f>
        <v>0</v>
      </c>
      <c r="V193" s="81">
        <f t="shared" si="11"/>
        <v>0</v>
      </c>
    </row>
    <row r="194" spans="1:22">
      <c r="A194" s="7"/>
      <c r="E194" s="79"/>
      <c r="F194" s="79"/>
      <c r="G194" s="79"/>
      <c r="H194" s="79"/>
      <c r="L194" s="81"/>
      <c r="O194" s="81"/>
      <c r="R194" s="81">
        <f t="shared" si="9"/>
        <v>0</v>
      </c>
      <c r="S194" s="81">
        <f>IFERROR(IF(J194="X",0,IF(K194="X",0,VLOOKUP(K194,'7'!$K$3:$L$16,2,FALSE))),0)</f>
        <v>0</v>
      </c>
      <c r="T194" s="81">
        <f t="shared" si="10"/>
        <v>0</v>
      </c>
      <c r="U194" s="81">
        <f>IFERROR(VLOOKUP(K194,'7'!$K$3:$M$16,3,FALSE),0)</f>
        <v>0</v>
      </c>
      <c r="V194" s="81">
        <f t="shared" si="11"/>
        <v>0</v>
      </c>
    </row>
    <row r="195" spans="1:22">
      <c r="A195" s="7"/>
      <c r="E195" s="79"/>
      <c r="F195" s="79"/>
      <c r="G195" s="79"/>
      <c r="H195" s="79"/>
      <c r="L195" s="81"/>
      <c r="O195" s="81"/>
      <c r="R195" s="81">
        <f t="shared" si="9"/>
        <v>0</v>
      </c>
      <c r="S195" s="81">
        <f>IFERROR(IF(J195="X",0,IF(K195="X",0,VLOOKUP(K195,'7'!$K$3:$L$16,2,FALSE))),0)</f>
        <v>0</v>
      </c>
      <c r="T195" s="81">
        <f t="shared" si="10"/>
        <v>0</v>
      </c>
      <c r="U195" s="81">
        <f>IFERROR(VLOOKUP(K195,'7'!$K$3:$M$16,3,FALSE),0)</f>
        <v>0</v>
      </c>
      <c r="V195" s="81">
        <f t="shared" si="11"/>
        <v>0</v>
      </c>
    </row>
    <row r="196" spans="1:22">
      <c r="A196" s="7"/>
      <c r="E196" s="79"/>
      <c r="F196" s="79"/>
      <c r="G196" s="79"/>
      <c r="H196" s="79"/>
      <c r="L196" s="81"/>
      <c r="O196" s="81"/>
      <c r="R196" s="81">
        <f t="shared" si="9"/>
        <v>0</v>
      </c>
      <c r="S196" s="81">
        <f>IFERROR(IF(J196="X",0,IF(K196="X",0,VLOOKUP(K196,'7'!$K$3:$L$16,2,FALSE))),0)</f>
        <v>0</v>
      </c>
      <c r="T196" s="81">
        <f t="shared" si="10"/>
        <v>0</v>
      </c>
      <c r="U196" s="81">
        <f>IFERROR(VLOOKUP(K196,'7'!$K$3:$M$16,3,FALSE),0)</f>
        <v>0</v>
      </c>
      <c r="V196" s="81">
        <f t="shared" si="11"/>
        <v>0</v>
      </c>
    </row>
    <row r="197" spans="1:22">
      <c r="A197" s="7"/>
      <c r="E197" s="79"/>
      <c r="F197" s="79"/>
      <c r="G197" s="79"/>
      <c r="H197" s="79"/>
      <c r="L197" s="81"/>
      <c r="O197" s="81"/>
      <c r="R197" s="81">
        <f t="shared" si="9"/>
        <v>0</v>
      </c>
      <c r="S197" s="81">
        <f>IFERROR(IF(J197="X",0,IF(K197="X",0,VLOOKUP(K197,'7'!$K$3:$L$16,2,FALSE))),0)</f>
        <v>0</v>
      </c>
      <c r="T197" s="81">
        <f t="shared" si="10"/>
        <v>0</v>
      </c>
      <c r="U197" s="81">
        <f>IFERROR(VLOOKUP(K197,'7'!$K$3:$M$16,3,FALSE),0)</f>
        <v>0</v>
      </c>
      <c r="V197" s="81">
        <f t="shared" si="11"/>
        <v>0</v>
      </c>
    </row>
    <row r="198" spans="1:22">
      <c r="A198" s="7"/>
      <c r="E198" s="79"/>
      <c r="F198" s="79"/>
      <c r="G198" s="79"/>
      <c r="H198" s="79"/>
      <c r="L198" s="81"/>
      <c r="O198" s="81"/>
      <c r="R198" s="81">
        <f t="shared" si="9"/>
        <v>0</v>
      </c>
      <c r="S198" s="81">
        <f>IFERROR(IF(J198="X",0,IF(K198="X",0,VLOOKUP(K198,'7'!$K$3:$L$16,2,FALSE))),0)</f>
        <v>0</v>
      </c>
      <c r="T198" s="81">
        <f t="shared" si="10"/>
        <v>0</v>
      </c>
      <c r="U198" s="81">
        <f>IFERROR(VLOOKUP(K198,'7'!$K$3:$M$16,3,FALSE),0)</f>
        <v>0</v>
      </c>
      <c r="V198" s="81">
        <f t="shared" si="11"/>
        <v>0</v>
      </c>
    </row>
    <row r="199" spans="1:22">
      <c r="A199" s="7"/>
      <c r="E199" s="79"/>
      <c r="F199" s="79"/>
      <c r="G199" s="79"/>
      <c r="H199" s="79"/>
      <c r="L199" s="81"/>
      <c r="O199" s="81"/>
      <c r="R199" s="81">
        <f t="shared" si="9"/>
        <v>0</v>
      </c>
      <c r="S199" s="81">
        <f>IFERROR(IF(J199="X",0,IF(K199="X",0,VLOOKUP(K199,'7'!$K$3:$L$16,2,FALSE))),0)</f>
        <v>0</v>
      </c>
      <c r="T199" s="81">
        <f t="shared" si="10"/>
        <v>0</v>
      </c>
      <c r="U199" s="81">
        <f>IFERROR(VLOOKUP(K199,'7'!$K$3:$M$16,3,FALSE),0)</f>
        <v>0</v>
      </c>
      <c r="V199" s="81">
        <f t="shared" si="11"/>
        <v>0</v>
      </c>
    </row>
    <row r="200" spans="1:22">
      <c r="A200" s="7"/>
      <c r="E200" s="79"/>
      <c r="F200" s="79"/>
      <c r="G200" s="79"/>
      <c r="H200" s="79"/>
      <c r="L200" s="81"/>
      <c r="O200" s="81"/>
      <c r="R200" s="81">
        <f t="shared" si="9"/>
        <v>0</v>
      </c>
      <c r="S200" s="81">
        <f>IFERROR(IF(J200="X",0,IF(K200="X",0,VLOOKUP(K200,'7'!$K$3:$L$16,2,FALSE))),0)</f>
        <v>0</v>
      </c>
      <c r="T200" s="81">
        <f t="shared" si="10"/>
        <v>0</v>
      </c>
      <c r="U200" s="81">
        <f>IFERROR(VLOOKUP(K200,'7'!$K$3:$M$16,3,FALSE),0)</f>
        <v>0</v>
      </c>
      <c r="V200" s="81">
        <f t="shared" si="11"/>
        <v>0</v>
      </c>
    </row>
    <row r="201" spans="1:22">
      <c r="A201" s="7"/>
      <c r="E201" s="79"/>
      <c r="F201" s="79"/>
      <c r="G201" s="79"/>
      <c r="H201" s="79"/>
      <c r="L201" s="81"/>
      <c r="O201" s="81"/>
      <c r="R201" s="81">
        <f t="shared" si="9"/>
        <v>0</v>
      </c>
      <c r="S201" s="81">
        <f>IFERROR(IF(J201="X",0,IF(K201="X",0,VLOOKUP(K201,'7'!$K$3:$L$16,2,FALSE))),0)</f>
        <v>0</v>
      </c>
      <c r="T201" s="81">
        <f t="shared" si="10"/>
        <v>0</v>
      </c>
      <c r="U201" s="81">
        <f>IFERROR(VLOOKUP(K201,'7'!$K$3:$M$16,3,FALSE),0)</f>
        <v>0</v>
      </c>
      <c r="V201" s="81">
        <f t="shared" si="11"/>
        <v>0</v>
      </c>
    </row>
    <row r="202" spans="1:22">
      <c r="A202" s="7"/>
      <c r="E202" s="79"/>
      <c r="F202" s="79"/>
      <c r="G202" s="79"/>
      <c r="H202" s="79"/>
      <c r="L202" s="81"/>
      <c r="O202" s="81"/>
      <c r="R202" s="81">
        <f t="shared" si="9"/>
        <v>0</v>
      </c>
      <c r="S202" s="81">
        <f>IFERROR(IF(J202="X",0,IF(K202="X",0,VLOOKUP(K202,'7'!$K$3:$L$16,2,FALSE))),0)</f>
        <v>0</v>
      </c>
      <c r="T202" s="81">
        <f t="shared" si="10"/>
        <v>0</v>
      </c>
      <c r="U202" s="81">
        <f>IFERROR(VLOOKUP(K202,'7'!$K$3:$M$16,3,FALSE),0)</f>
        <v>0</v>
      </c>
      <c r="V202" s="81">
        <f t="shared" si="11"/>
        <v>0</v>
      </c>
    </row>
    <row r="203" spans="1:22">
      <c r="A203" s="7"/>
      <c r="E203" s="79"/>
      <c r="F203" s="79"/>
      <c r="G203" s="79"/>
      <c r="H203" s="79"/>
      <c r="L203" s="81"/>
      <c r="O203" s="81"/>
      <c r="R203" s="81">
        <f t="shared" si="9"/>
        <v>0</v>
      </c>
      <c r="S203" s="81">
        <f>IFERROR(IF(J203="X",0,IF(K203="X",0,VLOOKUP(K203,'7'!$K$3:$L$16,2,FALSE))),0)</f>
        <v>0</v>
      </c>
      <c r="T203" s="81">
        <f t="shared" si="10"/>
        <v>0</v>
      </c>
      <c r="U203" s="81">
        <f>IFERROR(VLOOKUP(K203,'7'!$K$3:$M$16,3,FALSE),0)</f>
        <v>0</v>
      </c>
      <c r="V203" s="81">
        <f t="shared" si="11"/>
        <v>0</v>
      </c>
    </row>
    <row r="204" spans="1:22">
      <c r="A204" s="7"/>
      <c r="E204" s="79"/>
      <c r="F204" s="79"/>
      <c r="G204" s="79"/>
      <c r="H204" s="79"/>
      <c r="L204" s="81"/>
      <c r="O204" s="81"/>
      <c r="R204" s="81">
        <f t="shared" si="9"/>
        <v>0</v>
      </c>
      <c r="S204" s="81">
        <f>IFERROR(IF(J204="X",0,IF(K204="X",0,VLOOKUP(K204,'7'!$K$3:$L$16,2,FALSE))),0)</f>
        <v>0</v>
      </c>
      <c r="T204" s="81">
        <f t="shared" si="10"/>
        <v>0</v>
      </c>
      <c r="U204" s="81">
        <f>IFERROR(VLOOKUP(K204,'7'!$K$3:$M$16,3,FALSE),0)</f>
        <v>0</v>
      </c>
      <c r="V204" s="81">
        <f t="shared" si="11"/>
        <v>0</v>
      </c>
    </row>
    <row r="205" spans="1:22">
      <c r="A205" s="7"/>
      <c r="E205" s="79"/>
      <c r="F205" s="79"/>
      <c r="G205" s="79"/>
      <c r="H205" s="79"/>
      <c r="L205" s="81"/>
      <c r="O205" s="81"/>
      <c r="R205" s="81">
        <f t="shared" si="9"/>
        <v>0</v>
      </c>
      <c r="S205" s="81">
        <f>IFERROR(IF(J205="X",0,IF(K205="X",0,VLOOKUP(K205,'7'!$K$3:$L$16,2,FALSE))),0)</f>
        <v>0</v>
      </c>
      <c r="T205" s="81">
        <f t="shared" si="10"/>
        <v>0</v>
      </c>
      <c r="U205" s="81">
        <f>IFERROR(VLOOKUP(K205,'7'!$K$3:$M$16,3,FALSE),0)</f>
        <v>0</v>
      </c>
      <c r="V205" s="81">
        <f t="shared" si="11"/>
        <v>0</v>
      </c>
    </row>
    <row r="206" spans="1:22">
      <c r="A206" s="7"/>
      <c r="E206" s="79"/>
      <c r="F206" s="79"/>
      <c r="G206" s="79"/>
      <c r="H206" s="79"/>
      <c r="L206" s="81"/>
      <c r="O206" s="81"/>
      <c r="R206" s="81">
        <f t="shared" si="9"/>
        <v>0</v>
      </c>
      <c r="S206" s="81">
        <f>IFERROR(IF(J206="X",0,IF(K206="X",0,VLOOKUP(K206,'7'!$K$3:$L$16,2,FALSE))),0)</f>
        <v>0</v>
      </c>
      <c r="T206" s="81">
        <f t="shared" si="10"/>
        <v>0</v>
      </c>
      <c r="U206" s="81">
        <f>IFERROR(VLOOKUP(K206,'7'!$K$3:$M$16,3,FALSE),0)</f>
        <v>0</v>
      </c>
      <c r="V206" s="81">
        <f t="shared" si="11"/>
        <v>0</v>
      </c>
    </row>
    <row r="207" spans="1:22">
      <c r="A207" s="7"/>
      <c r="E207" s="79"/>
      <c r="F207" s="79"/>
      <c r="G207" s="79"/>
      <c r="H207" s="79"/>
      <c r="L207" s="81"/>
      <c r="O207" s="81"/>
      <c r="R207" s="81">
        <f t="shared" si="9"/>
        <v>0</v>
      </c>
      <c r="S207" s="81">
        <f>IFERROR(IF(J207="X",0,IF(K207="X",0,VLOOKUP(K207,'7'!$K$3:$L$16,2,FALSE))),0)</f>
        <v>0</v>
      </c>
      <c r="T207" s="81">
        <f t="shared" si="10"/>
        <v>0</v>
      </c>
      <c r="U207" s="81">
        <f>IFERROR(VLOOKUP(K207,'7'!$K$3:$M$16,3,FALSE),0)</f>
        <v>0</v>
      </c>
      <c r="V207" s="81">
        <f t="shared" si="11"/>
        <v>0</v>
      </c>
    </row>
    <row r="208" spans="1:22">
      <c r="A208" s="7"/>
      <c r="E208" s="79"/>
      <c r="F208" s="79"/>
      <c r="G208" s="79"/>
      <c r="H208" s="79"/>
      <c r="L208" s="81"/>
      <c r="O208" s="81"/>
      <c r="R208" s="81">
        <f t="shared" si="9"/>
        <v>0</v>
      </c>
      <c r="S208" s="81">
        <f>IFERROR(IF(J208="X",0,IF(K208="X",0,VLOOKUP(K208,'7'!$K$3:$L$16,2,FALSE))),0)</f>
        <v>0</v>
      </c>
      <c r="T208" s="81">
        <f t="shared" si="10"/>
        <v>0</v>
      </c>
      <c r="U208" s="81">
        <f>IFERROR(VLOOKUP(K208,'7'!$K$3:$M$16,3,FALSE),0)</f>
        <v>0</v>
      </c>
      <c r="V208" s="81">
        <f t="shared" si="11"/>
        <v>0</v>
      </c>
    </row>
    <row r="209" spans="1:22">
      <c r="A209" s="7"/>
      <c r="E209" s="79"/>
      <c r="F209" s="79"/>
      <c r="G209" s="79"/>
      <c r="H209" s="79"/>
      <c r="L209" s="81"/>
      <c r="O209" s="81"/>
      <c r="R209" s="81">
        <f t="shared" si="9"/>
        <v>0</v>
      </c>
      <c r="S209" s="81">
        <f>IFERROR(IF(J209="X",0,IF(K209="X",0,VLOOKUP(K209,'7'!$K$3:$L$16,2,FALSE))),0)</f>
        <v>0</v>
      </c>
      <c r="T209" s="81">
        <f t="shared" si="10"/>
        <v>0</v>
      </c>
      <c r="U209" s="81">
        <f>IFERROR(VLOOKUP(K209,'7'!$K$3:$M$16,3,FALSE),0)</f>
        <v>0</v>
      </c>
      <c r="V209" s="81">
        <f t="shared" si="11"/>
        <v>0</v>
      </c>
    </row>
    <row r="210" spans="1:22">
      <c r="A210" s="7"/>
      <c r="E210" s="79"/>
      <c r="F210" s="79"/>
      <c r="G210" s="79"/>
      <c r="H210" s="79"/>
      <c r="L210" s="81"/>
      <c r="O210" s="81"/>
      <c r="R210" s="81">
        <f t="shared" si="9"/>
        <v>0</v>
      </c>
      <c r="S210" s="81">
        <f>IFERROR(IF(J210="X",0,IF(K210="X",0,VLOOKUP(K210,'7'!$K$3:$L$16,2,FALSE))),0)</f>
        <v>0</v>
      </c>
      <c r="T210" s="81">
        <f t="shared" si="10"/>
        <v>0</v>
      </c>
      <c r="U210" s="81">
        <f>IFERROR(VLOOKUP(K210,'7'!$K$3:$M$16,3,FALSE),0)</f>
        <v>0</v>
      </c>
      <c r="V210" s="81">
        <f t="shared" si="11"/>
        <v>0</v>
      </c>
    </row>
    <row r="211" spans="1:22">
      <c r="A211" s="7"/>
      <c r="E211" s="79"/>
      <c r="F211" s="79"/>
      <c r="G211" s="79"/>
      <c r="H211" s="79"/>
      <c r="L211" s="81"/>
      <c r="O211" s="81"/>
      <c r="R211" s="81">
        <f t="shared" si="9"/>
        <v>0</v>
      </c>
      <c r="S211" s="81">
        <f>IFERROR(IF(J211="X",0,IF(K211="X",0,VLOOKUP(K211,'7'!$K$3:$L$16,2,FALSE))),0)</f>
        <v>0</v>
      </c>
      <c r="T211" s="81">
        <f t="shared" si="10"/>
        <v>0</v>
      </c>
      <c r="U211" s="81">
        <f>IFERROR(VLOOKUP(K211,'7'!$K$3:$M$16,3,FALSE),0)</f>
        <v>0</v>
      </c>
      <c r="V211" s="81">
        <f t="shared" si="11"/>
        <v>0</v>
      </c>
    </row>
    <row r="212" spans="1:22">
      <c r="A212" s="7"/>
      <c r="E212" s="79"/>
      <c r="F212" s="79"/>
      <c r="G212" s="79"/>
      <c r="H212" s="79"/>
      <c r="L212" s="81"/>
      <c r="O212" s="81"/>
      <c r="R212" s="81">
        <f t="shared" si="9"/>
        <v>0</v>
      </c>
      <c r="S212" s="81">
        <f>IFERROR(IF(J212="X",0,IF(K212="X",0,VLOOKUP(K212,'7'!$K$3:$L$16,2,FALSE))),0)</f>
        <v>0</v>
      </c>
      <c r="T212" s="81">
        <f t="shared" si="10"/>
        <v>0</v>
      </c>
      <c r="U212" s="81">
        <f>IFERROR(VLOOKUP(K212,'7'!$K$3:$M$16,3,FALSE),0)</f>
        <v>0</v>
      </c>
      <c r="V212" s="81">
        <f t="shared" si="11"/>
        <v>0</v>
      </c>
    </row>
    <row r="213" spans="1:22">
      <c r="A213" s="7"/>
      <c r="E213" s="79"/>
      <c r="F213" s="79"/>
      <c r="G213" s="79"/>
      <c r="H213" s="79"/>
      <c r="L213" s="81"/>
      <c r="O213" s="81"/>
      <c r="R213" s="81">
        <f t="shared" si="9"/>
        <v>0</v>
      </c>
      <c r="S213" s="81">
        <f>IFERROR(IF(J213="X",0,IF(K213="X",0,VLOOKUP(K213,'7'!$K$3:$L$16,2,FALSE))),0)</f>
        <v>0</v>
      </c>
      <c r="T213" s="81">
        <f t="shared" si="10"/>
        <v>0</v>
      </c>
      <c r="U213" s="81">
        <f>IFERROR(VLOOKUP(K213,'7'!$K$3:$M$16,3,FALSE),0)</f>
        <v>0</v>
      </c>
      <c r="V213" s="81">
        <f t="shared" si="11"/>
        <v>0</v>
      </c>
    </row>
    <row r="214" spans="1:22">
      <c r="A214" s="7"/>
      <c r="E214" s="79"/>
      <c r="F214" s="79"/>
      <c r="G214" s="79"/>
      <c r="H214" s="79"/>
      <c r="L214" s="81"/>
      <c r="O214" s="81"/>
      <c r="R214" s="81">
        <f t="shared" si="9"/>
        <v>0</v>
      </c>
      <c r="S214" s="81">
        <f>IFERROR(IF(J214="X",0,IF(K214="X",0,VLOOKUP(K214,'7'!$K$3:$L$16,2,FALSE))),0)</f>
        <v>0</v>
      </c>
      <c r="T214" s="81">
        <f t="shared" si="10"/>
        <v>0</v>
      </c>
      <c r="U214" s="81">
        <f>IFERROR(VLOOKUP(K214,'7'!$K$3:$M$16,3,FALSE),0)</f>
        <v>0</v>
      </c>
      <c r="V214" s="81">
        <f t="shared" si="11"/>
        <v>0</v>
      </c>
    </row>
    <row r="215" spans="1:22">
      <c r="A215" s="7"/>
      <c r="E215" s="79"/>
      <c r="F215" s="79"/>
      <c r="G215" s="79"/>
      <c r="H215" s="79"/>
      <c r="L215" s="81"/>
      <c r="O215" s="81"/>
      <c r="R215" s="81">
        <f t="shared" si="9"/>
        <v>0</v>
      </c>
      <c r="S215" s="81">
        <f>IFERROR(IF(J215="X",0,IF(K215="X",0,VLOOKUP(K215,'7'!$K$3:$L$16,2,FALSE))),0)</f>
        <v>0</v>
      </c>
      <c r="T215" s="81">
        <f t="shared" si="10"/>
        <v>0</v>
      </c>
      <c r="U215" s="81">
        <f>IFERROR(VLOOKUP(K215,'7'!$K$3:$M$16,3,FALSE),0)</f>
        <v>0</v>
      </c>
      <c r="V215" s="81">
        <f t="shared" si="11"/>
        <v>0</v>
      </c>
    </row>
    <row r="216" spans="1:22">
      <c r="A216" s="7"/>
      <c r="E216" s="79"/>
      <c r="F216" s="79"/>
      <c r="G216" s="79"/>
      <c r="H216" s="79"/>
      <c r="L216" s="81"/>
      <c r="O216" s="81"/>
      <c r="R216" s="81">
        <f t="shared" si="9"/>
        <v>0</v>
      </c>
      <c r="S216" s="81">
        <f>IFERROR(IF(J216="X",0,IF(K216="X",0,VLOOKUP(K216,'7'!$K$3:$L$16,2,FALSE))),0)</f>
        <v>0</v>
      </c>
      <c r="T216" s="81">
        <f t="shared" si="10"/>
        <v>0</v>
      </c>
      <c r="U216" s="81">
        <f>IFERROR(VLOOKUP(K216,'7'!$K$3:$M$16,3,FALSE),0)</f>
        <v>0</v>
      </c>
      <c r="V216" s="81">
        <f t="shared" si="11"/>
        <v>0</v>
      </c>
    </row>
    <row r="217" spans="1:22">
      <c r="A217" s="7"/>
      <c r="E217" s="79"/>
      <c r="F217" s="79"/>
      <c r="G217" s="79"/>
      <c r="H217" s="79"/>
      <c r="L217" s="81"/>
      <c r="O217" s="81"/>
      <c r="R217" s="81">
        <f t="shared" si="9"/>
        <v>0</v>
      </c>
      <c r="S217" s="81">
        <f>IFERROR(IF(J217="X",0,IF(K217="X",0,VLOOKUP(K217,'7'!$K$3:$L$16,2,FALSE))),0)</f>
        <v>0</v>
      </c>
      <c r="T217" s="81">
        <f t="shared" si="10"/>
        <v>0</v>
      </c>
      <c r="U217" s="81">
        <f>IFERROR(VLOOKUP(K217,'7'!$K$3:$M$16,3,FALSE),0)</f>
        <v>0</v>
      </c>
      <c r="V217" s="81">
        <f t="shared" si="11"/>
        <v>0</v>
      </c>
    </row>
    <row r="218" spans="1:22">
      <c r="A218" s="7"/>
      <c r="E218" s="79"/>
      <c r="F218" s="79"/>
      <c r="G218" s="79"/>
      <c r="H218" s="79"/>
      <c r="L218" s="81"/>
      <c r="O218" s="81"/>
      <c r="R218" s="81">
        <f t="shared" si="9"/>
        <v>0</v>
      </c>
      <c r="S218" s="81">
        <f>IFERROR(IF(J218="X",0,IF(K218="X",0,VLOOKUP(K218,'7'!$K$3:$L$16,2,FALSE))),0)</f>
        <v>0</v>
      </c>
      <c r="T218" s="81">
        <f t="shared" si="10"/>
        <v>0</v>
      </c>
      <c r="U218" s="81">
        <f>IFERROR(VLOOKUP(K218,'7'!$K$3:$M$16,3,FALSE),0)</f>
        <v>0</v>
      </c>
      <c r="V218" s="81">
        <f t="shared" si="11"/>
        <v>0</v>
      </c>
    </row>
    <row r="219" spans="1:22">
      <c r="A219" s="7"/>
      <c r="E219" s="79"/>
      <c r="F219" s="79"/>
      <c r="G219" s="79"/>
      <c r="H219" s="79"/>
      <c r="L219" s="81"/>
      <c r="O219" s="81"/>
      <c r="R219" s="81">
        <f t="shared" si="9"/>
        <v>0</v>
      </c>
      <c r="S219" s="81">
        <f>IFERROR(IF(J219="X",0,IF(K219="X",0,VLOOKUP(K219,'7'!$K$3:$L$16,2,FALSE))),0)</f>
        <v>0</v>
      </c>
      <c r="T219" s="81">
        <f t="shared" si="10"/>
        <v>0</v>
      </c>
      <c r="U219" s="81">
        <f>IFERROR(VLOOKUP(K219,'7'!$K$3:$M$16,3,FALSE),0)</f>
        <v>0</v>
      </c>
      <c r="V219" s="81">
        <f t="shared" si="11"/>
        <v>0</v>
      </c>
    </row>
    <row r="220" spans="1:22">
      <c r="A220" s="7"/>
      <c r="E220" s="79"/>
      <c r="F220" s="79"/>
      <c r="G220" s="79"/>
      <c r="H220" s="79"/>
      <c r="L220" s="81"/>
      <c r="O220" s="81"/>
      <c r="R220" s="81">
        <f t="shared" si="9"/>
        <v>0</v>
      </c>
      <c r="S220" s="81">
        <f>IFERROR(IF(J220="X",0,IF(K220="X",0,VLOOKUP(K220,'7'!$K$3:$L$16,2,FALSE))),0)</f>
        <v>0</v>
      </c>
      <c r="T220" s="81">
        <f t="shared" si="10"/>
        <v>0</v>
      </c>
      <c r="U220" s="81">
        <f>IFERROR(VLOOKUP(K220,'7'!$K$3:$M$16,3,FALSE),0)</f>
        <v>0</v>
      </c>
      <c r="V220" s="81">
        <f t="shared" si="11"/>
        <v>0</v>
      </c>
    </row>
    <row r="221" spans="1:22">
      <c r="A221" s="7"/>
      <c r="E221" s="79"/>
      <c r="F221" s="79"/>
      <c r="G221" s="79"/>
      <c r="H221" s="79"/>
      <c r="L221" s="81"/>
      <c r="O221" s="81"/>
      <c r="R221" s="81">
        <f t="shared" si="9"/>
        <v>0</v>
      </c>
      <c r="S221" s="81">
        <f>IFERROR(IF(J221="X",0,IF(K221="X",0,VLOOKUP(K221,'7'!$K$3:$L$16,2,FALSE))),0)</f>
        <v>0</v>
      </c>
      <c r="T221" s="81">
        <f t="shared" si="10"/>
        <v>0</v>
      </c>
      <c r="U221" s="81">
        <f>IFERROR(VLOOKUP(K221,'7'!$K$3:$M$16,3,FALSE),0)</f>
        <v>0</v>
      </c>
      <c r="V221" s="81">
        <f t="shared" si="11"/>
        <v>0</v>
      </c>
    </row>
    <row r="222" spans="1:22">
      <c r="A222" s="7"/>
      <c r="E222" s="79"/>
      <c r="F222" s="79"/>
      <c r="G222" s="79"/>
      <c r="H222" s="79"/>
      <c r="L222" s="81"/>
      <c r="O222" s="81"/>
      <c r="R222" s="81">
        <f t="shared" si="9"/>
        <v>0</v>
      </c>
      <c r="S222" s="81">
        <f>IFERROR(IF(J222="X",0,IF(K222="X",0,VLOOKUP(K222,'7'!$K$3:$L$16,2,FALSE))),0)</f>
        <v>0</v>
      </c>
      <c r="T222" s="81">
        <f t="shared" si="10"/>
        <v>0</v>
      </c>
      <c r="U222" s="81">
        <f>IFERROR(VLOOKUP(K222,'7'!$K$3:$M$16,3,FALSE),0)</f>
        <v>0</v>
      </c>
      <c r="V222" s="81">
        <f t="shared" si="11"/>
        <v>0</v>
      </c>
    </row>
    <row r="223" spans="1:22">
      <c r="A223" s="7"/>
      <c r="E223" s="79"/>
      <c r="F223" s="79"/>
      <c r="G223" s="79"/>
      <c r="H223" s="79"/>
      <c r="L223" s="81"/>
      <c r="O223" s="81"/>
      <c r="R223" s="81">
        <f t="shared" si="9"/>
        <v>0</v>
      </c>
      <c r="S223" s="81">
        <f>IFERROR(IF(J223="X",0,IF(K223="X",0,VLOOKUP(K223,'7'!$K$3:$L$16,2,FALSE))),0)</f>
        <v>0</v>
      </c>
      <c r="T223" s="81">
        <f t="shared" si="10"/>
        <v>0</v>
      </c>
      <c r="U223" s="81">
        <f>IFERROR(VLOOKUP(K223,'7'!$K$3:$M$16,3,FALSE),0)</f>
        <v>0</v>
      </c>
      <c r="V223" s="81">
        <f t="shared" si="11"/>
        <v>0</v>
      </c>
    </row>
    <row r="224" spans="1:22">
      <c r="A224" s="7"/>
      <c r="E224" s="79"/>
      <c r="F224" s="79"/>
      <c r="G224" s="79"/>
      <c r="H224" s="79"/>
      <c r="L224" s="81"/>
      <c r="O224" s="81"/>
      <c r="R224" s="81">
        <f t="shared" si="9"/>
        <v>0</v>
      </c>
      <c r="S224" s="81">
        <f>IFERROR(IF(J224="X",0,IF(K224="X",0,VLOOKUP(K224,'7'!$K$3:$L$16,2,FALSE))),0)</f>
        <v>0</v>
      </c>
      <c r="T224" s="81">
        <f t="shared" si="10"/>
        <v>0</v>
      </c>
      <c r="U224" s="81">
        <f>IFERROR(VLOOKUP(K224,'7'!$K$3:$M$16,3,FALSE),0)</f>
        <v>0</v>
      </c>
      <c r="V224" s="81">
        <f t="shared" si="11"/>
        <v>0</v>
      </c>
    </row>
    <row r="225" spans="1:22">
      <c r="A225" s="7"/>
      <c r="E225" s="79"/>
      <c r="F225" s="79"/>
      <c r="G225" s="79"/>
      <c r="H225" s="79"/>
      <c r="L225" s="81"/>
      <c r="O225" s="81"/>
      <c r="R225" s="81">
        <f t="shared" si="9"/>
        <v>0</v>
      </c>
      <c r="S225" s="81">
        <f>IFERROR(IF(J225="X",0,IF(K225="X",0,VLOOKUP(K225,'7'!$K$3:$L$16,2,FALSE))),0)</f>
        <v>0</v>
      </c>
      <c r="T225" s="81">
        <f t="shared" si="10"/>
        <v>0</v>
      </c>
      <c r="U225" s="81">
        <f>IFERROR(VLOOKUP(K225,'7'!$K$3:$M$16,3,FALSE),0)</f>
        <v>0</v>
      </c>
      <c r="V225" s="81">
        <f t="shared" si="11"/>
        <v>0</v>
      </c>
    </row>
    <row r="226" spans="1:22">
      <c r="A226" s="7"/>
      <c r="E226" s="79"/>
      <c r="F226" s="79"/>
      <c r="G226" s="79"/>
      <c r="H226" s="79"/>
      <c r="L226" s="81"/>
      <c r="O226" s="81"/>
      <c r="R226" s="81">
        <f t="shared" si="9"/>
        <v>0</v>
      </c>
      <c r="S226" s="81">
        <f>IFERROR(IF(J226="X",0,IF(K226="X",0,VLOOKUP(K226,'7'!$K$3:$L$16,2,FALSE))),0)</f>
        <v>0</v>
      </c>
      <c r="T226" s="81">
        <f t="shared" si="10"/>
        <v>0</v>
      </c>
      <c r="U226" s="81">
        <f>IFERROR(VLOOKUP(K226,'7'!$K$3:$M$16,3,FALSE),0)</f>
        <v>0</v>
      </c>
      <c r="V226" s="81">
        <f t="shared" si="11"/>
        <v>0</v>
      </c>
    </row>
    <row r="227" spans="1:22">
      <c r="A227" s="7"/>
      <c r="E227" s="79"/>
      <c r="F227" s="79"/>
      <c r="G227" s="79"/>
      <c r="H227" s="79"/>
      <c r="L227" s="81"/>
      <c r="O227" s="81"/>
      <c r="R227" s="81">
        <f t="shared" si="9"/>
        <v>0</v>
      </c>
      <c r="S227" s="81">
        <f>IFERROR(IF(J227="X",0,IF(K227="X",0,VLOOKUP(K227,'7'!$K$3:$L$16,2,FALSE))),0)</f>
        <v>0</v>
      </c>
      <c r="T227" s="81">
        <f t="shared" si="10"/>
        <v>0</v>
      </c>
      <c r="U227" s="81">
        <f>IFERROR(VLOOKUP(K227,'7'!$K$3:$M$16,3,FALSE),0)</f>
        <v>0</v>
      </c>
      <c r="V227" s="81">
        <f t="shared" si="11"/>
        <v>0</v>
      </c>
    </row>
    <row r="228" spans="1:22">
      <c r="A228" s="7"/>
      <c r="E228" s="79"/>
      <c r="F228" s="79"/>
      <c r="G228" s="79"/>
      <c r="H228" s="79"/>
      <c r="L228" s="81"/>
      <c r="O228" s="81"/>
      <c r="R228" s="81">
        <f t="shared" si="9"/>
        <v>0</v>
      </c>
      <c r="S228" s="81">
        <f>IFERROR(IF(J228="X",0,IF(K228="X",0,VLOOKUP(K228,'7'!$K$3:$L$16,2,FALSE))),0)</f>
        <v>0</v>
      </c>
      <c r="T228" s="81">
        <f t="shared" si="10"/>
        <v>0</v>
      </c>
      <c r="U228" s="81">
        <f>IFERROR(VLOOKUP(K228,'7'!$K$3:$M$16,3,FALSE),0)</f>
        <v>0</v>
      </c>
      <c r="V228" s="81">
        <f t="shared" si="11"/>
        <v>0</v>
      </c>
    </row>
    <row r="229" spans="1:22">
      <c r="A229" s="7"/>
      <c r="E229" s="79"/>
      <c r="F229" s="79"/>
      <c r="G229" s="79"/>
      <c r="H229" s="79"/>
      <c r="L229" s="81"/>
      <c r="O229" s="81"/>
      <c r="R229" s="81">
        <f t="shared" si="9"/>
        <v>0</v>
      </c>
      <c r="S229" s="81">
        <f>IFERROR(IF(J229="X",0,IF(K229="X",0,VLOOKUP(K229,'7'!$K$3:$L$16,2,FALSE))),0)</f>
        <v>0</v>
      </c>
      <c r="T229" s="81">
        <f t="shared" si="10"/>
        <v>0</v>
      </c>
      <c r="U229" s="81">
        <f>IFERROR(VLOOKUP(K229,'7'!$K$3:$M$16,3,FALSE),0)</f>
        <v>0</v>
      </c>
      <c r="V229" s="81">
        <f t="shared" si="11"/>
        <v>0</v>
      </c>
    </row>
    <row r="230" spans="1:22">
      <c r="A230" s="7"/>
      <c r="E230" s="79"/>
      <c r="F230" s="79"/>
      <c r="G230" s="79"/>
      <c r="H230" s="79"/>
      <c r="L230" s="81"/>
      <c r="O230" s="81"/>
      <c r="R230" s="81">
        <f t="shared" si="9"/>
        <v>0</v>
      </c>
      <c r="S230" s="81">
        <f>IFERROR(IF(J230="X",0,IF(K230="X",0,VLOOKUP(K230,'7'!$K$3:$L$16,2,FALSE))),0)</f>
        <v>0</v>
      </c>
      <c r="T230" s="81">
        <f t="shared" si="10"/>
        <v>0</v>
      </c>
      <c r="U230" s="81">
        <f>IFERROR(VLOOKUP(K230,'7'!$K$3:$M$16,3,FALSE),0)</f>
        <v>0</v>
      </c>
      <c r="V230" s="81">
        <f t="shared" si="11"/>
        <v>0</v>
      </c>
    </row>
    <row r="231" spans="1:22">
      <c r="A231" s="7"/>
      <c r="E231" s="79"/>
      <c r="F231" s="79"/>
      <c r="G231" s="79"/>
      <c r="H231" s="79"/>
      <c r="L231" s="81"/>
      <c r="O231" s="81"/>
      <c r="R231" s="81">
        <f t="shared" si="9"/>
        <v>0</v>
      </c>
      <c r="S231" s="81">
        <f>IFERROR(IF(J231="X",0,IF(K231="X",0,VLOOKUP(K231,'7'!$K$3:$L$16,2,FALSE))),0)</f>
        <v>0</v>
      </c>
      <c r="T231" s="81">
        <f t="shared" si="10"/>
        <v>0</v>
      </c>
      <c r="U231" s="81">
        <f>IFERROR(VLOOKUP(K231,'7'!$K$3:$M$16,3,FALSE),0)</f>
        <v>0</v>
      </c>
      <c r="V231" s="81">
        <f t="shared" si="11"/>
        <v>0</v>
      </c>
    </row>
    <row r="232" spans="1:22">
      <c r="A232" s="7"/>
      <c r="E232" s="79"/>
      <c r="F232" s="79"/>
      <c r="G232" s="79"/>
      <c r="H232" s="79"/>
      <c r="L232" s="81"/>
      <c r="O232" s="81"/>
      <c r="R232" s="81">
        <f t="shared" si="9"/>
        <v>0</v>
      </c>
      <c r="S232" s="81">
        <f>IFERROR(IF(J232="X",0,IF(K232="X",0,VLOOKUP(K232,'7'!$K$3:$L$16,2,FALSE))),0)</f>
        <v>0</v>
      </c>
      <c r="T232" s="81">
        <f t="shared" si="10"/>
        <v>0</v>
      </c>
      <c r="U232" s="81">
        <f>IFERROR(VLOOKUP(K232,'7'!$K$3:$M$16,3,FALSE),0)</f>
        <v>0</v>
      </c>
      <c r="V232" s="81">
        <f t="shared" si="11"/>
        <v>0</v>
      </c>
    </row>
    <row r="233" spans="1:22">
      <c r="A233" s="7"/>
      <c r="E233" s="79"/>
      <c r="F233" s="79"/>
      <c r="G233" s="79"/>
      <c r="H233" s="79"/>
      <c r="L233" s="81"/>
      <c r="O233" s="81"/>
      <c r="R233" s="81">
        <f t="shared" si="9"/>
        <v>0</v>
      </c>
      <c r="S233" s="81">
        <f>IFERROR(IF(J233="X",0,IF(K233="X",0,VLOOKUP(K233,'7'!$K$3:$L$16,2,FALSE))),0)</f>
        <v>0</v>
      </c>
      <c r="T233" s="81">
        <f t="shared" si="10"/>
        <v>0</v>
      </c>
      <c r="U233" s="81">
        <f>IFERROR(VLOOKUP(K233,'7'!$K$3:$M$16,3,FALSE),0)</f>
        <v>0</v>
      </c>
      <c r="V233" s="81">
        <f t="shared" si="11"/>
        <v>0</v>
      </c>
    </row>
    <row r="234" spans="1:22">
      <c r="A234" s="7"/>
      <c r="E234" s="79"/>
      <c r="F234" s="79"/>
      <c r="G234" s="79"/>
      <c r="H234" s="79"/>
      <c r="L234" s="81"/>
      <c r="O234" s="81"/>
      <c r="R234" s="81">
        <f t="shared" si="9"/>
        <v>0</v>
      </c>
      <c r="S234" s="81">
        <f>IFERROR(IF(J234="X",0,IF(K234="X",0,VLOOKUP(K234,'7'!$K$3:$L$16,2,FALSE))),0)</f>
        <v>0</v>
      </c>
      <c r="T234" s="81">
        <f t="shared" si="10"/>
        <v>0</v>
      </c>
      <c r="U234" s="81">
        <f>IFERROR(VLOOKUP(K234,'7'!$K$3:$M$16,3,FALSE),0)</f>
        <v>0</v>
      </c>
      <c r="V234" s="81">
        <f t="shared" si="11"/>
        <v>0</v>
      </c>
    </row>
    <row r="235" spans="1:22">
      <c r="A235" s="7"/>
      <c r="E235" s="79"/>
      <c r="F235" s="79"/>
      <c r="G235" s="79"/>
      <c r="H235" s="79"/>
      <c r="L235" s="81"/>
      <c r="O235" s="81"/>
      <c r="R235" s="81">
        <f t="shared" si="9"/>
        <v>0</v>
      </c>
      <c r="S235" s="81">
        <f>IFERROR(IF(J235="X",0,IF(K235="X",0,VLOOKUP(K235,'7'!$K$3:$L$16,2,FALSE))),0)</f>
        <v>0</v>
      </c>
      <c r="T235" s="81">
        <f t="shared" si="10"/>
        <v>0</v>
      </c>
      <c r="U235" s="81">
        <f>IFERROR(VLOOKUP(K235,'7'!$K$3:$M$16,3,FALSE),0)</f>
        <v>0</v>
      </c>
      <c r="V235" s="81">
        <f t="shared" si="11"/>
        <v>0</v>
      </c>
    </row>
    <row r="236" spans="1:22">
      <c r="A236" s="7"/>
      <c r="E236" s="79"/>
      <c r="F236" s="79"/>
      <c r="G236" s="79"/>
      <c r="H236" s="79"/>
      <c r="L236" s="81"/>
      <c r="O236" s="81"/>
      <c r="R236" s="81">
        <f t="shared" si="9"/>
        <v>0</v>
      </c>
      <c r="S236" s="81">
        <f>IFERROR(IF(J236="X",0,IF(K236="X",0,VLOOKUP(K236,'7'!$K$3:$L$16,2,FALSE))),0)</f>
        <v>0</v>
      </c>
      <c r="T236" s="81">
        <f t="shared" si="10"/>
        <v>0</v>
      </c>
      <c r="U236" s="81">
        <f>IFERROR(VLOOKUP(K236,'7'!$K$3:$M$16,3,FALSE),0)</f>
        <v>0</v>
      </c>
      <c r="V236" s="81">
        <f t="shared" si="11"/>
        <v>0</v>
      </c>
    </row>
    <row r="237" spans="1:22">
      <c r="A237" s="7"/>
      <c r="E237" s="79"/>
      <c r="F237" s="79"/>
      <c r="G237" s="79"/>
      <c r="H237" s="79"/>
      <c r="L237" s="81"/>
      <c r="O237" s="81"/>
      <c r="R237" s="81">
        <f t="shared" si="9"/>
        <v>0</v>
      </c>
      <c r="S237" s="81">
        <f>IFERROR(IF(J237="X",0,IF(K237="X",0,VLOOKUP(K237,'7'!$K$3:$L$16,2,FALSE))),0)</f>
        <v>0</v>
      </c>
      <c r="T237" s="81">
        <f t="shared" si="10"/>
        <v>0</v>
      </c>
      <c r="U237" s="81">
        <f>IFERROR(VLOOKUP(K237,'7'!$K$3:$M$16,3,FALSE),0)</f>
        <v>0</v>
      </c>
      <c r="V237" s="81">
        <f t="shared" si="11"/>
        <v>0</v>
      </c>
    </row>
    <row r="238" spans="1:22">
      <c r="A238" s="7"/>
      <c r="E238" s="79"/>
      <c r="F238" s="79"/>
      <c r="G238" s="79"/>
      <c r="H238" s="79"/>
      <c r="L238" s="81"/>
      <c r="O238" s="81"/>
      <c r="R238" s="81">
        <f t="shared" si="9"/>
        <v>0</v>
      </c>
      <c r="S238" s="81">
        <f>IFERROR(IF(J238="X",0,IF(K238="X",0,VLOOKUP(K238,'7'!$K$3:$L$16,2,FALSE))),0)</f>
        <v>0</v>
      </c>
      <c r="T238" s="81">
        <f t="shared" si="10"/>
        <v>0</v>
      </c>
      <c r="U238" s="81">
        <f>IFERROR(VLOOKUP(K238,'7'!$K$3:$M$16,3,FALSE),0)</f>
        <v>0</v>
      </c>
      <c r="V238" s="81">
        <f t="shared" si="11"/>
        <v>0</v>
      </c>
    </row>
    <row r="239" spans="1:22">
      <c r="A239" s="7"/>
      <c r="E239" s="79"/>
      <c r="F239" s="79"/>
      <c r="G239" s="79"/>
      <c r="H239" s="79"/>
      <c r="L239" s="81"/>
      <c r="O239" s="81"/>
      <c r="R239" s="81">
        <f t="shared" si="9"/>
        <v>0</v>
      </c>
      <c r="S239" s="81">
        <f>IFERROR(IF(J239="X",0,IF(K239="X",0,VLOOKUP(K239,'7'!$K$3:$L$16,2,FALSE))),0)</f>
        <v>0</v>
      </c>
      <c r="T239" s="81">
        <f t="shared" si="10"/>
        <v>0</v>
      </c>
      <c r="U239" s="81">
        <f>IFERROR(VLOOKUP(K239,'7'!$K$3:$M$16,3,FALSE),0)</f>
        <v>0</v>
      </c>
      <c r="V239" s="81">
        <f t="shared" si="11"/>
        <v>0</v>
      </c>
    </row>
    <row r="240" spans="1:22">
      <c r="A240" s="7"/>
      <c r="E240" s="79"/>
      <c r="F240" s="79"/>
      <c r="G240" s="79"/>
      <c r="H240" s="79"/>
      <c r="L240" s="81"/>
      <c r="O240" s="81"/>
      <c r="R240" s="81">
        <f t="shared" si="9"/>
        <v>0</v>
      </c>
      <c r="S240" s="81">
        <f>IFERROR(IF(J240="X",0,IF(K240="X",0,VLOOKUP(K240,'7'!$K$3:$L$16,2,FALSE))),0)</f>
        <v>0</v>
      </c>
      <c r="T240" s="81">
        <f t="shared" si="10"/>
        <v>0</v>
      </c>
      <c r="U240" s="81">
        <f>IFERROR(VLOOKUP(K240,'7'!$K$3:$M$16,3,FALSE),0)</f>
        <v>0</v>
      </c>
      <c r="V240" s="81">
        <f t="shared" si="11"/>
        <v>0</v>
      </c>
    </row>
    <row r="241" spans="1:22">
      <c r="A241" s="7"/>
      <c r="E241" s="79"/>
      <c r="F241" s="79"/>
      <c r="G241" s="79"/>
      <c r="H241" s="79"/>
      <c r="L241" s="81"/>
      <c r="O241" s="81"/>
      <c r="R241" s="81">
        <f t="shared" si="9"/>
        <v>0</v>
      </c>
      <c r="S241" s="81">
        <f>IFERROR(IF(J241="X",0,IF(K241="X",0,VLOOKUP(K241,'7'!$K$3:$L$16,2,FALSE))),0)</f>
        <v>0</v>
      </c>
      <c r="T241" s="81">
        <f t="shared" si="10"/>
        <v>0</v>
      </c>
      <c r="U241" s="81">
        <f>IFERROR(VLOOKUP(K241,'7'!$K$3:$M$16,3,FALSE),0)</f>
        <v>0</v>
      </c>
      <c r="V241" s="81">
        <f t="shared" si="11"/>
        <v>0</v>
      </c>
    </row>
    <row r="242" spans="1:22">
      <c r="A242" s="7"/>
      <c r="E242" s="79"/>
      <c r="F242" s="79"/>
      <c r="G242" s="79"/>
      <c r="H242" s="79"/>
      <c r="L242" s="81"/>
      <c r="O242" s="81"/>
      <c r="R242" s="81">
        <f t="shared" si="9"/>
        <v>0</v>
      </c>
      <c r="S242" s="81">
        <f>IFERROR(IF(J242="X",0,IF(K242="X",0,VLOOKUP(K242,'7'!$K$3:$L$16,2,FALSE))),0)</f>
        <v>0</v>
      </c>
      <c r="T242" s="81">
        <f t="shared" si="10"/>
        <v>0</v>
      </c>
      <c r="U242" s="81">
        <f>IFERROR(VLOOKUP(K242,'7'!$K$3:$M$16,3,FALSE),0)</f>
        <v>0</v>
      </c>
      <c r="V242" s="81">
        <f t="shared" si="11"/>
        <v>0</v>
      </c>
    </row>
    <row r="243" spans="1:22">
      <c r="A243" s="7"/>
      <c r="E243" s="79"/>
      <c r="F243" s="79"/>
      <c r="G243" s="79"/>
      <c r="H243" s="79"/>
      <c r="L243" s="81"/>
      <c r="O243" s="81"/>
      <c r="R243" s="81">
        <f t="shared" si="9"/>
        <v>0</v>
      </c>
      <c r="S243" s="81">
        <f>IFERROR(IF(J243="X",0,IF(K243="X",0,VLOOKUP(K243,'7'!$K$3:$L$16,2,FALSE))),0)</f>
        <v>0</v>
      </c>
      <c r="T243" s="81">
        <f t="shared" si="10"/>
        <v>0</v>
      </c>
      <c r="U243" s="81">
        <f>IFERROR(VLOOKUP(K243,'7'!$K$3:$M$16,3,FALSE),0)</f>
        <v>0</v>
      </c>
      <c r="V243" s="81">
        <f t="shared" si="11"/>
        <v>0</v>
      </c>
    </row>
    <row r="244" spans="1:22">
      <c r="A244" s="7"/>
      <c r="E244" s="79"/>
      <c r="F244" s="79"/>
      <c r="G244" s="79"/>
      <c r="H244" s="79"/>
      <c r="L244" s="81"/>
      <c r="O244" s="81"/>
      <c r="R244" s="81">
        <f t="shared" si="9"/>
        <v>0</v>
      </c>
      <c r="S244" s="81">
        <f>IFERROR(IF(J244="X",0,IF(K244="X",0,VLOOKUP(K244,'7'!$K$3:$L$16,2,FALSE))),0)</f>
        <v>0</v>
      </c>
      <c r="T244" s="81">
        <f t="shared" si="10"/>
        <v>0</v>
      </c>
      <c r="U244" s="81">
        <f>IFERROR(VLOOKUP(K244,'7'!$K$3:$M$16,3,FALSE),0)</f>
        <v>0</v>
      </c>
      <c r="V244" s="81">
        <f t="shared" si="11"/>
        <v>0</v>
      </c>
    </row>
    <row r="245" spans="1:22">
      <c r="A245" s="7"/>
      <c r="E245" s="79"/>
      <c r="F245" s="79"/>
      <c r="G245" s="79"/>
      <c r="H245" s="79"/>
      <c r="L245" s="81"/>
      <c r="O245" s="81"/>
      <c r="R245" s="81">
        <f t="shared" si="9"/>
        <v>0</v>
      </c>
      <c r="S245" s="81">
        <f>IFERROR(IF(J245="X",0,IF(K245="X",0,VLOOKUP(K245,'7'!$K$3:$L$16,2,FALSE))),0)</f>
        <v>0</v>
      </c>
      <c r="T245" s="81">
        <f t="shared" si="10"/>
        <v>0</v>
      </c>
      <c r="U245" s="81">
        <f>IFERROR(VLOOKUP(K245,'7'!$K$3:$M$16,3,FALSE),0)</f>
        <v>0</v>
      </c>
      <c r="V245" s="81">
        <f t="shared" si="11"/>
        <v>0</v>
      </c>
    </row>
    <row r="246" spans="1:22">
      <c r="A246" s="7"/>
      <c r="E246" s="79"/>
      <c r="F246" s="79"/>
      <c r="G246" s="79"/>
      <c r="H246" s="79"/>
      <c r="L246" s="81"/>
      <c r="O246" s="81"/>
      <c r="R246" s="81">
        <f t="shared" si="9"/>
        <v>0</v>
      </c>
      <c r="S246" s="81">
        <f>IFERROR(IF(J246="X",0,IF(K246="X",0,VLOOKUP(K246,'7'!$K$3:$L$16,2,FALSE))),0)</f>
        <v>0</v>
      </c>
      <c r="T246" s="81">
        <f t="shared" si="10"/>
        <v>0</v>
      </c>
      <c r="U246" s="81">
        <f>IFERROR(VLOOKUP(K246,'7'!$K$3:$M$16,3,FALSE),0)</f>
        <v>0</v>
      </c>
      <c r="V246" s="81">
        <f t="shared" si="11"/>
        <v>0</v>
      </c>
    </row>
    <row r="247" spans="1:22">
      <c r="A247" s="7"/>
      <c r="E247" s="79"/>
      <c r="F247" s="79"/>
      <c r="G247" s="79"/>
      <c r="H247" s="79"/>
      <c r="L247" s="81"/>
      <c r="O247" s="81"/>
      <c r="R247" s="81">
        <f t="shared" si="9"/>
        <v>0</v>
      </c>
      <c r="S247" s="81">
        <f>IFERROR(IF(J247="X",0,IF(K247="X",0,VLOOKUP(K247,'7'!$K$3:$L$16,2,FALSE))),0)</f>
        <v>0</v>
      </c>
      <c r="T247" s="81">
        <f t="shared" si="10"/>
        <v>0</v>
      </c>
      <c r="U247" s="81">
        <f>IFERROR(VLOOKUP(K247,'7'!$K$3:$M$16,3,FALSE),0)</f>
        <v>0</v>
      </c>
      <c r="V247" s="81">
        <f t="shared" si="11"/>
        <v>0</v>
      </c>
    </row>
    <row r="248" spans="1:22">
      <c r="A248" s="7"/>
      <c r="E248" s="79"/>
      <c r="F248" s="79"/>
      <c r="G248" s="79"/>
      <c r="H248" s="79"/>
      <c r="L248" s="81"/>
      <c r="O248" s="81"/>
      <c r="R248" s="81">
        <f t="shared" si="9"/>
        <v>0</v>
      </c>
      <c r="S248" s="81">
        <f>IFERROR(IF(J248="X",0,IF(K248="X",0,VLOOKUP(K248,'7'!$K$3:$L$16,2,FALSE))),0)</f>
        <v>0</v>
      </c>
      <c r="T248" s="81">
        <f t="shared" si="10"/>
        <v>0</v>
      </c>
      <c r="U248" s="81">
        <f>IFERROR(VLOOKUP(K248,'7'!$K$3:$M$16,3,FALSE),0)</f>
        <v>0</v>
      </c>
      <c r="V248" s="81">
        <f t="shared" si="11"/>
        <v>0</v>
      </c>
    </row>
    <row r="249" spans="1:22">
      <c r="A249" s="7"/>
      <c r="E249" s="79"/>
      <c r="F249" s="79"/>
      <c r="G249" s="79"/>
      <c r="H249" s="79"/>
      <c r="L249" s="81"/>
      <c r="O249" s="81"/>
      <c r="R249" s="81">
        <f t="shared" si="9"/>
        <v>0</v>
      </c>
      <c r="S249" s="81">
        <f>IFERROR(IF(J249="X",0,IF(K249="X",0,VLOOKUP(K249,'7'!$K$3:$L$16,2,FALSE))),0)</f>
        <v>0</v>
      </c>
      <c r="T249" s="81">
        <f t="shared" si="10"/>
        <v>0</v>
      </c>
      <c r="U249" s="81">
        <f>IFERROR(VLOOKUP(K249,'7'!$K$3:$M$16,3,FALSE),0)</f>
        <v>0</v>
      </c>
      <c r="V249" s="81">
        <f t="shared" si="11"/>
        <v>0</v>
      </c>
    </row>
    <row r="250" spans="1:22">
      <c r="A250" s="7"/>
      <c r="E250" s="79"/>
      <c r="F250" s="79"/>
      <c r="G250" s="79"/>
      <c r="H250" s="79"/>
      <c r="L250" s="81"/>
      <c r="O250" s="81"/>
      <c r="R250" s="81">
        <f t="shared" si="9"/>
        <v>0</v>
      </c>
      <c r="S250" s="81">
        <f>IFERROR(IF(J250="X",0,IF(K250="X",0,VLOOKUP(K250,'7'!$K$3:$L$16,2,FALSE))),0)</f>
        <v>0</v>
      </c>
      <c r="T250" s="81">
        <f t="shared" si="10"/>
        <v>0</v>
      </c>
      <c r="U250" s="81">
        <f>IFERROR(VLOOKUP(K250,'7'!$K$3:$M$16,3,FALSE),0)</f>
        <v>0</v>
      </c>
      <c r="V250" s="81">
        <f t="shared" si="11"/>
        <v>0</v>
      </c>
    </row>
    <row r="251" spans="1:22">
      <c r="A251" s="7"/>
      <c r="E251" s="79"/>
      <c r="F251" s="79"/>
      <c r="G251" s="79"/>
      <c r="H251" s="79"/>
      <c r="L251" s="81"/>
      <c r="O251" s="81"/>
      <c r="R251" s="81">
        <f t="shared" si="9"/>
        <v>0</v>
      </c>
      <c r="S251" s="81">
        <f>IFERROR(IF(J251="X",0,IF(K251="X",0,VLOOKUP(K251,'7'!$K$3:$L$16,2,FALSE))),0)</f>
        <v>0</v>
      </c>
      <c r="T251" s="81">
        <f t="shared" si="10"/>
        <v>0</v>
      </c>
      <c r="U251" s="81">
        <f>IFERROR(VLOOKUP(K251,'7'!$K$3:$M$16,3,FALSE),0)</f>
        <v>0</v>
      </c>
      <c r="V251" s="81">
        <f t="shared" si="11"/>
        <v>0</v>
      </c>
    </row>
    <row r="252" spans="1:22">
      <c r="A252" s="7"/>
      <c r="E252" s="79"/>
      <c r="F252" s="79"/>
      <c r="G252" s="79"/>
      <c r="H252" s="79"/>
      <c r="L252" s="81"/>
      <c r="O252" s="81"/>
      <c r="R252" s="81">
        <f t="shared" si="9"/>
        <v>0</v>
      </c>
      <c r="S252" s="81">
        <f>IFERROR(IF(J252="X",0,IF(K252="X",0,VLOOKUP(K252,'7'!$K$3:$L$16,2,FALSE))),0)</f>
        <v>0</v>
      </c>
      <c r="T252" s="81">
        <f t="shared" si="10"/>
        <v>0</v>
      </c>
      <c r="U252" s="81">
        <f>IFERROR(VLOOKUP(K252,'7'!$K$3:$M$16,3,FALSE),0)</f>
        <v>0</v>
      </c>
      <c r="V252" s="81">
        <f t="shared" si="11"/>
        <v>0</v>
      </c>
    </row>
    <row r="253" spans="1:22">
      <c r="A253" s="7"/>
      <c r="E253" s="79"/>
      <c r="F253" s="79"/>
      <c r="G253" s="79"/>
      <c r="H253" s="79"/>
      <c r="L253" s="81"/>
      <c r="O253" s="81"/>
      <c r="R253" s="81">
        <f t="shared" si="9"/>
        <v>0</v>
      </c>
      <c r="S253" s="81">
        <f>IFERROR(IF(J253="X",0,IF(K253="X",0,VLOOKUP(K253,'7'!$K$3:$L$16,2,FALSE))),0)</f>
        <v>0</v>
      </c>
      <c r="T253" s="81">
        <f t="shared" si="10"/>
        <v>0</v>
      </c>
      <c r="U253" s="81">
        <f>IFERROR(VLOOKUP(K253,'7'!$K$3:$M$16,3,FALSE),0)</f>
        <v>0</v>
      </c>
      <c r="V253" s="81">
        <f t="shared" si="11"/>
        <v>0</v>
      </c>
    </row>
    <row r="254" spans="1:22">
      <c r="A254" s="7"/>
      <c r="E254" s="79"/>
      <c r="F254" s="79"/>
      <c r="G254" s="79"/>
      <c r="H254" s="79"/>
      <c r="L254" s="81"/>
      <c r="O254" s="81"/>
      <c r="R254" s="81">
        <f t="shared" si="9"/>
        <v>0</v>
      </c>
      <c r="S254" s="81">
        <f>IFERROR(IF(J254="X",0,IF(K254="X",0,VLOOKUP(K254,'7'!$K$3:$L$16,2,FALSE))),0)</f>
        <v>0</v>
      </c>
      <c r="T254" s="81">
        <f t="shared" si="10"/>
        <v>0</v>
      </c>
      <c r="U254" s="81">
        <f>IFERROR(VLOOKUP(K254,'7'!$K$3:$M$16,3,FALSE),0)</f>
        <v>0</v>
      </c>
      <c r="V254" s="81">
        <f t="shared" si="11"/>
        <v>0</v>
      </c>
    </row>
    <row r="255" spans="1:22">
      <c r="A255" s="7"/>
      <c r="E255" s="79"/>
      <c r="F255" s="79"/>
      <c r="G255" s="79"/>
      <c r="H255" s="79"/>
      <c r="L255" s="81"/>
      <c r="O255" s="81"/>
      <c r="R255" s="81">
        <f t="shared" si="9"/>
        <v>0</v>
      </c>
      <c r="S255" s="81">
        <f>IFERROR(IF(J255="X",0,IF(K255="X",0,VLOOKUP(K255,'7'!$K$3:$L$16,2,FALSE))),0)</f>
        <v>0</v>
      </c>
      <c r="T255" s="81">
        <f t="shared" si="10"/>
        <v>0</v>
      </c>
      <c r="U255" s="81">
        <f>IFERROR(VLOOKUP(K255,'7'!$K$3:$M$16,3,FALSE),0)</f>
        <v>0</v>
      </c>
      <c r="V255" s="81">
        <f t="shared" si="11"/>
        <v>0</v>
      </c>
    </row>
    <row r="256" spans="1:22">
      <c r="A256" s="7"/>
      <c r="E256" s="79"/>
      <c r="F256" s="79"/>
      <c r="G256" s="79"/>
      <c r="H256" s="79"/>
      <c r="L256" s="81"/>
      <c r="O256" s="81"/>
      <c r="R256" s="81">
        <f t="shared" ref="R256:R319" si="12">SUM(M256+P256)</f>
        <v>0</v>
      </c>
      <c r="S256" s="81">
        <f>IFERROR(IF(J256="X",0,IF(K256="X",0,VLOOKUP(K256,'7'!$K$3:$L$16,2,FALSE))),0)</f>
        <v>0</v>
      </c>
      <c r="T256" s="81">
        <f t="shared" ref="T256:T319" si="13">R256*S256</f>
        <v>0</v>
      </c>
      <c r="U256" s="81">
        <f>IFERROR(VLOOKUP(K256,'7'!$K$3:$M$16,3,FALSE),0)</f>
        <v>0</v>
      </c>
      <c r="V256" s="81">
        <f t="shared" ref="V256:V319" si="14">IF(U256=0,0,T256/U256)</f>
        <v>0</v>
      </c>
    </row>
    <row r="257" spans="1:22">
      <c r="A257" s="7"/>
      <c r="E257" s="79"/>
      <c r="F257" s="79"/>
      <c r="G257" s="79"/>
      <c r="H257" s="79"/>
      <c r="L257" s="81"/>
      <c r="O257" s="81"/>
      <c r="R257" s="81">
        <f t="shared" si="12"/>
        <v>0</v>
      </c>
      <c r="S257" s="81">
        <f>IFERROR(IF(J257="X",0,IF(K257="X",0,VLOOKUP(K257,'7'!$K$3:$L$16,2,FALSE))),0)</f>
        <v>0</v>
      </c>
      <c r="T257" s="81">
        <f t="shared" si="13"/>
        <v>0</v>
      </c>
      <c r="U257" s="81">
        <f>IFERROR(VLOOKUP(K257,'7'!$K$3:$M$16,3,FALSE),0)</f>
        <v>0</v>
      </c>
      <c r="V257" s="81">
        <f t="shared" si="14"/>
        <v>0</v>
      </c>
    </row>
    <row r="258" spans="1:22">
      <c r="A258" s="7"/>
      <c r="E258" s="79"/>
      <c r="F258" s="79"/>
      <c r="G258" s="79"/>
      <c r="H258" s="79"/>
      <c r="L258" s="81"/>
      <c r="O258" s="81"/>
      <c r="R258" s="81">
        <f t="shared" si="12"/>
        <v>0</v>
      </c>
      <c r="S258" s="81">
        <f>IFERROR(IF(J258="X",0,IF(K258="X",0,VLOOKUP(K258,'7'!$K$3:$L$16,2,FALSE))),0)</f>
        <v>0</v>
      </c>
      <c r="T258" s="81">
        <f t="shared" si="13"/>
        <v>0</v>
      </c>
      <c r="U258" s="81">
        <f>IFERROR(VLOOKUP(K258,'7'!$K$3:$M$16,3,FALSE),0)</f>
        <v>0</v>
      </c>
      <c r="V258" s="81">
        <f t="shared" si="14"/>
        <v>0</v>
      </c>
    </row>
    <row r="259" spans="1:22">
      <c r="A259" s="7"/>
      <c r="E259" s="79"/>
      <c r="F259" s="79"/>
      <c r="G259" s="79"/>
      <c r="H259" s="79"/>
      <c r="L259" s="81"/>
      <c r="O259" s="81"/>
      <c r="R259" s="81">
        <f t="shared" si="12"/>
        <v>0</v>
      </c>
      <c r="S259" s="81">
        <f>IFERROR(IF(J259="X",0,IF(K259="X",0,VLOOKUP(K259,'7'!$K$3:$L$16,2,FALSE))),0)</f>
        <v>0</v>
      </c>
      <c r="T259" s="81">
        <f t="shared" si="13"/>
        <v>0</v>
      </c>
      <c r="U259" s="81">
        <f>IFERROR(VLOOKUP(K259,'7'!$K$3:$M$16,3,FALSE),0)</f>
        <v>0</v>
      </c>
      <c r="V259" s="81">
        <f t="shared" si="14"/>
        <v>0</v>
      </c>
    </row>
    <row r="260" spans="1:22">
      <c r="A260" s="7"/>
      <c r="E260" s="79"/>
      <c r="F260" s="79"/>
      <c r="G260" s="79"/>
      <c r="H260" s="79"/>
      <c r="L260" s="81"/>
      <c r="O260" s="81"/>
      <c r="R260" s="81">
        <f t="shared" si="12"/>
        <v>0</v>
      </c>
      <c r="S260" s="81">
        <f>IFERROR(IF(J260="X",0,IF(K260="X",0,VLOOKUP(K260,'7'!$K$3:$L$16,2,FALSE))),0)</f>
        <v>0</v>
      </c>
      <c r="T260" s="81">
        <f t="shared" si="13"/>
        <v>0</v>
      </c>
      <c r="U260" s="81">
        <f>IFERROR(VLOOKUP(K260,'7'!$K$3:$M$16,3,FALSE),0)</f>
        <v>0</v>
      </c>
      <c r="V260" s="81">
        <f t="shared" si="14"/>
        <v>0</v>
      </c>
    </row>
    <row r="261" spans="1:22">
      <c r="A261" s="7"/>
      <c r="E261" s="79"/>
      <c r="F261" s="79"/>
      <c r="G261" s="79"/>
      <c r="H261" s="79"/>
      <c r="L261" s="81"/>
      <c r="O261" s="81"/>
      <c r="R261" s="81">
        <f t="shared" si="12"/>
        <v>0</v>
      </c>
      <c r="S261" s="81">
        <f>IFERROR(IF(J261="X",0,IF(K261="X",0,VLOOKUP(K261,'7'!$K$3:$L$16,2,FALSE))),0)</f>
        <v>0</v>
      </c>
      <c r="T261" s="81">
        <f t="shared" si="13"/>
        <v>0</v>
      </c>
      <c r="U261" s="81">
        <f>IFERROR(VLOOKUP(K261,'7'!$K$3:$M$16,3,FALSE),0)</f>
        <v>0</v>
      </c>
      <c r="V261" s="81">
        <f t="shared" si="14"/>
        <v>0</v>
      </c>
    </row>
    <row r="262" spans="1:22">
      <c r="A262" s="7"/>
      <c r="E262" s="79"/>
      <c r="F262" s="79"/>
      <c r="G262" s="79"/>
      <c r="H262" s="79"/>
      <c r="L262" s="81"/>
      <c r="O262" s="81"/>
      <c r="R262" s="81">
        <f t="shared" si="12"/>
        <v>0</v>
      </c>
      <c r="S262" s="81">
        <f>IFERROR(IF(J262="X",0,IF(K262="X",0,VLOOKUP(K262,'7'!$K$3:$L$16,2,FALSE))),0)</f>
        <v>0</v>
      </c>
      <c r="T262" s="81">
        <f t="shared" si="13"/>
        <v>0</v>
      </c>
      <c r="U262" s="81">
        <f>IFERROR(VLOOKUP(K262,'7'!$K$3:$M$16,3,FALSE),0)</f>
        <v>0</v>
      </c>
      <c r="V262" s="81">
        <f t="shared" si="14"/>
        <v>0</v>
      </c>
    </row>
    <row r="263" spans="1:22">
      <c r="A263" s="7"/>
      <c r="E263" s="79"/>
      <c r="F263" s="79"/>
      <c r="G263" s="79"/>
      <c r="H263" s="79"/>
      <c r="L263" s="81"/>
      <c r="O263" s="81"/>
      <c r="R263" s="81">
        <f t="shared" si="12"/>
        <v>0</v>
      </c>
      <c r="S263" s="81">
        <f>IFERROR(IF(J263="X",0,IF(K263="X",0,VLOOKUP(K263,'7'!$K$3:$L$16,2,FALSE))),0)</f>
        <v>0</v>
      </c>
      <c r="T263" s="81">
        <f t="shared" si="13"/>
        <v>0</v>
      </c>
      <c r="U263" s="81">
        <f>IFERROR(VLOOKUP(K263,'7'!$K$3:$M$16,3,FALSE),0)</f>
        <v>0</v>
      </c>
      <c r="V263" s="81">
        <f t="shared" si="14"/>
        <v>0</v>
      </c>
    </row>
    <row r="264" spans="1:22">
      <c r="A264" s="7"/>
      <c r="E264" s="79"/>
      <c r="F264" s="79"/>
      <c r="G264" s="79"/>
      <c r="H264" s="79"/>
      <c r="L264" s="81"/>
      <c r="O264" s="81"/>
      <c r="R264" s="81">
        <f t="shared" si="12"/>
        <v>0</v>
      </c>
      <c r="S264" s="81">
        <f>IFERROR(IF(J264="X",0,IF(K264="X",0,VLOOKUP(K264,'7'!$K$3:$L$16,2,FALSE))),0)</f>
        <v>0</v>
      </c>
      <c r="T264" s="81">
        <f t="shared" si="13"/>
        <v>0</v>
      </c>
      <c r="U264" s="81">
        <f>IFERROR(VLOOKUP(K264,'7'!$K$3:$M$16,3,FALSE),0)</f>
        <v>0</v>
      </c>
      <c r="V264" s="81">
        <f t="shared" si="14"/>
        <v>0</v>
      </c>
    </row>
    <row r="265" spans="1:22">
      <c r="A265" s="7"/>
      <c r="E265" s="79"/>
      <c r="F265" s="79"/>
      <c r="G265" s="79"/>
      <c r="H265" s="79"/>
      <c r="L265" s="81"/>
      <c r="O265" s="81"/>
      <c r="R265" s="81">
        <f t="shared" si="12"/>
        <v>0</v>
      </c>
      <c r="S265" s="81">
        <f>IFERROR(IF(J265="X",0,IF(K265="X",0,VLOOKUP(K265,'7'!$K$3:$L$16,2,FALSE))),0)</f>
        <v>0</v>
      </c>
      <c r="T265" s="81">
        <f t="shared" si="13"/>
        <v>0</v>
      </c>
      <c r="U265" s="81">
        <f>IFERROR(VLOOKUP(K265,'7'!$K$3:$M$16,3,FALSE),0)</f>
        <v>0</v>
      </c>
      <c r="V265" s="81">
        <f t="shared" si="14"/>
        <v>0</v>
      </c>
    </row>
    <row r="266" spans="1:22">
      <c r="A266" s="7"/>
      <c r="E266" s="79"/>
      <c r="F266" s="79"/>
      <c r="G266" s="79"/>
      <c r="H266" s="79"/>
      <c r="L266" s="81"/>
      <c r="O266" s="81"/>
      <c r="R266" s="81">
        <f t="shared" si="12"/>
        <v>0</v>
      </c>
      <c r="S266" s="81">
        <f>IFERROR(IF(J266="X",0,IF(K266="X",0,VLOOKUP(K266,'7'!$K$3:$L$16,2,FALSE))),0)</f>
        <v>0</v>
      </c>
      <c r="T266" s="81">
        <f t="shared" si="13"/>
        <v>0</v>
      </c>
      <c r="U266" s="81">
        <f>IFERROR(VLOOKUP(K266,'7'!$K$3:$M$16,3,FALSE),0)</f>
        <v>0</v>
      </c>
      <c r="V266" s="81">
        <f t="shared" si="14"/>
        <v>0</v>
      </c>
    </row>
    <row r="267" spans="1:22">
      <c r="A267" s="7"/>
      <c r="E267" s="79"/>
      <c r="F267" s="79"/>
      <c r="G267" s="79"/>
      <c r="H267" s="79"/>
      <c r="L267" s="81"/>
      <c r="O267" s="81"/>
      <c r="R267" s="81">
        <f t="shared" si="12"/>
        <v>0</v>
      </c>
      <c r="S267" s="81">
        <f>IFERROR(IF(J267="X",0,IF(K267="X",0,VLOOKUP(K267,'7'!$K$3:$L$16,2,FALSE))),0)</f>
        <v>0</v>
      </c>
      <c r="T267" s="81">
        <f t="shared" si="13"/>
        <v>0</v>
      </c>
      <c r="U267" s="81">
        <f>IFERROR(VLOOKUP(K267,'7'!$K$3:$M$16,3,FALSE),0)</f>
        <v>0</v>
      </c>
      <c r="V267" s="81">
        <f t="shared" si="14"/>
        <v>0</v>
      </c>
    </row>
    <row r="268" spans="1:22">
      <c r="A268" s="7"/>
      <c r="E268" s="79"/>
      <c r="F268" s="79"/>
      <c r="G268" s="79"/>
      <c r="H268" s="79"/>
      <c r="L268" s="81"/>
      <c r="O268" s="81"/>
      <c r="R268" s="81">
        <f t="shared" si="12"/>
        <v>0</v>
      </c>
      <c r="S268" s="81">
        <f>IFERROR(IF(J268="X",0,IF(K268="X",0,VLOOKUP(K268,'7'!$K$3:$L$16,2,FALSE))),0)</f>
        <v>0</v>
      </c>
      <c r="T268" s="81">
        <f t="shared" si="13"/>
        <v>0</v>
      </c>
      <c r="U268" s="81">
        <f>IFERROR(VLOOKUP(K268,'7'!$K$3:$M$16,3,FALSE),0)</f>
        <v>0</v>
      </c>
      <c r="V268" s="81">
        <f t="shared" si="14"/>
        <v>0</v>
      </c>
    </row>
    <row r="269" spans="1:22">
      <c r="A269" s="7"/>
      <c r="E269" s="79"/>
      <c r="F269" s="79"/>
      <c r="G269" s="79"/>
      <c r="H269" s="79"/>
      <c r="L269" s="81"/>
      <c r="O269" s="81"/>
      <c r="R269" s="81">
        <f t="shared" si="12"/>
        <v>0</v>
      </c>
      <c r="S269" s="81">
        <f>IFERROR(IF(J269="X",0,IF(K269="X",0,VLOOKUP(K269,'7'!$K$3:$L$16,2,FALSE))),0)</f>
        <v>0</v>
      </c>
      <c r="T269" s="81">
        <f t="shared" si="13"/>
        <v>0</v>
      </c>
      <c r="U269" s="81">
        <f>IFERROR(VLOOKUP(K269,'7'!$K$3:$M$16,3,FALSE),0)</f>
        <v>0</v>
      </c>
      <c r="V269" s="81">
        <f t="shared" si="14"/>
        <v>0</v>
      </c>
    </row>
    <row r="270" spans="1:22">
      <c r="A270" s="7"/>
      <c r="E270" s="79"/>
      <c r="F270" s="79"/>
      <c r="G270" s="79"/>
      <c r="H270" s="79"/>
      <c r="L270" s="81"/>
      <c r="O270" s="81"/>
      <c r="R270" s="81">
        <f t="shared" si="12"/>
        <v>0</v>
      </c>
      <c r="S270" s="81">
        <f>IFERROR(IF(J270="X",0,IF(K270="X",0,VLOOKUP(K270,'7'!$K$3:$L$16,2,FALSE))),0)</f>
        <v>0</v>
      </c>
      <c r="T270" s="81">
        <f t="shared" si="13"/>
        <v>0</v>
      </c>
      <c r="U270" s="81">
        <f>IFERROR(VLOOKUP(K270,'7'!$K$3:$M$16,3,FALSE),0)</f>
        <v>0</v>
      </c>
      <c r="V270" s="81">
        <f t="shared" si="14"/>
        <v>0</v>
      </c>
    </row>
    <row r="271" spans="1:22">
      <c r="A271" s="7"/>
      <c r="E271" s="79"/>
      <c r="F271" s="79"/>
      <c r="G271" s="79"/>
      <c r="H271" s="79"/>
      <c r="L271" s="81"/>
      <c r="O271" s="81"/>
      <c r="R271" s="81">
        <f t="shared" si="12"/>
        <v>0</v>
      </c>
      <c r="S271" s="81">
        <f>IFERROR(IF(J271="X",0,IF(K271="X",0,VLOOKUP(K271,'7'!$K$3:$L$16,2,FALSE))),0)</f>
        <v>0</v>
      </c>
      <c r="T271" s="81">
        <f t="shared" si="13"/>
        <v>0</v>
      </c>
      <c r="U271" s="81">
        <f>IFERROR(VLOOKUP(K271,'7'!$K$3:$M$16,3,FALSE),0)</f>
        <v>0</v>
      </c>
      <c r="V271" s="81">
        <f t="shared" si="14"/>
        <v>0</v>
      </c>
    </row>
    <row r="272" spans="1:22">
      <c r="A272" s="7"/>
      <c r="E272" s="79"/>
      <c r="F272" s="79"/>
      <c r="G272" s="79"/>
      <c r="H272" s="79"/>
      <c r="L272" s="81"/>
      <c r="O272" s="81"/>
      <c r="R272" s="81">
        <f t="shared" si="12"/>
        <v>0</v>
      </c>
      <c r="S272" s="81">
        <f>IFERROR(IF(J272="X",0,IF(K272="X",0,VLOOKUP(K272,'7'!$K$3:$L$16,2,FALSE))),0)</f>
        <v>0</v>
      </c>
      <c r="T272" s="81">
        <f t="shared" si="13"/>
        <v>0</v>
      </c>
      <c r="U272" s="81">
        <f>IFERROR(VLOOKUP(K272,'7'!$K$3:$M$16,3,FALSE),0)</f>
        <v>0</v>
      </c>
      <c r="V272" s="81">
        <f t="shared" si="14"/>
        <v>0</v>
      </c>
    </row>
    <row r="273" spans="1:22">
      <c r="A273" s="7"/>
      <c r="E273" s="79"/>
      <c r="F273" s="79"/>
      <c r="G273" s="79"/>
      <c r="H273" s="79"/>
      <c r="L273" s="81"/>
      <c r="O273" s="81"/>
      <c r="R273" s="81">
        <f t="shared" si="12"/>
        <v>0</v>
      </c>
      <c r="S273" s="81">
        <f>IFERROR(IF(J273="X",0,IF(K273="X",0,VLOOKUP(K273,'7'!$K$3:$L$16,2,FALSE))),0)</f>
        <v>0</v>
      </c>
      <c r="T273" s="81">
        <f t="shared" si="13"/>
        <v>0</v>
      </c>
      <c r="U273" s="81">
        <f>IFERROR(VLOOKUP(K273,'7'!$K$3:$M$16,3,FALSE),0)</f>
        <v>0</v>
      </c>
      <c r="V273" s="81">
        <f t="shared" si="14"/>
        <v>0</v>
      </c>
    </row>
    <row r="274" spans="1:22">
      <c r="A274" s="7"/>
      <c r="E274" s="79"/>
      <c r="F274" s="79"/>
      <c r="G274" s="79"/>
      <c r="H274" s="79"/>
      <c r="L274" s="81"/>
      <c r="O274" s="81"/>
      <c r="R274" s="81">
        <f t="shared" si="12"/>
        <v>0</v>
      </c>
      <c r="S274" s="81">
        <f>IFERROR(IF(J274="X",0,IF(K274="X",0,VLOOKUP(K274,'7'!$K$3:$L$16,2,FALSE))),0)</f>
        <v>0</v>
      </c>
      <c r="T274" s="81">
        <f t="shared" si="13"/>
        <v>0</v>
      </c>
      <c r="U274" s="81">
        <f>IFERROR(VLOOKUP(K274,'7'!$K$3:$M$16,3,FALSE),0)</f>
        <v>0</v>
      </c>
      <c r="V274" s="81">
        <f t="shared" si="14"/>
        <v>0</v>
      </c>
    </row>
    <row r="275" spans="1:22">
      <c r="A275" s="7"/>
      <c r="E275" s="79"/>
      <c r="F275" s="79"/>
      <c r="G275" s="79"/>
      <c r="H275" s="79"/>
      <c r="L275" s="81"/>
      <c r="O275" s="81"/>
      <c r="R275" s="81">
        <f t="shared" si="12"/>
        <v>0</v>
      </c>
      <c r="S275" s="81">
        <f>IFERROR(IF(J275="X",0,IF(K275="X",0,VLOOKUP(K275,'7'!$K$3:$L$16,2,FALSE))),0)</f>
        <v>0</v>
      </c>
      <c r="T275" s="81">
        <f t="shared" si="13"/>
        <v>0</v>
      </c>
      <c r="U275" s="81">
        <f>IFERROR(VLOOKUP(K275,'7'!$K$3:$M$16,3,FALSE),0)</f>
        <v>0</v>
      </c>
      <c r="V275" s="81">
        <f t="shared" si="14"/>
        <v>0</v>
      </c>
    </row>
    <row r="276" spans="1:22">
      <c r="A276" s="7"/>
      <c r="E276" s="79"/>
      <c r="F276" s="79"/>
      <c r="G276" s="79"/>
      <c r="H276" s="79"/>
      <c r="L276" s="81"/>
      <c r="O276" s="81"/>
      <c r="R276" s="81">
        <f t="shared" si="12"/>
        <v>0</v>
      </c>
      <c r="S276" s="81">
        <f>IFERROR(IF(J276="X",0,IF(K276="X",0,VLOOKUP(K276,'7'!$K$3:$L$16,2,FALSE))),0)</f>
        <v>0</v>
      </c>
      <c r="T276" s="81">
        <f t="shared" si="13"/>
        <v>0</v>
      </c>
      <c r="U276" s="81">
        <f>IFERROR(VLOOKUP(K276,'7'!$K$3:$M$16,3,FALSE),0)</f>
        <v>0</v>
      </c>
      <c r="V276" s="81">
        <f t="shared" si="14"/>
        <v>0</v>
      </c>
    </row>
    <row r="277" spans="1:22">
      <c r="A277" s="7"/>
      <c r="E277" s="79"/>
      <c r="F277" s="79"/>
      <c r="G277" s="79"/>
      <c r="H277" s="79"/>
      <c r="L277" s="81"/>
      <c r="O277" s="81"/>
      <c r="R277" s="81">
        <f t="shared" si="12"/>
        <v>0</v>
      </c>
      <c r="S277" s="81">
        <f>IFERROR(IF(J277="X",0,IF(K277="X",0,VLOOKUP(K277,'7'!$K$3:$L$16,2,FALSE))),0)</f>
        <v>0</v>
      </c>
      <c r="T277" s="81">
        <f t="shared" si="13"/>
        <v>0</v>
      </c>
      <c r="U277" s="81">
        <f>IFERROR(VLOOKUP(K277,'7'!$K$3:$M$16,3,FALSE),0)</f>
        <v>0</v>
      </c>
      <c r="V277" s="81">
        <f t="shared" si="14"/>
        <v>0</v>
      </c>
    </row>
    <row r="278" spans="1:22">
      <c r="A278" s="7"/>
      <c r="E278" s="79"/>
      <c r="F278" s="79"/>
      <c r="G278" s="79"/>
      <c r="H278" s="79"/>
      <c r="L278" s="81"/>
      <c r="O278" s="81"/>
      <c r="R278" s="81">
        <f t="shared" si="12"/>
        <v>0</v>
      </c>
      <c r="S278" s="81">
        <f>IFERROR(IF(J278="X",0,IF(K278="X",0,VLOOKUP(K278,'7'!$K$3:$L$16,2,FALSE))),0)</f>
        <v>0</v>
      </c>
      <c r="T278" s="81">
        <f t="shared" si="13"/>
        <v>0</v>
      </c>
      <c r="U278" s="81">
        <f>IFERROR(VLOOKUP(K278,'7'!$K$3:$M$16,3,FALSE),0)</f>
        <v>0</v>
      </c>
      <c r="V278" s="81">
        <f t="shared" si="14"/>
        <v>0</v>
      </c>
    </row>
    <row r="279" spans="1:22">
      <c r="A279" s="7"/>
      <c r="E279" s="79"/>
      <c r="F279" s="79"/>
      <c r="G279" s="79"/>
      <c r="H279" s="79"/>
      <c r="L279" s="81"/>
      <c r="O279" s="81"/>
      <c r="R279" s="81">
        <f t="shared" si="12"/>
        <v>0</v>
      </c>
      <c r="S279" s="81">
        <f>IFERROR(IF(J279="X",0,IF(K279="X",0,VLOOKUP(K279,'7'!$K$3:$L$16,2,FALSE))),0)</f>
        <v>0</v>
      </c>
      <c r="T279" s="81">
        <f t="shared" si="13"/>
        <v>0</v>
      </c>
      <c r="U279" s="81">
        <f>IFERROR(VLOOKUP(K279,'7'!$K$3:$M$16,3,FALSE),0)</f>
        <v>0</v>
      </c>
      <c r="V279" s="81">
        <f t="shared" si="14"/>
        <v>0</v>
      </c>
    </row>
    <row r="280" spans="1:22">
      <c r="A280" s="7"/>
      <c r="E280" s="79"/>
      <c r="F280" s="79"/>
      <c r="G280" s="79"/>
      <c r="H280" s="79"/>
      <c r="L280" s="81"/>
      <c r="O280" s="81"/>
      <c r="R280" s="81">
        <f t="shared" si="12"/>
        <v>0</v>
      </c>
      <c r="S280" s="81">
        <f>IFERROR(IF(J280="X",0,IF(K280="X",0,VLOOKUP(K280,'7'!$K$3:$L$16,2,FALSE))),0)</f>
        <v>0</v>
      </c>
      <c r="T280" s="81">
        <f t="shared" si="13"/>
        <v>0</v>
      </c>
      <c r="U280" s="81">
        <f>IFERROR(VLOOKUP(K280,'7'!$K$3:$M$16,3,FALSE),0)</f>
        <v>0</v>
      </c>
      <c r="V280" s="81">
        <f t="shared" si="14"/>
        <v>0</v>
      </c>
    </row>
    <row r="281" spans="1:22">
      <c r="A281" s="7"/>
      <c r="E281" s="79"/>
      <c r="F281" s="79"/>
      <c r="G281" s="79"/>
      <c r="H281" s="79"/>
      <c r="L281" s="81"/>
      <c r="O281" s="81"/>
      <c r="R281" s="81">
        <f t="shared" si="12"/>
        <v>0</v>
      </c>
      <c r="S281" s="81">
        <f>IFERROR(IF(J281="X",0,IF(K281="X",0,VLOOKUP(K281,'7'!$K$3:$L$16,2,FALSE))),0)</f>
        <v>0</v>
      </c>
      <c r="T281" s="81">
        <f t="shared" si="13"/>
        <v>0</v>
      </c>
      <c r="U281" s="81">
        <f>IFERROR(VLOOKUP(K281,'7'!$K$3:$M$16,3,FALSE),0)</f>
        <v>0</v>
      </c>
      <c r="V281" s="81">
        <f t="shared" si="14"/>
        <v>0</v>
      </c>
    </row>
    <row r="282" spans="1:22">
      <c r="A282" s="7"/>
      <c r="E282" s="79"/>
      <c r="F282" s="79"/>
      <c r="G282" s="79"/>
      <c r="H282" s="79"/>
      <c r="L282" s="81"/>
      <c r="O282" s="81"/>
      <c r="R282" s="81">
        <f t="shared" si="12"/>
        <v>0</v>
      </c>
      <c r="S282" s="81">
        <f>IFERROR(IF(J282="X",0,IF(K282="X",0,VLOOKUP(K282,'7'!$K$3:$L$16,2,FALSE))),0)</f>
        <v>0</v>
      </c>
      <c r="T282" s="81">
        <f t="shared" si="13"/>
        <v>0</v>
      </c>
      <c r="U282" s="81">
        <f>IFERROR(VLOOKUP(K282,'7'!$K$3:$M$16,3,FALSE),0)</f>
        <v>0</v>
      </c>
      <c r="V282" s="81">
        <f t="shared" si="14"/>
        <v>0</v>
      </c>
    </row>
    <row r="283" spans="1:22">
      <c r="A283" s="7"/>
      <c r="E283" s="79"/>
      <c r="F283" s="79"/>
      <c r="G283" s="79"/>
      <c r="H283" s="79"/>
      <c r="L283" s="81"/>
      <c r="O283" s="81"/>
      <c r="R283" s="81">
        <f t="shared" si="12"/>
        <v>0</v>
      </c>
      <c r="S283" s="81">
        <f>IFERROR(IF(J283="X",0,IF(K283="X",0,VLOOKUP(K283,'7'!$K$3:$L$16,2,FALSE))),0)</f>
        <v>0</v>
      </c>
      <c r="T283" s="81">
        <f t="shared" si="13"/>
        <v>0</v>
      </c>
      <c r="U283" s="81">
        <f>IFERROR(VLOOKUP(K283,'7'!$K$3:$M$16,3,FALSE),0)</f>
        <v>0</v>
      </c>
      <c r="V283" s="81">
        <f t="shared" si="14"/>
        <v>0</v>
      </c>
    </row>
    <row r="284" spans="1:22">
      <c r="A284" s="7"/>
      <c r="E284" s="79"/>
      <c r="F284" s="79"/>
      <c r="G284" s="79"/>
      <c r="H284" s="79"/>
      <c r="L284" s="81"/>
      <c r="O284" s="81"/>
      <c r="R284" s="81">
        <f t="shared" si="12"/>
        <v>0</v>
      </c>
      <c r="S284" s="81">
        <f>IFERROR(IF(J284="X",0,IF(K284="X",0,VLOOKUP(K284,'7'!$K$3:$L$16,2,FALSE))),0)</f>
        <v>0</v>
      </c>
      <c r="T284" s="81">
        <f t="shared" si="13"/>
        <v>0</v>
      </c>
      <c r="U284" s="81">
        <f>IFERROR(VLOOKUP(K284,'7'!$K$3:$M$16,3,FALSE),0)</f>
        <v>0</v>
      </c>
      <c r="V284" s="81">
        <f t="shared" si="14"/>
        <v>0</v>
      </c>
    </row>
    <row r="285" spans="1:22">
      <c r="A285" s="7"/>
      <c r="E285" s="79"/>
      <c r="F285" s="79"/>
      <c r="G285" s="79"/>
      <c r="H285" s="79"/>
      <c r="L285" s="81"/>
      <c r="O285" s="81"/>
      <c r="R285" s="81">
        <f t="shared" si="12"/>
        <v>0</v>
      </c>
      <c r="S285" s="81">
        <f>IFERROR(IF(J285="X",0,IF(K285="X",0,VLOOKUP(K285,'7'!$K$3:$L$16,2,FALSE))),0)</f>
        <v>0</v>
      </c>
      <c r="T285" s="81">
        <f t="shared" si="13"/>
        <v>0</v>
      </c>
      <c r="U285" s="81">
        <f>IFERROR(VLOOKUP(K285,'7'!$K$3:$M$16,3,FALSE),0)</f>
        <v>0</v>
      </c>
      <c r="V285" s="81">
        <f t="shared" si="14"/>
        <v>0</v>
      </c>
    </row>
    <row r="286" spans="1:22">
      <c r="A286" s="7"/>
      <c r="E286" s="79"/>
      <c r="F286" s="79"/>
      <c r="G286" s="79"/>
      <c r="H286" s="79"/>
      <c r="L286" s="81"/>
      <c r="O286" s="81"/>
      <c r="R286" s="81">
        <f t="shared" si="12"/>
        <v>0</v>
      </c>
      <c r="S286" s="81">
        <f>IFERROR(IF(J286="X",0,IF(K286="X",0,VLOOKUP(K286,'7'!$K$3:$L$16,2,FALSE))),0)</f>
        <v>0</v>
      </c>
      <c r="T286" s="81">
        <f t="shared" si="13"/>
        <v>0</v>
      </c>
      <c r="U286" s="81">
        <f>IFERROR(VLOOKUP(K286,'7'!$K$3:$M$16,3,FALSE),0)</f>
        <v>0</v>
      </c>
      <c r="V286" s="81">
        <f t="shared" si="14"/>
        <v>0</v>
      </c>
    </row>
    <row r="287" spans="1:22">
      <c r="A287" s="7"/>
      <c r="E287" s="79"/>
      <c r="F287" s="79"/>
      <c r="G287" s="79"/>
      <c r="H287" s="79"/>
      <c r="L287" s="81"/>
      <c r="O287" s="81"/>
      <c r="R287" s="81">
        <f t="shared" si="12"/>
        <v>0</v>
      </c>
      <c r="S287" s="81">
        <f>IFERROR(IF(J287="X",0,IF(K287="X",0,VLOOKUP(K287,'7'!$K$3:$L$16,2,FALSE))),0)</f>
        <v>0</v>
      </c>
      <c r="T287" s="81">
        <f t="shared" si="13"/>
        <v>0</v>
      </c>
      <c r="U287" s="81">
        <f>IFERROR(VLOOKUP(K287,'7'!$K$3:$M$16,3,FALSE),0)</f>
        <v>0</v>
      </c>
      <c r="V287" s="81">
        <f t="shared" si="14"/>
        <v>0</v>
      </c>
    </row>
    <row r="288" spans="1:22">
      <c r="A288" s="7"/>
      <c r="E288" s="79"/>
      <c r="F288" s="79"/>
      <c r="G288" s="79"/>
      <c r="H288" s="79"/>
      <c r="L288" s="81"/>
      <c r="O288" s="81"/>
      <c r="R288" s="81">
        <f t="shared" si="12"/>
        <v>0</v>
      </c>
      <c r="S288" s="81">
        <f>IFERROR(IF(J288="X",0,IF(K288="X",0,VLOOKUP(K288,'7'!$K$3:$L$16,2,FALSE))),0)</f>
        <v>0</v>
      </c>
      <c r="T288" s="81">
        <f t="shared" si="13"/>
        <v>0</v>
      </c>
      <c r="U288" s="81">
        <f>IFERROR(VLOOKUP(K288,'7'!$K$3:$M$16,3,FALSE),0)</f>
        <v>0</v>
      </c>
      <c r="V288" s="81">
        <f t="shared" si="14"/>
        <v>0</v>
      </c>
    </row>
    <row r="289" spans="1:22">
      <c r="A289" s="7"/>
      <c r="E289" s="79"/>
      <c r="F289" s="79"/>
      <c r="G289" s="79"/>
      <c r="H289" s="79"/>
      <c r="L289" s="81"/>
      <c r="O289" s="81"/>
      <c r="R289" s="81">
        <f t="shared" si="12"/>
        <v>0</v>
      </c>
      <c r="S289" s="81">
        <f>IFERROR(IF(J289="X",0,IF(K289="X",0,VLOOKUP(K289,'7'!$K$3:$L$16,2,FALSE))),0)</f>
        <v>0</v>
      </c>
      <c r="T289" s="81">
        <f t="shared" si="13"/>
        <v>0</v>
      </c>
      <c r="U289" s="81">
        <f>IFERROR(VLOOKUP(K289,'7'!$K$3:$M$16,3,FALSE),0)</f>
        <v>0</v>
      </c>
      <c r="V289" s="81">
        <f t="shared" si="14"/>
        <v>0</v>
      </c>
    </row>
    <row r="290" spans="1:22">
      <c r="A290" s="7"/>
      <c r="E290" s="79"/>
      <c r="F290" s="79"/>
      <c r="G290" s="79"/>
      <c r="H290" s="79"/>
      <c r="L290" s="81"/>
      <c r="O290" s="81"/>
      <c r="R290" s="81">
        <f t="shared" si="12"/>
        <v>0</v>
      </c>
      <c r="S290" s="81">
        <f>IFERROR(IF(J290="X",0,IF(K290="X",0,VLOOKUP(K290,'7'!$K$3:$L$16,2,FALSE))),0)</f>
        <v>0</v>
      </c>
      <c r="T290" s="81">
        <f t="shared" si="13"/>
        <v>0</v>
      </c>
      <c r="U290" s="81">
        <f>IFERROR(VLOOKUP(K290,'7'!$K$3:$M$16,3,FALSE),0)</f>
        <v>0</v>
      </c>
      <c r="V290" s="81">
        <f t="shared" si="14"/>
        <v>0</v>
      </c>
    </row>
    <row r="291" spans="1:22">
      <c r="A291" s="7"/>
      <c r="E291" s="79"/>
      <c r="F291" s="79"/>
      <c r="G291" s="79"/>
      <c r="H291" s="79"/>
      <c r="L291" s="81"/>
      <c r="O291" s="81"/>
      <c r="R291" s="81">
        <f t="shared" si="12"/>
        <v>0</v>
      </c>
      <c r="S291" s="81">
        <f>IFERROR(IF(J291="X",0,IF(K291="X",0,VLOOKUP(K291,'7'!$K$3:$L$16,2,FALSE))),0)</f>
        <v>0</v>
      </c>
      <c r="T291" s="81">
        <f t="shared" si="13"/>
        <v>0</v>
      </c>
      <c r="U291" s="81">
        <f>IFERROR(VLOOKUP(K291,'7'!$K$3:$M$16,3,FALSE),0)</f>
        <v>0</v>
      </c>
      <c r="V291" s="81">
        <f t="shared" si="14"/>
        <v>0</v>
      </c>
    </row>
    <row r="292" spans="1:22">
      <c r="A292" s="7"/>
      <c r="E292" s="79"/>
      <c r="F292" s="79"/>
      <c r="G292" s="79"/>
      <c r="H292" s="79"/>
      <c r="L292" s="81"/>
      <c r="O292" s="81"/>
      <c r="R292" s="81">
        <f t="shared" si="12"/>
        <v>0</v>
      </c>
      <c r="S292" s="81">
        <f>IFERROR(IF(J292="X",0,IF(K292="X",0,VLOOKUP(K292,'7'!$K$3:$L$16,2,FALSE))),0)</f>
        <v>0</v>
      </c>
      <c r="T292" s="81">
        <f t="shared" si="13"/>
        <v>0</v>
      </c>
      <c r="U292" s="81">
        <f>IFERROR(VLOOKUP(K292,'7'!$K$3:$M$16,3,FALSE),0)</f>
        <v>0</v>
      </c>
      <c r="V292" s="81">
        <f t="shared" si="14"/>
        <v>0</v>
      </c>
    </row>
    <row r="293" spans="1:22">
      <c r="A293" s="7"/>
      <c r="E293" s="79"/>
      <c r="F293" s="79"/>
      <c r="G293" s="79"/>
      <c r="H293" s="79"/>
      <c r="L293" s="81"/>
      <c r="O293" s="81"/>
      <c r="R293" s="81">
        <f t="shared" si="12"/>
        <v>0</v>
      </c>
      <c r="S293" s="81">
        <f>IFERROR(IF(J293="X",0,IF(K293="X",0,VLOOKUP(K293,'7'!$K$3:$L$16,2,FALSE))),0)</f>
        <v>0</v>
      </c>
      <c r="T293" s="81">
        <f t="shared" si="13"/>
        <v>0</v>
      </c>
      <c r="U293" s="81">
        <f>IFERROR(VLOOKUP(K293,'7'!$K$3:$M$16,3,FALSE),0)</f>
        <v>0</v>
      </c>
      <c r="V293" s="81">
        <f t="shared" si="14"/>
        <v>0</v>
      </c>
    </row>
    <row r="294" spans="1:22">
      <c r="A294" s="7"/>
      <c r="E294" s="79"/>
      <c r="F294" s="79"/>
      <c r="G294" s="79"/>
      <c r="H294" s="79"/>
      <c r="L294" s="81"/>
      <c r="O294" s="81"/>
      <c r="R294" s="81">
        <f t="shared" si="12"/>
        <v>0</v>
      </c>
      <c r="S294" s="81">
        <f>IFERROR(IF(J294="X",0,IF(K294="X",0,VLOOKUP(K294,'7'!$K$3:$L$16,2,FALSE))),0)</f>
        <v>0</v>
      </c>
      <c r="T294" s="81">
        <f t="shared" si="13"/>
        <v>0</v>
      </c>
      <c r="U294" s="81">
        <f>IFERROR(VLOOKUP(K294,'7'!$K$3:$M$16,3,FALSE),0)</f>
        <v>0</v>
      </c>
      <c r="V294" s="81">
        <f t="shared" si="14"/>
        <v>0</v>
      </c>
    </row>
    <row r="295" spans="1:22">
      <c r="A295" s="7"/>
      <c r="E295" s="79"/>
      <c r="F295" s="79"/>
      <c r="G295" s="79"/>
      <c r="H295" s="79"/>
      <c r="L295" s="81"/>
      <c r="O295" s="81"/>
      <c r="R295" s="81">
        <f t="shared" si="12"/>
        <v>0</v>
      </c>
      <c r="S295" s="81">
        <f>IFERROR(IF(J295="X",0,IF(K295="X",0,VLOOKUP(K295,'7'!$K$3:$L$16,2,FALSE))),0)</f>
        <v>0</v>
      </c>
      <c r="T295" s="81">
        <f t="shared" si="13"/>
        <v>0</v>
      </c>
      <c r="U295" s="81">
        <f>IFERROR(VLOOKUP(K295,'7'!$K$3:$M$16,3,FALSE),0)</f>
        <v>0</v>
      </c>
      <c r="V295" s="81">
        <f t="shared" si="14"/>
        <v>0</v>
      </c>
    </row>
    <row r="296" spans="1:22">
      <c r="A296" s="7"/>
      <c r="E296" s="79"/>
      <c r="F296" s="79"/>
      <c r="G296" s="79"/>
      <c r="H296" s="79"/>
      <c r="L296" s="81"/>
      <c r="O296" s="81"/>
      <c r="R296" s="81">
        <f t="shared" si="12"/>
        <v>0</v>
      </c>
      <c r="S296" s="81">
        <f>IFERROR(IF(J296="X",0,IF(K296="X",0,VLOOKUP(K296,'7'!$K$3:$L$16,2,FALSE))),0)</f>
        <v>0</v>
      </c>
      <c r="T296" s="81">
        <f t="shared" si="13"/>
        <v>0</v>
      </c>
      <c r="U296" s="81">
        <f>IFERROR(VLOOKUP(K296,'7'!$K$3:$M$16,3,FALSE),0)</f>
        <v>0</v>
      </c>
      <c r="V296" s="81">
        <f t="shared" si="14"/>
        <v>0</v>
      </c>
    </row>
    <row r="297" spans="1:22">
      <c r="A297" s="7"/>
      <c r="E297" s="79"/>
      <c r="F297" s="79"/>
      <c r="G297" s="79"/>
      <c r="H297" s="79"/>
      <c r="L297" s="81"/>
      <c r="O297" s="81"/>
      <c r="R297" s="81">
        <f t="shared" si="12"/>
        <v>0</v>
      </c>
      <c r="S297" s="81">
        <f>IFERROR(IF(J297="X",0,IF(K297="X",0,VLOOKUP(K297,'7'!$K$3:$L$16,2,FALSE))),0)</f>
        <v>0</v>
      </c>
      <c r="T297" s="81">
        <f t="shared" si="13"/>
        <v>0</v>
      </c>
      <c r="U297" s="81">
        <f>IFERROR(VLOOKUP(K297,'7'!$K$3:$M$16,3,FALSE),0)</f>
        <v>0</v>
      </c>
      <c r="V297" s="81">
        <f t="shared" si="14"/>
        <v>0</v>
      </c>
    </row>
    <row r="298" spans="1:22">
      <c r="A298" s="7"/>
      <c r="E298" s="79"/>
      <c r="F298" s="79"/>
      <c r="G298" s="79"/>
      <c r="H298" s="79"/>
      <c r="L298" s="81"/>
      <c r="O298" s="81"/>
      <c r="R298" s="81">
        <f t="shared" si="12"/>
        <v>0</v>
      </c>
      <c r="S298" s="81">
        <f>IFERROR(IF(J298="X",0,IF(K298="X",0,VLOOKUP(K298,'7'!$K$3:$L$16,2,FALSE))),0)</f>
        <v>0</v>
      </c>
      <c r="T298" s="81">
        <f t="shared" si="13"/>
        <v>0</v>
      </c>
      <c r="U298" s="81">
        <f>IFERROR(VLOOKUP(K298,'7'!$K$3:$M$16,3,FALSE),0)</f>
        <v>0</v>
      </c>
      <c r="V298" s="81">
        <f t="shared" si="14"/>
        <v>0</v>
      </c>
    </row>
    <row r="299" spans="1:22">
      <c r="A299" s="7"/>
      <c r="E299" s="79"/>
      <c r="F299" s="79"/>
      <c r="G299" s="79"/>
      <c r="H299" s="79"/>
      <c r="L299" s="81"/>
      <c r="O299" s="81"/>
      <c r="R299" s="81">
        <f t="shared" si="12"/>
        <v>0</v>
      </c>
      <c r="S299" s="81">
        <f>IFERROR(IF(J299="X",0,IF(K299="X",0,VLOOKUP(K299,'7'!$K$3:$L$16,2,FALSE))),0)</f>
        <v>0</v>
      </c>
      <c r="T299" s="81">
        <f t="shared" si="13"/>
        <v>0</v>
      </c>
      <c r="U299" s="81">
        <f>IFERROR(VLOOKUP(K299,'7'!$K$3:$M$16,3,FALSE),0)</f>
        <v>0</v>
      </c>
      <c r="V299" s="81">
        <f t="shared" si="14"/>
        <v>0</v>
      </c>
    </row>
    <row r="300" spans="1:22">
      <c r="A300" s="7"/>
      <c r="E300" s="79"/>
      <c r="F300" s="79"/>
      <c r="G300" s="79"/>
      <c r="H300" s="79"/>
      <c r="L300" s="81"/>
      <c r="O300" s="81"/>
      <c r="R300" s="81">
        <f t="shared" si="12"/>
        <v>0</v>
      </c>
      <c r="S300" s="81">
        <f>IFERROR(IF(J300="X",0,IF(K300="X",0,VLOOKUP(K300,'7'!$K$3:$L$16,2,FALSE))),0)</f>
        <v>0</v>
      </c>
      <c r="T300" s="81">
        <f t="shared" si="13"/>
        <v>0</v>
      </c>
      <c r="U300" s="81">
        <f>IFERROR(VLOOKUP(K300,'7'!$K$3:$M$16,3,FALSE),0)</f>
        <v>0</v>
      </c>
      <c r="V300" s="81">
        <f t="shared" si="14"/>
        <v>0</v>
      </c>
    </row>
    <row r="301" spans="1:22">
      <c r="A301" s="7"/>
      <c r="E301" s="79"/>
      <c r="F301" s="79"/>
      <c r="G301" s="79"/>
      <c r="H301" s="79"/>
      <c r="L301" s="81"/>
      <c r="O301" s="81"/>
      <c r="R301" s="81">
        <f t="shared" si="12"/>
        <v>0</v>
      </c>
      <c r="S301" s="81">
        <f>IFERROR(IF(J301="X",0,IF(K301="X",0,VLOOKUP(K301,'7'!$K$3:$L$16,2,FALSE))),0)</f>
        <v>0</v>
      </c>
      <c r="T301" s="81">
        <f t="shared" si="13"/>
        <v>0</v>
      </c>
      <c r="U301" s="81">
        <f>IFERROR(VLOOKUP(K301,'7'!$K$3:$M$16,3,FALSE),0)</f>
        <v>0</v>
      </c>
      <c r="V301" s="81">
        <f t="shared" si="14"/>
        <v>0</v>
      </c>
    </row>
    <row r="302" spans="1:22">
      <c r="A302" s="7"/>
      <c r="E302" s="79"/>
      <c r="F302" s="79"/>
      <c r="G302" s="79"/>
      <c r="H302" s="79"/>
      <c r="L302" s="81"/>
      <c r="O302" s="81"/>
      <c r="R302" s="81">
        <f t="shared" si="12"/>
        <v>0</v>
      </c>
      <c r="S302" s="81">
        <f>IFERROR(IF(J302="X",0,IF(K302="X",0,VLOOKUP(K302,'7'!$K$3:$L$16,2,FALSE))),0)</f>
        <v>0</v>
      </c>
      <c r="T302" s="81">
        <f t="shared" si="13"/>
        <v>0</v>
      </c>
      <c r="U302" s="81">
        <f>IFERROR(VLOOKUP(K302,'7'!$K$3:$M$16,3,FALSE),0)</f>
        <v>0</v>
      </c>
      <c r="V302" s="81">
        <f t="shared" si="14"/>
        <v>0</v>
      </c>
    </row>
    <row r="303" spans="1:22">
      <c r="A303" s="7"/>
      <c r="E303" s="79"/>
      <c r="F303" s="79"/>
      <c r="G303" s="79"/>
      <c r="H303" s="79"/>
      <c r="L303" s="81"/>
      <c r="O303" s="81"/>
      <c r="R303" s="81">
        <f t="shared" si="12"/>
        <v>0</v>
      </c>
      <c r="S303" s="81">
        <f>IFERROR(IF(J303="X",0,IF(K303="X",0,VLOOKUP(K303,'7'!$K$3:$L$16,2,FALSE))),0)</f>
        <v>0</v>
      </c>
      <c r="T303" s="81">
        <f t="shared" si="13"/>
        <v>0</v>
      </c>
      <c r="U303" s="81">
        <f>IFERROR(VLOOKUP(K303,'7'!$K$3:$M$16,3,FALSE),0)</f>
        <v>0</v>
      </c>
      <c r="V303" s="81">
        <f t="shared" si="14"/>
        <v>0</v>
      </c>
    </row>
    <row r="304" spans="1:22">
      <c r="A304" s="7"/>
      <c r="E304" s="79"/>
      <c r="F304" s="79"/>
      <c r="G304" s="79"/>
      <c r="H304" s="79"/>
      <c r="L304" s="81"/>
      <c r="O304" s="81"/>
      <c r="R304" s="81">
        <f t="shared" si="12"/>
        <v>0</v>
      </c>
      <c r="S304" s="81">
        <f>IFERROR(IF(J304="X",0,IF(K304="X",0,VLOOKUP(K304,'7'!$K$3:$L$16,2,FALSE))),0)</f>
        <v>0</v>
      </c>
      <c r="T304" s="81">
        <f t="shared" si="13"/>
        <v>0</v>
      </c>
      <c r="U304" s="81">
        <f>IFERROR(VLOOKUP(K304,'7'!$K$3:$M$16,3,FALSE),0)</f>
        <v>0</v>
      </c>
      <c r="V304" s="81">
        <f t="shared" si="14"/>
        <v>0</v>
      </c>
    </row>
    <row r="305" spans="1:22">
      <c r="A305" s="7"/>
      <c r="E305" s="79"/>
      <c r="F305" s="79"/>
      <c r="G305" s="79"/>
      <c r="H305" s="79"/>
      <c r="L305" s="81"/>
      <c r="O305" s="81"/>
      <c r="R305" s="81">
        <f t="shared" si="12"/>
        <v>0</v>
      </c>
      <c r="S305" s="81">
        <f>IFERROR(IF(J305="X",0,IF(K305="X",0,VLOOKUP(K305,'7'!$K$3:$L$16,2,FALSE))),0)</f>
        <v>0</v>
      </c>
      <c r="T305" s="81">
        <f t="shared" si="13"/>
        <v>0</v>
      </c>
      <c r="U305" s="81">
        <f>IFERROR(VLOOKUP(K305,'7'!$K$3:$M$16,3,FALSE),0)</f>
        <v>0</v>
      </c>
      <c r="V305" s="81">
        <f t="shared" si="14"/>
        <v>0</v>
      </c>
    </row>
    <row r="306" spans="1:22">
      <c r="A306" s="7"/>
      <c r="E306" s="79"/>
      <c r="F306" s="79"/>
      <c r="G306" s="79"/>
      <c r="H306" s="79"/>
      <c r="L306" s="81"/>
      <c r="O306" s="81"/>
      <c r="R306" s="81">
        <f t="shared" si="12"/>
        <v>0</v>
      </c>
      <c r="S306" s="81">
        <f>IFERROR(IF(J306="X",0,IF(K306="X",0,VLOOKUP(K306,'7'!$K$3:$L$16,2,FALSE))),0)</f>
        <v>0</v>
      </c>
      <c r="T306" s="81">
        <f t="shared" si="13"/>
        <v>0</v>
      </c>
      <c r="U306" s="81">
        <f>IFERROR(VLOOKUP(K306,'7'!$K$3:$M$16,3,FALSE),0)</f>
        <v>0</v>
      </c>
      <c r="V306" s="81">
        <f t="shared" si="14"/>
        <v>0</v>
      </c>
    </row>
    <row r="307" spans="1:22">
      <c r="A307" s="7"/>
      <c r="E307" s="79"/>
      <c r="F307" s="79"/>
      <c r="G307" s="79"/>
      <c r="H307" s="79"/>
      <c r="L307" s="81"/>
      <c r="O307" s="81"/>
      <c r="R307" s="81">
        <f t="shared" si="12"/>
        <v>0</v>
      </c>
      <c r="S307" s="81">
        <f>IFERROR(IF(J307="X",0,IF(K307="X",0,VLOOKUP(K307,'7'!$K$3:$L$16,2,FALSE))),0)</f>
        <v>0</v>
      </c>
      <c r="T307" s="81">
        <f t="shared" si="13"/>
        <v>0</v>
      </c>
      <c r="U307" s="81">
        <f>IFERROR(VLOOKUP(K307,'7'!$K$3:$M$16,3,FALSE),0)</f>
        <v>0</v>
      </c>
      <c r="V307" s="81">
        <f t="shared" si="14"/>
        <v>0</v>
      </c>
    </row>
    <row r="308" spans="1:22">
      <c r="A308" s="7"/>
      <c r="E308" s="79"/>
      <c r="F308" s="79"/>
      <c r="G308" s="79"/>
      <c r="H308" s="79"/>
      <c r="L308" s="81"/>
      <c r="O308" s="81"/>
      <c r="R308" s="81">
        <f t="shared" si="12"/>
        <v>0</v>
      </c>
      <c r="S308" s="81">
        <f>IFERROR(IF(J308="X",0,IF(K308="X",0,VLOOKUP(K308,'7'!$K$3:$L$16,2,FALSE))),0)</f>
        <v>0</v>
      </c>
      <c r="T308" s="81">
        <f t="shared" si="13"/>
        <v>0</v>
      </c>
      <c r="U308" s="81">
        <f>IFERROR(VLOOKUP(K308,'7'!$K$3:$M$16,3,FALSE),0)</f>
        <v>0</v>
      </c>
      <c r="V308" s="81">
        <f t="shared" si="14"/>
        <v>0</v>
      </c>
    </row>
    <row r="309" spans="1:22">
      <c r="A309" s="7"/>
      <c r="E309" s="79"/>
      <c r="F309" s="79"/>
      <c r="G309" s="79"/>
      <c r="H309" s="79"/>
      <c r="L309" s="81"/>
      <c r="O309" s="81"/>
      <c r="R309" s="81">
        <f t="shared" si="12"/>
        <v>0</v>
      </c>
      <c r="S309" s="81">
        <f>IFERROR(IF(J309="X",0,IF(K309="X",0,VLOOKUP(K309,'7'!$K$3:$L$16,2,FALSE))),0)</f>
        <v>0</v>
      </c>
      <c r="T309" s="81">
        <f t="shared" si="13"/>
        <v>0</v>
      </c>
      <c r="U309" s="81">
        <f>IFERROR(VLOOKUP(K309,'7'!$K$3:$M$16,3,FALSE),0)</f>
        <v>0</v>
      </c>
      <c r="V309" s="81">
        <f t="shared" si="14"/>
        <v>0</v>
      </c>
    </row>
    <row r="310" spans="1:22">
      <c r="A310" s="7"/>
      <c r="E310" s="79"/>
      <c r="F310" s="79"/>
      <c r="G310" s="79"/>
      <c r="H310" s="79"/>
      <c r="L310" s="81"/>
      <c r="O310" s="81"/>
      <c r="R310" s="81">
        <f t="shared" si="12"/>
        <v>0</v>
      </c>
      <c r="S310" s="81">
        <f>IFERROR(IF(J310="X",0,IF(K310="X",0,VLOOKUP(K310,'7'!$K$3:$L$16,2,FALSE))),0)</f>
        <v>0</v>
      </c>
      <c r="T310" s="81">
        <f t="shared" si="13"/>
        <v>0</v>
      </c>
      <c r="U310" s="81">
        <f>IFERROR(VLOOKUP(K310,'7'!$K$3:$M$16,3,FALSE),0)</f>
        <v>0</v>
      </c>
      <c r="V310" s="81">
        <f t="shared" si="14"/>
        <v>0</v>
      </c>
    </row>
    <row r="311" spans="1:22">
      <c r="A311" s="7"/>
      <c r="E311" s="79"/>
      <c r="F311" s="79"/>
      <c r="G311" s="79"/>
      <c r="H311" s="79"/>
      <c r="L311" s="81"/>
      <c r="O311" s="81"/>
      <c r="R311" s="81">
        <f t="shared" si="12"/>
        <v>0</v>
      </c>
      <c r="S311" s="81">
        <f>IFERROR(IF(J311="X",0,IF(K311="X",0,VLOOKUP(K311,'7'!$K$3:$L$16,2,FALSE))),0)</f>
        <v>0</v>
      </c>
      <c r="T311" s="81">
        <f t="shared" si="13"/>
        <v>0</v>
      </c>
      <c r="U311" s="81">
        <f>IFERROR(VLOOKUP(K311,'7'!$K$3:$M$16,3,FALSE),0)</f>
        <v>0</v>
      </c>
      <c r="V311" s="81">
        <f t="shared" si="14"/>
        <v>0</v>
      </c>
    </row>
    <row r="312" spans="1:22">
      <c r="A312" s="7"/>
      <c r="E312" s="79"/>
      <c r="F312" s="79"/>
      <c r="G312" s="79"/>
      <c r="H312" s="79"/>
      <c r="L312" s="81"/>
      <c r="O312" s="81"/>
      <c r="R312" s="81">
        <f t="shared" si="12"/>
        <v>0</v>
      </c>
      <c r="S312" s="81">
        <f>IFERROR(IF(J312="X",0,IF(K312="X",0,VLOOKUP(K312,'7'!$K$3:$L$16,2,FALSE))),0)</f>
        <v>0</v>
      </c>
      <c r="T312" s="81">
        <f t="shared" si="13"/>
        <v>0</v>
      </c>
      <c r="U312" s="81">
        <f>IFERROR(VLOOKUP(K312,'7'!$K$3:$M$16,3,FALSE),0)</f>
        <v>0</v>
      </c>
      <c r="V312" s="81">
        <f t="shared" si="14"/>
        <v>0</v>
      </c>
    </row>
    <row r="313" spans="1:22">
      <c r="A313" s="7"/>
      <c r="E313" s="79"/>
      <c r="F313" s="79"/>
      <c r="G313" s="79"/>
      <c r="H313" s="79"/>
      <c r="L313" s="81"/>
      <c r="O313" s="81"/>
      <c r="R313" s="81">
        <f t="shared" si="12"/>
        <v>0</v>
      </c>
      <c r="S313" s="81">
        <f>IFERROR(IF(J313="X",0,IF(K313="X",0,VLOOKUP(K313,'7'!$K$3:$L$16,2,FALSE))),0)</f>
        <v>0</v>
      </c>
      <c r="T313" s="81">
        <f t="shared" si="13"/>
        <v>0</v>
      </c>
      <c r="U313" s="81">
        <f>IFERROR(VLOOKUP(K313,'7'!$K$3:$M$16,3,FALSE),0)</f>
        <v>0</v>
      </c>
      <c r="V313" s="81">
        <f t="shared" si="14"/>
        <v>0</v>
      </c>
    </row>
    <row r="314" spans="1:22">
      <c r="A314" s="7"/>
      <c r="E314" s="79"/>
      <c r="F314" s="79"/>
      <c r="G314" s="79"/>
      <c r="H314" s="79"/>
      <c r="L314" s="81"/>
      <c r="O314" s="81"/>
      <c r="R314" s="81">
        <f t="shared" si="12"/>
        <v>0</v>
      </c>
      <c r="S314" s="81">
        <f>IFERROR(IF(J314="X",0,IF(K314="X",0,VLOOKUP(K314,'7'!$K$3:$L$16,2,FALSE))),0)</f>
        <v>0</v>
      </c>
      <c r="T314" s="81">
        <f t="shared" si="13"/>
        <v>0</v>
      </c>
      <c r="U314" s="81">
        <f>IFERROR(VLOOKUP(K314,'7'!$K$3:$M$16,3,FALSE),0)</f>
        <v>0</v>
      </c>
      <c r="V314" s="81">
        <f t="shared" si="14"/>
        <v>0</v>
      </c>
    </row>
    <row r="315" spans="1:22">
      <c r="A315" s="7"/>
      <c r="E315" s="79"/>
      <c r="F315" s="79"/>
      <c r="G315" s="79"/>
      <c r="H315" s="79"/>
      <c r="L315" s="81"/>
      <c r="O315" s="81"/>
      <c r="R315" s="81">
        <f t="shared" si="12"/>
        <v>0</v>
      </c>
      <c r="S315" s="81">
        <f>IFERROR(IF(J315="X",0,IF(K315="X",0,VLOOKUP(K315,'7'!$K$3:$L$16,2,FALSE))),0)</f>
        <v>0</v>
      </c>
      <c r="T315" s="81">
        <f t="shared" si="13"/>
        <v>0</v>
      </c>
      <c r="U315" s="81">
        <f>IFERROR(VLOOKUP(K315,'7'!$K$3:$M$16,3,FALSE),0)</f>
        <v>0</v>
      </c>
      <c r="V315" s="81">
        <f t="shared" si="14"/>
        <v>0</v>
      </c>
    </row>
    <row r="316" spans="1:22">
      <c r="A316" s="7"/>
      <c r="E316" s="79"/>
      <c r="F316" s="79"/>
      <c r="G316" s="79"/>
      <c r="H316" s="79"/>
      <c r="L316" s="81"/>
      <c r="O316" s="81"/>
      <c r="R316" s="81">
        <f t="shared" si="12"/>
        <v>0</v>
      </c>
      <c r="S316" s="81">
        <f>IFERROR(IF(J316="X",0,IF(K316="X",0,VLOOKUP(K316,'7'!$K$3:$L$16,2,FALSE))),0)</f>
        <v>0</v>
      </c>
      <c r="T316" s="81">
        <f t="shared" si="13"/>
        <v>0</v>
      </c>
      <c r="U316" s="81">
        <f>IFERROR(VLOOKUP(K316,'7'!$K$3:$M$16,3,FALSE),0)</f>
        <v>0</v>
      </c>
      <c r="V316" s="81">
        <f t="shared" si="14"/>
        <v>0</v>
      </c>
    </row>
    <row r="317" spans="1:22">
      <c r="A317" s="7"/>
      <c r="E317" s="79"/>
      <c r="F317" s="79"/>
      <c r="G317" s="79"/>
      <c r="H317" s="79"/>
      <c r="L317" s="81"/>
      <c r="O317" s="81"/>
      <c r="R317" s="81">
        <f t="shared" si="12"/>
        <v>0</v>
      </c>
      <c r="S317" s="81">
        <f>IFERROR(IF(J317="X",0,IF(K317="X",0,VLOOKUP(K317,'7'!$K$3:$L$16,2,FALSE))),0)</f>
        <v>0</v>
      </c>
      <c r="T317" s="81">
        <f t="shared" si="13"/>
        <v>0</v>
      </c>
      <c r="U317" s="81">
        <f>IFERROR(VLOOKUP(K317,'7'!$K$3:$M$16,3,FALSE),0)</f>
        <v>0</v>
      </c>
      <c r="V317" s="81">
        <f t="shared" si="14"/>
        <v>0</v>
      </c>
    </row>
    <row r="318" spans="1:22">
      <c r="A318" s="7"/>
      <c r="E318" s="79"/>
      <c r="F318" s="79"/>
      <c r="G318" s="79"/>
      <c r="H318" s="79"/>
      <c r="L318" s="81"/>
      <c r="O318" s="81"/>
      <c r="R318" s="81">
        <f t="shared" si="12"/>
        <v>0</v>
      </c>
      <c r="S318" s="81">
        <f>IFERROR(IF(J318="X",0,IF(K318="X",0,VLOOKUP(K318,'7'!$K$3:$L$16,2,FALSE))),0)</f>
        <v>0</v>
      </c>
      <c r="T318" s="81">
        <f t="shared" si="13"/>
        <v>0</v>
      </c>
      <c r="U318" s="81">
        <f>IFERROR(VLOOKUP(K318,'7'!$K$3:$M$16,3,FALSE),0)</f>
        <v>0</v>
      </c>
      <c r="V318" s="81">
        <f t="shared" si="14"/>
        <v>0</v>
      </c>
    </row>
    <row r="319" spans="1:22">
      <c r="A319" s="7"/>
      <c r="E319" s="79"/>
      <c r="F319" s="79"/>
      <c r="G319" s="79"/>
      <c r="H319" s="79"/>
      <c r="L319" s="81"/>
      <c r="O319" s="81"/>
      <c r="R319" s="81">
        <f t="shared" si="12"/>
        <v>0</v>
      </c>
      <c r="S319" s="81">
        <f>IFERROR(IF(J319="X",0,IF(K319="X",0,VLOOKUP(K319,'7'!$K$3:$L$16,2,FALSE))),0)</f>
        <v>0</v>
      </c>
      <c r="T319" s="81">
        <f t="shared" si="13"/>
        <v>0</v>
      </c>
      <c r="U319" s="81">
        <f>IFERROR(VLOOKUP(K319,'7'!$K$3:$M$16,3,FALSE),0)</f>
        <v>0</v>
      </c>
      <c r="V319" s="81">
        <f t="shared" si="14"/>
        <v>0</v>
      </c>
    </row>
    <row r="320" spans="1:22">
      <c r="A320" s="7"/>
      <c r="E320" s="79"/>
      <c r="F320" s="79"/>
      <c r="G320" s="79"/>
      <c r="H320" s="79"/>
      <c r="L320" s="81"/>
      <c r="O320" s="81"/>
      <c r="R320" s="81">
        <f t="shared" ref="R320:R383" si="15">SUM(M320+P320)</f>
        <v>0</v>
      </c>
      <c r="S320" s="81">
        <f>IFERROR(IF(J320="X",0,IF(K320="X",0,VLOOKUP(K320,'7'!$K$3:$L$16,2,FALSE))),0)</f>
        <v>0</v>
      </c>
      <c r="T320" s="81">
        <f t="shared" ref="T320:T383" si="16">R320*S320</f>
        <v>0</v>
      </c>
      <c r="U320" s="81">
        <f>IFERROR(VLOOKUP(K320,'7'!$K$3:$M$16,3,FALSE),0)</f>
        <v>0</v>
      </c>
      <c r="V320" s="81">
        <f t="shared" ref="V320:V383" si="17">IF(U320=0,0,T320/U320)</f>
        <v>0</v>
      </c>
    </row>
    <row r="321" spans="1:22">
      <c r="A321" s="7"/>
      <c r="E321" s="79"/>
      <c r="F321" s="79"/>
      <c r="G321" s="79"/>
      <c r="H321" s="79"/>
      <c r="L321" s="81"/>
      <c r="O321" s="81"/>
      <c r="R321" s="81">
        <f t="shared" si="15"/>
        <v>0</v>
      </c>
      <c r="S321" s="81">
        <f>IFERROR(IF(J321="X",0,IF(K321="X",0,VLOOKUP(K321,'7'!$K$3:$L$16,2,FALSE))),0)</f>
        <v>0</v>
      </c>
      <c r="T321" s="81">
        <f t="shared" si="16"/>
        <v>0</v>
      </c>
      <c r="U321" s="81">
        <f>IFERROR(VLOOKUP(K321,'7'!$K$3:$M$16,3,FALSE),0)</f>
        <v>0</v>
      </c>
      <c r="V321" s="81">
        <f t="shared" si="17"/>
        <v>0</v>
      </c>
    </row>
    <row r="322" spans="1:22">
      <c r="A322" s="7"/>
      <c r="E322" s="79"/>
      <c r="F322" s="79"/>
      <c r="G322" s="79"/>
      <c r="H322" s="79"/>
      <c r="L322" s="81"/>
      <c r="O322" s="81"/>
      <c r="R322" s="81">
        <f t="shared" si="15"/>
        <v>0</v>
      </c>
      <c r="S322" s="81">
        <f>IFERROR(IF(J322="X",0,IF(K322="X",0,VLOOKUP(K322,'7'!$K$3:$L$16,2,FALSE))),0)</f>
        <v>0</v>
      </c>
      <c r="T322" s="81">
        <f t="shared" si="16"/>
        <v>0</v>
      </c>
      <c r="U322" s="81">
        <f>IFERROR(VLOOKUP(K322,'7'!$K$3:$M$16,3,FALSE),0)</f>
        <v>0</v>
      </c>
      <c r="V322" s="81">
        <f t="shared" si="17"/>
        <v>0</v>
      </c>
    </row>
    <row r="323" spans="1:22">
      <c r="A323" s="7"/>
      <c r="E323" s="79"/>
      <c r="F323" s="79"/>
      <c r="G323" s="79"/>
      <c r="H323" s="79"/>
      <c r="L323" s="81"/>
      <c r="O323" s="81"/>
      <c r="R323" s="81">
        <f t="shared" si="15"/>
        <v>0</v>
      </c>
      <c r="S323" s="81">
        <f>IFERROR(IF(J323="X",0,IF(K323="X",0,VLOOKUP(K323,'7'!$K$3:$L$16,2,FALSE))),0)</f>
        <v>0</v>
      </c>
      <c r="T323" s="81">
        <f t="shared" si="16"/>
        <v>0</v>
      </c>
      <c r="U323" s="81">
        <f>IFERROR(VLOOKUP(K323,'7'!$K$3:$M$16,3,FALSE),0)</f>
        <v>0</v>
      </c>
      <c r="V323" s="81">
        <f t="shared" si="17"/>
        <v>0</v>
      </c>
    </row>
    <row r="324" spans="1:22">
      <c r="A324" s="7"/>
      <c r="E324" s="79"/>
      <c r="F324" s="79"/>
      <c r="G324" s="79"/>
      <c r="H324" s="79"/>
      <c r="L324" s="81"/>
      <c r="O324" s="81"/>
      <c r="R324" s="81">
        <f t="shared" si="15"/>
        <v>0</v>
      </c>
      <c r="S324" s="81">
        <f>IFERROR(IF(J324="X",0,IF(K324="X",0,VLOOKUP(K324,'7'!$K$3:$L$16,2,FALSE))),0)</f>
        <v>0</v>
      </c>
      <c r="T324" s="81">
        <f t="shared" si="16"/>
        <v>0</v>
      </c>
      <c r="U324" s="81">
        <f>IFERROR(VLOOKUP(K324,'7'!$K$3:$M$16,3,FALSE),0)</f>
        <v>0</v>
      </c>
      <c r="V324" s="81">
        <f t="shared" si="17"/>
        <v>0</v>
      </c>
    </row>
    <row r="325" spans="1:22">
      <c r="A325" s="7"/>
      <c r="E325" s="79"/>
      <c r="F325" s="79"/>
      <c r="G325" s="79"/>
      <c r="H325" s="79"/>
      <c r="L325" s="81"/>
      <c r="O325" s="81"/>
      <c r="R325" s="81">
        <f t="shared" si="15"/>
        <v>0</v>
      </c>
      <c r="S325" s="81">
        <f>IFERROR(IF(J325="X",0,IF(K325="X",0,VLOOKUP(K325,'7'!$K$3:$L$16,2,FALSE))),0)</f>
        <v>0</v>
      </c>
      <c r="T325" s="81">
        <f t="shared" si="16"/>
        <v>0</v>
      </c>
      <c r="U325" s="81">
        <f>IFERROR(VLOOKUP(K325,'7'!$K$3:$M$16,3,FALSE),0)</f>
        <v>0</v>
      </c>
      <c r="V325" s="81">
        <f t="shared" si="17"/>
        <v>0</v>
      </c>
    </row>
    <row r="326" spans="1:22">
      <c r="A326" s="7"/>
      <c r="E326" s="79"/>
      <c r="F326" s="79"/>
      <c r="G326" s="79"/>
      <c r="H326" s="79"/>
      <c r="L326" s="81"/>
      <c r="O326" s="81"/>
      <c r="R326" s="81">
        <f t="shared" si="15"/>
        <v>0</v>
      </c>
      <c r="S326" s="81">
        <f>IFERROR(IF(J326="X",0,IF(K326="X",0,VLOOKUP(K326,'7'!$K$3:$L$16,2,FALSE))),0)</f>
        <v>0</v>
      </c>
      <c r="T326" s="81">
        <f t="shared" si="16"/>
        <v>0</v>
      </c>
      <c r="U326" s="81">
        <f>IFERROR(VLOOKUP(K326,'7'!$K$3:$M$16,3,FALSE),0)</f>
        <v>0</v>
      </c>
      <c r="V326" s="81">
        <f t="shared" si="17"/>
        <v>0</v>
      </c>
    </row>
    <row r="327" spans="1:22">
      <c r="A327" s="7"/>
      <c r="E327" s="79"/>
      <c r="F327" s="79"/>
      <c r="G327" s="79"/>
      <c r="H327" s="79"/>
      <c r="L327" s="81"/>
      <c r="O327" s="81"/>
      <c r="R327" s="81">
        <f t="shared" si="15"/>
        <v>0</v>
      </c>
      <c r="S327" s="81">
        <f>IFERROR(IF(J327="X",0,IF(K327="X",0,VLOOKUP(K327,'7'!$K$3:$L$16,2,FALSE))),0)</f>
        <v>0</v>
      </c>
      <c r="T327" s="81">
        <f t="shared" si="16"/>
        <v>0</v>
      </c>
      <c r="U327" s="81">
        <f>IFERROR(VLOOKUP(K327,'7'!$K$3:$M$16,3,FALSE),0)</f>
        <v>0</v>
      </c>
      <c r="V327" s="81">
        <f t="shared" si="17"/>
        <v>0</v>
      </c>
    </row>
    <row r="328" spans="1:22">
      <c r="A328" s="7"/>
      <c r="E328" s="79"/>
      <c r="F328" s="79"/>
      <c r="G328" s="79"/>
      <c r="H328" s="79"/>
      <c r="L328" s="81"/>
      <c r="O328" s="81"/>
      <c r="R328" s="81">
        <f t="shared" si="15"/>
        <v>0</v>
      </c>
      <c r="S328" s="81">
        <f>IFERROR(IF(J328="X",0,IF(K328="X",0,VLOOKUP(K328,'7'!$K$3:$L$16,2,FALSE))),0)</f>
        <v>0</v>
      </c>
      <c r="T328" s="81">
        <f t="shared" si="16"/>
        <v>0</v>
      </c>
      <c r="U328" s="81">
        <f>IFERROR(VLOOKUP(K328,'7'!$K$3:$M$16,3,FALSE),0)</f>
        <v>0</v>
      </c>
      <c r="V328" s="81">
        <f t="shared" si="17"/>
        <v>0</v>
      </c>
    </row>
    <row r="329" spans="1:22">
      <c r="A329" s="7"/>
      <c r="E329" s="79"/>
      <c r="F329" s="79"/>
      <c r="G329" s="79"/>
      <c r="H329" s="79"/>
      <c r="L329" s="81"/>
      <c r="O329" s="81"/>
      <c r="R329" s="81">
        <f t="shared" si="15"/>
        <v>0</v>
      </c>
      <c r="S329" s="81">
        <f>IFERROR(IF(J329="X",0,IF(K329="X",0,VLOOKUP(K329,'7'!$K$3:$L$16,2,FALSE))),0)</f>
        <v>0</v>
      </c>
      <c r="T329" s="81">
        <f t="shared" si="16"/>
        <v>0</v>
      </c>
      <c r="U329" s="81">
        <f>IFERROR(VLOOKUP(K329,'7'!$K$3:$M$16,3,FALSE),0)</f>
        <v>0</v>
      </c>
      <c r="V329" s="81">
        <f t="shared" si="17"/>
        <v>0</v>
      </c>
    </row>
    <row r="330" spans="1:22">
      <c r="A330" s="7"/>
      <c r="E330" s="79"/>
      <c r="F330" s="79"/>
      <c r="G330" s="79"/>
      <c r="H330" s="79"/>
      <c r="L330" s="81"/>
      <c r="O330" s="81"/>
      <c r="R330" s="81">
        <f t="shared" si="15"/>
        <v>0</v>
      </c>
      <c r="S330" s="81">
        <f>IFERROR(IF(J330="X",0,IF(K330="X",0,VLOOKUP(K330,'7'!$K$3:$L$16,2,FALSE))),0)</f>
        <v>0</v>
      </c>
      <c r="T330" s="81">
        <f t="shared" si="16"/>
        <v>0</v>
      </c>
      <c r="U330" s="81">
        <f>IFERROR(VLOOKUP(K330,'7'!$K$3:$M$16,3,FALSE),0)</f>
        <v>0</v>
      </c>
      <c r="V330" s="81">
        <f t="shared" si="17"/>
        <v>0</v>
      </c>
    </row>
    <row r="331" spans="1:22">
      <c r="A331" s="7"/>
      <c r="E331" s="79"/>
      <c r="F331" s="79"/>
      <c r="G331" s="79"/>
      <c r="H331" s="79"/>
      <c r="L331" s="81"/>
      <c r="O331" s="81"/>
      <c r="R331" s="81">
        <f t="shared" si="15"/>
        <v>0</v>
      </c>
      <c r="S331" s="81">
        <f>IFERROR(IF(J331="X",0,IF(K331="X",0,VLOOKUP(K331,'7'!$K$3:$L$16,2,FALSE))),0)</f>
        <v>0</v>
      </c>
      <c r="T331" s="81">
        <f t="shared" si="16"/>
        <v>0</v>
      </c>
      <c r="U331" s="81">
        <f>IFERROR(VLOOKUP(K331,'7'!$K$3:$M$16,3,FALSE),0)</f>
        <v>0</v>
      </c>
      <c r="V331" s="81">
        <f t="shared" si="17"/>
        <v>0</v>
      </c>
    </row>
    <row r="332" spans="1:22">
      <c r="A332" s="7"/>
      <c r="E332" s="79"/>
      <c r="F332" s="79"/>
      <c r="G332" s="79"/>
      <c r="H332" s="79"/>
      <c r="L332" s="81"/>
      <c r="O332" s="81"/>
      <c r="R332" s="81">
        <f t="shared" si="15"/>
        <v>0</v>
      </c>
      <c r="S332" s="81">
        <f>IFERROR(IF(J332="X",0,IF(K332="X",0,VLOOKUP(K332,'7'!$K$3:$L$16,2,FALSE))),0)</f>
        <v>0</v>
      </c>
      <c r="T332" s="81">
        <f t="shared" si="16"/>
        <v>0</v>
      </c>
      <c r="U332" s="81">
        <f>IFERROR(VLOOKUP(K332,'7'!$K$3:$M$16,3,FALSE),0)</f>
        <v>0</v>
      </c>
      <c r="V332" s="81">
        <f t="shared" si="17"/>
        <v>0</v>
      </c>
    </row>
    <row r="333" spans="1:22">
      <c r="A333" s="7"/>
      <c r="E333" s="79"/>
      <c r="F333" s="79"/>
      <c r="G333" s="79"/>
      <c r="H333" s="79"/>
      <c r="L333" s="81"/>
      <c r="O333" s="81"/>
      <c r="R333" s="81">
        <f t="shared" si="15"/>
        <v>0</v>
      </c>
      <c r="S333" s="81">
        <f>IFERROR(IF(J333="X",0,IF(K333="X",0,VLOOKUP(K333,'7'!$K$3:$L$16,2,FALSE))),0)</f>
        <v>0</v>
      </c>
      <c r="T333" s="81">
        <f t="shared" si="16"/>
        <v>0</v>
      </c>
      <c r="U333" s="81">
        <f>IFERROR(VLOOKUP(K333,'7'!$K$3:$M$16,3,FALSE),0)</f>
        <v>0</v>
      </c>
      <c r="V333" s="81">
        <f t="shared" si="17"/>
        <v>0</v>
      </c>
    </row>
    <row r="334" spans="1:22">
      <c r="A334" s="7"/>
      <c r="E334" s="79"/>
      <c r="F334" s="79"/>
      <c r="G334" s="79"/>
      <c r="H334" s="79"/>
      <c r="L334" s="81"/>
      <c r="O334" s="81"/>
      <c r="R334" s="81">
        <f t="shared" si="15"/>
        <v>0</v>
      </c>
      <c r="S334" s="81">
        <f>IFERROR(IF(J334="X",0,IF(K334="X",0,VLOOKUP(K334,'7'!$K$3:$L$16,2,FALSE))),0)</f>
        <v>0</v>
      </c>
      <c r="T334" s="81">
        <f t="shared" si="16"/>
        <v>0</v>
      </c>
      <c r="U334" s="81">
        <f>IFERROR(VLOOKUP(K334,'7'!$K$3:$M$16,3,FALSE),0)</f>
        <v>0</v>
      </c>
      <c r="V334" s="81">
        <f t="shared" si="17"/>
        <v>0</v>
      </c>
    </row>
    <row r="335" spans="1:22">
      <c r="A335" s="7"/>
      <c r="E335" s="79"/>
      <c r="F335" s="79"/>
      <c r="G335" s="79"/>
      <c r="H335" s="79"/>
      <c r="L335" s="81"/>
      <c r="O335" s="81"/>
      <c r="R335" s="81">
        <f t="shared" si="15"/>
        <v>0</v>
      </c>
      <c r="S335" s="81">
        <f>IFERROR(IF(J335="X",0,IF(K335="X",0,VLOOKUP(K335,'7'!$K$3:$L$16,2,FALSE))),0)</f>
        <v>0</v>
      </c>
      <c r="T335" s="81">
        <f t="shared" si="16"/>
        <v>0</v>
      </c>
      <c r="U335" s="81">
        <f>IFERROR(VLOOKUP(K335,'7'!$K$3:$M$16,3,FALSE),0)</f>
        <v>0</v>
      </c>
      <c r="V335" s="81">
        <f t="shared" si="17"/>
        <v>0</v>
      </c>
    </row>
    <row r="336" spans="1:22">
      <c r="A336" s="7"/>
      <c r="E336" s="79"/>
      <c r="F336" s="79"/>
      <c r="G336" s="79"/>
      <c r="H336" s="79"/>
      <c r="L336" s="81"/>
      <c r="O336" s="81"/>
      <c r="R336" s="81">
        <f t="shared" si="15"/>
        <v>0</v>
      </c>
      <c r="S336" s="81">
        <f>IFERROR(IF(J336="X",0,IF(K336="X",0,VLOOKUP(K336,'7'!$K$3:$L$16,2,FALSE))),0)</f>
        <v>0</v>
      </c>
      <c r="T336" s="81">
        <f t="shared" si="16"/>
        <v>0</v>
      </c>
      <c r="U336" s="81">
        <f>IFERROR(VLOOKUP(K336,'7'!$K$3:$M$16,3,FALSE),0)</f>
        <v>0</v>
      </c>
      <c r="V336" s="81">
        <f t="shared" si="17"/>
        <v>0</v>
      </c>
    </row>
    <row r="337" spans="1:22">
      <c r="A337" s="7"/>
      <c r="E337" s="79"/>
      <c r="F337" s="79"/>
      <c r="G337" s="79"/>
      <c r="H337" s="79"/>
      <c r="L337" s="81"/>
      <c r="O337" s="81"/>
      <c r="R337" s="81">
        <f t="shared" si="15"/>
        <v>0</v>
      </c>
      <c r="S337" s="81">
        <f>IFERROR(IF(J337="X",0,IF(K337="X",0,VLOOKUP(K337,'7'!$K$3:$L$16,2,FALSE))),0)</f>
        <v>0</v>
      </c>
      <c r="T337" s="81">
        <f t="shared" si="16"/>
        <v>0</v>
      </c>
      <c r="U337" s="81">
        <f>IFERROR(VLOOKUP(K337,'7'!$K$3:$M$16,3,FALSE),0)</f>
        <v>0</v>
      </c>
      <c r="V337" s="81">
        <f t="shared" si="17"/>
        <v>0</v>
      </c>
    </row>
    <row r="338" spans="1:22">
      <c r="A338" s="7"/>
      <c r="E338" s="79"/>
      <c r="F338" s="79"/>
      <c r="G338" s="79"/>
      <c r="H338" s="79"/>
      <c r="L338" s="81"/>
      <c r="O338" s="81"/>
      <c r="R338" s="81">
        <f t="shared" si="15"/>
        <v>0</v>
      </c>
      <c r="S338" s="81">
        <f>IFERROR(IF(J338="X",0,IF(K338="X",0,VLOOKUP(K338,'7'!$K$3:$L$16,2,FALSE))),0)</f>
        <v>0</v>
      </c>
      <c r="T338" s="81">
        <f t="shared" si="16"/>
        <v>0</v>
      </c>
      <c r="U338" s="81">
        <f>IFERROR(VLOOKUP(K338,'7'!$K$3:$M$16,3,FALSE),0)</f>
        <v>0</v>
      </c>
      <c r="V338" s="81">
        <f t="shared" si="17"/>
        <v>0</v>
      </c>
    </row>
    <row r="339" spans="1:22">
      <c r="A339" s="7"/>
      <c r="E339" s="79"/>
      <c r="F339" s="79"/>
      <c r="G339" s="79"/>
      <c r="H339" s="79"/>
      <c r="L339" s="81"/>
      <c r="O339" s="81"/>
      <c r="R339" s="81">
        <f t="shared" si="15"/>
        <v>0</v>
      </c>
      <c r="S339" s="81">
        <f>IFERROR(IF(J339="X",0,IF(K339="X",0,VLOOKUP(K339,'7'!$K$3:$L$16,2,FALSE))),0)</f>
        <v>0</v>
      </c>
      <c r="T339" s="81">
        <f t="shared" si="16"/>
        <v>0</v>
      </c>
      <c r="U339" s="81">
        <f>IFERROR(VLOOKUP(K339,'7'!$K$3:$M$16,3,FALSE),0)</f>
        <v>0</v>
      </c>
      <c r="V339" s="81">
        <f t="shared" si="17"/>
        <v>0</v>
      </c>
    </row>
    <row r="340" spans="1:22">
      <c r="A340" s="7"/>
      <c r="E340" s="79"/>
      <c r="F340" s="79"/>
      <c r="G340" s="79"/>
      <c r="H340" s="79"/>
      <c r="L340" s="81"/>
      <c r="O340" s="81"/>
      <c r="R340" s="81">
        <f t="shared" si="15"/>
        <v>0</v>
      </c>
      <c r="S340" s="81">
        <f>IFERROR(IF(J340="X",0,IF(K340="X",0,VLOOKUP(K340,'7'!$K$3:$L$16,2,FALSE))),0)</f>
        <v>0</v>
      </c>
      <c r="T340" s="81">
        <f t="shared" si="16"/>
        <v>0</v>
      </c>
      <c r="U340" s="81">
        <f>IFERROR(VLOOKUP(K340,'7'!$K$3:$M$16,3,FALSE),0)</f>
        <v>0</v>
      </c>
      <c r="V340" s="81">
        <f t="shared" si="17"/>
        <v>0</v>
      </c>
    </row>
    <row r="341" spans="1:22">
      <c r="A341" s="7"/>
      <c r="E341" s="79"/>
      <c r="F341" s="79"/>
      <c r="G341" s="79"/>
      <c r="H341" s="79"/>
      <c r="L341" s="81"/>
      <c r="O341" s="81"/>
      <c r="R341" s="81">
        <f t="shared" si="15"/>
        <v>0</v>
      </c>
      <c r="S341" s="81">
        <f>IFERROR(IF(J341="X",0,IF(K341="X",0,VLOOKUP(K341,'7'!$K$3:$L$16,2,FALSE))),0)</f>
        <v>0</v>
      </c>
      <c r="T341" s="81">
        <f t="shared" si="16"/>
        <v>0</v>
      </c>
      <c r="U341" s="81">
        <f>IFERROR(VLOOKUP(K341,'7'!$K$3:$M$16,3,FALSE),0)</f>
        <v>0</v>
      </c>
      <c r="V341" s="81">
        <f t="shared" si="17"/>
        <v>0</v>
      </c>
    </row>
    <row r="342" spans="1:22">
      <c r="A342" s="7"/>
      <c r="E342" s="79"/>
      <c r="F342" s="79"/>
      <c r="G342" s="79"/>
      <c r="H342" s="79"/>
      <c r="L342" s="81"/>
      <c r="O342" s="81"/>
      <c r="R342" s="81">
        <f t="shared" si="15"/>
        <v>0</v>
      </c>
      <c r="S342" s="81">
        <f>IFERROR(IF(J342="X",0,IF(K342="X",0,VLOOKUP(K342,'7'!$K$3:$L$16,2,FALSE))),0)</f>
        <v>0</v>
      </c>
      <c r="T342" s="81">
        <f t="shared" si="16"/>
        <v>0</v>
      </c>
      <c r="U342" s="81">
        <f>IFERROR(VLOOKUP(K342,'7'!$K$3:$M$16,3,FALSE),0)</f>
        <v>0</v>
      </c>
      <c r="V342" s="81">
        <f t="shared" si="17"/>
        <v>0</v>
      </c>
    </row>
    <row r="343" spans="1:22">
      <c r="A343" s="7"/>
      <c r="E343" s="79"/>
      <c r="F343" s="79"/>
      <c r="G343" s="79"/>
      <c r="H343" s="79"/>
      <c r="L343" s="81"/>
      <c r="O343" s="81"/>
      <c r="R343" s="81">
        <f t="shared" si="15"/>
        <v>0</v>
      </c>
      <c r="S343" s="81">
        <f>IFERROR(IF(J343="X",0,IF(K343="X",0,VLOOKUP(K343,'7'!$K$3:$L$16,2,FALSE))),0)</f>
        <v>0</v>
      </c>
      <c r="T343" s="81">
        <f t="shared" si="16"/>
        <v>0</v>
      </c>
      <c r="U343" s="81">
        <f>IFERROR(VLOOKUP(K343,'7'!$K$3:$M$16,3,FALSE),0)</f>
        <v>0</v>
      </c>
      <c r="V343" s="81">
        <f t="shared" si="17"/>
        <v>0</v>
      </c>
    </row>
    <row r="344" spans="1:22">
      <c r="A344" s="7"/>
      <c r="E344" s="79"/>
      <c r="F344" s="79"/>
      <c r="G344" s="79"/>
      <c r="H344" s="79"/>
      <c r="L344" s="81"/>
      <c r="O344" s="81"/>
      <c r="R344" s="81">
        <f t="shared" si="15"/>
        <v>0</v>
      </c>
      <c r="S344" s="81">
        <f>IFERROR(IF(J344="X",0,IF(K344="X",0,VLOOKUP(K344,'7'!$K$3:$L$16,2,FALSE))),0)</f>
        <v>0</v>
      </c>
      <c r="T344" s="81">
        <f t="shared" si="16"/>
        <v>0</v>
      </c>
      <c r="U344" s="81">
        <f>IFERROR(VLOOKUP(K344,'7'!$K$3:$M$16,3,FALSE),0)</f>
        <v>0</v>
      </c>
      <c r="V344" s="81">
        <f t="shared" si="17"/>
        <v>0</v>
      </c>
    </row>
    <row r="345" spans="1:22">
      <c r="A345" s="7"/>
      <c r="E345" s="79"/>
      <c r="F345" s="79"/>
      <c r="G345" s="79"/>
      <c r="H345" s="79"/>
      <c r="L345" s="81"/>
      <c r="O345" s="81"/>
      <c r="R345" s="81">
        <f t="shared" si="15"/>
        <v>0</v>
      </c>
      <c r="S345" s="81">
        <f>IFERROR(IF(J345="X",0,IF(K345="X",0,VLOOKUP(K345,'7'!$K$3:$L$16,2,FALSE))),0)</f>
        <v>0</v>
      </c>
      <c r="T345" s="81">
        <f t="shared" si="16"/>
        <v>0</v>
      </c>
      <c r="U345" s="81">
        <f>IFERROR(VLOOKUP(K345,'7'!$K$3:$M$16,3,FALSE),0)</f>
        <v>0</v>
      </c>
      <c r="V345" s="81">
        <f t="shared" si="17"/>
        <v>0</v>
      </c>
    </row>
    <row r="346" spans="1:22">
      <c r="A346" s="7"/>
      <c r="E346" s="79"/>
      <c r="F346" s="79"/>
      <c r="G346" s="79"/>
      <c r="H346" s="79"/>
      <c r="L346" s="81"/>
      <c r="O346" s="81"/>
      <c r="R346" s="81">
        <f t="shared" si="15"/>
        <v>0</v>
      </c>
      <c r="S346" s="81">
        <f>IFERROR(IF(J346="X",0,IF(K346="X",0,VLOOKUP(K346,'7'!$K$3:$L$16,2,FALSE))),0)</f>
        <v>0</v>
      </c>
      <c r="T346" s="81">
        <f t="shared" si="16"/>
        <v>0</v>
      </c>
      <c r="U346" s="81">
        <f>IFERROR(VLOOKUP(K346,'7'!$K$3:$M$16,3,FALSE),0)</f>
        <v>0</v>
      </c>
      <c r="V346" s="81">
        <f t="shared" si="17"/>
        <v>0</v>
      </c>
    </row>
    <row r="347" spans="1:22">
      <c r="A347" s="7"/>
      <c r="E347" s="79"/>
      <c r="F347" s="79"/>
      <c r="G347" s="79"/>
      <c r="H347" s="79"/>
      <c r="L347" s="81"/>
      <c r="O347" s="81"/>
      <c r="R347" s="81">
        <f t="shared" si="15"/>
        <v>0</v>
      </c>
      <c r="S347" s="81">
        <f>IFERROR(IF(J347="X",0,IF(K347="X",0,VLOOKUP(K347,'7'!$K$3:$L$16,2,FALSE))),0)</f>
        <v>0</v>
      </c>
      <c r="T347" s="81">
        <f t="shared" si="16"/>
        <v>0</v>
      </c>
      <c r="U347" s="81">
        <f>IFERROR(VLOOKUP(K347,'7'!$K$3:$M$16,3,FALSE),0)</f>
        <v>0</v>
      </c>
      <c r="V347" s="81">
        <f t="shared" si="17"/>
        <v>0</v>
      </c>
    </row>
    <row r="348" spans="1:22">
      <c r="A348" s="7"/>
      <c r="E348" s="79"/>
      <c r="F348" s="79"/>
      <c r="G348" s="79"/>
      <c r="H348" s="79"/>
      <c r="L348" s="81"/>
      <c r="O348" s="81"/>
      <c r="R348" s="81">
        <f t="shared" si="15"/>
        <v>0</v>
      </c>
      <c r="S348" s="81">
        <f>IFERROR(IF(J348="X",0,IF(K348="X",0,VLOOKUP(K348,'7'!$K$3:$L$16,2,FALSE))),0)</f>
        <v>0</v>
      </c>
      <c r="T348" s="81">
        <f t="shared" si="16"/>
        <v>0</v>
      </c>
      <c r="U348" s="81">
        <f>IFERROR(VLOOKUP(K348,'7'!$K$3:$M$16,3,FALSE),0)</f>
        <v>0</v>
      </c>
      <c r="V348" s="81">
        <f t="shared" si="17"/>
        <v>0</v>
      </c>
    </row>
    <row r="349" spans="1:22">
      <c r="A349" s="7"/>
      <c r="E349" s="79"/>
      <c r="F349" s="79"/>
      <c r="G349" s="79"/>
      <c r="H349" s="79"/>
      <c r="L349" s="81"/>
      <c r="O349" s="81"/>
      <c r="R349" s="81">
        <f t="shared" si="15"/>
        <v>0</v>
      </c>
      <c r="S349" s="81">
        <f>IFERROR(IF(J349="X",0,IF(K349="X",0,VLOOKUP(K349,'7'!$K$3:$L$16,2,FALSE))),0)</f>
        <v>0</v>
      </c>
      <c r="T349" s="81">
        <f t="shared" si="16"/>
        <v>0</v>
      </c>
      <c r="U349" s="81">
        <f>IFERROR(VLOOKUP(K349,'7'!$K$3:$M$16,3,FALSE),0)</f>
        <v>0</v>
      </c>
      <c r="V349" s="81">
        <f t="shared" si="17"/>
        <v>0</v>
      </c>
    </row>
    <row r="350" spans="1:22">
      <c r="A350" s="7"/>
      <c r="E350" s="79"/>
      <c r="F350" s="79"/>
      <c r="G350" s="79"/>
      <c r="H350" s="79"/>
      <c r="L350" s="81"/>
      <c r="O350" s="81"/>
      <c r="R350" s="81">
        <f t="shared" si="15"/>
        <v>0</v>
      </c>
      <c r="S350" s="81">
        <f>IFERROR(IF(J350="X",0,IF(K350="X",0,VLOOKUP(K350,'7'!$K$3:$L$16,2,FALSE))),0)</f>
        <v>0</v>
      </c>
      <c r="T350" s="81">
        <f t="shared" si="16"/>
        <v>0</v>
      </c>
      <c r="U350" s="81">
        <f>IFERROR(VLOOKUP(K350,'7'!$K$3:$M$16,3,FALSE),0)</f>
        <v>0</v>
      </c>
      <c r="V350" s="81">
        <f t="shared" si="17"/>
        <v>0</v>
      </c>
    </row>
    <row r="351" spans="1:22">
      <c r="A351" s="7"/>
      <c r="E351" s="79"/>
      <c r="F351" s="79"/>
      <c r="G351" s="79"/>
      <c r="H351" s="79"/>
      <c r="L351" s="81"/>
      <c r="O351" s="81"/>
      <c r="R351" s="81">
        <f t="shared" si="15"/>
        <v>0</v>
      </c>
      <c r="S351" s="81">
        <f>IFERROR(IF(J351="X",0,IF(K351="X",0,VLOOKUP(K351,'7'!$K$3:$L$16,2,FALSE))),0)</f>
        <v>0</v>
      </c>
      <c r="T351" s="81">
        <f t="shared" si="16"/>
        <v>0</v>
      </c>
      <c r="U351" s="81">
        <f>IFERROR(VLOOKUP(K351,'7'!$K$3:$M$16,3,FALSE),0)</f>
        <v>0</v>
      </c>
      <c r="V351" s="81">
        <f t="shared" si="17"/>
        <v>0</v>
      </c>
    </row>
    <row r="352" spans="1:22">
      <c r="A352" s="7"/>
      <c r="E352" s="79"/>
      <c r="F352" s="79"/>
      <c r="G352" s="79"/>
      <c r="H352" s="79"/>
      <c r="L352" s="81"/>
      <c r="O352" s="81"/>
      <c r="R352" s="81">
        <f t="shared" si="15"/>
        <v>0</v>
      </c>
      <c r="S352" s="81">
        <f>IFERROR(IF(J352="X",0,IF(K352="X",0,VLOOKUP(K352,'7'!$K$3:$L$16,2,FALSE))),0)</f>
        <v>0</v>
      </c>
      <c r="T352" s="81">
        <f t="shared" si="16"/>
        <v>0</v>
      </c>
      <c r="U352" s="81">
        <f>IFERROR(VLOOKUP(K352,'7'!$K$3:$M$16,3,FALSE),0)</f>
        <v>0</v>
      </c>
      <c r="V352" s="81">
        <f t="shared" si="17"/>
        <v>0</v>
      </c>
    </row>
    <row r="353" spans="1:22">
      <c r="A353" s="7"/>
      <c r="E353" s="79"/>
      <c r="F353" s="79"/>
      <c r="G353" s="79"/>
      <c r="H353" s="79"/>
      <c r="L353" s="81"/>
      <c r="O353" s="81"/>
      <c r="R353" s="81">
        <f t="shared" si="15"/>
        <v>0</v>
      </c>
      <c r="S353" s="81">
        <f>IFERROR(IF(J353="X",0,IF(K353="X",0,VLOOKUP(K353,'7'!$K$3:$L$16,2,FALSE))),0)</f>
        <v>0</v>
      </c>
      <c r="T353" s="81">
        <f t="shared" si="16"/>
        <v>0</v>
      </c>
      <c r="U353" s="81">
        <f>IFERROR(VLOOKUP(K353,'7'!$K$3:$M$16,3,FALSE),0)</f>
        <v>0</v>
      </c>
      <c r="V353" s="81">
        <f t="shared" si="17"/>
        <v>0</v>
      </c>
    </row>
    <row r="354" spans="1:22">
      <c r="A354" s="7"/>
      <c r="E354" s="79"/>
      <c r="F354" s="79"/>
      <c r="G354" s="79"/>
      <c r="H354" s="79"/>
      <c r="L354" s="81"/>
      <c r="O354" s="81"/>
      <c r="R354" s="81">
        <f t="shared" si="15"/>
        <v>0</v>
      </c>
      <c r="S354" s="81">
        <f>IFERROR(IF(J354="X",0,IF(K354="X",0,VLOOKUP(K354,'7'!$K$3:$L$16,2,FALSE))),0)</f>
        <v>0</v>
      </c>
      <c r="T354" s="81">
        <f t="shared" si="16"/>
        <v>0</v>
      </c>
      <c r="U354" s="81">
        <f>IFERROR(VLOOKUP(K354,'7'!$K$3:$M$16,3,FALSE),0)</f>
        <v>0</v>
      </c>
      <c r="V354" s="81">
        <f t="shared" si="17"/>
        <v>0</v>
      </c>
    </row>
    <row r="355" spans="1:22">
      <c r="A355" s="7"/>
      <c r="E355" s="79"/>
      <c r="F355" s="79"/>
      <c r="G355" s="79"/>
      <c r="H355" s="79"/>
      <c r="L355" s="81"/>
      <c r="O355" s="81"/>
      <c r="R355" s="81">
        <f t="shared" si="15"/>
        <v>0</v>
      </c>
      <c r="S355" s="81">
        <f>IFERROR(IF(J355="X",0,IF(K355="X",0,VLOOKUP(K355,'7'!$K$3:$L$16,2,FALSE))),0)</f>
        <v>0</v>
      </c>
      <c r="T355" s="81">
        <f t="shared" si="16"/>
        <v>0</v>
      </c>
      <c r="U355" s="81">
        <f>IFERROR(VLOOKUP(K355,'7'!$K$3:$M$16,3,FALSE),0)</f>
        <v>0</v>
      </c>
      <c r="V355" s="81">
        <f t="shared" si="17"/>
        <v>0</v>
      </c>
    </row>
    <row r="356" spans="1:22">
      <c r="A356" s="7"/>
      <c r="E356" s="79"/>
      <c r="F356" s="79"/>
      <c r="G356" s="79"/>
      <c r="H356" s="79"/>
      <c r="L356" s="81"/>
      <c r="O356" s="81"/>
      <c r="R356" s="81">
        <f t="shared" si="15"/>
        <v>0</v>
      </c>
      <c r="S356" s="81">
        <f>IFERROR(IF(J356="X",0,IF(K356="X",0,VLOOKUP(K356,'7'!$K$3:$L$16,2,FALSE))),0)</f>
        <v>0</v>
      </c>
      <c r="T356" s="81">
        <f t="shared" si="16"/>
        <v>0</v>
      </c>
      <c r="U356" s="81">
        <f>IFERROR(VLOOKUP(K356,'7'!$K$3:$M$16,3,FALSE),0)</f>
        <v>0</v>
      </c>
      <c r="V356" s="81">
        <f t="shared" si="17"/>
        <v>0</v>
      </c>
    </row>
    <row r="357" spans="1:22">
      <c r="A357" s="7"/>
      <c r="E357" s="79"/>
      <c r="F357" s="79"/>
      <c r="G357" s="79"/>
      <c r="H357" s="79"/>
      <c r="L357" s="81"/>
      <c r="O357" s="81"/>
      <c r="R357" s="81">
        <f t="shared" si="15"/>
        <v>0</v>
      </c>
      <c r="S357" s="81">
        <f>IFERROR(IF(J357="X",0,IF(K357="X",0,VLOOKUP(K357,'7'!$K$3:$L$16,2,FALSE))),0)</f>
        <v>0</v>
      </c>
      <c r="T357" s="81">
        <f t="shared" si="16"/>
        <v>0</v>
      </c>
      <c r="U357" s="81">
        <f>IFERROR(VLOOKUP(K357,'7'!$K$3:$M$16,3,FALSE),0)</f>
        <v>0</v>
      </c>
      <c r="V357" s="81">
        <f t="shared" si="17"/>
        <v>0</v>
      </c>
    </row>
    <row r="358" spans="1:22">
      <c r="A358" s="7"/>
      <c r="E358" s="79"/>
      <c r="F358" s="79"/>
      <c r="G358" s="79"/>
      <c r="H358" s="79"/>
      <c r="L358" s="81"/>
      <c r="O358" s="81"/>
      <c r="R358" s="81">
        <f t="shared" si="15"/>
        <v>0</v>
      </c>
      <c r="S358" s="81">
        <f>IFERROR(IF(J358="X",0,IF(K358="X",0,VLOOKUP(K358,'7'!$K$3:$L$16,2,FALSE))),0)</f>
        <v>0</v>
      </c>
      <c r="T358" s="81">
        <f t="shared" si="16"/>
        <v>0</v>
      </c>
      <c r="U358" s="81">
        <f>IFERROR(VLOOKUP(K358,'7'!$K$3:$M$16,3,FALSE),0)</f>
        <v>0</v>
      </c>
      <c r="V358" s="81">
        <f t="shared" si="17"/>
        <v>0</v>
      </c>
    </row>
    <row r="359" spans="1:22">
      <c r="A359" s="7"/>
      <c r="E359" s="79"/>
      <c r="F359" s="79"/>
      <c r="G359" s="79"/>
      <c r="H359" s="79"/>
      <c r="L359" s="81"/>
      <c r="O359" s="81"/>
      <c r="R359" s="81">
        <f t="shared" si="15"/>
        <v>0</v>
      </c>
      <c r="S359" s="81">
        <f>IFERROR(IF(J359="X",0,IF(K359="X",0,VLOOKUP(K359,'7'!$K$3:$L$16,2,FALSE))),0)</f>
        <v>0</v>
      </c>
      <c r="T359" s="81">
        <f t="shared" si="16"/>
        <v>0</v>
      </c>
      <c r="U359" s="81">
        <f>IFERROR(VLOOKUP(K359,'7'!$K$3:$M$16,3,FALSE),0)</f>
        <v>0</v>
      </c>
      <c r="V359" s="81">
        <f t="shared" si="17"/>
        <v>0</v>
      </c>
    </row>
    <row r="360" spans="1:22">
      <c r="A360" s="7"/>
      <c r="E360" s="79"/>
      <c r="F360" s="79"/>
      <c r="G360" s="79"/>
      <c r="H360" s="79"/>
      <c r="L360" s="81"/>
      <c r="O360" s="81"/>
      <c r="R360" s="81">
        <f t="shared" si="15"/>
        <v>0</v>
      </c>
      <c r="S360" s="81">
        <f>IFERROR(IF(J360="X",0,IF(K360="X",0,VLOOKUP(K360,'7'!$K$3:$L$16,2,FALSE))),0)</f>
        <v>0</v>
      </c>
      <c r="T360" s="81">
        <f t="shared" si="16"/>
        <v>0</v>
      </c>
      <c r="U360" s="81">
        <f>IFERROR(VLOOKUP(K360,'7'!$K$3:$M$16,3,FALSE),0)</f>
        <v>0</v>
      </c>
      <c r="V360" s="81">
        <f t="shared" si="17"/>
        <v>0</v>
      </c>
    </row>
    <row r="361" spans="1:22">
      <c r="A361" s="7"/>
      <c r="E361" s="79"/>
      <c r="F361" s="79"/>
      <c r="G361" s="79"/>
      <c r="H361" s="79"/>
      <c r="L361" s="81"/>
      <c r="O361" s="81"/>
      <c r="R361" s="81">
        <f t="shared" si="15"/>
        <v>0</v>
      </c>
      <c r="S361" s="81">
        <f>IFERROR(IF(J361="X",0,IF(K361="X",0,VLOOKUP(K361,'7'!$K$3:$L$16,2,FALSE))),0)</f>
        <v>0</v>
      </c>
      <c r="T361" s="81">
        <f t="shared" si="16"/>
        <v>0</v>
      </c>
      <c r="U361" s="81">
        <f>IFERROR(VLOOKUP(K361,'7'!$K$3:$M$16,3,FALSE),0)</f>
        <v>0</v>
      </c>
      <c r="V361" s="81">
        <f t="shared" si="17"/>
        <v>0</v>
      </c>
    </row>
    <row r="362" spans="1:22">
      <c r="A362" s="7"/>
      <c r="E362" s="79"/>
      <c r="F362" s="79"/>
      <c r="G362" s="79"/>
      <c r="H362" s="79"/>
      <c r="L362" s="81"/>
      <c r="O362" s="81"/>
      <c r="R362" s="81">
        <f t="shared" si="15"/>
        <v>0</v>
      </c>
      <c r="S362" s="81">
        <f>IFERROR(IF(J362="X",0,IF(K362="X",0,VLOOKUP(K362,'7'!$K$3:$L$16,2,FALSE))),0)</f>
        <v>0</v>
      </c>
      <c r="T362" s="81">
        <f t="shared" si="16"/>
        <v>0</v>
      </c>
      <c r="U362" s="81">
        <f>IFERROR(VLOOKUP(K362,'7'!$K$3:$M$16,3,FALSE),0)</f>
        <v>0</v>
      </c>
      <c r="V362" s="81">
        <f t="shared" si="17"/>
        <v>0</v>
      </c>
    </row>
    <row r="363" spans="1:22">
      <c r="A363" s="7"/>
      <c r="E363" s="79"/>
      <c r="F363" s="79"/>
      <c r="G363" s="79"/>
      <c r="H363" s="79"/>
      <c r="L363" s="81"/>
      <c r="O363" s="81"/>
      <c r="R363" s="81">
        <f t="shared" si="15"/>
        <v>0</v>
      </c>
      <c r="S363" s="81">
        <f>IFERROR(IF(J363="X",0,IF(K363="X",0,VLOOKUP(K363,'7'!$K$3:$L$16,2,FALSE))),0)</f>
        <v>0</v>
      </c>
      <c r="T363" s="81">
        <f t="shared" si="16"/>
        <v>0</v>
      </c>
      <c r="U363" s="81">
        <f>IFERROR(VLOOKUP(K363,'7'!$K$3:$M$16,3,FALSE),0)</f>
        <v>0</v>
      </c>
      <c r="V363" s="81">
        <f t="shared" si="17"/>
        <v>0</v>
      </c>
    </row>
    <row r="364" spans="1:22">
      <c r="A364" s="7"/>
      <c r="E364" s="79"/>
      <c r="F364" s="79"/>
      <c r="G364" s="79"/>
      <c r="H364" s="79"/>
      <c r="L364" s="81"/>
      <c r="O364" s="81"/>
      <c r="R364" s="81">
        <f t="shared" si="15"/>
        <v>0</v>
      </c>
      <c r="S364" s="81">
        <f>IFERROR(IF(J364="X",0,IF(K364="X",0,VLOOKUP(K364,'7'!$K$3:$L$16,2,FALSE))),0)</f>
        <v>0</v>
      </c>
      <c r="T364" s="81">
        <f t="shared" si="16"/>
        <v>0</v>
      </c>
      <c r="U364" s="81">
        <f>IFERROR(VLOOKUP(K364,'7'!$K$3:$M$16,3,FALSE),0)</f>
        <v>0</v>
      </c>
      <c r="V364" s="81">
        <f t="shared" si="17"/>
        <v>0</v>
      </c>
    </row>
    <row r="365" spans="1:22">
      <c r="A365" s="7"/>
      <c r="E365" s="79"/>
      <c r="F365" s="79"/>
      <c r="G365" s="79"/>
      <c r="H365" s="79"/>
      <c r="L365" s="81"/>
      <c r="O365" s="81"/>
      <c r="R365" s="81">
        <f t="shared" si="15"/>
        <v>0</v>
      </c>
      <c r="S365" s="81">
        <f>IFERROR(IF(J365="X",0,IF(K365="X",0,VLOOKUP(K365,'7'!$K$3:$L$16,2,FALSE))),0)</f>
        <v>0</v>
      </c>
      <c r="T365" s="81">
        <f t="shared" si="16"/>
        <v>0</v>
      </c>
      <c r="U365" s="81">
        <f>IFERROR(VLOOKUP(K365,'7'!$K$3:$M$16,3,FALSE),0)</f>
        <v>0</v>
      </c>
      <c r="V365" s="81">
        <f t="shared" si="17"/>
        <v>0</v>
      </c>
    </row>
    <row r="366" spans="1:22">
      <c r="A366" s="7"/>
      <c r="E366" s="79"/>
      <c r="F366" s="79"/>
      <c r="G366" s="79"/>
      <c r="H366" s="79"/>
      <c r="L366" s="81"/>
      <c r="O366" s="81"/>
      <c r="R366" s="81">
        <f t="shared" si="15"/>
        <v>0</v>
      </c>
      <c r="S366" s="81">
        <f>IFERROR(IF(J366="X",0,IF(K366="X",0,VLOOKUP(K366,'7'!$K$3:$L$16,2,FALSE))),0)</f>
        <v>0</v>
      </c>
      <c r="T366" s="81">
        <f t="shared" si="16"/>
        <v>0</v>
      </c>
      <c r="U366" s="81">
        <f>IFERROR(VLOOKUP(K366,'7'!$K$3:$M$16,3,FALSE),0)</f>
        <v>0</v>
      </c>
      <c r="V366" s="81">
        <f t="shared" si="17"/>
        <v>0</v>
      </c>
    </row>
    <row r="367" spans="1:22">
      <c r="A367" s="7"/>
      <c r="E367" s="79"/>
      <c r="F367" s="79"/>
      <c r="G367" s="79"/>
      <c r="H367" s="79"/>
      <c r="L367" s="81"/>
      <c r="O367" s="81"/>
      <c r="R367" s="81">
        <f t="shared" si="15"/>
        <v>0</v>
      </c>
      <c r="S367" s="81">
        <f>IFERROR(IF(J367="X",0,IF(K367="X",0,VLOOKUP(K367,'7'!$K$3:$L$16,2,FALSE))),0)</f>
        <v>0</v>
      </c>
      <c r="T367" s="81">
        <f t="shared" si="16"/>
        <v>0</v>
      </c>
      <c r="U367" s="81">
        <f>IFERROR(VLOOKUP(K367,'7'!$K$3:$M$16,3,FALSE),0)</f>
        <v>0</v>
      </c>
      <c r="V367" s="81">
        <f t="shared" si="17"/>
        <v>0</v>
      </c>
    </row>
    <row r="368" spans="1:22">
      <c r="A368" s="7"/>
      <c r="E368" s="79"/>
      <c r="F368" s="79"/>
      <c r="G368" s="79"/>
      <c r="H368" s="79"/>
      <c r="L368" s="81"/>
      <c r="O368" s="81"/>
      <c r="R368" s="81">
        <f t="shared" si="15"/>
        <v>0</v>
      </c>
      <c r="S368" s="81">
        <f>IFERROR(IF(J368="X",0,IF(K368="X",0,VLOOKUP(K368,'7'!$K$3:$L$16,2,FALSE))),0)</f>
        <v>0</v>
      </c>
      <c r="T368" s="81">
        <f t="shared" si="16"/>
        <v>0</v>
      </c>
      <c r="U368" s="81">
        <f>IFERROR(VLOOKUP(K368,'7'!$K$3:$M$16,3,FALSE),0)</f>
        <v>0</v>
      </c>
      <c r="V368" s="81">
        <f t="shared" si="17"/>
        <v>0</v>
      </c>
    </row>
    <row r="369" spans="1:22">
      <c r="A369" s="7"/>
      <c r="E369" s="79"/>
      <c r="F369" s="79"/>
      <c r="G369" s="79"/>
      <c r="H369" s="79"/>
      <c r="L369" s="81"/>
      <c r="O369" s="81"/>
      <c r="R369" s="81">
        <f t="shared" si="15"/>
        <v>0</v>
      </c>
      <c r="S369" s="81">
        <f>IFERROR(IF(J369="X",0,IF(K369="X",0,VLOOKUP(K369,'7'!$K$3:$L$16,2,FALSE))),0)</f>
        <v>0</v>
      </c>
      <c r="T369" s="81">
        <f t="shared" si="16"/>
        <v>0</v>
      </c>
      <c r="U369" s="81">
        <f>IFERROR(VLOOKUP(K369,'7'!$K$3:$M$16,3,FALSE),0)</f>
        <v>0</v>
      </c>
      <c r="V369" s="81">
        <f t="shared" si="17"/>
        <v>0</v>
      </c>
    </row>
    <row r="370" spans="1:22">
      <c r="A370" s="7"/>
      <c r="E370" s="79"/>
      <c r="F370" s="79"/>
      <c r="G370" s="79"/>
      <c r="H370" s="79"/>
      <c r="L370" s="81"/>
      <c r="O370" s="81"/>
      <c r="R370" s="81">
        <f t="shared" si="15"/>
        <v>0</v>
      </c>
      <c r="S370" s="81">
        <f>IFERROR(IF(J370="X",0,IF(K370="X",0,VLOOKUP(K370,'7'!$K$3:$L$16,2,FALSE))),0)</f>
        <v>0</v>
      </c>
      <c r="T370" s="81">
        <f t="shared" si="16"/>
        <v>0</v>
      </c>
      <c r="U370" s="81">
        <f>IFERROR(VLOOKUP(K370,'7'!$K$3:$M$16,3,FALSE),0)</f>
        <v>0</v>
      </c>
      <c r="V370" s="81">
        <f t="shared" si="17"/>
        <v>0</v>
      </c>
    </row>
    <row r="371" spans="1:22">
      <c r="A371" s="7"/>
      <c r="E371" s="79"/>
      <c r="F371" s="79"/>
      <c r="G371" s="79"/>
      <c r="H371" s="79"/>
      <c r="L371" s="81"/>
      <c r="O371" s="81"/>
      <c r="R371" s="81">
        <f t="shared" si="15"/>
        <v>0</v>
      </c>
      <c r="S371" s="81">
        <f>IFERROR(IF(J371="X",0,IF(K371="X",0,VLOOKUP(K371,'7'!$K$3:$L$16,2,FALSE))),0)</f>
        <v>0</v>
      </c>
      <c r="T371" s="81">
        <f t="shared" si="16"/>
        <v>0</v>
      </c>
      <c r="U371" s="81">
        <f>IFERROR(VLOOKUP(K371,'7'!$K$3:$M$16,3,FALSE),0)</f>
        <v>0</v>
      </c>
      <c r="V371" s="81">
        <f t="shared" si="17"/>
        <v>0</v>
      </c>
    </row>
    <row r="372" spans="1:22">
      <c r="A372" s="7"/>
      <c r="E372" s="79"/>
      <c r="F372" s="79"/>
      <c r="G372" s="79"/>
      <c r="H372" s="79"/>
      <c r="L372" s="81"/>
      <c r="O372" s="81"/>
      <c r="R372" s="81">
        <f t="shared" si="15"/>
        <v>0</v>
      </c>
      <c r="S372" s="81">
        <f>IFERROR(IF(J372="X",0,IF(K372="X",0,VLOOKUP(K372,'7'!$K$3:$L$16,2,FALSE))),0)</f>
        <v>0</v>
      </c>
      <c r="T372" s="81">
        <f t="shared" si="16"/>
        <v>0</v>
      </c>
      <c r="U372" s="81">
        <f>IFERROR(VLOOKUP(K372,'7'!$K$3:$M$16,3,FALSE),0)</f>
        <v>0</v>
      </c>
      <c r="V372" s="81">
        <f t="shared" si="17"/>
        <v>0</v>
      </c>
    </row>
    <row r="373" spans="1:22">
      <c r="A373" s="7"/>
      <c r="E373" s="79"/>
      <c r="F373" s="79"/>
      <c r="G373" s="79"/>
      <c r="H373" s="79"/>
      <c r="L373" s="81"/>
      <c r="O373" s="81"/>
      <c r="R373" s="81">
        <f t="shared" si="15"/>
        <v>0</v>
      </c>
      <c r="S373" s="81">
        <f>IFERROR(IF(J373="X",0,IF(K373="X",0,VLOOKUP(K373,'7'!$K$3:$L$16,2,FALSE))),0)</f>
        <v>0</v>
      </c>
      <c r="T373" s="81">
        <f t="shared" si="16"/>
        <v>0</v>
      </c>
      <c r="U373" s="81">
        <f>IFERROR(VLOOKUP(K373,'7'!$K$3:$M$16,3,FALSE),0)</f>
        <v>0</v>
      </c>
      <c r="V373" s="81">
        <f t="shared" si="17"/>
        <v>0</v>
      </c>
    </row>
    <row r="374" spans="1:22">
      <c r="A374" s="7"/>
      <c r="E374" s="79"/>
      <c r="F374" s="79"/>
      <c r="G374" s="79"/>
      <c r="H374" s="79"/>
      <c r="L374" s="81"/>
      <c r="O374" s="81"/>
      <c r="R374" s="81">
        <f t="shared" si="15"/>
        <v>0</v>
      </c>
      <c r="S374" s="81">
        <f>IFERROR(IF(J374="X",0,IF(K374="X",0,VLOOKUP(K374,'7'!$K$3:$L$16,2,FALSE))),0)</f>
        <v>0</v>
      </c>
      <c r="T374" s="81">
        <f t="shared" si="16"/>
        <v>0</v>
      </c>
      <c r="U374" s="81">
        <f>IFERROR(VLOOKUP(K374,'7'!$K$3:$M$16,3,FALSE),0)</f>
        <v>0</v>
      </c>
      <c r="V374" s="81">
        <f t="shared" si="17"/>
        <v>0</v>
      </c>
    </row>
    <row r="375" spans="1:22">
      <c r="A375" s="7"/>
      <c r="E375" s="79"/>
      <c r="F375" s="79"/>
      <c r="G375" s="79"/>
      <c r="H375" s="79"/>
      <c r="L375" s="81"/>
      <c r="O375" s="81"/>
      <c r="R375" s="81">
        <f t="shared" si="15"/>
        <v>0</v>
      </c>
      <c r="S375" s="81">
        <f>IFERROR(IF(J375="X",0,IF(K375="X",0,VLOOKUP(K375,'7'!$K$3:$L$16,2,FALSE))),0)</f>
        <v>0</v>
      </c>
      <c r="T375" s="81">
        <f t="shared" si="16"/>
        <v>0</v>
      </c>
      <c r="U375" s="81">
        <f>IFERROR(VLOOKUP(K375,'7'!$K$3:$M$16,3,FALSE),0)</f>
        <v>0</v>
      </c>
      <c r="V375" s="81">
        <f t="shared" si="17"/>
        <v>0</v>
      </c>
    </row>
    <row r="376" spans="1:22">
      <c r="A376" s="7"/>
      <c r="E376" s="79"/>
      <c r="F376" s="79"/>
      <c r="G376" s="79"/>
      <c r="H376" s="79"/>
      <c r="L376" s="81"/>
      <c r="O376" s="81"/>
      <c r="R376" s="81">
        <f t="shared" si="15"/>
        <v>0</v>
      </c>
      <c r="S376" s="81">
        <f>IFERROR(IF(J376="X",0,IF(K376="X",0,VLOOKUP(K376,'7'!$K$3:$L$16,2,FALSE))),0)</f>
        <v>0</v>
      </c>
      <c r="T376" s="81">
        <f t="shared" si="16"/>
        <v>0</v>
      </c>
      <c r="U376" s="81">
        <f>IFERROR(VLOOKUP(K376,'7'!$K$3:$M$16,3,FALSE),0)</f>
        <v>0</v>
      </c>
      <c r="V376" s="81">
        <f t="shared" si="17"/>
        <v>0</v>
      </c>
    </row>
    <row r="377" spans="1:22">
      <c r="A377" s="7"/>
      <c r="E377" s="79"/>
      <c r="F377" s="79"/>
      <c r="G377" s="79"/>
      <c r="H377" s="79"/>
      <c r="L377" s="81"/>
      <c r="O377" s="81"/>
      <c r="R377" s="81">
        <f t="shared" si="15"/>
        <v>0</v>
      </c>
      <c r="S377" s="81">
        <f>IFERROR(IF(J377="X",0,IF(K377="X",0,VLOOKUP(K377,'7'!$K$3:$L$16,2,FALSE))),0)</f>
        <v>0</v>
      </c>
      <c r="T377" s="81">
        <f t="shared" si="16"/>
        <v>0</v>
      </c>
      <c r="U377" s="81">
        <f>IFERROR(VLOOKUP(K377,'7'!$K$3:$M$16,3,FALSE),0)</f>
        <v>0</v>
      </c>
      <c r="V377" s="81">
        <f t="shared" si="17"/>
        <v>0</v>
      </c>
    </row>
    <row r="378" spans="1:22">
      <c r="A378" s="7"/>
      <c r="E378" s="79"/>
      <c r="F378" s="79"/>
      <c r="G378" s="79"/>
      <c r="H378" s="79"/>
      <c r="L378" s="81"/>
      <c r="O378" s="81"/>
      <c r="R378" s="81">
        <f t="shared" si="15"/>
        <v>0</v>
      </c>
      <c r="S378" s="81">
        <f>IFERROR(IF(J378="X",0,IF(K378="X",0,VLOOKUP(K378,'7'!$K$3:$L$16,2,FALSE))),0)</f>
        <v>0</v>
      </c>
      <c r="T378" s="81">
        <f t="shared" si="16"/>
        <v>0</v>
      </c>
      <c r="U378" s="81">
        <f>IFERROR(VLOOKUP(K378,'7'!$K$3:$M$16,3,FALSE),0)</f>
        <v>0</v>
      </c>
      <c r="V378" s="81">
        <f t="shared" si="17"/>
        <v>0</v>
      </c>
    </row>
    <row r="379" spans="1:22">
      <c r="A379" s="7"/>
      <c r="E379" s="79"/>
      <c r="F379" s="79"/>
      <c r="G379" s="79"/>
      <c r="H379" s="79"/>
      <c r="L379" s="81"/>
      <c r="O379" s="81"/>
      <c r="R379" s="81">
        <f t="shared" si="15"/>
        <v>0</v>
      </c>
      <c r="S379" s="81">
        <f>IFERROR(IF(J379="X",0,IF(K379="X",0,VLOOKUP(K379,'7'!$K$3:$L$16,2,FALSE))),0)</f>
        <v>0</v>
      </c>
      <c r="T379" s="81">
        <f t="shared" si="16"/>
        <v>0</v>
      </c>
      <c r="U379" s="81">
        <f>IFERROR(VLOOKUP(K379,'7'!$K$3:$M$16,3,FALSE),0)</f>
        <v>0</v>
      </c>
      <c r="V379" s="81">
        <f t="shared" si="17"/>
        <v>0</v>
      </c>
    </row>
    <row r="380" spans="1:22">
      <c r="A380" s="7"/>
      <c r="E380" s="79"/>
      <c r="F380" s="79"/>
      <c r="G380" s="79"/>
      <c r="H380" s="79"/>
      <c r="L380" s="81"/>
      <c r="O380" s="81"/>
      <c r="R380" s="81">
        <f t="shared" si="15"/>
        <v>0</v>
      </c>
      <c r="S380" s="81">
        <f>IFERROR(IF(J380="X",0,IF(K380="X",0,VLOOKUP(K380,'7'!$K$3:$L$16,2,FALSE))),0)</f>
        <v>0</v>
      </c>
      <c r="T380" s="81">
        <f t="shared" si="16"/>
        <v>0</v>
      </c>
      <c r="U380" s="81">
        <f>IFERROR(VLOOKUP(K380,'7'!$K$3:$M$16,3,FALSE),0)</f>
        <v>0</v>
      </c>
      <c r="V380" s="81">
        <f t="shared" si="17"/>
        <v>0</v>
      </c>
    </row>
    <row r="381" spans="1:22">
      <c r="A381" s="7"/>
      <c r="E381" s="79"/>
      <c r="F381" s="79"/>
      <c r="G381" s="79"/>
      <c r="H381" s="79"/>
      <c r="L381" s="81"/>
      <c r="O381" s="81"/>
      <c r="R381" s="81">
        <f t="shared" si="15"/>
        <v>0</v>
      </c>
      <c r="S381" s="81">
        <f>IFERROR(IF(J381="X",0,IF(K381="X",0,VLOOKUP(K381,'7'!$K$3:$L$16,2,FALSE))),0)</f>
        <v>0</v>
      </c>
      <c r="T381" s="81">
        <f t="shared" si="16"/>
        <v>0</v>
      </c>
      <c r="U381" s="81">
        <f>IFERROR(VLOOKUP(K381,'7'!$K$3:$M$16,3,FALSE),0)</f>
        <v>0</v>
      </c>
      <c r="V381" s="81">
        <f t="shared" si="17"/>
        <v>0</v>
      </c>
    </row>
    <row r="382" spans="1:22">
      <c r="A382" s="7"/>
      <c r="E382" s="79"/>
      <c r="F382" s="79"/>
      <c r="G382" s="79"/>
      <c r="H382" s="79"/>
      <c r="L382" s="81"/>
      <c r="O382" s="81"/>
      <c r="R382" s="81">
        <f t="shared" si="15"/>
        <v>0</v>
      </c>
      <c r="S382" s="81">
        <f>IFERROR(IF(J382="X",0,IF(K382="X",0,VLOOKUP(K382,'7'!$K$3:$L$16,2,FALSE))),0)</f>
        <v>0</v>
      </c>
      <c r="T382" s="81">
        <f t="shared" si="16"/>
        <v>0</v>
      </c>
      <c r="U382" s="81">
        <f>IFERROR(VLOOKUP(K382,'7'!$K$3:$M$16,3,FALSE),0)</f>
        <v>0</v>
      </c>
      <c r="V382" s="81">
        <f t="shared" si="17"/>
        <v>0</v>
      </c>
    </row>
    <row r="383" spans="1:22">
      <c r="A383" s="7"/>
      <c r="E383" s="79"/>
      <c r="F383" s="79"/>
      <c r="G383" s="79"/>
      <c r="H383" s="79"/>
      <c r="L383" s="81"/>
      <c r="O383" s="81"/>
      <c r="R383" s="81">
        <f t="shared" si="15"/>
        <v>0</v>
      </c>
      <c r="S383" s="81">
        <f>IFERROR(IF(J383="X",0,IF(K383="X",0,VLOOKUP(K383,'7'!$K$3:$L$16,2,FALSE))),0)</f>
        <v>0</v>
      </c>
      <c r="T383" s="81">
        <f t="shared" si="16"/>
        <v>0</v>
      </c>
      <c r="U383" s="81">
        <f>IFERROR(VLOOKUP(K383,'7'!$K$3:$M$16,3,FALSE),0)</f>
        <v>0</v>
      </c>
      <c r="V383" s="81">
        <f t="shared" si="17"/>
        <v>0</v>
      </c>
    </row>
    <row r="384" spans="1:22">
      <c r="A384" s="7"/>
      <c r="E384" s="79"/>
      <c r="F384" s="79"/>
      <c r="G384" s="79"/>
      <c r="H384" s="79"/>
      <c r="L384" s="81"/>
      <c r="O384" s="81"/>
      <c r="R384" s="81">
        <f t="shared" ref="R384:R447" si="18">SUM(M384+P384)</f>
        <v>0</v>
      </c>
      <c r="S384" s="81">
        <f>IFERROR(IF(J384="X",0,IF(K384="X",0,VLOOKUP(K384,'7'!$K$3:$L$16,2,FALSE))),0)</f>
        <v>0</v>
      </c>
      <c r="T384" s="81">
        <f t="shared" ref="T384:T447" si="19">R384*S384</f>
        <v>0</v>
      </c>
      <c r="U384" s="81">
        <f>IFERROR(VLOOKUP(K384,'7'!$K$3:$M$16,3,FALSE),0)</f>
        <v>0</v>
      </c>
      <c r="V384" s="81">
        <f t="shared" ref="V384:V447" si="20">IF(U384=0,0,T384/U384)</f>
        <v>0</v>
      </c>
    </row>
    <row r="385" spans="1:22">
      <c r="A385" s="7"/>
      <c r="E385" s="79"/>
      <c r="F385" s="79"/>
      <c r="G385" s="79"/>
      <c r="H385" s="79"/>
      <c r="L385" s="81"/>
      <c r="O385" s="81"/>
      <c r="R385" s="81">
        <f t="shared" si="18"/>
        <v>0</v>
      </c>
      <c r="S385" s="81">
        <f>IFERROR(IF(J385="X",0,IF(K385="X",0,VLOOKUP(K385,'7'!$K$3:$L$16,2,FALSE))),0)</f>
        <v>0</v>
      </c>
      <c r="T385" s="81">
        <f t="shared" si="19"/>
        <v>0</v>
      </c>
      <c r="U385" s="81">
        <f>IFERROR(VLOOKUP(K385,'7'!$K$3:$M$16,3,FALSE),0)</f>
        <v>0</v>
      </c>
      <c r="V385" s="81">
        <f t="shared" si="20"/>
        <v>0</v>
      </c>
    </row>
    <row r="386" spans="1:22">
      <c r="A386" s="7"/>
      <c r="E386" s="79"/>
      <c r="F386" s="79"/>
      <c r="G386" s="79"/>
      <c r="H386" s="79"/>
      <c r="L386" s="81"/>
      <c r="O386" s="81"/>
      <c r="R386" s="81">
        <f t="shared" si="18"/>
        <v>0</v>
      </c>
      <c r="S386" s="81">
        <f>IFERROR(IF(J386="X",0,IF(K386="X",0,VLOOKUP(K386,'7'!$K$3:$L$16,2,FALSE))),0)</f>
        <v>0</v>
      </c>
      <c r="T386" s="81">
        <f t="shared" si="19"/>
        <v>0</v>
      </c>
      <c r="U386" s="81">
        <f>IFERROR(VLOOKUP(K386,'7'!$K$3:$M$16,3,FALSE),0)</f>
        <v>0</v>
      </c>
      <c r="V386" s="81">
        <f t="shared" si="20"/>
        <v>0</v>
      </c>
    </row>
    <row r="387" spans="1:22">
      <c r="A387" s="7"/>
      <c r="E387" s="79"/>
      <c r="F387" s="79"/>
      <c r="G387" s="79"/>
      <c r="H387" s="79"/>
      <c r="L387" s="81"/>
      <c r="O387" s="81"/>
      <c r="R387" s="81">
        <f t="shared" si="18"/>
        <v>0</v>
      </c>
      <c r="S387" s="81">
        <f>IFERROR(IF(J387="X",0,IF(K387="X",0,VLOOKUP(K387,'7'!$K$3:$L$16,2,FALSE))),0)</f>
        <v>0</v>
      </c>
      <c r="T387" s="81">
        <f t="shared" si="19"/>
        <v>0</v>
      </c>
      <c r="U387" s="81">
        <f>IFERROR(VLOOKUP(K387,'7'!$K$3:$M$16,3,FALSE),0)</f>
        <v>0</v>
      </c>
      <c r="V387" s="81">
        <f t="shared" si="20"/>
        <v>0</v>
      </c>
    </row>
    <row r="388" spans="1:22">
      <c r="A388" s="7"/>
      <c r="E388" s="79"/>
      <c r="F388" s="79"/>
      <c r="G388" s="79"/>
      <c r="H388" s="79"/>
      <c r="L388" s="81"/>
      <c r="O388" s="81"/>
      <c r="R388" s="81">
        <f t="shared" si="18"/>
        <v>0</v>
      </c>
      <c r="S388" s="81">
        <f>IFERROR(IF(J388="X",0,IF(K388="X",0,VLOOKUP(K388,'7'!$K$3:$L$16,2,FALSE))),0)</f>
        <v>0</v>
      </c>
      <c r="T388" s="81">
        <f t="shared" si="19"/>
        <v>0</v>
      </c>
      <c r="U388" s="81">
        <f>IFERROR(VLOOKUP(K388,'7'!$K$3:$M$16,3,FALSE),0)</f>
        <v>0</v>
      </c>
      <c r="V388" s="81">
        <f t="shared" si="20"/>
        <v>0</v>
      </c>
    </row>
    <row r="389" spans="1:22">
      <c r="A389" s="7"/>
      <c r="E389" s="79"/>
      <c r="F389" s="79"/>
      <c r="G389" s="79"/>
      <c r="H389" s="79"/>
      <c r="L389" s="81"/>
      <c r="O389" s="81"/>
      <c r="R389" s="81">
        <f t="shared" si="18"/>
        <v>0</v>
      </c>
      <c r="S389" s="81">
        <f>IFERROR(IF(J389="X",0,IF(K389="X",0,VLOOKUP(K389,'7'!$K$3:$L$16,2,FALSE))),0)</f>
        <v>0</v>
      </c>
      <c r="T389" s="81">
        <f t="shared" si="19"/>
        <v>0</v>
      </c>
      <c r="U389" s="81">
        <f>IFERROR(VLOOKUP(K389,'7'!$K$3:$M$16,3,FALSE),0)</f>
        <v>0</v>
      </c>
      <c r="V389" s="81">
        <f t="shared" si="20"/>
        <v>0</v>
      </c>
    </row>
    <row r="390" spans="1:22">
      <c r="A390" s="7"/>
      <c r="E390" s="79"/>
      <c r="F390" s="79"/>
      <c r="G390" s="79"/>
      <c r="H390" s="79"/>
      <c r="L390" s="81"/>
      <c r="O390" s="81"/>
      <c r="R390" s="81">
        <f t="shared" si="18"/>
        <v>0</v>
      </c>
      <c r="S390" s="81">
        <f>IFERROR(IF(J390="X",0,IF(K390="X",0,VLOOKUP(K390,'7'!$K$3:$L$16,2,FALSE))),0)</f>
        <v>0</v>
      </c>
      <c r="T390" s="81">
        <f t="shared" si="19"/>
        <v>0</v>
      </c>
      <c r="U390" s="81">
        <f>IFERROR(VLOOKUP(K390,'7'!$K$3:$M$16,3,FALSE),0)</f>
        <v>0</v>
      </c>
      <c r="V390" s="81">
        <f t="shared" si="20"/>
        <v>0</v>
      </c>
    </row>
    <row r="391" spans="1:22">
      <c r="A391" s="7"/>
      <c r="E391" s="79"/>
      <c r="F391" s="79"/>
      <c r="G391" s="79"/>
      <c r="H391" s="79"/>
      <c r="L391" s="81"/>
      <c r="O391" s="81"/>
      <c r="R391" s="81">
        <f t="shared" si="18"/>
        <v>0</v>
      </c>
      <c r="S391" s="81">
        <f>IFERROR(IF(J391="X",0,IF(K391="X",0,VLOOKUP(K391,'7'!$K$3:$L$16,2,FALSE))),0)</f>
        <v>0</v>
      </c>
      <c r="T391" s="81">
        <f t="shared" si="19"/>
        <v>0</v>
      </c>
      <c r="U391" s="81">
        <f>IFERROR(VLOOKUP(K391,'7'!$K$3:$M$16,3,FALSE),0)</f>
        <v>0</v>
      </c>
      <c r="V391" s="81">
        <f t="shared" si="20"/>
        <v>0</v>
      </c>
    </row>
    <row r="392" spans="1:22">
      <c r="A392" s="7"/>
      <c r="E392" s="79"/>
      <c r="F392" s="79"/>
      <c r="G392" s="79"/>
      <c r="H392" s="79"/>
      <c r="L392" s="81"/>
      <c r="O392" s="81"/>
      <c r="R392" s="81">
        <f t="shared" si="18"/>
        <v>0</v>
      </c>
      <c r="S392" s="81">
        <f>IFERROR(IF(J392="X",0,IF(K392="X",0,VLOOKUP(K392,'7'!$K$3:$L$16,2,FALSE))),0)</f>
        <v>0</v>
      </c>
      <c r="T392" s="81">
        <f t="shared" si="19"/>
        <v>0</v>
      </c>
      <c r="U392" s="81">
        <f>IFERROR(VLOOKUP(K392,'7'!$K$3:$M$16,3,FALSE),0)</f>
        <v>0</v>
      </c>
      <c r="V392" s="81">
        <f t="shared" si="20"/>
        <v>0</v>
      </c>
    </row>
    <row r="393" spans="1:22">
      <c r="A393" s="7"/>
      <c r="E393" s="79"/>
      <c r="F393" s="79"/>
      <c r="G393" s="79"/>
      <c r="H393" s="79"/>
      <c r="L393" s="81"/>
      <c r="O393" s="81"/>
      <c r="R393" s="81">
        <f t="shared" si="18"/>
        <v>0</v>
      </c>
      <c r="S393" s="81">
        <f>IFERROR(IF(J393="X",0,IF(K393="X",0,VLOOKUP(K393,'7'!$K$3:$L$16,2,FALSE))),0)</f>
        <v>0</v>
      </c>
      <c r="T393" s="81">
        <f t="shared" si="19"/>
        <v>0</v>
      </c>
      <c r="U393" s="81">
        <f>IFERROR(VLOOKUP(K393,'7'!$K$3:$M$16,3,FALSE),0)</f>
        <v>0</v>
      </c>
      <c r="V393" s="81">
        <f t="shared" si="20"/>
        <v>0</v>
      </c>
    </row>
    <row r="394" spans="1:22">
      <c r="A394" s="7"/>
      <c r="E394" s="79"/>
      <c r="F394" s="79"/>
      <c r="G394" s="79"/>
      <c r="H394" s="79"/>
      <c r="L394" s="81"/>
      <c r="O394" s="81"/>
      <c r="R394" s="81">
        <f t="shared" si="18"/>
        <v>0</v>
      </c>
      <c r="S394" s="81">
        <f>IFERROR(IF(J394="X",0,IF(K394="X",0,VLOOKUP(K394,'7'!$K$3:$L$16,2,FALSE))),0)</f>
        <v>0</v>
      </c>
      <c r="T394" s="81">
        <f t="shared" si="19"/>
        <v>0</v>
      </c>
      <c r="U394" s="81">
        <f>IFERROR(VLOOKUP(K394,'7'!$K$3:$M$16,3,FALSE),0)</f>
        <v>0</v>
      </c>
      <c r="V394" s="81">
        <f t="shared" si="20"/>
        <v>0</v>
      </c>
    </row>
    <row r="395" spans="1:22">
      <c r="A395" s="7"/>
      <c r="E395" s="79"/>
      <c r="F395" s="79"/>
      <c r="G395" s="79"/>
      <c r="H395" s="79"/>
      <c r="L395" s="81"/>
      <c r="O395" s="81"/>
      <c r="R395" s="81">
        <f t="shared" si="18"/>
        <v>0</v>
      </c>
      <c r="S395" s="81">
        <f>IFERROR(IF(J395="X",0,IF(K395="X",0,VLOOKUP(K395,'7'!$K$3:$L$16,2,FALSE))),0)</f>
        <v>0</v>
      </c>
      <c r="T395" s="81">
        <f t="shared" si="19"/>
        <v>0</v>
      </c>
      <c r="U395" s="81">
        <f>IFERROR(VLOOKUP(K395,'7'!$K$3:$M$16,3,FALSE),0)</f>
        <v>0</v>
      </c>
      <c r="V395" s="81">
        <f t="shared" si="20"/>
        <v>0</v>
      </c>
    </row>
    <row r="396" spans="1:22">
      <c r="A396" s="7"/>
      <c r="E396" s="79"/>
      <c r="F396" s="79"/>
      <c r="G396" s="79"/>
      <c r="H396" s="79"/>
      <c r="L396" s="81"/>
      <c r="O396" s="81"/>
      <c r="R396" s="81">
        <f t="shared" si="18"/>
        <v>0</v>
      </c>
      <c r="S396" s="81">
        <f>IFERROR(IF(J396="X",0,IF(K396="X",0,VLOOKUP(K396,'7'!$K$3:$L$16,2,FALSE))),0)</f>
        <v>0</v>
      </c>
      <c r="T396" s="81">
        <f t="shared" si="19"/>
        <v>0</v>
      </c>
      <c r="U396" s="81">
        <f>IFERROR(VLOOKUP(K396,'7'!$K$3:$M$16,3,FALSE),0)</f>
        <v>0</v>
      </c>
      <c r="V396" s="81">
        <f t="shared" si="20"/>
        <v>0</v>
      </c>
    </row>
    <row r="397" spans="1:22">
      <c r="A397" s="7"/>
      <c r="E397" s="79"/>
      <c r="F397" s="79"/>
      <c r="G397" s="79"/>
      <c r="H397" s="79"/>
      <c r="L397" s="81"/>
      <c r="O397" s="81"/>
      <c r="R397" s="81">
        <f t="shared" si="18"/>
        <v>0</v>
      </c>
      <c r="S397" s="81">
        <f>IFERROR(IF(J397="X",0,IF(K397="X",0,VLOOKUP(K397,'7'!$K$3:$L$16,2,FALSE))),0)</f>
        <v>0</v>
      </c>
      <c r="T397" s="81">
        <f t="shared" si="19"/>
        <v>0</v>
      </c>
      <c r="U397" s="81">
        <f>IFERROR(VLOOKUP(K397,'7'!$K$3:$M$16,3,FALSE),0)</f>
        <v>0</v>
      </c>
      <c r="V397" s="81">
        <f t="shared" si="20"/>
        <v>0</v>
      </c>
    </row>
    <row r="398" spans="1:22">
      <c r="A398" s="7"/>
      <c r="E398" s="79"/>
      <c r="F398" s="79"/>
      <c r="G398" s="79"/>
      <c r="H398" s="79"/>
      <c r="L398" s="81"/>
      <c r="O398" s="81"/>
      <c r="R398" s="81">
        <f t="shared" si="18"/>
        <v>0</v>
      </c>
      <c r="S398" s="81">
        <f>IFERROR(IF(J398="X",0,IF(K398="X",0,VLOOKUP(K398,'7'!$K$3:$L$16,2,FALSE))),0)</f>
        <v>0</v>
      </c>
      <c r="T398" s="81">
        <f t="shared" si="19"/>
        <v>0</v>
      </c>
      <c r="U398" s="81">
        <f>IFERROR(VLOOKUP(K398,'7'!$K$3:$M$16,3,FALSE),0)</f>
        <v>0</v>
      </c>
      <c r="V398" s="81">
        <f t="shared" si="20"/>
        <v>0</v>
      </c>
    </row>
    <row r="399" spans="1:22">
      <c r="A399" s="7"/>
      <c r="E399" s="79"/>
      <c r="F399" s="79"/>
      <c r="G399" s="79"/>
      <c r="H399" s="79"/>
      <c r="L399" s="81"/>
      <c r="O399" s="81"/>
      <c r="R399" s="81">
        <f t="shared" si="18"/>
        <v>0</v>
      </c>
      <c r="S399" s="81">
        <f>IFERROR(IF(J399="X",0,IF(K399="X",0,VLOOKUP(K399,'7'!$K$3:$L$16,2,FALSE))),0)</f>
        <v>0</v>
      </c>
      <c r="T399" s="81">
        <f t="shared" si="19"/>
        <v>0</v>
      </c>
      <c r="U399" s="81">
        <f>IFERROR(VLOOKUP(K399,'7'!$K$3:$M$16,3,FALSE),0)</f>
        <v>0</v>
      </c>
      <c r="V399" s="81">
        <f t="shared" si="20"/>
        <v>0</v>
      </c>
    </row>
    <row r="400" spans="1:22">
      <c r="A400" s="7"/>
      <c r="E400" s="79"/>
      <c r="F400" s="79"/>
      <c r="G400" s="79"/>
      <c r="H400" s="79"/>
      <c r="L400" s="81"/>
      <c r="O400" s="81"/>
      <c r="R400" s="81">
        <f t="shared" si="18"/>
        <v>0</v>
      </c>
      <c r="S400" s="81">
        <f>IFERROR(IF(J400="X",0,IF(K400="X",0,VLOOKUP(K400,'7'!$K$3:$L$16,2,FALSE))),0)</f>
        <v>0</v>
      </c>
      <c r="T400" s="81">
        <f t="shared" si="19"/>
        <v>0</v>
      </c>
      <c r="U400" s="81">
        <f>IFERROR(VLOOKUP(K400,'7'!$K$3:$M$16,3,FALSE),0)</f>
        <v>0</v>
      </c>
      <c r="V400" s="81">
        <f t="shared" si="20"/>
        <v>0</v>
      </c>
    </row>
    <row r="401" spans="1:22">
      <c r="A401" s="7"/>
      <c r="E401" s="79"/>
      <c r="F401" s="79"/>
      <c r="G401" s="79"/>
      <c r="H401" s="79"/>
      <c r="L401" s="81"/>
      <c r="O401" s="81"/>
      <c r="R401" s="81">
        <f t="shared" si="18"/>
        <v>0</v>
      </c>
      <c r="S401" s="81">
        <f>IFERROR(IF(J401="X",0,IF(K401="X",0,VLOOKUP(K401,'7'!$K$3:$L$16,2,FALSE))),0)</f>
        <v>0</v>
      </c>
      <c r="T401" s="81">
        <f t="shared" si="19"/>
        <v>0</v>
      </c>
      <c r="U401" s="81">
        <f>IFERROR(VLOOKUP(K401,'7'!$K$3:$M$16,3,FALSE),0)</f>
        <v>0</v>
      </c>
      <c r="V401" s="81">
        <f t="shared" si="20"/>
        <v>0</v>
      </c>
    </row>
    <row r="402" spans="1:22">
      <c r="A402" s="7"/>
      <c r="E402" s="79"/>
      <c r="F402" s="79"/>
      <c r="G402" s="79"/>
      <c r="H402" s="79"/>
      <c r="L402" s="81"/>
      <c r="O402" s="81"/>
      <c r="R402" s="81">
        <f t="shared" si="18"/>
        <v>0</v>
      </c>
      <c r="S402" s="81">
        <f>IFERROR(IF(J402="X",0,IF(K402="X",0,VLOOKUP(K402,'7'!$K$3:$L$16,2,FALSE))),0)</f>
        <v>0</v>
      </c>
      <c r="T402" s="81">
        <f t="shared" si="19"/>
        <v>0</v>
      </c>
      <c r="U402" s="81">
        <f>IFERROR(VLOOKUP(K402,'7'!$K$3:$M$16,3,FALSE),0)</f>
        <v>0</v>
      </c>
      <c r="V402" s="81">
        <f t="shared" si="20"/>
        <v>0</v>
      </c>
    </row>
    <row r="403" spans="1:22">
      <c r="A403" s="7"/>
      <c r="E403" s="79"/>
      <c r="F403" s="79"/>
      <c r="G403" s="79"/>
      <c r="H403" s="79"/>
      <c r="L403" s="81"/>
      <c r="O403" s="81"/>
      <c r="R403" s="81">
        <f t="shared" si="18"/>
        <v>0</v>
      </c>
      <c r="S403" s="81">
        <f>IFERROR(IF(J403="X",0,IF(K403="X",0,VLOOKUP(K403,'7'!$K$3:$L$16,2,FALSE))),0)</f>
        <v>0</v>
      </c>
      <c r="T403" s="81">
        <f t="shared" si="19"/>
        <v>0</v>
      </c>
      <c r="U403" s="81">
        <f>IFERROR(VLOOKUP(K403,'7'!$K$3:$M$16,3,FALSE),0)</f>
        <v>0</v>
      </c>
      <c r="V403" s="81">
        <f t="shared" si="20"/>
        <v>0</v>
      </c>
    </row>
    <row r="404" spans="1:22">
      <c r="A404" s="7"/>
      <c r="E404" s="79"/>
      <c r="F404" s="79"/>
      <c r="G404" s="79"/>
      <c r="H404" s="79"/>
      <c r="L404" s="81"/>
      <c r="O404" s="81"/>
      <c r="R404" s="81">
        <f t="shared" si="18"/>
        <v>0</v>
      </c>
      <c r="S404" s="81">
        <f>IFERROR(IF(J404="X",0,IF(K404="X",0,VLOOKUP(K404,'7'!$K$3:$L$16,2,FALSE))),0)</f>
        <v>0</v>
      </c>
      <c r="T404" s="81">
        <f t="shared" si="19"/>
        <v>0</v>
      </c>
      <c r="U404" s="81">
        <f>IFERROR(VLOOKUP(K404,'7'!$K$3:$M$16,3,FALSE),0)</f>
        <v>0</v>
      </c>
      <c r="V404" s="81">
        <f t="shared" si="20"/>
        <v>0</v>
      </c>
    </row>
    <row r="405" spans="1:22">
      <c r="A405" s="7"/>
      <c r="E405" s="79"/>
      <c r="F405" s="79"/>
      <c r="G405" s="79"/>
      <c r="H405" s="79"/>
      <c r="L405" s="81"/>
      <c r="O405" s="81"/>
      <c r="R405" s="81">
        <f t="shared" si="18"/>
        <v>0</v>
      </c>
      <c r="S405" s="81">
        <f>IFERROR(IF(J405="X",0,IF(K405="X",0,VLOOKUP(K405,'7'!$K$3:$L$16,2,FALSE))),0)</f>
        <v>0</v>
      </c>
      <c r="T405" s="81">
        <f t="shared" si="19"/>
        <v>0</v>
      </c>
      <c r="U405" s="81">
        <f>IFERROR(VLOOKUP(K405,'7'!$K$3:$M$16,3,FALSE),0)</f>
        <v>0</v>
      </c>
      <c r="V405" s="81">
        <f t="shared" si="20"/>
        <v>0</v>
      </c>
    </row>
    <row r="406" spans="1:22">
      <c r="A406" s="7"/>
      <c r="E406" s="79"/>
      <c r="F406" s="79"/>
      <c r="G406" s="79"/>
      <c r="H406" s="79"/>
      <c r="L406" s="81"/>
      <c r="O406" s="81"/>
      <c r="R406" s="81">
        <f t="shared" si="18"/>
        <v>0</v>
      </c>
      <c r="S406" s="81">
        <f>IFERROR(IF(J406="X",0,IF(K406="X",0,VLOOKUP(K406,'7'!$K$3:$L$16,2,FALSE))),0)</f>
        <v>0</v>
      </c>
      <c r="T406" s="81">
        <f t="shared" si="19"/>
        <v>0</v>
      </c>
      <c r="U406" s="81">
        <f>IFERROR(VLOOKUP(K406,'7'!$K$3:$M$16,3,FALSE),0)</f>
        <v>0</v>
      </c>
      <c r="V406" s="81">
        <f t="shared" si="20"/>
        <v>0</v>
      </c>
    </row>
    <row r="407" spans="1:22">
      <c r="A407" s="7"/>
      <c r="E407" s="79"/>
      <c r="F407" s="79"/>
      <c r="G407" s="79"/>
      <c r="H407" s="79"/>
      <c r="L407" s="81"/>
      <c r="O407" s="81"/>
      <c r="R407" s="81">
        <f t="shared" si="18"/>
        <v>0</v>
      </c>
      <c r="S407" s="81">
        <f>IFERROR(IF(J407="X",0,IF(K407="X",0,VLOOKUP(K407,'7'!$K$3:$L$16,2,FALSE))),0)</f>
        <v>0</v>
      </c>
      <c r="T407" s="81">
        <f t="shared" si="19"/>
        <v>0</v>
      </c>
      <c r="U407" s="81">
        <f>IFERROR(VLOOKUP(K407,'7'!$K$3:$M$16,3,FALSE),0)</f>
        <v>0</v>
      </c>
      <c r="V407" s="81">
        <f t="shared" si="20"/>
        <v>0</v>
      </c>
    </row>
    <row r="408" spans="1:22">
      <c r="A408" s="7"/>
      <c r="E408" s="79"/>
      <c r="F408" s="79"/>
      <c r="G408" s="79"/>
      <c r="H408" s="79"/>
      <c r="L408" s="81"/>
      <c r="O408" s="81"/>
      <c r="R408" s="81">
        <f t="shared" si="18"/>
        <v>0</v>
      </c>
      <c r="S408" s="81">
        <f>IFERROR(IF(J408="X",0,IF(K408="X",0,VLOOKUP(K408,'7'!$K$3:$L$16,2,FALSE))),0)</f>
        <v>0</v>
      </c>
      <c r="T408" s="81">
        <f t="shared" si="19"/>
        <v>0</v>
      </c>
      <c r="U408" s="81">
        <f>IFERROR(VLOOKUP(K408,'7'!$K$3:$M$16,3,FALSE),0)</f>
        <v>0</v>
      </c>
      <c r="V408" s="81">
        <f t="shared" si="20"/>
        <v>0</v>
      </c>
    </row>
    <row r="409" spans="1:22">
      <c r="A409" s="7"/>
      <c r="E409" s="79"/>
      <c r="F409" s="79"/>
      <c r="G409" s="79"/>
      <c r="H409" s="79"/>
      <c r="L409" s="81"/>
      <c r="O409" s="81"/>
      <c r="R409" s="81">
        <f t="shared" si="18"/>
        <v>0</v>
      </c>
      <c r="S409" s="81">
        <f>IFERROR(IF(J409="X",0,IF(K409="X",0,VLOOKUP(K409,'7'!$K$3:$L$16,2,FALSE))),0)</f>
        <v>0</v>
      </c>
      <c r="T409" s="81">
        <f t="shared" si="19"/>
        <v>0</v>
      </c>
      <c r="U409" s="81">
        <f>IFERROR(VLOOKUP(K409,'7'!$K$3:$M$16,3,FALSE),0)</f>
        <v>0</v>
      </c>
      <c r="V409" s="81">
        <f t="shared" si="20"/>
        <v>0</v>
      </c>
    </row>
    <row r="410" spans="1:22">
      <c r="A410" s="7"/>
      <c r="E410" s="79"/>
      <c r="F410" s="79"/>
      <c r="G410" s="79"/>
      <c r="H410" s="79"/>
      <c r="L410" s="81"/>
      <c r="O410" s="81"/>
      <c r="R410" s="81">
        <f t="shared" si="18"/>
        <v>0</v>
      </c>
      <c r="S410" s="81">
        <f>IFERROR(IF(J410="X",0,IF(K410="X",0,VLOOKUP(K410,'7'!$K$3:$L$16,2,FALSE))),0)</f>
        <v>0</v>
      </c>
      <c r="T410" s="81">
        <f t="shared" si="19"/>
        <v>0</v>
      </c>
      <c r="U410" s="81">
        <f>IFERROR(VLOOKUP(K410,'7'!$K$3:$M$16,3,FALSE),0)</f>
        <v>0</v>
      </c>
      <c r="V410" s="81">
        <f t="shared" si="20"/>
        <v>0</v>
      </c>
    </row>
    <row r="411" spans="1:22">
      <c r="A411" s="7"/>
      <c r="E411" s="79"/>
      <c r="F411" s="79"/>
      <c r="G411" s="79"/>
      <c r="H411" s="79"/>
      <c r="L411" s="81"/>
      <c r="O411" s="81"/>
      <c r="R411" s="81">
        <f t="shared" si="18"/>
        <v>0</v>
      </c>
      <c r="S411" s="81">
        <f>IFERROR(IF(J411="X",0,IF(K411="X",0,VLOOKUP(K411,'7'!$K$3:$L$16,2,FALSE))),0)</f>
        <v>0</v>
      </c>
      <c r="T411" s="81">
        <f t="shared" si="19"/>
        <v>0</v>
      </c>
      <c r="U411" s="81">
        <f>IFERROR(VLOOKUP(K411,'7'!$K$3:$M$16,3,FALSE),0)</f>
        <v>0</v>
      </c>
      <c r="V411" s="81">
        <f t="shared" si="20"/>
        <v>0</v>
      </c>
    </row>
    <row r="412" spans="1:22">
      <c r="A412" s="7"/>
      <c r="E412" s="79"/>
      <c r="F412" s="79"/>
      <c r="G412" s="79"/>
      <c r="H412" s="79"/>
      <c r="L412" s="81"/>
      <c r="O412" s="81"/>
      <c r="R412" s="81">
        <f t="shared" si="18"/>
        <v>0</v>
      </c>
      <c r="S412" s="81">
        <f>IFERROR(IF(J412="X",0,IF(K412="X",0,VLOOKUP(K412,'7'!$K$3:$L$16,2,FALSE))),0)</f>
        <v>0</v>
      </c>
      <c r="T412" s="81">
        <f t="shared" si="19"/>
        <v>0</v>
      </c>
      <c r="U412" s="81">
        <f>IFERROR(VLOOKUP(K412,'7'!$K$3:$M$16,3,FALSE),0)</f>
        <v>0</v>
      </c>
      <c r="V412" s="81">
        <f t="shared" si="20"/>
        <v>0</v>
      </c>
    </row>
    <row r="413" spans="1:22">
      <c r="A413" s="7"/>
      <c r="E413" s="79"/>
      <c r="F413" s="79"/>
      <c r="G413" s="79"/>
      <c r="H413" s="79"/>
      <c r="L413" s="81"/>
      <c r="O413" s="81"/>
      <c r="R413" s="81">
        <f t="shared" si="18"/>
        <v>0</v>
      </c>
      <c r="S413" s="81">
        <f>IFERROR(IF(J413="X",0,IF(K413="X",0,VLOOKUP(K413,'7'!$K$3:$L$16,2,FALSE))),0)</f>
        <v>0</v>
      </c>
      <c r="T413" s="81">
        <f t="shared" si="19"/>
        <v>0</v>
      </c>
      <c r="U413" s="81">
        <f>IFERROR(VLOOKUP(K413,'7'!$K$3:$M$16,3,FALSE),0)</f>
        <v>0</v>
      </c>
      <c r="V413" s="81">
        <f t="shared" si="20"/>
        <v>0</v>
      </c>
    </row>
    <row r="414" spans="1:22">
      <c r="A414" s="7"/>
      <c r="E414" s="79"/>
      <c r="F414" s="79"/>
      <c r="G414" s="79"/>
      <c r="H414" s="79"/>
      <c r="L414" s="81"/>
      <c r="O414" s="81"/>
      <c r="R414" s="81">
        <f t="shared" si="18"/>
        <v>0</v>
      </c>
      <c r="S414" s="81">
        <f>IFERROR(IF(J414="X",0,IF(K414="X",0,VLOOKUP(K414,'7'!$K$3:$L$16,2,FALSE))),0)</f>
        <v>0</v>
      </c>
      <c r="T414" s="81">
        <f t="shared" si="19"/>
        <v>0</v>
      </c>
      <c r="U414" s="81">
        <f>IFERROR(VLOOKUP(K414,'7'!$K$3:$M$16,3,FALSE),0)</f>
        <v>0</v>
      </c>
      <c r="V414" s="81">
        <f t="shared" si="20"/>
        <v>0</v>
      </c>
    </row>
    <row r="415" spans="1:22">
      <c r="A415" s="7"/>
      <c r="E415" s="79"/>
      <c r="F415" s="79"/>
      <c r="G415" s="79"/>
      <c r="H415" s="79"/>
      <c r="L415" s="81"/>
      <c r="O415" s="81"/>
      <c r="R415" s="81">
        <f t="shared" si="18"/>
        <v>0</v>
      </c>
      <c r="S415" s="81">
        <f>IFERROR(IF(J415="X",0,IF(K415="X",0,VLOOKUP(K415,'7'!$K$3:$L$16,2,FALSE))),0)</f>
        <v>0</v>
      </c>
      <c r="T415" s="81">
        <f t="shared" si="19"/>
        <v>0</v>
      </c>
      <c r="U415" s="81">
        <f>IFERROR(VLOOKUP(K415,'7'!$K$3:$M$16,3,FALSE),0)</f>
        <v>0</v>
      </c>
      <c r="V415" s="81">
        <f t="shared" si="20"/>
        <v>0</v>
      </c>
    </row>
    <row r="416" spans="1:22">
      <c r="A416" s="7"/>
      <c r="E416" s="79"/>
      <c r="F416" s="79"/>
      <c r="G416" s="79"/>
      <c r="H416" s="79"/>
      <c r="L416" s="81"/>
      <c r="O416" s="81"/>
      <c r="R416" s="81">
        <f t="shared" si="18"/>
        <v>0</v>
      </c>
      <c r="S416" s="81">
        <f>IFERROR(IF(J416="X",0,IF(K416="X",0,VLOOKUP(K416,'7'!$K$3:$L$16,2,FALSE))),0)</f>
        <v>0</v>
      </c>
      <c r="T416" s="81">
        <f t="shared" si="19"/>
        <v>0</v>
      </c>
      <c r="U416" s="81">
        <f>IFERROR(VLOOKUP(K416,'7'!$K$3:$M$16,3,FALSE),0)</f>
        <v>0</v>
      </c>
      <c r="V416" s="81">
        <f t="shared" si="20"/>
        <v>0</v>
      </c>
    </row>
    <row r="417" spans="1:22">
      <c r="A417" s="7"/>
      <c r="E417" s="79"/>
      <c r="F417" s="79"/>
      <c r="G417" s="79"/>
      <c r="H417" s="79"/>
      <c r="L417" s="81"/>
      <c r="O417" s="81"/>
      <c r="R417" s="81">
        <f t="shared" si="18"/>
        <v>0</v>
      </c>
      <c r="S417" s="81">
        <f>IFERROR(IF(J417="X",0,IF(K417="X",0,VLOOKUP(K417,'7'!$K$3:$L$16,2,FALSE))),0)</f>
        <v>0</v>
      </c>
      <c r="T417" s="81">
        <f t="shared" si="19"/>
        <v>0</v>
      </c>
      <c r="U417" s="81">
        <f>IFERROR(VLOOKUP(K417,'7'!$K$3:$M$16,3,FALSE),0)</f>
        <v>0</v>
      </c>
      <c r="V417" s="81">
        <f t="shared" si="20"/>
        <v>0</v>
      </c>
    </row>
    <row r="418" spans="1:22">
      <c r="A418" s="7"/>
      <c r="E418" s="79"/>
      <c r="F418" s="79"/>
      <c r="G418" s="79"/>
      <c r="H418" s="79"/>
      <c r="L418" s="81"/>
      <c r="O418" s="81"/>
      <c r="R418" s="81">
        <f t="shared" si="18"/>
        <v>0</v>
      </c>
      <c r="S418" s="81">
        <f>IFERROR(IF(J418="X",0,IF(K418="X",0,VLOOKUP(K418,'7'!$K$3:$L$16,2,FALSE))),0)</f>
        <v>0</v>
      </c>
      <c r="T418" s="81">
        <f t="shared" si="19"/>
        <v>0</v>
      </c>
      <c r="U418" s="81">
        <f>IFERROR(VLOOKUP(K418,'7'!$K$3:$M$16,3,FALSE),0)</f>
        <v>0</v>
      </c>
      <c r="V418" s="81">
        <f t="shared" si="20"/>
        <v>0</v>
      </c>
    </row>
    <row r="419" spans="1:22">
      <c r="A419" s="7"/>
      <c r="E419" s="79"/>
      <c r="F419" s="79"/>
      <c r="G419" s="79"/>
      <c r="H419" s="79"/>
      <c r="L419" s="81"/>
      <c r="O419" s="81"/>
      <c r="R419" s="81">
        <f t="shared" si="18"/>
        <v>0</v>
      </c>
      <c r="S419" s="81">
        <f>IFERROR(IF(J419="X",0,IF(K419="X",0,VLOOKUP(K419,'7'!$K$3:$L$16,2,FALSE))),0)</f>
        <v>0</v>
      </c>
      <c r="T419" s="81">
        <f t="shared" si="19"/>
        <v>0</v>
      </c>
      <c r="U419" s="81">
        <f>IFERROR(VLOOKUP(K419,'7'!$K$3:$M$16,3,FALSE),0)</f>
        <v>0</v>
      </c>
      <c r="V419" s="81">
        <f t="shared" si="20"/>
        <v>0</v>
      </c>
    </row>
    <row r="420" spans="1:22">
      <c r="A420" s="7"/>
      <c r="E420" s="79"/>
      <c r="F420" s="79"/>
      <c r="G420" s="79"/>
      <c r="H420" s="79"/>
      <c r="L420" s="81"/>
      <c r="O420" s="81"/>
      <c r="R420" s="81">
        <f t="shared" si="18"/>
        <v>0</v>
      </c>
      <c r="S420" s="81">
        <f>IFERROR(IF(J420="X",0,IF(K420="X",0,VLOOKUP(K420,'7'!$K$3:$L$16,2,FALSE))),0)</f>
        <v>0</v>
      </c>
      <c r="T420" s="81">
        <f t="shared" si="19"/>
        <v>0</v>
      </c>
      <c r="U420" s="81">
        <f>IFERROR(VLOOKUP(K420,'7'!$K$3:$M$16,3,FALSE),0)</f>
        <v>0</v>
      </c>
      <c r="V420" s="81">
        <f t="shared" si="20"/>
        <v>0</v>
      </c>
    </row>
    <row r="421" spans="1:22">
      <c r="A421" s="7"/>
      <c r="E421" s="79"/>
      <c r="F421" s="79"/>
      <c r="G421" s="79"/>
      <c r="H421" s="79"/>
      <c r="L421" s="81"/>
      <c r="O421" s="81"/>
      <c r="R421" s="81">
        <f t="shared" si="18"/>
        <v>0</v>
      </c>
      <c r="S421" s="81">
        <f>IFERROR(IF(J421="X",0,IF(K421="X",0,VLOOKUP(K421,'7'!$K$3:$L$16,2,FALSE))),0)</f>
        <v>0</v>
      </c>
      <c r="T421" s="81">
        <f t="shared" si="19"/>
        <v>0</v>
      </c>
      <c r="U421" s="81">
        <f>IFERROR(VLOOKUP(K421,'7'!$K$3:$M$16,3,FALSE),0)</f>
        <v>0</v>
      </c>
      <c r="V421" s="81">
        <f t="shared" si="20"/>
        <v>0</v>
      </c>
    </row>
    <row r="422" spans="1:22">
      <c r="A422" s="7"/>
      <c r="E422" s="79"/>
      <c r="F422" s="79"/>
      <c r="G422" s="79"/>
      <c r="H422" s="79"/>
      <c r="L422" s="81"/>
      <c r="O422" s="81"/>
      <c r="R422" s="81">
        <f t="shared" si="18"/>
        <v>0</v>
      </c>
      <c r="S422" s="81">
        <f>IFERROR(IF(J422="X",0,IF(K422="X",0,VLOOKUP(K422,'7'!$K$3:$L$16,2,FALSE))),0)</f>
        <v>0</v>
      </c>
      <c r="T422" s="81">
        <f t="shared" si="19"/>
        <v>0</v>
      </c>
      <c r="U422" s="81">
        <f>IFERROR(VLOOKUP(K422,'7'!$K$3:$M$16,3,FALSE),0)</f>
        <v>0</v>
      </c>
      <c r="V422" s="81">
        <f t="shared" si="20"/>
        <v>0</v>
      </c>
    </row>
    <row r="423" spans="1:22">
      <c r="A423" s="7"/>
      <c r="E423" s="79"/>
      <c r="F423" s="79"/>
      <c r="G423" s="79"/>
      <c r="H423" s="79"/>
      <c r="L423" s="81"/>
      <c r="O423" s="81"/>
      <c r="R423" s="81">
        <f t="shared" si="18"/>
        <v>0</v>
      </c>
      <c r="S423" s="81">
        <f>IFERROR(IF(J423="X",0,IF(K423="X",0,VLOOKUP(K423,'7'!$K$3:$L$16,2,FALSE))),0)</f>
        <v>0</v>
      </c>
      <c r="T423" s="81">
        <f t="shared" si="19"/>
        <v>0</v>
      </c>
      <c r="U423" s="81">
        <f>IFERROR(VLOOKUP(K423,'7'!$K$3:$M$16,3,FALSE),0)</f>
        <v>0</v>
      </c>
      <c r="V423" s="81">
        <f t="shared" si="20"/>
        <v>0</v>
      </c>
    </row>
    <row r="424" spans="1:22">
      <c r="A424" s="7"/>
      <c r="E424" s="79"/>
      <c r="F424" s="79"/>
      <c r="G424" s="79"/>
      <c r="H424" s="79"/>
      <c r="L424" s="81"/>
      <c r="O424" s="81"/>
      <c r="R424" s="81">
        <f t="shared" si="18"/>
        <v>0</v>
      </c>
      <c r="S424" s="81">
        <f>IFERROR(IF(J424="X",0,IF(K424="X",0,VLOOKUP(K424,'7'!$K$3:$L$16,2,FALSE))),0)</f>
        <v>0</v>
      </c>
      <c r="T424" s="81">
        <f t="shared" si="19"/>
        <v>0</v>
      </c>
      <c r="U424" s="81">
        <f>IFERROR(VLOOKUP(K424,'7'!$K$3:$M$16,3,FALSE),0)</f>
        <v>0</v>
      </c>
      <c r="V424" s="81">
        <f t="shared" si="20"/>
        <v>0</v>
      </c>
    </row>
    <row r="425" spans="1:22">
      <c r="A425" s="7"/>
      <c r="E425" s="79"/>
      <c r="F425" s="79"/>
      <c r="G425" s="79"/>
      <c r="H425" s="79"/>
      <c r="L425" s="81"/>
      <c r="O425" s="81"/>
      <c r="R425" s="81">
        <f t="shared" si="18"/>
        <v>0</v>
      </c>
      <c r="S425" s="81">
        <f>IFERROR(IF(J425="X",0,IF(K425="X",0,VLOOKUP(K425,'7'!$K$3:$L$16,2,FALSE))),0)</f>
        <v>0</v>
      </c>
      <c r="T425" s="81">
        <f t="shared" si="19"/>
        <v>0</v>
      </c>
      <c r="U425" s="81">
        <f>IFERROR(VLOOKUP(K425,'7'!$K$3:$M$16,3,FALSE),0)</f>
        <v>0</v>
      </c>
      <c r="V425" s="81">
        <f t="shared" si="20"/>
        <v>0</v>
      </c>
    </row>
    <row r="426" spans="1:22">
      <c r="A426" s="7"/>
      <c r="E426" s="79"/>
      <c r="F426" s="79"/>
      <c r="G426" s="79"/>
      <c r="H426" s="79"/>
      <c r="L426" s="81"/>
      <c r="O426" s="81"/>
      <c r="R426" s="81">
        <f t="shared" si="18"/>
        <v>0</v>
      </c>
      <c r="S426" s="81">
        <f>IFERROR(IF(J426="X",0,IF(K426="X",0,VLOOKUP(K426,'7'!$K$3:$L$16,2,FALSE))),0)</f>
        <v>0</v>
      </c>
      <c r="T426" s="81">
        <f t="shared" si="19"/>
        <v>0</v>
      </c>
      <c r="U426" s="81">
        <f>IFERROR(VLOOKUP(K426,'7'!$K$3:$M$16,3,FALSE),0)</f>
        <v>0</v>
      </c>
      <c r="V426" s="81">
        <f t="shared" si="20"/>
        <v>0</v>
      </c>
    </row>
    <row r="427" spans="1:22">
      <c r="A427" s="7"/>
      <c r="E427" s="79"/>
      <c r="F427" s="79"/>
      <c r="G427" s="79"/>
      <c r="H427" s="79"/>
      <c r="L427" s="81"/>
      <c r="O427" s="81"/>
      <c r="R427" s="81">
        <f t="shared" si="18"/>
        <v>0</v>
      </c>
      <c r="S427" s="81">
        <f>IFERROR(IF(J427="X",0,IF(K427="X",0,VLOOKUP(K427,'7'!$K$3:$L$16,2,FALSE))),0)</f>
        <v>0</v>
      </c>
      <c r="T427" s="81">
        <f t="shared" si="19"/>
        <v>0</v>
      </c>
      <c r="U427" s="81">
        <f>IFERROR(VLOOKUP(K427,'7'!$K$3:$M$16,3,FALSE),0)</f>
        <v>0</v>
      </c>
      <c r="V427" s="81">
        <f t="shared" si="20"/>
        <v>0</v>
      </c>
    </row>
    <row r="428" spans="1:22">
      <c r="A428" s="7"/>
      <c r="E428" s="79"/>
      <c r="F428" s="79"/>
      <c r="G428" s="79"/>
      <c r="H428" s="79"/>
      <c r="L428" s="81"/>
      <c r="O428" s="81"/>
      <c r="R428" s="81">
        <f t="shared" si="18"/>
        <v>0</v>
      </c>
      <c r="S428" s="81">
        <f>IFERROR(IF(J428="X",0,IF(K428="X",0,VLOOKUP(K428,'7'!$K$3:$L$16,2,FALSE))),0)</f>
        <v>0</v>
      </c>
      <c r="T428" s="81">
        <f t="shared" si="19"/>
        <v>0</v>
      </c>
      <c r="U428" s="81">
        <f>IFERROR(VLOOKUP(K428,'7'!$K$3:$M$16,3,FALSE),0)</f>
        <v>0</v>
      </c>
      <c r="V428" s="81">
        <f t="shared" si="20"/>
        <v>0</v>
      </c>
    </row>
    <row r="429" spans="1:22">
      <c r="A429" s="7"/>
      <c r="E429" s="79"/>
      <c r="F429" s="79"/>
      <c r="G429" s="79"/>
      <c r="H429" s="79"/>
      <c r="L429" s="81"/>
      <c r="O429" s="81"/>
      <c r="R429" s="81">
        <f t="shared" si="18"/>
        <v>0</v>
      </c>
      <c r="S429" s="81">
        <f>IFERROR(IF(J429="X",0,IF(K429="X",0,VLOOKUP(K429,'7'!$K$3:$L$16,2,FALSE))),0)</f>
        <v>0</v>
      </c>
      <c r="T429" s="81">
        <f t="shared" si="19"/>
        <v>0</v>
      </c>
      <c r="U429" s="81">
        <f>IFERROR(VLOOKUP(K429,'7'!$K$3:$M$16,3,FALSE),0)</f>
        <v>0</v>
      </c>
      <c r="V429" s="81">
        <f t="shared" si="20"/>
        <v>0</v>
      </c>
    </row>
    <row r="430" spans="1:22">
      <c r="A430" s="7"/>
      <c r="E430" s="79"/>
      <c r="F430" s="79"/>
      <c r="G430" s="79"/>
      <c r="H430" s="79"/>
      <c r="L430" s="81"/>
      <c r="O430" s="81"/>
      <c r="R430" s="81">
        <f t="shared" si="18"/>
        <v>0</v>
      </c>
      <c r="S430" s="81">
        <f>IFERROR(IF(J430="X",0,IF(K430="X",0,VLOOKUP(K430,'7'!$K$3:$L$16,2,FALSE))),0)</f>
        <v>0</v>
      </c>
      <c r="T430" s="81">
        <f t="shared" si="19"/>
        <v>0</v>
      </c>
      <c r="U430" s="81">
        <f>IFERROR(VLOOKUP(K430,'7'!$K$3:$M$16,3,FALSE),0)</f>
        <v>0</v>
      </c>
      <c r="V430" s="81">
        <f t="shared" si="20"/>
        <v>0</v>
      </c>
    </row>
    <row r="431" spans="1:22">
      <c r="A431" s="7"/>
      <c r="E431" s="79"/>
      <c r="F431" s="79"/>
      <c r="G431" s="79"/>
      <c r="H431" s="79"/>
      <c r="L431" s="81"/>
      <c r="O431" s="81"/>
      <c r="R431" s="81">
        <f t="shared" si="18"/>
        <v>0</v>
      </c>
      <c r="S431" s="81">
        <f>IFERROR(IF(J431="X",0,IF(K431="X",0,VLOOKUP(K431,'7'!$K$3:$L$16,2,FALSE))),0)</f>
        <v>0</v>
      </c>
      <c r="T431" s="81">
        <f t="shared" si="19"/>
        <v>0</v>
      </c>
      <c r="U431" s="81">
        <f>IFERROR(VLOOKUP(K431,'7'!$K$3:$M$16,3,FALSE),0)</f>
        <v>0</v>
      </c>
      <c r="V431" s="81">
        <f t="shared" si="20"/>
        <v>0</v>
      </c>
    </row>
    <row r="432" spans="1:22">
      <c r="A432" s="7"/>
      <c r="E432" s="79"/>
      <c r="F432" s="79"/>
      <c r="G432" s="79"/>
      <c r="H432" s="79"/>
      <c r="L432" s="81"/>
      <c r="O432" s="81"/>
      <c r="R432" s="81">
        <f t="shared" si="18"/>
        <v>0</v>
      </c>
      <c r="S432" s="81">
        <f>IFERROR(IF(J432="X",0,IF(K432="X",0,VLOOKUP(K432,'7'!$K$3:$L$16,2,FALSE))),0)</f>
        <v>0</v>
      </c>
      <c r="T432" s="81">
        <f t="shared" si="19"/>
        <v>0</v>
      </c>
      <c r="U432" s="81">
        <f>IFERROR(VLOOKUP(K432,'7'!$K$3:$M$16,3,FALSE),0)</f>
        <v>0</v>
      </c>
      <c r="V432" s="81">
        <f t="shared" si="20"/>
        <v>0</v>
      </c>
    </row>
    <row r="433" spans="1:22">
      <c r="A433" s="7"/>
      <c r="E433" s="79"/>
      <c r="F433" s="79"/>
      <c r="G433" s="79"/>
      <c r="H433" s="79"/>
      <c r="L433" s="81"/>
      <c r="O433" s="81"/>
      <c r="R433" s="81">
        <f t="shared" si="18"/>
        <v>0</v>
      </c>
      <c r="S433" s="81">
        <f>IFERROR(IF(J433="X",0,IF(K433="X",0,VLOOKUP(K433,'7'!$K$3:$L$16,2,FALSE))),0)</f>
        <v>0</v>
      </c>
      <c r="T433" s="81">
        <f t="shared" si="19"/>
        <v>0</v>
      </c>
      <c r="U433" s="81">
        <f>IFERROR(VLOOKUP(K433,'7'!$K$3:$M$16,3,FALSE),0)</f>
        <v>0</v>
      </c>
      <c r="V433" s="81">
        <f t="shared" si="20"/>
        <v>0</v>
      </c>
    </row>
    <row r="434" spans="1:22">
      <c r="A434" s="7"/>
      <c r="E434" s="79"/>
      <c r="F434" s="79"/>
      <c r="G434" s="79"/>
      <c r="H434" s="79"/>
      <c r="L434" s="81"/>
      <c r="O434" s="81"/>
      <c r="R434" s="81">
        <f t="shared" si="18"/>
        <v>0</v>
      </c>
      <c r="S434" s="81">
        <f>IFERROR(IF(J434="X",0,IF(K434="X",0,VLOOKUP(K434,'7'!$K$3:$L$16,2,FALSE))),0)</f>
        <v>0</v>
      </c>
      <c r="T434" s="81">
        <f t="shared" si="19"/>
        <v>0</v>
      </c>
      <c r="U434" s="81">
        <f>IFERROR(VLOOKUP(K434,'7'!$K$3:$M$16,3,FALSE),0)</f>
        <v>0</v>
      </c>
      <c r="V434" s="81">
        <f t="shared" si="20"/>
        <v>0</v>
      </c>
    </row>
    <row r="435" spans="1:22">
      <c r="A435" s="7"/>
      <c r="E435" s="79"/>
      <c r="F435" s="79"/>
      <c r="G435" s="79"/>
      <c r="H435" s="79"/>
      <c r="L435" s="81"/>
      <c r="O435" s="81"/>
      <c r="R435" s="81">
        <f t="shared" si="18"/>
        <v>0</v>
      </c>
      <c r="S435" s="81">
        <f>IFERROR(IF(J435="X",0,IF(K435="X",0,VLOOKUP(K435,'7'!$K$3:$L$16,2,FALSE))),0)</f>
        <v>0</v>
      </c>
      <c r="T435" s="81">
        <f t="shared" si="19"/>
        <v>0</v>
      </c>
      <c r="U435" s="81">
        <f>IFERROR(VLOOKUP(K435,'7'!$K$3:$M$16,3,FALSE),0)</f>
        <v>0</v>
      </c>
      <c r="V435" s="81">
        <f t="shared" si="20"/>
        <v>0</v>
      </c>
    </row>
    <row r="436" spans="1:22">
      <c r="A436" s="7"/>
      <c r="E436" s="79"/>
      <c r="F436" s="79"/>
      <c r="G436" s="79"/>
      <c r="H436" s="79"/>
      <c r="L436" s="81"/>
      <c r="O436" s="81"/>
      <c r="R436" s="81">
        <f t="shared" si="18"/>
        <v>0</v>
      </c>
      <c r="S436" s="81">
        <f>IFERROR(IF(J436="X",0,IF(K436="X",0,VLOOKUP(K436,'7'!$K$3:$L$16,2,FALSE))),0)</f>
        <v>0</v>
      </c>
      <c r="T436" s="81">
        <f t="shared" si="19"/>
        <v>0</v>
      </c>
      <c r="U436" s="81">
        <f>IFERROR(VLOOKUP(K436,'7'!$K$3:$M$16,3,FALSE),0)</f>
        <v>0</v>
      </c>
      <c r="V436" s="81">
        <f t="shared" si="20"/>
        <v>0</v>
      </c>
    </row>
    <row r="437" spans="1:22">
      <c r="A437" s="7"/>
      <c r="E437" s="79"/>
      <c r="F437" s="79"/>
      <c r="G437" s="79"/>
      <c r="H437" s="79"/>
      <c r="L437" s="81"/>
      <c r="O437" s="81"/>
      <c r="R437" s="81">
        <f t="shared" si="18"/>
        <v>0</v>
      </c>
      <c r="S437" s="81">
        <f>IFERROR(IF(J437="X",0,IF(K437="X",0,VLOOKUP(K437,'7'!$K$3:$L$16,2,FALSE))),0)</f>
        <v>0</v>
      </c>
      <c r="T437" s="81">
        <f t="shared" si="19"/>
        <v>0</v>
      </c>
      <c r="U437" s="81">
        <f>IFERROR(VLOOKUP(K437,'7'!$K$3:$M$16,3,FALSE),0)</f>
        <v>0</v>
      </c>
      <c r="V437" s="81">
        <f t="shared" si="20"/>
        <v>0</v>
      </c>
    </row>
    <row r="438" spans="1:22">
      <c r="A438" s="7"/>
      <c r="E438" s="79"/>
      <c r="F438" s="79"/>
      <c r="G438" s="79"/>
      <c r="H438" s="79"/>
      <c r="L438" s="81"/>
      <c r="O438" s="81"/>
      <c r="R438" s="81">
        <f t="shared" si="18"/>
        <v>0</v>
      </c>
      <c r="S438" s="81">
        <f>IFERROR(IF(J438="X",0,IF(K438="X",0,VLOOKUP(K438,'7'!$K$3:$L$16,2,FALSE))),0)</f>
        <v>0</v>
      </c>
      <c r="T438" s="81">
        <f t="shared" si="19"/>
        <v>0</v>
      </c>
      <c r="U438" s="81">
        <f>IFERROR(VLOOKUP(K438,'7'!$K$3:$M$16,3,FALSE),0)</f>
        <v>0</v>
      </c>
      <c r="V438" s="81">
        <f t="shared" si="20"/>
        <v>0</v>
      </c>
    </row>
    <row r="439" spans="1:22">
      <c r="A439" s="7"/>
      <c r="E439" s="79"/>
      <c r="F439" s="79"/>
      <c r="G439" s="79"/>
      <c r="H439" s="79"/>
      <c r="L439" s="81"/>
      <c r="O439" s="81"/>
      <c r="R439" s="81">
        <f t="shared" si="18"/>
        <v>0</v>
      </c>
      <c r="S439" s="81">
        <f>IFERROR(IF(J439="X",0,IF(K439="X",0,VLOOKUP(K439,'7'!$K$3:$L$16,2,FALSE))),0)</f>
        <v>0</v>
      </c>
      <c r="T439" s="81">
        <f t="shared" si="19"/>
        <v>0</v>
      </c>
      <c r="U439" s="81">
        <f>IFERROR(VLOOKUP(K439,'7'!$K$3:$M$16,3,FALSE),0)</f>
        <v>0</v>
      </c>
      <c r="V439" s="81">
        <f t="shared" si="20"/>
        <v>0</v>
      </c>
    </row>
    <row r="440" spans="1:22">
      <c r="A440" s="7"/>
      <c r="E440" s="79"/>
      <c r="F440" s="79"/>
      <c r="G440" s="79"/>
      <c r="H440" s="79"/>
      <c r="L440" s="81"/>
      <c r="O440" s="81"/>
      <c r="R440" s="81">
        <f t="shared" si="18"/>
        <v>0</v>
      </c>
      <c r="S440" s="81">
        <f>IFERROR(IF(J440="X",0,IF(K440="X",0,VLOOKUP(K440,'7'!$K$3:$L$16,2,FALSE))),0)</f>
        <v>0</v>
      </c>
      <c r="T440" s="81">
        <f t="shared" si="19"/>
        <v>0</v>
      </c>
      <c r="U440" s="81">
        <f>IFERROR(VLOOKUP(K440,'7'!$K$3:$M$16,3,FALSE),0)</f>
        <v>0</v>
      </c>
      <c r="V440" s="81">
        <f t="shared" si="20"/>
        <v>0</v>
      </c>
    </row>
    <row r="441" spans="1:22">
      <c r="A441" s="7"/>
      <c r="E441" s="79"/>
      <c r="F441" s="79"/>
      <c r="G441" s="79"/>
      <c r="H441" s="79"/>
      <c r="L441" s="81"/>
      <c r="O441" s="81"/>
      <c r="R441" s="81">
        <f t="shared" si="18"/>
        <v>0</v>
      </c>
      <c r="S441" s="81">
        <f>IFERROR(IF(J441="X",0,IF(K441="X",0,VLOOKUP(K441,'7'!$K$3:$L$16,2,FALSE))),0)</f>
        <v>0</v>
      </c>
      <c r="T441" s="81">
        <f t="shared" si="19"/>
        <v>0</v>
      </c>
      <c r="U441" s="81">
        <f>IFERROR(VLOOKUP(K441,'7'!$K$3:$M$16,3,FALSE),0)</f>
        <v>0</v>
      </c>
      <c r="V441" s="81">
        <f t="shared" si="20"/>
        <v>0</v>
      </c>
    </row>
    <row r="442" spans="1:22">
      <c r="A442" s="7"/>
      <c r="E442" s="79"/>
      <c r="F442" s="79"/>
      <c r="G442" s="79"/>
      <c r="H442" s="79"/>
      <c r="L442" s="81"/>
      <c r="O442" s="81"/>
      <c r="R442" s="81">
        <f t="shared" si="18"/>
        <v>0</v>
      </c>
      <c r="S442" s="81">
        <f>IFERROR(IF(J442="X",0,IF(K442="X",0,VLOOKUP(K442,'7'!$K$3:$L$16,2,FALSE))),0)</f>
        <v>0</v>
      </c>
      <c r="T442" s="81">
        <f t="shared" si="19"/>
        <v>0</v>
      </c>
      <c r="U442" s="81">
        <f>IFERROR(VLOOKUP(K442,'7'!$K$3:$M$16,3,FALSE),0)</f>
        <v>0</v>
      </c>
      <c r="V442" s="81">
        <f t="shared" si="20"/>
        <v>0</v>
      </c>
    </row>
    <row r="443" spans="1:22">
      <c r="A443" s="7"/>
      <c r="E443" s="79"/>
      <c r="F443" s="79"/>
      <c r="G443" s="79"/>
      <c r="H443" s="79"/>
      <c r="L443" s="81"/>
      <c r="O443" s="81"/>
      <c r="R443" s="81">
        <f t="shared" si="18"/>
        <v>0</v>
      </c>
      <c r="S443" s="81">
        <f>IFERROR(IF(J443="X",0,IF(K443="X",0,VLOOKUP(K443,'7'!$K$3:$L$16,2,FALSE))),0)</f>
        <v>0</v>
      </c>
      <c r="T443" s="81">
        <f t="shared" si="19"/>
        <v>0</v>
      </c>
      <c r="U443" s="81">
        <f>IFERROR(VLOOKUP(K443,'7'!$K$3:$M$16,3,FALSE),0)</f>
        <v>0</v>
      </c>
      <c r="V443" s="81">
        <f t="shared" si="20"/>
        <v>0</v>
      </c>
    </row>
    <row r="444" spans="1:22">
      <c r="A444" s="7"/>
      <c r="E444" s="79"/>
      <c r="F444" s="79"/>
      <c r="G444" s="79"/>
      <c r="H444" s="79"/>
      <c r="L444" s="81"/>
      <c r="O444" s="81"/>
      <c r="R444" s="81">
        <f t="shared" si="18"/>
        <v>0</v>
      </c>
      <c r="S444" s="81">
        <f>IFERROR(IF(J444="X",0,IF(K444="X",0,VLOOKUP(K444,'7'!$K$3:$L$16,2,FALSE))),0)</f>
        <v>0</v>
      </c>
      <c r="T444" s="81">
        <f t="shared" si="19"/>
        <v>0</v>
      </c>
      <c r="U444" s="81">
        <f>IFERROR(VLOOKUP(K444,'7'!$K$3:$M$16,3,FALSE),0)</f>
        <v>0</v>
      </c>
      <c r="V444" s="81">
        <f t="shared" si="20"/>
        <v>0</v>
      </c>
    </row>
    <row r="445" spans="1:22">
      <c r="A445" s="7"/>
      <c r="E445" s="79"/>
      <c r="F445" s="79"/>
      <c r="G445" s="79"/>
      <c r="H445" s="79"/>
      <c r="L445" s="81"/>
      <c r="O445" s="81"/>
      <c r="R445" s="81">
        <f t="shared" si="18"/>
        <v>0</v>
      </c>
      <c r="S445" s="81">
        <f>IFERROR(IF(J445="X",0,IF(K445="X",0,VLOOKUP(K445,'7'!$K$3:$L$16,2,FALSE))),0)</f>
        <v>0</v>
      </c>
      <c r="T445" s="81">
        <f t="shared" si="19"/>
        <v>0</v>
      </c>
      <c r="U445" s="81">
        <f>IFERROR(VLOOKUP(K445,'7'!$K$3:$M$16,3,FALSE),0)</f>
        <v>0</v>
      </c>
      <c r="V445" s="81">
        <f t="shared" si="20"/>
        <v>0</v>
      </c>
    </row>
    <row r="446" spans="1:22">
      <c r="A446" s="7"/>
      <c r="E446" s="79"/>
      <c r="F446" s="79"/>
      <c r="G446" s="79"/>
      <c r="H446" s="79"/>
      <c r="L446" s="81"/>
      <c r="O446" s="81"/>
      <c r="R446" s="81">
        <f t="shared" si="18"/>
        <v>0</v>
      </c>
      <c r="S446" s="81">
        <f>IFERROR(IF(J446="X",0,IF(K446="X",0,VLOOKUP(K446,'7'!$K$3:$L$16,2,FALSE))),0)</f>
        <v>0</v>
      </c>
      <c r="T446" s="81">
        <f t="shared" si="19"/>
        <v>0</v>
      </c>
      <c r="U446" s="81">
        <f>IFERROR(VLOOKUP(K446,'7'!$K$3:$M$16,3,FALSE),0)</f>
        <v>0</v>
      </c>
      <c r="V446" s="81">
        <f t="shared" si="20"/>
        <v>0</v>
      </c>
    </row>
    <row r="447" spans="1:22">
      <c r="A447" s="7"/>
      <c r="E447" s="79"/>
      <c r="F447" s="79"/>
      <c r="G447" s="79"/>
      <c r="H447" s="79"/>
      <c r="L447" s="81"/>
      <c r="O447" s="81"/>
      <c r="R447" s="81">
        <f t="shared" si="18"/>
        <v>0</v>
      </c>
      <c r="S447" s="81">
        <f>IFERROR(IF(J447="X",0,IF(K447="X",0,VLOOKUP(K447,'7'!$K$3:$L$16,2,FALSE))),0)</f>
        <v>0</v>
      </c>
      <c r="T447" s="81">
        <f t="shared" si="19"/>
        <v>0</v>
      </c>
      <c r="U447" s="81">
        <f>IFERROR(VLOOKUP(K447,'7'!$K$3:$M$16,3,FALSE),0)</f>
        <v>0</v>
      </c>
      <c r="V447" s="81">
        <f t="shared" si="20"/>
        <v>0</v>
      </c>
    </row>
    <row r="448" spans="1:22">
      <c r="A448" s="7"/>
      <c r="E448" s="79"/>
      <c r="F448" s="79"/>
      <c r="G448" s="79"/>
      <c r="H448" s="79"/>
      <c r="L448" s="81"/>
      <c r="O448" s="81"/>
      <c r="R448" s="81">
        <f t="shared" ref="R448:R499" si="21">SUM(M448+P448)</f>
        <v>0</v>
      </c>
      <c r="S448" s="81">
        <f>IFERROR(IF(J448="X",0,IF(K448="X",0,VLOOKUP(K448,'7'!$K$3:$L$16,2,FALSE))),0)</f>
        <v>0</v>
      </c>
      <c r="T448" s="81">
        <f t="shared" ref="T448:T499" si="22">R448*S448</f>
        <v>0</v>
      </c>
      <c r="U448" s="81">
        <f>IFERROR(VLOOKUP(K448,'7'!$K$3:$M$16,3,FALSE),0)</f>
        <v>0</v>
      </c>
      <c r="V448" s="81">
        <f t="shared" ref="V448:V499" si="23">IF(U448=0,0,T448/U448)</f>
        <v>0</v>
      </c>
    </row>
    <row r="449" spans="1:22">
      <c r="A449" s="7"/>
      <c r="E449" s="79"/>
      <c r="F449" s="79"/>
      <c r="G449" s="79"/>
      <c r="H449" s="79"/>
      <c r="L449" s="81"/>
      <c r="O449" s="81"/>
      <c r="R449" s="81">
        <f t="shared" si="21"/>
        <v>0</v>
      </c>
      <c r="S449" s="81">
        <f>IFERROR(IF(J449="X",0,IF(K449="X",0,VLOOKUP(K449,'7'!$K$3:$L$16,2,FALSE))),0)</f>
        <v>0</v>
      </c>
      <c r="T449" s="81">
        <f t="shared" si="22"/>
        <v>0</v>
      </c>
      <c r="U449" s="81">
        <f>IFERROR(VLOOKUP(K449,'7'!$K$3:$M$16,3,FALSE),0)</f>
        <v>0</v>
      </c>
      <c r="V449" s="81">
        <f t="shared" si="23"/>
        <v>0</v>
      </c>
    </row>
    <row r="450" spans="1:22">
      <c r="A450" s="7"/>
      <c r="E450" s="79"/>
      <c r="F450" s="79"/>
      <c r="G450" s="79"/>
      <c r="H450" s="79"/>
      <c r="L450" s="81"/>
      <c r="O450" s="81"/>
      <c r="R450" s="81">
        <f t="shared" si="21"/>
        <v>0</v>
      </c>
      <c r="S450" s="81">
        <f>IFERROR(IF(J450="X",0,IF(K450="X",0,VLOOKUP(K450,'7'!$K$3:$L$16,2,FALSE))),0)</f>
        <v>0</v>
      </c>
      <c r="T450" s="81">
        <f t="shared" si="22"/>
        <v>0</v>
      </c>
      <c r="U450" s="81">
        <f>IFERROR(VLOOKUP(K450,'7'!$K$3:$M$16,3,FALSE),0)</f>
        <v>0</v>
      </c>
      <c r="V450" s="81">
        <f t="shared" si="23"/>
        <v>0</v>
      </c>
    </row>
    <row r="451" spans="1:22">
      <c r="A451" s="7"/>
      <c r="E451" s="79"/>
      <c r="F451" s="79"/>
      <c r="G451" s="79"/>
      <c r="H451" s="79"/>
      <c r="L451" s="81"/>
      <c r="O451" s="81"/>
      <c r="R451" s="81">
        <f t="shared" si="21"/>
        <v>0</v>
      </c>
      <c r="S451" s="81">
        <f>IFERROR(IF(J451="X",0,IF(K451="X",0,VLOOKUP(K451,'7'!$K$3:$L$16,2,FALSE))),0)</f>
        <v>0</v>
      </c>
      <c r="T451" s="81">
        <f t="shared" si="22"/>
        <v>0</v>
      </c>
      <c r="U451" s="81">
        <f>IFERROR(VLOOKUP(K451,'7'!$K$3:$M$16,3,FALSE),0)</f>
        <v>0</v>
      </c>
      <c r="V451" s="81">
        <f t="shared" si="23"/>
        <v>0</v>
      </c>
    </row>
    <row r="452" spans="1:22">
      <c r="A452" s="7"/>
      <c r="E452" s="79"/>
      <c r="F452" s="79"/>
      <c r="G452" s="79"/>
      <c r="H452" s="79"/>
      <c r="L452" s="81"/>
      <c r="O452" s="81"/>
      <c r="R452" s="81">
        <f t="shared" si="21"/>
        <v>0</v>
      </c>
      <c r="S452" s="81">
        <f>IFERROR(IF(J452="X",0,IF(K452="X",0,VLOOKUP(K452,'7'!$K$3:$L$16,2,FALSE))),0)</f>
        <v>0</v>
      </c>
      <c r="T452" s="81">
        <f t="shared" si="22"/>
        <v>0</v>
      </c>
      <c r="U452" s="81">
        <f>IFERROR(VLOOKUP(K452,'7'!$K$3:$M$16,3,FALSE),0)</f>
        <v>0</v>
      </c>
      <c r="V452" s="81">
        <f t="shared" si="23"/>
        <v>0</v>
      </c>
    </row>
    <row r="453" spans="1:22">
      <c r="A453" s="7"/>
      <c r="E453" s="79"/>
      <c r="F453" s="79"/>
      <c r="G453" s="79"/>
      <c r="H453" s="79"/>
      <c r="L453" s="81"/>
      <c r="O453" s="81"/>
      <c r="R453" s="81">
        <f t="shared" si="21"/>
        <v>0</v>
      </c>
      <c r="S453" s="81">
        <f>IFERROR(IF(J453="X",0,IF(K453="X",0,VLOOKUP(K453,'7'!$K$3:$L$16,2,FALSE))),0)</f>
        <v>0</v>
      </c>
      <c r="T453" s="81">
        <f t="shared" si="22"/>
        <v>0</v>
      </c>
      <c r="U453" s="81">
        <f>IFERROR(VLOOKUP(K453,'7'!$K$3:$M$16,3,FALSE),0)</f>
        <v>0</v>
      </c>
      <c r="V453" s="81">
        <f t="shared" si="23"/>
        <v>0</v>
      </c>
    </row>
    <row r="454" spans="1:22">
      <c r="A454" s="7"/>
      <c r="E454" s="79"/>
      <c r="F454" s="79"/>
      <c r="G454" s="79"/>
      <c r="H454" s="79"/>
      <c r="L454" s="81"/>
      <c r="O454" s="81"/>
      <c r="R454" s="81">
        <f t="shared" si="21"/>
        <v>0</v>
      </c>
      <c r="S454" s="81">
        <f>IFERROR(IF(J454="X",0,IF(K454="X",0,VLOOKUP(K454,'7'!$K$3:$L$16,2,FALSE))),0)</f>
        <v>0</v>
      </c>
      <c r="T454" s="81">
        <f t="shared" si="22"/>
        <v>0</v>
      </c>
      <c r="U454" s="81">
        <f>IFERROR(VLOOKUP(K454,'7'!$K$3:$M$16,3,FALSE),0)</f>
        <v>0</v>
      </c>
      <c r="V454" s="81">
        <f t="shared" si="23"/>
        <v>0</v>
      </c>
    </row>
    <row r="455" spans="1:22">
      <c r="A455" s="7"/>
      <c r="E455" s="79"/>
      <c r="F455" s="79"/>
      <c r="G455" s="79"/>
      <c r="H455" s="79"/>
      <c r="L455" s="81"/>
      <c r="O455" s="81"/>
      <c r="R455" s="81">
        <f t="shared" si="21"/>
        <v>0</v>
      </c>
      <c r="S455" s="81">
        <f>IFERROR(IF(J455="X",0,IF(K455="X",0,VLOOKUP(K455,'7'!$K$3:$L$16,2,FALSE))),0)</f>
        <v>0</v>
      </c>
      <c r="T455" s="81">
        <f t="shared" si="22"/>
        <v>0</v>
      </c>
      <c r="U455" s="81">
        <f>IFERROR(VLOOKUP(K455,'7'!$K$3:$M$16,3,FALSE),0)</f>
        <v>0</v>
      </c>
      <c r="V455" s="81">
        <f t="shared" si="23"/>
        <v>0</v>
      </c>
    </row>
    <row r="456" spans="1:22">
      <c r="A456" s="7"/>
      <c r="E456" s="79"/>
      <c r="F456" s="79"/>
      <c r="G456" s="79"/>
      <c r="H456" s="79"/>
      <c r="L456" s="81"/>
      <c r="O456" s="81"/>
      <c r="R456" s="81">
        <f t="shared" si="21"/>
        <v>0</v>
      </c>
      <c r="S456" s="81">
        <f>IFERROR(IF(J456="X",0,IF(K456="X",0,VLOOKUP(K456,'7'!$K$3:$L$16,2,FALSE))),0)</f>
        <v>0</v>
      </c>
      <c r="T456" s="81">
        <f t="shared" si="22"/>
        <v>0</v>
      </c>
      <c r="U456" s="81">
        <f>IFERROR(VLOOKUP(K456,'7'!$K$3:$M$16,3,FALSE),0)</f>
        <v>0</v>
      </c>
      <c r="V456" s="81">
        <f t="shared" si="23"/>
        <v>0</v>
      </c>
    </row>
    <row r="457" spans="1:22">
      <c r="A457" s="7"/>
      <c r="E457" s="79"/>
      <c r="F457" s="79"/>
      <c r="G457" s="79"/>
      <c r="H457" s="79"/>
      <c r="L457" s="81"/>
      <c r="O457" s="81"/>
      <c r="R457" s="81">
        <f t="shared" si="21"/>
        <v>0</v>
      </c>
      <c r="S457" s="81">
        <f>IFERROR(IF(J457="X",0,IF(K457="X",0,VLOOKUP(K457,'7'!$K$3:$L$16,2,FALSE))),0)</f>
        <v>0</v>
      </c>
      <c r="T457" s="81">
        <f t="shared" si="22"/>
        <v>0</v>
      </c>
      <c r="U457" s="81">
        <f>IFERROR(VLOOKUP(K457,'7'!$K$3:$M$16,3,FALSE),0)</f>
        <v>0</v>
      </c>
      <c r="V457" s="81">
        <f t="shared" si="23"/>
        <v>0</v>
      </c>
    </row>
    <row r="458" spans="1:22">
      <c r="A458" s="7"/>
      <c r="E458" s="79"/>
      <c r="F458" s="79"/>
      <c r="G458" s="79"/>
      <c r="H458" s="79"/>
      <c r="L458" s="81"/>
      <c r="O458" s="81"/>
      <c r="R458" s="81">
        <f t="shared" si="21"/>
        <v>0</v>
      </c>
      <c r="S458" s="81">
        <f>IFERROR(IF(J458="X",0,IF(K458="X",0,VLOOKUP(K458,'7'!$K$3:$L$16,2,FALSE))),0)</f>
        <v>0</v>
      </c>
      <c r="T458" s="81">
        <f t="shared" si="22"/>
        <v>0</v>
      </c>
      <c r="U458" s="81">
        <f>IFERROR(VLOOKUP(K458,'7'!$K$3:$M$16,3,FALSE),0)</f>
        <v>0</v>
      </c>
      <c r="V458" s="81">
        <f t="shared" si="23"/>
        <v>0</v>
      </c>
    </row>
    <row r="459" spans="1:22">
      <c r="A459" s="7"/>
      <c r="E459" s="79"/>
      <c r="F459" s="79"/>
      <c r="G459" s="79"/>
      <c r="H459" s="79"/>
      <c r="L459" s="81"/>
      <c r="O459" s="81"/>
      <c r="R459" s="81">
        <f t="shared" si="21"/>
        <v>0</v>
      </c>
      <c r="S459" s="81">
        <f>IFERROR(IF(J459="X",0,IF(K459="X",0,VLOOKUP(K459,'7'!$K$3:$L$16,2,FALSE))),0)</f>
        <v>0</v>
      </c>
      <c r="T459" s="81">
        <f t="shared" si="22"/>
        <v>0</v>
      </c>
      <c r="U459" s="81">
        <f>IFERROR(VLOOKUP(K459,'7'!$K$3:$M$16,3,FALSE),0)</f>
        <v>0</v>
      </c>
      <c r="V459" s="81">
        <f t="shared" si="23"/>
        <v>0</v>
      </c>
    </row>
    <row r="460" spans="1:22">
      <c r="A460" s="7"/>
      <c r="E460" s="79"/>
      <c r="F460" s="79"/>
      <c r="G460" s="79"/>
      <c r="H460" s="79"/>
      <c r="L460" s="81"/>
      <c r="O460" s="81"/>
      <c r="R460" s="81">
        <f t="shared" si="21"/>
        <v>0</v>
      </c>
      <c r="S460" s="81">
        <f>IFERROR(IF(J460="X",0,IF(K460="X",0,VLOOKUP(K460,'7'!$K$3:$L$16,2,FALSE))),0)</f>
        <v>0</v>
      </c>
      <c r="T460" s="81">
        <f t="shared" si="22"/>
        <v>0</v>
      </c>
      <c r="U460" s="81">
        <f>IFERROR(VLOOKUP(K460,'7'!$K$3:$M$16,3,FALSE),0)</f>
        <v>0</v>
      </c>
      <c r="V460" s="81">
        <f t="shared" si="23"/>
        <v>0</v>
      </c>
    </row>
    <row r="461" spans="1:22">
      <c r="A461" s="7"/>
      <c r="E461" s="79"/>
      <c r="F461" s="79"/>
      <c r="G461" s="79"/>
      <c r="H461" s="79"/>
      <c r="L461" s="81"/>
      <c r="O461" s="81"/>
      <c r="R461" s="81">
        <f t="shared" si="21"/>
        <v>0</v>
      </c>
      <c r="S461" s="81">
        <f>IFERROR(IF(J461="X",0,IF(K461="X",0,VLOOKUP(K461,'7'!$K$3:$L$16,2,FALSE))),0)</f>
        <v>0</v>
      </c>
      <c r="T461" s="81">
        <f t="shared" si="22"/>
        <v>0</v>
      </c>
      <c r="U461" s="81">
        <f>IFERROR(VLOOKUP(K461,'7'!$K$3:$M$16,3,FALSE),0)</f>
        <v>0</v>
      </c>
      <c r="V461" s="81">
        <f t="shared" si="23"/>
        <v>0</v>
      </c>
    </row>
    <row r="462" spans="1:22">
      <c r="A462" s="7"/>
      <c r="E462" s="79"/>
      <c r="F462" s="79"/>
      <c r="G462" s="79"/>
      <c r="H462" s="79"/>
      <c r="L462" s="81"/>
      <c r="O462" s="81"/>
      <c r="R462" s="81">
        <f t="shared" si="21"/>
        <v>0</v>
      </c>
      <c r="S462" s="81">
        <f>IFERROR(IF(J462="X",0,IF(K462="X",0,VLOOKUP(K462,'7'!$K$3:$L$16,2,FALSE))),0)</f>
        <v>0</v>
      </c>
      <c r="T462" s="81">
        <f t="shared" si="22"/>
        <v>0</v>
      </c>
      <c r="U462" s="81">
        <f>IFERROR(VLOOKUP(K462,'7'!$K$3:$M$16,3,FALSE),0)</f>
        <v>0</v>
      </c>
      <c r="V462" s="81">
        <f t="shared" si="23"/>
        <v>0</v>
      </c>
    </row>
    <row r="463" spans="1:22">
      <c r="A463" s="7"/>
      <c r="E463" s="79"/>
      <c r="F463" s="79"/>
      <c r="G463" s="79"/>
      <c r="H463" s="79"/>
      <c r="L463" s="81"/>
      <c r="O463" s="81"/>
      <c r="R463" s="81">
        <f t="shared" si="21"/>
        <v>0</v>
      </c>
      <c r="S463" s="81">
        <f>IFERROR(IF(J463="X",0,IF(K463="X",0,VLOOKUP(K463,'7'!$K$3:$L$16,2,FALSE))),0)</f>
        <v>0</v>
      </c>
      <c r="T463" s="81">
        <f t="shared" si="22"/>
        <v>0</v>
      </c>
      <c r="U463" s="81">
        <f>IFERROR(VLOOKUP(K463,'7'!$K$3:$M$16,3,FALSE),0)</f>
        <v>0</v>
      </c>
      <c r="V463" s="81">
        <f t="shared" si="23"/>
        <v>0</v>
      </c>
    </row>
    <row r="464" spans="1:22">
      <c r="A464" s="7"/>
      <c r="E464" s="79"/>
      <c r="F464" s="79"/>
      <c r="G464" s="79"/>
      <c r="H464" s="79"/>
      <c r="L464" s="81"/>
      <c r="O464" s="81"/>
      <c r="R464" s="81">
        <f t="shared" si="21"/>
        <v>0</v>
      </c>
      <c r="S464" s="81">
        <f>IFERROR(IF(J464="X",0,IF(K464="X",0,VLOOKUP(K464,'7'!$K$3:$L$16,2,FALSE))),0)</f>
        <v>0</v>
      </c>
      <c r="T464" s="81">
        <f t="shared" si="22"/>
        <v>0</v>
      </c>
      <c r="U464" s="81">
        <f>IFERROR(VLOOKUP(K464,'7'!$K$3:$M$16,3,FALSE),0)</f>
        <v>0</v>
      </c>
      <c r="V464" s="81">
        <f t="shared" si="23"/>
        <v>0</v>
      </c>
    </row>
    <row r="465" spans="1:22">
      <c r="A465" s="7"/>
      <c r="E465" s="79"/>
      <c r="F465" s="79"/>
      <c r="G465" s="79"/>
      <c r="H465" s="79"/>
      <c r="L465" s="81"/>
      <c r="O465" s="81"/>
      <c r="R465" s="81">
        <f t="shared" si="21"/>
        <v>0</v>
      </c>
      <c r="S465" s="81">
        <f>IFERROR(IF(J465="X",0,IF(K465="X",0,VLOOKUP(K465,'7'!$K$3:$L$16,2,FALSE))),0)</f>
        <v>0</v>
      </c>
      <c r="T465" s="81">
        <f t="shared" si="22"/>
        <v>0</v>
      </c>
      <c r="U465" s="81">
        <f>IFERROR(VLOOKUP(K465,'7'!$K$3:$M$16,3,FALSE),0)</f>
        <v>0</v>
      </c>
      <c r="V465" s="81">
        <f t="shared" si="23"/>
        <v>0</v>
      </c>
    </row>
    <row r="466" spans="1:22">
      <c r="A466" s="7"/>
      <c r="E466" s="79"/>
      <c r="F466" s="79"/>
      <c r="G466" s="79"/>
      <c r="H466" s="79"/>
      <c r="L466" s="81"/>
      <c r="O466" s="81"/>
      <c r="R466" s="81">
        <f t="shared" si="21"/>
        <v>0</v>
      </c>
      <c r="S466" s="81">
        <f>IFERROR(IF(J466="X",0,IF(K466="X",0,VLOOKUP(K466,'7'!$K$3:$L$16,2,FALSE))),0)</f>
        <v>0</v>
      </c>
      <c r="T466" s="81">
        <f t="shared" si="22"/>
        <v>0</v>
      </c>
      <c r="U466" s="81">
        <f>IFERROR(VLOOKUP(K466,'7'!$K$3:$M$16,3,FALSE),0)</f>
        <v>0</v>
      </c>
      <c r="V466" s="81">
        <f t="shared" si="23"/>
        <v>0</v>
      </c>
    </row>
    <row r="467" spans="1:22">
      <c r="A467" s="7"/>
      <c r="E467" s="79"/>
      <c r="F467" s="79"/>
      <c r="G467" s="79"/>
      <c r="H467" s="79"/>
      <c r="L467" s="81"/>
      <c r="O467" s="81"/>
      <c r="R467" s="81">
        <f t="shared" si="21"/>
        <v>0</v>
      </c>
      <c r="S467" s="81">
        <f>IFERROR(IF(J467="X",0,IF(K467="X",0,VLOOKUP(K467,'7'!$K$3:$L$16,2,FALSE))),0)</f>
        <v>0</v>
      </c>
      <c r="T467" s="81">
        <f t="shared" si="22"/>
        <v>0</v>
      </c>
      <c r="U467" s="81">
        <f>IFERROR(VLOOKUP(K467,'7'!$K$3:$M$16,3,FALSE),0)</f>
        <v>0</v>
      </c>
      <c r="V467" s="81">
        <f t="shared" si="23"/>
        <v>0</v>
      </c>
    </row>
    <row r="468" spans="1:22">
      <c r="A468" s="7"/>
      <c r="E468" s="79"/>
      <c r="F468" s="79"/>
      <c r="G468" s="79"/>
      <c r="H468" s="79"/>
      <c r="L468" s="81"/>
      <c r="O468" s="81"/>
      <c r="R468" s="81">
        <f t="shared" si="21"/>
        <v>0</v>
      </c>
      <c r="S468" s="81">
        <f>IFERROR(IF(J468="X",0,IF(K468="X",0,VLOOKUP(K468,'7'!$K$3:$L$16,2,FALSE))),0)</f>
        <v>0</v>
      </c>
      <c r="T468" s="81">
        <f t="shared" si="22"/>
        <v>0</v>
      </c>
      <c r="U468" s="81">
        <f>IFERROR(VLOOKUP(K468,'7'!$K$3:$M$16,3,FALSE),0)</f>
        <v>0</v>
      </c>
      <c r="V468" s="81">
        <f t="shared" si="23"/>
        <v>0</v>
      </c>
    </row>
    <row r="469" spans="1:22">
      <c r="A469" s="7"/>
      <c r="E469" s="79"/>
      <c r="F469" s="79"/>
      <c r="G469" s="79"/>
      <c r="H469" s="79"/>
      <c r="L469" s="81"/>
      <c r="O469" s="81"/>
      <c r="R469" s="81">
        <f t="shared" si="21"/>
        <v>0</v>
      </c>
      <c r="S469" s="81">
        <f>IFERROR(IF(J469="X",0,IF(K469="X",0,VLOOKUP(K469,'7'!$K$3:$L$16,2,FALSE))),0)</f>
        <v>0</v>
      </c>
      <c r="T469" s="81">
        <f t="shared" si="22"/>
        <v>0</v>
      </c>
      <c r="U469" s="81">
        <f>IFERROR(VLOOKUP(K469,'7'!$K$3:$M$16,3,FALSE),0)</f>
        <v>0</v>
      </c>
      <c r="V469" s="81">
        <f t="shared" si="23"/>
        <v>0</v>
      </c>
    </row>
    <row r="470" spans="1:22">
      <c r="A470" s="7"/>
      <c r="E470" s="79"/>
      <c r="F470" s="79"/>
      <c r="G470" s="79"/>
      <c r="H470" s="79"/>
      <c r="L470" s="81"/>
      <c r="O470" s="81"/>
      <c r="R470" s="81">
        <f t="shared" si="21"/>
        <v>0</v>
      </c>
      <c r="S470" s="81">
        <f>IFERROR(IF(J470="X",0,IF(K470="X",0,VLOOKUP(K470,'7'!$K$3:$L$16,2,FALSE))),0)</f>
        <v>0</v>
      </c>
      <c r="T470" s="81">
        <f t="shared" si="22"/>
        <v>0</v>
      </c>
      <c r="U470" s="81">
        <f>IFERROR(VLOOKUP(K470,'7'!$K$3:$M$16,3,FALSE),0)</f>
        <v>0</v>
      </c>
      <c r="V470" s="81">
        <f t="shared" si="23"/>
        <v>0</v>
      </c>
    </row>
    <row r="471" spans="1:22">
      <c r="A471" s="7"/>
      <c r="E471" s="79"/>
      <c r="F471" s="79"/>
      <c r="G471" s="79"/>
      <c r="H471" s="79"/>
      <c r="L471" s="81"/>
      <c r="O471" s="81"/>
      <c r="R471" s="81">
        <f t="shared" si="21"/>
        <v>0</v>
      </c>
      <c r="S471" s="81">
        <f>IFERROR(IF(J471="X",0,IF(K471="X",0,VLOOKUP(K471,'7'!$K$3:$L$16,2,FALSE))),0)</f>
        <v>0</v>
      </c>
      <c r="T471" s="81">
        <f t="shared" si="22"/>
        <v>0</v>
      </c>
      <c r="U471" s="81">
        <f>IFERROR(VLOOKUP(K471,'7'!$K$3:$M$16,3,FALSE),0)</f>
        <v>0</v>
      </c>
      <c r="V471" s="81">
        <f t="shared" si="23"/>
        <v>0</v>
      </c>
    </row>
    <row r="472" spans="1:22">
      <c r="A472" s="7"/>
      <c r="E472" s="79"/>
      <c r="F472" s="79"/>
      <c r="G472" s="79"/>
      <c r="H472" s="79"/>
      <c r="L472" s="81"/>
      <c r="O472" s="81"/>
      <c r="R472" s="81">
        <f t="shared" si="21"/>
        <v>0</v>
      </c>
      <c r="S472" s="81">
        <f>IFERROR(IF(J472="X",0,IF(K472="X",0,VLOOKUP(K472,'7'!$K$3:$L$16,2,FALSE))),0)</f>
        <v>0</v>
      </c>
      <c r="T472" s="81">
        <f t="shared" si="22"/>
        <v>0</v>
      </c>
      <c r="U472" s="81">
        <f>IFERROR(VLOOKUP(K472,'7'!$K$3:$M$16,3,FALSE),0)</f>
        <v>0</v>
      </c>
      <c r="V472" s="81">
        <f t="shared" si="23"/>
        <v>0</v>
      </c>
    </row>
    <row r="473" spans="1:22">
      <c r="A473" s="7"/>
      <c r="E473" s="79"/>
      <c r="F473" s="79"/>
      <c r="G473" s="79"/>
      <c r="H473" s="79"/>
      <c r="L473" s="81"/>
      <c r="O473" s="81"/>
      <c r="R473" s="81">
        <f t="shared" si="21"/>
        <v>0</v>
      </c>
      <c r="S473" s="81">
        <f>IFERROR(IF(J473="X",0,IF(K473="X",0,VLOOKUP(K473,'7'!$K$3:$L$16,2,FALSE))),0)</f>
        <v>0</v>
      </c>
      <c r="T473" s="81">
        <f t="shared" si="22"/>
        <v>0</v>
      </c>
      <c r="U473" s="81">
        <f>IFERROR(VLOOKUP(K473,'7'!$K$3:$M$16,3,FALSE),0)</f>
        <v>0</v>
      </c>
      <c r="V473" s="81">
        <f t="shared" si="23"/>
        <v>0</v>
      </c>
    </row>
    <row r="474" spans="1:22">
      <c r="A474" s="7"/>
      <c r="E474" s="79"/>
      <c r="F474" s="79"/>
      <c r="G474" s="79"/>
      <c r="H474" s="79"/>
      <c r="L474" s="81"/>
      <c r="O474" s="81"/>
      <c r="R474" s="81">
        <f t="shared" si="21"/>
        <v>0</v>
      </c>
      <c r="S474" s="81">
        <f>IFERROR(IF(J474="X",0,IF(K474="X",0,VLOOKUP(K474,'7'!$K$3:$L$16,2,FALSE))),0)</f>
        <v>0</v>
      </c>
      <c r="T474" s="81">
        <f t="shared" si="22"/>
        <v>0</v>
      </c>
      <c r="U474" s="81">
        <f>IFERROR(VLOOKUP(K474,'7'!$K$3:$M$16,3,FALSE),0)</f>
        <v>0</v>
      </c>
      <c r="V474" s="81">
        <f t="shared" si="23"/>
        <v>0</v>
      </c>
    </row>
    <row r="475" spans="1:22">
      <c r="A475" s="7"/>
      <c r="E475" s="79"/>
      <c r="F475" s="79"/>
      <c r="G475" s="79"/>
      <c r="H475" s="79"/>
      <c r="L475" s="81"/>
      <c r="O475" s="81"/>
      <c r="R475" s="81">
        <f t="shared" si="21"/>
        <v>0</v>
      </c>
      <c r="S475" s="81">
        <f>IFERROR(IF(J475="X",0,IF(K475="X",0,VLOOKUP(K475,'7'!$K$3:$L$16,2,FALSE))),0)</f>
        <v>0</v>
      </c>
      <c r="T475" s="81">
        <f t="shared" si="22"/>
        <v>0</v>
      </c>
      <c r="U475" s="81">
        <f>IFERROR(VLOOKUP(K475,'7'!$K$3:$M$16,3,FALSE),0)</f>
        <v>0</v>
      </c>
      <c r="V475" s="81">
        <f t="shared" si="23"/>
        <v>0</v>
      </c>
    </row>
    <row r="476" spans="1:22">
      <c r="A476" s="7"/>
      <c r="E476" s="79"/>
      <c r="F476" s="79"/>
      <c r="G476" s="79"/>
      <c r="H476" s="79"/>
      <c r="L476" s="81"/>
      <c r="O476" s="81"/>
      <c r="R476" s="81">
        <f t="shared" si="21"/>
        <v>0</v>
      </c>
      <c r="S476" s="81">
        <f>IFERROR(IF(J476="X",0,IF(K476="X",0,VLOOKUP(K476,'7'!$K$3:$L$16,2,FALSE))),0)</f>
        <v>0</v>
      </c>
      <c r="T476" s="81">
        <f t="shared" si="22"/>
        <v>0</v>
      </c>
      <c r="U476" s="81">
        <f>IFERROR(VLOOKUP(K476,'7'!$K$3:$M$16,3,FALSE),0)</f>
        <v>0</v>
      </c>
      <c r="V476" s="81">
        <f t="shared" si="23"/>
        <v>0</v>
      </c>
    </row>
    <row r="477" spans="1:22">
      <c r="A477" s="7"/>
      <c r="E477" s="79"/>
      <c r="F477" s="79"/>
      <c r="G477" s="79"/>
      <c r="H477" s="79"/>
      <c r="L477" s="81"/>
      <c r="O477" s="81"/>
      <c r="R477" s="81">
        <f t="shared" si="21"/>
        <v>0</v>
      </c>
      <c r="S477" s="81">
        <f>IFERROR(IF(J477="X",0,IF(K477="X",0,VLOOKUP(K477,'7'!$K$3:$L$16,2,FALSE))),0)</f>
        <v>0</v>
      </c>
      <c r="T477" s="81">
        <f t="shared" si="22"/>
        <v>0</v>
      </c>
      <c r="U477" s="81">
        <f>IFERROR(VLOOKUP(K477,'7'!$K$3:$M$16,3,FALSE),0)</f>
        <v>0</v>
      </c>
      <c r="V477" s="81">
        <f t="shared" si="23"/>
        <v>0</v>
      </c>
    </row>
    <row r="478" spans="1:22">
      <c r="A478" s="7"/>
      <c r="E478" s="79"/>
      <c r="F478" s="79"/>
      <c r="G478" s="79"/>
      <c r="H478" s="79"/>
      <c r="L478" s="81"/>
      <c r="O478" s="81"/>
      <c r="R478" s="81">
        <f t="shared" si="21"/>
        <v>0</v>
      </c>
      <c r="S478" s="81">
        <f>IFERROR(IF(J478="X",0,IF(K478="X",0,VLOOKUP(K478,'7'!$K$3:$L$16,2,FALSE))),0)</f>
        <v>0</v>
      </c>
      <c r="T478" s="81">
        <f t="shared" si="22"/>
        <v>0</v>
      </c>
      <c r="U478" s="81">
        <f>IFERROR(VLOOKUP(K478,'7'!$K$3:$M$16,3,FALSE),0)</f>
        <v>0</v>
      </c>
      <c r="V478" s="81">
        <f t="shared" si="23"/>
        <v>0</v>
      </c>
    </row>
    <row r="479" spans="1:22">
      <c r="A479" s="7"/>
      <c r="E479" s="79"/>
      <c r="F479" s="79"/>
      <c r="G479" s="79"/>
      <c r="H479" s="79"/>
      <c r="L479" s="81"/>
      <c r="O479" s="81"/>
      <c r="R479" s="81">
        <f t="shared" si="21"/>
        <v>0</v>
      </c>
      <c r="S479" s="81">
        <f>IFERROR(IF(J479="X",0,IF(K479="X",0,VLOOKUP(K479,'7'!$K$3:$L$16,2,FALSE))),0)</f>
        <v>0</v>
      </c>
      <c r="T479" s="81">
        <f t="shared" si="22"/>
        <v>0</v>
      </c>
      <c r="U479" s="81">
        <f>IFERROR(VLOOKUP(K479,'7'!$K$3:$M$16,3,FALSE),0)</f>
        <v>0</v>
      </c>
      <c r="V479" s="81">
        <f t="shared" si="23"/>
        <v>0</v>
      </c>
    </row>
    <row r="480" spans="1:22">
      <c r="A480" s="7"/>
      <c r="E480" s="79"/>
      <c r="F480" s="79"/>
      <c r="G480" s="79"/>
      <c r="H480" s="79"/>
      <c r="L480" s="81"/>
      <c r="O480" s="81"/>
      <c r="R480" s="81">
        <f t="shared" si="21"/>
        <v>0</v>
      </c>
      <c r="S480" s="81">
        <f>IFERROR(IF(J480="X",0,IF(K480="X",0,VLOOKUP(K480,'7'!$K$3:$L$16,2,FALSE))),0)</f>
        <v>0</v>
      </c>
      <c r="T480" s="81">
        <f t="shared" si="22"/>
        <v>0</v>
      </c>
      <c r="U480" s="81">
        <f>IFERROR(VLOOKUP(K480,'7'!$K$3:$M$16,3,FALSE),0)</f>
        <v>0</v>
      </c>
      <c r="V480" s="81">
        <f t="shared" si="23"/>
        <v>0</v>
      </c>
    </row>
    <row r="481" spans="1:22">
      <c r="A481" s="7"/>
      <c r="E481" s="79"/>
      <c r="F481" s="79"/>
      <c r="G481" s="79"/>
      <c r="H481" s="79"/>
      <c r="L481" s="81"/>
      <c r="O481" s="81"/>
      <c r="R481" s="81">
        <f t="shared" si="21"/>
        <v>0</v>
      </c>
      <c r="S481" s="81">
        <f>IFERROR(IF(J481="X",0,IF(K481="X",0,VLOOKUP(K481,'7'!$K$3:$L$16,2,FALSE))),0)</f>
        <v>0</v>
      </c>
      <c r="T481" s="81">
        <f t="shared" si="22"/>
        <v>0</v>
      </c>
      <c r="U481" s="81">
        <f>IFERROR(VLOOKUP(K481,'7'!$K$3:$M$16,3,FALSE),0)</f>
        <v>0</v>
      </c>
      <c r="V481" s="81">
        <f t="shared" si="23"/>
        <v>0</v>
      </c>
    </row>
    <row r="482" spans="1:22">
      <c r="A482" s="7"/>
      <c r="E482" s="79"/>
      <c r="F482" s="79"/>
      <c r="G482" s="79"/>
      <c r="H482" s="79"/>
      <c r="L482" s="81"/>
      <c r="O482" s="81"/>
      <c r="R482" s="81">
        <f t="shared" si="21"/>
        <v>0</v>
      </c>
      <c r="S482" s="81">
        <f>IFERROR(IF(J482="X",0,IF(K482="X",0,VLOOKUP(K482,'7'!$K$3:$L$16,2,FALSE))),0)</f>
        <v>0</v>
      </c>
      <c r="T482" s="81">
        <f t="shared" si="22"/>
        <v>0</v>
      </c>
      <c r="U482" s="81">
        <f>IFERROR(VLOOKUP(K482,'7'!$K$3:$M$16,3,FALSE),0)</f>
        <v>0</v>
      </c>
      <c r="V482" s="81">
        <f t="shared" si="23"/>
        <v>0</v>
      </c>
    </row>
    <row r="483" spans="1:22">
      <c r="A483" s="7"/>
      <c r="E483" s="79"/>
      <c r="F483" s="79"/>
      <c r="G483" s="79"/>
      <c r="H483" s="79"/>
      <c r="L483" s="81"/>
      <c r="O483" s="81"/>
      <c r="R483" s="81">
        <f t="shared" si="21"/>
        <v>0</v>
      </c>
      <c r="S483" s="81">
        <f>IFERROR(IF(J483="X",0,IF(K483="X",0,VLOOKUP(K483,'7'!$K$3:$L$16,2,FALSE))),0)</f>
        <v>0</v>
      </c>
      <c r="T483" s="81">
        <f t="shared" si="22"/>
        <v>0</v>
      </c>
      <c r="U483" s="81">
        <f>IFERROR(VLOOKUP(K483,'7'!$K$3:$M$16,3,FALSE),0)</f>
        <v>0</v>
      </c>
      <c r="V483" s="81">
        <f t="shared" si="23"/>
        <v>0</v>
      </c>
    </row>
    <row r="484" spans="1:22">
      <c r="A484" s="7"/>
      <c r="E484" s="79"/>
      <c r="F484" s="79"/>
      <c r="G484" s="79"/>
      <c r="H484" s="79"/>
      <c r="L484" s="81"/>
      <c r="O484" s="81"/>
      <c r="R484" s="81">
        <f t="shared" si="21"/>
        <v>0</v>
      </c>
      <c r="S484" s="81">
        <f>IFERROR(IF(J484="X",0,IF(K484="X",0,VLOOKUP(K484,'7'!$K$3:$L$16,2,FALSE))),0)</f>
        <v>0</v>
      </c>
      <c r="T484" s="81">
        <f t="shared" si="22"/>
        <v>0</v>
      </c>
      <c r="U484" s="81">
        <f>IFERROR(VLOOKUP(K484,'7'!$K$3:$M$16,3,FALSE),0)</f>
        <v>0</v>
      </c>
      <c r="V484" s="81">
        <f t="shared" si="23"/>
        <v>0</v>
      </c>
    </row>
    <row r="485" spans="1:22">
      <c r="A485" s="7"/>
      <c r="E485" s="79"/>
      <c r="F485" s="79"/>
      <c r="G485" s="79"/>
      <c r="H485" s="79"/>
      <c r="L485" s="81"/>
      <c r="O485" s="81"/>
      <c r="R485" s="81">
        <f t="shared" si="21"/>
        <v>0</v>
      </c>
      <c r="S485" s="81">
        <f>IFERROR(IF(J485="X",0,IF(K485="X",0,VLOOKUP(K485,'7'!$K$3:$L$16,2,FALSE))),0)</f>
        <v>0</v>
      </c>
      <c r="T485" s="81">
        <f t="shared" si="22"/>
        <v>0</v>
      </c>
      <c r="U485" s="81">
        <f>IFERROR(VLOOKUP(K485,'7'!$K$3:$M$16,3,FALSE),0)</f>
        <v>0</v>
      </c>
      <c r="V485" s="81">
        <f t="shared" si="23"/>
        <v>0</v>
      </c>
    </row>
    <row r="486" spans="1:22">
      <c r="A486" s="7"/>
      <c r="E486" s="79"/>
      <c r="F486" s="79"/>
      <c r="G486" s="79"/>
      <c r="H486" s="79"/>
      <c r="L486" s="81"/>
      <c r="O486" s="81"/>
      <c r="R486" s="81">
        <f t="shared" si="21"/>
        <v>0</v>
      </c>
      <c r="S486" s="81">
        <f>IFERROR(IF(J486="X",0,IF(K486="X",0,VLOOKUP(K486,'7'!$K$3:$L$16,2,FALSE))),0)</f>
        <v>0</v>
      </c>
      <c r="T486" s="81">
        <f t="shared" si="22"/>
        <v>0</v>
      </c>
      <c r="U486" s="81">
        <f>IFERROR(VLOOKUP(K486,'7'!$K$3:$M$16,3,FALSE),0)</f>
        <v>0</v>
      </c>
      <c r="V486" s="81">
        <f t="shared" si="23"/>
        <v>0</v>
      </c>
    </row>
    <row r="487" spans="1:22">
      <c r="A487" s="7"/>
      <c r="E487" s="79"/>
      <c r="F487" s="79"/>
      <c r="G487" s="79"/>
      <c r="H487" s="79"/>
      <c r="L487" s="81"/>
      <c r="O487" s="81"/>
      <c r="R487" s="81">
        <f t="shared" si="21"/>
        <v>0</v>
      </c>
      <c r="S487" s="81">
        <f>IFERROR(IF(J487="X",0,IF(K487="X",0,VLOOKUP(K487,'7'!$K$3:$L$16,2,FALSE))),0)</f>
        <v>0</v>
      </c>
      <c r="T487" s="81">
        <f t="shared" si="22"/>
        <v>0</v>
      </c>
      <c r="U487" s="81">
        <f>IFERROR(VLOOKUP(K487,'7'!$K$3:$M$16,3,FALSE),0)</f>
        <v>0</v>
      </c>
      <c r="V487" s="81">
        <f t="shared" si="23"/>
        <v>0</v>
      </c>
    </row>
    <row r="488" spans="1:22">
      <c r="A488" s="7"/>
      <c r="E488" s="79"/>
      <c r="F488" s="79"/>
      <c r="G488" s="79"/>
      <c r="H488" s="79"/>
      <c r="L488" s="81"/>
      <c r="O488" s="81"/>
      <c r="R488" s="81">
        <f t="shared" si="21"/>
        <v>0</v>
      </c>
      <c r="S488" s="81">
        <f>IFERROR(IF(J488="X",0,IF(K488="X",0,VLOOKUP(K488,'7'!$K$3:$L$16,2,FALSE))),0)</f>
        <v>0</v>
      </c>
      <c r="T488" s="81">
        <f t="shared" si="22"/>
        <v>0</v>
      </c>
      <c r="U488" s="81">
        <f>IFERROR(VLOOKUP(K488,'7'!$K$3:$M$16,3,FALSE),0)</f>
        <v>0</v>
      </c>
      <c r="V488" s="81">
        <f t="shared" si="23"/>
        <v>0</v>
      </c>
    </row>
    <row r="489" spans="1:22">
      <c r="A489" s="7"/>
      <c r="E489" s="79"/>
      <c r="F489" s="79"/>
      <c r="G489" s="79"/>
      <c r="H489" s="79"/>
      <c r="L489" s="81"/>
      <c r="O489" s="81"/>
      <c r="R489" s="81">
        <f t="shared" si="21"/>
        <v>0</v>
      </c>
      <c r="S489" s="81">
        <f>IFERROR(IF(J489="X",0,IF(K489="X",0,VLOOKUP(K489,'7'!$K$3:$L$16,2,FALSE))),0)</f>
        <v>0</v>
      </c>
      <c r="T489" s="81">
        <f t="shared" si="22"/>
        <v>0</v>
      </c>
      <c r="U489" s="81">
        <f>IFERROR(VLOOKUP(K489,'7'!$K$3:$M$16,3,FALSE),0)</f>
        <v>0</v>
      </c>
      <c r="V489" s="81">
        <f t="shared" si="23"/>
        <v>0</v>
      </c>
    </row>
    <row r="490" spans="1:22">
      <c r="A490" s="7"/>
      <c r="E490" s="79"/>
      <c r="F490" s="79"/>
      <c r="G490" s="79"/>
      <c r="H490" s="79"/>
      <c r="L490" s="81"/>
      <c r="O490" s="81"/>
      <c r="R490" s="81">
        <f t="shared" si="21"/>
        <v>0</v>
      </c>
      <c r="S490" s="81">
        <f>IFERROR(IF(J490="X",0,IF(K490="X",0,VLOOKUP(K490,'7'!$K$3:$L$16,2,FALSE))),0)</f>
        <v>0</v>
      </c>
      <c r="T490" s="81">
        <f t="shared" si="22"/>
        <v>0</v>
      </c>
      <c r="U490" s="81">
        <f>IFERROR(VLOOKUP(K490,'7'!$K$3:$M$16,3,FALSE),0)</f>
        <v>0</v>
      </c>
      <c r="V490" s="81">
        <f t="shared" si="23"/>
        <v>0</v>
      </c>
    </row>
    <row r="491" spans="1:22">
      <c r="A491" s="7"/>
      <c r="E491" s="79"/>
      <c r="F491" s="79"/>
      <c r="G491" s="79"/>
      <c r="H491" s="79"/>
      <c r="L491" s="81"/>
      <c r="O491" s="81"/>
      <c r="R491" s="81">
        <f t="shared" si="21"/>
        <v>0</v>
      </c>
      <c r="S491" s="81">
        <f>IFERROR(IF(J491="X",0,IF(K491="X",0,VLOOKUP(K491,'7'!$K$3:$L$16,2,FALSE))),0)</f>
        <v>0</v>
      </c>
      <c r="T491" s="81">
        <f t="shared" si="22"/>
        <v>0</v>
      </c>
      <c r="U491" s="81">
        <f>IFERROR(VLOOKUP(K491,'7'!$K$3:$M$16,3,FALSE),0)</f>
        <v>0</v>
      </c>
      <c r="V491" s="81">
        <f t="shared" si="23"/>
        <v>0</v>
      </c>
    </row>
    <row r="492" spans="1:22">
      <c r="A492" s="7"/>
      <c r="E492" s="79"/>
      <c r="F492" s="79"/>
      <c r="G492" s="79"/>
      <c r="H492" s="79"/>
      <c r="L492" s="81"/>
      <c r="O492" s="81"/>
      <c r="R492" s="81">
        <f t="shared" si="21"/>
        <v>0</v>
      </c>
      <c r="S492" s="81">
        <f>IFERROR(IF(J492="X",0,IF(K492="X",0,VLOOKUP(K492,'7'!$K$3:$L$16,2,FALSE))),0)</f>
        <v>0</v>
      </c>
      <c r="T492" s="81">
        <f t="shared" si="22"/>
        <v>0</v>
      </c>
      <c r="U492" s="81">
        <f>IFERROR(VLOOKUP(K492,'7'!$K$3:$M$16,3,FALSE),0)</f>
        <v>0</v>
      </c>
      <c r="V492" s="81">
        <f t="shared" si="23"/>
        <v>0</v>
      </c>
    </row>
    <row r="493" spans="1:22">
      <c r="A493" s="7"/>
      <c r="E493" s="79"/>
      <c r="F493" s="79"/>
      <c r="G493" s="79"/>
      <c r="H493" s="79"/>
      <c r="L493" s="81"/>
      <c r="O493" s="81"/>
      <c r="R493" s="81">
        <f t="shared" si="21"/>
        <v>0</v>
      </c>
      <c r="S493" s="81">
        <f>IFERROR(IF(J493="X",0,IF(K493="X",0,VLOOKUP(K493,'7'!$K$3:$L$16,2,FALSE))),0)</f>
        <v>0</v>
      </c>
      <c r="T493" s="81">
        <f t="shared" si="22"/>
        <v>0</v>
      </c>
      <c r="U493" s="81">
        <f>IFERROR(VLOOKUP(K493,'7'!$K$3:$M$16,3,FALSE),0)</f>
        <v>0</v>
      </c>
      <c r="V493" s="81">
        <f t="shared" si="23"/>
        <v>0</v>
      </c>
    </row>
    <row r="494" spans="1:22">
      <c r="A494" s="7"/>
      <c r="E494" s="79"/>
      <c r="F494" s="79"/>
      <c r="G494" s="79"/>
      <c r="H494" s="79"/>
      <c r="L494" s="81"/>
      <c r="O494" s="81"/>
      <c r="R494" s="81">
        <f t="shared" si="21"/>
        <v>0</v>
      </c>
      <c r="S494" s="81">
        <f>IFERROR(IF(J494="X",0,IF(K494="X",0,VLOOKUP(K494,'7'!$K$3:$L$16,2,FALSE))),0)</f>
        <v>0</v>
      </c>
      <c r="T494" s="81">
        <f t="shared" si="22"/>
        <v>0</v>
      </c>
      <c r="U494" s="81">
        <f>IFERROR(VLOOKUP(K494,'7'!$K$3:$M$16,3,FALSE),0)</f>
        <v>0</v>
      </c>
      <c r="V494" s="81">
        <f t="shared" si="23"/>
        <v>0</v>
      </c>
    </row>
    <row r="495" spans="1:22">
      <c r="A495" s="7"/>
      <c r="E495" s="79"/>
      <c r="F495" s="79"/>
      <c r="G495" s="79"/>
      <c r="H495" s="79"/>
      <c r="L495" s="81"/>
      <c r="O495" s="81"/>
      <c r="R495" s="81">
        <f t="shared" si="21"/>
        <v>0</v>
      </c>
      <c r="S495" s="81">
        <f>IFERROR(IF(J495="X",0,IF(K495="X",0,VLOOKUP(K495,'7'!$K$3:$L$16,2,FALSE))),0)</f>
        <v>0</v>
      </c>
      <c r="T495" s="81">
        <f t="shared" si="22"/>
        <v>0</v>
      </c>
      <c r="U495" s="81">
        <f>IFERROR(VLOOKUP(K495,'7'!$K$3:$M$16,3,FALSE),0)</f>
        <v>0</v>
      </c>
      <c r="V495" s="81">
        <f t="shared" si="23"/>
        <v>0</v>
      </c>
    </row>
    <row r="496" spans="1:22">
      <c r="A496" s="7"/>
      <c r="E496" s="79"/>
      <c r="F496" s="79"/>
      <c r="G496" s="79"/>
      <c r="H496" s="79"/>
      <c r="L496" s="81"/>
      <c r="O496" s="81"/>
      <c r="R496" s="81">
        <f t="shared" si="21"/>
        <v>0</v>
      </c>
      <c r="S496" s="81">
        <f>IFERROR(IF(J496="X",0,IF(K496="X",0,VLOOKUP(K496,'7'!$K$3:$L$16,2,FALSE))),0)</f>
        <v>0</v>
      </c>
      <c r="T496" s="81">
        <f t="shared" si="22"/>
        <v>0</v>
      </c>
      <c r="U496" s="81">
        <f>IFERROR(VLOOKUP(K496,'7'!$K$3:$M$16,3,FALSE),0)</f>
        <v>0</v>
      </c>
      <c r="V496" s="81">
        <f t="shared" si="23"/>
        <v>0</v>
      </c>
    </row>
    <row r="497" spans="1:34">
      <c r="A497" s="7"/>
      <c r="E497" s="79"/>
      <c r="F497" s="79"/>
      <c r="G497" s="79"/>
      <c r="H497" s="79"/>
      <c r="L497" s="81"/>
      <c r="O497" s="81"/>
      <c r="R497" s="81">
        <f t="shared" si="21"/>
        <v>0</v>
      </c>
      <c r="S497" s="81">
        <f>IFERROR(IF(J497="X",0,IF(K497="X",0,VLOOKUP(K497,'7'!$K$3:$L$16,2,FALSE))),0)</f>
        <v>0</v>
      </c>
      <c r="T497" s="81">
        <f t="shared" si="22"/>
        <v>0</v>
      </c>
      <c r="U497" s="81">
        <f>IFERROR(VLOOKUP(K497,'7'!$K$3:$M$16,3,FALSE),0)</f>
        <v>0</v>
      </c>
      <c r="V497" s="81">
        <f t="shared" si="23"/>
        <v>0</v>
      </c>
    </row>
    <row r="498" spans="1:34">
      <c r="A498" s="7"/>
      <c r="E498" s="79"/>
      <c r="F498" s="79"/>
      <c r="G498" s="79"/>
      <c r="H498" s="79"/>
      <c r="L498" s="81"/>
      <c r="O498" s="81"/>
      <c r="R498" s="81">
        <f t="shared" si="21"/>
        <v>0</v>
      </c>
      <c r="S498" s="81">
        <f>IFERROR(IF(J498="X",0,IF(K498="X",0,VLOOKUP(K498,'7'!$K$3:$L$16,2,FALSE))),0)</f>
        <v>0</v>
      </c>
      <c r="T498" s="81">
        <f t="shared" si="22"/>
        <v>0</v>
      </c>
      <c r="U498" s="81">
        <f>IFERROR(VLOOKUP(K498,'7'!$K$3:$M$16,3,FALSE),0)</f>
        <v>0</v>
      </c>
      <c r="V498" s="81">
        <f t="shared" si="23"/>
        <v>0</v>
      </c>
    </row>
    <row r="499" spans="1:34">
      <c r="A499" s="7"/>
      <c r="E499" s="79"/>
      <c r="F499" s="79"/>
      <c r="G499" s="79"/>
      <c r="H499" s="79"/>
      <c r="L499" s="81"/>
      <c r="O499" s="81"/>
      <c r="R499" s="81">
        <f t="shared" si="21"/>
        <v>0</v>
      </c>
      <c r="S499" s="81">
        <f>IFERROR(IF(J499="X",0,IF(K499="X",0,VLOOKUP(K499,'7'!$K$3:$L$16,2,FALSE))),0)</f>
        <v>0</v>
      </c>
      <c r="T499" s="81">
        <f t="shared" si="22"/>
        <v>0</v>
      </c>
      <c r="U499" s="81">
        <f>IFERROR(VLOOKUP(K499,'7'!$K$3:$M$16,3,FALSE),0)</f>
        <v>0</v>
      </c>
      <c r="V499" s="81">
        <f t="shared" si="23"/>
        <v>0</v>
      </c>
    </row>
    <row r="500" spans="1:34" ht="15" thickBot="1">
      <c r="I500" s="82" t="s">
        <v>285</v>
      </c>
      <c r="J500" s="150"/>
      <c r="K500" s="53"/>
      <c r="L500" s="65"/>
      <c r="M500" s="65">
        <f>SUM(M4:M499)</f>
        <v>0</v>
      </c>
      <c r="N500" s="65"/>
      <c r="O500" s="65"/>
      <c r="P500" s="65">
        <f>SUM(P4:P499)</f>
        <v>0</v>
      </c>
      <c r="Q500" s="65"/>
      <c r="R500" s="65">
        <f>SUM(R4:R499)</f>
        <v>0</v>
      </c>
      <c r="S500" s="65"/>
      <c r="T500" s="65">
        <f>SUM(T4:T499)</f>
        <v>0</v>
      </c>
      <c r="U500" s="65"/>
      <c r="V500" s="65">
        <f>SUM(V4:V499)</f>
        <v>0</v>
      </c>
      <c r="W500" s="65">
        <f t="shared" ref="W500:AB500" si="24">SUM(W4:W499)</f>
        <v>0</v>
      </c>
      <c r="X500" s="65">
        <f t="shared" si="24"/>
        <v>0</v>
      </c>
      <c r="Y500" s="65">
        <f t="shared" si="24"/>
        <v>0</v>
      </c>
      <c r="Z500" s="65">
        <f t="shared" si="24"/>
        <v>0</v>
      </c>
      <c r="AA500" s="65">
        <f t="shared" si="24"/>
        <v>0</v>
      </c>
      <c r="AB500" s="65">
        <f t="shared" si="24"/>
        <v>0</v>
      </c>
    </row>
    <row r="501" spans="1:34" ht="15" thickTop="1"/>
    <row r="503" spans="1:34">
      <c r="I503" s="54"/>
      <c r="L503" s="8"/>
      <c r="M503" s="8"/>
      <c r="N503" s="8"/>
      <c r="O503" s="8"/>
      <c r="P503" s="8"/>
      <c r="Q503" s="8"/>
      <c r="R503" s="55"/>
      <c r="S503" s="8"/>
      <c r="T503" s="55"/>
      <c r="U503" s="55"/>
      <c r="V503" s="55"/>
      <c r="AG503" t="s">
        <v>195</v>
      </c>
      <c r="AH503" t="s">
        <v>196</v>
      </c>
    </row>
    <row r="504" spans="1:34">
      <c r="I504" s="55"/>
      <c r="L504" s="66"/>
      <c r="M504" s="66"/>
      <c r="N504" s="66"/>
      <c r="O504" s="66"/>
      <c r="P504" s="66"/>
      <c r="Q504" s="66"/>
      <c r="R504" s="66"/>
      <c r="S504" s="55"/>
      <c r="T504" s="66"/>
      <c r="U504" s="66"/>
      <c r="V504" s="66"/>
      <c r="AG504" t="s">
        <v>198</v>
      </c>
      <c r="AH504" t="s">
        <v>199</v>
      </c>
    </row>
    <row r="505" spans="1:34">
      <c r="I505" s="55"/>
      <c r="L505" s="66"/>
      <c r="M505" s="66"/>
      <c r="N505" s="66"/>
      <c r="O505" s="66"/>
      <c r="P505" s="66"/>
      <c r="Q505" s="66"/>
      <c r="R505" s="66"/>
      <c r="S505" s="55"/>
      <c r="T505" s="66"/>
      <c r="U505" s="66"/>
      <c r="V505" s="66"/>
      <c r="AG505" t="s">
        <v>201</v>
      </c>
      <c r="AH505" t="s">
        <v>202</v>
      </c>
    </row>
    <row r="506" spans="1:34">
      <c r="I506" s="55"/>
      <c r="L506" s="66"/>
      <c r="M506" s="66"/>
      <c r="N506" s="66"/>
      <c r="O506" s="66"/>
      <c r="P506" s="66"/>
      <c r="Q506" s="66"/>
      <c r="R506" s="66"/>
      <c r="S506" s="55"/>
      <c r="T506" s="66"/>
      <c r="U506" s="66"/>
      <c r="V506" s="66"/>
      <c r="AG506" t="s">
        <v>204</v>
      </c>
      <c r="AH506" t="s">
        <v>205</v>
      </c>
    </row>
    <row r="507" spans="1:34">
      <c r="I507" s="55"/>
      <c r="L507" s="66"/>
      <c r="M507" s="66"/>
      <c r="N507" s="66"/>
      <c r="O507" s="66"/>
      <c r="P507" s="66"/>
      <c r="Q507" s="66"/>
      <c r="R507" s="66"/>
      <c r="S507" s="55"/>
      <c r="T507" s="66"/>
      <c r="U507" s="66"/>
      <c r="V507" s="66"/>
      <c r="AG507" t="s">
        <v>206</v>
      </c>
      <c r="AH507" t="s">
        <v>207</v>
      </c>
    </row>
    <row r="508" spans="1:34">
      <c r="I508" s="55"/>
      <c r="L508" s="66"/>
      <c r="M508" s="66"/>
      <c r="N508" s="66"/>
      <c r="O508" s="66"/>
      <c r="P508" s="66"/>
      <c r="Q508" s="66"/>
      <c r="R508" s="66"/>
      <c r="S508" s="55"/>
      <c r="T508" s="66"/>
      <c r="U508" s="66"/>
      <c r="V508" s="66"/>
      <c r="AG508" t="s">
        <v>209</v>
      </c>
      <c r="AH508" t="s">
        <v>210</v>
      </c>
    </row>
    <row r="509" spans="1:34">
      <c r="I509" s="55"/>
      <c r="L509" s="66"/>
      <c r="M509" s="66"/>
      <c r="N509" s="66"/>
      <c r="O509" s="66"/>
      <c r="P509" s="66"/>
      <c r="Q509" s="66"/>
      <c r="R509" s="66"/>
      <c r="S509" s="55"/>
      <c r="T509" s="66"/>
      <c r="U509" s="66"/>
      <c r="V509" s="66"/>
      <c r="AG509" t="s">
        <v>171</v>
      </c>
      <c r="AH509" t="s">
        <v>211</v>
      </c>
    </row>
    <row r="510" spans="1:34">
      <c r="I510" s="55"/>
      <c r="L510" s="66"/>
      <c r="M510" s="66"/>
      <c r="N510" s="66"/>
      <c r="O510" s="66"/>
      <c r="P510" s="66"/>
      <c r="Q510" s="66"/>
      <c r="R510" s="66"/>
      <c r="S510" s="55"/>
      <c r="T510" s="66"/>
      <c r="U510" s="66"/>
      <c r="V510" s="66"/>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I514" s="55"/>
      <c r="L514" s="66"/>
      <c r="M514" s="66"/>
      <c r="N514" s="66"/>
      <c r="O514" s="66"/>
      <c r="P514" s="66"/>
      <c r="Q514" s="66"/>
      <c r="R514" s="66"/>
      <c r="S514" s="55"/>
      <c r="T514" s="66"/>
      <c r="U514" s="66"/>
      <c r="V514" s="66"/>
      <c r="AG514" t="s">
        <v>223</v>
      </c>
      <c r="AH514" t="s">
        <v>224</v>
      </c>
    </row>
    <row r="515" spans="9:34">
      <c r="I515" s="66"/>
      <c r="J515" s="66"/>
      <c r="K515" s="66"/>
      <c r="L515" s="66"/>
      <c r="M515" s="66"/>
      <c r="N515" s="66"/>
      <c r="O515" s="66"/>
      <c r="P515" s="66"/>
      <c r="Q515" s="66"/>
      <c r="R515" s="66"/>
      <c r="S515" s="66"/>
      <c r="T515" s="66"/>
      <c r="U515" s="66"/>
      <c r="V515" s="66"/>
      <c r="W515" s="66"/>
      <c r="AG515" t="s">
        <v>225</v>
      </c>
      <c r="AH515" t="s">
        <v>226</v>
      </c>
    </row>
    <row r="516" spans="9:34">
      <c r="I516" s="66"/>
      <c r="J516" s="66"/>
      <c r="K516" s="66"/>
      <c r="L516" s="66"/>
      <c r="M516" s="66"/>
      <c r="N516" s="66"/>
      <c r="O516" s="66"/>
      <c r="P516" s="66"/>
      <c r="Q516" s="66"/>
      <c r="R516" s="66"/>
      <c r="S516" s="66"/>
      <c r="T516" s="66"/>
      <c r="U516" s="66"/>
      <c r="V516" s="66"/>
      <c r="W516" s="66"/>
      <c r="AG516" t="s">
        <v>173</v>
      </c>
      <c r="AH516" t="s">
        <v>227</v>
      </c>
    </row>
    <row r="517" spans="9:34">
      <c r="I517" s="66"/>
      <c r="J517" s="66"/>
      <c r="K517" s="66"/>
      <c r="L517" s="66"/>
      <c r="M517" s="66"/>
      <c r="N517" s="66"/>
      <c r="O517" s="66"/>
      <c r="P517" s="66"/>
      <c r="Q517" s="66"/>
      <c r="R517" s="66"/>
      <c r="S517" s="66"/>
      <c r="T517" s="66"/>
      <c r="U517" s="66"/>
      <c r="V517" s="66"/>
      <c r="W517" s="66"/>
      <c r="AG517" t="s">
        <v>228</v>
      </c>
      <c r="AH517" t="s">
        <v>229</v>
      </c>
    </row>
    <row r="518" spans="9:34">
      <c r="I518" s="66"/>
      <c r="J518" s="66"/>
      <c r="K518" s="66"/>
      <c r="L518" s="66"/>
      <c r="M518" s="66"/>
      <c r="N518" s="66"/>
      <c r="O518" s="66"/>
      <c r="P518" s="66"/>
      <c r="Q518" s="66"/>
      <c r="R518" s="66"/>
      <c r="S518" s="66"/>
      <c r="T518" s="66"/>
      <c r="U518" s="66"/>
      <c r="V518" s="66"/>
      <c r="W518" s="66"/>
      <c r="AG518" t="s">
        <v>175</v>
      </c>
      <c r="AH518" t="s">
        <v>230</v>
      </c>
    </row>
    <row r="519" spans="9:34">
      <c r="I519" s="66"/>
      <c r="J519" s="66"/>
      <c r="K519" s="66"/>
      <c r="L519" s="66"/>
      <c r="M519" s="66"/>
      <c r="N519" s="66"/>
      <c r="O519" s="66"/>
      <c r="P519" s="66"/>
      <c r="Q519" s="66"/>
      <c r="R519" s="66"/>
      <c r="S519" s="66"/>
      <c r="T519" s="66"/>
      <c r="U519" s="66"/>
      <c r="V519" s="66"/>
      <c r="W519" s="66"/>
    </row>
    <row r="520" spans="9:34">
      <c r="I520" s="66"/>
      <c r="J520" s="66"/>
      <c r="K520" s="66"/>
      <c r="L520" s="66"/>
      <c r="M520" s="66"/>
      <c r="N520" s="66"/>
      <c r="O520" s="66"/>
      <c r="P520" s="66"/>
      <c r="Q520" s="66"/>
      <c r="R520" s="66"/>
      <c r="S520" s="66"/>
      <c r="T520" s="66"/>
      <c r="U520" s="66"/>
      <c r="V520" s="66"/>
      <c r="W520" s="66"/>
      <c r="AG520" t="s">
        <v>180</v>
      </c>
      <c r="AH520" t="s">
        <v>232</v>
      </c>
    </row>
    <row r="521" spans="9:34">
      <c r="I521" s="66"/>
      <c r="J521" s="66"/>
      <c r="K521" s="66"/>
      <c r="L521" s="66"/>
      <c r="M521" s="66"/>
      <c r="N521" s="66"/>
      <c r="O521" s="66"/>
      <c r="P521" s="66"/>
      <c r="Q521" s="66"/>
      <c r="R521" s="66"/>
      <c r="S521" s="66"/>
      <c r="T521" s="66"/>
      <c r="U521" s="66"/>
      <c r="V521" s="66"/>
      <c r="W521" s="66"/>
      <c r="AG521" t="s">
        <v>233</v>
      </c>
      <c r="AH521" t="s">
        <v>234</v>
      </c>
    </row>
    <row r="522" spans="9:34">
      <c r="I522" s="66"/>
      <c r="J522" s="66"/>
      <c r="K522" s="66"/>
      <c r="L522" s="66"/>
      <c r="M522" s="66"/>
      <c r="N522" s="66"/>
      <c r="O522" s="66"/>
      <c r="P522" s="66"/>
      <c r="Q522" s="66"/>
      <c r="R522" s="66"/>
      <c r="S522" s="66"/>
      <c r="T522" s="66"/>
      <c r="U522" s="66"/>
      <c r="V522" s="66"/>
      <c r="W522" s="66"/>
      <c r="AG522" t="s">
        <v>161</v>
      </c>
      <c r="AH522" t="s">
        <v>235</v>
      </c>
    </row>
    <row r="523" spans="9:34">
      <c r="I523" s="66"/>
      <c r="J523" s="66"/>
      <c r="K523" s="66"/>
      <c r="L523" s="66"/>
      <c r="M523" s="66"/>
      <c r="N523" s="66"/>
      <c r="O523" s="66"/>
      <c r="P523" s="66"/>
      <c r="Q523" s="66"/>
      <c r="R523" s="66"/>
      <c r="S523" s="66"/>
      <c r="T523" s="66"/>
      <c r="U523" s="66"/>
      <c r="V523" s="66"/>
      <c r="W523" s="66"/>
      <c r="AG523" t="s">
        <v>159</v>
      </c>
      <c r="AH523" t="s">
        <v>236</v>
      </c>
    </row>
    <row r="524" spans="9:34">
      <c r="I524" s="66"/>
      <c r="J524" s="66"/>
      <c r="K524" s="66"/>
      <c r="L524" s="66"/>
      <c r="M524" s="66"/>
      <c r="N524" s="66"/>
      <c r="O524" s="66"/>
      <c r="P524" s="66"/>
      <c r="Q524" s="66"/>
      <c r="R524" s="66"/>
      <c r="S524" s="66"/>
      <c r="T524" s="66"/>
      <c r="U524" s="66"/>
      <c r="V524" s="66"/>
      <c r="W524" s="66"/>
      <c r="AG524" t="s">
        <v>200</v>
      </c>
      <c r="AH524" t="s">
        <v>237</v>
      </c>
    </row>
    <row r="525" spans="9:34">
      <c r="I525" s="66"/>
      <c r="J525" s="66"/>
      <c r="K525" s="66"/>
      <c r="L525" s="66"/>
      <c r="M525" s="66"/>
      <c r="N525" s="66"/>
      <c r="O525" s="66"/>
      <c r="P525" s="66"/>
      <c r="Q525" s="66"/>
      <c r="R525" s="66"/>
      <c r="S525" s="66"/>
      <c r="T525" s="66"/>
      <c r="U525" s="66"/>
      <c r="V525" s="66"/>
      <c r="W525" s="66"/>
      <c r="AG525" t="s">
        <v>238</v>
      </c>
      <c r="AH525" t="s">
        <v>239</v>
      </c>
    </row>
    <row r="526" spans="9:34">
      <c r="I526" s="66"/>
      <c r="J526" s="66"/>
      <c r="K526" s="66"/>
      <c r="L526" s="66"/>
      <c r="M526" s="66"/>
      <c r="N526" s="66"/>
      <c r="O526" s="66"/>
      <c r="P526" s="66"/>
      <c r="Q526" s="66"/>
      <c r="R526" s="66"/>
      <c r="S526" s="66"/>
      <c r="T526" s="66"/>
      <c r="U526" s="66"/>
      <c r="V526" s="66"/>
      <c r="W526" s="66"/>
      <c r="AG526" t="s">
        <v>240</v>
      </c>
      <c r="AH526" t="s">
        <v>241</v>
      </c>
    </row>
    <row r="527" spans="9:34">
      <c r="I527" s="66"/>
      <c r="J527" s="66"/>
      <c r="K527" s="66"/>
      <c r="L527" s="66"/>
      <c r="M527" s="66"/>
      <c r="N527" s="66"/>
      <c r="O527" s="66"/>
      <c r="P527" s="66"/>
      <c r="Q527" s="66"/>
      <c r="R527" s="66"/>
      <c r="S527" s="66"/>
      <c r="T527" s="66"/>
      <c r="U527" s="66"/>
      <c r="V527" s="66"/>
      <c r="W527" s="66"/>
      <c r="AG527" t="s">
        <v>156</v>
      </c>
      <c r="AH527" t="s">
        <v>242</v>
      </c>
    </row>
    <row r="528" spans="9:34">
      <c r="I528" s="66"/>
      <c r="J528" s="66"/>
      <c r="K528" s="66"/>
      <c r="L528" s="66"/>
      <c r="M528" s="66"/>
      <c r="N528" s="66"/>
      <c r="O528" s="66"/>
      <c r="P528" s="66"/>
      <c r="Q528" s="66"/>
      <c r="R528" s="66"/>
      <c r="S528" s="66"/>
      <c r="T528" s="66"/>
      <c r="U528" s="66"/>
      <c r="V528" s="66"/>
      <c r="W528" s="66"/>
      <c r="AG528" t="s">
        <v>244</v>
      </c>
      <c r="AH528" t="s">
        <v>245</v>
      </c>
    </row>
    <row r="529" spans="9:34">
      <c r="I529" s="66"/>
      <c r="J529" s="66"/>
      <c r="K529" s="66"/>
      <c r="L529" s="66"/>
      <c r="M529" s="66"/>
      <c r="N529" s="66"/>
      <c r="O529" s="66"/>
      <c r="P529" s="66"/>
      <c r="Q529" s="66"/>
      <c r="R529" s="66"/>
      <c r="S529" s="66"/>
      <c r="T529" s="66"/>
      <c r="U529" s="66"/>
      <c r="V529" s="66"/>
      <c r="W529" s="66"/>
      <c r="AG529" s="117" t="s">
        <v>246</v>
      </c>
      <c r="AH529" s="117" t="s">
        <v>246</v>
      </c>
    </row>
    <row r="530" spans="9:34">
      <c r="I530" s="66"/>
      <c r="J530" s="66"/>
      <c r="K530" s="66"/>
      <c r="L530" s="66"/>
      <c r="M530" s="66"/>
      <c r="N530" s="66"/>
      <c r="O530" s="66"/>
      <c r="P530" s="66"/>
      <c r="Q530" s="66"/>
      <c r="R530" s="66"/>
      <c r="S530" s="66"/>
      <c r="T530" s="66"/>
      <c r="U530" s="66"/>
      <c r="V530" s="66"/>
      <c r="W530" s="66"/>
    </row>
    <row r="531" spans="9:34">
      <c r="I531" s="66"/>
      <c r="J531" s="66"/>
      <c r="K531" s="66"/>
      <c r="L531" s="66"/>
      <c r="M531" s="66"/>
      <c r="N531" s="66"/>
      <c r="O531" s="66"/>
      <c r="P531" s="66"/>
      <c r="Q531" s="66"/>
      <c r="R531" s="66"/>
      <c r="S531" s="66"/>
      <c r="T531" s="66"/>
      <c r="U531" s="66"/>
      <c r="V531" s="66"/>
      <c r="W531" s="66"/>
      <c r="AG531" t="s">
        <v>164</v>
      </c>
      <c r="AH531" t="s">
        <v>247</v>
      </c>
    </row>
    <row r="532" spans="9:34">
      <c r="I532" s="66"/>
      <c r="J532" s="66"/>
      <c r="K532" s="66"/>
      <c r="L532" s="66"/>
      <c r="M532" s="66"/>
      <c r="N532" s="66"/>
      <c r="O532" s="66"/>
      <c r="P532" s="66"/>
      <c r="Q532" s="66"/>
      <c r="R532" s="66"/>
      <c r="S532" s="66"/>
      <c r="T532" s="66"/>
      <c r="U532" s="66"/>
      <c r="V532" s="66"/>
      <c r="W532" s="66"/>
      <c r="AG532" t="s">
        <v>248</v>
      </c>
      <c r="AH532" t="s">
        <v>249</v>
      </c>
    </row>
    <row r="533" spans="9:34">
      <c r="I533" s="66"/>
      <c r="J533" s="66"/>
      <c r="K533" s="66"/>
      <c r="L533" s="66"/>
      <c r="M533" s="66"/>
      <c r="N533" s="66"/>
      <c r="O533" s="66"/>
      <c r="P533" s="66"/>
      <c r="Q533" s="66"/>
      <c r="R533" s="66"/>
      <c r="S533" s="66"/>
      <c r="T533" s="66"/>
      <c r="U533" s="66"/>
      <c r="V533" s="66"/>
      <c r="W533" s="66"/>
      <c r="AG533" t="s">
        <v>166</v>
      </c>
      <c r="AH533" t="s">
        <v>250</v>
      </c>
    </row>
    <row r="534" spans="9:34">
      <c r="I534" s="66"/>
      <c r="J534" s="66"/>
      <c r="K534" s="66"/>
      <c r="L534" s="66"/>
      <c r="M534" s="66"/>
      <c r="N534" s="66"/>
      <c r="O534" s="66"/>
      <c r="P534" s="66"/>
      <c r="Q534" s="66"/>
      <c r="R534" s="66"/>
      <c r="S534" s="66"/>
      <c r="T534" s="66"/>
      <c r="U534" s="66"/>
      <c r="V534" s="66"/>
      <c r="W534" s="66"/>
      <c r="AG534" t="s">
        <v>251</v>
      </c>
      <c r="AH534" t="s">
        <v>252</v>
      </c>
    </row>
    <row r="535" spans="9:34">
      <c r="I535" s="66"/>
      <c r="J535" s="66"/>
      <c r="K535" s="66"/>
      <c r="L535" s="66"/>
      <c r="M535" s="66"/>
      <c r="N535" s="66"/>
      <c r="O535" s="66"/>
      <c r="P535" s="66"/>
      <c r="Q535" s="66"/>
      <c r="R535" s="66"/>
      <c r="S535" s="66"/>
      <c r="T535" s="66"/>
      <c r="U535" s="66"/>
      <c r="V535" s="66"/>
      <c r="W535" s="66"/>
      <c r="AG535" t="s">
        <v>253</v>
      </c>
      <c r="AH535" t="s">
        <v>254</v>
      </c>
    </row>
    <row r="536" spans="9:34">
      <c r="I536" s="66"/>
      <c r="J536" s="66"/>
      <c r="K536" s="66"/>
      <c r="L536" s="66"/>
      <c r="M536" s="66"/>
      <c r="N536" s="66"/>
      <c r="O536" s="66"/>
      <c r="P536" s="66"/>
      <c r="Q536" s="66"/>
      <c r="R536" s="66"/>
      <c r="S536" s="66"/>
      <c r="T536" s="66"/>
      <c r="U536" s="66"/>
      <c r="V536" s="66"/>
      <c r="W536" s="66"/>
      <c r="AG536" t="s">
        <v>255</v>
      </c>
      <c r="AH536" t="s">
        <v>256</v>
      </c>
    </row>
    <row r="537" spans="9:34">
      <c r="I537" s="66"/>
      <c r="J537" s="66"/>
      <c r="K537" s="66"/>
      <c r="L537" s="66"/>
      <c r="M537" s="66"/>
      <c r="N537" s="66"/>
      <c r="O537" s="66"/>
      <c r="P537" s="66"/>
      <c r="Q537" s="66"/>
      <c r="R537" s="66"/>
      <c r="S537" s="66"/>
      <c r="T537" s="66"/>
      <c r="U537" s="66"/>
      <c r="V537" s="66"/>
      <c r="W537" s="66"/>
    </row>
    <row r="538" spans="9:34">
      <c r="I538" s="66"/>
      <c r="J538" s="66"/>
      <c r="K538" s="66"/>
      <c r="L538" s="66"/>
      <c r="M538" s="66"/>
      <c r="N538" s="66"/>
      <c r="O538" s="66"/>
      <c r="P538" s="66"/>
      <c r="Q538" s="66"/>
      <c r="R538" s="66"/>
      <c r="S538" s="66"/>
      <c r="T538" s="66"/>
      <c r="U538" s="66"/>
      <c r="V538" s="66"/>
      <c r="W538" s="66"/>
      <c r="AG538" t="s">
        <v>257</v>
      </c>
      <c r="AH538" t="s">
        <v>258</v>
      </c>
    </row>
    <row r="539" spans="9:34">
      <c r="I539" s="66"/>
      <c r="J539" s="66"/>
      <c r="K539" s="66"/>
      <c r="L539" s="66"/>
      <c r="M539" s="66"/>
      <c r="N539" s="66"/>
      <c r="O539" s="66"/>
      <c r="P539" s="66"/>
      <c r="Q539" s="66"/>
      <c r="R539" s="66"/>
      <c r="S539" s="66"/>
      <c r="T539" s="66"/>
      <c r="U539" s="66"/>
      <c r="V539" s="66"/>
      <c r="W539" s="66"/>
      <c r="AG539" t="s">
        <v>176</v>
      </c>
      <c r="AH539" t="s">
        <v>259</v>
      </c>
    </row>
    <row r="540" spans="9:34">
      <c r="AG540" t="s">
        <v>177</v>
      </c>
      <c r="AH540" t="s">
        <v>261</v>
      </c>
    </row>
    <row r="542" spans="9:34">
      <c r="AG542" t="s">
        <v>189</v>
      </c>
      <c r="AH542" t="s">
        <v>89</v>
      </c>
    </row>
    <row r="543" spans="9:34">
      <c r="AG543" t="s">
        <v>162</v>
      </c>
      <c r="AH543" t="s">
        <v>91</v>
      </c>
    </row>
    <row r="544" spans="9: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BE3D3D00-5763-489F-B542-EFFB03451A21}">
      <formula1>$AG$531:$AG$536</formula1>
    </dataValidation>
    <dataValidation type="list" allowBlank="1" showInputMessage="1" showErrorMessage="1" sqref="G4:G499" xr:uid="{01BC6B27-97F2-4DD7-A655-CEFEA3498FE5}">
      <formula1>$AG$520:$AG$529</formula1>
    </dataValidation>
    <dataValidation type="list" allowBlank="1" showInputMessage="1" showErrorMessage="1" sqref="F4:F499" xr:uid="{77E6E929-7987-4F7E-A48A-DA1C44479FEF}">
      <formula1>$AG$503:$AG$518</formula1>
    </dataValidation>
    <dataValidation type="list" allowBlank="1" showInputMessage="1" showErrorMessage="1" sqref="E4:E499" xr:uid="{E83E9044-0F32-4D56-AE3A-76BAFBC48D2C}">
      <formula1>$AG$538:$AG$540</formula1>
    </dataValidation>
    <dataValidation type="list" allowBlank="1" showInputMessage="1" showErrorMessage="1" sqref="A4:A499" xr:uid="{7FD0B3E6-293F-4142-8AFD-11A040429396}">
      <formula1>$AG$547:$AG$552</formula1>
    </dataValidation>
    <dataValidation type="list" allowBlank="1" showInputMessage="1" showErrorMessage="1" sqref="O4:O499 L4:L499" xr:uid="{31116136-1241-4B98-ABAE-0C99BBBE6CEB}">
      <formula1>$AG$542:$AG$545</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codeName="Blad19">
    <tabColor rgb="FFC2E76B"/>
  </sheetPr>
  <dimension ref="A2:N63"/>
  <sheetViews>
    <sheetView showGridLines="0" topLeftCell="A11"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t="e">
        <f>B4</f>
        <v>#N/A</v>
      </c>
      <c r="B2" s="339"/>
      <c r="C2" s="339"/>
      <c r="D2" s="339"/>
      <c r="E2" s="339"/>
      <c r="F2" s="339"/>
      <c r="G2" s="339"/>
      <c r="H2" s="339"/>
      <c r="K2" t="s">
        <v>85</v>
      </c>
      <c r="L2" t="s">
        <v>86</v>
      </c>
      <c r="M2" s="40" t="s">
        <v>87</v>
      </c>
      <c r="N2" t="s">
        <v>88</v>
      </c>
    </row>
    <row r="3" spans="1:14">
      <c r="K3" s="33" t="s">
        <v>89</v>
      </c>
      <c r="L3" s="46">
        <v>210</v>
      </c>
      <c r="M3" s="225"/>
      <c r="N3" s="85">
        <f>SUMIF('8a'!$K$4:$K$499,"A",'8a'!$V$4:$V$499)</f>
        <v>0</v>
      </c>
    </row>
    <row r="4" spans="1:14">
      <c r="A4" s="17" t="s">
        <v>90</v>
      </c>
      <c r="B4" s="325" t="e">
        <f>VLOOKUP(H5,'Kosten NEN2075'!A3:E52,3)</f>
        <v>#N/A</v>
      </c>
      <c r="C4" s="325"/>
      <c r="D4" s="325"/>
      <c r="E4" s="325"/>
      <c r="F4" s="20"/>
      <c r="G4" s="20"/>
      <c r="H4" s="13"/>
      <c r="K4" s="35" t="s">
        <v>91</v>
      </c>
      <c r="L4" s="47">
        <v>210</v>
      </c>
      <c r="M4" s="226"/>
      <c r="N4" s="86">
        <f>SUMIF('8a'!$K$4:$K$499,"B",'8a'!$V$4:$V$499)</f>
        <v>0</v>
      </c>
    </row>
    <row r="5" spans="1:14">
      <c r="A5" s="18" t="s">
        <v>92</v>
      </c>
      <c r="B5" s="326" t="e">
        <f>VLOOKUP(H5,'Kosten NEN2075'!A3:E52,4)</f>
        <v>#N/A</v>
      </c>
      <c r="C5" s="326"/>
      <c r="D5" s="326"/>
      <c r="E5" s="326"/>
      <c r="F5" s="322" t="s">
        <v>93</v>
      </c>
      <c r="G5" s="322"/>
      <c r="H5" s="14">
        <f>'Kosten NEN2075'!A10</f>
        <v>0</v>
      </c>
      <c r="K5" s="35" t="s">
        <v>262</v>
      </c>
      <c r="L5" s="47">
        <v>210</v>
      </c>
      <c r="M5" s="226"/>
      <c r="N5" s="86">
        <f>SUMIF('8a'!$K$4:$K$499,"C",'8a'!$V$4:$V$499)</f>
        <v>0</v>
      </c>
    </row>
    <row r="6" spans="1:14">
      <c r="A6" s="19" t="s">
        <v>95</v>
      </c>
      <c r="B6" s="327" t="e">
        <f>VLOOKUP(H5,'Kosten NEN2075'!A3:E52,5)</f>
        <v>#N/A</v>
      </c>
      <c r="C6" s="327"/>
      <c r="D6" s="327"/>
      <c r="E6" s="327"/>
      <c r="F6" s="323" t="s">
        <v>96</v>
      </c>
      <c r="G6" s="323"/>
      <c r="H6" s="15" t="str">
        <f>CONCATENATE(H5,"a")</f>
        <v>0a</v>
      </c>
      <c r="K6" s="35" t="s">
        <v>263</v>
      </c>
      <c r="L6" s="47">
        <v>210</v>
      </c>
      <c r="M6" s="226"/>
      <c r="N6" s="86">
        <f>SUMIF('8a'!$K$4:$K$499,"D",'8a'!$V$4:$V$499)</f>
        <v>0</v>
      </c>
    </row>
    <row r="7" spans="1:14">
      <c r="K7" s="35" t="s">
        <v>98</v>
      </c>
      <c r="L7" s="47">
        <v>210</v>
      </c>
      <c r="M7" s="226"/>
      <c r="N7" s="86">
        <f>SUMIF('8a'!$K$4:$K$499,"E",'8a'!$V$4:$V$499)</f>
        <v>0</v>
      </c>
    </row>
    <row r="8" spans="1:14">
      <c r="A8" s="4" t="s">
        <v>99</v>
      </c>
      <c r="B8" s="5"/>
      <c r="C8" s="5"/>
      <c r="D8" s="5"/>
      <c r="E8" s="16">
        <f>MAX(L3:L16)</f>
        <v>210</v>
      </c>
      <c r="K8" s="35" t="s">
        <v>103</v>
      </c>
      <c r="L8" s="47">
        <v>4</v>
      </c>
      <c r="M8" s="226"/>
      <c r="N8" s="86">
        <f>SUMIF('8a'!$K$4:$K$499,"F",'8a'!$V$4:$V$499)</f>
        <v>0</v>
      </c>
    </row>
    <row r="9" spans="1:14">
      <c r="A9" s="4" t="s">
        <v>74</v>
      </c>
      <c r="B9" s="5"/>
      <c r="C9" s="5"/>
      <c r="D9" s="5"/>
      <c r="E9" s="196">
        <v>0.08</v>
      </c>
      <c r="K9" s="35" t="s">
        <v>105</v>
      </c>
      <c r="L9" s="47">
        <v>210</v>
      </c>
      <c r="M9" s="226"/>
      <c r="N9" s="86">
        <f>SUMIF('8a'!$K$4:$K$499,"G",'8a'!$V$4:$V$499)</f>
        <v>0</v>
      </c>
    </row>
    <row r="10" spans="1:14">
      <c r="H10" s="8" t="s">
        <v>102</v>
      </c>
      <c r="K10" s="35" t="s">
        <v>287</v>
      </c>
      <c r="L10" s="47">
        <v>210</v>
      </c>
      <c r="M10" s="226"/>
      <c r="N10" s="86">
        <f>SUMIF('8a'!$K$4:$K$499,"H",'8a'!$V$4:$V$499)</f>
        <v>0</v>
      </c>
    </row>
    <row r="11" spans="1:14">
      <c r="A11" s="4" t="s">
        <v>104</v>
      </c>
      <c r="B11" s="5"/>
      <c r="C11" s="5"/>
      <c r="D11" s="5"/>
      <c r="E11" s="5"/>
      <c r="F11" s="21"/>
      <c r="G11" s="21"/>
      <c r="H11" s="197">
        <f>SUM(N3:N16)*Offertetarief</f>
        <v>0</v>
      </c>
      <c r="K11" s="37" t="s">
        <v>288</v>
      </c>
      <c r="L11" s="48">
        <v>210</v>
      </c>
      <c r="M11" s="227"/>
      <c r="N11" s="87">
        <f>SUMIF('8a'!$K$4:$K$499,"I",'8a'!$V$4:$V$499)</f>
        <v>0</v>
      </c>
    </row>
    <row r="12" spans="1:14">
      <c r="E12" t="s">
        <v>106</v>
      </c>
      <c r="F12" s="8" t="s">
        <v>29</v>
      </c>
      <c r="G12" s="8" t="s">
        <v>107</v>
      </c>
    </row>
    <row r="13" spans="1:14">
      <c r="A13" s="5" t="s">
        <v>289</v>
      </c>
      <c r="B13" s="5"/>
      <c r="C13" s="5"/>
      <c r="D13" s="5"/>
      <c r="E13" s="199">
        <v>4</v>
      </c>
      <c r="F13" s="44">
        <f>SUMIF('8a'!K4:K499,"&lt;&gt;X",'8a'!R4:R499)</f>
        <v>0</v>
      </c>
      <c r="G13" s="224"/>
      <c r="H13" s="200">
        <f>(F13*G13)*4</f>
        <v>0</v>
      </c>
    </row>
    <row r="14" spans="1:14" ht="15.6">
      <c r="F14" s="22" t="s">
        <v>109</v>
      </c>
      <c r="G14" s="76"/>
      <c r="H14" s="200">
        <f>SUM(H11:H13)</f>
        <v>0</v>
      </c>
    </row>
    <row r="16" spans="1:14">
      <c r="A16" t="s">
        <v>110</v>
      </c>
    </row>
    <row r="17" spans="1:9">
      <c r="A17" s="319" t="s">
        <v>111</v>
      </c>
      <c r="B17" s="319"/>
      <c r="C17" s="319"/>
      <c r="D17" s="45">
        <f>'8a'!T500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SUMIFS('8a'!R4:R499,'8a'!L4:L499,"Linoleum",'8a'!K4:K499,"&lt;&gt;X")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SUMIFS('8a'!R4:R499,'8a'!L4:L499,"Tapijt",'8a'!K4:K499,"&lt;&gt;X")</f>
        <v>0</v>
      </c>
      <c r="F26" s="229"/>
      <c r="G26" s="206">
        <f t="shared" si="0"/>
        <v>0</v>
      </c>
      <c r="H26" s="36">
        <v>1</v>
      </c>
      <c r="I26" s="207">
        <f t="shared" si="1"/>
        <v>0</v>
      </c>
    </row>
    <row r="27" spans="1:9">
      <c r="A27" s="295" t="s">
        <v>121</v>
      </c>
      <c r="B27" s="296"/>
      <c r="C27" s="296"/>
      <c r="D27" s="308"/>
      <c r="E27" s="99">
        <f>SUMIFS('8a'!R4:R499,'8a'!L4:L499,"Steen/glad")-SUMIFS('8a'!R4:R499,'8a'!L4:L499,"Steen/glad",'8a'!K4:K499,"G")-SUMIFS('8a'!R4:R499,'8a'!L4:L499,"Steen/glad",'8a'!K4:K499,"X")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'8a'!W500</f>
        <v>109.85</v>
      </c>
      <c r="F29" s="228"/>
      <c r="G29" s="204">
        <f t="shared" si="0"/>
        <v>0</v>
      </c>
      <c r="H29" s="97">
        <v>2</v>
      </c>
      <c r="I29" s="205">
        <f t="shared" si="1"/>
        <v>0</v>
      </c>
    </row>
    <row r="30" spans="1:9">
      <c r="A30" s="295" t="s">
        <v>123</v>
      </c>
      <c r="B30" s="296"/>
      <c r="C30" s="296"/>
      <c r="D30" s="297"/>
      <c r="E30" s="26">
        <f>'8a'!X500</f>
        <v>109.85</v>
      </c>
      <c r="F30" s="229"/>
      <c r="G30" s="206">
        <f t="shared" si="0"/>
        <v>0</v>
      </c>
      <c r="H30" s="36">
        <v>2</v>
      </c>
      <c r="I30" s="207">
        <f t="shared" si="1"/>
        <v>0</v>
      </c>
    </row>
    <row r="31" spans="1:9">
      <c r="A31" s="295" t="s">
        <v>124</v>
      </c>
      <c r="B31" s="296"/>
      <c r="C31" s="296"/>
      <c r="D31" s="297"/>
      <c r="E31" s="26">
        <f>'8a'!Y500*2</f>
        <v>68.2</v>
      </c>
      <c r="F31" s="229"/>
      <c r="G31" s="206">
        <f t="shared" si="0"/>
        <v>0</v>
      </c>
      <c r="H31" s="36">
        <v>2</v>
      </c>
      <c r="I31" s="207">
        <f t="shared" si="1"/>
        <v>0</v>
      </c>
    </row>
    <row r="32" spans="1:9">
      <c r="A32" s="295" t="s">
        <v>312</v>
      </c>
      <c r="B32" s="296"/>
      <c r="C32" s="296"/>
      <c r="D32" s="297"/>
      <c r="E32" s="26">
        <f>'8a'!Z500*2</f>
        <v>14</v>
      </c>
      <c r="F32" s="229"/>
      <c r="G32" s="206">
        <f t="shared" si="0"/>
        <v>0</v>
      </c>
      <c r="H32" s="36">
        <v>1</v>
      </c>
      <c r="I32" s="207">
        <f t="shared" si="1"/>
        <v>0</v>
      </c>
    </row>
    <row r="33" spans="1:9" hidden="1">
      <c r="A33" s="295" t="s">
        <v>126</v>
      </c>
      <c r="B33" s="296"/>
      <c r="C33" s="296"/>
      <c r="D33" s="297"/>
      <c r="E33" s="26">
        <f>'8a'!AA500</f>
        <v>0</v>
      </c>
      <c r="F33" s="229"/>
      <c r="G33" s="206">
        <f t="shared" si="0"/>
        <v>0</v>
      </c>
      <c r="H33" s="36">
        <v>1</v>
      </c>
      <c r="I33" s="207">
        <f t="shared" si="1"/>
        <v>0</v>
      </c>
    </row>
    <row r="34" spans="1:9" hidden="1">
      <c r="A34" s="295" t="s">
        <v>127</v>
      </c>
      <c r="B34" s="296"/>
      <c r="C34" s="296"/>
      <c r="D34" s="297"/>
      <c r="E34" s="26">
        <f>'8a'!AB500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SUMIF('8a'!K4:K499,"G",'8a'!R4:R499)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sheetPr>
  <dimension ref="A2:L56"/>
  <sheetViews>
    <sheetView zoomScale="115" zoomScaleNormal="115" workbookViewId="0">
      <selection activeCell="F63" sqref="F63"/>
    </sheetView>
  </sheetViews>
  <sheetFormatPr defaultRowHeight="14.4"/>
  <cols>
    <col min="3" max="3" width="27.88671875" bestFit="1" customWidth="1"/>
    <col min="4" max="4" width="24.88671875" bestFit="1" customWidth="1"/>
    <col min="5" max="5" width="15.5546875" bestFit="1" customWidth="1"/>
    <col min="6" max="6" width="27.44140625" bestFit="1" customWidth="1"/>
    <col min="7" max="7" width="13.109375" bestFit="1" customWidth="1"/>
    <col min="8" max="8" width="16.33203125" bestFit="1" customWidth="1"/>
    <col min="9" max="9" width="24" bestFit="1" customWidth="1"/>
    <col min="11" max="11" width="12.6640625" bestFit="1" customWidth="1"/>
    <col min="12" max="12" width="14.33203125" bestFit="1" customWidth="1"/>
  </cols>
  <sheetData>
    <row r="2" spans="1:12">
      <c r="A2" s="2"/>
      <c r="B2" s="2" t="s">
        <v>21</v>
      </c>
      <c r="C2" s="2" t="s">
        <v>22</v>
      </c>
      <c r="D2" s="2" t="s">
        <v>23</v>
      </c>
      <c r="E2" s="2" t="s">
        <v>24</v>
      </c>
      <c r="F2" s="3" t="s">
        <v>25</v>
      </c>
      <c r="G2" s="2" t="s">
        <v>26</v>
      </c>
      <c r="H2" s="3" t="s">
        <v>27</v>
      </c>
      <c r="I2" s="2" t="s">
        <v>28</v>
      </c>
      <c r="K2" s="32" t="s">
        <v>29</v>
      </c>
      <c r="L2" s="32" t="s">
        <v>30</v>
      </c>
    </row>
    <row r="3" spans="1:12">
      <c r="A3" s="12">
        <v>1</v>
      </c>
      <c r="B3" s="12" t="str">
        <f>CONCATENATE(A3,"a")</f>
        <v>1a</v>
      </c>
      <c r="C3" s="287" t="s">
        <v>31</v>
      </c>
      <c r="D3" s="286" t="s">
        <v>32</v>
      </c>
      <c r="E3" s="289" t="s">
        <v>4</v>
      </c>
      <c r="F3" s="155">
        <f>'1'!F13</f>
        <v>4278.5499999999993</v>
      </c>
      <c r="G3" s="39" cm="1">
        <f t="array" ref="G3">_xlfn.IFS(F3=0,0,F3&lt;750,$L$3,F3&lt;1000,$L$4,F3&lt;1500,$L$5,F3&lt;2000,$L$6,F3&lt;3000,$L$7,F3&lt;5000,$L$8,F3&lt;10000,$L$9,F3&gt;=10000,$L$10)</f>
        <v>360</v>
      </c>
      <c r="H3" s="12">
        <v>4</v>
      </c>
      <c r="I3" s="39">
        <f>G3*H3</f>
        <v>1440</v>
      </c>
      <c r="K3" s="12" t="s">
        <v>33</v>
      </c>
      <c r="L3" s="39">
        <v>105</v>
      </c>
    </row>
    <row r="4" spans="1:12">
      <c r="A4" s="12">
        <v>2</v>
      </c>
      <c r="B4" s="12" t="str">
        <f t="shared" ref="B4:B15" si="0">CONCATENATE(A4,"a")</f>
        <v>2a</v>
      </c>
      <c r="C4" s="287" t="s">
        <v>34</v>
      </c>
      <c r="D4" s="286" t="s">
        <v>35</v>
      </c>
      <c r="E4" s="289" t="s">
        <v>4</v>
      </c>
      <c r="F4" s="155">
        <f>'2'!F13</f>
        <v>469.23</v>
      </c>
      <c r="G4" s="39" cm="1">
        <f t="array" ref="G4">_xlfn.IFS(F4=0,0,F4&lt;750,$L$3,F4&lt;1000,$L$4,F4&lt;1500,$L$5,F4&lt;2000,$L$6,F4&lt;3000,$L$7,F4&lt;5000,$L$8,F4&lt;10000,$L$9,F4&gt;=10000,$L$10)</f>
        <v>105</v>
      </c>
      <c r="H4" s="12">
        <v>4</v>
      </c>
      <c r="I4" s="39">
        <f t="shared" ref="I4:I55" si="1">G4*H4</f>
        <v>420</v>
      </c>
      <c r="K4" s="12" t="s">
        <v>36</v>
      </c>
      <c r="L4" s="39">
        <v>130</v>
      </c>
    </row>
    <row r="5" spans="1:12">
      <c r="A5" s="12">
        <v>3</v>
      </c>
      <c r="B5" s="12" t="str">
        <f t="shared" si="0"/>
        <v>3a</v>
      </c>
      <c r="C5" s="287" t="s">
        <v>37</v>
      </c>
      <c r="D5" s="286" t="s">
        <v>38</v>
      </c>
      <c r="E5" s="289" t="s">
        <v>4</v>
      </c>
      <c r="F5" s="155">
        <f>'3'!$F$13</f>
        <v>413.86</v>
      </c>
      <c r="G5" s="39" cm="1">
        <f t="array" ref="G5">_xlfn.IFS(F5=0,0,F5&lt;750,$L$3,F5&lt;1000,$L$4,F5&lt;1500,$L$5,F5&lt;2000,$L$6,F5&lt;3000,$L$7,F5&lt;5000,$L$8,F5&lt;10000,$L$9,F5&gt;=10000,$L$10)</f>
        <v>105</v>
      </c>
      <c r="H5" s="12">
        <v>4</v>
      </c>
      <c r="I5" s="39">
        <f t="shared" si="1"/>
        <v>420</v>
      </c>
      <c r="K5" s="12" t="s">
        <v>39</v>
      </c>
      <c r="L5" s="39">
        <v>155</v>
      </c>
    </row>
    <row r="6" spans="1:12">
      <c r="A6" s="76">
        <v>4</v>
      </c>
      <c r="B6" s="76" t="str">
        <f t="shared" si="0"/>
        <v>4a</v>
      </c>
      <c r="C6" s="288" t="s">
        <v>40</v>
      </c>
      <c r="D6" s="286" t="s">
        <v>41</v>
      </c>
      <c r="E6" s="289" t="s">
        <v>4</v>
      </c>
      <c r="F6" s="274">
        <f>'4'!$F$13</f>
        <v>465.4</v>
      </c>
      <c r="G6" s="275" cm="1">
        <f t="array" ref="G6">_xlfn.IFS(F6=0,0,F6&lt;750,$L$3,F6&lt;1000,$L$4,F6&lt;1500,$L$5,F6&lt;2000,$L$6,F6&lt;3000,$L$7,F6&lt;5000,$L$8,F6&lt;10000,$L$9,F6&gt;=10000,$L$10)</f>
        <v>105</v>
      </c>
      <c r="H6" s="76">
        <v>4</v>
      </c>
      <c r="I6" s="275">
        <f t="shared" si="1"/>
        <v>420</v>
      </c>
      <c r="K6" s="12" t="s">
        <v>42</v>
      </c>
      <c r="L6" s="39">
        <v>210</v>
      </c>
    </row>
    <row r="7" spans="1:12">
      <c r="A7" s="277"/>
      <c r="B7" s="277"/>
      <c r="C7" s="277"/>
      <c r="E7" s="277"/>
      <c r="F7" s="278"/>
      <c r="G7" s="279"/>
      <c r="H7" s="277"/>
      <c r="I7" s="279"/>
      <c r="K7" s="12" t="s">
        <v>43</v>
      </c>
      <c r="L7" s="39">
        <v>255</v>
      </c>
    </row>
    <row r="8" spans="1:12">
      <c r="F8" s="81"/>
      <c r="G8" s="276"/>
      <c r="I8" s="276"/>
      <c r="K8" s="12" t="s">
        <v>44</v>
      </c>
      <c r="L8" s="39">
        <v>360</v>
      </c>
    </row>
    <row r="9" spans="1:12">
      <c r="F9" s="81"/>
      <c r="G9" s="276"/>
      <c r="I9" s="276"/>
      <c r="K9" s="12" t="s">
        <v>45</v>
      </c>
      <c r="L9" s="39">
        <v>435</v>
      </c>
    </row>
    <row r="10" spans="1:12">
      <c r="F10" s="81"/>
      <c r="G10" s="276"/>
      <c r="I10" s="276"/>
      <c r="K10" s="12" t="s">
        <v>46</v>
      </c>
      <c r="L10" s="39">
        <v>500</v>
      </c>
    </row>
    <row r="11" spans="1:12" hidden="1">
      <c r="A11">
        <v>9</v>
      </c>
      <c r="B11" t="str">
        <f t="shared" si="0"/>
        <v>9a</v>
      </c>
      <c r="F11" s="81">
        <f>'9'!$F$13</f>
        <v>0</v>
      </c>
      <c r="G11" s="276" cm="1">
        <f t="array" ref="G11">_xlfn.IFS(F11=0,0,F11&lt;750,$L$3,F11&lt;1000,$L$4,F11&lt;1500,$L$5,F11&lt;2000,$L$6,F11&lt;3000,$L$7,F11&lt;5000,$L$8,F11&lt;10000,$L$9,F11&gt;=10000,$L$10)</f>
        <v>0</v>
      </c>
      <c r="H11">
        <v>3</v>
      </c>
      <c r="I11" s="276">
        <f t="shared" si="1"/>
        <v>0</v>
      </c>
    </row>
    <row r="12" spans="1:12" hidden="1">
      <c r="A12">
        <v>10</v>
      </c>
      <c r="B12" t="str">
        <f t="shared" si="0"/>
        <v>10a</v>
      </c>
      <c r="F12" s="81">
        <f>'10'!$F$13</f>
        <v>0</v>
      </c>
      <c r="G12" s="276" cm="1">
        <f t="array" ref="G12">_xlfn.IFS(F12=0,0,F12&lt;750,$L$3,F12&lt;1000,$L$4,F12&lt;1500,$L$5,F12&lt;2000,$L$6,F12&lt;3000,$L$7,F12&lt;5000,$L$8,F12&lt;10000,$L$9,F12&gt;=10000,$L$10)</f>
        <v>0</v>
      </c>
      <c r="H12">
        <v>3</v>
      </c>
      <c r="I12" s="276">
        <f t="shared" si="1"/>
        <v>0</v>
      </c>
    </row>
    <row r="13" spans="1:12" hidden="1">
      <c r="A13">
        <v>11</v>
      </c>
      <c r="B13" t="str">
        <f t="shared" si="0"/>
        <v>11a</v>
      </c>
      <c r="F13" s="81">
        <f>'11'!$F$13</f>
        <v>0</v>
      </c>
      <c r="G13" s="276" cm="1">
        <f t="array" ref="G13">_xlfn.IFS(F13=0,0,F13&lt;750,$L$3,F13&lt;1000,$L$4,F13&lt;1500,$L$5,F13&lt;2000,$L$6,F13&lt;3000,$L$7,F13&lt;5000,$L$8,F13&lt;10000,$L$9,F13&gt;=10000,$L$10)</f>
        <v>0</v>
      </c>
      <c r="H13">
        <v>3</v>
      </c>
      <c r="I13" s="276">
        <f t="shared" si="1"/>
        <v>0</v>
      </c>
    </row>
    <row r="14" spans="1:12" hidden="1">
      <c r="A14">
        <v>12</v>
      </c>
      <c r="B14" t="str">
        <f t="shared" si="0"/>
        <v>12a</v>
      </c>
      <c r="F14" s="81">
        <f>'12'!$F$13</f>
        <v>0</v>
      </c>
      <c r="G14" s="276" cm="1">
        <f t="array" ref="G14">_xlfn.IFS(F14=0,0,F14&lt;750,$L$3,F14&lt;1000,$L$4,F14&lt;1500,$L$5,F14&lt;2000,$L$6,F14&lt;3000,$L$7,F14&lt;5000,$L$8,F14&lt;10000,$L$9,F14&gt;=10000,$L$10)</f>
        <v>0</v>
      </c>
      <c r="H14">
        <v>3</v>
      </c>
      <c r="I14" s="276">
        <f t="shared" si="1"/>
        <v>0</v>
      </c>
    </row>
    <row r="15" spans="1:12" hidden="1">
      <c r="A15">
        <v>13</v>
      </c>
      <c r="B15" t="str">
        <f t="shared" si="0"/>
        <v>13a</v>
      </c>
      <c r="F15" s="81">
        <f>'13'!$F$13</f>
        <v>0</v>
      </c>
      <c r="G15" s="276" cm="1">
        <f t="array" ref="G15">_xlfn.IFS(F15=0,0,F15&lt;750,$L$3,F15&lt;1000,$L$4,F15&lt;1500,$L$5,F15&lt;2000,$L$6,F15&lt;3000,$L$7,F15&lt;5000,$L$8,F15&lt;10000,$L$9,F15&gt;=10000,$L$10)</f>
        <v>0</v>
      </c>
      <c r="H15">
        <v>3</v>
      </c>
      <c r="I15" s="276">
        <f t="shared" si="1"/>
        <v>0</v>
      </c>
    </row>
    <row r="16" spans="1:12" hidden="1">
      <c r="A16">
        <v>14</v>
      </c>
      <c r="B16" t="s">
        <v>47</v>
      </c>
      <c r="F16" s="81">
        <f>'14'!$F$13</f>
        <v>0</v>
      </c>
      <c r="G16" s="276" cm="1">
        <f t="array" ref="G16">_xlfn.IFS(F16=0,0,F16&lt;750,$L$3,F16&lt;1000,$L$4,F16&lt;1500,$L$5,F16&lt;2000,$L$6,F16&lt;3000,$L$7,F16&lt;5000,$L$8,F16&lt;10000,$L$9,F16&gt;=10000,$L$10)</f>
        <v>0</v>
      </c>
      <c r="H16">
        <v>3</v>
      </c>
      <c r="I16" s="276">
        <f t="shared" si="1"/>
        <v>0</v>
      </c>
    </row>
    <row r="17" spans="1:9" hidden="1">
      <c r="A17">
        <v>15</v>
      </c>
      <c r="B17" t="s">
        <v>48</v>
      </c>
      <c r="F17" s="81">
        <f>'15'!$F$13</f>
        <v>0</v>
      </c>
      <c r="G17" s="276" cm="1">
        <f t="array" ref="G17">_xlfn.IFS(F17=0,0,F17&lt;750,$L$3,F17&lt;1000,$L$4,F17&lt;1500,$L$5,F17&lt;2000,$L$6,F17&lt;3000,$L$7,F17&lt;5000,$L$8,F17&lt;10000,$L$9,F17&gt;=10000,$L$10)</f>
        <v>0</v>
      </c>
      <c r="H17">
        <v>3</v>
      </c>
      <c r="I17" s="276">
        <f t="shared" si="1"/>
        <v>0</v>
      </c>
    </row>
    <row r="18" spans="1:9" hidden="1">
      <c r="F18" s="81">
        <f>'13'!$F$13</f>
        <v>0</v>
      </c>
      <c r="G18" s="276" cm="1">
        <f t="array" ref="G18">_xlfn.IFS(F18=0,0,F18&lt;750,$L$3,F18&lt;1000,$L$4,F18&lt;1500,$L$5,F18&lt;2000,$L$6,F18&lt;3000,$L$7,F18&lt;5000,$L$8,F18&lt;10000,$L$9,F18&gt;=10000,$L$10)</f>
        <v>0</v>
      </c>
      <c r="H18">
        <v>3</v>
      </c>
      <c r="I18" s="276">
        <f t="shared" si="1"/>
        <v>0</v>
      </c>
    </row>
    <row r="19" spans="1:9" hidden="1">
      <c r="F19" s="81">
        <f>'13'!$F$13</f>
        <v>0</v>
      </c>
      <c r="G19" s="276" cm="1">
        <f t="array" ref="G19">_xlfn.IFS(F19=0,0,F19&lt;750,$L$3,F19&lt;1000,$L$4,F19&lt;1500,$L$5,F19&lt;2000,$L$6,F19&lt;3000,$L$7,F19&lt;5000,$L$8,F19&lt;10000,$L$9,F19&gt;=10000,$L$10)</f>
        <v>0</v>
      </c>
      <c r="H19">
        <v>3</v>
      </c>
      <c r="I19" s="276">
        <f t="shared" si="1"/>
        <v>0</v>
      </c>
    </row>
    <row r="20" spans="1:9" hidden="1">
      <c r="F20" s="81">
        <f>'13'!$F$13</f>
        <v>0</v>
      </c>
      <c r="G20" s="276" cm="1">
        <f t="array" ref="G20">_xlfn.IFS(F20=0,0,F20&lt;750,$L$3,F20&lt;1000,$L$4,F20&lt;1500,$L$5,F20&lt;2000,$L$6,F20&lt;3000,$L$7,F20&lt;5000,$L$8,F20&lt;10000,$L$9,F20&gt;=10000,$L$10)</f>
        <v>0</v>
      </c>
      <c r="H20">
        <v>3</v>
      </c>
      <c r="I20" s="276">
        <f t="shared" si="1"/>
        <v>0</v>
      </c>
    </row>
    <row r="21" spans="1:9" hidden="1">
      <c r="F21" s="81">
        <f>'13'!$F$13</f>
        <v>0</v>
      </c>
      <c r="G21" s="276" cm="1">
        <f t="array" ref="G21">_xlfn.IFS(F21=0,0,F21&lt;750,$L$3,F21&lt;1000,$L$4,F21&lt;1500,$L$5,F21&lt;2000,$L$6,F21&lt;3000,$L$7,F21&lt;5000,$L$8,F21&lt;10000,$L$9,F21&gt;=10000,$L$10)</f>
        <v>0</v>
      </c>
      <c r="H21">
        <v>3</v>
      </c>
      <c r="I21" s="276">
        <f t="shared" si="1"/>
        <v>0</v>
      </c>
    </row>
    <row r="22" spans="1:9" hidden="1">
      <c r="F22" s="81">
        <f>'13'!$F$13</f>
        <v>0</v>
      </c>
      <c r="G22" s="276" cm="1">
        <f t="array" ref="G22">_xlfn.IFS(F22=0,0,F22&lt;750,$L$3,F22&lt;1000,$L$4,F22&lt;1500,$L$5,F22&lt;2000,$L$6,F22&lt;3000,$L$7,F22&lt;5000,$L$8,F22&lt;10000,$L$9,F22&gt;=10000,$L$10)</f>
        <v>0</v>
      </c>
      <c r="H22">
        <v>3</v>
      </c>
      <c r="I22" s="276">
        <f t="shared" si="1"/>
        <v>0</v>
      </c>
    </row>
    <row r="23" spans="1:9" hidden="1">
      <c r="F23" s="81">
        <f>'13'!$F$13</f>
        <v>0</v>
      </c>
      <c r="G23" s="276" cm="1">
        <f t="array" ref="G23">_xlfn.IFS(F23=0,0,F23&lt;750,$L$3,F23&lt;1000,$L$4,F23&lt;1500,$L$5,F23&lt;2000,$L$6,F23&lt;3000,$L$7,F23&lt;5000,$L$8,F23&lt;10000,$L$9,F23&gt;=10000,$L$10)</f>
        <v>0</v>
      </c>
      <c r="H23">
        <v>3</v>
      </c>
      <c r="I23" s="276">
        <f t="shared" si="1"/>
        <v>0</v>
      </c>
    </row>
    <row r="24" spans="1:9" hidden="1">
      <c r="F24" s="81">
        <f>'13'!$F$13</f>
        <v>0</v>
      </c>
      <c r="G24" s="276" cm="1">
        <f t="array" ref="G24">_xlfn.IFS(F24=0,0,F24&lt;750,$L$3,F24&lt;1000,$L$4,F24&lt;1500,$L$5,F24&lt;2000,$L$6,F24&lt;3000,$L$7,F24&lt;5000,$L$8,F24&lt;10000,$L$9,F24&gt;=10000,$L$10)</f>
        <v>0</v>
      </c>
      <c r="H24">
        <v>3</v>
      </c>
      <c r="I24" s="276">
        <f t="shared" si="1"/>
        <v>0</v>
      </c>
    </row>
    <row r="25" spans="1:9" hidden="1">
      <c r="F25" s="81">
        <f>'13'!$F$13</f>
        <v>0</v>
      </c>
      <c r="G25" s="276" cm="1">
        <f t="array" ref="G25">_xlfn.IFS(F25=0,0,F25&lt;750,$L$3,F25&lt;1000,$L$4,F25&lt;1500,$L$5,F25&lt;2000,$L$6,F25&lt;3000,$L$7,F25&lt;5000,$L$8,F25&lt;10000,$L$9,F25&gt;=10000,$L$10)</f>
        <v>0</v>
      </c>
      <c r="H25">
        <v>3</v>
      </c>
      <c r="I25" s="276">
        <f t="shared" si="1"/>
        <v>0</v>
      </c>
    </row>
    <row r="26" spans="1:9" hidden="1">
      <c r="F26" s="81">
        <f>'13'!$F$13</f>
        <v>0</v>
      </c>
      <c r="G26" s="276" cm="1">
        <f t="array" ref="G26">_xlfn.IFS(F26=0,0,F26&lt;750,$L$3,F26&lt;1000,$L$4,F26&lt;1500,$L$5,F26&lt;2000,$L$6,F26&lt;3000,$L$7,F26&lt;5000,$L$8,F26&lt;10000,$L$9,F26&gt;=10000,$L$10)</f>
        <v>0</v>
      </c>
      <c r="H26">
        <v>3</v>
      </c>
      <c r="I26" s="276">
        <f t="shared" si="1"/>
        <v>0</v>
      </c>
    </row>
    <row r="27" spans="1:9" hidden="1">
      <c r="F27" s="81">
        <f>'13'!$F$13</f>
        <v>0</v>
      </c>
      <c r="G27" s="276" cm="1">
        <f t="array" ref="G27">_xlfn.IFS(F27=0,0,F27&lt;750,$L$3,F27&lt;1000,$L$4,F27&lt;1500,$L$5,F27&lt;2000,$L$6,F27&lt;3000,$L$7,F27&lt;5000,$L$8,F27&lt;10000,$L$9,F27&gt;=10000,$L$10)</f>
        <v>0</v>
      </c>
      <c r="H27">
        <v>3</v>
      </c>
      <c r="I27" s="276">
        <f t="shared" si="1"/>
        <v>0</v>
      </c>
    </row>
    <row r="28" spans="1:9" hidden="1">
      <c r="F28" s="81">
        <f>'13'!$F$13</f>
        <v>0</v>
      </c>
      <c r="G28" s="276" cm="1">
        <f t="array" ref="G28">_xlfn.IFS(F28=0,0,F28&lt;750,$L$3,F28&lt;1000,$L$4,F28&lt;1500,$L$5,F28&lt;2000,$L$6,F28&lt;3000,$L$7,F28&lt;5000,$L$8,F28&lt;10000,$L$9,F28&gt;=10000,$L$10)</f>
        <v>0</v>
      </c>
      <c r="H28">
        <v>3</v>
      </c>
      <c r="I28" s="276">
        <f t="shared" si="1"/>
        <v>0</v>
      </c>
    </row>
    <row r="29" spans="1:9" hidden="1">
      <c r="F29" s="81">
        <f>'13'!$F$13</f>
        <v>0</v>
      </c>
      <c r="G29" s="276" cm="1">
        <f t="array" ref="G29">_xlfn.IFS(F29=0,0,F29&lt;750,$L$3,F29&lt;1000,$L$4,F29&lt;1500,$L$5,F29&lt;2000,$L$6,F29&lt;3000,$L$7,F29&lt;5000,$L$8,F29&lt;10000,$L$9,F29&gt;=10000,$L$10)</f>
        <v>0</v>
      </c>
      <c r="H29">
        <v>3</v>
      </c>
      <c r="I29" s="276">
        <f t="shared" si="1"/>
        <v>0</v>
      </c>
    </row>
    <row r="30" spans="1:9" hidden="1">
      <c r="F30" s="81">
        <f>'13'!$F$13</f>
        <v>0</v>
      </c>
      <c r="G30" s="276" cm="1">
        <f t="array" ref="G30">_xlfn.IFS(F30=0,0,F30&lt;750,$L$3,F30&lt;1000,$L$4,F30&lt;1500,$L$5,F30&lt;2000,$L$6,F30&lt;3000,$L$7,F30&lt;5000,$L$8,F30&lt;10000,$L$9,F30&gt;=10000,$L$10)</f>
        <v>0</v>
      </c>
      <c r="H30">
        <v>3</v>
      </c>
      <c r="I30" s="276">
        <f t="shared" si="1"/>
        <v>0</v>
      </c>
    </row>
    <row r="31" spans="1:9" hidden="1">
      <c r="F31" s="81">
        <f>'13'!$F$13</f>
        <v>0</v>
      </c>
      <c r="G31" s="276" cm="1">
        <f t="array" ref="G31">_xlfn.IFS(F31=0,0,F31&lt;750,$L$3,F31&lt;1000,$L$4,F31&lt;1500,$L$5,F31&lt;2000,$L$6,F31&lt;3000,$L$7,F31&lt;5000,$L$8,F31&lt;10000,$L$9,F31&gt;=10000,$L$10)</f>
        <v>0</v>
      </c>
      <c r="H31">
        <v>3</v>
      </c>
      <c r="I31" s="276">
        <f t="shared" si="1"/>
        <v>0</v>
      </c>
    </row>
    <row r="32" spans="1:9" hidden="1">
      <c r="F32" s="81">
        <f>'13'!$F$13</f>
        <v>0</v>
      </c>
      <c r="G32" s="276" cm="1">
        <f t="array" ref="G32">_xlfn.IFS(F32=0,0,F32&lt;750,$L$3,F32&lt;1000,$L$4,F32&lt;1500,$L$5,F32&lt;2000,$L$6,F32&lt;3000,$L$7,F32&lt;5000,$L$8,F32&lt;10000,$L$9,F32&gt;=10000,$L$10)</f>
        <v>0</v>
      </c>
      <c r="H32">
        <v>3</v>
      </c>
      <c r="I32" s="276">
        <f t="shared" si="1"/>
        <v>0</v>
      </c>
    </row>
    <row r="33" spans="6:9" hidden="1">
      <c r="F33" s="81">
        <f>'13'!$F$13</f>
        <v>0</v>
      </c>
      <c r="G33" s="276" cm="1">
        <f t="array" ref="G33">_xlfn.IFS(F33=0,0,F33&lt;750,$L$3,F33&lt;1000,$L$4,F33&lt;1500,$L$5,F33&lt;2000,$L$6,F33&lt;3000,$L$7,F33&lt;5000,$L$8,F33&lt;10000,$L$9,F33&gt;=10000,$L$10)</f>
        <v>0</v>
      </c>
      <c r="H33">
        <v>3</v>
      </c>
      <c r="I33" s="276">
        <f t="shared" si="1"/>
        <v>0</v>
      </c>
    </row>
    <row r="34" spans="6:9" hidden="1">
      <c r="F34" s="81">
        <f>'13'!$F$13</f>
        <v>0</v>
      </c>
      <c r="G34" s="276" cm="1">
        <f t="array" ref="G34">_xlfn.IFS(F34=0,0,F34&lt;750,$L$3,F34&lt;1000,$L$4,F34&lt;1500,$L$5,F34&lt;2000,$L$6,F34&lt;3000,$L$7,F34&lt;5000,$L$8,F34&lt;10000,$L$9,F34&gt;=10000,$L$10)</f>
        <v>0</v>
      </c>
      <c r="H34">
        <v>3</v>
      </c>
      <c r="I34" s="276">
        <f t="shared" si="1"/>
        <v>0</v>
      </c>
    </row>
    <row r="35" spans="6:9" hidden="1">
      <c r="F35" s="81">
        <f>'13'!$F$13</f>
        <v>0</v>
      </c>
      <c r="G35" s="276" cm="1">
        <f t="array" ref="G35">_xlfn.IFS(F35=0,0,F35&lt;750,$L$3,F35&lt;1000,$L$4,F35&lt;1500,$L$5,F35&lt;2000,$L$6,F35&lt;3000,$L$7,F35&lt;5000,$L$8,F35&lt;10000,$L$9,F35&gt;=10000,$L$10)</f>
        <v>0</v>
      </c>
      <c r="H35">
        <v>3</v>
      </c>
      <c r="I35" s="276">
        <f t="shared" si="1"/>
        <v>0</v>
      </c>
    </row>
    <row r="36" spans="6:9" hidden="1">
      <c r="F36" s="81">
        <f>'13'!$F$13</f>
        <v>0</v>
      </c>
      <c r="G36" s="276" cm="1">
        <f t="array" ref="G36">_xlfn.IFS(F36=0,0,F36&lt;750,$L$3,F36&lt;1000,$L$4,F36&lt;1500,$L$5,F36&lt;2000,$L$6,F36&lt;3000,$L$7,F36&lt;5000,$L$8,F36&lt;10000,$L$9,F36&gt;=10000,$L$10)</f>
        <v>0</v>
      </c>
      <c r="H36">
        <v>3</v>
      </c>
      <c r="I36" s="276">
        <f t="shared" si="1"/>
        <v>0</v>
      </c>
    </row>
    <row r="37" spans="6:9" hidden="1">
      <c r="F37" s="81">
        <f>'13'!$F$13</f>
        <v>0</v>
      </c>
      <c r="G37" s="276" cm="1">
        <f t="array" ref="G37">_xlfn.IFS(F37=0,0,F37&lt;750,$L$3,F37&lt;1000,$L$4,F37&lt;1500,$L$5,F37&lt;2000,$L$6,F37&lt;3000,$L$7,F37&lt;5000,$L$8,F37&lt;10000,$L$9,F37&gt;=10000,$L$10)</f>
        <v>0</v>
      </c>
      <c r="H37">
        <v>3</v>
      </c>
      <c r="I37" s="276">
        <f t="shared" si="1"/>
        <v>0</v>
      </c>
    </row>
    <row r="38" spans="6:9" hidden="1">
      <c r="F38" s="81">
        <f>'13'!$F$13</f>
        <v>0</v>
      </c>
      <c r="G38" s="276" cm="1">
        <f t="array" ref="G38">_xlfn.IFS(F38=0,0,F38&lt;750,$L$3,F38&lt;1000,$L$4,F38&lt;1500,$L$5,F38&lt;2000,$L$6,F38&lt;3000,$L$7,F38&lt;5000,$L$8,F38&lt;10000,$L$9,F38&gt;=10000,$L$10)</f>
        <v>0</v>
      </c>
      <c r="H38">
        <v>3</v>
      </c>
      <c r="I38" s="276">
        <f t="shared" si="1"/>
        <v>0</v>
      </c>
    </row>
    <row r="39" spans="6:9" hidden="1">
      <c r="F39" s="81">
        <f>'13'!$F$13</f>
        <v>0</v>
      </c>
      <c r="G39" s="276" cm="1">
        <f t="array" ref="G39">_xlfn.IFS(F39=0,0,F39&lt;750,$L$3,F39&lt;1000,$L$4,F39&lt;1500,$L$5,F39&lt;2000,$L$6,F39&lt;3000,$L$7,F39&lt;5000,$L$8,F39&lt;10000,$L$9,F39&gt;=10000,$L$10)</f>
        <v>0</v>
      </c>
      <c r="H39">
        <v>3</v>
      </c>
      <c r="I39" s="276">
        <f t="shared" si="1"/>
        <v>0</v>
      </c>
    </row>
    <row r="40" spans="6:9" hidden="1">
      <c r="F40" s="81">
        <f>'13'!$F$13</f>
        <v>0</v>
      </c>
      <c r="G40" s="276" cm="1">
        <f t="array" ref="G40">_xlfn.IFS(F40=0,0,F40&lt;750,$L$3,F40&lt;1000,$L$4,F40&lt;1500,$L$5,F40&lt;2000,$L$6,F40&lt;3000,$L$7,F40&lt;5000,$L$8,F40&lt;10000,$L$9,F40&gt;=10000,$L$10)</f>
        <v>0</v>
      </c>
      <c r="H40">
        <v>3</v>
      </c>
      <c r="I40" s="276">
        <f t="shared" si="1"/>
        <v>0</v>
      </c>
    </row>
    <row r="41" spans="6:9" hidden="1">
      <c r="F41" s="81">
        <f>'13'!$F$13</f>
        <v>0</v>
      </c>
      <c r="G41" s="276" cm="1">
        <f t="array" ref="G41">_xlfn.IFS(F41=0,0,F41&lt;750,$L$3,F41&lt;1000,$L$4,F41&lt;1500,$L$5,F41&lt;2000,$L$6,F41&lt;3000,$L$7,F41&lt;5000,$L$8,F41&lt;10000,$L$9,F41&gt;=10000,$L$10)</f>
        <v>0</v>
      </c>
      <c r="H41">
        <v>3</v>
      </c>
      <c r="I41" s="276">
        <f t="shared" si="1"/>
        <v>0</v>
      </c>
    </row>
    <row r="42" spans="6:9" hidden="1">
      <c r="F42" s="81">
        <f>'13'!$F$13</f>
        <v>0</v>
      </c>
      <c r="G42" s="276" cm="1">
        <f t="array" ref="G42">_xlfn.IFS(F42=0,0,F42&lt;750,$L$3,F42&lt;1000,$L$4,F42&lt;1500,$L$5,F42&lt;2000,$L$6,F42&lt;3000,$L$7,F42&lt;5000,$L$8,F42&lt;10000,$L$9,F42&gt;=10000,$L$10)</f>
        <v>0</v>
      </c>
      <c r="H42">
        <v>3</v>
      </c>
      <c r="I42" s="276">
        <f t="shared" si="1"/>
        <v>0</v>
      </c>
    </row>
    <row r="43" spans="6:9" hidden="1">
      <c r="F43" s="81">
        <f>'13'!$F$13</f>
        <v>0</v>
      </c>
      <c r="G43" s="276" cm="1">
        <f t="array" ref="G43">_xlfn.IFS(F43=0,0,F43&lt;750,$L$3,F43&lt;1000,$L$4,F43&lt;1500,$L$5,F43&lt;2000,$L$6,F43&lt;3000,$L$7,F43&lt;5000,$L$8,F43&lt;10000,$L$9,F43&gt;=10000,$L$10)</f>
        <v>0</v>
      </c>
      <c r="H43">
        <v>3</v>
      </c>
      <c r="I43" s="276">
        <f t="shared" si="1"/>
        <v>0</v>
      </c>
    </row>
    <row r="44" spans="6:9" hidden="1">
      <c r="F44" s="81">
        <f>'13'!$F$13</f>
        <v>0</v>
      </c>
      <c r="G44" s="276" cm="1">
        <f t="array" ref="G44">_xlfn.IFS(F44=0,0,F44&lt;750,$L$3,F44&lt;1000,$L$4,F44&lt;1500,$L$5,F44&lt;2000,$L$6,F44&lt;3000,$L$7,F44&lt;5000,$L$8,F44&lt;10000,$L$9,F44&gt;=10000,$L$10)</f>
        <v>0</v>
      </c>
      <c r="H44">
        <v>3</v>
      </c>
      <c r="I44" s="276">
        <f t="shared" si="1"/>
        <v>0</v>
      </c>
    </row>
    <row r="45" spans="6:9" hidden="1">
      <c r="F45" s="81">
        <f>'13'!$F$13</f>
        <v>0</v>
      </c>
      <c r="G45" s="276" cm="1">
        <f t="array" ref="G45">_xlfn.IFS(F45=0,0,F45&lt;750,$L$3,F45&lt;1000,$L$4,F45&lt;1500,$L$5,F45&lt;2000,$L$6,F45&lt;3000,$L$7,F45&lt;5000,$L$8,F45&lt;10000,$L$9,F45&gt;=10000,$L$10)</f>
        <v>0</v>
      </c>
      <c r="H45">
        <v>3</v>
      </c>
      <c r="I45" s="276">
        <f t="shared" si="1"/>
        <v>0</v>
      </c>
    </row>
    <row r="46" spans="6:9" hidden="1">
      <c r="F46" s="81">
        <f>'13'!$F$13</f>
        <v>0</v>
      </c>
      <c r="G46" s="276" cm="1">
        <f t="array" ref="G46">_xlfn.IFS(F46=0,0,F46&lt;750,$L$3,F46&lt;1000,$L$4,F46&lt;1500,$L$5,F46&lt;2000,$L$6,F46&lt;3000,$L$7,F46&lt;5000,$L$8,F46&lt;10000,$L$9,F46&gt;=10000,$L$10)</f>
        <v>0</v>
      </c>
      <c r="H46">
        <v>3</v>
      </c>
      <c r="I46" s="276">
        <f t="shared" si="1"/>
        <v>0</v>
      </c>
    </row>
    <row r="47" spans="6:9" hidden="1">
      <c r="F47" s="81">
        <f>'13'!$F$13</f>
        <v>0</v>
      </c>
      <c r="G47" s="276" cm="1">
        <f t="array" ref="G47">_xlfn.IFS(F47=0,0,F47&lt;750,$L$3,F47&lt;1000,$L$4,F47&lt;1500,$L$5,F47&lt;2000,$L$6,F47&lt;3000,$L$7,F47&lt;5000,$L$8,F47&lt;10000,$L$9,F47&gt;=10000,$L$10)</f>
        <v>0</v>
      </c>
      <c r="H47">
        <v>3</v>
      </c>
      <c r="I47" s="276">
        <f t="shared" si="1"/>
        <v>0</v>
      </c>
    </row>
    <row r="48" spans="6:9" hidden="1">
      <c r="F48" s="81">
        <f>'13'!$F$13</f>
        <v>0</v>
      </c>
      <c r="G48" s="276" cm="1">
        <f t="array" ref="G48">_xlfn.IFS(F48=0,0,F48&lt;750,$L$3,F48&lt;1000,$L$4,F48&lt;1500,$L$5,F48&lt;2000,$L$6,F48&lt;3000,$L$7,F48&lt;5000,$L$8,F48&lt;10000,$L$9,F48&gt;=10000,$L$10)</f>
        <v>0</v>
      </c>
      <c r="H48">
        <v>3</v>
      </c>
      <c r="I48" s="276">
        <f t="shared" si="1"/>
        <v>0</v>
      </c>
    </row>
    <row r="49" spans="6:9" hidden="1">
      <c r="F49" s="81">
        <f>'13'!$F$13</f>
        <v>0</v>
      </c>
      <c r="G49" s="276" cm="1">
        <f t="array" ref="G49">_xlfn.IFS(F49=0,0,F49&lt;750,$L$3,F49&lt;1000,$L$4,F49&lt;1500,$L$5,F49&lt;2000,$L$6,F49&lt;3000,$L$7,F49&lt;5000,$L$8,F49&lt;10000,$L$9,F49&gt;=10000,$L$10)</f>
        <v>0</v>
      </c>
      <c r="H49">
        <v>3</v>
      </c>
      <c r="I49" s="276">
        <f t="shared" si="1"/>
        <v>0</v>
      </c>
    </row>
    <row r="50" spans="6:9" hidden="1">
      <c r="F50" s="81">
        <f>'13'!$F$13</f>
        <v>0</v>
      </c>
      <c r="G50" s="276" cm="1">
        <f t="array" ref="G50">_xlfn.IFS(F50=0,0,F50&lt;750,$L$3,F50&lt;1000,$L$4,F50&lt;1500,$L$5,F50&lt;2000,$L$6,F50&lt;3000,$L$7,F50&lt;5000,$L$8,F50&lt;10000,$L$9,F50&gt;=10000,$L$10)</f>
        <v>0</v>
      </c>
      <c r="H50">
        <v>3</v>
      </c>
      <c r="I50" s="276">
        <f t="shared" si="1"/>
        <v>0</v>
      </c>
    </row>
    <row r="51" spans="6:9" hidden="1">
      <c r="F51" s="81">
        <f>'13'!$F$13</f>
        <v>0</v>
      </c>
      <c r="G51" s="276" cm="1">
        <f t="array" ref="G51">_xlfn.IFS(F51=0,0,F51&lt;750,$L$3,F51&lt;1000,$L$4,F51&lt;1500,$L$5,F51&lt;2000,$L$6,F51&lt;3000,$L$7,F51&lt;5000,$L$8,F51&lt;10000,$L$9,F51&gt;=10000,$L$10)</f>
        <v>0</v>
      </c>
      <c r="H51">
        <v>3</v>
      </c>
      <c r="I51" s="276">
        <f t="shared" si="1"/>
        <v>0</v>
      </c>
    </row>
    <row r="52" spans="6:9" hidden="1">
      <c r="F52" s="81">
        <f>'13'!$F$13</f>
        <v>0</v>
      </c>
      <c r="G52" s="276" cm="1">
        <f t="array" ref="G52">_xlfn.IFS(F52=0,0,F52&lt;750,$L$3,F52&lt;1000,$L$4,F52&lt;1500,$L$5,F52&lt;2000,$L$6,F52&lt;3000,$L$7,F52&lt;5000,$L$8,F52&lt;10000,$L$9,F52&gt;=10000,$L$10)</f>
        <v>0</v>
      </c>
      <c r="H52">
        <v>3</v>
      </c>
      <c r="I52" s="276">
        <f t="shared" si="1"/>
        <v>0</v>
      </c>
    </row>
    <row r="53" spans="6:9" hidden="1">
      <c r="F53" s="81">
        <f>'13'!$F$13</f>
        <v>0</v>
      </c>
      <c r="G53" s="276" cm="1">
        <f t="array" ref="G53">_xlfn.IFS(F53=0,0,F53&lt;750,$L$3,F53&lt;1000,$L$4,F53&lt;1500,$L$5,F53&lt;2000,$L$6,F53&lt;3000,$L$7,F53&lt;5000,$L$8,F53&lt;10000,$L$9,F53&gt;=10000,$L$10)</f>
        <v>0</v>
      </c>
      <c r="H53">
        <v>3</v>
      </c>
      <c r="I53" s="276">
        <f t="shared" si="1"/>
        <v>0</v>
      </c>
    </row>
    <row r="54" spans="6:9" hidden="1">
      <c r="F54" s="81">
        <f>'14'!$F$13</f>
        <v>0</v>
      </c>
      <c r="G54" s="276" cm="1">
        <f t="array" ref="G54">_xlfn.IFS(F54=0,0,F54&lt;750,$L$3,F54&lt;1000,$L$4,F54&lt;1500,$L$5,F54&lt;2000,$L$6,F54&lt;3000,$L$7,F54&lt;5000,$L$8,F54&lt;10000,$L$9,F54&gt;=10000,$L$10)</f>
        <v>0</v>
      </c>
      <c r="H54">
        <v>3</v>
      </c>
      <c r="I54" s="276">
        <f t="shared" si="1"/>
        <v>0</v>
      </c>
    </row>
    <row r="55" spans="6:9" hidden="1">
      <c r="F55" s="81">
        <f>'15'!$F$13</f>
        <v>0</v>
      </c>
      <c r="G55" s="276" cm="1">
        <f t="array" ref="G55">_xlfn.IFS(F55=0,0,F55&lt;750,$L$3,F55&lt;1000,$L$4,F55&lt;1500,$L$5,F55&lt;2000,$L$6,F55&lt;3000,$L$7,F55&lt;5000,$L$8,F55&lt;10000,$L$9,F55&gt;=10000,$L$10)</f>
        <v>0</v>
      </c>
      <c r="H55">
        <v>3</v>
      </c>
      <c r="I55" s="276">
        <f t="shared" si="1"/>
        <v>0</v>
      </c>
    </row>
    <row r="56" spans="6:9" hidden="1"/>
  </sheetData>
  <sheetProtection algorithmName="SHA-512" hashValue="5qsRoB0sfQZhL/4MP3j0Us8B2Kv0k5m6X0ry4TB/0N4wOUMqs4y2Tx59Vg8DWl73TqsrU0uehiA5+FPl8NKi2Q==" saltValue="C8jSGKCeAArQKafowqR8WA==" spinCount="100000" sheet="1" objects="1" scenarios="1"/>
  <phoneticPr fontId="11"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codeName="Blad20">
    <tabColor rgb="FF173583"/>
  </sheetPr>
  <dimension ref="A1:AH549"/>
  <sheetViews>
    <sheetView zoomScale="68" workbookViewId="0">
      <pane ySplit="3" topLeftCell="A37" activePane="bottomLeft" state="frozen"/>
      <selection activeCell="F13" sqref="F13"/>
      <selection pane="bottomLeft" activeCell="F13" sqref="F13"/>
    </sheetView>
  </sheetViews>
  <sheetFormatPr defaultRowHeight="14.4"/>
  <cols>
    <col min="1" max="1" width="6.33203125" bestFit="1" customWidth="1"/>
    <col min="2" max="2" width="4.5546875" style="149" hidden="1" customWidth="1"/>
    <col min="3" max="3" width="4.6640625" style="149" hidden="1" customWidth="1"/>
    <col min="4" max="4" width="5.5546875" bestFit="1" customWidth="1"/>
    <col min="5" max="5" width="16.5546875" bestFit="1" customWidth="1"/>
    <col min="6" max="6" width="19.109375" bestFit="1" customWidth="1"/>
    <col min="7" max="7" width="16.33203125" bestFit="1" customWidth="1"/>
    <col min="8" max="8" width="17.5546875" bestFit="1" customWidth="1"/>
    <col min="9" max="9" width="23" bestFit="1" customWidth="1"/>
    <col min="10" max="10" width="3.33203125" style="149" hidden="1" customWidth="1"/>
    <col min="11" max="11" width="4.44140625" customWidth="1"/>
    <col min="12" max="12" width="11.33203125" bestFit="1" customWidth="1"/>
    <col min="13" max="13" width="7.5546875" bestFit="1" customWidth="1"/>
    <col min="14" max="14" width="12.5546875" bestFit="1" customWidth="1"/>
    <col min="15" max="15" width="10.6640625" bestFit="1" customWidth="1"/>
    <col min="16" max="16" width="4.5546875" bestFit="1" customWidth="1"/>
    <col min="17" max="17" width="12.5546875" bestFit="1" customWidth="1"/>
    <col min="18" max="18" width="7.5546875" bestFit="1" customWidth="1"/>
    <col min="19" max="19" width="10.88671875" bestFit="1" customWidth="1"/>
    <col min="20" max="20" width="9.88671875" bestFit="1" customWidth="1"/>
    <col min="21" max="21" width="9" bestFit="1" customWidth="1"/>
    <col min="22" max="22" width="11.5546875" bestFit="1" customWidth="1"/>
    <col min="23" max="23" width="16.5546875" bestFit="1" customWidth="1"/>
    <col min="24" max="24" width="16.1093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8</v>
      </c>
      <c r="B1" s="340"/>
      <c r="C1" s="341"/>
      <c r="D1" s="332" t="s">
        <v>90</v>
      </c>
      <c r="E1" s="333"/>
      <c r="F1" s="334"/>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126</v>
      </c>
      <c r="AB1" s="342" t="s">
        <v>127</v>
      </c>
      <c r="AC1" t="s">
        <v>139</v>
      </c>
    </row>
    <row r="2" spans="1:29">
      <c r="A2" s="142"/>
      <c r="B2" s="340"/>
      <c r="C2" s="341"/>
      <c r="D2" s="332" t="s">
        <v>311</v>
      </c>
      <c r="E2" s="333"/>
      <c r="F2" s="334"/>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c r="B4" s="147"/>
      <c r="C4" s="147"/>
      <c r="D4" s="79"/>
      <c r="E4" s="79"/>
      <c r="F4" s="79"/>
      <c r="G4" s="79"/>
      <c r="H4" s="79"/>
      <c r="I4" s="8"/>
      <c r="K4" s="79"/>
      <c r="L4" s="81"/>
      <c r="M4" s="81"/>
      <c r="N4" s="81"/>
      <c r="O4" s="81"/>
      <c r="P4" s="81"/>
      <c r="R4" s="81">
        <f>SUM(M4+P4)</f>
        <v>0</v>
      </c>
      <c r="S4" s="81">
        <f>IFERROR(IF(J4="X",0,IF(K4="X",0,VLOOKUP(K4,'8'!$K$3:$L$16,2,FALSE))),0)</f>
        <v>0</v>
      </c>
      <c r="T4" s="81">
        <f t="shared" ref="T4:T64" si="0">R4*S4</f>
        <v>0</v>
      </c>
      <c r="U4" s="81">
        <f>IFERROR(VLOOKUP(K4,'8'!$K$3:$M$16,3,FALSE),0)</f>
        <v>0</v>
      </c>
      <c r="V4" s="81">
        <f>IF(U4=0,0,T4/U4)</f>
        <v>0</v>
      </c>
      <c r="W4" s="81">
        <v>6</v>
      </c>
      <c r="X4" s="81">
        <v>6</v>
      </c>
      <c r="Y4" s="81">
        <v>8.35</v>
      </c>
      <c r="Z4" s="81"/>
    </row>
    <row r="5" spans="1:29">
      <c r="A5" s="7"/>
      <c r="B5" s="147"/>
      <c r="C5" s="147"/>
      <c r="D5" s="79"/>
      <c r="E5" s="79"/>
      <c r="F5" s="79"/>
      <c r="G5" s="79"/>
      <c r="H5" s="79"/>
      <c r="I5" s="8"/>
      <c r="K5" s="79"/>
      <c r="L5" s="81"/>
      <c r="M5" s="81"/>
      <c r="N5" s="81"/>
      <c r="O5" s="81"/>
      <c r="P5" s="81"/>
      <c r="R5" s="81">
        <f t="shared" ref="R5:R65" si="1">SUM(M5+P5)</f>
        <v>0</v>
      </c>
      <c r="S5" s="81">
        <f>IFERROR(IF(J5="X",0,IF(K5="X",0,VLOOKUP(K5,'8'!$K$3:$L$16,2,FALSE))),0)</f>
        <v>0</v>
      </c>
      <c r="T5" s="81">
        <f t="shared" si="0"/>
        <v>0</v>
      </c>
      <c r="U5" s="81">
        <f>IFERROR(VLOOKUP(K5,'8'!$K$3:$M$16,3,FALSE),0)</f>
        <v>0</v>
      </c>
      <c r="V5" s="81">
        <f t="shared" ref="V5:V68" si="2">IF(U5=0,0,T5/U5)</f>
        <v>0</v>
      </c>
      <c r="W5" s="81">
        <v>7.35</v>
      </c>
      <c r="X5" s="81">
        <v>7.35</v>
      </c>
      <c r="Y5" s="81"/>
      <c r="Z5" s="81">
        <v>7</v>
      </c>
    </row>
    <row r="6" spans="1:29">
      <c r="A6" s="7"/>
      <c r="B6" s="147"/>
      <c r="C6" s="147"/>
      <c r="D6" s="79"/>
      <c r="E6" s="79"/>
      <c r="F6" s="79"/>
      <c r="G6" s="79"/>
      <c r="H6" s="79"/>
      <c r="I6" s="8"/>
      <c r="K6" s="79"/>
      <c r="L6" s="81"/>
      <c r="M6" s="81"/>
      <c r="N6" s="81"/>
      <c r="O6" s="81"/>
      <c r="P6" s="81"/>
      <c r="R6" s="81">
        <f t="shared" si="1"/>
        <v>0</v>
      </c>
      <c r="S6" s="81">
        <f>IFERROR(IF(J6="X",0,IF(K6="X",0,VLOOKUP(K6,'8'!$K$3:$L$16,2,FALSE))),0)</f>
        <v>0</v>
      </c>
      <c r="T6" s="81">
        <f t="shared" si="0"/>
        <v>0</v>
      </c>
      <c r="U6" s="81">
        <f>IFERROR(VLOOKUP(K6,'8'!$K$3:$M$16,3,FALSE),0)</f>
        <v>0</v>
      </c>
      <c r="V6" s="81">
        <f t="shared" si="2"/>
        <v>0</v>
      </c>
      <c r="W6" s="81"/>
      <c r="X6" s="81"/>
      <c r="Y6" s="81">
        <v>1.75</v>
      </c>
      <c r="Z6" s="81"/>
    </row>
    <row r="7" spans="1:29">
      <c r="A7" s="7"/>
      <c r="B7" s="147"/>
      <c r="C7" s="147"/>
      <c r="D7" s="79"/>
      <c r="E7" s="79"/>
      <c r="F7" s="79"/>
      <c r="G7" s="79"/>
      <c r="H7" s="79"/>
      <c r="I7" s="8"/>
      <c r="K7" s="79"/>
      <c r="L7" s="81"/>
      <c r="M7" s="81"/>
      <c r="N7" s="81"/>
      <c r="O7" s="81"/>
      <c r="P7" s="81"/>
      <c r="R7" s="81">
        <f t="shared" si="1"/>
        <v>0</v>
      </c>
      <c r="S7" s="81">
        <f>IFERROR(IF(J7="X",0,IF(K7="X",0,VLOOKUP(K7,'8'!$K$3:$L$16,2,FALSE))),0)</f>
        <v>0</v>
      </c>
      <c r="T7" s="81">
        <f t="shared" si="0"/>
        <v>0</v>
      </c>
      <c r="U7" s="81">
        <f>IFERROR(VLOOKUP(K7,'8'!$K$3:$M$16,3,FALSE),0)</f>
        <v>0</v>
      </c>
      <c r="V7" s="81">
        <f t="shared" si="2"/>
        <v>0</v>
      </c>
      <c r="W7" s="81">
        <v>11.5</v>
      </c>
      <c r="X7" s="81">
        <v>11.5</v>
      </c>
      <c r="Y7" s="81">
        <v>11.75</v>
      </c>
      <c r="Z7" s="81"/>
    </row>
    <row r="8" spans="1:29">
      <c r="A8" s="7"/>
      <c r="B8" s="147"/>
      <c r="C8" s="147"/>
      <c r="D8" s="79"/>
      <c r="E8" s="79"/>
      <c r="F8" s="79"/>
      <c r="G8" s="79"/>
      <c r="H8" s="79"/>
      <c r="I8" s="8"/>
      <c r="K8" s="79"/>
      <c r="L8" s="81"/>
      <c r="M8" s="81"/>
      <c r="N8" s="81"/>
      <c r="O8" s="81"/>
      <c r="P8" s="81"/>
      <c r="R8" s="81">
        <f t="shared" si="1"/>
        <v>0</v>
      </c>
      <c r="S8" s="81">
        <f>IFERROR(IF(J8="X",0,IF(K8="X",0,VLOOKUP(K8,'8'!$K$3:$L$16,2,FALSE))),0)</f>
        <v>0</v>
      </c>
      <c r="T8" s="81">
        <f t="shared" si="0"/>
        <v>0</v>
      </c>
      <c r="U8" s="81">
        <f>IFERROR(VLOOKUP(K8,'8'!$K$3:$M$16,3,FALSE),0)</f>
        <v>0</v>
      </c>
      <c r="V8" s="81">
        <f t="shared" si="2"/>
        <v>0</v>
      </c>
      <c r="W8" s="81">
        <v>11.5</v>
      </c>
      <c r="X8" s="81">
        <v>11.5</v>
      </c>
      <c r="Y8" s="81">
        <v>0.25</v>
      </c>
      <c r="Z8" s="81"/>
    </row>
    <row r="9" spans="1:29">
      <c r="A9" s="7"/>
      <c r="B9" s="147"/>
      <c r="C9" s="147"/>
      <c r="D9" s="79"/>
      <c r="E9" s="79"/>
      <c r="F9" s="79"/>
      <c r="G9" s="79"/>
      <c r="H9" s="79"/>
      <c r="I9" s="8"/>
      <c r="K9" s="79"/>
      <c r="L9" s="81"/>
      <c r="M9" s="81"/>
      <c r="N9" s="81"/>
      <c r="O9" s="81"/>
      <c r="P9" s="81"/>
      <c r="R9" s="81">
        <f t="shared" si="1"/>
        <v>0</v>
      </c>
      <c r="S9" s="81">
        <f>IFERROR(IF(J9="X",0,IF(K9="X",0,VLOOKUP(K9,'8'!$K$3:$L$16,2,FALSE))),0)</f>
        <v>0</v>
      </c>
      <c r="T9" s="81">
        <f t="shared" si="0"/>
        <v>0</v>
      </c>
      <c r="U9" s="81">
        <f>IFERROR(VLOOKUP(K9,'8'!$K$3:$M$16,3,FALSE),0)</f>
        <v>0</v>
      </c>
      <c r="V9" s="81">
        <f t="shared" si="2"/>
        <v>0</v>
      </c>
      <c r="W9" s="81">
        <v>15</v>
      </c>
      <c r="X9" s="81">
        <v>15</v>
      </c>
      <c r="Y9" s="81">
        <v>7</v>
      </c>
      <c r="Z9" s="81"/>
    </row>
    <row r="10" spans="1:29">
      <c r="A10" s="7"/>
      <c r="B10" s="147"/>
      <c r="C10" s="147"/>
      <c r="D10" s="79"/>
      <c r="E10" s="79"/>
      <c r="F10" s="79"/>
      <c r="G10" s="79"/>
      <c r="H10" s="79"/>
      <c r="I10" s="8"/>
      <c r="K10" s="79"/>
      <c r="L10" s="81"/>
      <c r="M10" s="81"/>
      <c r="N10" s="81"/>
      <c r="O10" s="81"/>
      <c r="P10" s="81"/>
      <c r="R10" s="81">
        <f t="shared" si="1"/>
        <v>0</v>
      </c>
      <c r="S10" s="81">
        <f>IFERROR(IF(J10="X",0,IF(K10="X",0,VLOOKUP(K10,'8'!$K$3:$L$16,2,FALSE))),0)</f>
        <v>0</v>
      </c>
      <c r="T10" s="81">
        <f t="shared" si="0"/>
        <v>0</v>
      </c>
      <c r="U10" s="81">
        <f>IFERROR(VLOOKUP(K10,'8'!$K$3:$M$16,3,FALSE),0)</f>
        <v>0</v>
      </c>
      <c r="V10" s="81">
        <f t="shared" si="2"/>
        <v>0</v>
      </c>
      <c r="W10" s="81">
        <v>9</v>
      </c>
      <c r="X10" s="81">
        <v>9</v>
      </c>
      <c r="Y10" s="81"/>
      <c r="Z10" s="81"/>
    </row>
    <row r="11" spans="1:29">
      <c r="A11" s="7"/>
      <c r="B11" s="147"/>
      <c r="C11" s="147"/>
      <c r="D11" s="79"/>
      <c r="E11" s="79"/>
      <c r="F11" s="79"/>
      <c r="G11" s="79"/>
      <c r="H11" s="79"/>
      <c r="I11" s="8"/>
      <c r="K11" s="79"/>
      <c r="L11" s="81"/>
      <c r="M11" s="81"/>
      <c r="N11" s="81"/>
      <c r="O11" s="81"/>
      <c r="P11" s="81"/>
      <c r="R11" s="81">
        <f t="shared" si="1"/>
        <v>0</v>
      </c>
      <c r="S11" s="81">
        <f>IFERROR(IF(J11="X",0,IF(K11="X",0,VLOOKUP(K11,'8'!$K$3:$L$16,2,FALSE))),0)</f>
        <v>0</v>
      </c>
      <c r="T11" s="81">
        <f t="shared" si="0"/>
        <v>0</v>
      </c>
      <c r="U11" s="81">
        <f>IFERROR(VLOOKUP(K11,'8'!$K$3:$M$16,3,FALSE),0)</f>
        <v>0</v>
      </c>
      <c r="V11" s="81">
        <f t="shared" si="2"/>
        <v>0</v>
      </c>
      <c r="W11" s="81">
        <v>9</v>
      </c>
      <c r="X11" s="81">
        <v>9</v>
      </c>
      <c r="Y11" s="81"/>
      <c r="Z11" s="81"/>
    </row>
    <row r="12" spans="1:29">
      <c r="A12" s="7"/>
      <c r="B12" s="147"/>
      <c r="C12" s="147"/>
      <c r="D12" s="79"/>
      <c r="E12" s="79"/>
      <c r="F12" s="79"/>
      <c r="G12" s="79"/>
      <c r="H12" s="79"/>
      <c r="I12" s="8"/>
      <c r="K12" s="79"/>
      <c r="L12" s="81"/>
      <c r="M12" s="81"/>
      <c r="N12" s="81"/>
      <c r="O12" s="81"/>
      <c r="P12" s="81"/>
      <c r="R12" s="81">
        <f t="shared" si="1"/>
        <v>0</v>
      </c>
      <c r="S12" s="81">
        <f>IFERROR(IF(J12="X",0,IF(K12="X",0,VLOOKUP(K12,'8'!$K$3:$L$16,2,FALSE))),0)</f>
        <v>0</v>
      </c>
      <c r="T12" s="81">
        <f t="shared" si="0"/>
        <v>0</v>
      </c>
      <c r="U12" s="81">
        <f>IFERROR(VLOOKUP(K12,'8'!$K$3:$M$16,3,FALSE),0)</f>
        <v>0</v>
      </c>
      <c r="V12" s="81">
        <f t="shared" si="2"/>
        <v>0</v>
      </c>
      <c r="W12" s="81"/>
      <c r="X12" s="81"/>
      <c r="Y12" s="81"/>
      <c r="Z12" s="81"/>
    </row>
    <row r="13" spans="1:29">
      <c r="A13" s="7"/>
      <c r="B13" s="147"/>
      <c r="C13" s="147"/>
      <c r="D13" s="79"/>
      <c r="E13" s="79"/>
      <c r="F13" s="79"/>
      <c r="G13" s="79"/>
      <c r="H13" s="79"/>
      <c r="I13" s="8"/>
      <c r="K13" s="79"/>
      <c r="L13" s="81"/>
      <c r="M13" s="81"/>
      <c r="N13" s="81"/>
      <c r="O13" s="81"/>
      <c r="P13" s="81"/>
      <c r="R13" s="81">
        <f t="shared" si="1"/>
        <v>0</v>
      </c>
      <c r="S13" s="81">
        <f>IFERROR(IF(J13="X",0,IF(K13="X",0,VLOOKUP(K13,'8'!$K$3:$L$16,2,FALSE))),0)</f>
        <v>0</v>
      </c>
      <c r="T13" s="81">
        <f t="shared" si="0"/>
        <v>0</v>
      </c>
      <c r="U13" s="81">
        <f>IFERROR(VLOOKUP(K13,'8'!$K$3:$M$16,3,FALSE),0)</f>
        <v>0</v>
      </c>
      <c r="V13" s="81">
        <f t="shared" si="2"/>
        <v>0</v>
      </c>
      <c r="W13" s="81"/>
      <c r="X13" s="81"/>
      <c r="Y13" s="81"/>
      <c r="Z13" s="81"/>
    </row>
    <row r="14" spans="1:29">
      <c r="A14" s="7"/>
      <c r="B14" s="147"/>
      <c r="C14" s="147"/>
      <c r="D14" s="79"/>
      <c r="E14" s="79"/>
      <c r="F14" s="79"/>
      <c r="G14" s="79"/>
      <c r="H14" s="79"/>
      <c r="I14" s="8"/>
      <c r="K14" s="79"/>
      <c r="L14" s="81"/>
      <c r="M14" s="81"/>
      <c r="N14" s="81"/>
      <c r="O14" s="81"/>
      <c r="P14" s="81"/>
      <c r="R14" s="81">
        <f t="shared" si="1"/>
        <v>0</v>
      </c>
      <c r="S14" s="81">
        <f>IFERROR(IF(J14="X",0,IF(K14="X",0,VLOOKUP(K14,'8'!$K$3:$L$16,2,FALSE))),0)</f>
        <v>0</v>
      </c>
      <c r="T14" s="81">
        <f t="shared" si="0"/>
        <v>0</v>
      </c>
      <c r="U14" s="81">
        <f>IFERROR(VLOOKUP(K14,'8'!$K$3:$M$16,3,FALSE),0)</f>
        <v>0</v>
      </c>
      <c r="V14" s="81">
        <f t="shared" si="2"/>
        <v>0</v>
      </c>
      <c r="W14" s="81"/>
      <c r="X14" s="81"/>
      <c r="Y14" s="81"/>
      <c r="Z14" s="81"/>
    </row>
    <row r="15" spans="1:29">
      <c r="A15" s="7"/>
      <c r="B15" s="147"/>
      <c r="C15" s="147"/>
      <c r="D15" s="79"/>
      <c r="E15" s="79"/>
      <c r="F15" s="79"/>
      <c r="G15" s="79"/>
      <c r="H15" s="79"/>
      <c r="I15" s="8"/>
      <c r="K15" s="79"/>
      <c r="L15" s="81"/>
      <c r="M15" s="81"/>
      <c r="N15" s="81"/>
      <c r="O15" s="81"/>
      <c r="P15" s="81"/>
      <c r="R15" s="81">
        <f t="shared" si="1"/>
        <v>0</v>
      </c>
      <c r="S15" s="81">
        <f>IFERROR(IF(J15="X",0,IF(K15="X",0,VLOOKUP(K15,'8'!$K$3:$L$16,2,FALSE))),0)</f>
        <v>0</v>
      </c>
      <c r="T15" s="81">
        <f t="shared" si="0"/>
        <v>0</v>
      </c>
      <c r="U15" s="81">
        <f>IFERROR(VLOOKUP(K15,'8'!$K$3:$M$16,3,FALSE),0)</f>
        <v>0</v>
      </c>
      <c r="V15" s="81">
        <f t="shared" si="2"/>
        <v>0</v>
      </c>
      <c r="W15" s="81"/>
      <c r="X15" s="81"/>
      <c r="Y15" s="81"/>
      <c r="Z15" s="81"/>
    </row>
    <row r="16" spans="1:29">
      <c r="A16" s="7"/>
      <c r="B16" s="147"/>
      <c r="C16" s="147"/>
      <c r="D16" s="79"/>
      <c r="E16" s="79"/>
      <c r="F16" s="79"/>
      <c r="G16" s="79"/>
      <c r="H16" s="79"/>
      <c r="I16" s="8"/>
      <c r="K16" s="79"/>
      <c r="L16" s="81"/>
      <c r="M16" s="81"/>
      <c r="N16" s="81"/>
      <c r="O16" s="81"/>
      <c r="P16" s="81"/>
      <c r="R16" s="81">
        <f t="shared" si="1"/>
        <v>0</v>
      </c>
      <c r="S16" s="81">
        <f>IFERROR(IF(J16="X",0,IF(K16="X",0,VLOOKUP(K16,'8'!$K$3:$L$16,2,FALSE))),0)</f>
        <v>0</v>
      </c>
      <c r="T16" s="81">
        <f t="shared" si="0"/>
        <v>0</v>
      </c>
      <c r="U16" s="81">
        <f>IFERROR(VLOOKUP(K16,'8'!$K$3:$M$16,3,FALSE),0)</f>
        <v>0</v>
      </c>
      <c r="V16" s="81">
        <f t="shared" si="2"/>
        <v>0</v>
      </c>
      <c r="W16" s="81"/>
      <c r="X16" s="81"/>
      <c r="Y16" s="81"/>
      <c r="Z16" s="81"/>
    </row>
    <row r="17" spans="1:26">
      <c r="A17" s="7"/>
      <c r="B17" s="147"/>
      <c r="C17" s="147"/>
      <c r="D17" s="79"/>
      <c r="E17" s="79"/>
      <c r="F17" s="79"/>
      <c r="G17" s="79"/>
      <c r="H17" s="79"/>
      <c r="I17" s="8"/>
      <c r="K17" s="79"/>
      <c r="L17" s="81"/>
      <c r="M17" s="81"/>
      <c r="N17" s="81"/>
      <c r="O17" s="81"/>
      <c r="P17" s="81"/>
      <c r="R17" s="81">
        <f t="shared" si="1"/>
        <v>0</v>
      </c>
      <c r="S17" s="81">
        <f>IFERROR(IF(J17="X",0,IF(K17="X",0,VLOOKUP(K17,'8'!$K$3:$L$16,2,FALSE))),0)</f>
        <v>0</v>
      </c>
      <c r="T17" s="81">
        <f t="shared" si="0"/>
        <v>0</v>
      </c>
      <c r="U17" s="81">
        <f>IFERROR(VLOOKUP(K17,'8'!$K$3:$M$16,3,FALSE),0)</f>
        <v>0</v>
      </c>
      <c r="V17" s="81">
        <f t="shared" si="2"/>
        <v>0</v>
      </c>
      <c r="W17" s="81"/>
      <c r="X17" s="81"/>
      <c r="Y17" s="81"/>
      <c r="Z17" s="81"/>
    </row>
    <row r="18" spans="1:26">
      <c r="A18" s="7"/>
      <c r="B18" s="147"/>
      <c r="C18" s="147"/>
      <c r="D18" s="79"/>
      <c r="E18" s="79"/>
      <c r="F18" s="79"/>
      <c r="G18" s="79"/>
      <c r="H18" s="79"/>
      <c r="I18" s="8"/>
      <c r="K18" s="79"/>
      <c r="L18" s="81"/>
      <c r="M18" s="81"/>
      <c r="N18" s="81"/>
      <c r="O18" s="81"/>
      <c r="P18" s="81"/>
      <c r="R18" s="81">
        <f t="shared" si="1"/>
        <v>0</v>
      </c>
      <c r="S18" s="81">
        <f>IFERROR(IF(J18="X",0,IF(K18="X",0,VLOOKUP(K18,'8'!$K$3:$L$16,2,FALSE))),0)</f>
        <v>0</v>
      </c>
      <c r="T18" s="81">
        <f t="shared" si="0"/>
        <v>0</v>
      </c>
      <c r="U18" s="81">
        <f>IFERROR(VLOOKUP(K18,'8'!$K$3:$M$16,3,FALSE),0)</f>
        <v>0</v>
      </c>
      <c r="V18" s="81">
        <f t="shared" si="2"/>
        <v>0</v>
      </c>
      <c r="W18" s="81"/>
      <c r="X18" s="81"/>
      <c r="Y18" s="81"/>
      <c r="Z18" s="81"/>
    </row>
    <row r="19" spans="1:26">
      <c r="A19" s="7"/>
      <c r="B19" s="147"/>
      <c r="C19" s="147"/>
      <c r="D19" s="79"/>
      <c r="E19" s="79"/>
      <c r="F19" s="79"/>
      <c r="G19" s="79"/>
      <c r="H19" s="79"/>
      <c r="I19" s="8"/>
      <c r="K19" s="79"/>
      <c r="L19" s="81"/>
      <c r="M19" s="81"/>
      <c r="N19" s="81"/>
      <c r="O19" s="81"/>
      <c r="P19" s="81"/>
      <c r="R19" s="81">
        <f t="shared" si="1"/>
        <v>0</v>
      </c>
      <c r="S19" s="81">
        <f>IFERROR(IF(J19="X",0,IF(K19="X",0,VLOOKUP(K19,'8'!$K$3:$L$16,2,FALSE))),0)</f>
        <v>0</v>
      </c>
      <c r="T19" s="81">
        <f t="shared" si="0"/>
        <v>0</v>
      </c>
      <c r="U19" s="81">
        <f>IFERROR(VLOOKUP(K19,'8'!$K$3:$M$16,3,FALSE),0)</f>
        <v>0</v>
      </c>
      <c r="V19" s="81">
        <f t="shared" si="2"/>
        <v>0</v>
      </c>
      <c r="W19" s="81"/>
      <c r="X19" s="81"/>
      <c r="Y19" s="81"/>
      <c r="Z19" s="81"/>
    </row>
    <row r="20" spans="1:26">
      <c r="A20" s="7"/>
      <c r="B20" s="147"/>
      <c r="C20" s="147"/>
      <c r="D20" s="79"/>
      <c r="E20" s="79"/>
      <c r="F20" s="79"/>
      <c r="G20" s="79"/>
      <c r="H20" s="79"/>
      <c r="I20" s="8"/>
      <c r="K20" s="79"/>
      <c r="L20" s="81"/>
      <c r="M20" s="81"/>
      <c r="N20" s="81"/>
      <c r="O20" s="81"/>
      <c r="P20" s="81"/>
      <c r="R20" s="81">
        <f t="shared" si="1"/>
        <v>0</v>
      </c>
      <c r="S20" s="81">
        <f>IFERROR(IF(J20="X",0,IF(K20="X",0,VLOOKUP(K20,'8'!$K$3:$L$16,2,FALSE))),0)</f>
        <v>0</v>
      </c>
      <c r="T20" s="81">
        <f t="shared" si="0"/>
        <v>0</v>
      </c>
      <c r="U20" s="81">
        <f>IFERROR(VLOOKUP(K20,'8'!$K$3:$M$16,3,FALSE),0)</f>
        <v>0</v>
      </c>
      <c r="V20" s="81">
        <f t="shared" si="2"/>
        <v>0</v>
      </c>
      <c r="W20" s="81">
        <v>30</v>
      </c>
      <c r="X20" s="81">
        <v>30</v>
      </c>
      <c r="Y20" s="81">
        <v>3.5</v>
      </c>
      <c r="Z20" s="81"/>
    </row>
    <row r="21" spans="1:26">
      <c r="A21" s="7"/>
      <c r="B21" s="147"/>
      <c r="C21" s="147"/>
      <c r="D21" s="79"/>
      <c r="E21" s="79"/>
      <c r="F21" s="79"/>
      <c r="G21" s="79"/>
      <c r="H21" s="79"/>
      <c r="I21" s="8"/>
      <c r="K21" s="79"/>
      <c r="L21" s="81"/>
      <c r="M21" s="81"/>
      <c r="N21" s="81"/>
      <c r="O21" s="81"/>
      <c r="P21" s="81"/>
      <c r="R21" s="81">
        <f t="shared" si="1"/>
        <v>0</v>
      </c>
      <c r="S21" s="81">
        <f>IFERROR(IF(J21="X",0,IF(K21="X",0,VLOOKUP(K21,'8'!$K$3:$L$16,2,FALSE))),0)</f>
        <v>0</v>
      </c>
      <c r="T21" s="81">
        <f t="shared" si="0"/>
        <v>0</v>
      </c>
      <c r="U21" s="81">
        <f>IFERROR(VLOOKUP(K21,'8'!$K$3:$M$16,3,FALSE),0)</f>
        <v>0</v>
      </c>
      <c r="V21" s="81">
        <f t="shared" si="2"/>
        <v>0</v>
      </c>
      <c r="W21" s="81">
        <v>10.5</v>
      </c>
      <c r="X21" s="81">
        <v>10.5</v>
      </c>
      <c r="Y21" s="81">
        <v>1.5</v>
      </c>
      <c r="Z21" s="81"/>
    </row>
    <row r="22" spans="1:26">
      <c r="A22" s="7"/>
      <c r="B22" s="147"/>
      <c r="C22" s="147"/>
      <c r="D22" s="79"/>
      <c r="E22" s="79"/>
      <c r="F22" s="79"/>
      <c r="G22" s="79"/>
      <c r="H22" s="79"/>
      <c r="I22" s="8"/>
      <c r="K22" s="79"/>
      <c r="L22" s="81"/>
      <c r="M22" s="81"/>
      <c r="N22" s="81"/>
      <c r="O22" s="81"/>
      <c r="P22" s="81"/>
      <c r="R22" s="81">
        <f t="shared" si="1"/>
        <v>0</v>
      </c>
      <c r="S22" s="81">
        <f>IFERROR(IF(J22="X",0,IF(K22="X",0,VLOOKUP(K22,'8'!$K$3:$L$16,2,FALSE))),0)</f>
        <v>0</v>
      </c>
      <c r="T22" s="81">
        <f t="shared" si="0"/>
        <v>0</v>
      </c>
      <c r="U22" s="81">
        <f>IFERROR(VLOOKUP(K22,'8'!$K$3:$M$16,3,FALSE),0)</f>
        <v>0</v>
      </c>
      <c r="V22" s="81">
        <f t="shared" si="2"/>
        <v>0</v>
      </c>
      <c r="W22" s="81"/>
      <c r="X22" s="81"/>
      <c r="Y22" s="81"/>
      <c r="Z22" s="81"/>
    </row>
    <row r="23" spans="1:26">
      <c r="A23" s="7"/>
      <c r="B23" s="147"/>
      <c r="C23" s="147"/>
      <c r="D23" s="79"/>
      <c r="E23" s="79"/>
      <c r="F23" s="79"/>
      <c r="G23" s="79"/>
      <c r="H23" s="79"/>
      <c r="I23" s="8"/>
      <c r="K23" s="79"/>
      <c r="L23" s="81"/>
      <c r="M23" s="81"/>
      <c r="N23" s="81"/>
      <c r="O23" s="81"/>
      <c r="P23" s="81"/>
      <c r="R23" s="81">
        <f t="shared" si="1"/>
        <v>0</v>
      </c>
      <c r="S23" s="81">
        <f>IFERROR(IF(J23="X",0,IF(K23="X",0,VLOOKUP(K23,'8'!$K$3:$L$16,2,FALSE))),0)</f>
        <v>0</v>
      </c>
      <c r="T23" s="81">
        <f t="shared" si="0"/>
        <v>0</v>
      </c>
      <c r="U23" s="81">
        <f>IFERROR(VLOOKUP(K23,'8'!$K$3:$M$16,3,FALSE),0)</f>
        <v>0</v>
      </c>
      <c r="V23" s="81">
        <f t="shared" si="2"/>
        <v>0</v>
      </c>
      <c r="W23" s="81"/>
      <c r="X23" s="81"/>
      <c r="Y23" s="81"/>
      <c r="Z23" s="81"/>
    </row>
    <row r="24" spans="1:26">
      <c r="A24" s="7"/>
      <c r="B24" s="147"/>
      <c r="C24" s="147"/>
      <c r="D24" s="79"/>
      <c r="E24" s="79"/>
      <c r="F24" s="79"/>
      <c r="G24" s="79"/>
      <c r="H24" s="79"/>
      <c r="I24" s="8"/>
      <c r="K24" s="79"/>
      <c r="L24" s="81"/>
      <c r="M24" s="81"/>
      <c r="N24" s="81"/>
      <c r="O24" s="81"/>
      <c r="P24" s="81"/>
      <c r="R24" s="81">
        <f t="shared" si="1"/>
        <v>0</v>
      </c>
      <c r="S24" s="81">
        <f>IFERROR(IF(J24="X",0,IF(K24="X",0,VLOOKUP(K24,'8'!$K$3:$L$16,2,FALSE))),0)</f>
        <v>0</v>
      </c>
      <c r="T24" s="81">
        <f t="shared" si="0"/>
        <v>0</v>
      </c>
      <c r="U24" s="81">
        <f>IFERROR(VLOOKUP(K24,'8'!$K$3:$M$16,3,FALSE),0)</f>
        <v>0</v>
      </c>
      <c r="V24" s="81">
        <f t="shared" si="2"/>
        <v>0</v>
      </c>
      <c r="W24" s="81"/>
      <c r="X24" s="81"/>
      <c r="Y24" s="81"/>
      <c r="Z24" s="81"/>
    </row>
    <row r="25" spans="1:26">
      <c r="A25" s="7"/>
      <c r="B25" s="147"/>
      <c r="C25" s="147"/>
      <c r="D25" s="79"/>
      <c r="E25" s="79"/>
      <c r="F25" s="79"/>
      <c r="G25" s="79"/>
      <c r="H25" s="79"/>
      <c r="I25" s="8"/>
      <c r="K25" s="79"/>
      <c r="L25" s="81"/>
      <c r="M25" s="81"/>
      <c r="N25" s="81"/>
      <c r="O25" s="81"/>
      <c r="P25" s="81"/>
      <c r="R25" s="81">
        <f t="shared" si="1"/>
        <v>0</v>
      </c>
      <c r="S25" s="81">
        <f>IFERROR(IF(J25="X",0,IF(K25="X",0,VLOOKUP(K25,'8'!$K$3:$L$16,2,FALSE))),0)</f>
        <v>0</v>
      </c>
      <c r="T25" s="81">
        <f t="shared" si="0"/>
        <v>0</v>
      </c>
      <c r="U25" s="81">
        <f>IFERROR(VLOOKUP(K25,'8'!$K$3:$M$16,3,FALSE),0)</f>
        <v>0</v>
      </c>
      <c r="V25" s="81">
        <f t="shared" si="2"/>
        <v>0</v>
      </c>
      <c r="W25" s="81"/>
      <c r="X25" s="81"/>
      <c r="Y25" s="81"/>
      <c r="Z25" s="81"/>
    </row>
    <row r="26" spans="1:26">
      <c r="A26" s="7"/>
      <c r="B26" s="147"/>
      <c r="C26" s="147"/>
      <c r="D26" s="79"/>
      <c r="E26" s="79"/>
      <c r="F26" s="79"/>
      <c r="G26" s="79"/>
      <c r="H26" s="79"/>
      <c r="I26" s="8"/>
      <c r="K26" s="79"/>
      <c r="L26" s="81"/>
      <c r="M26" s="81"/>
      <c r="N26" s="81"/>
      <c r="O26" s="81"/>
      <c r="P26" s="81"/>
      <c r="R26" s="81">
        <f t="shared" si="1"/>
        <v>0</v>
      </c>
      <c r="S26" s="81">
        <f>IFERROR(IF(J26="X",0,IF(K26="X",0,VLOOKUP(K26,'8'!$K$3:$L$16,2,FALSE))),0)</f>
        <v>0</v>
      </c>
      <c r="T26" s="81">
        <f t="shared" si="0"/>
        <v>0</v>
      </c>
      <c r="U26" s="81">
        <f>IFERROR(VLOOKUP(K26,'8'!$K$3:$M$16,3,FALSE),0)</f>
        <v>0</v>
      </c>
      <c r="V26" s="81">
        <f t="shared" si="2"/>
        <v>0</v>
      </c>
      <c r="W26" s="81"/>
      <c r="X26" s="81"/>
      <c r="Y26" s="81"/>
      <c r="Z26" s="81"/>
    </row>
    <row r="27" spans="1:26">
      <c r="A27" s="7"/>
      <c r="B27" s="147"/>
      <c r="C27" s="147"/>
      <c r="D27" s="79"/>
      <c r="E27" s="79"/>
      <c r="F27" s="79"/>
      <c r="G27" s="79"/>
      <c r="H27" s="79"/>
      <c r="I27" s="8"/>
      <c r="K27" s="79"/>
      <c r="L27" s="81"/>
      <c r="M27" s="81"/>
      <c r="N27" s="81"/>
      <c r="O27" s="81"/>
      <c r="P27" s="81"/>
      <c r="R27" s="81">
        <f t="shared" si="1"/>
        <v>0</v>
      </c>
      <c r="S27" s="81">
        <f>IFERROR(IF(J27="X",0,IF(K27="X",0,VLOOKUP(K27,'8'!$K$3:$L$16,2,FALSE))),0)</f>
        <v>0</v>
      </c>
      <c r="T27" s="81">
        <f t="shared" si="0"/>
        <v>0</v>
      </c>
      <c r="U27" s="81">
        <f>IFERROR(VLOOKUP(K27,'8'!$K$3:$M$16,3,FALSE),0)</f>
        <v>0</v>
      </c>
      <c r="V27" s="81">
        <f t="shared" si="2"/>
        <v>0</v>
      </c>
      <c r="W27" s="81"/>
      <c r="X27" s="81"/>
      <c r="Y27" s="81"/>
      <c r="Z27" s="81"/>
    </row>
    <row r="28" spans="1:26">
      <c r="A28" s="7"/>
      <c r="B28" s="147"/>
      <c r="C28" s="147"/>
      <c r="D28" s="79"/>
      <c r="E28" s="79"/>
      <c r="F28" s="79"/>
      <c r="G28" s="79"/>
      <c r="H28" s="79"/>
      <c r="I28" s="8"/>
      <c r="K28" s="79"/>
      <c r="L28" s="81"/>
      <c r="M28" s="81"/>
      <c r="N28" s="81"/>
      <c r="O28" s="81"/>
      <c r="P28" s="81"/>
      <c r="R28" s="81">
        <f t="shared" si="1"/>
        <v>0</v>
      </c>
      <c r="S28" s="81">
        <f>IFERROR(IF(J28="X",0,IF(K28="X",0,VLOOKUP(K28,'8'!$K$3:$L$16,2,FALSE))),0)</f>
        <v>0</v>
      </c>
      <c r="T28" s="81">
        <f t="shared" si="0"/>
        <v>0</v>
      </c>
      <c r="U28" s="81">
        <f>IFERROR(VLOOKUP(K28,'8'!$K$3:$M$16,3,FALSE),0)</f>
        <v>0</v>
      </c>
      <c r="V28" s="81">
        <f t="shared" si="2"/>
        <v>0</v>
      </c>
      <c r="W28" s="81"/>
      <c r="X28" s="81"/>
      <c r="Y28" s="81"/>
      <c r="Z28" s="81"/>
    </row>
    <row r="29" spans="1:26">
      <c r="A29" s="7"/>
      <c r="B29" s="147"/>
      <c r="C29" s="147"/>
      <c r="D29" s="79"/>
      <c r="E29" s="79"/>
      <c r="F29" s="79"/>
      <c r="G29" s="79"/>
      <c r="H29" s="79"/>
      <c r="I29" s="8"/>
      <c r="K29" s="79"/>
      <c r="L29" s="81"/>
      <c r="M29" s="81"/>
      <c r="N29" s="81"/>
      <c r="O29" s="81"/>
      <c r="P29" s="81"/>
      <c r="R29" s="81">
        <f t="shared" si="1"/>
        <v>0</v>
      </c>
      <c r="S29" s="81">
        <f>IFERROR(IF(J29="X",0,IF(K29="X",0,VLOOKUP(K29,'8'!$K$3:$L$16,2,FALSE))),0)</f>
        <v>0</v>
      </c>
      <c r="T29" s="81">
        <f t="shared" si="0"/>
        <v>0</v>
      </c>
      <c r="U29" s="81">
        <f>IFERROR(VLOOKUP(K29,'8'!$K$3:$M$16,3,FALSE),0)</f>
        <v>0</v>
      </c>
      <c r="V29" s="81">
        <f t="shared" si="2"/>
        <v>0</v>
      </c>
      <c r="W29" s="81"/>
      <c r="X29" s="81"/>
      <c r="Y29" s="81"/>
      <c r="Z29" s="81"/>
    </row>
    <row r="30" spans="1:26">
      <c r="A30" s="7"/>
      <c r="B30" s="147"/>
      <c r="C30" s="147"/>
      <c r="D30" s="79"/>
      <c r="E30" s="79"/>
      <c r="F30" s="79"/>
      <c r="G30" s="79"/>
      <c r="H30" s="79"/>
      <c r="I30" s="8"/>
      <c r="K30" s="79"/>
      <c r="L30" s="81"/>
      <c r="M30" s="81"/>
      <c r="N30" s="81"/>
      <c r="O30" s="81"/>
      <c r="P30" s="81"/>
      <c r="R30" s="81">
        <f t="shared" si="1"/>
        <v>0</v>
      </c>
      <c r="S30" s="81">
        <f>IFERROR(IF(J30="X",0,IF(K30="X",0,VLOOKUP(K30,'8'!$K$3:$L$16,2,FALSE))),0)</f>
        <v>0</v>
      </c>
      <c r="T30" s="81">
        <f t="shared" si="0"/>
        <v>0</v>
      </c>
      <c r="U30" s="81">
        <f>IFERROR(VLOOKUP(K30,'8'!$K$3:$M$16,3,FALSE),0)</f>
        <v>0</v>
      </c>
      <c r="V30" s="81">
        <f t="shared" si="2"/>
        <v>0</v>
      </c>
      <c r="W30" s="81"/>
      <c r="X30" s="81"/>
      <c r="Y30" s="81"/>
      <c r="Z30" s="81"/>
    </row>
    <row r="31" spans="1:26">
      <c r="A31" s="7"/>
      <c r="B31" s="147"/>
      <c r="C31" s="147"/>
      <c r="D31" s="79"/>
      <c r="E31" s="79"/>
      <c r="F31" s="79"/>
      <c r="G31" s="79"/>
      <c r="H31" s="79"/>
      <c r="I31" s="8"/>
      <c r="K31" s="79"/>
      <c r="L31" s="81"/>
      <c r="M31" s="81"/>
      <c r="N31" s="81"/>
      <c r="O31" s="81"/>
      <c r="P31" s="81"/>
      <c r="R31" s="81">
        <f t="shared" si="1"/>
        <v>0</v>
      </c>
      <c r="S31" s="81">
        <f>IFERROR(IF(J31="X",0,IF(K31="X",0,VLOOKUP(K31,'8'!$K$3:$L$16,2,FALSE))),0)</f>
        <v>0</v>
      </c>
      <c r="T31" s="81">
        <f t="shared" si="0"/>
        <v>0</v>
      </c>
      <c r="U31" s="81">
        <f>IFERROR(VLOOKUP(K31,'8'!$K$3:$M$16,3,FALSE),0)</f>
        <v>0</v>
      </c>
      <c r="V31" s="81">
        <f t="shared" si="2"/>
        <v>0</v>
      </c>
      <c r="W31" s="81"/>
      <c r="X31" s="81"/>
      <c r="Y31" s="81"/>
      <c r="Z31" s="81"/>
    </row>
    <row r="32" spans="1:26">
      <c r="A32" s="7"/>
      <c r="B32" s="147"/>
      <c r="C32" s="147"/>
      <c r="D32" s="79"/>
      <c r="E32" s="79"/>
      <c r="F32" s="79"/>
      <c r="G32" s="79"/>
      <c r="H32" s="79"/>
      <c r="I32" s="8"/>
      <c r="K32" s="79"/>
      <c r="L32" s="81"/>
      <c r="M32" s="81"/>
      <c r="N32" s="81"/>
      <c r="O32" s="81"/>
      <c r="P32" s="81"/>
      <c r="R32" s="81">
        <f t="shared" si="1"/>
        <v>0</v>
      </c>
      <c r="S32" s="81">
        <f>IFERROR(IF(J32="X",0,IF(K32="X",0,VLOOKUP(K32,'8'!$K$3:$L$16,2,FALSE))),0)</f>
        <v>0</v>
      </c>
      <c r="T32" s="81">
        <f t="shared" si="0"/>
        <v>0</v>
      </c>
      <c r="U32" s="81">
        <f>IFERROR(VLOOKUP(K32,'8'!$K$3:$M$16,3,FALSE),0)</f>
        <v>0</v>
      </c>
      <c r="V32" s="81">
        <f t="shared" si="2"/>
        <v>0</v>
      </c>
      <c r="W32" s="81"/>
      <c r="X32" s="81"/>
      <c r="Y32" s="81"/>
      <c r="Z32" s="81"/>
    </row>
    <row r="33" spans="1:26">
      <c r="A33" s="7"/>
      <c r="B33" s="147"/>
      <c r="C33" s="147"/>
      <c r="D33" s="79"/>
      <c r="E33" s="79"/>
      <c r="F33" s="79"/>
      <c r="G33" s="79"/>
      <c r="H33" s="79"/>
      <c r="I33" s="8"/>
      <c r="K33" s="79"/>
      <c r="L33" s="81"/>
      <c r="M33" s="81"/>
      <c r="N33" s="81"/>
      <c r="O33" s="81"/>
      <c r="P33" s="81"/>
      <c r="R33" s="81">
        <f t="shared" si="1"/>
        <v>0</v>
      </c>
      <c r="S33" s="81">
        <f>IFERROR(IF(J33="X",0,IF(K33="X",0,VLOOKUP(K33,'8'!$K$3:$L$16,2,FALSE))),0)</f>
        <v>0</v>
      </c>
      <c r="T33" s="81">
        <f t="shared" si="0"/>
        <v>0</v>
      </c>
      <c r="U33" s="81">
        <f>IFERROR(VLOOKUP(K33,'8'!$K$3:$M$16,3,FALSE),0)</f>
        <v>0</v>
      </c>
      <c r="V33" s="81">
        <f t="shared" si="2"/>
        <v>0</v>
      </c>
      <c r="W33" s="81"/>
      <c r="X33" s="81"/>
      <c r="Y33" s="81"/>
      <c r="Z33" s="81"/>
    </row>
    <row r="34" spans="1:26">
      <c r="A34" s="7"/>
      <c r="B34" s="147"/>
      <c r="C34" s="147"/>
      <c r="D34" s="79"/>
      <c r="E34" s="79"/>
      <c r="F34" s="79"/>
      <c r="G34" s="79"/>
      <c r="H34" s="79"/>
      <c r="I34" s="8"/>
      <c r="K34" s="79"/>
      <c r="L34" s="81"/>
      <c r="M34" s="81"/>
      <c r="N34" s="81"/>
      <c r="O34" s="81"/>
      <c r="P34" s="81"/>
      <c r="R34" s="81">
        <f t="shared" si="1"/>
        <v>0</v>
      </c>
      <c r="S34" s="81">
        <f>IFERROR(IF(J34="X",0,IF(K34="X",0,VLOOKUP(K34,'8'!$K$3:$L$16,2,FALSE))),0)</f>
        <v>0</v>
      </c>
      <c r="T34" s="81">
        <f t="shared" si="0"/>
        <v>0</v>
      </c>
      <c r="U34" s="81">
        <f>IFERROR(VLOOKUP(K34,'8'!$K$3:$M$16,3,FALSE),0)</f>
        <v>0</v>
      </c>
      <c r="V34" s="81">
        <f t="shared" si="2"/>
        <v>0</v>
      </c>
      <c r="W34" s="81"/>
      <c r="X34" s="81"/>
      <c r="Y34" s="81"/>
      <c r="Z34" s="81"/>
    </row>
    <row r="35" spans="1:26">
      <c r="A35" s="7"/>
      <c r="B35" s="147"/>
      <c r="C35" s="147"/>
      <c r="D35" s="79"/>
      <c r="E35" s="79"/>
      <c r="F35" s="79"/>
      <c r="G35" s="79"/>
      <c r="H35" s="79"/>
      <c r="I35" s="8"/>
      <c r="K35" s="79"/>
      <c r="L35" s="81"/>
      <c r="M35" s="81"/>
      <c r="N35" s="81"/>
      <c r="O35" s="81"/>
      <c r="P35" s="81"/>
      <c r="R35" s="81">
        <f t="shared" si="1"/>
        <v>0</v>
      </c>
      <c r="S35" s="81">
        <f>IFERROR(IF(J35="X",0,IF(K35="X",0,VLOOKUP(K35,'8'!$K$3:$L$16,2,FALSE))),0)</f>
        <v>0</v>
      </c>
      <c r="T35" s="81">
        <f t="shared" si="0"/>
        <v>0</v>
      </c>
      <c r="U35" s="81">
        <f>IFERROR(VLOOKUP(K35,'8'!$K$3:$M$16,3,FALSE),0)</f>
        <v>0</v>
      </c>
      <c r="V35" s="81">
        <f t="shared" si="2"/>
        <v>0</v>
      </c>
      <c r="W35" s="81"/>
      <c r="X35" s="81"/>
      <c r="Y35" s="81"/>
      <c r="Z35" s="81"/>
    </row>
    <row r="36" spans="1:26">
      <c r="A36" s="7"/>
      <c r="B36" s="147"/>
      <c r="C36" s="147"/>
      <c r="D36" s="79"/>
      <c r="E36" s="79"/>
      <c r="F36" s="79"/>
      <c r="G36" s="79"/>
      <c r="H36" s="79"/>
      <c r="I36" s="8"/>
      <c r="K36" s="79"/>
      <c r="L36" s="81"/>
      <c r="M36" s="81"/>
      <c r="N36" s="81"/>
      <c r="O36" s="81"/>
      <c r="P36" s="81"/>
      <c r="R36" s="81">
        <f t="shared" si="1"/>
        <v>0</v>
      </c>
      <c r="S36" s="81">
        <f>IFERROR(IF(J36="X",0,IF(K36="X",0,VLOOKUP(K36,'8'!$K$3:$L$16,2,FALSE))),0)</f>
        <v>0</v>
      </c>
      <c r="T36" s="81">
        <f t="shared" si="0"/>
        <v>0</v>
      </c>
      <c r="U36" s="81">
        <f>IFERROR(VLOOKUP(K36,'8'!$K$3:$M$16,3,FALSE),0)</f>
        <v>0</v>
      </c>
      <c r="V36" s="81">
        <f t="shared" si="2"/>
        <v>0</v>
      </c>
      <c r="W36" s="81"/>
      <c r="X36" s="81"/>
      <c r="Y36" s="81"/>
      <c r="Z36" s="81"/>
    </row>
    <row r="37" spans="1:26">
      <c r="A37" s="7"/>
      <c r="B37" s="147"/>
      <c r="C37" s="147"/>
      <c r="D37" s="79"/>
      <c r="E37" s="79"/>
      <c r="F37" s="79"/>
      <c r="G37" s="79"/>
      <c r="H37" s="79"/>
      <c r="I37" s="8"/>
      <c r="K37" s="79"/>
      <c r="L37" s="81"/>
      <c r="M37" s="81"/>
      <c r="N37" s="81"/>
      <c r="O37" s="81"/>
      <c r="P37" s="81"/>
      <c r="R37" s="81">
        <f t="shared" si="1"/>
        <v>0</v>
      </c>
      <c r="S37" s="81">
        <f>IFERROR(IF(J37="X",0,IF(K37="X",0,VLOOKUP(K37,'8'!$K$3:$L$16,2,FALSE))),0)</f>
        <v>0</v>
      </c>
      <c r="T37" s="81">
        <f t="shared" si="0"/>
        <v>0</v>
      </c>
      <c r="U37" s="81">
        <f>IFERROR(VLOOKUP(K37,'8'!$K$3:$M$16,3,FALSE),0)</f>
        <v>0</v>
      </c>
      <c r="V37" s="81">
        <f t="shared" si="2"/>
        <v>0</v>
      </c>
      <c r="W37" s="81"/>
      <c r="X37" s="81"/>
      <c r="Y37" s="81"/>
      <c r="Z37" s="81"/>
    </row>
    <row r="38" spans="1:26">
      <c r="A38" s="7"/>
      <c r="B38" s="147"/>
      <c r="C38" s="147"/>
      <c r="D38" s="79"/>
      <c r="E38" s="79"/>
      <c r="F38" s="79"/>
      <c r="G38" s="79"/>
      <c r="H38" s="79"/>
      <c r="I38" s="8"/>
      <c r="K38" s="79"/>
      <c r="L38" s="81"/>
      <c r="M38" s="81"/>
      <c r="N38" s="81"/>
      <c r="O38" s="81"/>
      <c r="P38" s="81"/>
      <c r="R38" s="81">
        <f t="shared" si="1"/>
        <v>0</v>
      </c>
      <c r="S38" s="81">
        <f>IFERROR(IF(J38="X",0,IF(K38="X",0,VLOOKUP(K38,'8'!$K$3:$L$16,2,FALSE))),0)</f>
        <v>0</v>
      </c>
      <c r="T38" s="81">
        <f t="shared" si="0"/>
        <v>0</v>
      </c>
      <c r="U38" s="81">
        <f>IFERROR(VLOOKUP(K38,'8'!$K$3:$M$16,3,FALSE),0)</f>
        <v>0</v>
      </c>
      <c r="V38" s="81">
        <f t="shared" si="2"/>
        <v>0</v>
      </c>
      <c r="W38" s="81"/>
      <c r="X38" s="81"/>
      <c r="Y38" s="81"/>
      <c r="Z38" s="81"/>
    </row>
    <row r="39" spans="1:26">
      <c r="A39" s="7"/>
      <c r="B39" s="147"/>
      <c r="C39" s="147"/>
      <c r="D39" s="79"/>
      <c r="E39" s="79"/>
      <c r="F39" s="79"/>
      <c r="G39" s="79"/>
      <c r="H39" s="79"/>
      <c r="I39" s="8"/>
      <c r="K39" s="79"/>
      <c r="L39" s="81"/>
      <c r="M39" s="81"/>
      <c r="N39" s="81"/>
      <c r="O39" s="81"/>
      <c r="P39" s="81"/>
      <c r="R39" s="81">
        <f t="shared" si="1"/>
        <v>0</v>
      </c>
      <c r="S39" s="81">
        <f>IFERROR(IF(J39="X",0,IF(K39="X",0,VLOOKUP(K39,'8'!$K$3:$L$16,2,FALSE))),0)</f>
        <v>0</v>
      </c>
      <c r="T39" s="81">
        <f t="shared" si="0"/>
        <v>0</v>
      </c>
      <c r="U39" s="81">
        <f>IFERROR(VLOOKUP(K39,'8'!$K$3:$M$16,3,FALSE),0)</f>
        <v>0</v>
      </c>
      <c r="V39" s="81">
        <f t="shared" si="2"/>
        <v>0</v>
      </c>
      <c r="W39" s="81"/>
      <c r="X39" s="81"/>
      <c r="Y39" s="81"/>
      <c r="Z39" s="81"/>
    </row>
    <row r="40" spans="1:26">
      <c r="A40" s="7"/>
      <c r="B40" s="147"/>
      <c r="C40" s="147"/>
      <c r="D40" s="79"/>
      <c r="E40" s="79"/>
      <c r="F40" s="79"/>
      <c r="G40" s="79"/>
      <c r="H40" s="79"/>
      <c r="I40" s="8"/>
      <c r="K40" s="79"/>
      <c r="L40" s="81"/>
      <c r="M40" s="81"/>
      <c r="N40" s="81"/>
      <c r="O40" s="81"/>
      <c r="P40" s="81"/>
      <c r="R40" s="81">
        <f t="shared" si="1"/>
        <v>0</v>
      </c>
      <c r="S40" s="81">
        <f>IFERROR(IF(J40="X",0,IF(K40="X",0,VLOOKUP(K40,'8'!$K$3:$L$16,2,FALSE))),0)</f>
        <v>0</v>
      </c>
      <c r="T40" s="81">
        <f t="shared" si="0"/>
        <v>0</v>
      </c>
      <c r="U40" s="81">
        <f>IFERROR(VLOOKUP(K40,'8'!$K$3:$M$16,3,FALSE),0)</f>
        <v>0</v>
      </c>
      <c r="V40" s="81">
        <f t="shared" si="2"/>
        <v>0</v>
      </c>
      <c r="W40" s="81"/>
      <c r="X40" s="81"/>
      <c r="Y40" s="81"/>
      <c r="Z40" s="81"/>
    </row>
    <row r="41" spans="1:26">
      <c r="A41" s="7"/>
      <c r="B41" s="147"/>
      <c r="C41" s="147"/>
      <c r="D41" s="79"/>
      <c r="E41" s="79"/>
      <c r="F41" s="79"/>
      <c r="G41" s="79"/>
      <c r="H41" s="79"/>
      <c r="I41" s="8"/>
      <c r="K41" s="79"/>
      <c r="L41" s="81"/>
      <c r="M41" s="81"/>
      <c r="N41" s="81"/>
      <c r="O41" s="81"/>
      <c r="P41" s="81"/>
      <c r="R41" s="81">
        <f t="shared" si="1"/>
        <v>0</v>
      </c>
      <c r="S41" s="81">
        <f>IFERROR(IF(J41="X",0,IF(K41="X",0,VLOOKUP(K41,'8'!$K$3:$L$16,2,FALSE))),0)</f>
        <v>0</v>
      </c>
      <c r="T41" s="81">
        <f t="shared" si="0"/>
        <v>0</v>
      </c>
      <c r="U41" s="81">
        <f>IFERROR(VLOOKUP(K41,'8'!$K$3:$M$16,3,FALSE),0)</f>
        <v>0</v>
      </c>
      <c r="V41" s="81">
        <f t="shared" si="2"/>
        <v>0</v>
      </c>
      <c r="W41" s="81"/>
      <c r="X41" s="81"/>
      <c r="Y41" s="81"/>
      <c r="Z41" s="81"/>
    </row>
    <row r="42" spans="1:26">
      <c r="A42" s="7"/>
      <c r="B42" s="147"/>
      <c r="C42" s="147"/>
      <c r="D42" s="79"/>
      <c r="E42" s="79"/>
      <c r="F42" s="79"/>
      <c r="G42" s="79"/>
      <c r="H42" s="79"/>
      <c r="I42" s="8"/>
      <c r="K42" s="79"/>
      <c r="L42" s="81"/>
      <c r="M42" s="81"/>
      <c r="N42" s="81"/>
      <c r="O42" s="81"/>
      <c r="P42" s="81"/>
      <c r="R42" s="81">
        <f t="shared" si="1"/>
        <v>0</v>
      </c>
      <c r="S42" s="81">
        <f>IFERROR(IF(J42="X",0,IF(K42="X",0,VLOOKUP(K42,'8'!$K$3:$L$16,2,FALSE))),0)</f>
        <v>0</v>
      </c>
      <c r="T42" s="81">
        <f t="shared" si="0"/>
        <v>0</v>
      </c>
      <c r="U42" s="81">
        <f>IFERROR(VLOOKUP(K42,'8'!$K$3:$M$16,3,FALSE),0)</f>
        <v>0</v>
      </c>
      <c r="V42" s="81">
        <f t="shared" si="2"/>
        <v>0</v>
      </c>
      <c r="W42" s="81"/>
      <c r="X42" s="81"/>
      <c r="Y42" s="81"/>
      <c r="Z42" s="81"/>
    </row>
    <row r="43" spans="1:26">
      <c r="A43" s="7"/>
      <c r="B43" s="147"/>
      <c r="C43" s="147"/>
      <c r="D43" s="79"/>
      <c r="E43" s="79"/>
      <c r="F43" s="79"/>
      <c r="G43" s="79"/>
      <c r="H43" s="79"/>
      <c r="I43" s="8"/>
      <c r="K43" s="79"/>
      <c r="L43" s="81"/>
      <c r="M43" s="81"/>
      <c r="N43" s="81"/>
      <c r="O43" s="81"/>
      <c r="P43" s="81"/>
      <c r="R43" s="81">
        <f t="shared" si="1"/>
        <v>0</v>
      </c>
      <c r="S43" s="81">
        <f>IFERROR(IF(J43="X",0,IF(K43="X",0,VLOOKUP(K43,'8'!$K$3:$L$16,2,FALSE))),0)</f>
        <v>0</v>
      </c>
      <c r="T43" s="81">
        <f t="shared" si="0"/>
        <v>0</v>
      </c>
      <c r="U43" s="81">
        <f>IFERROR(VLOOKUP(K43,'8'!$K$3:$M$16,3,FALSE),0)</f>
        <v>0</v>
      </c>
      <c r="V43" s="81">
        <f t="shared" si="2"/>
        <v>0</v>
      </c>
      <c r="W43" s="81"/>
      <c r="X43" s="81"/>
      <c r="Y43" s="81"/>
      <c r="Z43" s="81"/>
    </row>
    <row r="44" spans="1:26">
      <c r="A44" s="7"/>
      <c r="B44" s="147"/>
      <c r="C44" s="147"/>
      <c r="D44" s="79"/>
      <c r="E44" s="79"/>
      <c r="F44" s="79"/>
      <c r="G44" s="79"/>
      <c r="H44" s="79"/>
      <c r="I44" s="8"/>
      <c r="K44" s="79"/>
      <c r="L44" s="81"/>
      <c r="M44" s="81"/>
      <c r="N44" s="81"/>
      <c r="O44" s="81"/>
      <c r="P44" s="81"/>
      <c r="R44" s="81">
        <f t="shared" si="1"/>
        <v>0</v>
      </c>
      <c r="S44" s="81">
        <f>IFERROR(IF(J44="X",0,IF(K44="X",0,VLOOKUP(K44,'8'!$K$3:$L$16,2,FALSE))),0)</f>
        <v>0</v>
      </c>
      <c r="T44" s="81">
        <f t="shared" si="0"/>
        <v>0</v>
      </c>
      <c r="U44" s="81">
        <f>IFERROR(VLOOKUP(K44,'8'!$K$3:$M$16,3,FALSE),0)</f>
        <v>0</v>
      </c>
      <c r="V44" s="81">
        <f t="shared" si="2"/>
        <v>0</v>
      </c>
      <c r="W44" s="81"/>
      <c r="X44" s="81"/>
      <c r="Y44" s="81"/>
      <c r="Z44" s="81"/>
    </row>
    <row r="45" spans="1:26">
      <c r="A45" s="7"/>
      <c r="B45" s="147"/>
      <c r="C45" s="147"/>
      <c r="D45" s="79"/>
      <c r="E45" s="79"/>
      <c r="F45" s="79"/>
      <c r="G45" s="79"/>
      <c r="H45" s="79"/>
      <c r="I45" s="8"/>
      <c r="K45" s="79"/>
      <c r="L45" s="81"/>
      <c r="M45" s="81"/>
      <c r="N45" s="81"/>
      <c r="O45" s="81"/>
      <c r="P45" s="81"/>
      <c r="R45" s="81">
        <f t="shared" si="1"/>
        <v>0</v>
      </c>
      <c r="S45" s="81">
        <f>IFERROR(IF(J45="X",0,IF(K45="X",0,VLOOKUP(K45,'8'!$K$3:$L$16,2,FALSE))),0)</f>
        <v>0</v>
      </c>
      <c r="T45" s="81">
        <f t="shared" si="0"/>
        <v>0</v>
      </c>
      <c r="U45" s="81">
        <f>IFERROR(VLOOKUP(K45,'8'!$K$3:$M$16,3,FALSE),0)</f>
        <v>0</v>
      </c>
      <c r="V45" s="81">
        <f t="shared" si="2"/>
        <v>0</v>
      </c>
      <c r="W45" s="81"/>
      <c r="X45" s="81"/>
      <c r="Y45" s="81"/>
      <c r="Z45" s="81"/>
    </row>
    <row r="46" spans="1:26">
      <c r="A46" s="7"/>
      <c r="B46" s="147"/>
      <c r="C46" s="147"/>
      <c r="D46" s="79"/>
      <c r="E46" s="79"/>
      <c r="F46" s="79"/>
      <c r="G46" s="79"/>
      <c r="H46" s="79"/>
      <c r="I46" s="8"/>
      <c r="K46" s="79"/>
      <c r="L46" s="81"/>
      <c r="M46" s="81"/>
      <c r="N46" s="81"/>
      <c r="O46" s="81"/>
      <c r="P46" s="81"/>
      <c r="R46" s="81">
        <f t="shared" si="1"/>
        <v>0</v>
      </c>
      <c r="S46" s="81">
        <f>IFERROR(IF(J46="X",0,IF(K46="X",0,VLOOKUP(K46,'8'!$K$3:$L$16,2,FALSE))),0)</f>
        <v>0</v>
      </c>
      <c r="T46" s="81">
        <f t="shared" si="0"/>
        <v>0</v>
      </c>
      <c r="U46" s="81">
        <f>IFERROR(VLOOKUP(K46,'8'!$K$3:$M$16,3,FALSE),0)</f>
        <v>0</v>
      </c>
      <c r="V46" s="81">
        <f t="shared" si="2"/>
        <v>0</v>
      </c>
      <c r="W46" s="81"/>
      <c r="X46" s="81"/>
      <c r="Y46" s="81"/>
      <c r="Z46" s="81"/>
    </row>
    <row r="47" spans="1:26">
      <c r="A47" s="7"/>
      <c r="B47" s="147"/>
      <c r="C47" s="147"/>
      <c r="D47" s="79"/>
      <c r="E47" s="79"/>
      <c r="F47" s="79"/>
      <c r="G47" s="79"/>
      <c r="H47" s="79"/>
      <c r="I47" s="8"/>
      <c r="K47" s="79"/>
      <c r="L47" s="81"/>
      <c r="M47" s="81"/>
      <c r="N47" s="81"/>
      <c r="O47" s="81"/>
      <c r="P47" s="81"/>
      <c r="R47" s="81">
        <f t="shared" si="1"/>
        <v>0</v>
      </c>
      <c r="S47" s="81">
        <f>IFERROR(IF(J47="X",0,IF(K47="X",0,VLOOKUP(K47,'8'!$K$3:$L$16,2,FALSE))),0)</f>
        <v>0</v>
      </c>
      <c r="T47" s="81">
        <f t="shared" si="0"/>
        <v>0</v>
      </c>
      <c r="U47" s="81">
        <f>IFERROR(VLOOKUP(K47,'8'!$K$3:$M$16,3,FALSE),0)</f>
        <v>0</v>
      </c>
      <c r="V47" s="81">
        <f t="shared" si="2"/>
        <v>0</v>
      </c>
      <c r="W47" s="81"/>
      <c r="X47" s="81"/>
      <c r="Y47" s="81"/>
      <c r="Z47" s="81"/>
    </row>
    <row r="48" spans="1:26">
      <c r="A48" s="7"/>
      <c r="B48" s="147"/>
      <c r="C48" s="147"/>
      <c r="D48" s="79"/>
      <c r="E48" s="79"/>
      <c r="F48" s="79"/>
      <c r="G48" s="79"/>
      <c r="H48" s="79"/>
      <c r="I48" s="8"/>
      <c r="K48" s="79"/>
      <c r="L48" s="81"/>
      <c r="M48" s="81"/>
      <c r="N48" s="81"/>
      <c r="O48" s="81"/>
      <c r="P48" s="81"/>
      <c r="R48" s="81">
        <f t="shared" si="1"/>
        <v>0</v>
      </c>
      <c r="S48" s="81">
        <f>IFERROR(IF(J48="X",0,IF(K48="X",0,VLOOKUP(K48,'8'!$K$3:$L$16,2,FALSE))),0)</f>
        <v>0</v>
      </c>
      <c r="T48" s="81">
        <f t="shared" si="0"/>
        <v>0</v>
      </c>
      <c r="U48" s="81">
        <f>IFERROR(VLOOKUP(K48,'8'!$K$3:$M$16,3,FALSE),0)</f>
        <v>0</v>
      </c>
      <c r="V48" s="81">
        <f t="shared" si="2"/>
        <v>0</v>
      </c>
      <c r="W48" s="81"/>
      <c r="X48" s="81"/>
      <c r="Y48" s="81"/>
      <c r="Z48" s="81"/>
    </row>
    <row r="49" spans="1:26">
      <c r="A49" s="7"/>
      <c r="B49" s="147"/>
      <c r="C49" s="147"/>
      <c r="D49" s="79"/>
      <c r="E49" s="79"/>
      <c r="F49" s="79"/>
      <c r="G49" s="79"/>
      <c r="H49" s="79"/>
      <c r="I49" s="8"/>
      <c r="K49" s="79"/>
      <c r="L49" s="81"/>
      <c r="M49" s="81"/>
      <c r="N49" s="81"/>
      <c r="O49" s="81"/>
      <c r="P49" s="81"/>
      <c r="R49" s="81">
        <f t="shared" si="1"/>
        <v>0</v>
      </c>
      <c r="S49" s="81">
        <f>IFERROR(IF(J49="X",0,IF(K49="X",0,VLOOKUP(K49,'8'!$K$3:$L$16,2,FALSE))),0)</f>
        <v>0</v>
      </c>
      <c r="T49" s="81">
        <f t="shared" si="0"/>
        <v>0</v>
      </c>
      <c r="U49" s="81">
        <f>IFERROR(VLOOKUP(K49,'8'!$K$3:$M$16,3,FALSE),0)</f>
        <v>0</v>
      </c>
      <c r="V49" s="81">
        <f t="shared" si="2"/>
        <v>0</v>
      </c>
      <c r="W49" s="81"/>
      <c r="X49" s="81"/>
      <c r="Y49" s="81"/>
      <c r="Z49" s="81"/>
    </row>
    <row r="50" spans="1:26">
      <c r="A50" s="7"/>
      <c r="B50" s="147"/>
      <c r="C50" s="147"/>
      <c r="D50" s="79"/>
      <c r="E50" s="79"/>
      <c r="F50" s="79"/>
      <c r="G50" s="79"/>
      <c r="H50" s="79"/>
      <c r="I50" s="8"/>
      <c r="K50" s="79"/>
      <c r="L50" s="81"/>
      <c r="M50" s="81"/>
      <c r="N50" s="81"/>
      <c r="O50" s="81"/>
      <c r="P50" s="81"/>
      <c r="R50" s="81">
        <f t="shared" si="1"/>
        <v>0</v>
      </c>
      <c r="S50" s="81">
        <f>IFERROR(IF(J50="X",0,IF(K50="X",0,VLOOKUP(K50,'8'!$K$3:$L$16,2,FALSE))),0)</f>
        <v>0</v>
      </c>
      <c r="T50" s="81">
        <f t="shared" si="0"/>
        <v>0</v>
      </c>
      <c r="U50" s="81">
        <f>IFERROR(VLOOKUP(K50,'8'!$K$3:$M$16,3,FALSE),0)</f>
        <v>0</v>
      </c>
      <c r="V50" s="81">
        <f t="shared" si="2"/>
        <v>0</v>
      </c>
      <c r="W50" s="81"/>
      <c r="X50" s="81"/>
      <c r="Y50" s="81"/>
      <c r="Z50" s="81"/>
    </row>
    <row r="51" spans="1:26">
      <c r="A51" s="7"/>
      <c r="B51" s="147"/>
      <c r="C51" s="147"/>
      <c r="D51" s="79"/>
      <c r="E51" s="79"/>
      <c r="F51" s="79"/>
      <c r="G51" s="79"/>
      <c r="H51" s="79"/>
      <c r="I51" s="8"/>
      <c r="K51" s="79"/>
      <c r="L51" s="81"/>
      <c r="M51" s="81"/>
      <c r="N51" s="81"/>
      <c r="O51" s="81"/>
      <c r="P51" s="81"/>
      <c r="R51" s="81">
        <f t="shared" si="1"/>
        <v>0</v>
      </c>
      <c r="S51" s="81">
        <f>IFERROR(IF(J51="X",0,IF(K51="X",0,VLOOKUP(K51,'8'!$K$3:$L$16,2,FALSE))),0)</f>
        <v>0</v>
      </c>
      <c r="T51" s="81">
        <f t="shared" si="0"/>
        <v>0</v>
      </c>
      <c r="U51" s="81">
        <f>IFERROR(VLOOKUP(K51,'8'!$K$3:$M$16,3,FALSE),0)</f>
        <v>0</v>
      </c>
      <c r="V51" s="81">
        <f t="shared" si="2"/>
        <v>0</v>
      </c>
      <c r="W51" s="81"/>
      <c r="X51" s="81"/>
      <c r="Y51" s="81"/>
      <c r="Z51" s="81"/>
    </row>
    <row r="52" spans="1:26">
      <c r="A52" s="7"/>
      <c r="B52" s="147"/>
      <c r="C52" s="147"/>
      <c r="D52" s="79"/>
      <c r="E52" s="79"/>
      <c r="F52" s="79"/>
      <c r="G52" s="79"/>
      <c r="H52" s="79"/>
      <c r="I52" s="8"/>
      <c r="K52" s="79"/>
      <c r="L52" s="81"/>
      <c r="M52" s="81"/>
      <c r="N52" s="81"/>
      <c r="O52" s="81"/>
      <c r="P52" s="81"/>
      <c r="R52" s="81">
        <f t="shared" si="1"/>
        <v>0</v>
      </c>
      <c r="S52" s="81">
        <f>IFERROR(IF(J52="X",0,IF(K52="X",0,VLOOKUP(K52,'8'!$K$3:$L$16,2,FALSE))),0)</f>
        <v>0</v>
      </c>
      <c r="T52" s="81">
        <f t="shared" si="0"/>
        <v>0</v>
      </c>
      <c r="U52" s="81">
        <f>IFERROR(VLOOKUP(K52,'8'!$K$3:$M$16,3,FALSE),0)</f>
        <v>0</v>
      </c>
      <c r="V52" s="81">
        <f t="shared" si="2"/>
        <v>0</v>
      </c>
      <c r="W52" s="81"/>
      <c r="X52" s="81"/>
      <c r="Y52" s="81"/>
      <c r="Z52" s="81"/>
    </row>
    <row r="53" spans="1:26">
      <c r="A53" s="7"/>
      <c r="B53" s="147"/>
      <c r="C53" s="147"/>
      <c r="D53" s="79"/>
      <c r="E53" s="79"/>
      <c r="F53" s="79"/>
      <c r="G53" s="79"/>
      <c r="H53" s="79"/>
      <c r="I53" s="8"/>
      <c r="K53" s="79"/>
      <c r="L53" s="81"/>
      <c r="M53" s="81"/>
      <c r="N53" s="81"/>
      <c r="O53" s="81"/>
      <c r="P53" s="81"/>
      <c r="R53" s="81">
        <f t="shared" si="1"/>
        <v>0</v>
      </c>
      <c r="S53" s="81">
        <f>IFERROR(IF(J53="X",0,IF(K53="X",0,VLOOKUP(K53,'8'!$K$3:$L$16,2,FALSE))),0)</f>
        <v>0</v>
      </c>
      <c r="T53" s="81">
        <f t="shared" si="0"/>
        <v>0</v>
      </c>
      <c r="U53" s="81">
        <f>IFERROR(VLOOKUP(K53,'8'!$K$3:$M$16,3,FALSE),0)</f>
        <v>0</v>
      </c>
      <c r="V53" s="81">
        <f t="shared" si="2"/>
        <v>0</v>
      </c>
      <c r="W53" s="81"/>
      <c r="X53" s="81"/>
      <c r="Y53" s="81"/>
      <c r="Z53" s="81"/>
    </row>
    <row r="54" spans="1:26">
      <c r="A54" s="7"/>
      <c r="B54" s="147"/>
      <c r="C54" s="147"/>
      <c r="D54" s="79"/>
      <c r="E54" s="79"/>
      <c r="F54" s="79"/>
      <c r="G54" s="79"/>
      <c r="H54" s="79"/>
      <c r="I54" s="8"/>
      <c r="K54" s="79"/>
      <c r="L54" s="81"/>
      <c r="M54" s="81"/>
      <c r="N54" s="81"/>
      <c r="O54" s="81"/>
      <c r="P54" s="81"/>
      <c r="R54" s="81">
        <f t="shared" si="1"/>
        <v>0</v>
      </c>
      <c r="S54" s="81">
        <f>IFERROR(IF(J54="X",0,IF(K54="X",0,VLOOKUP(K54,'8'!$K$3:$L$16,2,FALSE))),0)</f>
        <v>0</v>
      </c>
      <c r="T54" s="81">
        <f t="shared" si="0"/>
        <v>0</v>
      </c>
      <c r="U54" s="81">
        <f>IFERROR(VLOOKUP(K54,'8'!$K$3:$M$16,3,FALSE),0)</f>
        <v>0</v>
      </c>
      <c r="V54" s="81">
        <f t="shared" si="2"/>
        <v>0</v>
      </c>
      <c r="W54" s="81"/>
      <c r="X54" s="81"/>
      <c r="Y54" s="81"/>
      <c r="Z54" s="81"/>
    </row>
    <row r="55" spans="1:26">
      <c r="A55" s="7"/>
      <c r="B55" s="147"/>
      <c r="C55" s="147"/>
      <c r="D55" s="79"/>
      <c r="E55" s="79"/>
      <c r="F55" s="79"/>
      <c r="G55" s="79"/>
      <c r="H55" s="79"/>
      <c r="I55" s="8"/>
      <c r="K55" s="79"/>
      <c r="L55" s="81"/>
      <c r="M55" s="81"/>
      <c r="N55" s="81"/>
      <c r="O55" s="81"/>
      <c r="P55" s="81"/>
      <c r="R55" s="81">
        <f t="shared" si="1"/>
        <v>0</v>
      </c>
      <c r="S55" s="81">
        <f>IFERROR(IF(J55="X",0,IF(K55="X",0,VLOOKUP(K55,'8'!$K$3:$L$16,2,FALSE))),0)</f>
        <v>0</v>
      </c>
      <c r="T55" s="81">
        <f t="shared" si="0"/>
        <v>0</v>
      </c>
      <c r="U55" s="81">
        <f>IFERROR(VLOOKUP(K55,'8'!$K$3:$M$16,3,FALSE),0)</f>
        <v>0</v>
      </c>
      <c r="V55" s="81">
        <f t="shared" si="2"/>
        <v>0</v>
      </c>
      <c r="W55" s="81"/>
      <c r="X55" s="81"/>
      <c r="Y55" s="81"/>
      <c r="Z55" s="81"/>
    </row>
    <row r="56" spans="1:26">
      <c r="A56" s="7"/>
      <c r="B56" s="147"/>
      <c r="C56" s="147"/>
      <c r="D56" s="79"/>
      <c r="E56" s="79"/>
      <c r="F56" s="79"/>
      <c r="G56" s="79"/>
      <c r="H56" s="79"/>
      <c r="I56" s="8"/>
      <c r="K56" s="79"/>
      <c r="L56" s="81"/>
      <c r="M56" s="81"/>
      <c r="N56" s="81"/>
      <c r="O56" s="81"/>
      <c r="P56" s="81"/>
      <c r="R56" s="81">
        <f t="shared" si="1"/>
        <v>0</v>
      </c>
      <c r="S56" s="81">
        <f>IFERROR(IF(J56="X",0,IF(K56="X",0,VLOOKUP(K56,'8'!$K$3:$L$16,2,FALSE))),0)</f>
        <v>0</v>
      </c>
      <c r="T56" s="81">
        <f t="shared" si="0"/>
        <v>0</v>
      </c>
      <c r="U56" s="81">
        <f>IFERROR(VLOOKUP(K56,'8'!$K$3:$M$16,3,FALSE),0)</f>
        <v>0</v>
      </c>
      <c r="V56" s="81">
        <f t="shared" si="2"/>
        <v>0</v>
      </c>
      <c r="W56" s="81"/>
      <c r="X56" s="81"/>
      <c r="Y56" s="81"/>
      <c r="Z56" s="81"/>
    </row>
    <row r="57" spans="1:26">
      <c r="A57" s="7"/>
      <c r="B57" s="147"/>
      <c r="C57" s="147"/>
      <c r="D57" s="79"/>
      <c r="E57" s="79"/>
      <c r="F57" s="79"/>
      <c r="G57" s="79"/>
      <c r="H57" s="79"/>
      <c r="I57" s="8"/>
      <c r="K57" s="79"/>
      <c r="L57" s="81"/>
      <c r="M57" s="81"/>
      <c r="N57" s="81"/>
      <c r="O57" s="81"/>
      <c r="P57" s="81"/>
      <c r="R57" s="81">
        <f t="shared" si="1"/>
        <v>0</v>
      </c>
      <c r="S57" s="81">
        <f>IFERROR(IF(J57="X",0,IF(K57="X",0,VLOOKUP(K57,'8'!$K$3:$L$16,2,FALSE))),0)</f>
        <v>0</v>
      </c>
      <c r="T57" s="81">
        <f t="shared" si="0"/>
        <v>0</v>
      </c>
      <c r="U57" s="81">
        <f>IFERROR(VLOOKUP(K57,'8'!$K$3:$M$16,3,FALSE),0)</f>
        <v>0</v>
      </c>
      <c r="V57" s="81">
        <f t="shared" si="2"/>
        <v>0</v>
      </c>
      <c r="W57" s="81"/>
      <c r="X57" s="81"/>
      <c r="Y57" s="81"/>
      <c r="Z57" s="81"/>
    </row>
    <row r="58" spans="1:26">
      <c r="A58" s="7"/>
      <c r="B58" s="147"/>
      <c r="C58" s="147"/>
      <c r="D58" s="79"/>
      <c r="E58" s="79"/>
      <c r="F58" s="79"/>
      <c r="G58" s="79"/>
      <c r="H58" s="79"/>
      <c r="I58" s="8"/>
      <c r="K58" s="79"/>
      <c r="L58" s="81"/>
      <c r="M58" s="81"/>
      <c r="N58" s="81"/>
      <c r="O58" s="81"/>
      <c r="P58" s="81"/>
      <c r="R58" s="81">
        <f t="shared" si="1"/>
        <v>0</v>
      </c>
      <c r="S58" s="81">
        <f>IFERROR(IF(J58="X",0,IF(K58="X",0,VLOOKUP(K58,'8'!$K$3:$L$16,2,FALSE))),0)</f>
        <v>0</v>
      </c>
      <c r="T58" s="81">
        <f t="shared" si="0"/>
        <v>0</v>
      </c>
      <c r="U58" s="81">
        <f>IFERROR(VLOOKUP(K58,'8'!$K$3:$M$16,3,FALSE),0)</f>
        <v>0</v>
      </c>
      <c r="V58" s="81">
        <f t="shared" si="2"/>
        <v>0</v>
      </c>
      <c r="W58" s="81"/>
      <c r="X58" s="81"/>
      <c r="Y58" s="81"/>
      <c r="Z58" s="81"/>
    </row>
    <row r="59" spans="1:26">
      <c r="A59" s="7"/>
      <c r="B59" s="147"/>
      <c r="C59" s="147"/>
      <c r="D59" s="79"/>
      <c r="E59" s="79"/>
      <c r="F59" s="79"/>
      <c r="G59" s="79"/>
      <c r="H59" s="79"/>
      <c r="I59" s="8"/>
      <c r="K59" s="79"/>
      <c r="L59" s="81"/>
      <c r="M59" s="81"/>
      <c r="N59" s="81"/>
      <c r="O59" s="81"/>
      <c r="P59" s="81"/>
      <c r="R59" s="81">
        <f t="shared" si="1"/>
        <v>0</v>
      </c>
      <c r="S59" s="81">
        <f>IFERROR(IF(J59="X",0,IF(K59="X",0,VLOOKUP(K59,'8'!$K$3:$L$16,2,FALSE))),0)</f>
        <v>0</v>
      </c>
      <c r="T59" s="81">
        <f t="shared" si="0"/>
        <v>0</v>
      </c>
      <c r="U59" s="81">
        <f>IFERROR(VLOOKUP(K59,'8'!$K$3:$M$16,3,FALSE),0)</f>
        <v>0</v>
      </c>
      <c r="V59" s="81">
        <f t="shared" si="2"/>
        <v>0</v>
      </c>
      <c r="W59" s="81"/>
      <c r="X59" s="81"/>
      <c r="Y59" s="81"/>
      <c r="Z59" s="81"/>
    </row>
    <row r="60" spans="1:26">
      <c r="A60" s="7"/>
      <c r="B60" s="147"/>
      <c r="C60" s="147"/>
      <c r="D60" s="79"/>
      <c r="E60" s="79"/>
      <c r="F60" s="79"/>
      <c r="G60" s="79"/>
      <c r="H60" s="79"/>
      <c r="I60" s="8"/>
      <c r="K60" s="79"/>
      <c r="L60" s="81"/>
      <c r="M60" s="81"/>
      <c r="N60" s="81"/>
      <c r="O60" s="81"/>
      <c r="P60" s="81"/>
      <c r="R60" s="81">
        <f t="shared" si="1"/>
        <v>0</v>
      </c>
      <c r="S60" s="81">
        <f>IFERROR(IF(J60="X",0,IF(K60="X",0,VLOOKUP(K60,'8'!$K$3:$L$16,2,FALSE))),0)</f>
        <v>0</v>
      </c>
      <c r="T60" s="81">
        <f t="shared" si="0"/>
        <v>0</v>
      </c>
      <c r="U60" s="81">
        <f>IFERROR(VLOOKUP(K60,'8'!$K$3:$M$16,3,FALSE),0)</f>
        <v>0</v>
      </c>
      <c r="V60" s="81">
        <f t="shared" si="2"/>
        <v>0</v>
      </c>
      <c r="W60" s="81"/>
      <c r="X60" s="81"/>
      <c r="Y60" s="81"/>
      <c r="Z60" s="81"/>
    </row>
    <row r="61" spans="1:26">
      <c r="A61" s="7"/>
      <c r="B61" s="147"/>
      <c r="C61" s="147"/>
      <c r="D61" s="79"/>
      <c r="E61" s="79"/>
      <c r="F61" s="79"/>
      <c r="G61" s="79"/>
      <c r="H61" s="79"/>
      <c r="I61" s="8"/>
      <c r="K61" s="79"/>
      <c r="L61" s="81"/>
      <c r="M61" s="81"/>
      <c r="N61" s="81"/>
      <c r="O61" s="81"/>
      <c r="P61" s="81"/>
      <c r="R61" s="81">
        <f t="shared" si="1"/>
        <v>0</v>
      </c>
      <c r="S61" s="81">
        <f>IFERROR(IF(J61="X",0,IF(K61="X",0,VLOOKUP(K61,'8'!$K$3:$L$16,2,FALSE))),0)</f>
        <v>0</v>
      </c>
      <c r="T61" s="81">
        <f t="shared" si="0"/>
        <v>0</v>
      </c>
      <c r="U61" s="81">
        <f>IFERROR(VLOOKUP(K61,'8'!$K$3:$M$16,3,FALSE),0)</f>
        <v>0</v>
      </c>
      <c r="V61" s="81">
        <f t="shared" si="2"/>
        <v>0</v>
      </c>
      <c r="W61" s="81"/>
      <c r="X61" s="81"/>
      <c r="Y61" s="81"/>
      <c r="Z61" s="81"/>
    </row>
    <row r="62" spans="1:26">
      <c r="A62" s="7"/>
      <c r="B62" s="147"/>
      <c r="C62" s="147"/>
      <c r="D62" s="79"/>
      <c r="E62" s="79"/>
      <c r="F62" s="79"/>
      <c r="G62" s="79"/>
      <c r="H62" s="79"/>
      <c r="I62" s="8"/>
      <c r="K62" s="79"/>
      <c r="L62" s="81"/>
      <c r="M62" s="81"/>
      <c r="N62" s="81"/>
      <c r="O62" s="81"/>
      <c r="P62" s="81"/>
      <c r="R62" s="81">
        <f t="shared" si="1"/>
        <v>0</v>
      </c>
      <c r="S62" s="81">
        <f>IFERROR(IF(J62="X",0,IF(K62="X",0,VLOOKUP(K62,'8'!$K$3:$L$16,2,FALSE))),0)</f>
        <v>0</v>
      </c>
      <c r="T62" s="81">
        <f t="shared" si="0"/>
        <v>0</v>
      </c>
      <c r="U62" s="81">
        <f>IFERROR(VLOOKUP(K62,'8'!$K$3:$M$16,3,FALSE),0)</f>
        <v>0</v>
      </c>
      <c r="V62" s="81">
        <f t="shared" si="2"/>
        <v>0</v>
      </c>
      <c r="W62" s="81"/>
      <c r="X62" s="81"/>
      <c r="Y62" s="81"/>
      <c r="Z62" s="81"/>
    </row>
    <row r="63" spans="1:26">
      <c r="A63" s="7"/>
      <c r="B63" s="147"/>
      <c r="C63" s="147"/>
      <c r="D63" s="79"/>
      <c r="E63" s="79"/>
      <c r="F63" s="79"/>
      <c r="G63" s="79"/>
      <c r="H63" s="79"/>
      <c r="I63" s="8"/>
      <c r="K63" s="79"/>
      <c r="L63" s="81"/>
      <c r="M63" s="81"/>
      <c r="N63" s="81"/>
      <c r="O63" s="81"/>
      <c r="P63" s="81"/>
      <c r="R63" s="81">
        <f t="shared" si="1"/>
        <v>0</v>
      </c>
      <c r="S63" s="81">
        <f>IFERROR(IF(J63="X",0,IF(K63="X",0,VLOOKUP(K63,'8'!$K$3:$L$16,2,FALSE))),0)</f>
        <v>0</v>
      </c>
      <c r="T63" s="81">
        <f t="shared" si="0"/>
        <v>0</v>
      </c>
      <c r="U63" s="81">
        <f>IFERROR(VLOOKUP(K63,'8'!$K$3:$M$16,3,FALSE),0)</f>
        <v>0</v>
      </c>
      <c r="V63" s="81">
        <f t="shared" si="2"/>
        <v>0</v>
      </c>
      <c r="W63" s="81"/>
      <c r="X63" s="81"/>
      <c r="Y63" s="81"/>
      <c r="Z63" s="81"/>
    </row>
    <row r="64" spans="1:26">
      <c r="A64" s="7"/>
      <c r="B64" s="147"/>
      <c r="C64" s="147"/>
      <c r="D64" s="79"/>
      <c r="E64" s="79"/>
      <c r="F64" s="79"/>
      <c r="G64" s="79"/>
      <c r="H64" s="79"/>
      <c r="I64" s="8"/>
      <c r="K64" s="79"/>
      <c r="L64" s="81"/>
      <c r="M64" s="81"/>
      <c r="N64" s="81"/>
      <c r="O64" s="81"/>
      <c r="P64" s="81"/>
      <c r="R64" s="81">
        <f t="shared" si="1"/>
        <v>0</v>
      </c>
      <c r="S64" s="81">
        <f>IFERROR(IF(J64="X",0,IF(K64="X",0,VLOOKUP(K64,'8'!$K$3:$L$16,2,FALSE))),0)</f>
        <v>0</v>
      </c>
      <c r="T64" s="81">
        <f t="shared" si="0"/>
        <v>0</v>
      </c>
      <c r="U64" s="81">
        <f>IFERROR(VLOOKUP(K64,'8'!$K$3:$M$16,3,FALSE),0)</f>
        <v>0</v>
      </c>
      <c r="V64" s="81">
        <f t="shared" si="2"/>
        <v>0</v>
      </c>
      <c r="W64" s="81"/>
      <c r="X64" s="81"/>
      <c r="Y64" s="81"/>
      <c r="Z64" s="81"/>
    </row>
    <row r="65" spans="1:26">
      <c r="A65" s="7"/>
      <c r="B65" s="147"/>
      <c r="C65" s="147"/>
      <c r="D65" s="79"/>
      <c r="E65" s="79"/>
      <c r="F65" s="79"/>
      <c r="G65" s="79"/>
      <c r="H65" s="79"/>
      <c r="I65" s="8"/>
      <c r="K65" s="79"/>
      <c r="L65" s="81"/>
      <c r="M65" s="81"/>
      <c r="N65" s="81"/>
      <c r="O65" s="81"/>
      <c r="P65" s="81"/>
      <c r="R65" s="81">
        <f t="shared" si="1"/>
        <v>0</v>
      </c>
      <c r="S65" s="81">
        <f>IFERROR(IF(J65="X",0,IF(K65="X",0,VLOOKUP(K65,'8'!$K$3:$L$16,2,FALSE))),0)</f>
        <v>0</v>
      </c>
      <c r="T65" s="81">
        <f t="shared" ref="T65:T80" si="3">R65*S65</f>
        <v>0</v>
      </c>
      <c r="U65" s="81">
        <f>IFERROR(VLOOKUP(K65,'8'!$K$3:$M$16,3,FALSE),0)</f>
        <v>0</v>
      </c>
      <c r="V65" s="81">
        <f t="shared" si="2"/>
        <v>0</v>
      </c>
      <c r="W65" s="81"/>
      <c r="X65" s="81"/>
      <c r="Y65" s="81"/>
      <c r="Z65" s="81"/>
    </row>
    <row r="66" spans="1:26">
      <c r="A66" s="7"/>
      <c r="B66" s="147"/>
      <c r="C66" s="147"/>
      <c r="D66" s="79"/>
      <c r="E66" s="79"/>
      <c r="F66" s="79"/>
      <c r="G66" s="79"/>
      <c r="H66" s="79"/>
      <c r="I66" s="8"/>
      <c r="K66" s="79"/>
      <c r="L66" s="81"/>
      <c r="M66" s="81"/>
      <c r="N66" s="81"/>
      <c r="O66" s="81"/>
      <c r="P66" s="81"/>
      <c r="R66" s="81">
        <f t="shared" ref="R66:R80" si="4">SUM(M66+P66)</f>
        <v>0</v>
      </c>
      <c r="S66" s="81">
        <f>IFERROR(IF(J66="X",0,IF(K66="X",0,VLOOKUP(K66,'8'!$K$3:$L$16,2,FALSE))),0)</f>
        <v>0</v>
      </c>
      <c r="T66" s="81">
        <f t="shared" si="3"/>
        <v>0</v>
      </c>
      <c r="U66" s="81">
        <f>IFERROR(VLOOKUP(K66,'8'!$K$3:$M$16,3,FALSE),0)</f>
        <v>0</v>
      </c>
      <c r="V66" s="81">
        <f t="shared" si="2"/>
        <v>0</v>
      </c>
      <c r="W66" s="81"/>
      <c r="X66" s="81"/>
      <c r="Y66" s="81"/>
      <c r="Z66" s="81"/>
    </row>
    <row r="67" spans="1:26">
      <c r="A67" s="7"/>
      <c r="B67" s="147"/>
      <c r="C67" s="147"/>
      <c r="D67" s="79"/>
      <c r="E67" s="79"/>
      <c r="F67" s="79"/>
      <c r="G67" s="79"/>
      <c r="H67" s="79"/>
      <c r="I67" s="8"/>
      <c r="K67" s="79"/>
      <c r="L67" s="81"/>
      <c r="M67" s="81"/>
      <c r="N67" s="81"/>
      <c r="O67" s="81"/>
      <c r="P67" s="81"/>
      <c r="R67" s="81">
        <f t="shared" si="4"/>
        <v>0</v>
      </c>
      <c r="S67" s="81">
        <f>IFERROR(IF(J67="X",0,IF(K67="X",0,VLOOKUP(K67,'8'!$K$3:$L$16,2,FALSE))),0)</f>
        <v>0</v>
      </c>
      <c r="T67" s="81">
        <f t="shared" si="3"/>
        <v>0</v>
      </c>
      <c r="U67" s="81">
        <f>IFERROR(VLOOKUP(K67,'8'!$K$3:$M$16,3,FALSE),0)</f>
        <v>0</v>
      </c>
      <c r="V67" s="81">
        <f t="shared" si="2"/>
        <v>0</v>
      </c>
      <c r="W67" s="81"/>
      <c r="X67" s="81"/>
      <c r="Y67" s="81"/>
      <c r="Z67" s="81"/>
    </row>
    <row r="68" spans="1:26">
      <c r="A68" s="7"/>
      <c r="B68" s="147"/>
      <c r="C68" s="147"/>
      <c r="D68" s="79"/>
      <c r="E68" s="79"/>
      <c r="F68" s="79"/>
      <c r="G68" s="79"/>
      <c r="H68" s="79"/>
      <c r="I68" s="8"/>
      <c r="K68" s="79"/>
      <c r="L68" s="81"/>
      <c r="M68" s="81"/>
      <c r="N68" s="81"/>
      <c r="O68" s="81"/>
      <c r="P68" s="81"/>
      <c r="R68" s="81">
        <f t="shared" si="4"/>
        <v>0</v>
      </c>
      <c r="S68" s="81">
        <f>IFERROR(IF(J68="X",0,IF(K68="X",0,VLOOKUP(K68,'8'!$K$3:$L$16,2,FALSE))),0)</f>
        <v>0</v>
      </c>
      <c r="T68" s="81">
        <f t="shared" si="3"/>
        <v>0</v>
      </c>
      <c r="U68" s="81">
        <f>IFERROR(VLOOKUP(K68,'8'!$K$3:$M$16,3,FALSE),0)</f>
        <v>0</v>
      </c>
      <c r="V68" s="81">
        <f t="shared" si="2"/>
        <v>0</v>
      </c>
      <c r="W68" s="81"/>
      <c r="X68" s="81"/>
      <c r="Y68" s="81"/>
      <c r="Z68" s="81"/>
    </row>
    <row r="69" spans="1:26">
      <c r="A69" s="7"/>
      <c r="B69" s="147"/>
      <c r="C69" s="147"/>
      <c r="D69" s="79"/>
      <c r="E69" s="79"/>
      <c r="F69" s="79"/>
      <c r="G69" s="79"/>
      <c r="H69" s="79"/>
      <c r="I69" s="8"/>
      <c r="K69" s="79"/>
      <c r="L69" s="81"/>
      <c r="M69" s="81"/>
      <c r="N69" s="81"/>
      <c r="O69" s="81"/>
      <c r="P69" s="81"/>
      <c r="R69" s="81">
        <f t="shared" si="4"/>
        <v>0</v>
      </c>
      <c r="S69" s="81">
        <f>IFERROR(IF(J69="X",0,IF(K69="X",0,VLOOKUP(K69,'8'!$K$3:$L$16,2,FALSE))),0)</f>
        <v>0</v>
      </c>
      <c r="T69" s="81">
        <f t="shared" si="3"/>
        <v>0</v>
      </c>
      <c r="U69" s="81">
        <f>IFERROR(VLOOKUP(K69,'8'!$K$3:$M$16,3,FALSE),0)</f>
        <v>0</v>
      </c>
      <c r="V69" s="81">
        <f t="shared" ref="V69:V80" si="5">IF(U69=0,0,T69/U69)</f>
        <v>0</v>
      </c>
      <c r="W69" s="81"/>
      <c r="X69" s="81"/>
      <c r="Y69" s="81"/>
      <c r="Z69" s="81"/>
    </row>
    <row r="70" spans="1:26">
      <c r="A70" s="7"/>
      <c r="B70" s="147"/>
      <c r="C70" s="147"/>
      <c r="D70" s="79"/>
      <c r="E70" s="79"/>
      <c r="F70" s="79"/>
      <c r="G70" s="79"/>
      <c r="H70" s="79"/>
      <c r="I70" s="8"/>
      <c r="K70" s="79"/>
      <c r="L70" s="81"/>
      <c r="M70" s="81"/>
      <c r="N70" s="81"/>
      <c r="O70" s="81"/>
      <c r="P70" s="81"/>
      <c r="R70" s="81">
        <f t="shared" si="4"/>
        <v>0</v>
      </c>
      <c r="S70" s="81">
        <f>IFERROR(IF(J70="X",0,IF(K70="X",0,VLOOKUP(K70,'8'!$K$3:$L$16,2,FALSE))),0)</f>
        <v>0</v>
      </c>
      <c r="T70" s="81">
        <f t="shared" si="3"/>
        <v>0</v>
      </c>
      <c r="U70" s="81">
        <f>IFERROR(VLOOKUP(K70,'8'!$K$3:$M$16,3,FALSE),0)</f>
        <v>0</v>
      </c>
      <c r="V70" s="81">
        <f t="shared" si="5"/>
        <v>0</v>
      </c>
      <c r="W70" s="81"/>
      <c r="X70" s="81"/>
      <c r="Y70" s="81"/>
      <c r="Z70" s="81"/>
    </row>
    <row r="71" spans="1:26">
      <c r="A71" s="7"/>
      <c r="B71" s="147"/>
      <c r="C71" s="147"/>
      <c r="D71" s="79"/>
      <c r="E71" s="79"/>
      <c r="F71" s="79"/>
      <c r="G71" s="79"/>
      <c r="H71" s="79"/>
      <c r="I71" s="8"/>
      <c r="J71" s="154"/>
      <c r="K71" s="250"/>
      <c r="L71" s="81"/>
      <c r="M71" s="81"/>
      <c r="N71" s="91"/>
      <c r="O71" s="81"/>
      <c r="P71" s="91"/>
      <c r="Q71" s="91"/>
      <c r="R71" s="81">
        <f t="shared" si="4"/>
        <v>0</v>
      </c>
      <c r="S71" s="81">
        <f>IFERROR(IF(J71="X",0,IF(K71="X",0,VLOOKUP(K71,'8'!$K$3:$L$16,2,FALSE))),0)</f>
        <v>0</v>
      </c>
      <c r="T71" s="81">
        <f t="shared" si="3"/>
        <v>0</v>
      </c>
      <c r="U71" s="81">
        <f>IFERROR(VLOOKUP(K71,'8'!$K$3:$M$16,3,FALSE),0)</f>
        <v>0</v>
      </c>
      <c r="V71" s="81">
        <f t="shared" si="5"/>
        <v>0</v>
      </c>
      <c r="W71" s="81"/>
      <c r="X71" s="81"/>
      <c r="Y71" s="81"/>
      <c r="Z71" s="81"/>
    </row>
    <row r="72" spans="1:26">
      <c r="A72" s="7"/>
      <c r="B72" s="147"/>
      <c r="C72" s="147"/>
      <c r="D72" s="79"/>
      <c r="E72" s="79"/>
      <c r="F72" s="79"/>
      <c r="G72" s="79"/>
      <c r="H72" s="79"/>
      <c r="I72" s="8"/>
      <c r="K72" s="79"/>
      <c r="L72" s="81"/>
      <c r="M72" s="81"/>
      <c r="N72" s="81"/>
      <c r="O72" s="81"/>
      <c r="P72" s="81"/>
      <c r="R72" s="81">
        <f t="shared" si="4"/>
        <v>0</v>
      </c>
      <c r="S72" s="81">
        <f>IFERROR(IF(J72="X",0,IF(K72="X",0,VLOOKUP(K72,'8'!$K$3:$L$16,2,FALSE))),0)</f>
        <v>0</v>
      </c>
      <c r="T72" s="81">
        <f t="shared" si="3"/>
        <v>0</v>
      </c>
      <c r="U72" s="81">
        <f>IFERROR(VLOOKUP(K72,'8'!$K$3:$M$16,3,FALSE),0)</f>
        <v>0</v>
      </c>
      <c r="V72" s="81">
        <f t="shared" si="5"/>
        <v>0</v>
      </c>
      <c r="W72" s="81"/>
      <c r="X72" s="81"/>
      <c r="Y72" s="81"/>
      <c r="Z72" s="81"/>
    </row>
    <row r="73" spans="1:26">
      <c r="A73" s="7"/>
      <c r="B73" s="147"/>
      <c r="C73" s="147"/>
      <c r="D73" s="79"/>
      <c r="E73" s="79"/>
      <c r="F73" s="79"/>
      <c r="G73" s="79"/>
      <c r="H73" s="79"/>
      <c r="I73" s="8"/>
      <c r="K73" s="79"/>
      <c r="L73" s="81"/>
      <c r="M73" s="81"/>
      <c r="N73" s="81"/>
      <c r="O73" s="81"/>
      <c r="P73" s="81"/>
      <c r="R73" s="81">
        <f t="shared" si="4"/>
        <v>0</v>
      </c>
      <c r="S73" s="81">
        <f>IFERROR(IF(J73="X",0,IF(K73="X",0,VLOOKUP(K73,'8'!$K$3:$L$16,2,FALSE))),0)</f>
        <v>0</v>
      </c>
      <c r="T73" s="81">
        <f t="shared" si="3"/>
        <v>0</v>
      </c>
      <c r="U73" s="81">
        <f>IFERROR(VLOOKUP(K73,'8'!$K$3:$M$16,3,FALSE),0)</f>
        <v>0</v>
      </c>
      <c r="V73" s="81">
        <f t="shared" si="5"/>
        <v>0</v>
      </c>
      <c r="W73" s="81"/>
      <c r="X73" s="81"/>
      <c r="Y73" s="81"/>
      <c r="Z73" s="81"/>
    </row>
    <row r="74" spans="1:26">
      <c r="A74" s="7"/>
      <c r="B74" s="147"/>
      <c r="C74" s="147"/>
      <c r="D74" s="79"/>
      <c r="E74" s="79"/>
      <c r="F74" s="79"/>
      <c r="G74" s="79"/>
      <c r="H74" s="79"/>
      <c r="I74" s="8"/>
      <c r="K74" s="79"/>
      <c r="L74" s="81"/>
      <c r="M74" s="81"/>
      <c r="N74" s="81"/>
      <c r="O74" s="81"/>
      <c r="P74" s="81"/>
      <c r="R74" s="81">
        <f t="shared" si="4"/>
        <v>0</v>
      </c>
      <c r="S74" s="81">
        <f>IFERROR(IF(J74="X",0,IF(K74="X",0,VLOOKUP(K74,'8'!$K$3:$L$16,2,FALSE))),0)</f>
        <v>0</v>
      </c>
      <c r="T74" s="81">
        <f t="shared" si="3"/>
        <v>0</v>
      </c>
      <c r="U74" s="81">
        <f>IFERROR(VLOOKUP(K74,'8'!$K$3:$M$16,3,FALSE),0)</f>
        <v>0</v>
      </c>
      <c r="V74" s="81">
        <f t="shared" si="5"/>
        <v>0</v>
      </c>
      <c r="W74" s="81"/>
      <c r="X74" s="81"/>
      <c r="Y74" s="81"/>
      <c r="Z74" s="81"/>
    </row>
    <row r="75" spans="1:26">
      <c r="A75" s="7"/>
      <c r="B75" s="147"/>
      <c r="C75" s="147"/>
      <c r="D75" s="79"/>
      <c r="E75" s="79"/>
      <c r="F75" s="79"/>
      <c r="G75" s="79"/>
      <c r="H75" s="79"/>
      <c r="I75" s="8"/>
      <c r="K75" s="79"/>
      <c r="L75" s="81"/>
      <c r="M75" s="81"/>
      <c r="N75" s="81"/>
      <c r="O75" s="81"/>
      <c r="P75" s="81"/>
      <c r="R75" s="81">
        <f t="shared" si="4"/>
        <v>0</v>
      </c>
      <c r="S75" s="81">
        <f>IFERROR(IF(J75="X",0,IF(K75="X",0,VLOOKUP(K75,'8'!$K$3:$L$16,2,FALSE))),0)</f>
        <v>0</v>
      </c>
      <c r="T75" s="81">
        <f t="shared" si="3"/>
        <v>0</v>
      </c>
      <c r="U75" s="81">
        <f>IFERROR(VLOOKUP(K75,'8'!$K$3:$M$16,3,FALSE),0)</f>
        <v>0</v>
      </c>
      <c r="V75" s="81">
        <f t="shared" si="5"/>
        <v>0</v>
      </c>
      <c r="W75" s="81"/>
      <c r="X75" s="81"/>
      <c r="Y75" s="81"/>
      <c r="Z75" s="81"/>
    </row>
    <row r="76" spans="1:26">
      <c r="A76" s="7"/>
      <c r="B76" s="147"/>
      <c r="C76" s="147"/>
      <c r="D76" s="79"/>
      <c r="E76" s="79"/>
      <c r="F76" s="79"/>
      <c r="G76" s="79"/>
      <c r="H76" s="79"/>
      <c r="I76" s="8"/>
      <c r="K76" s="79"/>
      <c r="L76" s="81"/>
      <c r="M76" s="81"/>
      <c r="N76" s="81"/>
      <c r="O76" s="81"/>
      <c r="P76" s="81"/>
      <c r="R76" s="81">
        <f t="shared" si="4"/>
        <v>0</v>
      </c>
      <c r="S76" s="81">
        <f>IFERROR(IF(J76="X",0,IF(K76="X",0,VLOOKUP(K76,'8'!$K$3:$L$16,2,FALSE))),0)</f>
        <v>0</v>
      </c>
      <c r="T76" s="81">
        <f t="shared" si="3"/>
        <v>0</v>
      </c>
      <c r="U76" s="81">
        <f>IFERROR(VLOOKUP(K76,'8'!$K$3:$M$16,3,FALSE),0)</f>
        <v>0</v>
      </c>
      <c r="V76" s="81">
        <f t="shared" si="5"/>
        <v>0</v>
      </c>
      <c r="W76" s="81"/>
      <c r="X76" s="81"/>
      <c r="Y76" s="81"/>
      <c r="Z76" s="81"/>
    </row>
    <row r="77" spans="1:26">
      <c r="A77" s="7"/>
      <c r="B77" s="147"/>
      <c r="C77" s="147"/>
      <c r="D77" s="79"/>
      <c r="E77" s="79"/>
      <c r="F77" s="79"/>
      <c r="G77" s="79"/>
      <c r="H77" s="79"/>
      <c r="I77" s="8"/>
      <c r="K77" s="79"/>
      <c r="L77" s="81"/>
      <c r="M77" s="81"/>
      <c r="N77" s="81"/>
      <c r="O77" s="81"/>
      <c r="P77" s="81"/>
      <c r="R77" s="81">
        <f t="shared" si="4"/>
        <v>0</v>
      </c>
      <c r="S77" s="81">
        <f>IFERROR(IF(J77="X",0,IF(K77="X",0,VLOOKUP(K77,'8'!$K$3:$L$16,2,FALSE))),0)</f>
        <v>0</v>
      </c>
      <c r="T77" s="81">
        <f t="shared" si="3"/>
        <v>0</v>
      </c>
      <c r="U77" s="81">
        <f>IFERROR(VLOOKUP(K77,'8'!$K$3:$M$16,3,FALSE),0)</f>
        <v>0</v>
      </c>
      <c r="V77" s="81">
        <f t="shared" si="5"/>
        <v>0</v>
      </c>
      <c r="W77" s="81"/>
      <c r="X77" s="81"/>
      <c r="Y77" s="81"/>
      <c r="Z77" s="81"/>
    </row>
    <row r="78" spans="1:26">
      <c r="A78" s="7"/>
      <c r="B78" s="147"/>
      <c r="C78" s="147"/>
      <c r="D78" s="79"/>
      <c r="E78" s="79"/>
      <c r="F78" s="79"/>
      <c r="G78" s="79"/>
      <c r="H78" s="79"/>
      <c r="I78" s="8"/>
      <c r="K78" s="79"/>
      <c r="L78" s="81"/>
      <c r="M78" s="81"/>
      <c r="N78" s="81"/>
      <c r="O78" s="81"/>
      <c r="P78" s="81"/>
      <c r="R78" s="81">
        <f t="shared" si="4"/>
        <v>0</v>
      </c>
      <c r="S78" s="81">
        <f>IFERROR(IF(J78="X",0,IF(K78="X",0,VLOOKUP(K78,'8'!$K$3:$L$16,2,FALSE))),0)</f>
        <v>0</v>
      </c>
      <c r="T78" s="81">
        <f t="shared" si="3"/>
        <v>0</v>
      </c>
      <c r="U78" s="81">
        <f>IFERROR(VLOOKUP(K78,'8'!$K$3:$M$16,3,FALSE),0)</f>
        <v>0</v>
      </c>
      <c r="V78" s="81">
        <f t="shared" si="5"/>
        <v>0</v>
      </c>
      <c r="W78" s="81"/>
      <c r="X78" s="81"/>
      <c r="Y78" s="81"/>
      <c r="Z78" s="81"/>
    </row>
    <row r="79" spans="1:26">
      <c r="A79" s="7"/>
      <c r="B79" s="147"/>
      <c r="C79" s="147"/>
      <c r="D79" s="79"/>
      <c r="E79" s="79"/>
      <c r="F79" s="79"/>
      <c r="G79" s="79"/>
      <c r="H79" s="79"/>
      <c r="I79" s="8"/>
      <c r="K79" s="79"/>
      <c r="L79" s="81"/>
      <c r="M79" s="81"/>
      <c r="N79" s="81"/>
      <c r="O79" s="81"/>
      <c r="P79" s="81"/>
      <c r="R79" s="81">
        <f t="shared" si="4"/>
        <v>0</v>
      </c>
      <c r="S79" s="81">
        <f>IFERROR(IF(J79="X",0,IF(K79="X",0,VLOOKUP(K79,'8'!$K$3:$L$16,2,FALSE))),0)</f>
        <v>0</v>
      </c>
      <c r="T79" s="81">
        <f t="shared" si="3"/>
        <v>0</v>
      </c>
      <c r="U79" s="81">
        <f>IFERROR(VLOOKUP(K79,'8'!$K$3:$M$16,3,FALSE),0)</f>
        <v>0</v>
      </c>
      <c r="V79" s="81">
        <f t="shared" si="5"/>
        <v>0</v>
      </c>
      <c r="W79" s="81"/>
      <c r="X79" s="81"/>
      <c r="Y79" s="81"/>
      <c r="Z79" s="81"/>
    </row>
    <row r="80" spans="1:26">
      <c r="A80" s="7"/>
      <c r="B80" s="147"/>
      <c r="C80" s="147"/>
      <c r="D80" s="79"/>
      <c r="E80" s="79"/>
      <c r="F80" s="79"/>
      <c r="G80" s="79"/>
      <c r="H80" s="79"/>
      <c r="I80" s="8"/>
      <c r="K80" s="79"/>
      <c r="L80" s="81"/>
      <c r="M80" s="81"/>
      <c r="N80" s="81"/>
      <c r="O80" s="81"/>
      <c r="P80" s="81"/>
      <c r="R80" s="81">
        <f t="shared" si="4"/>
        <v>0</v>
      </c>
      <c r="S80" s="81">
        <f>IFERROR(IF(J80="X",0,IF(K80="X",0,VLOOKUP(K80,'8'!$K$3:$L$16,2,FALSE))),0)</f>
        <v>0</v>
      </c>
      <c r="T80" s="81">
        <f t="shared" si="3"/>
        <v>0</v>
      </c>
      <c r="U80" s="81">
        <f>IFERROR(VLOOKUP(K80,'8'!$K$3:$M$16,3,FALSE),0)</f>
        <v>0</v>
      </c>
      <c r="V80" s="81">
        <f t="shared" si="5"/>
        <v>0</v>
      </c>
      <c r="W80" s="81"/>
      <c r="X80" s="81"/>
      <c r="Y80" s="81"/>
      <c r="Z80" s="81"/>
    </row>
    <row r="81" spans="1:22" hidden="1">
      <c r="A81" s="7"/>
      <c r="B81" s="147"/>
      <c r="C81" s="147"/>
      <c r="D81" s="79"/>
      <c r="E81" s="79"/>
      <c r="F81" s="79"/>
      <c r="G81" s="79"/>
      <c r="H81" s="79"/>
      <c r="I81" s="8"/>
      <c r="K81" s="79"/>
      <c r="L81" s="81"/>
      <c r="M81" s="81"/>
      <c r="N81" s="81"/>
      <c r="O81" s="81"/>
      <c r="P81" s="81"/>
      <c r="R81" s="81">
        <f t="shared" ref="R81:R144" si="6">SUM(M81+P81)</f>
        <v>0</v>
      </c>
      <c r="S81" s="81">
        <f>IFERROR(IF(J81="X",0,IF(K81="X",0,VLOOKUP(K81,'8'!$K$3:$L$16,2,FALSE))),0)</f>
        <v>0</v>
      </c>
      <c r="T81" s="81">
        <f t="shared" ref="T81:T144" si="7">R81*S81</f>
        <v>0</v>
      </c>
      <c r="U81" s="81">
        <f>IFERROR(VLOOKUP(K81,'8'!$K$3:$M$16,3,FALSE),0)</f>
        <v>0</v>
      </c>
      <c r="V81" s="81">
        <f t="shared" ref="V81:V144" si="8">IF(U81=0,0,T81/U81)</f>
        <v>0</v>
      </c>
    </row>
    <row r="82" spans="1:22" hidden="1">
      <c r="A82" s="7"/>
      <c r="B82" s="147"/>
      <c r="C82" s="147"/>
      <c r="D82" s="79"/>
      <c r="E82" s="79"/>
      <c r="F82" s="79"/>
      <c r="G82" s="79"/>
      <c r="H82" s="79"/>
      <c r="I82" s="8"/>
      <c r="K82" s="79"/>
      <c r="L82" s="81"/>
      <c r="M82" s="81"/>
      <c r="N82" s="81"/>
      <c r="O82" s="81"/>
      <c r="P82" s="81"/>
      <c r="R82" s="81">
        <f t="shared" si="6"/>
        <v>0</v>
      </c>
      <c r="S82" s="81">
        <f>IFERROR(IF(J82="X",0,IF(K82="X",0,VLOOKUP(K82,'8'!$K$3:$L$16,2,FALSE))),0)</f>
        <v>0</v>
      </c>
      <c r="T82" s="81">
        <f t="shared" si="7"/>
        <v>0</v>
      </c>
      <c r="U82" s="81">
        <f>IFERROR(VLOOKUP(K82,'8'!$K$3:$M$16,3,FALSE),0)</f>
        <v>0</v>
      </c>
      <c r="V82" s="81">
        <f t="shared" si="8"/>
        <v>0</v>
      </c>
    </row>
    <row r="83" spans="1:22" hidden="1">
      <c r="A83" s="7"/>
      <c r="B83" s="147"/>
      <c r="C83" s="147"/>
      <c r="D83" s="79"/>
      <c r="E83" s="79"/>
      <c r="F83" s="79"/>
      <c r="G83" s="79"/>
      <c r="H83" s="79"/>
      <c r="I83" s="8"/>
      <c r="K83" s="79"/>
      <c r="L83" s="81"/>
      <c r="M83" s="81"/>
      <c r="N83" s="81"/>
      <c r="O83" s="81"/>
      <c r="P83" s="81"/>
      <c r="R83" s="81">
        <f t="shared" si="6"/>
        <v>0</v>
      </c>
      <c r="S83" s="81">
        <f>IFERROR(IF(J83="X",0,IF(K83="X",0,VLOOKUP(K83,'8'!$K$3:$L$16,2,FALSE))),0)</f>
        <v>0</v>
      </c>
      <c r="T83" s="81">
        <f t="shared" si="7"/>
        <v>0</v>
      </c>
      <c r="U83" s="81">
        <f>IFERROR(VLOOKUP(K83,'8'!$K$3:$M$16,3,FALSE),0)</f>
        <v>0</v>
      </c>
      <c r="V83" s="81">
        <f t="shared" si="8"/>
        <v>0</v>
      </c>
    </row>
    <row r="84" spans="1:22" hidden="1">
      <c r="A84" s="7"/>
      <c r="B84" s="147"/>
      <c r="C84" s="147"/>
      <c r="D84" s="79"/>
      <c r="E84" s="79"/>
      <c r="F84" s="79"/>
      <c r="G84" s="79"/>
      <c r="H84" s="79"/>
      <c r="I84" s="8"/>
      <c r="K84" s="79"/>
      <c r="L84" s="81"/>
      <c r="M84" s="81"/>
      <c r="N84" s="81"/>
      <c r="O84" s="81"/>
      <c r="P84" s="81"/>
      <c r="R84" s="81">
        <f t="shared" si="6"/>
        <v>0</v>
      </c>
      <c r="S84" s="81">
        <f>IFERROR(IF(J84="X",0,IF(K84="X",0,VLOOKUP(K84,'8'!$K$3:$L$16,2,FALSE))),0)</f>
        <v>0</v>
      </c>
      <c r="T84" s="81">
        <f t="shared" si="7"/>
        <v>0</v>
      </c>
      <c r="U84" s="81">
        <f>IFERROR(VLOOKUP(K84,'8'!$K$3:$M$16,3,FALSE),0)</f>
        <v>0</v>
      </c>
      <c r="V84" s="81">
        <f t="shared" si="8"/>
        <v>0</v>
      </c>
    </row>
    <row r="85" spans="1:22" hidden="1">
      <c r="A85" s="7"/>
      <c r="B85" s="147"/>
      <c r="C85" s="147"/>
      <c r="D85" s="79"/>
      <c r="E85" s="79"/>
      <c r="F85" s="79"/>
      <c r="G85" s="79"/>
      <c r="H85" s="79"/>
      <c r="I85" s="8"/>
      <c r="K85" s="79"/>
      <c r="L85" s="81"/>
      <c r="M85" s="81"/>
      <c r="N85" s="81"/>
      <c r="O85" s="81"/>
      <c r="P85" s="81"/>
      <c r="R85" s="81">
        <f t="shared" si="6"/>
        <v>0</v>
      </c>
      <c r="S85" s="81">
        <f>IFERROR(IF(J85="X",0,IF(K85="X",0,VLOOKUP(K85,'8'!$K$3:$L$16,2,FALSE))),0)</f>
        <v>0</v>
      </c>
      <c r="T85" s="81">
        <f t="shared" si="7"/>
        <v>0</v>
      </c>
      <c r="U85" s="81">
        <f>IFERROR(VLOOKUP(K85,'8'!$K$3:$M$16,3,FALSE),0)</f>
        <v>0</v>
      </c>
      <c r="V85" s="81">
        <f t="shared" si="8"/>
        <v>0</v>
      </c>
    </row>
    <row r="86" spans="1:22" hidden="1">
      <c r="A86" s="7"/>
      <c r="B86" s="147"/>
      <c r="C86" s="147"/>
      <c r="D86" s="79"/>
      <c r="E86" s="79"/>
      <c r="F86" s="79"/>
      <c r="G86" s="79"/>
      <c r="H86" s="79"/>
      <c r="I86" s="8"/>
      <c r="K86" s="79"/>
      <c r="L86" s="81"/>
      <c r="M86" s="81"/>
      <c r="N86" s="81"/>
      <c r="O86" s="81"/>
      <c r="P86" s="81"/>
      <c r="R86" s="81">
        <f t="shared" si="6"/>
        <v>0</v>
      </c>
      <c r="S86" s="81">
        <f>IFERROR(IF(J86="X",0,IF(K86="X",0,VLOOKUP(K86,'8'!$K$3:$L$16,2,FALSE))),0)</f>
        <v>0</v>
      </c>
      <c r="T86" s="81">
        <f t="shared" si="7"/>
        <v>0</v>
      </c>
      <c r="U86" s="81">
        <f>IFERROR(VLOOKUP(K86,'8'!$K$3:$M$16,3,FALSE),0)</f>
        <v>0</v>
      </c>
      <c r="V86" s="81">
        <f t="shared" si="8"/>
        <v>0</v>
      </c>
    </row>
    <row r="87" spans="1:22" hidden="1">
      <c r="A87" s="7"/>
      <c r="B87" s="147"/>
      <c r="C87" s="147"/>
      <c r="D87" s="79"/>
      <c r="E87" s="79"/>
      <c r="F87" s="79"/>
      <c r="G87" s="79"/>
      <c r="H87" s="79"/>
      <c r="I87" s="8"/>
      <c r="K87" s="79"/>
      <c r="L87" s="81"/>
      <c r="M87" s="81"/>
      <c r="N87" s="81"/>
      <c r="O87" s="81"/>
      <c r="P87" s="81"/>
      <c r="R87" s="81">
        <f t="shared" si="6"/>
        <v>0</v>
      </c>
      <c r="S87" s="81">
        <f>IFERROR(IF(J87="X",0,IF(K87="X",0,VLOOKUP(K87,'8'!$K$3:$L$16,2,FALSE))),0)</f>
        <v>0</v>
      </c>
      <c r="T87" s="81">
        <f t="shared" si="7"/>
        <v>0</v>
      </c>
      <c r="U87" s="81">
        <f>IFERROR(VLOOKUP(K87,'8'!$K$3:$M$16,3,FALSE),0)</f>
        <v>0</v>
      </c>
      <c r="V87" s="81">
        <f t="shared" si="8"/>
        <v>0</v>
      </c>
    </row>
    <row r="88" spans="1:22" hidden="1">
      <c r="A88" s="7"/>
      <c r="B88" s="147"/>
      <c r="C88" s="147"/>
      <c r="D88" s="79"/>
      <c r="E88" s="79"/>
      <c r="F88" s="79"/>
      <c r="G88" s="79"/>
      <c r="H88" s="79"/>
      <c r="I88" s="8"/>
      <c r="K88" s="79"/>
      <c r="L88" s="81"/>
      <c r="M88" s="81"/>
      <c r="N88" s="81"/>
      <c r="O88" s="81"/>
      <c r="P88" s="81"/>
      <c r="R88" s="81">
        <f t="shared" si="6"/>
        <v>0</v>
      </c>
      <c r="S88" s="81">
        <f>IFERROR(IF(J88="X",0,IF(K88="X",0,VLOOKUP(K88,'8'!$K$3:$L$16,2,FALSE))),0)</f>
        <v>0</v>
      </c>
      <c r="T88" s="81">
        <f t="shared" si="7"/>
        <v>0</v>
      </c>
      <c r="U88" s="81">
        <f>IFERROR(VLOOKUP(K88,'8'!$K$3:$M$16,3,FALSE),0)</f>
        <v>0</v>
      </c>
      <c r="V88" s="81">
        <f t="shared" si="8"/>
        <v>0</v>
      </c>
    </row>
    <row r="89" spans="1:22" hidden="1">
      <c r="A89" s="7"/>
      <c r="B89" s="147"/>
      <c r="C89" s="147"/>
      <c r="D89" s="79"/>
      <c r="E89" s="79"/>
      <c r="F89" s="79"/>
      <c r="G89" s="79"/>
      <c r="H89" s="79"/>
      <c r="I89" s="8"/>
      <c r="K89" s="79"/>
      <c r="L89" s="81"/>
      <c r="M89" s="81"/>
      <c r="N89" s="81"/>
      <c r="O89" s="81"/>
      <c r="P89" s="81"/>
      <c r="R89" s="81">
        <f t="shared" si="6"/>
        <v>0</v>
      </c>
      <c r="S89" s="81">
        <f>IFERROR(IF(J89="X",0,IF(K89="X",0,VLOOKUP(K89,'8'!$K$3:$L$16,2,FALSE))),0)</f>
        <v>0</v>
      </c>
      <c r="T89" s="81">
        <f t="shared" si="7"/>
        <v>0</v>
      </c>
      <c r="U89" s="81">
        <f>IFERROR(VLOOKUP(K89,'8'!$K$3:$M$16,3,FALSE),0)</f>
        <v>0</v>
      </c>
      <c r="V89" s="81">
        <f t="shared" si="8"/>
        <v>0</v>
      </c>
    </row>
    <row r="90" spans="1:22" hidden="1">
      <c r="A90" s="7"/>
      <c r="B90" s="147"/>
      <c r="C90" s="147"/>
      <c r="D90" s="79"/>
      <c r="E90" s="79"/>
      <c r="F90" s="79"/>
      <c r="G90" s="79"/>
      <c r="H90" s="79"/>
      <c r="I90" s="8"/>
      <c r="K90" s="79"/>
      <c r="L90" s="81"/>
      <c r="M90" s="81"/>
      <c r="N90" s="81"/>
      <c r="O90" s="81"/>
      <c r="P90" s="81"/>
      <c r="R90" s="81">
        <f t="shared" si="6"/>
        <v>0</v>
      </c>
      <c r="S90" s="81">
        <f>IFERROR(IF(J90="X",0,IF(K90="X",0,VLOOKUP(K90,'8'!$K$3:$L$16,2,FALSE))),0)</f>
        <v>0</v>
      </c>
      <c r="T90" s="81">
        <f t="shared" si="7"/>
        <v>0</v>
      </c>
      <c r="U90" s="81">
        <f>IFERROR(VLOOKUP(K90,'8'!$K$3:$M$16,3,FALSE),0)</f>
        <v>0</v>
      </c>
      <c r="V90" s="81">
        <f t="shared" si="8"/>
        <v>0</v>
      </c>
    </row>
    <row r="91" spans="1:22" hidden="1">
      <c r="A91" s="7"/>
      <c r="B91" s="147"/>
      <c r="C91" s="147"/>
      <c r="D91" s="79"/>
      <c r="E91" s="79"/>
      <c r="F91" s="79"/>
      <c r="G91" s="79"/>
      <c r="H91" s="79"/>
      <c r="I91" s="8"/>
      <c r="K91" s="79"/>
      <c r="L91" s="81"/>
      <c r="M91" s="81"/>
      <c r="N91" s="81"/>
      <c r="O91" s="81"/>
      <c r="P91" s="81"/>
      <c r="R91" s="81">
        <f t="shared" si="6"/>
        <v>0</v>
      </c>
      <c r="S91" s="81">
        <f>IFERROR(IF(J91="X",0,IF(K91="X",0,VLOOKUP(K91,'8'!$K$3:$L$16,2,FALSE))),0)</f>
        <v>0</v>
      </c>
      <c r="T91" s="81">
        <f t="shared" si="7"/>
        <v>0</v>
      </c>
      <c r="U91" s="81">
        <f>IFERROR(VLOOKUP(K91,'8'!$K$3:$M$16,3,FALSE),0)</f>
        <v>0</v>
      </c>
      <c r="V91" s="81">
        <f t="shared" si="8"/>
        <v>0</v>
      </c>
    </row>
    <row r="92" spans="1:22" hidden="1">
      <c r="A92" s="7"/>
      <c r="B92" s="147"/>
      <c r="C92" s="147"/>
      <c r="D92" s="79"/>
      <c r="E92" s="79"/>
      <c r="F92" s="79"/>
      <c r="G92" s="79"/>
      <c r="H92" s="79"/>
      <c r="I92" s="8"/>
      <c r="K92" s="79"/>
      <c r="L92" s="81"/>
      <c r="M92" s="81"/>
      <c r="N92" s="81"/>
      <c r="O92" s="81"/>
      <c r="P92" s="81"/>
      <c r="R92" s="81">
        <f t="shared" si="6"/>
        <v>0</v>
      </c>
      <c r="S92" s="81">
        <f>IFERROR(IF(J92="X",0,IF(K92="X",0,VLOOKUP(K92,'8'!$K$3:$L$16,2,FALSE))),0)</f>
        <v>0</v>
      </c>
      <c r="T92" s="81">
        <f t="shared" si="7"/>
        <v>0</v>
      </c>
      <c r="U92" s="81">
        <f>IFERROR(VLOOKUP(K92,'8'!$K$3:$M$16,3,FALSE),0)</f>
        <v>0</v>
      </c>
      <c r="V92" s="81">
        <f t="shared" si="8"/>
        <v>0</v>
      </c>
    </row>
    <row r="93" spans="1:22" hidden="1">
      <c r="A93" s="7"/>
      <c r="B93" s="147"/>
      <c r="C93" s="147"/>
      <c r="D93" s="79"/>
      <c r="E93" s="79"/>
      <c r="F93" s="79"/>
      <c r="G93" s="79"/>
      <c r="H93" s="79"/>
      <c r="I93" s="8"/>
      <c r="K93" s="79"/>
      <c r="L93" s="81"/>
      <c r="M93" s="81"/>
      <c r="N93" s="81"/>
      <c r="O93" s="81"/>
      <c r="P93" s="81"/>
      <c r="R93" s="81">
        <f t="shared" si="6"/>
        <v>0</v>
      </c>
      <c r="S93" s="81">
        <f>IFERROR(IF(J93="X",0,IF(K93="X",0,VLOOKUP(K93,'8'!$K$3:$L$16,2,FALSE))),0)</f>
        <v>0</v>
      </c>
      <c r="T93" s="81">
        <f t="shared" si="7"/>
        <v>0</v>
      </c>
      <c r="U93" s="81">
        <f>IFERROR(VLOOKUP(K93,'8'!$K$3:$M$16,3,FALSE),0)</f>
        <v>0</v>
      </c>
      <c r="V93" s="81">
        <f t="shared" si="8"/>
        <v>0</v>
      </c>
    </row>
    <row r="94" spans="1:22" hidden="1">
      <c r="A94" s="7"/>
      <c r="B94" s="147"/>
      <c r="C94" s="147"/>
      <c r="D94" s="79"/>
      <c r="E94" s="79"/>
      <c r="F94" s="79"/>
      <c r="G94" s="79"/>
      <c r="H94" s="79"/>
      <c r="I94" s="8"/>
      <c r="K94" s="79"/>
      <c r="L94" s="81"/>
      <c r="M94" s="81"/>
      <c r="N94" s="81"/>
      <c r="O94" s="81"/>
      <c r="P94" s="81"/>
      <c r="R94" s="81">
        <f t="shared" si="6"/>
        <v>0</v>
      </c>
      <c r="S94" s="81">
        <f>IFERROR(IF(J94="X",0,IF(K94="X",0,VLOOKUP(K94,'8'!$K$3:$L$16,2,FALSE))),0)</f>
        <v>0</v>
      </c>
      <c r="T94" s="81">
        <f t="shared" si="7"/>
        <v>0</v>
      </c>
      <c r="U94" s="81">
        <f>IFERROR(VLOOKUP(K94,'8'!$K$3:$M$16,3,FALSE),0)</f>
        <v>0</v>
      </c>
      <c r="V94" s="81">
        <f t="shared" si="8"/>
        <v>0</v>
      </c>
    </row>
    <row r="95" spans="1:22" hidden="1">
      <c r="A95" s="7"/>
      <c r="B95" s="147"/>
      <c r="C95" s="147"/>
      <c r="D95" s="79"/>
      <c r="E95" s="79"/>
      <c r="F95" s="79"/>
      <c r="G95" s="79"/>
      <c r="H95" s="79"/>
      <c r="I95" s="8"/>
      <c r="K95" s="79"/>
      <c r="L95" s="81"/>
      <c r="M95" s="81"/>
      <c r="N95" s="81"/>
      <c r="O95" s="81"/>
      <c r="P95" s="81"/>
      <c r="R95" s="81">
        <f t="shared" si="6"/>
        <v>0</v>
      </c>
      <c r="S95" s="81">
        <f>IFERROR(IF(J95="X",0,IF(K95="X",0,VLOOKUP(K95,'8'!$K$3:$L$16,2,FALSE))),0)</f>
        <v>0</v>
      </c>
      <c r="T95" s="81">
        <f t="shared" si="7"/>
        <v>0</v>
      </c>
      <c r="U95" s="81">
        <f>IFERROR(VLOOKUP(K95,'8'!$K$3:$M$16,3,FALSE),0)</f>
        <v>0</v>
      </c>
      <c r="V95" s="81">
        <f t="shared" si="8"/>
        <v>0</v>
      </c>
    </row>
    <row r="96" spans="1:22" hidden="1">
      <c r="A96" s="7"/>
      <c r="B96" s="147"/>
      <c r="C96" s="147"/>
      <c r="D96" s="79"/>
      <c r="E96" s="79"/>
      <c r="F96" s="79"/>
      <c r="G96" s="79"/>
      <c r="H96" s="79"/>
      <c r="I96" s="8"/>
      <c r="K96" s="79"/>
      <c r="L96" s="81"/>
      <c r="M96" s="81"/>
      <c r="N96" s="81"/>
      <c r="O96" s="81"/>
      <c r="P96" s="81"/>
      <c r="R96" s="81">
        <f t="shared" si="6"/>
        <v>0</v>
      </c>
      <c r="S96" s="81">
        <f>IFERROR(IF(J96="X",0,IF(K96="X",0,VLOOKUP(K96,'8'!$K$3:$L$16,2,FALSE))),0)</f>
        <v>0</v>
      </c>
      <c r="T96" s="81">
        <f t="shared" si="7"/>
        <v>0</v>
      </c>
      <c r="U96" s="81">
        <f>IFERROR(VLOOKUP(K96,'8'!$K$3:$M$16,3,FALSE),0)</f>
        <v>0</v>
      </c>
      <c r="V96" s="81">
        <f t="shared" si="8"/>
        <v>0</v>
      </c>
    </row>
    <row r="97" spans="1:22" hidden="1">
      <c r="A97" s="7"/>
      <c r="B97" s="147"/>
      <c r="C97" s="147"/>
      <c r="D97" s="79"/>
      <c r="E97" s="79"/>
      <c r="F97" s="79"/>
      <c r="G97" s="79"/>
      <c r="H97" s="79"/>
      <c r="I97" s="8"/>
      <c r="K97" s="79"/>
      <c r="L97" s="81"/>
      <c r="M97" s="81"/>
      <c r="N97" s="81"/>
      <c r="O97" s="81"/>
      <c r="P97" s="81"/>
      <c r="R97" s="81">
        <f t="shared" si="6"/>
        <v>0</v>
      </c>
      <c r="S97" s="81">
        <f>IFERROR(IF(J97="X",0,IF(K97="X",0,VLOOKUP(K97,'8'!$K$3:$L$16,2,FALSE))),0)</f>
        <v>0</v>
      </c>
      <c r="T97" s="81">
        <f t="shared" si="7"/>
        <v>0</v>
      </c>
      <c r="U97" s="81">
        <f>IFERROR(VLOOKUP(K97,'8'!$K$3:$M$16,3,FALSE),0)</f>
        <v>0</v>
      </c>
      <c r="V97" s="81">
        <f t="shared" si="8"/>
        <v>0</v>
      </c>
    </row>
    <row r="98" spans="1:22" hidden="1">
      <c r="A98" s="7"/>
      <c r="B98" s="147"/>
      <c r="C98" s="147"/>
      <c r="D98" s="79"/>
      <c r="E98" s="79"/>
      <c r="F98" s="79"/>
      <c r="G98" s="79"/>
      <c r="H98" s="79"/>
      <c r="I98" s="8"/>
      <c r="K98" s="79"/>
      <c r="L98" s="81"/>
      <c r="M98" s="81"/>
      <c r="N98" s="81"/>
      <c r="O98" s="81"/>
      <c r="P98" s="81"/>
      <c r="R98" s="81">
        <f t="shared" si="6"/>
        <v>0</v>
      </c>
      <c r="S98" s="81">
        <f>IFERROR(IF(J98="X",0,IF(K98="X",0,VLOOKUP(K98,'8'!$K$3:$L$16,2,FALSE))),0)</f>
        <v>0</v>
      </c>
      <c r="T98" s="81">
        <f t="shared" si="7"/>
        <v>0</v>
      </c>
      <c r="U98" s="81">
        <f>IFERROR(VLOOKUP(K98,'8'!$K$3:$M$16,3,FALSE),0)</f>
        <v>0</v>
      </c>
      <c r="V98" s="81">
        <f t="shared" si="8"/>
        <v>0</v>
      </c>
    </row>
    <row r="99" spans="1:22" hidden="1">
      <c r="A99" s="7"/>
      <c r="B99" s="147"/>
      <c r="C99" s="147"/>
      <c r="D99" s="79"/>
      <c r="E99" s="79"/>
      <c r="F99" s="79"/>
      <c r="G99" s="79"/>
      <c r="H99" s="79"/>
      <c r="I99" s="8"/>
      <c r="K99" s="79"/>
      <c r="L99" s="81"/>
      <c r="M99" s="81"/>
      <c r="N99" s="81"/>
      <c r="O99" s="81"/>
      <c r="P99" s="81"/>
      <c r="R99" s="81">
        <f t="shared" si="6"/>
        <v>0</v>
      </c>
      <c r="S99" s="81">
        <f>IFERROR(IF(J99="X",0,IF(K99="X",0,VLOOKUP(K99,'8'!$K$3:$L$16,2,FALSE))),0)</f>
        <v>0</v>
      </c>
      <c r="T99" s="81">
        <f t="shared" si="7"/>
        <v>0</v>
      </c>
      <c r="U99" s="81">
        <f>IFERROR(VLOOKUP(K99,'8'!$K$3:$M$16,3,FALSE),0)</f>
        <v>0</v>
      </c>
      <c r="V99" s="81">
        <f t="shared" si="8"/>
        <v>0</v>
      </c>
    </row>
    <row r="100" spans="1:22" hidden="1">
      <c r="A100" s="7"/>
      <c r="B100" s="147"/>
      <c r="C100" s="147"/>
      <c r="D100" s="79"/>
      <c r="E100" s="79"/>
      <c r="F100" s="79"/>
      <c r="G100" s="79"/>
      <c r="H100" s="79"/>
      <c r="I100" s="8"/>
      <c r="K100" s="79"/>
      <c r="L100" s="81"/>
      <c r="M100" s="81"/>
      <c r="N100" s="81"/>
      <c r="O100" s="81"/>
      <c r="P100" s="81"/>
      <c r="R100" s="81">
        <f t="shared" si="6"/>
        <v>0</v>
      </c>
      <c r="S100" s="81">
        <f>IFERROR(IF(J100="X",0,IF(K100="X",0,VLOOKUP(K100,'8'!$K$3:$L$16,2,FALSE))),0)</f>
        <v>0</v>
      </c>
      <c r="T100" s="81">
        <f t="shared" si="7"/>
        <v>0</v>
      </c>
      <c r="U100" s="81">
        <f>IFERROR(VLOOKUP(K100,'8'!$K$3:$M$16,3,FALSE),0)</f>
        <v>0</v>
      </c>
      <c r="V100" s="81">
        <f t="shared" si="8"/>
        <v>0</v>
      </c>
    </row>
    <row r="101" spans="1:22" hidden="1">
      <c r="A101" s="7"/>
      <c r="B101" s="147"/>
      <c r="C101" s="147"/>
      <c r="D101" s="79"/>
      <c r="E101" s="79"/>
      <c r="F101" s="79"/>
      <c r="G101" s="79"/>
      <c r="H101" s="79"/>
      <c r="I101" s="8"/>
      <c r="K101" s="79"/>
      <c r="L101" s="81"/>
      <c r="M101" s="81"/>
      <c r="N101" s="81"/>
      <c r="O101" s="81"/>
      <c r="P101" s="81"/>
      <c r="R101" s="81">
        <f t="shared" si="6"/>
        <v>0</v>
      </c>
      <c r="S101" s="81">
        <f>IFERROR(IF(J101="X",0,IF(K101="X",0,VLOOKUP(K101,'8'!$K$3:$L$16,2,FALSE))),0)</f>
        <v>0</v>
      </c>
      <c r="T101" s="81">
        <f t="shared" si="7"/>
        <v>0</v>
      </c>
      <c r="U101" s="81">
        <f>IFERROR(VLOOKUP(K101,'8'!$K$3:$M$16,3,FALSE),0)</f>
        <v>0</v>
      </c>
      <c r="V101" s="81">
        <f t="shared" si="8"/>
        <v>0</v>
      </c>
    </row>
    <row r="102" spans="1:22" hidden="1">
      <c r="A102" s="7"/>
      <c r="B102" s="147"/>
      <c r="C102" s="147"/>
      <c r="D102" s="79"/>
      <c r="E102" s="79"/>
      <c r="F102" s="79"/>
      <c r="G102" s="79"/>
      <c r="H102" s="79"/>
      <c r="I102" s="8"/>
      <c r="K102" s="79"/>
      <c r="L102" s="81"/>
      <c r="M102" s="81"/>
      <c r="N102" s="81"/>
      <c r="O102" s="81"/>
      <c r="P102" s="81"/>
      <c r="R102" s="81">
        <f t="shared" si="6"/>
        <v>0</v>
      </c>
      <c r="S102" s="81">
        <f>IFERROR(IF(J102="X",0,IF(K102="X",0,VLOOKUP(K102,'8'!$K$3:$L$16,2,FALSE))),0)</f>
        <v>0</v>
      </c>
      <c r="T102" s="81">
        <f t="shared" si="7"/>
        <v>0</v>
      </c>
      <c r="U102" s="81">
        <f>IFERROR(VLOOKUP(K102,'8'!$K$3:$M$16,3,FALSE),0)</f>
        <v>0</v>
      </c>
      <c r="V102" s="81">
        <f t="shared" si="8"/>
        <v>0</v>
      </c>
    </row>
    <row r="103" spans="1:22" hidden="1">
      <c r="A103" s="7"/>
      <c r="B103" s="147"/>
      <c r="C103" s="147"/>
      <c r="D103" s="79"/>
      <c r="E103" s="79"/>
      <c r="F103" s="79"/>
      <c r="G103" s="79"/>
      <c r="H103" s="79"/>
      <c r="I103" s="8"/>
      <c r="K103" s="79"/>
      <c r="L103" s="81"/>
      <c r="M103" s="81"/>
      <c r="N103" s="81"/>
      <c r="O103" s="81"/>
      <c r="P103" s="81"/>
      <c r="R103" s="81">
        <f t="shared" si="6"/>
        <v>0</v>
      </c>
      <c r="S103" s="81">
        <f>IFERROR(IF(J103="X",0,IF(K103="X",0,VLOOKUP(K103,'8'!$K$3:$L$16,2,FALSE))),0)</f>
        <v>0</v>
      </c>
      <c r="T103" s="81">
        <f t="shared" si="7"/>
        <v>0</v>
      </c>
      <c r="U103" s="81">
        <f>IFERROR(VLOOKUP(K103,'8'!$K$3:$M$16,3,FALSE),0)</f>
        <v>0</v>
      </c>
      <c r="V103" s="81">
        <f t="shared" si="8"/>
        <v>0</v>
      </c>
    </row>
    <row r="104" spans="1:22" hidden="1">
      <c r="A104" s="7"/>
      <c r="B104" s="147"/>
      <c r="C104" s="147"/>
      <c r="D104" s="79"/>
      <c r="E104" s="79"/>
      <c r="F104" s="79"/>
      <c r="G104" s="79"/>
      <c r="H104" s="79"/>
      <c r="I104" s="8"/>
      <c r="K104" s="79"/>
      <c r="L104" s="81"/>
      <c r="M104" s="81"/>
      <c r="N104" s="81"/>
      <c r="O104" s="81"/>
      <c r="P104" s="81"/>
      <c r="R104" s="81">
        <f t="shared" si="6"/>
        <v>0</v>
      </c>
      <c r="S104" s="81">
        <f>IFERROR(IF(J104="X",0,IF(K104="X",0,VLOOKUP(K104,'8'!$K$3:$L$16,2,FALSE))),0)</f>
        <v>0</v>
      </c>
      <c r="T104" s="81">
        <f t="shared" si="7"/>
        <v>0</v>
      </c>
      <c r="U104" s="81">
        <f>IFERROR(VLOOKUP(K104,'8'!$K$3:$M$16,3,FALSE),0)</f>
        <v>0</v>
      </c>
      <c r="V104" s="81">
        <f t="shared" si="8"/>
        <v>0</v>
      </c>
    </row>
    <row r="105" spans="1:22" hidden="1">
      <c r="A105" s="7"/>
      <c r="B105" s="147"/>
      <c r="C105" s="147"/>
      <c r="D105" s="79"/>
      <c r="E105" s="79"/>
      <c r="F105" s="79"/>
      <c r="G105" s="79"/>
      <c r="H105" s="79"/>
      <c r="I105" s="8"/>
      <c r="K105" s="79"/>
      <c r="L105" s="81"/>
      <c r="M105" s="81"/>
      <c r="N105" s="81"/>
      <c r="O105" s="81"/>
      <c r="P105" s="81"/>
      <c r="R105" s="81">
        <f t="shared" si="6"/>
        <v>0</v>
      </c>
      <c r="S105" s="81">
        <f>IFERROR(IF(J105="X",0,IF(K105="X",0,VLOOKUP(K105,'8'!$K$3:$L$16,2,FALSE))),0)</f>
        <v>0</v>
      </c>
      <c r="T105" s="81">
        <f t="shared" si="7"/>
        <v>0</v>
      </c>
      <c r="U105" s="81">
        <f>IFERROR(VLOOKUP(K105,'8'!$K$3:$M$16,3,FALSE),0)</f>
        <v>0</v>
      </c>
      <c r="V105" s="81">
        <f t="shared" si="8"/>
        <v>0</v>
      </c>
    </row>
    <row r="106" spans="1:22" hidden="1">
      <c r="A106" s="7"/>
      <c r="B106" s="147"/>
      <c r="C106" s="147"/>
      <c r="D106" s="79"/>
      <c r="E106" s="79"/>
      <c r="F106" s="79"/>
      <c r="G106" s="79"/>
      <c r="H106" s="79"/>
      <c r="I106" s="8"/>
      <c r="K106" s="79"/>
      <c r="L106" s="81"/>
      <c r="M106" s="81"/>
      <c r="N106" s="81"/>
      <c r="O106" s="81"/>
      <c r="P106" s="81"/>
      <c r="R106" s="81">
        <f t="shared" si="6"/>
        <v>0</v>
      </c>
      <c r="S106" s="81">
        <f>IFERROR(IF(J106="X",0,IF(K106="X",0,VLOOKUP(K106,'8'!$K$3:$L$16,2,FALSE))),0)</f>
        <v>0</v>
      </c>
      <c r="T106" s="81">
        <f t="shared" si="7"/>
        <v>0</v>
      </c>
      <c r="U106" s="81">
        <f>IFERROR(VLOOKUP(K106,'8'!$K$3:$M$16,3,FALSE),0)</f>
        <v>0</v>
      </c>
      <c r="V106" s="81">
        <f t="shared" si="8"/>
        <v>0</v>
      </c>
    </row>
    <row r="107" spans="1:22" hidden="1">
      <c r="A107" s="7"/>
      <c r="B107" s="147"/>
      <c r="C107" s="147"/>
      <c r="D107" s="79"/>
      <c r="E107" s="79"/>
      <c r="F107" s="79"/>
      <c r="G107" s="79"/>
      <c r="H107" s="79"/>
      <c r="I107" s="8"/>
      <c r="K107" s="79"/>
      <c r="L107" s="81"/>
      <c r="M107" s="81"/>
      <c r="N107" s="81"/>
      <c r="O107" s="81"/>
      <c r="P107" s="81"/>
      <c r="R107" s="81">
        <f t="shared" si="6"/>
        <v>0</v>
      </c>
      <c r="S107" s="81">
        <f>IFERROR(IF(J107="X",0,IF(K107="X",0,VLOOKUP(K107,'8'!$K$3:$L$16,2,FALSE))),0)</f>
        <v>0</v>
      </c>
      <c r="T107" s="81">
        <f t="shared" si="7"/>
        <v>0</v>
      </c>
      <c r="U107" s="81">
        <f>IFERROR(VLOOKUP(K107,'8'!$K$3:$M$16,3,FALSE),0)</f>
        <v>0</v>
      </c>
      <c r="V107" s="81">
        <f t="shared" si="8"/>
        <v>0</v>
      </c>
    </row>
    <row r="108" spans="1:22" hidden="1">
      <c r="A108" s="7"/>
      <c r="B108" s="147"/>
      <c r="C108" s="147"/>
      <c r="D108" s="79"/>
      <c r="E108" s="79"/>
      <c r="F108" s="79"/>
      <c r="G108" s="79"/>
      <c r="H108" s="79"/>
      <c r="I108" s="8"/>
      <c r="K108" s="79"/>
      <c r="L108" s="81"/>
      <c r="M108" s="81"/>
      <c r="N108" s="81"/>
      <c r="O108" s="81"/>
      <c r="P108" s="81"/>
      <c r="R108" s="81">
        <f t="shared" si="6"/>
        <v>0</v>
      </c>
      <c r="S108" s="81">
        <f>IFERROR(IF(J108="X",0,IF(K108="X",0,VLOOKUP(K108,'8'!$K$3:$L$16,2,FALSE))),0)</f>
        <v>0</v>
      </c>
      <c r="T108" s="81">
        <f t="shared" si="7"/>
        <v>0</v>
      </c>
      <c r="U108" s="81">
        <f>IFERROR(VLOOKUP(K108,'8'!$K$3:$M$16,3,FALSE),0)</f>
        <v>0</v>
      </c>
      <c r="V108" s="81">
        <f t="shared" si="8"/>
        <v>0</v>
      </c>
    </row>
    <row r="109" spans="1:22" hidden="1">
      <c r="A109" s="7"/>
      <c r="B109" s="147"/>
      <c r="C109" s="147"/>
      <c r="D109" s="79"/>
      <c r="E109" s="79"/>
      <c r="F109" s="79"/>
      <c r="G109" s="79"/>
      <c r="H109" s="79"/>
      <c r="I109" s="8"/>
      <c r="K109" s="79"/>
      <c r="L109" s="81"/>
      <c r="M109" s="81"/>
      <c r="N109" s="81"/>
      <c r="O109" s="81"/>
      <c r="P109" s="81"/>
      <c r="R109" s="81">
        <f t="shared" si="6"/>
        <v>0</v>
      </c>
      <c r="S109" s="81">
        <f>IFERROR(IF(J109="X",0,IF(K109="X",0,VLOOKUP(K109,'8'!$K$3:$L$16,2,FALSE))),0)</f>
        <v>0</v>
      </c>
      <c r="T109" s="81">
        <f t="shared" si="7"/>
        <v>0</v>
      </c>
      <c r="U109" s="81">
        <f>IFERROR(VLOOKUP(K109,'8'!$K$3:$M$16,3,FALSE),0)</f>
        <v>0</v>
      </c>
      <c r="V109" s="81">
        <f t="shared" si="8"/>
        <v>0</v>
      </c>
    </row>
    <row r="110" spans="1:22" hidden="1">
      <c r="A110" s="7"/>
      <c r="B110" s="147"/>
      <c r="C110" s="147"/>
      <c r="D110" s="79"/>
      <c r="E110" s="79"/>
      <c r="F110" s="79"/>
      <c r="G110" s="79"/>
      <c r="H110" s="79"/>
      <c r="I110" s="8"/>
      <c r="K110" s="79"/>
      <c r="L110" s="81"/>
      <c r="M110" s="81"/>
      <c r="N110" s="81"/>
      <c r="O110" s="81"/>
      <c r="P110" s="81"/>
      <c r="R110" s="81">
        <f t="shared" si="6"/>
        <v>0</v>
      </c>
      <c r="S110" s="81">
        <f>IFERROR(IF(J110="X",0,IF(K110="X",0,VLOOKUP(K110,'8'!$K$3:$L$16,2,FALSE))),0)</f>
        <v>0</v>
      </c>
      <c r="T110" s="81">
        <f t="shared" si="7"/>
        <v>0</v>
      </c>
      <c r="U110" s="81">
        <f>IFERROR(VLOOKUP(K110,'8'!$K$3:$M$16,3,FALSE),0)</f>
        <v>0</v>
      </c>
      <c r="V110" s="81">
        <f t="shared" si="8"/>
        <v>0</v>
      </c>
    </row>
    <row r="111" spans="1:22" hidden="1">
      <c r="A111" s="7"/>
      <c r="B111" s="147"/>
      <c r="C111" s="147"/>
      <c r="D111" s="79"/>
      <c r="E111" s="79"/>
      <c r="F111" s="79"/>
      <c r="G111" s="79"/>
      <c r="H111" s="79"/>
      <c r="I111" s="8"/>
      <c r="K111" s="79"/>
      <c r="L111" s="81"/>
      <c r="M111" s="81"/>
      <c r="N111" s="81"/>
      <c r="O111" s="81"/>
      <c r="P111" s="81"/>
      <c r="R111" s="81">
        <f t="shared" si="6"/>
        <v>0</v>
      </c>
      <c r="S111" s="81">
        <f>IFERROR(IF(J111="X",0,IF(K111="X",0,VLOOKUP(K111,'8'!$K$3:$L$16,2,FALSE))),0)</f>
        <v>0</v>
      </c>
      <c r="T111" s="81">
        <f t="shared" si="7"/>
        <v>0</v>
      </c>
      <c r="U111" s="81">
        <f>IFERROR(VLOOKUP(K111,'8'!$K$3:$M$16,3,FALSE),0)</f>
        <v>0</v>
      </c>
      <c r="V111" s="81">
        <f t="shared" si="8"/>
        <v>0</v>
      </c>
    </row>
    <row r="112" spans="1:22" hidden="1">
      <c r="A112" s="7"/>
      <c r="B112" s="147"/>
      <c r="C112" s="147"/>
      <c r="D112" s="79"/>
      <c r="E112" s="79"/>
      <c r="F112" s="79"/>
      <c r="G112" s="79"/>
      <c r="H112" s="79"/>
      <c r="I112" s="8"/>
      <c r="K112" s="79"/>
      <c r="L112" s="81"/>
      <c r="M112" s="81"/>
      <c r="N112" s="81"/>
      <c r="O112" s="81"/>
      <c r="P112" s="81"/>
      <c r="R112" s="81">
        <f t="shared" si="6"/>
        <v>0</v>
      </c>
      <c r="S112" s="81">
        <f>IFERROR(IF(J112="X",0,IF(K112="X",0,VLOOKUP(K112,'8'!$K$3:$L$16,2,FALSE))),0)</f>
        <v>0</v>
      </c>
      <c r="T112" s="81">
        <f t="shared" si="7"/>
        <v>0</v>
      </c>
      <c r="U112" s="81">
        <f>IFERROR(VLOOKUP(K112,'8'!$K$3:$M$16,3,FALSE),0)</f>
        <v>0</v>
      </c>
      <c r="V112" s="81">
        <f t="shared" si="8"/>
        <v>0</v>
      </c>
    </row>
    <row r="113" spans="1:22" hidden="1">
      <c r="A113" s="7"/>
      <c r="B113" s="147"/>
      <c r="C113" s="147"/>
      <c r="D113" s="79"/>
      <c r="E113" s="79"/>
      <c r="F113" s="79"/>
      <c r="G113" s="79"/>
      <c r="H113" s="79"/>
      <c r="I113" s="8"/>
      <c r="K113" s="79"/>
      <c r="L113" s="81"/>
      <c r="M113" s="81"/>
      <c r="N113" s="81"/>
      <c r="O113" s="81"/>
      <c r="P113" s="81"/>
      <c r="R113" s="81">
        <f t="shared" si="6"/>
        <v>0</v>
      </c>
      <c r="S113" s="81">
        <f>IFERROR(IF(J113="X",0,IF(K113="X",0,VLOOKUP(K113,'8'!$K$3:$L$16,2,FALSE))),0)</f>
        <v>0</v>
      </c>
      <c r="T113" s="81">
        <f t="shared" si="7"/>
        <v>0</v>
      </c>
      <c r="U113" s="81">
        <f>IFERROR(VLOOKUP(K113,'8'!$K$3:$M$16,3,FALSE),0)</f>
        <v>0</v>
      </c>
      <c r="V113" s="81">
        <f t="shared" si="8"/>
        <v>0</v>
      </c>
    </row>
    <row r="114" spans="1:22" hidden="1">
      <c r="A114" s="7"/>
      <c r="B114" s="147"/>
      <c r="C114" s="147"/>
      <c r="D114" s="79"/>
      <c r="E114" s="79"/>
      <c r="F114" s="79"/>
      <c r="G114" s="79"/>
      <c r="H114" s="79"/>
      <c r="I114" s="89"/>
      <c r="J114" s="154"/>
      <c r="K114" s="90"/>
      <c r="L114" s="81"/>
      <c r="M114" s="91"/>
      <c r="N114" s="91"/>
      <c r="O114" s="81"/>
      <c r="P114" s="91"/>
      <c r="Q114" s="91"/>
      <c r="R114" s="81">
        <f t="shared" si="6"/>
        <v>0</v>
      </c>
      <c r="S114" s="81">
        <f>IFERROR(IF(J114="X",0,IF(K114="X",0,VLOOKUP(K114,'8'!$K$3:$L$16,2,FALSE))),0)</f>
        <v>0</v>
      </c>
      <c r="T114" s="81">
        <f t="shared" si="7"/>
        <v>0</v>
      </c>
      <c r="U114" s="81">
        <f>IFERROR(VLOOKUP(K114,'8'!$K$3:$M$16,3,FALSE),0)</f>
        <v>0</v>
      </c>
      <c r="V114" s="81">
        <f t="shared" si="8"/>
        <v>0</v>
      </c>
    </row>
    <row r="115" spans="1:22" hidden="1">
      <c r="A115" s="7"/>
      <c r="B115" s="148"/>
      <c r="C115" s="148"/>
      <c r="D115" s="79"/>
      <c r="E115" s="79"/>
      <c r="F115" s="79"/>
      <c r="G115" s="79"/>
      <c r="H115" s="79"/>
      <c r="I115" s="8"/>
      <c r="K115" s="79"/>
      <c r="L115" s="81"/>
      <c r="M115" s="81"/>
      <c r="N115" s="81"/>
      <c r="O115" s="81"/>
      <c r="P115" s="81"/>
      <c r="R115" s="81">
        <f t="shared" si="6"/>
        <v>0</v>
      </c>
      <c r="S115" s="81">
        <f>IFERROR(IF(J115="X",0,IF(K115="X",0,VLOOKUP(K115,'8'!$K$3:$L$16,2,FALSE))),0)</f>
        <v>0</v>
      </c>
      <c r="T115" s="81">
        <f t="shared" si="7"/>
        <v>0</v>
      </c>
      <c r="U115" s="81">
        <f>IFERROR(VLOOKUP(K115,'8'!$K$3:$M$16,3,FALSE),0)</f>
        <v>0</v>
      </c>
      <c r="V115" s="81">
        <f t="shared" si="8"/>
        <v>0</v>
      </c>
    </row>
    <row r="116" spans="1:22" hidden="1">
      <c r="A116" s="7"/>
      <c r="B116" s="148"/>
      <c r="C116" s="148"/>
      <c r="D116" s="79"/>
      <c r="E116" s="79"/>
      <c r="F116" s="79"/>
      <c r="G116" s="79"/>
      <c r="H116" s="79"/>
      <c r="I116" s="80"/>
      <c r="K116" s="79"/>
      <c r="L116" s="81"/>
      <c r="M116" s="81"/>
      <c r="N116" s="81"/>
      <c r="O116" s="81"/>
      <c r="P116" s="81"/>
      <c r="R116" s="81">
        <f t="shared" si="6"/>
        <v>0</v>
      </c>
      <c r="S116" s="81">
        <f>IFERROR(IF(J116="X",0,IF(K116="X",0,VLOOKUP(K116,'8'!$K$3:$L$16,2,FALSE))),0)</f>
        <v>0</v>
      </c>
      <c r="T116" s="81">
        <f t="shared" si="7"/>
        <v>0</v>
      </c>
      <c r="U116" s="81">
        <f>IFERROR(VLOOKUP(K116,'8'!$K$3:$M$16,3,FALSE),0)</f>
        <v>0</v>
      </c>
      <c r="V116" s="81">
        <f t="shared" si="8"/>
        <v>0</v>
      </c>
    </row>
    <row r="117" spans="1:22" hidden="1">
      <c r="A117" s="7"/>
      <c r="B117" s="148"/>
      <c r="C117" s="148"/>
      <c r="D117" s="79"/>
      <c r="E117" s="79"/>
      <c r="F117" s="79"/>
      <c r="G117" s="79"/>
      <c r="H117" s="79"/>
      <c r="I117" s="8"/>
      <c r="K117" s="79"/>
      <c r="L117" s="81"/>
      <c r="M117" s="81"/>
      <c r="N117" s="81"/>
      <c r="O117" s="81"/>
      <c r="P117" s="81"/>
      <c r="R117" s="81">
        <f t="shared" si="6"/>
        <v>0</v>
      </c>
      <c r="S117" s="81">
        <f>IFERROR(IF(J117="X",0,IF(K117="X",0,VLOOKUP(K117,'8'!$K$3:$L$16,2,FALSE))),0)</f>
        <v>0</v>
      </c>
      <c r="T117" s="81">
        <f t="shared" si="7"/>
        <v>0</v>
      </c>
      <c r="U117" s="81">
        <f>IFERROR(VLOOKUP(K117,'8'!$K$3:$M$16,3,FALSE),0)</f>
        <v>0</v>
      </c>
      <c r="V117" s="81">
        <f t="shared" si="8"/>
        <v>0</v>
      </c>
    </row>
    <row r="118" spans="1:22" hidden="1">
      <c r="A118" s="7"/>
      <c r="B118" s="148"/>
      <c r="C118" s="148"/>
      <c r="D118" s="79"/>
      <c r="E118" s="79"/>
      <c r="F118" s="79"/>
      <c r="G118" s="79"/>
      <c r="H118" s="79"/>
      <c r="I118" s="8"/>
      <c r="K118" s="79"/>
      <c r="L118" s="81"/>
      <c r="M118" s="81"/>
      <c r="N118" s="81"/>
      <c r="O118" s="81"/>
      <c r="P118" s="81"/>
      <c r="R118" s="81">
        <f t="shared" si="6"/>
        <v>0</v>
      </c>
      <c r="S118" s="81">
        <f>IFERROR(IF(J118="X",0,IF(K118="X",0,VLOOKUP(K118,'8'!$K$3:$L$16,2,FALSE))),0)</f>
        <v>0</v>
      </c>
      <c r="T118" s="81">
        <f t="shared" si="7"/>
        <v>0</v>
      </c>
      <c r="U118" s="81">
        <f>IFERROR(VLOOKUP(K118,'8'!$K$3:$M$16,3,FALSE),0)</f>
        <v>0</v>
      </c>
      <c r="V118" s="81">
        <f t="shared" si="8"/>
        <v>0</v>
      </c>
    </row>
    <row r="119" spans="1:22" hidden="1">
      <c r="A119" s="7"/>
      <c r="B119" s="148"/>
      <c r="C119" s="148"/>
      <c r="D119" s="79"/>
      <c r="E119" s="79"/>
      <c r="F119" s="79"/>
      <c r="G119" s="79"/>
      <c r="H119" s="79"/>
      <c r="I119" s="8"/>
      <c r="K119" s="79"/>
      <c r="L119" s="81"/>
      <c r="M119" s="81"/>
      <c r="N119" s="81"/>
      <c r="O119" s="81"/>
      <c r="P119" s="81"/>
      <c r="R119" s="81">
        <f t="shared" si="6"/>
        <v>0</v>
      </c>
      <c r="S119" s="81">
        <f>IFERROR(IF(J119="X",0,IF(K119="X",0,VLOOKUP(K119,'8'!$K$3:$L$16,2,FALSE))),0)</f>
        <v>0</v>
      </c>
      <c r="T119" s="81">
        <f t="shared" si="7"/>
        <v>0</v>
      </c>
      <c r="U119" s="81">
        <f>IFERROR(VLOOKUP(K119,'8'!$K$3:$M$16,3,FALSE),0)</f>
        <v>0</v>
      </c>
      <c r="V119" s="81">
        <f t="shared" si="8"/>
        <v>0</v>
      </c>
    </row>
    <row r="120" spans="1:22" hidden="1">
      <c r="A120" s="7"/>
      <c r="B120" s="148"/>
      <c r="C120" s="148"/>
      <c r="D120" s="79"/>
      <c r="E120" s="79"/>
      <c r="F120" s="79"/>
      <c r="G120" s="79"/>
      <c r="H120" s="79"/>
      <c r="I120" s="8"/>
      <c r="K120" s="79"/>
      <c r="L120" s="81"/>
      <c r="M120" s="81"/>
      <c r="N120" s="81"/>
      <c r="O120" s="81"/>
      <c r="P120" s="81"/>
      <c r="R120" s="81">
        <f t="shared" si="6"/>
        <v>0</v>
      </c>
      <c r="S120" s="81">
        <f>IFERROR(IF(J120="X",0,IF(K120="X",0,VLOOKUP(K120,'8'!$K$3:$L$16,2,FALSE))),0)</f>
        <v>0</v>
      </c>
      <c r="T120" s="81">
        <f t="shared" si="7"/>
        <v>0</v>
      </c>
      <c r="U120" s="81">
        <f>IFERROR(VLOOKUP(K120,'8'!$K$3:$M$16,3,FALSE),0)</f>
        <v>0</v>
      </c>
      <c r="V120" s="81">
        <f t="shared" si="8"/>
        <v>0</v>
      </c>
    </row>
    <row r="121" spans="1:22" hidden="1">
      <c r="A121" s="7"/>
      <c r="B121" s="148"/>
      <c r="C121" s="148"/>
      <c r="D121" s="79"/>
      <c r="E121" s="79"/>
      <c r="F121" s="79"/>
      <c r="G121" s="79"/>
      <c r="H121" s="79"/>
      <c r="I121" s="8"/>
      <c r="K121" s="79"/>
      <c r="L121" s="81"/>
      <c r="M121" s="81"/>
      <c r="N121" s="81"/>
      <c r="O121" s="81"/>
      <c r="P121" s="81"/>
      <c r="R121" s="81">
        <f t="shared" si="6"/>
        <v>0</v>
      </c>
      <c r="S121" s="81">
        <f>IFERROR(IF(J121="X",0,IF(K121="X",0,VLOOKUP(K121,'8'!$K$3:$L$16,2,FALSE))),0)</f>
        <v>0</v>
      </c>
      <c r="T121" s="81">
        <f t="shared" si="7"/>
        <v>0</v>
      </c>
      <c r="U121" s="81">
        <f>IFERROR(VLOOKUP(K121,'8'!$K$3:$M$16,3,FALSE),0)</f>
        <v>0</v>
      </c>
      <c r="V121" s="81">
        <f t="shared" si="8"/>
        <v>0</v>
      </c>
    </row>
    <row r="122" spans="1:22" hidden="1">
      <c r="A122" s="7"/>
      <c r="B122" s="148"/>
      <c r="C122" s="148"/>
      <c r="D122" s="79"/>
      <c r="E122" s="79"/>
      <c r="F122" s="79"/>
      <c r="G122" s="79"/>
      <c r="H122" s="79"/>
      <c r="I122" s="8"/>
      <c r="K122" s="79"/>
      <c r="L122" s="81"/>
      <c r="M122" s="81"/>
      <c r="N122" s="81"/>
      <c r="O122" s="81"/>
      <c r="P122" s="81"/>
      <c r="R122" s="81">
        <f t="shared" si="6"/>
        <v>0</v>
      </c>
      <c r="S122" s="81">
        <f>IFERROR(IF(J122="X",0,IF(K122="X",0,VLOOKUP(K122,'8'!$K$3:$L$16,2,FALSE))),0)</f>
        <v>0</v>
      </c>
      <c r="T122" s="81">
        <f t="shared" si="7"/>
        <v>0</v>
      </c>
      <c r="U122" s="81">
        <f>IFERROR(VLOOKUP(K122,'8'!$K$3:$M$16,3,FALSE),0)</f>
        <v>0</v>
      </c>
      <c r="V122" s="81">
        <f t="shared" si="8"/>
        <v>0</v>
      </c>
    </row>
    <row r="123" spans="1:22" hidden="1">
      <c r="A123" s="7"/>
      <c r="B123" s="148"/>
      <c r="C123" s="148"/>
      <c r="D123" s="79"/>
      <c r="E123" s="79"/>
      <c r="F123" s="79"/>
      <c r="G123" s="79"/>
      <c r="H123" s="79"/>
      <c r="I123" s="89"/>
      <c r="J123" s="154"/>
      <c r="K123" s="89"/>
      <c r="L123" s="81"/>
      <c r="M123" s="91"/>
      <c r="N123" s="91"/>
      <c r="O123" s="81"/>
      <c r="P123" s="91"/>
      <c r="Q123" s="91"/>
      <c r="R123" s="81">
        <f t="shared" si="6"/>
        <v>0</v>
      </c>
      <c r="S123" s="81">
        <f>IFERROR(IF(J123="X",0,IF(K123="X",0,VLOOKUP(K123,'8'!$K$3:$L$16,2,FALSE))),0)</f>
        <v>0</v>
      </c>
      <c r="T123" s="81">
        <f t="shared" si="7"/>
        <v>0</v>
      </c>
      <c r="U123" s="81">
        <f>IFERROR(VLOOKUP(K123,'8'!$K$3:$M$16,3,FALSE),0)</f>
        <v>0</v>
      </c>
      <c r="V123" s="81">
        <f t="shared" si="8"/>
        <v>0</v>
      </c>
    </row>
    <row r="124" spans="1:22" hidden="1">
      <c r="A124" s="7"/>
      <c r="E124" s="79"/>
      <c r="F124" s="79"/>
      <c r="G124" s="79"/>
      <c r="H124" s="79"/>
      <c r="L124" s="81"/>
      <c r="O124" s="81"/>
      <c r="R124" s="81">
        <f t="shared" si="6"/>
        <v>0</v>
      </c>
      <c r="S124" s="81">
        <f>IFERROR(IF(J124="X",0,IF(K124="X",0,VLOOKUP(K124,'8'!$K$3:$L$16,2,FALSE))),0)</f>
        <v>0</v>
      </c>
      <c r="T124" s="81">
        <f t="shared" si="7"/>
        <v>0</v>
      </c>
      <c r="U124" s="81">
        <f>IFERROR(VLOOKUP(K124,'8'!$K$3:$M$16,3,FALSE),0)</f>
        <v>0</v>
      </c>
      <c r="V124" s="81">
        <f t="shared" si="8"/>
        <v>0</v>
      </c>
    </row>
    <row r="125" spans="1:22" hidden="1">
      <c r="A125" s="7"/>
      <c r="E125" s="79"/>
      <c r="F125" s="79"/>
      <c r="G125" s="79"/>
      <c r="H125" s="79"/>
      <c r="L125" s="81"/>
      <c r="O125" s="81"/>
      <c r="R125" s="81">
        <f t="shared" si="6"/>
        <v>0</v>
      </c>
      <c r="S125" s="81">
        <f>IFERROR(IF(J125="X",0,IF(K125="X",0,VLOOKUP(K125,'8'!$K$3:$L$16,2,FALSE))),0)</f>
        <v>0</v>
      </c>
      <c r="T125" s="81">
        <f t="shared" si="7"/>
        <v>0</v>
      </c>
      <c r="U125" s="81">
        <f>IFERROR(VLOOKUP(K125,'8'!$K$3:$M$16,3,FALSE),0)</f>
        <v>0</v>
      </c>
      <c r="V125" s="81">
        <f t="shared" si="8"/>
        <v>0</v>
      </c>
    </row>
    <row r="126" spans="1:22" hidden="1">
      <c r="A126" s="7"/>
      <c r="E126" s="79"/>
      <c r="F126" s="79"/>
      <c r="G126" s="79"/>
      <c r="H126" s="79"/>
      <c r="L126" s="81"/>
      <c r="O126" s="81"/>
      <c r="R126" s="81">
        <f t="shared" si="6"/>
        <v>0</v>
      </c>
      <c r="S126" s="81">
        <f>IFERROR(IF(J126="X",0,IF(K126="X",0,VLOOKUP(K126,'8'!$K$3:$L$16,2,FALSE))),0)</f>
        <v>0</v>
      </c>
      <c r="T126" s="81">
        <f t="shared" si="7"/>
        <v>0</v>
      </c>
      <c r="U126" s="81">
        <f>IFERROR(VLOOKUP(K126,'8'!$K$3:$M$16,3,FALSE),0)</f>
        <v>0</v>
      </c>
      <c r="V126" s="81">
        <f t="shared" si="8"/>
        <v>0</v>
      </c>
    </row>
    <row r="127" spans="1:22" hidden="1">
      <c r="A127" s="7"/>
      <c r="E127" s="79"/>
      <c r="F127" s="79"/>
      <c r="G127" s="79"/>
      <c r="H127" s="79"/>
      <c r="L127" s="81"/>
      <c r="O127" s="81"/>
      <c r="R127" s="81">
        <f t="shared" si="6"/>
        <v>0</v>
      </c>
      <c r="S127" s="81">
        <f>IFERROR(IF(J127="X",0,IF(K127="X",0,VLOOKUP(K127,'8'!$K$3:$L$16,2,FALSE))),0)</f>
        <v>0</v>
      </c>
      <c r="T127" s="81">
        <f t="shared" si="7"/>
        <v>0</v>
      </c>
      <c r="U127" s="81">
        <f>IFERROR(VLOOKUP(K127,'8'!$K$3:$M$16,3,FALSE),0)</f>
        <v>0</v>
      </c>
      <c r="V127" s="81">
        <f t="shared" si="8"/>
        <v>0</v>
      </c>
    </row>
    <row r="128" spans="1:22" hidden="1">
      <c r="A128" s="7"/>
      <c r="E128" s="79"/>
      <c r="F128" s="79"/>
      <c r="G128" s="79"/>
      <c r="H128" s="79"/>
      <c r="L128" s="81"/>
      <c r="O128" s="81"/>
      <c r="R128" s="81">
        <f t="shared" si="6"/>
        <v>0</v>
      </c>
      <c r="S128" s="81">
        <f>IFERROR(IF(J128="X",0,IF(K128="X",0,VLOOKUP(K128,'8'!$K$3:$L$16,2,FALSE))),0)</f>
        <v>0</v>
      </c>
      <c r="T128" s="81">
        <f t="shared" si="7"/>
        <v>0</v>
      </c>
      <c r="U128" s="81">
        <f>IFERROR(VLOOKUP(K128,'8'!$K$3:$M$16,3,FALSE),0)</f>
        <v>0</v>
      </c>
      <c r="V128" s="81">
        <f t="shared" si="8"/>
        <v>0</v>
      </c>
    </row>
    <row r="129" spans="1:22" hidden="1">
      <c r="A129" s="7"/>
      <c r="E129" s="79"/>
      <c r="F129" s="79"/>
      <c r="G129" s="79"/>
      <c r="H129" s="79"/>
      <c r="L129" s="81"/>
      <c r="O129" s="81"/>
      <c r="R129" s="81">
        <f t="shared" si="6"/>
        <v>0</v>
      </c>
      <c r="S129" s="81">
        <f>IFERROR(IF(J129="X",0,IF(K129="X",0,VLOOKUP(K129,'8'!$K$3:$L$16,2,FALSE))),0)</f>
        <v>0</v>
      </c>
      <c r="T129" s="81">
        <f t="shared" si="7"/>
        <v>0</v>
      </c>
      <c r="U129" s="81">
        <f>IFERROR(VLOOKUP(K129,'8'!$K$3:$M$16,3,FALSE),0)</f>
        <v>0</v>
      </c>
      <c r="V129" s="81">
        <f t="shared" si="8"/>
        <v>0</v>
      </c>
    </row>
    <row r="130" spans="1:22" hidden="1">
      <c r="A130" s="7"/>
      <c r="E130" s="79"/>
      <c r="F130" s="79"/>
      <c r="G130" s="79"/>
      <c r="H130" s="79"/>
      <c r="L130" s="81"/>
      <c r="O130" s="81"/>
      <c r="R130" s="81">
        <f t="shared" si="6"/>
        <v>0</v>
      </c>
      <c r="S130" s="81">
        <f>IFERROR(IF(J130="X",0,IF(K130="X",0,VLOOKUP(K130,'8'!$K$3:$L$16,2,FALSE))),0)</f>
        <v>0</v>
      </c>
      <c r="T130" s="81">
        <f t="shared" si="7"/>
        <v>0</v>
      </c>
      <c r="U130" s="81">
        <f>IFERROR(VLOOKUP(K130,'8'!$K$3:$M$16,3,FALSE),0)</f>
        <v>0</v>
      </c>
      <c r="V130" s="81">
        <f t="shared" si="8"/>
        <v>0</v>
      </c>
    </row>
    <row r="131" spans="1:22" hidden="1">
      <c r="A131" s="7"/>
      <c r="E131" s="79"/>
      <c r="F131" s="79"/>
      <c r="G131" s="79"/>
      <c r="H131" s="79"/>
      <c r="L131" s="81"/>
      <c r="O131" s="81"/>
      <c r="R131" s="81">
        <f t="shared" si="6"/>
        <v>0</v>
      </c>
      <c r="S131" s="81">
        <f>IFERROR(IF(J131="X",0,IF(K131="X",0,VLOOKUP(K131,'8'!$K$3:$L$16,2,FALSE))),0)</f>
        <v>0</v>
      </c>
      <c r="T131" s="81">
        <f t="shared" si="7"/>
        <v>0</v>
      </c>
      <c r="U131" s="81">
        <f>IFERROR(VLOOKUP(K131,'8'!$K$3:$M$16,3,FALSE),0)</f>
        <v>0</v>
      </c>
      <c r="V131" s="81">
        <f t="shared" si="8"/>
        <v>0</v>
      </c>
    </row>
    <row r="132" spans="1:22" hidden="1">
      <c r="A132" s="7"/>
      <c r="E132" s="79"/>
      <c r="F132" s="79"/>
      <c r="G132" s="79"/>
      <c r="H132" s="79"/>
      <c r="L132" s="81"/>
      <c r="O132" s="81"/>
      <c r="R132" s="81">
        <f t="shared" si="6"/>
        <v>0</v>
      </c>
      <c r="S132" s="81">
        <f>IFERROR(IF(J132="X",0,IF(K132="X",0,VLOOKUP(K132,'8'!$K$3:$L$16,2,FALSE))),0)</f>
        <v>0</v>
      </c>
      <c r="T132" s="81">
        <f t="shared" si="7"/>
        <v>0</v>
      </c>
      <c r="U132" s="81">
        <f>IFERROR(VLOOKUP(K132,'8'!$K$3:$M$16,3,FALSE),0)</f>
        <v>0</v>
      </c>
      <c r="V132" s="81">
        <f t="shared" si="8"/>
        <v>0</v>
      </c>
    </row>
    <row r="133" spans="1:22" hidden="1">
      <c r="A133" s="7"/>
      <c r="E133" s="79"/>
      <c r="F133" s="79"/>
      <c r="G133" s="79"/>
      <c r="H133" s="79"/>
      <c r="L133" s="81"/>
      <c r="O133" s="81"/>
      <c r="R133" s="81">
        <f t="shared" si="6"/>
        <v>0</v>
      </c>
      <c r="S133" s="81">
        <f>IFERROR(IF(J133="X",0,IF(K133="X",0,VLOOKUP(K133,'8'!$K$3:$L$16,2,FALSE))),0)</f>
        <v>0</v>
      </c>
      <c r="T133" s="81">
        <f t="shared" si="7"/>
        <v>0</v>
      </c>
      <c r="U133" s="81">
        <f>IFERROR(VLOOKUP(K133,'8'!$K$3:$M$16,3,FALSE),0)</f>
        <v>0</v>
      </c>
      <c r="V133" s="81">
        <f t="shared" si="8"/>
        <v>0</v>
      </c>
    </row>
    <row r="134" spans="1:22" hidden="1">
      <c r="A134" s="7"/>
      <c r="E134" s="79"/>
      <c r="F134" s="79"/>
      <c r="G134" s="79"/>
      <c r="H134" s="79"/>
      <c r="L134" s="81"/>
      <c r="O134" s="81"/>
      <c r="R134" s="81">
        <f t="shared" si="6"/>
        <v>0</v>
      </c>
      <c r="S134" s="81">
        <f>IFERROR(IF(J134="X",0,IF(K134="X",0,VLOOKUP(K134,'8'!$K$3:$L$16,2,FALSE))),0)</f>
        <v>0</v>
      </c>
      <c r="T134" s="81">
        <f t="shared" si="7"/>
        <v>0</v>
      </c>
      <c r="U134" s="81">
        <f>IFERROR(VLOOKUP(K134,'8'!$K$3:$M$16,3,FALSE),0)</f>
        <v>0</v>
      </c>
      <c r="V134" s="81">
        <f t="shared" si="8"/>
        <v>0</v>
      </c>
    </row>
    <row r="135" spans="1:22" hidden="1">
      <c r="A135" s="7"/>
      <c r="E135" s="79"/>
      <c r="F135" s="79"/>
      <c r="G135" s="79"/>
      <c r="H135" s="79"/>
      <c r="L135" s="81"/>
      <c r="O135" s="81"/>
      <c r="R135" s="81">
        <f t="shared" si="6"/>
        <v>0</v>
      </c>
      <c r="S135" s="81">
        <f>IFERROR(IF(J135="X",0,IF(K135="X",0,VLOOKUP(K135,'8'!$K$3:$L$16,2,FALSE))),0)</f>
        <v>0</v>
      </c>
      <c r="T135" s="81">
        <f t="shared" si="7"/>
        <v>0</v>
      </c>
      <c r="U135" s="81">
        <f>IFERROR(VLOOKUP(K135,'8'!$K$3:$M$16,3,FALSE),0)</f>
        <v>0</v>
      </c>
      <c r="V135" s="81">
        <f t="shared" si="8"/>
        <v>0</v>
      </c>
    </row>
    <row r="136" spans="1:22" hidden="1">
      <c r="A136" s="7"/>
      <c r="E136" s="79"/>
      <c r="F136" s="79"/>
      <c r="G136" s="79"/>
      <c r="H136" s="79"/>
      <c r="L136" s="81"/>
      <c r="O136" s="81"/>
      <c r="R136" s="81">
        <f t="shared" si="6"/>
        <v>0</v>
      </c>
      <c r="S136" s="81">
        <f>IFERROR(IF(J136="X",0,IF(K136="X",0,VLOOKUP(K136,'8'!$K$3:$L$16,2,FALSE))),0)</f>
        <v>0</v>
      </c>
      <c r="T136" s="81">
        <f t="shared" si="7"/>
        <v>0</v>
      </c>
      <c r="U136" s="81">
        <f>IFERROR(VLOOKUP(K136,'8'!$K$3:$M$16,3,FALSE),0)</f>
        <v>0</v>
      </c>
      <c r="V136" s="81">
        <f t="shared" si="8"/>
        <v>0</v>
      </c>
    </row>
    <row r="137" spans="1:22" hidden="1">
      <c r="A137" s="7"/>
      <c r="E137" s="79"/>
      <c r="F137" s="79"/>
      <c r="G137" s="79"/>
      <c r="H137" s="79"/>
      <c r="L137" s="81"/>
      <c r="O137" s="81"/>
      <c r="R137" s="81">
        <f t="shared" si="6"/>
        <v>0</v>
      </c>
      <c r="S137" s="81">
        <f>IFERROR(IF(J137="X",0,IF(K137="X",0,VLOOKUP(K137,'8'!$K$3:$L$16,2,FALSE))),0)</f>
        <v>0</v>
      </c>
      <c r="T137" s="81">
        <f t="shared" si="7"/>
        <v>0</v>
      </c>
      <c r="U137" s="81">
        <f>IFERROR(VLOOKUP(K137,'8'!$K$3:$M$16,3,FALSE),0)</f>
        <v>0</v>
      </c>
      <c r="V137" s="81">
        <f t="shared" si="8"/>
        <v>0</v>
      </c>
    </row>
    <row r="138" spans="1:22" hidden="1">
      <c r="A138" s="7"/>
      <c r="E138" s="79"/>
      <c r="F138" s="79"/>
      <c r="G138" s="79"/>
      <c r="H138" s="79"/>
      <c r="L138" s="81"/>
      <c r="O138" s="81"/>
      <c r="R138" s="81">
        <f t="shared" si="6"/>
        <v>0</v>
      </c>
      <c r="S138" s="81">
        <f>IFERROR(IF(J138="X",0,IF(K138="X",0,VLOOKUP(K138,'8'!$K$3:$L$16,2,FALSE))),0)</f>
        <v>0</v>
      </c>
      <c r="T138" s="81">
        <f t="shared" si="7"/>
        <v>0</v>
      </c>
      <c r="U138" s="81">
        <f>IFERROR(VLOOKUP(K138,'8'!$K$3:$M$16,3,FALSE),0)</f>
        <v>0</v>
      </c>
      <c r="V138" s="81">
        <f t="shared" si="8"/>
        <v>0</v>
      </c>
    </row>
    <row r="139" spans="1:22" hidden="1">
      <c r="A139" s="7"/>
      <c r="E139" s="79"/>
      <c r="F139" s="79"/>
      <c r="G139" s="79"/>
      <c r="H139" s="79"/>
      <c r="L139" s="81"/>
      <c r="O139" s="81"/>
      <c r="R139" s="81">
        <f t="shared" si="6"/>
        <v>0</v>
      </c>
      <c r="S139" s="81">
        <f>IFERROR(IF(J139="X",0,IF(K139="X",0,VLOOKUP(K139,'8'!$K$3:$L$16,2,FALSE))),0)</f>
        <v>0</v>
      </c>
      <c r="T139" s="81">
        <f t="shared" si="7"/>
        <v>0</v>
      </c>
      <c r="U139" s="81">
        <f>IFERROR(VLOOKUP(K139,'8'!$K$3:$M$16,3,FALSE),0)</f>
        <v>0</v>
      </c>
      <c r="V139" s="81">
        <f t="shared" si="8"/>
        <v>0</v>
      </c>
    </row>
    <row r="140" spans="1:22" hidden="1">
      <c r="A140" s="7"/>
      <c r="E140" s="79"/>
      <c r="F140" s="79"/>
      <c r="G140" s="79"/>
      <c r="H140" s="79"/>
      <c r="L140" s="81"/>
      <c r="O140" s="81"/>
      <c r="R140" s="81">
        <f t="shared" si="6"/>
        <v>0</v>
      </c>
      <c r="S140" s="81">
        <f>IFERROR(IF(J140="X",0,IF(K140="X",0,VLOOKUP(K140,'8'!$K$3:$L$16,2,FALSE))),0)</f>
        <v>0</v>
      </c>
      <c r="T140" s="81">
        <f t="shared" si="7"/>
        <v>0</v>
      </c>
      <c r="U140" s="81">
        <f>IFERROR(VLOOKUP(K140,'8'!$K$3:$M$16,3,FALSE),0)</f>
        <v>0</v>
      </c>
      <c r="V140" s="81">
        <f t="shared" si="8"/>
        <v>0</v>
      </c>
    </row>
    <row r="141" spans="1:22" hidden="1">
      <c r="A141" s="7"/>
      <c r="E141" s="79"/>
      <c r="F141" s="79"/>
      <c r="G141" s="79"/>
      <c r="H141" s="79"/>
      <c r="L141" s="81"/>
      <c r="O141" s="81"/>
      <c r="R141" s="81">
        <f t="shared" si="6"/>
        <v>0</v>
      </c>
      <c r="S141" s="81">
        <f>IFERROR(IF(J141="X",0,IF(K141="X",0,VLOOKUP(K141,'8'!$K$3:$L$16,2,FALSE))),0)</f>
        <v>0</v>
      </c>
      <c r="T141" s="81">
        <f t="shared" si="7"/>
        <v>0</v>
      </c>
      <c r="U141" s="81">
        <f>IFERROR(VLOOKUP(K141,'8'!$K$3:$M$16,3,FALSE),0)</f>
        <v>0</v>
      </c>
      <c r="V141" s="81">
        <f t="shared" si="8"/>
        <v>0</v>
      </c>
    </row>
    <row r="142" spans="1:22" hidden="1">
      <c r="A142" s="7"/>
      <c r="E142" s="79"/>
      <c r="F142" s="79"/>
      <c r="G142" s="79"/>
      <c r="H142" s="79"/>
      <c r="L142" s="81"/>
      <c r="O142" s="81"/>
      <c r="R142" s="81">
        <f t="shared" si="6"/>
        <v>0</v>
      </c>
      <c r="S142" s="81">
        <f>IFERROR(IF(J142="X",0,IF(K142="X",0,VLOOKUP(K142,'8'!$K$3:$L$16,2,FALSE))),0)</f>
        <v>0</v>
      </c>
      <c r="T142" s="81">
        <f t="shared" si="7"/>
        <v>0</v>
      </c>
      <c r="U142" s="81">
        <f>IFERROR(VLOOKUP(K142,'8'!$K$3:$M$16,3,FALSE),0)</f>
        <v>0</v>
      </c>
      <c r="V142" s="81">
        <f t="shared" si="8"/>
        <v>0</v>
      </c>
    </row>
    <row r="143" spans="1:22" hidden="1">
      <c r="A143" s="7"/>
      <c r="E143" s="79"/>
      <c r="F143" s="79"/>
      <c r="G143" s="79"/>
      <c r="H143" s="79"/>
      <c r="L143" s="81"/>
      <c r="O143" s="81"/>
      <c r="R143" s="81">
        <f t="shared" si="6"/>
        <v>0</v>
      </c>
      <c r="S143" s="81">
        <f>IFERROR(IF(J143="X",0,IF(K143="X",0,VLOOKUP(K143,'8'!$K$3:$L$16,2,FALSE))),0)</f>
        <v>0</v>
      </c>
      <c r="T143" s="81">
        <f t="shared" si="7"/>
        <v>0</v>
      </c>
      <c r="U143" s="81">
        <f>IFERROR(VLOOKUP(K143,'8'!$K$3:$M$16,3,FALSE),0)</f>
        <v>0</v>
      </c>
      <c r="V143" s="81">
        <f t="shared" si="8"/>
        <v>0</v>
      </c>
    </row>
    <row r="144" spans="1:22" hidden="1">
      <c r="A144" s="7"/>
      <c r="E144" s="79"/>
      <c r="F144" s="79"/>
      <c r="G144" s="79"/>
      <c r="H144" s="79"/>
      <c r="L144" s="81"/>
      <c r="O144" s="81"/>
      <c r="R144" s="81">
        <f t="shared" si="6"/>
        <v>0</v>
      </c>
      <c r="S144" s="81">
        <f>IFERROR(IF(J144="X",0,IF(K144="X",0,VLOOKUP(K144,'8'!$K$3:$L$16,2,FALSE))),0)</f>
        <v>0</v>
      </c>
      <c r="T144" s="81">
        <f t="shared" si="7"/>
        <v>0</v>
      </c>
      <c r="U144" s="81">
        <f>IFERROR(VLOOKUP(K144,'8'!$K$3:$M$16,3,FALSE),0)</f>
        <v>0</v>
      </c>
      <c r="V144" s="81">
        <f t="shared" si="8"/>
        <v>0</v>
      </c>
    </row>
    <row r="145" spans="1:22" hidden="1">
      <c r="A145" s="7"/>
      <c r="E145" s="79"/>
      <c r="F145" s="79"/>
      <c r="G145" s="79"/>
      <c r="H145" s="79"/>
      <c r="L145" s="81"/>
      <c r="O145" s="81"/>
      <c r="R145" s="81">
        <f t="shared" ref="R145:R208" si="9">SUM(M145+P145)</f>
        <v>0</v>
      </c>
      <c r="S145" s="81">
        <f>IFERROR(IF(J145="X",0,IF(K145="X",0,VLOOKUP(K145,'8'!$K$3:$L$16,2,FALSE))),0)</f>
        <v>0</v>
      </c>
      <c r="T145" s="81">
        <f t="shared" ref="T145:T208" si="10">R145*S145</f>
        <v>0</v>
      </c>
      <c r="U145" s="81">
        <f>IFERROR(VLOOKUP(K145,'8'!$K$3:$M$16,3,FALSE),0)</f>
        <v>0</v>
      </c>
      <c r="V145" s="81">
        <f t="shared" ref="V145:V208" si="11">IF(U145=0,0,T145/U145)</f>
        <v>0</v>
      </c>
    </row>
    <row r="146" spans="1:22" hidden="1">
      <c r="A146" s="7"/>
      <c r="E146" s="79"/>
      <c r="F146" s="79"/>
      <c r="G146" s="79"/>
      <c r="H146" s="79"/>
      <c r="L146" s="81"/>
      <c r="O146" s="81"/>
      <c r="R146" s="81">
        <f t="shared" si="9"/>
        <v>0</v>
      </c>
      <c r="S146" s="81">
        <f>IFERROR(IF(J146="X",0,IF(K146="X",0,VLOOKUP(K146,'8'!$K$3:$L$16,2,FALSE))),0)</f>
        <v>0</v>
      </c>
      <c r="T146" s="81">
        <f t="shared" si="10"/>
        <v>0</v>
      </c>
      <c r="U146" s="81">
        <f>IFERROR(VLOOKUP(K146,'8'!$K$3:$M$16,3,FALSE),0)</f>
        <v>0</v>
      </c>
      <c r="V146" s="81">
        <f t="shared" si="11"/>
        <v>0</v>
      </c>
    </row>
    <row r="147" spans="1:22" hidden="1">
      <c r="A147" s="7"/>
      <c r="E147" s="79"/>
      <c r="F147" s="79"/>
      <c r="G147" s="79"/>
      <c r="H147" s="79"/>
      <c r="L147" s="81"/>
      <c r="O147" s="81"/>
      <c r="R147" s="81">
        <f t="shared" si="9"/>
        <v>0</v>
      </c>
      <c r="S147" s="81">
        <f>IFERROR(IF(J147="X",0,IF(K147="X",0,VLOOKUP(K147,'8'!$K$3:$L$16,2,FALSE))),0)</f>
        <v>0</v>
      </c>
      <c r="T147" s="81">
        <f t="shared" si="10"/>
        <v>0</v>
      </c>
      <c r="U147" s="81">
        <f>IFERROR(VLOOKUP(K147,'8'!$K$3:$M$16,3,FALSE),0)</f>
        <v>0</v>
      </c>
      <c r="V147" s="81">
        <f t="shared" si="11"/>
        <v>0</v>
      </c>
    </row>
    <row r="148" spans="1:22" hidden="1">
      <c r="A148" s="7"/>
      <c r="E148" s="79"/>
      <c r="F148" s="79"/>
      <c r="G148" s="79"/>
      <c r="H148" s="79"/>
      <c r="L148" s="81"/>
      <c r="O148" s="81"/>
      <c r="R148" s="81">
        <f t="shared" si="9"/>
        <v>0</v>
      </c>
      <c r="S148" s="81">
        <f>IFERROR(IF(J148="X",0,IF(K148="X",0,VLOOKUP(K148,'8'!$K$3:$L$16,2,FALSE))),0)</f>
        <v>0</v>
      </c>
      <c r="T148" s="81">
        <f t="shared" si="10"/>
        <v>0</v>
      </c>
      <c r="U148" s="81">
        <f>IFERROR(VLOOKUP(K148,'8'!$K$3:$M$16,3,FALSE),0)</f>
        <v>0</v>
      </c>
      <c r="V148" s="81">
        <f t="shared" si="11"/>
        <v>0</v>
      </c>
    </row>
    <row r="149" spans="1:22" hidden="1">
      <c r="A149" s="7"/>
      <c r="E149" s="79"/>
      <c r="F149" s="79"/>
      <c r="G149" s="79"/>
      <c r="H149" s="79"/>
      <c r="L149" s="81"/>
      <c r="O149" s="81"/>
      <c r="R149" s="81">
        <f t="shared" si="9"/>
        <v>0</v>
      </c>
      <c r="S149" s="81">
        <f>IFERROR(IF(J149="X",0,IF(K149="X",0,VLOOKUP(K149,'8'!$K$3:$L$16,2,FALSE))),0)</f>
        <v>0</v>
      </c>
      <c r="T149" s="81">
        <f t="shared" si="10"/>
        <v>0</v>
      </c>
      <c r="U149" s="81">
        <f>IFERROR(VLOOKUP(K149,'8'!$K$3:$M$16,3,FALSE),0)</f>
        <v>0</v>
      </c>
      <c r="V149" s="81">
        <f t="shared" si="11"/>
        <v>0</v>
      </c>
    </row>
    <row r="150" spans="1:22" hidden="1">
      <c r="A150" s="7"/>
      <c r="E150" s="79"/>
      <c r="F150" s="79"/>
      <c r="G150" s="79"/>
      <c r="H150" s="79"/>
      <c r="L150" s="81"/>
      <c r="O150" s="81"/>
      <c r="R150" s="81">
        <f t="shared" si="9"/>
        <v>0</v>
      </c>
      <c r="S150" s="81">
        <f>IFERROR(IF(J150="X",0,IF(K150="X",0,VLOOKUP(K150,'8'!$K$3:$L$16,2,FALSE))),0)</f>
        <v>0</v>
      </c>
      <c r="T150" s="81">
        <f t="shared" si="10"/>
        <v>0</v>
      </c>
      <c r="U150" s="81">
        <f>IFERROR(VLOOKUP(K150,'8'!$K$3:$M$16,3,FALSE),0)</f>
        <v>0</v>
      </c>
      <c r="V150" s="81">
        <f t="shared" si="11"/>
        <v>0</v>
      </c>
    </row>
    <row r="151" spans="1:22" hidden="1">
      <c r="A151" s="7"/>
      <c r="E151" s="79"/>
      <c r="F151" s="79"/>
      <c r="G151" s="79"/>
      <c r="H151" s="79"/>
      <c r="L151" s="81"/>
      <c r="O151" s="81"/>
      <c r="R151" s="81">
        <f t="shared" si="9"/>
        <v>0</v>
      </c>
      <c r="S151" s="81">
        <f>IFERROR(IF(J151="X",0,IF(K151="X",0,VLOOKUP(K151,'8'!$K$3:$L$16,2,FALSE))),0)</f>
        <v>0</v>
      </c>
      <c r="T151" s="81">
        <f t="shared" si="10"/>
        <v>0</v>
      </c>
      <c r="U151" s="81">
        <f>IFERROR(VLOOKUP(K151,'8'!$K$3:$M$16,3,FALSE),0)</f>
        <v>0</v>
      </c>
      <c r="V151" s="81">
        <f t="shared" si="11"/>
        <v>0</v>
      </c>
    </row>
    <row r="152" spans="1:22" hidden="1">
      <c r="A152" s="7"/>
      <c r="E152" s="79"/>
      <c r="F152" s="79"/>
      <c r="G152" s="79"/>
      <c r="H152" s="79"/>
      <c r="L152" s="81"/>
      <c r="O152" s="81"/>
      <c r="R152" s="81">
        <f t="shared" si="9"/>
        <v>0</v>
      </c>
      <c r="S152" s="81">
        <f>IFERROR(IF(J152="X",0,IF(K152="X",0,VLOOKUP(K152,'8'!$K$3:$L$16,2,FALSE))),0)</f>
        <v>0</v>
      </c>
      <c r="T152" s="81">
        <f t="shared" si="10"/>
        <v>0</v>
      </c>
      <c r="U152" s="81">
        <f>IFERROR(VLOOKUP(K152,'8'!$K$3:$M$16,3,FALSE),0)</f>
        <v>0</v>
      </c>
      <c r="V152" s="81">
        <f t="shared" si="11"/>
        <v>0</v>
      </c>
    </row>
    <row r="153" spans="1:22" hidden="1">
      <c r="A153" s="7"/>
      <c r="E153" s="79"/>
      <c r="F153" s="79"/>
      <c r="G153" s="79"/>
      <c r="H153" s="79"/>
      <c r="L153" s="81"/>
      <c r="O153" s="81"/>
      <c r="R153" s="81">
        <f t="shared" si="9"/>
        <v>0</v>
      </c>
      <c r="S153" s="81">
        <f>IFERROR(IF(J153="X",0,IF(K153="X",0,VLOOKUP(K153,'8'!$K$3:$L$16,2,FALSE))),0)</f>
        <v>0</v>
      </c>
      <c r="T153" s="81">
        <f t="shared" si="10"/>
        <v>0</v>
      </c>
      <c r="U153" s="81">
        <f>IFERROR(VLOOKUP(K153,'8'!$K$3:$M$16,3,FALSE),0)</f>
        <v>0</v>
      </c>
      <c r="V153" s="81">
        <f t="shared" si="11"/>
        <v>0</v>
      </c>
    </row>
    <row r="154" spans="1:22" hidden="1">
      <c r="A154" s="7"/>
      <c r="E154" s="79"/>
      <c r="F154" s="79"/>
      <c r="G154" s="79"/>
      <c r="H154" s="79"/>
      <c r="L154" s="81"/>
      <c r="O154" s="81"/>
      <c r="R154" s="81">
        <f t="shared" si="9"/>
        <v>0</v>
      </c>
      <c r="S154" s="81">
        <f>IFERROR(IF(J154="X",0,IF(K154="X",0,VLOOKUP(K154,'8'!$K$3:$L$16,2,FALSE))),0)</f>
        <v>0</v>
      </c>
      <c r="T154" s="81">
        <f t="shared" si="10"/>
        <v>0</v>
      </c>
      <c r="U154" s="81">
        <f>IFERROR(VLOOKUP(K154,'8'!$K$3:$M$16,3,FALSE),0)</f>
        <v>0</v>
      </c>
      <c r="V154" s="81">
        <f t="shared" si="11"/>
        <v>0</v>
      </c>
    </row>
    <row r="155" spans="1:22" hidden="1">
      <c r="A155" s="7"/>
      <c r="E155" s="79"/>
      <c r="F155" s="79"/>
      <c r="G155" s="79"/>
      <c r="H155" s="79"/>
      <c r="L155" s="81"/>
      <c r="O155" s="81"/>
      <c r="R155" s="81">
        <f t="shared" si="9"/>
        <v>0</v>
      </c>
      <c r="S155" s="81">
        <f>IFERROR(IF(J155="X",0,IF(K155="X",0,VLOOKUP(K155,'8'!$K$3:$L$16,2,FALSE))),0)</f>
        <v>0</v>
      </c>
      <c r="T155" s="81">
        <f t="shared" si="10"/>
        <v>0</v>
      </c>
      <c r="U155" s="81">
        <f>IFERROR(VLOOKUP(K155,'8'!$K$3:$M$16,3,FALSE),0)</f>
        <v>0</v>
      </c>
      <c r="V155" s="81">
        <f t="shared" si="11"/>
        <v>0</v>
      </c>
    </row>
    <row r="156" spans="1:22" hidden="1">
      <c r="A156" s="7"/>
      <c r="E156" s="79"/>
      <c r="F156" s="79"/>
      <c r="G156" s="79"/>
      <c r="H156" s="79"/>
      <c r="L156" s="81"/>
      <c r="O156" s="81"/>
      <c r="R156" s="81">
        <f t="shared" si="9"/>
        <v>0</v>
      </c>
      <c r="S156" s="81">
        <f>IFERROR(IF(J156="X",0,IF(K156="X",0,VLOOKUP(K156,'8'!$K$3:$L$16,2,FALSE))),0)</f>
        <v>0</v>
      </c>
      <c r="T156" s="81">
        <f t="shared" si="10"/>
        <v>0</v>
      </c>
      <c r="U156" s="81">
        <f>IFERROR(VLOOKUP(K156,'8'!$K$3:$M$16,3,FALSE),0)</f>
        <v>0</v>
      </c>
      <c r="V156" s="81">
        <f t="shared" si="11"/>
        <v>0</v>
      </c>
    </row>
    <row r="157" spans="1:22" hidden="1">
      <c r="A157" s="7"/>
      <c r="E157" s="79"/>
      <c r="F157" s="79"/>
      <c r="G157" s="79"/>
      <c r="H157" s="79"/>
      <c r="L157" s="81"/>
      <c r="O157" s="81"/>
      <c r="R157" s="81">
        <f t="shared" si="9"/>
        <v>0</v>
      </c>
      <c r="S157" s="81">
        <f>IFERROR(IF(J157="X",0,IF(K157="X",0,VLOOKUP(K157,'8'!$K$3:$L$16,2,FALSE))),0)</f>
        <v>0</v>
      </c>
      <c r="T157" s="81">
        <f t="shared" si="10"/>
        <v>0</v>
      </c>
      <c r="U157" s="81">
        <f>IFERROR(VLOOKUP(K157,'8'!$K$3:$M$16,3,FALSE),0)</f>
        <v>0</v>
      </c>
      <c r="V157" s="81">
        <f t="shared" si="11"/>
        <v>0</v>
      </c>
    </row>
    <row r="158" spans="1:22" hidden="1">
      <c r="A158" s="7"/>
      <c r="E158" s="79"/>
      <c r="F158" s="79"/>
      <c r="G158" s="79"/>
      <c r="H158" s="79"/>
      <c r="L158" s="81"/>
      <c r="O158" s="81"/>
      <c r="R158" s="81">
        <f t="shared" si="9"/>
        <v>0</v>
      </c>
      <c r="S158" s="81">
        <f>IFERROR(IF(J158="X",0,IF(K158="X",0,VLOOKUP(K158,'8'!$K$3:$L$16,2,FALSE))),0)</f>
        <v>0</v>
      </c>
      <c r="T158" s="81">
        <f t="shared" si="10"/>
        <v>0</v>
      </c>
      <c r="U158" s="81">
        <f>IFERROR(VLOOKUP(K158,'8'!$K$3:$M$16,3,FALSE),0)</f>
        <v>0</v>
      </c>
      <c r="V158" s="81">
        <f t="shared" si="11"/>
        <v>0</v>
      </c>
    </row>
    <row r="159" spans="1:22" hidden="1">
      <c r="A159" s="7"/>
      <c r="E159" s="79"/>
      <c r="F159" s="79"/>
      <c r="G159" s="79"/>
      <c r="H159" s="79"/>
      <c r="L159" s="81"/>
      <c r="O159" s="81"/>
      <c r="R159" s="81">
        <f t="shared" si="9"/>
        <v>0</v>
      </c>
      <c r="S159" s="81">
        <f>IFERROR(IF(J159="X",0,IF(K159="X",0,VLOOKUP(K159,'8'!$K$3:$L$16,2,FALSE))),0)</f>
        <v>0</v>
      </c>
      <c r="T159" s="81">
        <f t="shared" si="10"/>
        <v>0</v>
      </c>
      <c r="U159" s="81">
        <f>IFERROR(VLOOKUP(K159,'8'!$K$3:$M$16,3,FALSE),0)</f>
        <v>0</v>
      </c>
      <c r="V159" s="81">
        <f t="shared" si="11"/>
        <v>0</v>
      </c>
    </row>
    <row r="160" spans="1:22" hidden="1">
      <c r="A160" s="7"/>
      <c r="E160" s="79"/>
      <c r="F160" s="79"/>
      <c r="G160" s="79"/>
      <c r="H160" s="79"/>
      <c r="L160" s="81"/>
      <c r="O160" s="81"/>
      <c r="R160" s="81">
        <f t="shared" si="9"/>
        <v>0</v>
      </c>
      <c r="S160" s="81">
        <f>IFERROR(IF(J160="X",0,IF(K160="X",0,VLOOKUP(K160,'8'!$K$3:$L$16,2,FALSE))),0)</f>
        <v>0</v>
      </c>
      <c r="T160" s="81">
        <f t="shared" si="10"/>
        <v>0</v>
      </c>
      <c r="U160" s="81">
        <f>IFERROR(VLOOKUP(K160,'8'!$K$3:$M$16,3,FALSE),0)</f>
        <v>0</v>
      </c>
      <c r="V160" s="81">
        <f t="shared" si="11"/>
        <v>0</v>
      </c>
    </row>
    <row r="161" spans="1:22" hidden="1">
      <c r="A161" s="7"/>
      <c r="E161" s="79"/>
      <c r="F161" s="79"/>
      <c r="G161" s="79"/>
      <c r="H161" s="79"/>
      <c r="L161" s="81"/>
      <c r="O161" s="81"/>
      <c r="R161" s="81">
        <f t="shared" si="9"/>
        <v>0</v>
      </c>
      <c r="S161" s="81">
        <f>IFERROR(IF(J161="X",0,IF(K161="X",0,VLOOKUP(K161,'8'!$K$3:$L$16,2,FALSE))),0)</f>
        <v>0</v>
      </c>
      <c r="T161" s="81">
        <f t="shared" si="10"/>
        <v>0</v>
      </c>
      <c r="U161" s="81">
        <f>IFERROR(VLOOKUP(K161,'8'!$K$3:$M$16,3,FALSE),0)</f>
        <v>0</v>
      </c>
      <c r="V161" s="81">
        <f t="shared" si="11"/>
        <v>0</v>
      </c>
    </row>
    <row r="162" spans="1:22" hidden="1">
      <c r="A162" s="7"/>
      <c r="E162" s="79"/>
      <c r="F162" s="79"/>
      <c r="G162" s="79"/>
      <c r="H162" s="79"/>
      <c r="L162" s="81"/>
      <c r="O162" s="81"/>
      <c r="R162" s="81">
        <f t="shared" si="9"/>
        <v>0</v>
      </c>
      <c r="S162" s="81">
        <f>IFERROR(IF(J162="X",0,IF(K162="X",0,VLOOKUP(K162,'8'!$K$3:$L$16,2,FALSE))),0)</f>
        <v>0</v>
      </c>
      <c r="T162" s="81">
        <f t="shared" si="10"/>
        <v>0</v>
      </c>
      <c r="U162" s="81">
        <f>IFERROR(VLOOKUP(K162,'8'!$K$3:$M$16,3,FALSE),0)</f>
        <v>0</v>
      </c>
      <c r="V162" s="81">
        <f t="shared" si="11"/>
        <v>0</v>
      </c>
    </row>
    <row r="163" spans="1:22" hidden="1">
      <c r="A163" s="7"/>
      <c r="E163" s="79"/>
      <c r="F163" s="79"/>
      <c r="G163" s="79"/>
      <c r="H163" s="79"/>
      <c r="L163" s="81"/>
      <c r="O163" s="81"/>
      <c r="R163" s="81">
        <f t="shared" si="9"/>
        <v>0</v>
      </c>
      <c r="S163" s="81">
        <f>IFERROR(IF(J163="X",0,IF(K163="X",0,VLOOKUP(K163,'8'!$K$3:$L$16,2,FALSE))),0)</f>
        <v>0</v>
      </c>
      <c r="T163" s="81">
        <f t="shared" si="10"/>
        <v>0</v>
      </c>
      <c r="U163" s="81">
        <f>IFERROR(VLOOKUP(K163,'8'!$K$3:$M$16,3,FALSE),0)</f>
        <v>0</v>
      </c>
      <c r="V163" s="81">
        <f t="shared" si="11"/>
        <v>0</v>
      </c>
    </row>
    <row r="164" spans="1:22" hidden="1">
      <c r="A164" s="7"/>
      <c r="E164" s="79"/>
      <c r="F164" s="79"/>
      <c r="G164" s="79"/>
      <c r="H164" s="79"/>
      <c r="L164" s="81"/>
      <c r="O164" s="81"/>
      <c r="R164" s="81">
        <f t="shared" si="9"/>
        <v>0</v>
      </c>
      <c r="S164" s="81">
        <f>IFERROR(IF(J164="X",0,IF(K164="X",0,VLOOKUP(K164,'8'!$K$3:$L$16,2,FALSE))),0)</f>
        <v>0</v>
      </c>
      <c r="T164" s="81">
        <f t="shared" si="10"/>
        <v>0</v>
      </c>
      <c r="U164" s="81">
        <f>IFERROR(VLOOKUP(K164,'8'!$K$3:$M$16,3,FALSE),0)</f>
        <v>0</v>
      </c>
      <c r="V164" s="81">
        <f t="shared" si="11"/>
        <v>0</v>
      </c>
    </row>
    <row r="165" spans="1:22" hidden="1">
      <c r="A165" s="7"/>
      <c r="E165" s="79"/>
      <c r="F165" s="79"/>
      <c r="G165" s="79"/>
      <c r="H165" s="79"/>
      <c r="L165" s="81"/>
      <c r="O165" s="81"/>
      <c r="R165" s="81">
        <f t="shared" si="9"/>
        <v>0</v>
      </c>
      <c r="S165" s="81">
        <f>IFERROR(IF(J165="X",0,IF(K165="X",0,VLOOKUP(K165,'8'!$K$3:$L$16,2,FALSE))),0)</f>
        <v>0</v>
      </c>
      <c r="T165" s="81">
        <f t="shared" si="10"/>
        <v>0</v>
      </c>
      <c r="U165" s="81">
        <f>IFERROR(VLOOKUP(K165,'8'!$K$3:$M$16,3,FALSE),0)</f>
        <v>0</v>
      </c>
      <c r="V165" s="81">
        <f t="shared" si="11"/>
        <v>0</v>
      </c>
    </row>
    <row r="166" spans="1:22" hidden="1">
      <c r="A166" s="7"/>
      <c r="E166" s="79"/>
      <c r="F166" s="79"/>
      <c r="G166" s="79"/>
      <c r="H166" s="79"/>
      <c r="L166" s="81"/>
      <c r="O166" s="81"/>
      <c r="R166" s="81">
        <f t="shared" si="9"/>
        <v>0</v>
      </c>
      <c r="S166" s="81">
        <f>IFERROR(IF(J166="X",0,IF(K166="X",0,VLOOKUP(K166,'8'!$K$3:$L$16,2,FALSE))),0)</f>
        <v>0</v>
      </c>
      <c r="T166" s="81">
        <f t="shared" si="10"/>
        <v>0</v>
      </c>
      <c r="U166" s="81">
        <f>IFERROR(VLOOKUP(K166,'8'!$K$3:$M$16,3,FALSE),0)</f>
        <v>0</v>
      </c>
      <c r="V166" s="81">
        <f t="shared" si="11"/>
        <v>0</v>
      </c>
    </row>
    <row r="167" spans="1:22" hidden="1">
      <c r="A167" s="7"/>
      <c r="E167" s="79"/>
      <c r="F167" s="79"/>
      <c r="G167" s="79"/>
      <c r="H167" s="79"/>
      <c r="L167" s="81"/>
      <c r="O167" s="81"/>
      <c r="R167" s="81">
        <f t="shared" si="9"/>
        <v>0</v>
      </c>
      <c r="S167" s="81">
        <f>IFERROR(IF(J167="X",0,IF(K167="X",0,VLOOKUP(K167,'8'!$K$3:$L$16,2,FALSE))),0)</f>
        <v>0</v>
      </c>
      <c r="T167" s="81">
        <f t="shared" si="10"/>
        <v>0</v>
      </c>
      <c r="U167" s="81">
        <f>IFERROR(VLOOKUP(K167,'8'!$K$3:$M$16,3,FALSE),0)</f>
        <v>0</v>
      </c>
      <c r="V167" s="81">
        <f t="shared" si="11"/>
        <v>0</v>
      </c>
    </row>
    <row r="168" spans="1:22" hidden="1">
      <c r="A168" s="7"/>
      <c r="E168" s="79"/>
      <c r="F168" s="79"/>
      <c r="G168" s="79"/>
      <c r="H168" s="79"/>
      <c r="L168" s="81"/>
      <c r="O168" s="81"/>
      <c r="R168" s="81">
        <f t="shared" si="9"/>
        <v>0</v>
      </c>
      <c r="S168" s="81">
        <f>IFERROR(IF(J168="X",0,IF(K168="X",0,VLOOKUP(K168,'8'!$K$3:$L$16,2,FALSE))),0)</f>
        <v>0</v>
      </c>
      <c r="T168" s="81">
        <f t="shared" si="10"/>
        <v>0</v>
      </c>
      <c r="U168" s="81">
        <f>IFERROR(VLOOKUP(K168,'8'!$K$3:$M$16,3,FALSE),0)</f>
        <v>0</v>
      </c>
      <c r="V168" s="81">
        <f t="shared" si="11"/>
        <v>0</v>
      </c>
    </row>
    <row r="169" spans="1:22" hidden="1">
      <c r="A169" s="7"/>
      <c r="E169" s="79"/>
      <c r="F169" s="79"/>
      <c r="G169" s="79"/>
      <c r="H169" s="79"/>
      <c r="L169" s="81"/>
      <c r="O169" s="81"/>
      <c r="R169" s="81">
        <f t="shared" si="9"/>
        <v>0</v>
      </c>
      <c r="S169" s="81">
        <f>IFERROR(IF(J169="X",0,IF(K169="X",0,VLOOKUP(K169,'8'!$K$3:$L$16,2,FALSE))),0)</f>
        <v>0</v>
      </c>
      <c r="T169" s="81">
        <f t="shared" si="10"/>
        <v>0</v>
      </c>
      <c r="U169" s="81">
        <f>IFERROR(VLOOKUP(K169,'8'!$K$3:$M$16,3,FALSE),0)</f>
        <v>0</v>
      </c>
      <c r="V169" s="81">
        <f t="shared" si="11"/>
        <v>0</v>
      </c>
    </row>
    <row r="170" spans="1:22" hidden="1">
      <c r="A170" s="7"/>
      <c r="E170" s="79"/>
      <c r="F170" s="79"/>
      <c r="G170" s="79"/>
      <c r="H170" s="79"/>
      <c r="L170" s="81"/>
      <c r="O170" s="81"/>
      <c r="R170" s="81">
        <f t="shared" si="9"/>
        <v>0</v>
      </c>
      <c r="S170" s="81">
        <f>IFERROR(IF(J170="X",0,IF(K170="X",0,VLOOKUP(K170,'8'!$K$3:$L$16,2,FALSE))),0)</f>
        <v>0</v>
      </c>
      <c r="T170" s="81">
        <f t="shared" si="10"/>
        <v>0</v>
      </c>
      <c r="U170" s="81">
        <f>IFERROR(VLOOKUP(K170,'8'!$K$3:$M$16,3,FALSE),0)</f>
        <v>0</v>
      </c>
      <c r="V170" s="81">
        <f t="shared" si="11"/>
        <v>0</v>
      </c>
    </row>
    <row r="171" spans="1:22" hidden="1">
      <c r="A171" s="7"/>
      <c r="E171" s="79"/>
      <c r="F171" s="79"/>
      <c r="G171" s="79"/>
      <c r="H171" s="79"/>
      <c r="L171" s="81"/>
      <c r="O171" s="81"/>
      <c r="R171" s="81">
        <f t="shared" si="9"/>
        <v>0</v>
      </c>
      <c r="S171" s="81">
        <f>IFERROR(IF(J171="X",0,IF(K171="X",0,VLOOKUP(K171,'8'!$K$3:$L$16,2,FALSE))),0)</f>
        <v>0</v>
      </c>
      <c r="T171" s="81">
        <f t="shared" si="10"/>
        <v>0</v>
      </c>
      <c r="U171" s="81">
        <f>IFERROR(VLOOKUP(K171,'8'!$K$3:$M$16,3,FALSE),0)</f>
        <v>0</v>
      </c>
      <c r="V171" s="81">
        <f t="shared" si="11"/>
        <v>0</v>
      </c>
    </row>
    <row r="172" spans="1:22" hidden="1">
      <c r="A172" s="7"/>
      <c r="E172" s="79"/>
      <c r="F172" s="79"/>
      <c r="G172" s="79"/>
      <c r="H172" s="79"/>
      <c r="L172" s="81"/>
      <c r="O172" s="81"/>
      <c r="R172" s="81">
        <f t="shared" si="9"/>
        <v>0</v>
      </c>
      <c r="S172" s="81">
        <f>IFERROR(IF(J172="X",0,IF(K172="X",0,VLOOKUP(K172,'8'!$K$3:$L$16,2,FALSE))),0)</f>
        <v>0</v>
      </c>
      <c r="T172" s="81">
        <f t="shared" si="10"/>
        <v>0</v>
      </c>
      <c r="U172" s="81">
        <f>IFERROR(VLOOKUP(K172,'8'!$K$3:$M$16,3,FALSE),0)</f>
        <v>0</v>
      </c>
      <c r="V172" s="81">
        <f t="shared" si="11"/>
        <v>0</v>
      </c>
    </row>
    <row r="173" spans="1:22" hidden="1">
      <c r="A173" s="7"/>
      <c r="E173" s="79"/>
      <c r="F173" s="79"/>
      <c r="G173" s="79"/>
      <c r="H173" s="79"/>
      <c r="L173" s="81"/>
      <c r="O173" s="81"/>
      <c r="R173" s="81">
        <f t="shared" si="9"/>
        <v>0</v>
      </c>
      <c r="S173" s="81">
        <f>IFERROR(IF(J173="X",0,IF(K173="X",0,VLOOKUP(K173,'8'!$K$3:$L$16,2,FALSE))),0)</f>
        <v>0</v>
      </c>
      <c r="T173" s="81">
        <f t="shared" si="10"/>
        <v>0</v>
      </c>
      <c r="U173" s="81">
        <f>IFERROR(VLOOKUP(K173,'8'!$K$3:$M$16,3,FALSE),0)</f>
        <v>0</v>
      </c>
      <c r="V173" s="81">
        <f t="shared" si="11"/>
        <v>0</v>
      </c>
    </row>
    <row r="174" spans="1:22" hidden="1">
      <c r="A174" s="7"/>
      <c r="E174" s="79"/>
      <c r="F174" s="79"/>
      <c r="G174" s="79"/>
      <c r="H174" s="79"/>
      <c r="L174" s="81"/>
      <c r="O174" s="81"/>
      <c r="R174" s="81">
        <f t="shared" si="9"/>
        <v>0</v>
      </c>
      <c r="S174" s="81">
        <f>IFERROR(IF(J174="X",0,IF(K174="X",0,VLOOKUP(K174,'8'!$K$3:$L$16,2,FALSE))),0)</f>
        <v>0</v>
      </c>
      <c r="T174" s="81">
        <f t="shared" si="10"/>
        <v>0</v>
      </c>
      <c r="U174" s="81">
        <f>IFERROR(VLOOKUP(K174,'8'!$K$3:$M$16,3,FALSE),0)</f>
        <v>0</v>
      </c>
      <c r="V174" s="81">
        <f t="shared" si="11"/>
        <v>0</v>
      </c>
    </row>
    <row r="175" spans="1:22" hidden="1">
      <c r="A175" s="7"/>
      <c r="E175" s="79"/>
      <c r="F175" s="79"/>
      <c r="G175" s="79"/>
      <c r="H175" s="79"/>
      <c r="L175" s="81"/>
      <c r="O175" s="81"/>
      <c r="R175" s="81">
        <f t="shared" si="9"/>
        <v>0</v>
      </c>
      <c r="S175" s="81">
        <f>IFERROR(IF(J175="X",0,IF(K175="X",0,VLOOKUP(K175,'8'!$K$3:$L$16,2,FALSE))),0)</f>
        <v>0</v>
      </c>
      <c r="T175" s="81">
        <f t="shared" si="10"/>
        <v>0</v>
      </c>
      <c r="U175" s="81">
        <f>IFERROR(VLOOKUP(K175,'8'!$K$3:$M$16,3,FALSE),0)</f>
        <v>0</v>
      </c>
      <c r="V175" s="81">
        <f t="shared" si="11"/>
        <v>0</v>
      </c>
    </row>
    <row r="176" spans="1:22" hidden="1">
      <c r="A176" s="7"/>
      <c r="E176" s="79"/>
      <c r="F176" s="79"/>
      <c r="G176" s="79"/>
      <c r="H176" s="79"/>
      <c r="L176" s="81"/>
      <c r="O176" s="81"/>
      <c r="R176" s="81">
        <f t="shared" si="9"/>
        <v>0</v>
      </c>
      <c r="S176" s="81">
        <f>IFERROR(IF(J176="X",0,IF(K176="X",0,VLOOKUP(K176,'8'!$K$3:$L$16,2,FALSE))),0)</f>
        <v>0</v>
      </c>
      <c r="T176" s="81">
        <f t="shared" si="10"/>
        <v>0</v>
      </c>
      <c r="U176" s="81">
        <f>IFERROR(VLOOKUP(K176,'8'!$K$3:$M$16,3,FALSE),0)</f>
        <v>0</v>
      </c>
      <c r="V176" s="81">
        <f t="shared" si="11"/>
        <v>0</v>
      </c>
    </row>
    <row r="177" spans="1:22" hidden="1">
      <c r="A177" s="7"/>
      <c r="E177" s="79"/>
      <c r="F177" s="79"/>
      <c r="G177" s="79"/>
      <c r="H177" s="79"/>
      <c r="L177" s="81"/>
      <c r="O177" s="81"/>
      <c r="R177" s="81">
        <f t="shared" si="9"/>
        <v>0</v>
      </c>
      <c r="S177" s="81">
        <f>IFERROR(IF(J177="X",0,IF(K177="X",0,VLOOKUP(K177,'8'!$K$3:$L$16,2,FALSE))),0)</f>
        <v>0</v>
      </c>
      <c r="T177" s="81">
        <f t="shared" si="10"/>
        <v>0</v>
      </c>
      <c r="U177" s="81">
        <f>IFERROR(VLOOKUP(K177,'8'!$K$3:$M$16,3,FALSE),0)</f>
        <v>0</v>
      </c>
      <c r="V177" s="81">
        <f t="shared" si="11"/>
        <v>0</v>
      </c>
    </row>
    <row r="178" spans="1:22" hidden="1">
      <c r="A178" s="7"/>
      <c r="E178" s="79"/>
      <c r="F178" s="79"/>
      <c r="G178" s="79"/>
      <c r="H178" s="79"/>
      <c r="L178" s="81"/>
      <c r="O178" s="81"/>
      <c r="R178" s="81">
        <f t="shared" si="9"/>
        <v>0</v>
      </c>
      <c r="S178" s="81">
        <f>IFERROR(IF(J178="X",0,IF(K178="X",0,VLOOKUP(K178,'8'!$K$3:$L$16,2,FALSE))),0)</f>
        <v>0</v>
      </c>
      <c r="T178" s="81">
        <f t="shared" si="10"/>
        <v>0</v>
      </c>
      <c r="U178" s="81">
        <f>IFERROR(VLOOKUP(K178,'8'!$K$3:$M$16,3,FALSE),0)</f>
        <v>0</v>
      </c>
      <c r="V178" s="81">
        <f t="shared" si="11"/>
        <v>0</v>
      </c>
    </row>
    <row r="179" spans="1:22" hidden="1">
      <c r="A179" s="7"/>
      <c r="E179" s="79"/>
      <c r="F179" s="79"/>
      <c r="G179" s="79"/>
      <c r="H179" s="79"/>
      <c r="L179" s="81"/>
      <c r="O179" s="81"/>
      <c r="R179" s="81">
        <f t="shared" si="9"/>
        <v>0</v>
      </c>
      <c r="S179" s="81">
        <f>IFERROR(IF(J179="X",0,IF(K179="X",0,VLOOKUP(K179,'8'!$K$3:$L$16,2,FALSE))),0)</f>
        <v>0</v>
      </c>
      <c r="T179" s="81">
        <f t="shared" si="10"/>
        <v>0</v>
      </c>
      <c r="U179" s="81">
        <f>IFERROR(VLOOKUP(K179,'8'!$K$3:$M$16,3,FALSE),0)</f>
        <v>0</v>
      </c>
      <c r="V179" s="81">
        <f t="shared" si="11"/>
        <v>0</v>
      </c>
    </row>
    <row r="180" spans="1:22" hidden="1">
      <c r="A180" s="7"/>
      <c r="E180" s="79"/>
      <c r="F180" s="79"/>
      <c r="G180" s="79"/>
      <c r="H180" s="79"/>
      <c r="L180" s="81"/>
      <c r="O180" s="81"/>
      <c r="R180" s="81">
        <f t="shared" si="9"/>
        <v>0</v>
      </c>
      <c r="S180" s="81">
        <f>IFERROR(IF(J180="X",0,IF(K180="X",0,VLOOKUP(K180,'8'!$K$3:$L$16,2,FALSE))),0)</f>
        <v>0</v>
      </c>
      <c r="T180" s="81">
        <f t="shared" si="10"/>
        <v>0</v>
      </c>
      <c r="U180" s="81">
        <f>IFERROR(VLOOKUP(K180,'8'!$K$3:$M$16,3,FALSE),0)</f>
        <v>0</v>
      </c>
      <c r="V180" s="81">
        <f t="shared" si="11"/>
        <v>0</v>
      </c>
    </row>
    <row r="181" spans="1:22" hidden="1">
      <c r="A181" s="7"/>
      <c r="E181" s="79"/>
      <c r="F181" s="79"/>
      <c r="G181" s="79"/>
      <c r="H181" s="79"/>
      <c r="L181" s="81"/>
      <c r="O181" s="81"/>
      <c r="R181" s="81">
        <f t="shared" si="9"/>
        <v>0</v>
      </c>
      <c r="S181" s="81">
        <f>IFERROR(IF(J181="X",0,IF(K181="X",0,VLOOKUP(K181,'8'!$K$3:$L$16,2,FALSE))),0)</f>
        <v>0</v>
      </c>
      <c r="T181" s="81">
        <f t="shared" si="10"/>
        <v>0</v>
      </c>
      <c r="U181" s="81">
        <f>IFERROR(VLOOKUP(K181,'8'!$K$3:$M$16,3,FALSE),0)</f>
        <v>0</v>
      </c>
      <c r="V181" s="81">
        <f t="shared" si="11"/>
        <v>0</v>
      </c>
    </row>
    <row r="182" spans="1:22" hidden="1">
      <c r="A182" s="7"/>
      <c r="E182" s="79"/>
      <c r="F182" s="79"/>
      <c r="G182" s="79"/>
      <c r="H182" s="79"/>
      <c r="L182" s="81"/>
      <c r="O182" s="81"/>
      <c r="R182" s="81">
        <f t="shared" si="9"/>
        <v>0</v>
      </c>
      <c r="S182" s="81">
        <f>IFERROR(IF(J182="X",0,IF(K182="X",0,VLOOKUP(K182,'8'!$K$3:$L$16,2,FALSE))),0)</f>
        <v>0</v>
      </c>
      <c r="T182" s="81">
        <f t="shared" si="10"/>
        <v>0</v>
      </c>
      <c r="U182" s="81">
        <f>IFERROR(VLOOKUP(K182,'8'!$K$3:$M$16,3,FALSE),0)</f>
        <v>0</v>
      </c>
      <c r="V182" s="81">
        <f t="shared" si="11"/>
        <v>0</v>
      </c>
    </row>
    <row r="183" spans="1:22" hidden="1">
      <c r="A183" s="7"/>
      <c r="E183" s="79"/>
      <c r="F183" s="79"/>
      <c r="G183" s="79"/>
      <c r="H183" s="79"/>
      <c r="L183" s="81"/>
      <c r="O183" s="81"/>
      <c r="R183" s="81">
        <f t="shared" si="9"/>
        <v>0</v>
      </c>
      <c r="S183" s="81">
        <f>IFERROR(IF(J183="X",0,IF(K183="X",0,VLOOKUP(K183,'8'!$K$3:$L$16,2,FALSE))),0)</f>
        <v>0</v>
      </c>
      <c r="T183" s="81">
        <f t="shared" si="10"/>
        <v>0</v>
      </c>
      <c r="U183" s="81">
        <f>IFERROR(VLOOKUP(K183,'8'!$K$3:$M$16,3,FALSE),0)</f>
        <v>0</v>
      </c>
      <c r="V183" s="81">
        <f t="shared" si="11"/>
        <v>0</v>
      </c>
    </row>
    <row r="184" spans="1:22" hidden="1">
      <c r="A184" s="7"/>
      <c r="E184" s="79"/>
      <c r="F184" s="79"/>
      <c r="G184" s="79"/>
      <c r="H184" s="79"/>
      <c r="L184" s="81"/>
      <c r="O184" s="81"/>
      <c r="R184" s="81">
        <f t="shared" si="9"/>
        <v>0</v>
      </c>
      <c r="S184" s="81">
        <f>IFERROR(IF(J184="X",0,IF(K184="X",0,VLOOKUP(K184,'8'!$K$3:$L$16,2,FALSE))),0)</f>
        <v>0</v>
      </c>
      <c r="T184" s="81">
        <f t="shared" si="10"/>
        <v>0</v>
      </c>
      <c r="U184" s="81">
        <f>IFERROR(VLOOKUP(K184,'8'!$K$3:$M$16,3,FALSE),0)</f>
        <v>0</v>
      </c>
      <c r="V184" s="81">
        <f t="shared" si="11"/>
        <v>0</v>
      </c>
    </row>
    <row r="185" spans="1:22" hidden="1">
      <c r="A185" s="7"/>
      <c r="E185" s="79"/>
      <c r="F185" s="79"/>
      <c r="G185" s="79"/>
      <c r="H185" s="79"/>
      <c r="L185" s="81"/>
      <c r="O185" s="81"/>
      <c r="R185" s="81">
        <f t="shared" si="9"/>
        <v>0</v>
      </c>
      <c r="S185" s="81">
        <f>IFERROR(IF(J185="X",0,IF(K185="X",0,VLOOKUP(K185,'8'!$K$3:$L$16,2,FALSE))),0)</f>
        <v>0</v>
      </c>
      <c r="T185" s="81">
        <f t="shared" si="10"/>
        <v>0</v>
      </c>
      <c r="U185" s="81">
        <f>IFERROR(VLOOKUP(K185,'8'!$K$3:$M$16,3,FALSE),0)</f>
        <v>0</v>
      </c>
      <c r="V185" s="81">
        <f t="shared" si="11"/>
        <v>0</v>
      </c>
    </row>
    <row r="186" spans="1:22" hidden="1">
      <c r="A186" s="7"/>
      <c r="E186" s="79"/>
      <c r="F186" s="79"/>
      <c r="G186" s="79"/>
      <c r="H186" s="79"/>
      <c r="L186" s="81"/>
      <c r="O186" s="81"/>
      <c r="R186" s="81">
        <f t="shared" si="9"/>
        <v>0</v>
      </c>
      <c r="S186" s="81">
        <f>IFERROR(IF(J186="X",0,IF(K186="X",0,VLOOKUP(K186,'8'!$K$3:$L$16,2,FALSE))),0)</f>
        <v>0</v>
      </c>
      <c r="T186" s="81">
        <f t="shared" si="10"/>
        <v>0</v>
      </c>
      <c r="U186" s="81">
        <f>IFERROR(VLOOKUP(K186,'8'!$K$3:$M$16,3,FALSE),0)</f>
        <v>0</v>
      </c>
      <c r="V186" s="81">
        <f t="shared" si="11"/>
        <v>0</v>
      </c>
    </row>
    <row r="187" spans="1:22" hidden="1">
      <c r="A187" s="7"/>
      <c r="E187" s="79"/>
      <c r="F187" s="79"/>
      <c r="G187" s="79"/>
      <c r="H187" s="79"/>
      <c r="L187" s="81"/>
      <c r="O187" s="81"/>
      <c r="R187" s="81">
        <f t="shared" si="9"/>
        <v>0</v>
      </c>
      <c r="S187" s="81">
        <f>IFERROR(IF(J187="X",0,IF(K187="X",0,VLOOKUP(K187,'8'!$K$3:$L$16,2,FALSE))),0)</f>
        <v>0</v>
      </c>
      <c r="T187" s="81">
        <f t="shared" si="10"/>
        <v>0</v>
      </c>
      <c r="U187" s="81">
        <f>IFERROR(VLOOKUP(K187,'8'!$K$3:$M$16,3,FALSE),0)</f>
        <v>0</v>
      </c>
      <c r="V187" s="81">
        <f t="shared" si="11"/>
        <v>0</v>
      </c>
    </row>
    <row r="188" spans="1:22" hidden="1">
      <c r="A188" s="7"/>
      <c r="E188" s="79"/>
      <c r="F188" s="79"/>
      <c r="G188" s="79"/>
      <c r="H188" s="79"/>
      <c r="L188" s="81"/>
      <c r="O188" s="81"/>
      <c r="R188" s="81">
        <f t="shared" si="9"/>
        <v>0</v>
      </c>
      <c r="S188" s="81">
        <f>IFERROR(IF(J188="X",0,IF(K188="X",0,VLOOKUP(K188,'8'!$K$3:$L$16,2,FALSE))),0)</f>
        <v>0</v>
      </c>
      <c r="T188" s="81">
        <f t="shared" si="10"/>
        <v>0</v>
      </c>
      <c r="U188" s="81">
        <f>IFERROR(VLOOKUP(K188,'8'!$K$3:$M$16,3,FALSE),0)</f>
        <v>0</v>
      </c>
      <c r="V188" s="81">
        <f t="shared" si="11"/>
        <v>0</v>
      </c>
    </row>
    <row r="189" spans="1:22" hidden="1">
      <c r="A189" s="7"/>
      <c r="E189" s="79"/>
      <c r="F189" s="79"/>
      <c r="G189" s="79"/>
      <c r="H189" s="79"/>
      <c r="L189" s="81"/>
      <c r="O189" s="81"/>
      <c r="R189" s="81">
        <f t="shared" si="9"/>
        <v>0</v>
      </c>
      <c r="S189" s="81">
        <f>IFERROR(IF(J189="X",0,IF(K189="X",0,VLOOKUP(K189,'8'!$K$3:$L$16,2,FALSE))),0)</f>
        <v>0</v>
      </c>
      <c r="T189" s="81">
        <f t="shared" si="10"/>
        <v>0</v>
      </c>
      <c r="U189" s="81">
        <f>IFERROR(VLOOKUP(K189,'8'!$K$3:$M$16,3,FALSE),0)</f>
        <v>0</v>
      </c>
      <c r="V189" s="81">
        <f t="shared" si="11"/>
        <v>0</v>
      </c>
    </row>
    <row r="190" spans="1:22" hidden="1">
      <c r="A190" s="7"/>
      <c r="E190" s="79"/>
      <c r="F190" s="79"/>
      <c r="G190" s="79"/>
      <c r="H190" s="79"/>
      <c r="L190" s="81"/>
      <c r="O190" s="81"/>
      <c r="R190" s="81">
        <f t="shared" si="9"/>
        <v>0</v>
      </c>
      <c r="S190" s="81">
        <f>IFERROR(IF(J190="X",0,IF(K190="X",0,VLOOKUP(K190,'8'!$K$3:$L$16,2,FALSE))),0)</f>
        <v>0</v>
      </c>
      <c r="T190" s="81">
        <f t="shared" si="10"/>
        <v>0</v>
      </c>
      <c r="U190" s="81">
        <f>IFERROR(VLOOKUP(K190,'8'!$K$3:$M$16,3,FALSE),0)</f>
        <v>0</v>
      </c>
      <c r="V190" s="81">
        <f t="shared" si="11"/>
        <v>0</v>
      </c>
    </row>
    <row r="191" spans="1:22" hidden="1">
      <c r="A191" s="7"/>
      <c r="E191" s="79"/>
      <c r="F191" s="79"/>
      <c r="G191" s="79"/>
      <c r="H191" s="79"/>
      <c r="L191" s="81"/>
      <c r="O191" s="81"/>
      <c r="R191" s="81">
        <f t="shared" si="9"/>
        <v>0</v>
      </c>
      <c r="S191" s="81">
        <f>IFERROR(IF(J191="X",0,IF(K191="X",0,VLOOKUP(K191,'8'!$K$3:$L$16,2,FALSE))),0)</f>
        <v>0</v>
      </c>
      <c r="T191" s="81">
        <f t="shared" si="10"/>
        <v>0</v>
      </c>
      <c r="U191" s="81">
        <f>IFERROR(VLOOKUP(K191,'8'!$K$3:$M$16,3,FALSE),0)</f>
        <v>0</v>
      </c>
      <c r="V191" s="81">
        <f t="shared" si="11"/>
        <v>0</v>
      </c>
    </row>
    <row r="192" spans="1:22" hidden="1">
      <c r="A192" s="7"/>
      <c r="E192" s="79"/>
      <c r="F192" s="79"/>
      <c r="G192" s="79"/>
      <c r="H192" s="79"/>
      <c r="L192" s="81"/>
      <c r="O192" s="81"/>
      <c r="R192" s="81">
        <f t="shared" si="9"/>
        <v>0</v>
      </c>
      <c r="S192" s="81">
        <f>IFERROR(IF(J192="X",0,IF(K192="X",0,VLOOKUP(K192,'8'!$K$3:$L$16,2,FALSE))),0)</f>
        <v>0</v>
      </c>
      <c r="T192" s="81">
        <f t="shared" si="10"/>
        <v>0</v>
      </c>
      <c r="U192" s="81">
        <f>IFERROR(VLOOKUP(K192,'8'!$K$3:$M$16,3,FALSE),0)</f>
        <v>0</v>
      </c>
      <c r="V192" s="81">
        <f t="shared" si="11"/>
        <v>0</v>
      </c>
    </row>
    <row r="193" spans="1:22" hidden="1">
      <c r="A193" s="7"/>
      <c r="E193" s="79"/>
      <c r="F193" s="79"/>
      <c r="G193" s="79"/>
      <c r="H193" s="79"/>
      <c r="L193" s="81"/>
      <c r="O193" s="81"/>
      <c r="R193" s="81">
        <f t="shared" si="9"/>
        <v>0</v>
      </c>
      <c r="S193" s="81">
        <f>IFERROR(IF(J193="X",0,IF(K193="X",0,VLOOKUP(K193,'8'!$K$3:$L$16,2,FALSE))),0)</f>
        <v>0</v>
      </c>
      <c r="T193" s="81">
        <f t="shared" si="10"/>
        <v>0</v>
      </c>
      <c r="U193" s="81">
        <f>IFERROR(VLOOKUP(K193,'8'!$K$3:$M$16,3,FALSE),0)</f>
        <v>0</v>
      </c>
      <c r="V193" s="81">
        <f t="shared" si="11"/>
        <v>0</v>
      </c>
    </row>
    <row r="194" spans="1:22" hidden="1">
      <c r="A194" s="7"/>
      <c r="E194" s="79"/>
      <c r="F194" s="79"/>
      <c r="G194" s="79"/>
      <c r="H194" s="79"/>
      <c r="L194" s="81"/>
      <c r="O194" s="81"/>
      <c r="R194" s="81">
        <f t="shared" si="9"/>
        <v>0</v>
      </c>
      <c r="S194" s="81">
        <f>IFERROR(IF(J194="X",0,IF(K194="X",0,VLOOKUP(K194,'8'!$K$3:$L$16,2,FALSE))),0)</f>
        <v>0</v>
      </c>
      <c r="T194" s="81">
        <f t="shared" si="10"/>
        <v>0</v>
      </c>
      <c r="U194" s="81">
        <f>IFERROR(VLOOKUP(K194,'8'!$K$3:$M$16,3,FALSE),0)</f>
        <v>0</v>
      </c>
      <c r="V194" s="81">
        <f t="shared" si="11"/>
        <v>0</v>
      </c>
    </row>
    <row r="195" spans="1:22" hidden="1">
      <c r="A195" s="7"/>
      <c r="E195" s="79"/>
      <c r="F195" s="79"/>
      <c r="G195" s="79"/>
      <c r="H195" s="79"/>
      <c r="L195" s="81"/>
      <c r="O195" s="81"/>
      <c r="R195" s="81">
        <f t="shared" si="9"/>
        <v>0</v>
      </c>
      <c r="S195" s="81">
        <f>IFERROR(IF(J195="X",0,IF(K195="X",0,VLOOKUP(K195,'8'!$K$3:$L$16,2,FALSE))),0)</f>
        <v>0</v>
      </c>
      <c r="T195" s="81">
        <f t="shared" si="10"/>
        <v>0</v>
      </c>
      <c r="U195" s="81">
        <f>IFERROR(VLOOKUP(K195,'8'!$K$3:$M$16,3,FALSE),0)</f>
        <v>0</v>
      </c>
      <c r="V195" s="81">
        <f t="shared" si="11"/>
        <v>0</v>
      </c>
    </row>
    <row r="196" spans="1:22" hidden="1">
      <c r="A196" s="7"/>
      <c r="E196" s="79"/>
      <c r="F196" s="79"/>
      <c r="G196" s="79"/>
      <c r="H196" s="79"/>
      <c r="L196" s="81"/>
      <c r="O196" s="81"/>
      <c r="R196" s="81">
        <f t="shared" si="9"/>
        <v>0</v>
      </c>
      <c r="S196" s="81">
        <f>IFERROR(IF(J196="X",0,IF(K196="X",0,VLOOKUP(K196,'8'!$K$3:$L$16,2,FALSE))),0)</f>
        <v>0</v>
      </c>
      <c r="T196" s="81">
        <f t="shared" si="10"/>
        <v>0</v>
      </c>
      <c r="U196" s="81">
        <f>IFERROR(VLOOKUP(K196,'8'!$K$3:$M$16,3,FALSE),0)</f>
        <v>0</v>
      </c>
      <c r="V196" s="81">
        <f t="shared" si="11"/>
        <v>0</v>
      </c>
    </row>
    <row r="197" spans="1:22" hidden="1">
      <c r="A197" s="7"/>
      <c r="E197" s="79"/>
      <c r="F197" s="79"/>
      <c r="G197" s="79"/>
      <c r="H197" s="79"/>
      <c r="L197" s="81"/>
      <c r="O197" s="81"/>
      <c r="R197" s="81">
        <f t="shared" si="9"/>
        <v>0</v>
      </c>
      <c r="S197" s="81">
        <f>IFERROR(IF(J197="X",0,IF(K197="X",0,VLOOKUP(K197,'8'!$K$3:$L$16,2,FALSE))),0)</f>
        <v>0</v>
      </c>
      <c r="T197" s="81">
        <f t="shared" si="10"/>
        <v>0</v>
      </c>
      <c r="U197" s="81">
        <f>IFERROR(VLOOKUP(K197,'8'!$K$3:$M$16,3,FALSE),0)</f>
        <v>0</v>
      </c>
      <c r="V197" s="81">
        <f t="shared" si="11"/>
        <v>0</v>
      </c>
    </row>
    <row r="198" spans="1:22" hidden="1">
      <c r="A198" s="7"/>
      <c r="E198" s="79"/>
      <c r="F198" s="79"/>
      <c r="G198" s="79"/>
      <c r="H198" s="79"/>
      <c r="L198" s="81"/>
      <c r="O198" s="81"/>
      <c r="R198" s="81">
        <f t="shared" si="9"/>
        <v>0</v>
      </c>
      <c r="S198" s="81">
        <f>IFERROR(IF(J198="X",0,IF(K198="X",0,VLOOKUP(K198,'8'!$K$3:$L$16,2,FALSE))),0)</f>
        <v>0</v>
      </c>
      <c r="T198" s="81">
        <f t="shared" si="10"/>
        <v>0</v>
      </c>
      <c r="U198" s="81">
        <f>IFERROR(VLOOKUP(K198,'8'!$K$3:$M$16,3,FALSE),0)</f>
        <v>0</v>
      </c>
      <c r="V198" s="81">
        <f t="shared" si="11"/>
        <v>0</v>
      </c>
    </row>
    <row r="199" spans="1:22" hidden="1">
      <c r="A199" s="7"/>
      <c r="E199" s="79"/>
      <c r="F199" s="79"/>
      <c r="G199" s="79"/>
      <c r="H199" s="79"/>
      <c r="L199" s="81"/>
      <c r="O199" s="81"/>
      <c r="R199" s="81">
        <f t="shared" si="9"/>
        <v>0</v>
      </c>
      <c r="S199" s="81">
        <f>IFERROR(IF(J199="X",0,IF(K199="X",0,VLOOKUP(K199,'8'!$K$3:$L$16,2,FALSE))),0)</f>
        <v>0</v>
      </c>
      <c r="T199" s="81">
        <f t="shared" si="10"/>
        <v>0</v>
      </c>
      <c r="U199" s="81">
        <f>IFERROR(VLOOKUP(K199,'8'!$K$3:$M$16,3,FALSE),0)</f>
        <v>0</v>
      </c>
      <c r="V199" s="81">
        <f t="shared" si="11"/>
        <v>0</v>
      </c>
    </row>
    <row r="200" spans="1:22" hidden="1">
      <c r="A200" s="7"/>
      <c r="E200" s="79"/>
      <c r="F200" s="79"/>
      <c r="G200" s="79"/>
      <c r="H200" s="79"/>
      <c r="L200" s="81"/>
      <c r="O200" s="81"/>
      <c r="R200" s="81">
        <f t="shared" si="9"/>
        <v>0</v>
      </c>
      <c r="S200" s="81">
        <f>IFERROR(IF(J200="X",0,IF(K200="X",0,VLOOKUP(K200,'8'!$K$3:$L$16,2,FALSE))),0)</f>
        <v>0</v>
      </c>
      <c r="T200" s="81">
        <f t="shared" si="10"/>
        <v>0</v>
      </c>
      <c r="U200" s="81">
        <f>IFERROR(VLOOKUP(K200,'8'!$K$3:$M$16,3,FALSE),0)</f>
        <v>0</v>
      </c>
      <c r="V200" s="81">
        <f t="shared" si="11"/>
        <v>0</v>
      </c>
    </row>
    <row r="201" spans="1:22" hidden="1">
      <c r="A201" s="7"/>
      <c r="E201" s="79"/>
      <c r="F201" s="79"/>
      <c r="G201" s="79"/>
      <c r="H201" s="79"/>
      <c r="L201" s="81"/>
      <c r="O201" s="81"/>
      <c r="R201" s="81">
        <f t="shared" si="9"/>
        <v>0</v>
      </c>
      <c r="S201" s="81">
        <f>IFERROR(IF(J201="X",0,IF(K201="X",0,VLOOKUP(K201,'8'!$K$3:$L$16,2,FALSE))),0)</f>
        <v>0</v>
      </c>
      <c r="T201" s="81">
        <f t="shared" si="10"/>
        <v>0</v>
      </c>
      <c r="U201" s="81">
        <f>IFERROR(VLOOKUP(K201,'8'!$K$3:$M$16,3,FALSE),0)</f>
        <v>0</v>
      </c>
      <c r="V201" s="81">
        <f t="shared" si="11"/>
        <v>0</v>
      </c>
    </row>
    <row r="202" spans="1:22" hidden="1">
      <c r="A202" s="7"/>
      <c r="E202" s="79"/>
      <c r="F202" s="79"/>
      <c r="G202" s="79"/>
      <c r="H202" s="79"/>
      <c r="L202" s="81"/>
      <c r="O202" s="81"/>
      <c r="R202" s="81">
        <f t="shared" si="9"/>
        <v>0</v>
      </c>
      <c r="S202" s="81">
        <f>IFERROR(IF(J202="X",0,IF(K202="X",0,VLOOKUP(K202,'8'!$K$3:$L$16,2,FALSE))),0)</f>
        <v>0</v>
      </c>
      <c r="T202" s="81">
        <f t="shared" si="10"/>
        <v>0</v>
      </c>
      <c r="U202" s="81">
        <f>IFERROR(VLOOKUP(K202,'8'!$K$3:$M$16,3,FALSE),0)</f>
        <v>0</v>
      </c>
      <c r="V202" s="81">
        <f t="shared" si="11"/>
        <v>0</v>
      </c>
    </row>
    <row r="203" spans="1:22" hidden="1">
      <c r="A203" s="7"/>
      <c r="E203" s="79"/>
      <c r="F203" s="79"/>
      <c r="G203" s="79"/>
      <c r="H203" s="79"/>
      <c r="L203" s="81"/>
      <c r="O203" s="81"/>
      <c r="R203" s="81">
        <f t="shared" si="9"/>
        <v>0</v>
      </c>
      <c r="S203" s="81">
        <f>IFERROR(IF(J203="X",0,IF(K203="X",0,VLOOKUP(K203,'8'!$K$3:$L$16,2,FALSE))),0)</f>
        <v>0</v>
      </c>
      <c r="T203" s="81">
        <f t="shared" si="10"/>
        <v>0</v>
      </c>
      <c r="U203" s="81">
        <f>IFERROR(VLOOKUP(K203,'8'!$K$3:$M$16,3,FALSE),0)</f>
        <v>0</v>
      </c>
      <c r="V203" s="81">
        <f t="shared" si="11"/>
        <v>0</v>
      </c>
    </row>
    <row r="204" spans="1:22" hidden="1">
      <c r="A204" s="7"/>
      <c r="E204" s="79"/>
      <c r="F204" s="79"/>
      <c r="G204" s="79"/>
      <c r="H204" s="79"/>
      <c r="L204" s="81"/>
      <c r="O204" s="81"/>
      <c r="R204" s="81">
        <f t="shared" si="9"/>
        <v>0</v>
      </c>
      <c r="S204" s="81">
        <f>IFERROR(IF(J204="X",0,IF(K204="X",0,VLOOKUP(K204,'8'!$K$3:$L$16,2,FALSE))),0)</f>
        <v>0</v>
      </c>
      <c r="T204" s="81">
        <f t="shared" si="10"/>
        <v>0</v>
      </c>
      <c r="U204" s="81">
        <f>IFERROR(VLOOKUP(K204,'8'!$K$3:$M$16,3,FALSE),0)</f>
        <v>0</v>
      </c>
      <c r="V204" s="81">
        <f t="shared" si="11"/>
        <v>0</v>
      </c>
    </row>
    <row r="205" spans="1:22" hidden="1">
      <c r="A205" s="7"/>
      <c r="E205" s="79"/>
      <c r="F205" s="79"/>
      <c r="G205" s="79"/>
      <c r="H205" s="79"/>
      <c r="L205" s="81"/>
      <c r="O205" s="81"/>
      <c r="R205" s="81">
        <f t="shared" si="9"/>
        <v>0</v>
      </c>
      <c r="S205" s="81">
        <f>IFERROR(IF(J205="X",0,IF(K205="X",0,VLOOKUP(K205,'8'!$K$3:$L$16,2,FALSE))),0)</f>
        <v>0</v>
      </c>
      <c r="T205" s="81">
        <f t="shared" si="10"/>
        <v>0</v>
      </c>
      <c r="U205" s="81">
        <f>IFERROR(VLOOKUP(K205,'8'!$K$3:$M$16,3,FALSE),0)</f>
        <v>0</v>
      </c>
      <c r="V205" s="81">
        <f t="shared" si="11"/>
        <v>0</v>
      </c>
    </row>
    <row r="206" spans="1:22" hidden="1">
      <c r="A206" s="7"/>
      <c r="E206" s="79"/>
      <c r="F206" s="79"/>
      <c r="G206" s="79"/>
      <c r="H206" s="79"/>
      <c r="L206" s="81"/>
      <c r="O206" s="81"/>
      <c r="R206" s="81">
        <f t="shared" si="9"/>
        <v>0</v>
      </c>
      <c r="S206" s="81">
        <f>IFERROR(IF(J206="X",0,IF(K206="X",0,VLOOKUP(K206,'8'!$K$3:$L$16,2,FALSE))),0)</f>
        <v>0</v>
      </c>
      <c r="T206" s="81">
        <f t="shared" si="10"/>
        <v>0</v>
      </c>
      <c r="U206" s="81">
        <f>IFERROR(VLOOKUP(K206,'8'!$K$3:$M$16,3,FALSE),0)</f>
        <v>0</v>
      </c>
      <c r="V206" s="81">
        <f t="shared" si="11"/>
        <v>0</v>
      </c>
    </row>
    <row r="207" spans="1:22" hidden="1">
      <c r="A207" s="7"/>
      <c r="E207" s="79"/>
      <c r="F207" s="79"/>
      <c r="G207" s="79"/>
      <c r="H207" s="79"/>
      <c r="L207" s="81"/>
      <c r="O207" s="81"/>
      <c r="R207" s="81">
        <f t="shared" si="9"/>
        <v>0</v>
      </c>
      <c r="S207" s="81">
        <f>IFERROR(IF(J207="X",0,IF(K207="X",0,VLOOKUP(K207,'8'!$K$3:$L$16,2,FALSE))),0)</f>
        <v>0</v>
      </c>
      <c r="T207" s="81">
        <f t="shared" si="10"/>
        <v>0</v>
      </c>
      <c r="U207" s="81">
        <f>IFERROR(VLOOKUP(K207,'8'!$K$3:$M$16,3,FALSE),0)</f>
        <v>0</v>
      </c>
      <c r="V207" s="81">
        <f t="shared" si="11"/>
        <v>0</v>
      </c>
    </row>
    <row r="208" spans="1:22" hidden="1">
      <c r="A208" s="7"/>
      <c r="E208" s="79"/>
      <c r="F208" s="79"/>
      <c r="G208" s="79"/>
      <c r="H208" s="79"/>
      <c r="L208" s="81"/>
      <c r="O208" s="81"/>
      <c r="R208" s="81">
        <f t="shared" si="9"/>
        <v>0</v>
      </c>
      <c r="S208" s="81">
        <f>IFERROR(IF(J208="X",0,IF(K208="X",0,VLOOKUP(K208,'8'!$K$3:$L$16,2,FALSE))),0)</f>
        <v>0</v>
      </c>
      <c r="T208" s="81">
        <f t="shared" si="10"/>
        <v>0</v>
      </c>
      <c r="U208" s="81">
        <f>IFERROR(VLOOKUP(K208,'8'!$K$3:$M$16,3,FALSE),0)</f>
        <v>0</v>
      </c>
      <c r="V208" s="81">
        <f t="shared" si="11"/>
        <v>0</v>
      </c>
    </row>
    <row r="209" spans="1:22" hidden="1">
      <c r="A209" s="7"/>
      <c r="E209" s="79"/>
      <c r="F209" s="79"/>
      <c r="G209" s="79"/>
      <c r="H209" s="79"/>
      <c r="L209" s="81"/>
      <c r="O209" s="81"/>
      <c r="R209" s="81">
        <f t="shared" ref="R209:R272" si="12">SUM(M209+P209)</f>
        <v>0</v>
      </c>
      <c r="S209" s="81">
        <f>IFERROR(IF(J209="X",0,IF(K209="X",0,VLOOKUP(K209,'8'!$K$3:$L$16,2,FALSE))),0)</f>
        <v>0</v>
      </c>
      <c r="T209" s="81">
        <f t="shared" ref="T209:T272" si="13">R209*S209</f>
        <v>0</v>
      </c>
      <c r="U209" s="81">
        <f>IFERROR(VLOOKUP(K209,'8'!$K$3:$M$16,3,FALSE),0)</f>
        <v>0</v>
      </c>
      <c r="V209" s="81">
        <f t="shared" ref="V209:V272" si="14">IF(U209=0,0,T209/U209)</f>
        <v>0</v>
      </c>
    </row>
    <row r="210" spans="1:22" hidden="1">
      <c r="A210" s="7"/>
      <c r="E210" s="79"/>
      <c r="F210" s="79"/>
      <c r="G210" s="79"/>
      <c r="H210" s="79"/>
      <c r="L210" s="81"/>
      <c r="O210" s="81"/>
      <c r="R210" s="81">
        <f t="shared" si="12"/>
        <v>0</v>
      </c>
      <c r="S210" s="81">
        <f>IFERROR(IF(J210="X",0,IF(K210="X",0,VLOOKUP(K210,'8'!$K$3:$L$16,2,FALSE))),0)</f>
        <v>0</v>
      </c>
      <c r="T210" s="81">
        <f t="shared" si="13"/>
        <v>0</v>
      </c>
      <c r="U210" s="81">
        <f>IFERROR(VLOOKUP(K210,'8'!$K$3:$M$16,3,FALSE),0)</f>
        <v>0</v>
      </c>
      <c r="V210" s="81">
        <f t="shared" si="14"/>
        <v>0</v>
      </c>
    </row>
    <row r="211" spans="1:22" hidden="1">
      <c r="A211" s="7"/>
      <c r="E211" s="79"/>
      <c r="F211" s="79"/>
      <c r="G211" s="79"/>
      <c r="H211" s="79"/>
      <c r="L211" s="81"/>
      <c r="O211" s="81"/>
      <c r="R211" s="81">
        <f t="shared" si="12"/>
        <v>0</v>
      </c>
      <c r="S211" s="81">
        <f>IFERROR(IF(J211="X",0,IF(K211="X",0,VLOOKUP(K211,'8'!$K$3:$L$16,2,FALSE))),0)</f>
        <v>0</v>
      </c>
      <c r="T211" s="81">
        <f t="shared" si="13"/>
        <v>0</v>
      </c>
      <c r="U211" s="81">
        <f>IFERROR(VLOOKUP(K211,'8'!$K$3:$M$16,3,FALSE),0)</f>
        <v>0</v>
      </c>
      <c r="V211" s="81">
        <f t="shared" si="14"/>
        <v>0</v>
      </c>
    </row>
    <row r="212" spans="1:22" hidden="1">
      <c r="A212" s="7"/>
      <c r="E212" s="79"/>
      <c r="F212" s="79"/>
      <c r="G212" s="79"/>
      <c r="H212" s="79"/>
      <c r="L212" s="81"/>
      <c r="O212" s="81"/>
      <c r="R212" s="81">
        <f t="shared" si="12"/>
        <v>0</v>
      </c>
      <c r="S212" s="81">
        <f>IFERROR(IF(J212="X",0,IF(K212="X",0,VLOOKUP(K212,'8'!$K$3:$L$16,2,FALSE))),0)</f>
        <v>0</v>
      </c>
      <c r="T212" s="81">
        <f t="shared" si="13"/>
        <v>0</v>
      </c>
      <c r="U212" s="81">
        <f>IFERROR(VLOOKUP(K212,'8'!$K$3:$M$16,3,FALSE),0)</f>
        <v>0</v>
      </c>
      <c r="V212" s="81">
        <f t="shared" si="14"/>
        <v>0</v>
      </c>
    </row>
    <row r="213" spans="1:22" hidden="1">
      <c r="A213" s="7"/>
      <c r="E213" s="79"/>
      <c r="F213" s="79"/>
      <c r="G213" s="79"/>
      <c r="H213" s="79"/>
      <c r="L213" s="81"/>
      <c r="O213" s="81"/>
      <c r="R213" s="81">
        <f t="shared" si="12"/>
        <v>0</v>
      </c>
      <c r="S213" s="81">
        <f>IFERROR(IF(J213="X",0,IF(K213="X",0,VLOOKUP(K213,'8'!$K$3:$L$16,2,FALSE))),0)</f>
        <v>0</v>
      </c>
      <c r="T213" s="81">
        <f t="shared" si="13"/>
        <v>0</v>
      </c>
      <c r="U213" s="81">
        <f>IFERROR(VLOOKUP(K213,'8'!$K$3:$M$16,3,FALSE),0)</f>
        <v>0</v>
      </c>
      <c r="V213" s="81">
        <f t="shared" si="14"/>
        <v>0</v>
      </c>
    </row>
    <row r="214" spans="1:22" hidden="1">
      <c r="A214" s="7"/>
      <c r="E214" s="79"/>
      <c r="F214" s="79"/>
      <c r="G214" s="79"/>
      <c r="H214" s="79"/>
      <c r="L214" s="81"/>
      <c r="O214" s="81"/>
      <c r="R214" s="81">
        <f t="shared" si="12"/>
        <v>0</v>
      </c>
      <c r="S214" s="81">
        <f>IFERROR(IF(J214="X",0,IF(K214="X",0,VLOOKUP(K214,'8'!$K$3:$L$16,2,FALSE))),0)</f>
        <v>0</v>
      </c>
      <c r="T214" s="81">
        <f t="shared" si="13"/>
        <v>0</v>
      </c>
      <c r="U214" s="81">
        <f>IFERROR(VLOOKUP(K214,'8'!$K$3:$M$16,3,FALSE),0)</f>
        <v>0</v>
      </c>
      <c r="V214" s="81">
        <f t="shared" si="14"/>
        <v>0</v>
      </c>
    </row>
    <row r="215" spans="1:22" hidden="1">
      <c r="A215" s="7"/>
      <c r="E215" s="79"/>
      <c r="F215" s="79"/>
      <c r="G215" s="79"/>
      <c r="H215" s="79"/>
      <c r="L215" s="81"/>
      <c r="O215" s="81"/>
      <c r="R215" s="81">
        <f t="shared" si="12"/>
        <v>0</v>
      </c>
      <c r="S215" s="81">
        <f>IFERROR(IF(J215="X",0,IF(K215="X",0,VLOOKUP(K215,'8'!$K$3:$L$16,2,FALSE))),0)</f>
        <v>0</v>
      </c>
      <c r="T215" s="81">
        <f t="shared" si="13"/>
        <v>0</v>
      </c>
      <c r="U215" s="81">
        <f>IFERROR(VLOOKUP(K215,'8'!$K$3:$M$16,3,FALSE),0)</f>
        <v>0</v>
      </c>
      <c r="V215" s="81">
        <f t="shared" si="14"/>
        <v>0</v>
      </c>
    </row>
    <row r="216" spans="1:22" hidden="1">
      <c r="A216" s="7"/>
      <c r="E216" s="79"/>
      <c r="F216" s="79"/>
      <c r="G216" s="79"/>
      <c r="H216" s="79"/>
      <c r="L216" s="81"/>
      <c r="O216" s="81"/>
      <c r="R216" s="81">
        <f t="shared" si="12"/>
        <v>0</v>
      </c>
      <c r="S216" s="81">
        <f>IFERROR(IF(J216="X",0,IF(K216="X",0,VLOOKUP(K216,'8'!$K$3:$L$16,2,FALSE))),0)</f>
        <v>0</v>
      </c>
      <c r="T216" s="81">
        <f t="shared" si="13"/>
        <v>0</v>
      </c>
      <c r="U216" s="81">
        <f>IFERROR(VLOOKUP(K216,'8'!$K$3:$M$16,3,FALSE),0)</f>
        <v>0</v>
      </c>
      <c r="V216" s="81">
        <f t="shared" si="14"/>
        <v>0</v>
      </c>
    </row>
    <row r="217" spans="1:22" hidden="1">
      <c r="A217" s="7"/>
      <c r="E217" s="79"/>
      <c r="F217" s="79"/>
      <c r="G217" s="79"/>
      <c r="H217" s="79"/>
      <c r="L217" s="81"/>
      <c r="O217" s="81"/>
      <c r="R217" s="81">
        <f t="shared" si="12"/>
        <v>0</v>
      </c>
      <c r="S217" s="81">
        <f>IFERROR(IF(J217="X",0,IF(K217="X",0,VLOOKUP(K217,'8'!$K$3:$L$16,2,FALSE))),0)</f>
        <v>0</v>
      </c>
      <c r="T217" s="81">
        <f t="shared" si="13"/>
        <v>0</v>
      </c>
      <c r="U217" s="81">
        <f>IFERROR(VLOOKUP(K217,'8'!$K$3:$M$16,3,FALSE),0)</f>
        <v>0</v>
      </c>
      <c r="V217" s="81">
        <f t="shared" si="14"/>
        <v>0</v>
      </c>
    </row>
    <row r="218" spans="1:22" hidden="1">
      <c r="A218" s="7"/>
      <c r="E218" s="79"/>
      <c r="F218" s="79"/>
      <c r="G218" s="79"/>
      <c r="H218" s="79"/>
      <c r="L218" s="81"/>
      <c r="O218" s="81"/>
      <c r="R218" s="81">
        <f t="shared" si="12"/>
        <v>0</v>
      </c>
      <c r="S218" s="81">
        <f>IFERROR(IF(J218="X",0,IF(K218="X",0,VLOOKUP(K218,'8'!$K$3:$L$16,2,FALSE))),0)</f>
        <v>0</v>
      </c>
      <c r="T218" s="81">
        <f t="shared" si="13"/>
        <v>0</v>
      </c>
      <c r="U218" s="81">
        <f>IFERROR(VLOOKUP(K218,'8'!$K$3:$M$16,3,FALSE),0)</f>
        <v>0</v>
      </c>
      <c r="V218" s="81">
        <f t="shared" si="14"/>
        <v>0</v>
      </c>
    </row>
    <row r="219" spans="1:22" hidden="1">
      <c r="A219" s="7"/>
      <c r="E219" s="79"/>
      <c r="F219" s="79"/>
      <c r="G219" s="79"/>
      <c r="H219" s="79"/>
      <c r="L219" s="81"/>
      <c r="O219" s="81"/>
      <c r="R219" s="81">
        <f t="shared" si="12"/>
        <v>0</v>
      </c>
      <c r="S219" s="81">
        <f>IFERROR(IF(J219="X",0,IF(K219="X",0,VLOOKUP(K219,'8'!$K$3:$L$16,2,FALSE))),0)</f>
        <v>0</v>
      </c>
      <c r="T219" s="81">
        <f t="shared" si="13"/>
        <v>0</v>
      </c>
      <c r="U219" s="81">
        <f>IFERROR(VLOOKUP(K219,'8'!$K$3:$M$16,3,FALSE),0)</f>
        <v>0</v>
      </c>
      <c r="V219" s="81">
        <f t="shared" si="14"/>
        <v>0</v>
      </c>
    </row>
    <row r="220" spans="1:22" hidden="1">
      <c r="A220" s="7"/>
      <c r="E220" s="79"/>
      <c r="F220" s="79"/>
      <c r="G220" s="79"/>
      <c r="H220" s="79"/>
      <c r="L220" s="81"/>
      <c r="O220" s="81"/>
      <c r="R220" s="81">
        <f t="shared" si="12"/>
        <v>0</v>
      </c>
      <c r="S220" s="81">
        <f>IFERROR(IF(J220="X",0,IF(K220="X",0,VLOOKUP(K220,'8'!$K$3:$L$16,2,FALSE))),0)</f>
        <v>0</v>
      </c>
      <c r="T220" s="81">
        <f t="shared" si="13"/>
        <v>0</v>
      </c>
      <c r="U220" s="81">
        <f>IFERROR(VLOOKUP(K220,'8'!$K$3:$M$16,3,FALSE),0)</f>
        <v>0</v>
      </c>
      <c r="V220" s="81">
        <f t="shared" si="14"/>
        <v>0</v>
      </c>
    </row>
    <row r="221" spans="1:22" hidden="1">
      <c r="A221" s="7"/>
      <c r="E221" s="79"/>
      <c r="F221" s="79"/>
      <c r="G221" s="79"/>
      <c r="H221" s="79"/>
      <c r="L221" s="81"/>
      <c r="O221" s="81"/>
      <c r="R221" s="81">
        <f t="shared" si="12"/>
        <v>0</v>
      </c>
      <c r="S221" s="81">
        <f>IFERROR(IF(J221="X",0,IF(K221="X",0,VLOOKUP(K221,'8'!$K$3:$L$16,2,FALSE))),0)</f>
        <v>0</v>
      </c>
      <c r="T221" s="81">
        <f t="shared" si="13"/>
        <v>0</v>
      </c>
      <c r="U221" s="81">
        <f>IFERROR(VLOOKUP(K221,'8'!$K$3:$M$16,3,FALSE),0)</f>
        <v>0</v>
      </c>
      <c r="V221" s="81">
        <f t="shared" si="14"/>
        <v>0</v>
      </c>
    </row>
    <row r="222" spans="1:22" hidden="1">
      <c r="A222" s="7"/>
      <c r="E222" s="79"/>
      <c r="F222" s="79"/>
      <c r="G222" s="79"/>
      <c r="H222" s="79"/>
      <c r="L222" s="81"/>
      <c r="O222" s="81"/>
      <c r="R222" s="81">
        <f t="shared" si="12"/>
        <v>0</v>
      </c>
      <c r="S222" s="81">
        <f>IFERROR(IF(J222="X",0,IF(K222="X",0,VLOOKUP(K222,'8'!$K$3:$L$16,2,FALSE))),0)</f>
        <v>0</v>
      </c>
      <c r="T222" s="81">
        <f t="shared" si="13"/>
        <v>0</v>
      </c>
      <c r="U222" s="81">
        <f>IFERROR(VLOOKUP(K222,'8'!$K$3:$M$16,3,FALSE),0)</f>
        <v>0</v>
      </c>
      <c r="V222" s="81">
        <f t="shared" si="14"/>
        <v>0</v>
      </c>
    </row>
    <row r="223" spans="1:22" hidden="1">
      <c r="A223" s="7"/>
      <c r="E223" s="79"/>
      <c r="F223" s="79"/>
      <c r="G223" s="79"/>
      <c r="H223" s="79"/>
      <c r="L223" s="81"/>
      <c r="O223" s="81"/>
      <c r="R223" s="81">
        <f t="shared" si="12"/>
        <v>0</v>
      </c>
      <c r="S223" s="81">
        <f>IFERROR(IF(J223="X",0,IF(K223="X",0,VLOOKUP(K223,'8'!$K$3:$L$16,2,FALSE))),0)</f>
        <v>0</v>
      </c>
      <c r="T223" s="81">
        <f t="shared" si="13"/>
        <v>0</v>
      </c>
      <c r="U223" s="81">
        <f>IFERROR(VLOOKUP(K223,'8'!$K$3:$M$16,3,FALSE),0)</f>
        <v>0</v>
      </c>
      <c r="V223" s="81">
        <f t="shared" si="14"/>
        <v>0</v>
      </c>
    </row>
    <row r="224" spans="1:22" hidden="1">
      <c r="A224" s="7"/>
      <c r="E224" s="79"/>
      <c r="F224" s="79"/>
      <c r="G224" s="79"/>
      <c r="H224" s="79"/>
      <c r="L224" s="81"/>
      <c r="O224" s="81"/>
      <c r="R224" s="81">
        <f t="shared" si="12"/>
        <v>0</v>
      </c>
      <c r="S224" s="81">
        <f>IFERROR(IF(J224="X",0,IF(K224="X",0,VLOOKUP(K224,'8'!$K$3:$L$16,2,FALSE))),0)</f>
        <v>0</v>
      </c>
      <c r="T224" s="81">
        <f t="shared" si="13"/>
        <v>0</v>
      </c>
      <c r="U224" s="81">
        <f>IFERROR(VLOOKUP(K224,'8'!$K$3:$M$16,3,FALSE),0)</f>
        <v>0</v>
      </c>
      <c r="V224" s="81">
        <f t="shared" si="14"/>
        <v>0</v>
      </c>
    </row>
    <row r="225" spans="1:22" hidden="1">
      <c r="A225" s="7"/>
      <c r="E225" s="79"/>
      <c r="F225" s="79"/>
      <c r="G225" s="79"/>
      <c r="H225" s="79"/>
      <c r="L225" s="81"/>
      <c r="O225" s="81"/>
      <c r="R225" s="81">
        <f t="shared" si="12"/>
        <v>0</v>
      </c>
      <c r="S225" s="81">
        <f>IFERROR(IF(J225="X",0,IF(K225="X",0,VLOOKUP(K225,'8'!$K$3:$L$16,2,FALSE))),0)</f>
        <v>0</v>
      </c>
      <c r="T225" s="81">
        <f t="shared" si="13"/>
        <v>0</v>
      </c>
      <c r="U225" s="81">
        <f>IFERROR(VLOOKUP(K225,'8'!$K$3:$M$16,3,FALSE),0)</f>
        <v>0</v>
      </c>
      <c r="V225" s="81">
        <f t="shared" si="14"/>
        <v>0</v>
      </c>
    </row>
    <row r="226" spans="1:22" hidden="1">
      <c r="A226" s="7"/>
      <c r="E226" s="79"/>
      <c r="F226" s="79"/>
      <c r="G226" s="79"/>
      <c r="H226" s="79"/>
      <c r="L226" s="81"/>
      <c r="O226" s="81"/>
      <c r="R226" s="81">
        <f t="shared" si="12"/>
        <v>0</v>
      </c>
      <c r="S226" s="81">
        <f>IFERROR(IF(J226="X",0,IF(K226="X",0,VLOOKUP(K226,'8'!$K$3:$L$16,2,FALSE))),0)</f>
        <v>0</v>
      </c>
      <c r="T226" s="81">
        <f t="shared" si="13"/>
        <v>0</v>
      </c>
      <c r="U226" s="81">
        <f>IFERROR(VLOOKUP(K226,'8'!$K$3:$M$16,3,FALSE),0)</f>
        <v>0</v>
      </c>
      <c r="V226" s="81">
        <f t="shared" si="14"/>
        <v>0</v>
      </c>
    </row>
    <row r="227" spans="1:22" hidden="1">
      <c r="A227" s="7"/>
      <c r="E227" s="79"/>
      <c r="F227" s="79"/>
      <c r="G227" s="79"/>
      <c r="H227" s="79"/>
      <c r="L227" s="81"/>
      <c r="O227" s="81"/>
      <c r="R227" s="81">
        <f t="shared" si="12"/>
        <v>0</v>
      </c>
      <c r="S227" s="81">
        <f>IFERROR(IF(J227="X",0,IF(K227="X",0,VLOOKUP(K227,'8'!$K$3:$L$16,2,FALSE))),0)</f>
        <v>0</v>
      </c>
      <c r="T227" s="81">
        <f t="shared" si="13"/>
        <v>0</v>
      </c>
      <c r="U227" s="81">
        <f>IFERROR(VLOOKUP(K227,'8'!$K$3:$M$16,3,FALSE),0)</f>
        <v>0</v>
      </c>
      <c r="V227" s="81">
        <f t="shared" si="14"/>
        <v>0</v>
      </c>
    </row>
    <row r="228" spans="1:22" hidden="1">
      <c r="A228" s="7"/>
      <c r="E228" s="79"/>
      <c r="F228" s="79"/>
      <c r="G228" s="79"/>
      <c r="H228" s="79"/>
      <c r="L228" s="81"/>
      <c r="O228" s="81"/>
      <c r="R228" s="81">
        <f t="shared" si="12"/>
        <v>0</v>
      </c>
      <c r="S228" s="81">
        <f>IFERROR(IF(J228="X",0,IF(K228="X",0,VLOOKUP(K228,'8'!$K$3:$L$16,2,FALSE))),0)</f>
        <v>0</v>
      </c>
      <c r="T228" s="81">
        <f t="shared" si="13"/>
        <v>0</v>
      </c>
      <c r="U228" s="81">
        <f>IFERROR(VLOOKUP(K228,'8'!$K$3:$M$16,3,FALSE),0)</f>
        <v>0</v>
      </c>
      <c r="V228" s="81">
        <f t="shared" si="14"/>
        <v>0</v>
      </c>
    </row>
    <row r="229" spans="1:22" hidden="1">
      <c r="A229" s="7"/>
      <c r="E229" s="79"/>
      <c r="F229" s="79"/>
      <c r="G229" s="79"/>
      <c r="H229" s="79"/>
      <c r="L229" s="81"/>
      <c r="O229" s="81"/>
      <c r="R229" s="81">
        <f t="shared" si="12"/>
        <v>0</v>
      </c>
      <c r="S229" s="81">
        <f>IFERROR(IF(J229="X",0,IF(K229="X",0,VLOOKUP(K229,'8'!$K$3:$L$16,2,FALSE))),0)</f>
        <v>0</v>
      </c>
      <c r="T229" s="81">
        <f t="shared" si="13"/>
        <v>0</v>
      </c>
      <c r="U229" s="81">
        <f>IFERROR(VLOOKUP(K229,'8'!$K$3:$M$16,3,FALSE),0)</f>
        <v>0</v>
      </c>
      <c r="V229" s="81">
        <f t="shared" si="14"/>
        <v>0</v>
      </c>
    </row>
    <row r="230" spans="1:22" hidden="1">
      <c r="A230" s="7"/>
      <c r="E230" s="79"/>
      <c r="F230" s="79"/>
      <c r="G230" s="79"/>
      <c r="H230" s="79"/>
      <c r="L230" s="81"/>
      <c r="O230" s="81"/>
      <c r="R230" s="81">
        <f t="shared" si="12"/>
        <v>0</v>
      </c>
      <c r="S230" s="81">
        <f>IFERROR(IF(J230="X",0,IF(K230="X",0,VLOOKUP(K230,'8'!$K$3:$L$16,2,FALSE))),0)</f>
        <v>0</v>
      </c>
      <c r="T230" s="81">
        <f t="shared" si="13"/>
        <v>0</v>
      </c>
      <c r="U230" s="81">
        <f>IFERROR(VLOOKUP(K230,'8'!$K$3:$M$16,3,FALSE),0)</f>
        <v>0</v>
      </c>
      <c r="V230" s="81">
        <f t="shared" si="14"/>
        <v>0</v>
      </c>
    </row>
    <row r="231" spans="1:22" hidden="1">
      <c r="A231" s="7"/>
      <c r="E231" s="79"/>
      <c r="F231" s="79"/>
      <c r="G231" s="79"/>
      <c r="H231" s="79"/>
      <c r="L231" s="81"/>
      <c r="O231" s="81"/>
      <c r="R231" s="81">
        <f t="shared" si="12"/>
        <v>0</v>
      </c>
      <c r="S231" s="81">
        <f>IFERROR(IF(J231="X",0,IF(K231="X",0,VLOOKUP(K231,'8'!$K$3:$L$16,2,FALSE))),0)</f>
        <v>0</v>
      </c>
      <c r="T231" s="81">
        <f t="shared" si="13"/>
        <v>0</v>
      </c>
      <c r="U231" s="81">
        <f>IFERROR(VLOOKUP(K231,'8'!$K$3:$M$16,3,FALSE),0)</f>
        <v>0</v>
      </c>
      <c r="V231" s="81">
        <f t="shared" si="14"/>
        <v>0</v>
      </c>
    </row>
    <row r="232" spans="1:22" hidden="1">
      <c r="A232" s="7"/>
      <c r="E232" s="79"/>
      <c r="F232" s="79"/>
      <c r="G232" s="79"/>
      <c r="H232" s="79"/>
      <c r="L232" s="81"/>
      <c r="O232" s="81"/>
      <c r="R232" s="81">
        <f t="shared" si="12"/>
        <v>0</v>
      </c>
      <c r="S232" s="81">
        <f>IFERROR(IF(J232="X",0,IF(K232="X",0,VLOOKUP(K232,'8'!$K$3:$L$16,2,FALSE))),0)</f>
        <v>0</v>
      </c>
      <c r="T232" s="81">
        <f t="shared" si="13"/>
        <v>0</v>
      </c>
      <c r="U232" s="81">
        <f>IFERROR(VLOOKUP(K232,'8'!$K$3:$M$16,3,FALSE),0)</f>
        <v>0</v>
      </c>
      <c r="V232" s="81">
        <f t="shared" si="14"/>
        <v>0</v>
      </c>
    </row>
    <row r="233" spans="1:22" hidden="1">
      <c r="A233" s="7"/>
      <c r="E233" s="79"/>
      <c r="F233" s="79"/>
      <c r="G233" s="79"/>
      <c r="H233" s="79"/>
      <c r="L233" s="81"/>
      <c r="O233" s="81"/>
      <c r="R233" s="81">
        <f t="shared" si="12"/>
        <v>0</v>
      </c>
      <c r="S233" s="81">
        <f>IFERROR(IF(J233="X",0,IF(K233="X",0,VLOOKUP(K233,'8'!$K$3:$L$16,2,FALSE))),0)</f>
        <v>0</v>
      </c>
      <c r="T233" s="81">
        <f t="shared" si="13"/>
        <v>0</v>
      </c>
      <c r="U233" s="81">
        <f>IFERROR(VLOOKUP(K233,'8'!$K$3:$M$16,3,FALSE),0)</f>
        <v>0</v>
      </c>
      <c r="V233" s="81">
        <f t="shared" si="14"/>
        <v>0</v>
      </c>
    </row>
    <row r="234" spans="1:22" hidden="1">
      <c r="A234" s="7"/>
      <c r="E234" s="79"/>
      <c r="F234" s="79"/>
      <c r="G234" s="79"/>
      <c r="H234" s="79"/>
      <c r="L234" s="81"/>
      <c r="O234" s="81"/>
      <c r="R234" s="81">
        <f t="shared" si="12"/>
        <v>0</v>
      </c>
      <c r="S234" s="81">
        <f>IFERROR(IF(J234="X",0,IF(K234="X",0,VLOOKUP(K234,'8'!$K$3:$L$16,2,FALSE))),0)</f>
        <v>0</v>
      </c>
      <c r="T234" s="81">
        <f t="shared" si="13"/>
        <v>0</v>
      </c>
      <c r="U234" s="81">
        <f>IFERROR(VLOOKUP(K234,'8'!$K$3:$M$16,3,FALSE),0)</f>
        <v>0</v>
      </c>
      <c r="V234" s="81">
        <f t="shared" si="14"/>
        <v>0</v>
      </c>
    </row>
    <row r="235" spans="1:22" hidden="1">
      <c r="A235" s="7"/>
      <c r="E235" s="79"/>
      <c r="F235" s="79"/>
      <c r="G235" s="79"/>
      <c r="H235" s="79"/>
      <c r="L235" s="81"/>
      <c r="O235" s="81"/>
      <c r="R235" s="81">
        <f t="shared" si="12"/>
        <v>0</v>
      </c>
      <c r="S235" s="81">
        <f>IFERROR(IF(J235="X",0,IF(K235="X",0,VLOOKUP(K235,'8'!$K$3:$L$16,2,FALSE))),0)</f>
        <v>0</v>
      </c>
      <c r="T235" s="81">
        <f t="shared" si="13"/>
        <v>0</v>
      </c>
      <c r="U235" s="81">
        <f>IFERROR(VLOOKUP(K235,'8'!$K$3:$M$16,3,FALSE),0)</f>
        <v>0</v>
      </c>
      <c r="V235" s="81">
        <f t="shared" si="14"/>
        <v>0</v>
      </c>
    </row>
    <row r="236" spans="1:22" hidden="1">
      <c r="A236" s="7"/>
      <c r="E236" s="79"/>
      <c r="F236" s="79"/>
      <c r="G236" s="79"/>
      <c r="H236" s="79"/>
      <c r="L236" s="81"/>
      <c r="O236" s="81"/>
      <c r="R236" s="81">
        <f t="shared" si="12"/>
        <v>0</v>
      </c>
      <c r="S236" s="81">
        <f>IFERROR(IF(J236="X",0,IF(K236="X",0,VLOOKUP(K236,'8'!$K$3:$L$16,2,FALSE))),0)</f>
        <v>0</v>
      </c>
      <c r="T236" s="81">
        <f t="shared" si="13"/>
        <v>0</v>
      </c>
      <c r="U236" s="81">
        <f>IFERROR(VLOOKUP(K236,'8'!$K$3:$M$16,3,FALSE),0)</f>
        <v>0</v>
      </c>
      <c r="V236" s="81">
        <f t="shared" si="14"/>
        <v>0</v>
      </c>
    </row>
    <row r="237" spans="1:22" hidden="1">
      <c r="A237" s="7"/>
      <c r="E237" s="79"/>
      <c r="F237" s="79"/>
      <c r="G237" s="79"/>
      <c r="H237" s="79"/>
      <c r="L237" s="81"/>
      <c r="O237" s="81"/>
      <c r="R237" s="81">
        <f t="shared" si="12"/>
        <v>0</v>
      </c>
      <c r="S237" s="81">
        <f>IFERROR(IF(J237="X",0,IF(K237="X",0,VLOOKUP(K237,'8'!$K$3:$L$16,2,FALSE))),0)</f>
        <v>0</v>
      </c>
      <c r="T237" s="81">
        <f t="shared" si="13"/>
        <v>0</v>
      </c>
      <c r="U237" s="81">
        <f>IFERROR(VLOOKUP(K237,'8'!$K$3:$M$16,3,FALSE),0)</f>
        <v>0</v>
      </c>
      <c r="V237" s="81">
        <f t="shared" si="14"/>
        <v>0</v>
      </c>
    </row>
    <row r="238" spans="1:22" hidden="1">
      <c r="A238" s="7"/>
      <c r="E238" s="79"/>
      <c r="F238" s="79"/>
      <c r="G238" s="79"/>
      <c r="H238" s="79"/>
      <c r="L238" s="81"/>
      <c r="O238" s="81"/>
      <c r="R238" s="81">
        <f t="shared" si="12"/>
        <v>0</v>
      </c>
      <c r="S238" s="81">
        <f>IFERROR(IF(J238="X",0,IF(K238="X",0,VLOOKUP(K238,'8'!$K$3:$L$16,2,FALSE))),0)</f>
        <v>0</v>
      </c>
      <c r="T238" s="81">
        <f t="shared" si="13"/>
        <v>0</v>
      </c>
      <c r="U238" s="81">
        <f>IFERROR(VLOOKUP(K238,'8'!$K$3:$M$16,3,FALSE),0)</f>
        <v>0</v>
      </c>
      <c r="V238" s="81">
        <f t="shared" si="14"/>
        <v>0</v>
      </c>
    </row>
    <row r="239" spans="1:22" hidden="1">
      <c r="A239" s="7"/>
      <c r="E239" s="79"/>
      <c r="F239" s="79"/>
      <c r="G239" s="79"/>
      <c r="H239" s="79"/>
      <c r="L239" s="81"/>
      <c r="O239" s="81"/>
      <c r="R239" s="81">
        <f t="shared" si="12"/>
        <v>0</v>
      </c>
      <c r="S239" s="81">
        <f>IFERROR(IF(J239="X",0,IF(K239="X",0,VLOOKUP(K239,'8'!$K$3:$L$16,2,FALSE))),0)</f>
        <v>0</v>
      </c>
      <c r="T239" s="81">
        <f t="shared" si="13"/>
        <v>0</v>
      </c>
      <c r="U239" s="81">
        <f>IFERROR(VLOOKUP(K239,'8'!$K$3:$M$16,3,FALSE),0)</f>
        <v>0</v>
      </c>
      <c r="V239" s="81">
        <f t="shared" si="14"/>
        <v>0</v>
      </c>
    </row>
    <row r="240" spans="1:22" hidden="1">
      <c r="A240" s="7"/>
      <c r="E240" s="79"/>
      <c r="F240" s="79"/>
      <c r="G240" s="79"/>
      <c r="H240" s="79"/>
      <c r="L240" s="81"/>
      <c r="O240" s="81"/>
      <c r="R240" s="81">
        <f t="shared" si="12"/>
        <v>0</v>
      </c>
      <c r="S240" s="81">
        <f>IFERROR(IF(J240="X",0,IF(K240="X",0,VLOOKUP(K240,'8'!$K$3:$L$16,2,FALSE))),0)</f>
        <v>0</v>
      </c>
      <c r="T240" s="81">
        <f t="shared" si="13"/>
        <v>0</v>
      </c>
      <c r="U240" s="81">
        <f>IFERROR(VLOOKUP(K240,'8'!$K$3:$M$16,3,FALSE),0)</f>
        <v>0</v>
      </c>
      <c r="V240" s="81">
        <f t="shared" si="14"/>
        <v>0</v>
      </c>
    </row>
    <row r="241" spans="1:22" hidden="1">
      <c r="A241" s="7"/>
      <c r="E241" s="79"/>
      <c r="F241" s="79"/>
      <c r="G241" s="79"/>
      <c r="H241" s="79"/>
      <c r="L241" s="81"/>
      <c r="O241" s="81"/>
      <c r="R241" s="81">
        <f t="shared" si="12"/>
        <v>0</v>
      </c>
      <c r="S241" s="81">
        <f>IFERROR(IF(J241="X",0,IF(K241="X",0,VLOOKUP(K241,'8'!$K$3:$L$16,2,FALSE))),0)</f>
        <v>0</v>
      </c>
      <c r="T241" s="81">
        <f t="shared" si="13"/>
        <v>0</v>
      </c>
      <c r="U241" s="81">
        <f>IFERROR(VLOOKUP(K241,'8'!$K$3:$M$16,3,FALSE),0)</f>
        <v>0</v>
      </c>
      <c r="V241" s="81">
        <f t="shared" si="14"/>
        <v>0</v>
      </c>
    </row>
    <row r="242" spans="1:22" hidden="1">
      <c r="A242" s="7"/>
      <c r="E242" s="79"/>
      <c r="F242" s="79"/>
      <c r="G242" s="79"/>
      <c r="H242" s="79"/>
      <c r="L242" s="81"/>
      <c r="O242" s="81"/>
      <c r="R242" s="81">
        <f t="shared" si="12"/>
        <v>0</v>
      </c>
      <c r="S242" s="81">
        <f>IFERROR(IF(J242="X",0,IF(K242="X",0,VLOOKUP(K242,'8'!$K$3:$L$16,2,FALSE))),0)</f>
        <v>0</v>
      </c>
      <c r="T242" s="81">
        <f t="shared" si="13"/>
        <v>0</v>
      </c>
      <c r="U242" s="81">
        <f>IFERROR(VLOOKUP(K242,'8'!$K$3:$M$16,3,FALSE),0)</f>
        <v>0</v>
      </c>
      <c r="V242" s="81">
        <f t="shared" si="14"/>
        <v>0</v>
      </c>
    </row>
    <row r="243" spans="1:22" hidden="1">
      <c r="A243" s="7"/>
      <c r="E243" s="79"/>
      <c r="F243" s="79"/>
      <c r="G243" s="79"/>
      <c r="H243" s="79"/>
      <c r="L243" s="81"/>
      <c r="O243" s="81"/>
      <c r="R243" s="81">
        <f t="shared" si="12"/>
        <v>0</v>
      </c>
      <c r="S243" s="81">
        <f>IFERROR(IF(J243="X",0,IF(K243="X",0,VLOOKUP(K243,'8'!$K$3:$L$16,2,FALSE))),0)</f>
        <v>0</v>
      </c>
      <c r="T243" s="81">
        <f t="shared" si="13"/>
        <v>0</v>
      </c>
      <c r="U243" s="81">
        <f>IFERROR(VLOOKUP(K243,'8'!$K$3:$M$16,3,FALSE),0)</f>
        <v>0</v>
      </c>
      <c r="V243" s="81">
        <f t="shared" si="14"/>
        <v>0</v>
      </c>
    </row>
    <row r="244" spans="1:22" hidden="1">
      <c r="A244" s="7"/>
      <c r="E244" s="79"/>
      <c r="F244" s="79"/>
      <c r="G244" s="79"/>
      <c r="H244" s="79"/>
      <c r="L244" s="81"/>
      <c r="O244" s="81"/>
      <c r="R244" s="81">
        <f t="shared" si="12"/>
        <v>0</v>
      </c>
      <c r="S244" s="81">
        <f>IFERROR(IF(J244="X",0,IF(K244="X",0,VLOOKUP(K244,'8'!$K$3:$L$16,2,FALSE))),0)</f>
        <v>0</v>
      </c>
      <c r="T244" s="81">
        <f t="shared" si="13"/>
        <v>0</v>
      </c>
      <c r="U244" s="81">
        <f>IFERROR(VLOOKUP(K244,'8'!$K$3:$M$16,3,FALSE),0)</f>
        <v>0</v>
      </c>
      <c r="V244" s="81">
        <f t="shared" si="14"/>
        <v>0</v>
      </c>
    </row>
    <row r="245" spans="1:22" hidden="1">
      <c r="A245" s="7"/>
      <c r="E245" s="79"/>
      <c r="F245" s="79"/>
      <c r="G245" s="79"/>
      <c r="H245" s="79"/>
      <c r="L245" s="81"/>
      <c r="O245" s="81"/>
      <c r="R245" s="81">
        <f t="shared" si="12"/>
        <v>0</v>
      </c>
      <c r="S245" s="81">
        <f>IFERROR(IF(J245="X",0,IF(K245="X",0,VLOOKUP(K245,'8'!$K$3:$L$16,2,FALSE))),0)</f>
        <v>0</v>
      </c>
      <c r="T245" s="81">
        <f t="shared" si="13"/>
        <v>0</v>
      </c>
      <c r="U245" s="81">
        <f>IFERROR(VLOOKUP(K245,'8'!$K$3:$M$16,3,FALSE),0)</f>
        <v>0</v>
      </c>
      <c r="V245" s="81">
        <f t="shared" si="14"/>
        <v>0</v>
      </c>
    </row>
    <row r="246" spans="1:22" hidden="1">
      <c r="A246" s="7"/>
      <c r="E246" s="79"/>
      <c r="F246" s="79"/>
      <c r="G246" s="79"/>
      <c r="H246" s="79"/>
      <c r="L246" s="81"/>
      <c r="O246" s="81"/>
      <c r="R246" s="81">
        <f t="shared" si="12"/>
        <v>0</v>
      </c>
      <c r="S246" s="81">
        <f>IFERROR(IF(J246="X",0,IF(K246="X",0,VLOOKUP(K246,'8'!$K$3:$L$16,2,FALSE))),0)</f>
        <v>0</v>
      </c>
      <c r="T246" s="81">
        <f t="shared" si="13"/>
        <v>0</v>
      </c>
      <c r="U246" s="81">
        <f>IFERROR(VLOOKUP(K246,'8'!$K$3:$M$16,3,FALSE),0)</f>
        <v>0</v>
      </c>
      <c r="V246" s="81">
        <f t="shared" si="14"/>
        <v>0</v>
      </c>
    </row>
    <row r="247" spans="1:22" hidden="1">
      <c r="A247" s="7"/>
      <c r="E247" s="79"/>
      <c r="F247" s="79"/>
      <c r="G247" s="79"/>
      <c r="H247" s="79"/>
      <c r="L247" s="81"/>
      <c r="O247" s="81"/>
      <c r="R247" s="81">
        <f t="shared" si="12"/>
        <v>0</v>
      </c>
      <c r="S247" s="81">
        <f>IFERROR(IF(J247="X",0,IF(K247="X",0,VLOOKUP(K247,'8'!$K$3:$L$16,2,FALSE))),0)</f>
        <v>0</v>
      </c>
      <c r="T247" s="81">
        <f t="shared" si="13"/>
        <v>0</v>
      </c>
      <c r="U247" s="81">
        <f>IFERROR(VLOOKUP(K247,'8'!$K$3:$M$16,3,FALSE),0)</f>
        <v>0</v>
      </c>
      <c r="V247" s="81">
        <f t="shared" si="14"/>
        <v>0</v>
      </c>
    </row>
    <row r="248" spans="1:22" hidden="1">
      <c r="A248" s="7"/>
      <c r="E248" s="79"/>
      <c r="F248" s="79"/>
      <c r="G248" s="79"/>
      <c r="H248" s="79"/>
      <c r="L248" s="81"/>
      <c r="O248" s="81"/>
      <c r="R248" s="81">
        <f t="shared" si="12"/>
        <v>0</v>
      </c>
      <c r="S248" s="81">
        <f>IFERROR(IF(J248="X",0,IF(K248="X",0,VLOOKUP(K248,'8'!$K$3:$L$16,2,FALSE))),0)</f>
        <v>0</v>
      </c>
      <c r="T248" s="81">
        <f t="shared" si="13"/>
        <v>0</v>
      </c>
      <c r="U248" s="81">
        <f>IFERROR(VLOOKUP(K248,'8'!$K$3:$M$16,3,FALSE),0)</f>
        <v>0</v>
      </c>
      <c r="V248" s="81">
        <f t="shared" si="14"/>
        <v>0</v>
      </c>
    </row>
    <row r="249" spans="1:22" hidden="1">
      <c r="A249" s="7"/>
      <c r="E249" s="79"/>
      <c r="F249" s="79"/>
      <c r="G249" s="79"/>
      <c r="H249" s="79"/>
      <c r="L249" s="81"/>
      <c r="O249" s="81"/>
      <c r="R249" s="81">
        <f t="shared" si="12"/>
        <v>0</v>
      </c>
      <c r="S249" s="81">
        <f>IFERROR(IF(J249="X",0,IF(K249="X",0,VLOOKUP(K249,'8'!$K$3:$L$16,2,FALSE))),0)</f>
        <v>0</v>
      </c>
      <c r="T249" s="81">
        <f t="shared" si="13"/>
        <v>0</v>
      </c>
      <c r="U249" s="81">
        <f>IFERROR(VLOOKUP(K249,'8'!$K$3:$M$16,3,FALSE),0)</f>
        <v>0</v>
      </c>
      <c r="V249" s="81">
        <f t="shared" si="14"/>
        <v>0</v>
      </c>
    </row>
    <row r="250" spans="1:22" hidden="1">
      <c r="A250" s="7"/>
      <c r="E250" s="79"/>
      <c r="F250" s="79"/>
      <c r="G250" s="79"/>
      <c r="H250" s="79"/>
      <c r="L250" s="81"/>
      <c r="O250" s="81"/>
      <c r="R250" s="81">
        <f t="shared" si="12"/>
        <v>0</v>
      </c>
      <c r="S250" s="81">
        <f>IFERROR(IF(J250="X",0,IF(K250="X",0,VLOOKUP(K250,'8'!$K$3:$L$16,2,FALSE))),0)</f>
        <v>0</v>
      </c>
      <c r="T250" s="81">
        <f t="shared" si="13"/>
        <v>0</v>
      </c>
      <c r="U250" s="81">
        <f>IFERROR(VLOOKUP(K250,'8'!$K$3:$M$16,3,FALSE),0)</f>
        <v>0</v>
      </c>
      <c r="V250" s="81">
        <f t="shared" si="14"/>
        <v>0</v>
      </c>
    </row>
    <row r="251" spans="1:22" hidden="1">
      <c r="A251" s="7"/>
      <c r="E251" s="79"/>
      <c r="F251" s="79"/>
      <c r="G251" s="79"/>
      <c r="H251" s="79"/>
      <c r="L251" s="81"/>
      <c r="O251" s="81"/>
      <c r="R251" s="81">
        <f t="shared" si="12"/>
        <v>0</v>
      </c>
      <c r="S251" s="81">
        <f>IFERROR(IF(J251="X",0,IF(K251="X",0,VLOOKUP(K251,'8'!$K$3:$L$16,2,FALSE))),0)</f>
        <v>0</v>
      </c>
      <c r="T251" s="81">
        <f t="shared" si="13"/>
        <v>0</v>
      </c>
      <c r="U251" s="81">
        <f>IFERROR(VLOOKUP(K251,'8'!$K$3:$M$16,3,FALSE),0)</f>
        <v>0</v>
      </c>
      <c r="V251" s="81">
        <f t="shared" si="14"/>
        <v>0</v>
      </c>
    </row>
    <row r="252" spans="1:22" hidden="1">
      <c r="A252" s="7"/>
      <c r="E252" s="79"/>
      <c r="F252" s="79"/>
      <c r="G252" s="79"/>
      <c r="H252" s="79"/>
      <c r="L252" s="81"/>
      <c r="O252" s="81"/>
      <c r="R252" s="81">
        <f t="shared" si="12"/>
        <v>0</v>
      </c>
      <c r="S252" s="81">
        <f>IFERROR(IF(J252="X",0,IF(K252="X",0,VLOOKUP(K252,'8'!$K$3:$L$16,2,FALSE))),0)</f>
        <v>0</v>
      </c>
      <c r="T252" s="81">
        <f t="shared" si="13"/>
        <v>0</v>
      </c>
      <c r="U252" s="81">
        <f>IFERROR(VLOOKUP(K252,'8'!$K$3:$M$16,3,FALSE),0)</f>
        <v>0</v>
      </c>
      <c r="V252" s="81">
        <f t="shared" si="14"/>
        <v>0</v>
      </c>
    </row>
    <row r="253" spans="1:22" hidden="1">
      <c r="A253" s="7"/>
      <c r="E253" s="79"/>
      <c r="F253" s="79"/>
      <c r="G253" s="79"/>
      <c r="H253" s="79"/>
      <c r="L253" s="81"/>
      <c r="O253" s="81"/>
      <c r="R253" s="81">
        <f t="shared" si="12"/>
        <v>0</v>
      </c>
      <c r="S253" s="81">
        <f>IFERROR(IF(J253="X",0,IF(K253="X",0,VLOOKUP(K253,'8'!$K$3:$L$16,2,FALSE))),0)</f>
        <v>0</v>
      </c>
      <c r="T253" s="81">
        <f t="shared" si="13"/>
        <v>0</v>
      </c>
      <c r="U253" s="81">
        <f>IFERROR(VLOOKUP(K253,'8'!$K$3:$M$16,3,FALSE),0)</f>
        <v>0</v>
      </c>
      <c r="V253" s="81">
        <f t="shared" si="14"/>
        <v>0</v>
      </c>
    </row>
    <row r="254" spans="1:22" hidden="1">
      <c r="A254" s="7"/>
      <c r="E254" s="79"/>
      <c r="F254" s="79"/>
      <c r="G254" s="79"/>
      <c r="H254" s="79"/>
      <c r="L254" s="81"/>
      <c r="O254" s="81"/>
      <c r="R254" s="81">
        <f t="shared" si="12"/>
        <v>0</v>
      </c>
      <c r="S254" s="81">
        <f>IFERROR(IF(J254="X",0,IF(K254="X",0,VLOOKUP(K254,'8'!$K$3:$L$16,2,FALSE))),0)</f>
        <v>0</v>
      </c>
      <c r="T254" s="81">
        <f t="shared" si="13"/>
        <v>0</v>
      </c>
      <c r="U254" s="81">
        <f>IFERROR(VLOOKUP(K254,'8'!$K$3:$M$16,3,FALSE),0)</f>
        <v>0</v>
      </c>
      <c r="V254" s="81">
        <f t="shared" si="14"/>
        <v>0</v>
      </c>
    </row>
    <row r="255" spans="1:22" hidden="1">
      <c r="A255" s="7"/>
      <c r="E255" s="79"/>
      <c r="F255" s="79"/>
      <c r="G255" s="79"/>
      <c r="H255" s="79"/>
      <c r="L255" s="81"/>
      <c r="O255" s="81"/>
      <c r="R255" s="81">
        <f t="shared" si="12"/>
        <v>0</v>
      </c>
      <c r="S255" s="81">
        <f>IFERROR(IF(J255="X",0,IF(K255="X",0,VLOOKUP(K255,'8'!$K$3:$L$16,2,FALSE))),0)</f>
        <v>0</v>
      </c>
      <c r="T255" s="81">
        <f t="shared" si="13"/>
        <v>0</v>
      </c>
      <c r="U255" s="81">
        <f>IFERROR(VLOOKUP(K255,'8'!$K$3:$M$16,3,FALSE),0)</f>
        <v>0</v>
      </c>
      <c r="V255" s="81">
        <f t="shared" si="14"/>
        <v>0</v>
      </c>
    </row>
    <row r="256" spans="1:22" hidden="1">
      <c r="A256" s="7"/>
      <c r="E256" s="79"/>
      <c r="F256" s="79"/>
      <c r="G256" s="79"/>
      <c r="H256" s="79"/>
      <c r="L256" s="81"/>
      <c r="O256" s="81"/>
      <c r="R256" s="81">
        <f t="shared" si="12"/>
        <v>0</v>
      </c>
      <c r="S256" s="81">
        <f>IFERROR(IF(J256="X",0,IF(K256="X",0,VLOOKUP(K256,'8'!$K$3:$L$16,2,FALSE))),0)</f>
        <v>0</v>
      </c>
      <c r="T256" s="81">
        <f t="shared" si="13"/>
        <v>0</v>
      </c>
      <c r="U256" s="81">
        <f>IFERROR(VLOOKUP(K256,'8'!$K$3:$M$16,3,FALSE),0)</f>
        <v>0</v>
      </c>
      <c r="V256" s="81">
        <f t="shared" si="14"/>
        <v>0</v>
      </c>
    </row>
    <row r="257" spans="1:22" hidden="1">
      <c r="A257" s="7"/>
      <c r="E257" s="79"/>
      <c r="F257" s="79"/>
      <c r="G257" s="79"/>
      <c r="H257" s="79"/>
      <c r="L257" s="81"/>
      <c r="O257" s="81"/>
      <c r="R257" s="81">
        <f t="shared" si="12"/>
        <v>0</v>
      </c>
      <c r="S257" s="81">
        <f>IFERROR(IF(J257="X",0,IF(K257="X",0,VLOOKUP(K257,'8'!$K$3:$L$16,2,FALSE))),0)</f>
        <v>0</v>
      </c>
      <c r="T257" s="81">
        <f t="shared" si="13"/>
        <v>0</v>
      </c>
      <c r="U257" s="81">
        <f>IFERROR(VLOOKUP(K257,'8'!$K$3:$M$16,3,FALSE),0)</f>
        <v>0</v>
      </c>
      <c r="V257" s="81">
        <f t="shared" si="14"/>
        <v>0</v>
      </c>
    </row>
    <row r="258" spans="1:22" hidden="1">
      <c r="A258" s="7"/>
      <c r="E258" s="79"/>
      <c r="F258" s="79"/>
      <c r="G258" s="79"/>
      <c r="H258" s="79"/>
      <c r="L258" s="81"/>
      <c r="O258" s="81"/>
      <c r="R258" s="81">
        <f t="shared" si="12"/>
        <v>0</v>
      </c>
      <c r="S258" s="81">
        <f>IFERROR(IF(J258="X",0,IF(K258="X",0,VLOOKUP(K258,'8'!$K$3:$L$16,2,FALSE))),0)</f>
        <v>0</v>
      </c>
      <c r="T258" s="81">
        <f t="shared" si="13"/>
        <v>0</v>
      </c>
      <c r="U258" s="81">
        <f>IFERROR(VLOOKUP(K258,'8'!$K$3:$M$16,3,FALSE),0)</f>
        <v>0</v>
      </c>
      <c r="V258" s="81">
        <f t="shared" si="14"/>
        <v>0</v>
      </c>
    </row>
    <row r="259" spans="1:22" hidden="1">
      <c r="A259" s="7"/>
      <c r="E259" s="79"/>
      <c r="F259" s="79"/>
      <c r="G259" s="79"/>
      <c r="H259" s="79"/>
      <c r="L259" s="81"/>
      <c r="O259" s="81"/>
      <c r="R259" s="81">
        <f t="shared" si="12"/>
        <v>0</v>
      </c>
      <c r="S259" s="81">
        <f>IFERROR(IF(J259="X",0,IF(K259="X",0,VLOOKUP(K259,'8'!$K$3:$L$16,2,FALSE))),0)</f>
        <v>0</v>
      </c>
      <c r="T259" s="81">
        <f t="shared" si="13"/>
        <v>0</v>
      </c>
      <c r="U259" s="81">
        <f>IFERROR(VLOOKUP(K259,'8'!$K$3:$M$16,3,FALSE),0)</f>
        <v>0</v>
      </c>
      <c r="V259" s="81">
        <f t="shared" si="14"/>
        <v>0</v>
      </c>
    </row>
    <row r="260" spans="1:22" hidden="1">
      <c r="A260" s="7"/>
      <c r="E260" s="79"/>
      <c r="F260" s="79"/>
      <c r="G260" s="79"/>
      <c r="H260" s="79"/>
      <c r="L260" s="81"/>
      <c r="O260" s="81"/>
      <c r="R260" s="81">
        <f t="shared" si="12"/>
        <v>0</v>
      </c>
      <c r="S260" s="81">
        <f>IFERROR(IF(J260="X",0,IF(K260="X",0,VLOOKUP(K260,'8'!$K$3:$L$16,2,FALSE))),0)</f>
        <v>0</v>
      </c>
      <c r="T260" s="81">
        <f t="shared" si="13"/>
        <v>0</v>
      </c>
      <c r="U260" s="81">
        <f>IFERROR(VLOOKUP(K260,'8'!$K$3:$M$16,3,FALSE),0)</f>
        <v>0</v>
      </c>
      <c r="V260" s="81">
        <f t="shared" si="14"/>
        <v>0</v>
      </c>
    </row>
    <row r="261" spans="1:22" hidden="1">
      <c r="A261" s="7"/>
      <c r="E261" s="79"/>
      <c r="F261" s="79"/>
      <c r="G261" s="79"/>
      <c r="H261" s="79"/>
      <c r="L261" s="81"/>
      <c r="O261" s="81"/>
      <c r="R261" s="81">
        <f t="shared" si="12"/>
        <v>0</v>
      </c>
      <c r="S261" s="81">
        <f>IFERROR(IF(J261="X",0,IF(K261="X",0,VLOOKUP(K261,'8'!$K$3:$L$16,2,FALSE))),0)</f>
        <v>0</v>
      </c>
      <c r="T261" s="81">
        <f t="shared" si="13"/>
        <v>0</v>
      </c>
      <c r="U261" s="81">
        <f>IFERROR(VLOOKUP(K261,'8'!$K$3:$M$16,3,FALSE),0)</f>
        <v>0</v>
      </c>
      <c r="V261" s="81">
        <f t="shared" si="14"/>
        <v>0</v>
      </c>
    </row>
    <row r="262" spans="1:22" hidden="1">
      <c r="A262" s="7"/>
      <c r="E262" s="79"/>
      <c r="F262" s="79"/>
      <c r="G262" s="79"/>
      <c r="H262" s="79"/>
      <c r="L262" s="81"/>
      <c r="O262" s="81"/>
      <c r="R262" s="81">
        <f t="shared" si="12"/>
        <v>0</v>
      </c>
      <c r="S262" s="81">
        <f>IFERROR(IF(J262="X",0,IF(K262="X",0,VLOOKUP(K262,'8'!$K$3:$L$16,2,FALSE))),0)</f>
        <v>0</v>
      </c>
      <c r="T262" s="81">
        <f t="shared" si="13"/>
        <v>0</v>
      </c>
      <c r="U262" s="81">
        <f>IFERROR(VLOOKUP(K262,'8'!$K$3:$M$16,3,FALSE),0)</f>
        <v>0</v>
      </c>
      <c r="V262" s="81">
        <f t="shared" si="14"/>
        <v>0</v>
      </c>
    </row>
    <row r="263" spans="1:22" hidden="1">
      <c r="A263" s="7"/>
      <c r="E263" s="79"/>
      <c r="F263" s="79"/>
      <c r="G263" s="79"/>
      <c r="H263" s="79"/>
      <c r="L263" s="81"/>
      <c r="O263" s="81"/>
      <c r="R263" s="81">
        <f t="shared" si="12"/>
        <v>0</v>
      </c>
      <c r="S263" s="81">
        <f>IFERROR(IF(J263="X",0,IF(K263="X",0,VLOOKUP(K263,'8'!$K$3:$L$16,2,FALSE))),0)</f>
        <v>0</v>
      </c>
      <c r="T263" s="81">
        <f t="shared" si="13"/>
        <v>0</v>
      </c>
      <c r="U263" s="81">
        <f>IFERROR(VLOOKUP(K263,'8'!$K$3:$M$16,3,FALSE),0)</f>
        <v>0</v>
      </c>
      <c r="V263" s="81">
        <f t="shared" si="14"/>
        <v>0</v>
      </c>
    </row>
    <row r="264" spans="1:22" hidden="1">
      <c r="A264" s="7"/>
      <c r="E264" s="79"/>
      <c r="F264" s="79"/>
      <c r="G264" s="79"/>
      <c r="H264" s="79"/>
      <c r="L264" s="81"/>
      <c r="O264" s="81"/>
      <c r="R264" s="81">
        <f t="shared" si="12"/>
        <v>0</v>
      </c>
      <c r="S264" s="81">
        <f>IFERROR(IF(J264="X",0,IF(K264="X",0,VLOOKUP(K264,'8'!$K$3:$L$16,2,FALSE))),0)</f>
        <v>0</v>
      </c>
      <c r="T264" s="81">
        <f t="shared" si="13"/>
        <v>0</v>
      </c>
      <c r="U264" s="81">
        <f>IFERROR(VLOOKUP(K264,'8'!$K$3:$M$16,3,FALSE),0)</f>
        <v>0</v>
      </c>
      <c r="V264" s="81">
        <f t="shared" si="14"/>
        <v>0</v>
      </c>
    </row>
    <row r="265" spans="1:22" hidden="1">
      <c r="A265" s="7"/>
      <c r="E265" s="79"/>
      <c r="F265" s="79"/>
      <c r="G265" s="79"/>
      <c r="H265" s="79"/>
      <c r="L265" s="81"/>
      <c r="O265" s="81"/>
      <c r="R265" s="81">
        <f t="shared" si="12"/>
        <v>0</v>
      </c>
      <c r="S265" s="81">
        <f>IFERROR(IF(J265="X",0,IF(K265="X",0,VLOOKUP(K265,'8'!$K$3:$L$16,2,FALSE))),0)</f>
        <v>0</v>
      </c>
      <c r="T265" s="81">
        <f t="shared" si="13"/>
        <v>0</v>
      </c>
      <c r="U265" s="81">
        <f>IFERROR(VLOOKUP(K265,'8'!$K$3:$M$16,3,FALSE),0)</f>
        <v>0</v>
      </c>
      <c r="V265" s="81">
        <f t="shared" si="14"/>
        <v>0</v>
      </c>
    </row>
    <row r="266" spans="1:22" hidden="1">
      <c r="A266" s="7"/>
      <c r="E266" s="79"/>
      <c r="F266" s="79"/>
      <c r="G266" s="79"/>
      <c r="H266" s="79"/>
      <c r="L266" s="81"/>
      <c r="O266" s="81"/>
      <c r="R266" s="81">
        <f t="shared" si="12"/>
        <v>0</v>
      </c>
      <c r="S266" s="81">
        <f>IFERROR(IF(J266="X",0,IF(K266="X",0,VLOOKUP(K266,'8'!$K$3:$L$16,2,FALSE))),0)</f>
        <v>0</v>
      </c>
      <c r="T266" s="81">
        <f t="shared" si="13"/>
        <v>0</v>
      </c>
      <c r="U266" s="81">
        <f>IFERROR(VLOOKUP(K266,'8'!$K$3:$M$16,3,FALSE),0)</f>
        <v>0</v>
      </c>
      <c r="V266" s="81">
        <f t="shared" si="14"/>
        <v>0</v>
      </c>
    </row>
    <row r="267" spans="1:22" hidden="1">
      <c r="A267" s="7"/>
      <c r="E267" s="79"/>
      <c r="F267" s="79"/>
      <c r="G267" s="79"/>
      <c r="H267" s="79"/>
      <c r="L267" s="81"/>
      <c r="O267" s="81"/>
      <c r="R267" s="81">
        <f t="shared" si="12"/>
        <v>0</v>
      </c>
      <c r="S267" s="81">
        <f>IFERROR(IF(J267="X",0,IF(K267="X",0,VLOOKUP(K267,'8'!$K$3:$L$16,2,FALSE))),0)</f>
        <v>0</v>
      </c>
      <c r="T267" s="81">
        <f t="shared" si="13"/>
        <v>0</v>
      </c>
      <c r="U267" s="81">
        <f>IFERROR(VLOOKUP(K267,'8'!$K$3:$M$16,3,FALSE),0)</f>
        <v>0</v>
      </c>
      <c r="V267" s="81">
        <f t="shared" si="14"/>
        <v>0</v>
      </c>
    </row>
    <row r="268" spans="1:22" hidden="1">
      <c r="A268" s="7"/>
      <c r="E268" s="79"/>
      <c r="F268" s="79"/>
      <c r="G268" s="79"/>
      <c r="H268" s="79"/>
      <c r="L268" s="81"/>
      <c r="O268" s="81"/>
      <c r="R268" s="81">
        <f t="shared" si="12"/>
        <v>0</v>
      </c>
      <c r="S268" s="81">
        <f>IFERROR(IF(J268="X",0,IF(K268="X",0,VLOOKUP(K268,'8'!$K$3:$L$16,2,FALSE))),0)</f>
        <v>0</v>
      </c>
      <c r="T268" s="81">
        <f t="shared" si="13"/>
        <v>0</v>
      </c>
      <c r="U268" s="81">
        <f>IFERROR(VLOOKUP(K268,'8'!$K$3:$M$16,3,FALSE),0)</f>
        <v>0</v>
      </c>
      <c r="V268" s="81">
        <f t="shared" si="14"/>
        <v>0</v>
      </c>
    </row>
    <row r="269" spans="1:22" hidden="1">
      <c r="A269" s="7"/>
      <c r="E269" s="79"/>
      <c r="F269" s="79"/>
      <c r="G269" s="79"/>
      <c r="H269" s="79"/>
      <c r="L269" s="81"/>
      <c r="O269" s="81"/>
      <c r="R269" s="81">
        <f t="shared" si="12"/>
        <v>0</v>
      </c>
      <c r="S269" s="81">
        <f>IFERROR(IF(J269="X",0,IF(K269="X",0,VLOOKUP(K269,'8'!$K$3:$L$16,2,FALSE))),0)</f>
        <v>0</v>
      </c>
      <c r="T269" s="81">
        <f t="shared" si="13"/>
        <v>0</v>
      </c>
      <c r="U269" s="81">
        <f>IFERROR(VLOOKUP(K269,'8'!$K$3:$M$16,3,FALSE),0)</f>
        <v>0</v>
      </c>
      <c r="V269" s="81">
        <f t="shared" si="14"/>
        <v>0</v>
      </c>
    </row>
    <row r="270" spans="1:22" hidden="1">
      <c r="A270" s="7"/>
      <c r="E270" s="79"/>
      <c r="F270" s="79"/>
      <c r="G270" s="79"/>
      <c r="H270" s="79"/>
      <c r="L270" s="81"/>
      <c r="O270" s="81"/>
      <c r="R270" s="81">
        <f t="shared" si="12"/>
        <v>0</v>
      </c>
      <c r="S270" s="81">
        <f>IFERROR(IF(J270="X",0,IF(K270="X",0,VLOOKUP(K270,'8'!$K$3:$L$16,2,FALSE))),0)</f>
        <v>0</v>
      </c>
      <c r="T270" s="81">
        <f t="shared" si="13"/>
        <v>0</v>
      </c>
      <c r="U270" s="81">
        <f>IFERROR(VLOOKUP(K270,'8'!$K$3:$M$16,3,FALSE),0)</f>
        <v>0</v>
      </c>
      <c r="V270" s="81">
        <f t="shared" si="14"/>
        <v>0</v>
      </c>
    </row>
    <row r="271" spans="1:22" hidden="1">
      <c r="A271" s="7"/>
      <c r="E271" s="79"/>
      <c r="F271" s="79"/>
      <c r="G271" s="79"/>
      <c r="H271" s="79"/>
      <c r="L271" s="81"/>
      <c r="O271" s="81"/>
      <c r="R271" s="81">
        <f t="shared" si="12"/>
        <v>0</v>
      </c>
      <c r="S271" s="81">
        <f>IFERROR(IF(J271="X",0,IF(K271="X",0,VLOOKUP(K271,'8'!$K$3:$L$16,2,FALSE))),0)</f>
        <v>0</v>
      </c>
      <c r="T271" s="81">
        <f t="shared" si="13"/>
        <v>0</v>
      </c>
      <c r="U271" s="81">
        <f>IFERROR(VLOOKUP(K271,'8'!$K$3:$M$16,3,FALSE),0)</f>
        <v>0</v>
      </c>
      <c r="V271" s="81">
        <f t="shared" si="14"/>
        <v>0</v>
      </c>
    </row>
    <row r="272" spans="1:22" hidden="1">
      <c r="A272" s="7"/>
      <c r="E272" s="79"/>
      <c r="F272" s="79"/>
      <c r="G272" s="79"/>
      <c r="H272" s="79"/>
      <c r="L272" s="81"/>
      <c r="O272" s="81"/>
      <c r="R272" s="81">
        <f t="shared" si="12"/>
        <v>0</v>
      </c>
      <c r="S272" s="81">
        <f>IFERROR(IF(J272="X",0,IF(K272="X",0,VLOOKUP(K272,'8'!$K$3:$L$16,2,FALSE))),0)</f>
        <v>0</v>
      </c>
      <c r="T272" s="81">
        <f t="shared" si="13"/>
        <v>0</v>
      </c>
      <c r="U272" s="81">
        <f>IFERROR(VLOOKUP(K272,'8'!$K$3:$M$16,3,FALSE),0)</f>
        <v>0</v>
      </c>
      <c r="V272" s="81">
        <f t="shared" si="14"/>
        <v>0</v>
      </c>
    </row>
    <row r="273" spans="1:22" hidden="1">
      <c r="A273" s="7"/>
      <c r="E273" s="79"/>
      <c r="F273" s="79"/>
      <c r="G273" s="79"/>
      <c r="H273" s="79"/>
      <c r="L273" s="81"/>
      <c r="O273" s="81"/>
      <c r="R273" s="81">
        <f t="shared" ref="R273:R336" si="15">SUM(M273+P273)</f>
        <v>0</v>
      </c>
      <c r="S273" s="81">
        <f>IFERROR(IF(J273="X",0,IF(K273="X",0,VLOOKUP(K273,'8'!$K$3:$L$16,2,FALSE))),0)</f>
        <v>0</v>
      </c>
      <c r="T273" s="81">
        <f t="shared" ref="T273:T336" si="16">R273*S273</f>
        <v>0</v>
      </c>
      <c r="U273" s="81">
        <f>IFERROR(VLOOKUP(K273,'8'!$K$3:$M$16,3,FALSE),0)</f>
        <v>0</v>
      </c>
      <c r="V273" s="81">
        <f t="shared" ref="V273:V336" si="17">IF(U273=0,0,T273/U273)</f>
        <v>0</v>
      </c>
    </row>
    <row r="274" spans="1:22" hidden="1">
      <c r="A274" s="7"/>
      <c r="E274" s="79"/>
      <c r="F274" s="79"/>
      <c r="G274" s="79"/>
      <c r="H274" s="79"/>
      <c r="L274" s="81"/>
      <c r="O274" s="81"/>
      <c r="R274" s="81">
        <f t="shared" si="15"/>
        <v>0</v>
      </c>
      <c r="S274" s="81">
        <f>IFERROR(IF(J274="X",0,IF(K274="X",0,VLOOKUP(K274,'8'!$K$3:$L$16,2,FALSE))),0)</f>
        <v>0</v>
      </c>
      <c r="T274" s="81">
        <f t="shared" si="16"/>
        <v>0</v>
      </c>
      <c r="U274" s="81">
        <f>IFERROR(VLOOKUP(K274,'8'!$K$3:$M$16,3,FALSE),0)</f>
        <v>0</v>
      </c>
      <c r="V274" s="81">
        <f t="shared" si="17"/>
        <v>0</v>
      </c>
    </row>
    <row r="275" spans="1:22" hidden="1">
      <c r="A275" s="7"/>
      <c r="E275" s="79"/>
      <c r="F275" s="79"/>
      <c r="G275" s="79"/>
      <c r="H275" s="79"/>
      <c r="L275" s="81"/>
      <c r="O275" s="81"/>
      <c r="R275" s="81">
        <f t="shared" si="15"/>
        <v>0</v>
      </c>
      <c r="S275" s="81">
        <f>IFERROR(IF(J275="X",0,IF(K275="X",0,VLOOKUP(K275,'8'!$K$3:$L$16,2,FALSE))),0)</f>
        <v>0</v>
      </c>
      <c r="T275" s="81">
        <f t="shared" si="16"/>
        <v>0</v>
      </c>
      <c r="U275" s="81">
        <f>IFERROR(VLOOKUP(K275,'8'!$K$3:$M$16,3,FALSE),0)</f>
        <v>0</v>
      </c>
      <c r="V275" s="81">
        <f t="shared" si="17"/>
        <v>0</v>
      </c>
    </row>
    <row r="276" spans="1:22" hidden="1">
      <c r="A276" s="7"/>
      <c r="E276" s="79"/>
      <c r="F276" s="79"/>
      <c r="G276" s="79"/>
      <c r="H276" s="79"/>
      <c r="L276" s="81"/>
      <c r="O276" s="81"/>
      <c r="R276" s="81">
        <f t="shared" si="15"/>
        <v>0</v>
      </c>
      <c r="S276" s="81">
        <f>IFERROR(IF(J276="X",0,IF(K276="X",0,VLOOKUP(K276,'8'!$K$3:$L$16,2,FALSE))),0)</f>
        <v>0</v>
      </c>
      <c r="T276" s="81">
        <f t="shared" si="16"/>
        <v>0</v>
      </c>
      <c r="U276" s="81">
        <f>IFERROR(VLOOKUP(K276,'8'!$K$3:$M$16,3,FALSE),0)</f>
        <v>0</v>
      </c>
      <c r="V276" s="81">
        <f t="shared" si="17"/>
        <v>0</v>
      </c>
    </row>
    <row r="277" spans="1:22" hidden="1">
      <c r="A277" s="7"/>
      <c r="E277" s="79"/>
      <c r="F277" s="79"/>
      <c r="G277" s="79"/>
      <c r="H277" s="79"/>
      <c r="L277" s="81"/>
      <c r="O277" s="81"/>
      <c r="R277" s="81">
        <f t="shared" si="15"/>
        <v>0</v>
      </c>
      <c r="S277" s="81">
        <f>IFERROR(IF(J277="X",0,IF(K277="X",0,VLOOKUP(K277,'8'!$K$3:$L$16,2,FALSE))),0)</f>
        <v>0</v>
      </c>
      <c r="T277" s="81">
        <f t="shared" si="16"/>
        <v>0</v>
      </c>
      <c r="U277" s="81">
        <f>IFERROR(VLOOKUP(K277,'8'!$K$3:$M$16,3,FALSE),0)</f>
        <v>0</v>
      </c>
      <c r="V277" s="81">
        <f t="shared" si="17"/>
        <v>0</v>
      </c>
    </row>
    <row r="278" spans="1:22" hidden="1">
      <c r="A278" s="7"/>
      <c r="E278" s="79"/>
      <c r="F278" s="79"/>
      <c r="G278" s="79"/>
      <c r="H278" s="79"/>
      <c r="L278" s="81"/>
      <c r="O278" s="81"/>
      <c r="R278" s="81">
        <f t="shared" si="15"/>
        <v>0</v>
      </c>
      <c r="S278" s="81">
        <f>IFERROR(IF(J278="X",0,IF(K278="X",0,VLOOKUP(K278,'8'!$K$3:$L$16,2,FALSE))),0)</f>
        <v>0</v>
      </c>
      <c r="T278" s="81">
        <f t="shared" si="16"/>
        <v>0</v>
      </c>
      <c r="U278" s="81">
        <f>IFERROR(VLOOKUP(K278,'8'!$K$3:$M$16,3,FALSE),0)</f>
        <v>0</v>
      </c>
      <c r="V278" s="81">
        <f t="shared" si="17"/>
        <v>0</v>
      </c>
    </row>
    <row r="279" spans="1:22" hidden="1">
      <c r="A279" s="7"/>
      <c r="E279" s="79"/>
      <c r="F279" s="79"/>
      <c r="G279" s="79"/>
      <c r="H279" s="79"/>
      <c r="L279" s="81"/>
      <c r="O279" s="81"/>
      <c r="R279" s="81">
        <f t="shared" si="15"/>
        <v>0</v>
      </c>
      <c r="S279" s="81">
        <f>IFERROR(IF(J279="X",0,IF(K279="X",0,VLOOKUP(K279,'8'!$K$3:$L$16,2,FALSE))),0)</f>
        <v>0</v>
      </c>
      <c r="T279" s="81">
        <f t="shared" si="16"/>
        <v>0</v>
      </c>
      <c r="U279" s="81">
        <f>IFERROR(VLOOKUP(K279,'8'!$K$3:$M$16,3,FALSE),0)</f>
        <v>0</v>
      </c>
      <c r="V279" s="81">
        <f t="shared" si="17"/>
        <v>0</v>
      </c>
    </row>
    <row r="280" spans="1:22" hidden="1">
      <c r="A280" s="7"/>
      <c r="E280" s="79"/>
      <c r="F280" s="79"/>
      <c r="G280" s="79"/>
      <c r="H280" s="79"/>
      <c r="L280" s="81"/>
      <c r="O280" s="81"/>
      <c r="R280" s="81">
        <f t="shared" si="15"/>
        <v>0</v>
      </c>
      <c r="S280" s="81">
        <f>IFERROR(IF(J280="X",0,IF(K280="X",0,VLOOKUP(K280,'8'!$K$3:$L$16,2,FALSE))),0)</f>
        <v>0</v>
      </c>
      <c r="T280" s="81">
        <f t="shared" si="16"/>
        <v>0</v>
      </c>
      <c r="U280" s="81">
        <f>IFERROR(VLOOKUP(K280,'8'!$K$3:$M$16,3,FALSE),0)</f>
        <v>0</v>
      </c>
      <c r="V280" s="81">
        <f t="shared" si="17"/>
        <v>0</v>
      </c>
    </row>
    <row r="281" spans="1:22" hidden="1">
      <c r="A281" s="7"/>
      <c r="E281" s="79"/>
      <c r="F281" s="79"/>
      <c r="G281" s="79"/>
      <c r="H281" s="79"/>
      <c r="L281" s="81"/>
      <c r="O281" s="81"/>
      <c r="R281" s="81">
        <f t="shared" si="15"/>
        <v>0</v>
      </c>
      <c r="S281" s="81">
        <f>IFERROR(IF(J281="X",0,IF(K281="X",0,VLOOKUP(K281,'8'!$K$3:$L$16,2,FALSE))),0)</f>
        <v>0</v>
      </c>
      <c r="T281" s="81">
        <f t="shared" si="16"/>
        <v>0</v>
      </c>
      <c r="U281" s="81">
        <f>IFERROR(VLOOKUP(K281,'8'!$K$3:$M$16,3,FALSE),0)</f>
        <v>0</v>
      </c>
      <c r="V281" s="81">
        <f t="shared" si="17"/>
        <v>0</v>
      </c>
    </row>
    <row r="282" spans="1:22" hidden="1">
      <c r="A282" s="7"/>
      <c r="E282" s="79"/>
      <c r="F282" s="79"/>
      <c r="G282" s="79"/>
      <c r="H282" s="79"/>
      <c r="L282" s="81"/>
      <c r="O282" s="81"/>
      <c r="R282" s="81">
        <f t="shared" si="15"/>
        <v>0</v>
      </c>
      <c r="S282" s="81">
        <f>IFERROR(IF(J282="X",0,IF(K282="X",0,VLOOKUP(K282,'8'!$K$3:$L$16,2,FALSE))),0)</f>
        <v>0</v>
      </c>
      <c r="T282" s="81">
        <f t="shared" si="16"/>
        <v>0</v>
      </c>
      <c r="U282" s="81">
        <f>IFERROR(VLOOKUP(K282,'8'!$K$3:$M$16,3,FALSE),0)</f>
        <v>0</v>
      </c>
      <c r="V282" s="81">
        <f t="shared" si="17"/>
        <v>0</v>
      </c>
    </row>
    <row r="283" spans="1:22" hidden="1">
      <c r="A283" s="7"/>
      <c r="E283" s="79"/>
      <c r="F283" s="79"/>
      <c r="G283" s="79"/>
      <c r="H283" s="79"/>
      <c r="L283" s="81"/>
      <c r="O283" s="81"/>
      <c r="R283" s="81">
        <f t="shared" si="15"/>
        <v>0</v>
      </c>
      <c r="S283" s="81">
        <f>IFERROR(IF(J283="X",0,IF(K283="X",0,VLOOKUP(K283,'8'!$K$3:$L$16,2,FALSE))),0)</f>
        <v>0</v>
      </c>
      <c r="T283" s="81">
        <f t="shared" si="16"/>
        <v>0</v>
      </c>
      <c r="U283" s="81">
        <f>IFERROR(VLOOKUP(K283,'8'!$K$3:$M$16,3,FALSE),0)</f>
        <v>0</v>
      </c>
      <c r="V283" s="81">
        <f t="shared" si="17"/>
        <v>0</v>
      </c>
    </row>
    <row r="284" spans="1:22" hidden="1">
      <c r="A284" s="7"/>
      <c r="E284" s="79"/>
      <c r="F284" s="79"/>
      <c r="G284" s="79"/>
      <c r="H284" s="79"/>
      <c r="L284" s="81"/>
      <c r="O284" s="81"/>
      <c r="R284" s="81">
        <f t="shared" si="15"/>
        <v>0</v>
      </c>
      <c r="S284" s="81">
        <f>IFERROR(IF(J284="X",0,IF(K284="X",0,VLOOKUP(K284,'8'!$K$3:$L$16,2,FALSE))),0)</f>
        <v>0</v>
      </c>
      <c r="T284" s="81">
        <f t="shared" si="16"/>
        <v>0</v>
      </c>
      <c r="U284" s="81">
        <f>IFERROR(VLOOKUP(K284,'8'!$K$3:$M$16,3,FALSE),0)</f>
        <v>0</v>
      </c>
      <c r="V284" s="81">
        <f t="shared" si="17"/>
        <v>0</v>
      </c>
    </row>
    <row r="285" spans="1:22" hidden="1">
      <c r="A285" s="7"/>
      <c r="E285" s="79"/>
      <c r="F285" s="79"/>
      <c r="G285" s="79"/>
      <c r="H285" s="79"/>
      <c r="L285" s="81"/>
      <c r="O285" s="81"/>
      <c r="R285" s="81">
        <f t="shared" si="15"/>
        <v>0</v>
      </c>
      <c r="S285" s="81">
        <f>IFERROR(IF(J285="X",0,IF(K285="X",0,VLOOKUP(K285,'8'!$K$3:$L$16,2,FALSE))),0)</f>
        <v>0</v>
      </c>
      <c r="T285" s="81">
        <f t="shared" si="16"/>
        <v>0</v>
      </c>
      <c r="U285" s="81">
        <f>IFERROR(VLOOKUP(K285,'8'!$K$3:$M$16,3,FALSE),0)</f>
        <v>0</v>
      </c>
      <c r="V285" s="81">
        <f t="shared" si="17"/>
        <v>0</v>
      </c>
    </row>
    <row r="286" spans="1:22" hidden="1">
      <c r="A286" s="7"/>
      <c r="E286" s="79"/>
      <c r="F286" s="79"/>
      <c r="G286" s="79"/>
      <c r="H286" s="79"/>
      <c r="L286" s="81"/>
      <c r="O286" s="81"/>
      <c r="R286" s="81">
        <f t="shared" si="15"/>
        <v>0</v>
      </c>
      <c r="S286" s="81">
        <f>IFERROR(IF(J286="X",0,IF(K286="X",0,VLOOKUP(K286,'8'!$K$3:$L$16,2,FALSE))),0)</f>
        <v>0</v>
      </c>
      <c r="T286" s="81">
        <f t="shared" si="16"/>
        <v>0</v>
      </c>
      <c r="U286" s="81">
        <f>IFERROR(VLOOKUP(K286,'8'!$K$3:$M$16,3,FALSE),0)</f>
        <v>0</v>
      </c>
      <c r="V286" s="81">
        <f t="shared" si="17"/>
        <v>0</v>
      </c>
    </row>
    <row r="287" spans="1:22" hidden="1">
      <c r="A287" s="7"/>
      <c r="E287" s="79"/>
      <c r="F287" s="79"/>
      <c r="G287" s="79"/>
      <c r="H287" s="79"/>
      <c r="L287" s="81"/>
      <c r="O287" s="81"/>
      <c r="R287" s="81">
        <f t="shared" si="15"/>
        <v>0</v>
      </c>
      <c r="S287" s="81">
        <f>IFERROR(IF(J287="X",0,IF(K287="X",0,VLOOKUP(K287,'8'!$K$3:$L$16,2,FALSE))),0)</f>
        <v>0</v>
      </c>
      <c r="T287" s="81">
        <f t="shared" si="16"/>
        <v>0</v>
      </c>
      <c r="U287" s="81">
        <f>IFERROR(VLOOKUP(K287,'8'!$K$3:$M$16,3,FALSE),0)</f>
        <v>0</v>
      </c>
      <c r="V287" s="81">
        <f t="shared" si="17"/>
        <v>0</v>
      </c>
    </row>
    <row r="288" spans="1:22" hidden="1">
      <c r="A288" s="7"/>
      <c r="E288" s="79"/>
      <c r="F288" s="79"/>
      <c r="G288" s="79"/>
      <c r="H288" s="79"/>
      <c r="L288" s="81"/>
      <c r="O288" s="81"/>
      <c r="R288" s="81">
        <f t="shared" si="15"/>
        <v>0</v>
      </c>
      <c r="S288" s="81">
        <f>IFERROR(IF(J288="X",0,IF(K288="X",0,VLOOKUP(K288,'8'!$K$3:$L$16,2,FALSE))),0)</f>
        <v>0</v>
      </c>
      <c r="T288" s="81">
        <f t="shared" si="16"/>
        <v>0</v>
      </c>
      <c r="U288" s="81">
        <f>IFERROR(VLOOKUP(K288,'8'!$K$3:$M$16,3,FALSE),0)</f>
        <v>0</v>
      </c>
      <c r="V288" s="81">
        <f t="shared" si="17"/>
        <v>0</v>
      </c>
    </row>
    <row r="289" spans="1:22" hidden="1">
      <c r="A289" s="7"/>
      <c r="E289" s="79"/>
      <c r="F289" s="79"/>
      <c r="G289" s="79"/>
      <c r="H289" s="79"/>
      <c r="L289" s="81"/>
      <c r="O289" s="81"/>
      <c r="R289" s="81">
        <f t="shared" si="15"/>
        <v>0</v>
      </c>
      <c r="S289" s="81">
        <f>IFERROR(IF(J289="X",0,IF(K289="X",0,VLOOKUP(K289,'8'!$K$3:$L$16,2,FALSE))),0)</f>
        <v>0</v>
      </c>
      <c r="T289" s="81">
        <f t="shared" si="16"/>
        <v>0</v>
      </c>
      <c r="U289" s="81">
        <f>IFERROR(VLOOKUP(K289,'8'!$K$3:$M$16,3,FALSE),0)</f>
        <v>0</v>
      </c>
      <c r="V289" s="81">
        <f t="shared" si="17"/>
        <v>0</v>
      </c>
    </row>
    <row r="290" spans="1:22" hidden="1">
      <c r="A290" s="7"/>
      <c r="E290" s="79"/>
      <c r="F290" s="79"/>
      <c r="G290" s="79"/>
      <c r="H290" s="79"/>
      <c r="L290" s="81"/>
      <c r="O290" s="81"/>
      <c r="R290" s="81">
        <f t="shared" si="15"/>
        <v>0</v>
      </c>
      <c r="S290" s="81">
        <f>IFERROR(IF(J290="X",0,IF(K290="X",0,VLOOKUP(K290,'8'!$K$3:$L$16,2,FALSE))),0)</f>
        <v>0</v>
      </c>
      <c r="T290" s="81">
        <f t="shared" si="16"/>
        <v>0</v>
      </c>
      <c r="U290" s="81">
        <f>IFERROR(VLOOKUP(K290,'8'!$K$3:$M$16,3,FALSE),0)</f>
        <v>0</v>
      </c>
      <c r="V290" s="81">
        <f t="shared" si="17"/>
        <v>0</v>
      </c>
    </row>
    <row r="291" spans="1:22" hidden="1">
      <c r="A291" s="7"/>
      <c r="E291" s="79"/>
      <c r="F291" s="79"/>
      <c r="G291" s="79"/>
      <c r="H291" s="79"/>
      <c r="L291" s="81"/>
      <c r="O291" s="81"/>
      <c r="R291" s="81">
        <f t="shared" si="15"/>
        <v>0</v>
      </c>
      <c r="S291" s="81">
        <f>IFERROR(IF(J291="X",0,IF(K291="X",0,VLOOKUP(K291,'8'!$K$3:$L$16,2,FALSE))),0)</f>
        <v>0</v>
      </c>
      <c r="T291" s="81">
        <f t="shared" si="16"/>
        <v>0</v>
      </c>
      <c r="U291" s="81">
        <f>IFERROR(VLOOKUP(K291,'8'!$K$3:$M$16,3,FALSE),0)</f>
        <v>0</v>
      </c>
      <c r="V291" s="81">
        <f t="shared" si="17"/>
        <v>0</v>
      </c>
    </row>
    <row r="292" spans="1:22" hidden="1">
      <c r="A292" s="7"/>
      <c r="E292" s="79"/>
      <c r="F292" s="79"/>
      <c r="G292" s="79"/>
      <c r="H292" s="79"/>
      <c r="L292" s="81"/>
      <c r="O292" s="81"/>
      <c r="R292" s="81">
        <f t="shared" si="15"/>
        <v>0</v>
      </c>
      <c r="S292" s="81">
        <f>IFERROR(IF(J292="X",0,IF(K292="X",0,VLOOKUP(K292,'8'!$K$3:$L$16,2,FALSE))),0)</f>
        <v>0</v>
      </c>
      <c r="T292" s="81">
        <f t="shared" si="16"/>
        <v>0</v>
      </c>
      <c r="U292" s="81">
        <f>IFERROR(VLOOKUP(K292,'8'!$K$3:$M$16,3,FALSE),0)</f>
        <v>0</v>
      </c>
      <c r="V292" s="81">
        <f t="shared" si="17"/>
        <v>0</v>
      </c>
    </row>
    <row r="293" spans="1:22" hidden="1">
      <c r="A293" s="7"/>
      <c r="E293" s="79"/>
      <c r="F293" s="79"/>
      <c r="G293" s="79"/>
      <c r="H293" s="79"/>
      <c r="L293" s="81"/>
      <c r="O293" s="81"/>
      <c r="R293" s="81">
        <f t="shared" si="15"/>
        <v>0</v>
      </c>
      <c r="S293" s="81">
        <f>IFERROR(IF(J293="X",0,IF(K293="X",0,VLOOKUP(K293,'8'!$K$3:$L$16,2,FALSE))),0)</f>
        <v>0</v>
      </c>
      <c r="T293" s="81">
        <f t="shared" si="16"/>
        <v>0</v>
      </c>
      <c r="U293" s="81">
        <f>IFERROR(VLOOKUP(K293,'8'!$K$3:$M$16,3,FALSE),0)</f>
        <v>0</v>
      </c>
      <c r="V293" s="81">
        <f t="shared" si="17"/>
        <v>0</v>
      </c>
    </row>
    <row r="294" spans="1:22" hidden="1">
      <c r="A294" s="7"/>
      <c r="E294" s="79"/>
      <c r="F294" s="79"/>
      <c r="G294" s="79"/>
      <c r="H294" s="79"/>
      <c r="L294" s="81"/>
      <c r="O294" s="81"/>
      <c r="R294" s="81">
        <f t="shared" si="15"/>
        <v>0</v>
      </c>
      <c r="S294" s="81">
        <f>IFERROR(IF(J294="X",0,IF(K294="X",0,VLOOKUP(K294,'8'!$K$3:$L$16,2,FALSE))),0)</f>
        <v>0</v>
      </c>
      <c r="T294" s="81">
        <f t="shared" si="16"/>
        <v>0</v>
      </c>
      <c r="U294" s="81">
        <f>IFERROR(VLOOKUP(K294,'8'!$K$3:$M$16,3,FALSE),0)</f>
        <v>0</v>
      </c>
      <c r="V294" s="81">
        <f t="shared" si="17"/>
        <v>0</v>
      </c>
    </row>
    <row r="295" spans="1:22" hidden="1">
      <c r="A295" s="7"/>
      <c r="E295" s="79"/>
      <c r="F295" s="79"/>
      <c r="G295" s="79"/>
      <c r="H295" s="79"/>
      <c r="L295" s="81"/>
      <c r="O295" s="81"/>
      <c r="R295" s="81">
        <f t="shared" si="15"/>
        <v>0</v>
      </c>
      <c r="S295" s="81">
        <f>IFERROR(IF(J295="X",0,IF(K295="X",0,VLOOKUP(K295,'8'!$K$3:$L$16,2,FALSE))),0)</f>
        <v>0</v>
      </c>
      <c r="T295" s="81">
        <f t="shared" si="16"/>
        <v>0</v>
      </c>
      <c r="U295" s="81">
        <f>IFERROR(VLOOKUP(K295,'8'!$K$3:$M$16,3,FALSE),0)</f>
        <v>0</v>
      </c>
      <c r="V295" s="81">
        <f t="shared" si="17"/>
        <v>0</v>
      </c>
    </row>
    <row r="296" spans="1:22" hidden="1">
      <c r="A296" s="7"/>
      <c r="E296" s="79"/>
      <c r="F296" s="79"/>
      <c r="G296" s="79"/>
      <c r="H296" s="79"/>
      <c r="L296" s="81"/>
      <c r="O296" s="81"/>
      <c r="R296" s="81">
        <f t="shared" si="15"/>
        <v>0</v>
      </c>
      <c r="S296" s="81">
        <f>IFERROR(IF(J296="X",0,IF(K296="X",0,VLOOKUP(K296,'8'!$K$3:$L$16,2,FALSE))),0)</f>
        <v>0</v>
      </c>
      <c r="T296" s="81">
        <f t="shared" si="16"/>
        <v>0</v>
      </c>
      <c r="U296" s="81">
        <f>IFERROR(VLOOKUP(K296,'8'!$K$3:$M$16,3,FALSE),0)</f>
        <v>0</v>
      </c>
      <c r="V296" s="81">
        <f t="shared" si="17"/>
        <v>0</v>
      </c>
    </row>
    <row r="297" spans="1:22" hidden="1">
      <c r="A297" s="7"/>
      <c r="E297" s="79"/>
      <c r="F297" s="79"/>
      <c r="G297" s="79"/>
      <c r="H297" s="79"/>
      <c r="L297" s="81"/>
      <c r="O297" s="81"/>
      <c r="R297" s="81">
        <f t="shared" si="15"/>
        <v>0</v>
      </c>
      <c r="S297" s="81">
        <f>IFERROR(IF(J297="X",0,IF(K297="X",0,VLOOKUP(K297,'8'!$K$3:$L$16,2,FALSE))),0)</f>
        <v>0</v>
      </c>
      <c r="T297" s="81">
        <f t="shared" si="16"/>
        <v>0</v>
      </c>
      <c r="U297" s="81">
        <f>IFERROR(VLOOKUP(K297,'8'!$K$3:$M$16,3,FALSE),0)</f>
        <v>0</v>
      </c>
      <c r="V297" s="81">
        <f t="shared" si="17"/>
        <v>0</v>
      </c>
    </row>
    <row r="298" spans="1:22" hidden="1">
      <c r="A298" s="7"/>
      <c r="E298" s="79"/>
      <c r="F298" s="79"/>
      <c r="G298" s="79"/>
      <c r="H298" s="79"/>
      <c r="L298" s="81"/>
      <c r="O298" s="81"/>
      <c r="R298" s="81">
        <f t="shared" si="15"/>
        <v>0</v>
      </c>
      <c r="S298" s="81">
        <f>IFERROR(IF(J298="X",0,IF(K298="X",0,VLOOKUP(K298,'8'!$K$3:$L$16,2,FALSE))),0)</f>
        <v>0</v>
      </c>
      <c r="T298" s="81">
        <f t="shared" si="16"/>
        <v>0</v>
      </c>
      <c r="U298" s="81">
        <f>IFERROR(VLOOKUP(K298,'8'!$K$3:$M$16,3,FALSE),0)</f>
        <v>0</v>
      </c>
      <c r="V298" s="81">
        <f t="shared" si="17"/>
        <v>0</v>
      </c>
    </row>
    <row r="299" spans="1:22" hidden="1">
      <c r="A299" s="7"/>
      <c r="E299" s="79"/>
      <c r="F299" s="79"/>
      <c r="G299" s="79"/>
      <c r="H299" s="79"/>
      <c r="L299" s="81"/>
      <c r="O299" s="81"/>
      <c r="R299" s="81">
        <f t="shared" si="15"/>
        <v>0</v>
      </c>
      <c r="S299" s="81">
        <f>IFERROR(IF(J299="X",0,IF(K299="X",0,VLOOKUP(K299,'8'!$K$3:$L$16,2,FALSE))),0)</f>
        <v>0</v>
      </c>
      <c r="T299" s="81">
        <f t="shared" si="16"/>
        <v>0</v>
      </c>
      <c r="U299" s="81">
        <f>IFERROR(VLOOKUP(K299,'8'!$K$3:$M$16,3,FALSE),0)</f>
        <v>0</v>
      </c>
      <c r="V299" s="81">
        <f t="shared" si="17"/>
        <v>0</v>
      </c>
    </row>
    <row r="300" spans="1:22" hidden="1">
      <c r="A300" s="7"/>
      <c r="E300" s="79"/>
      <c r="F300" s="79"/>
      <c r="G300" s="79"/>
      <c r="H300" s="79"/>
      <c r="L300" s="81"/>
      <c r="O300" s="81"/>
      <c r="R300" s="81">
        <f t="shared" si="15"/>
        <v>0</v>
      </c>
      <c r="S300" s="81">
        <f>IFERROR(IF(J300="X",0,IF(K300="X",0,VLOOKUP(K300,'8'!$K$3:$L$16,2,FALSE))),0)</f>
        <v>0</v>
      </c>
      <c r="T300" s="81">
        <f t="shared" si="16"/>
        <v>0</v>
      </c>
      <c r="U300" s="81">
        <f>IFERROR(VLOOKUP(K300,'8'!$K$3:$M$16,3,FALSE),0)</f>
        <v>0</v>
      </c>
      <c r="V300" s="81">
        <f t="shared" si="17"/>
        <v>0</v>
      </c>
    </row>
    <row r="301" spans="1:22" hidden="1">
      <c r="A301" s="7"/>
      <c r="E301" s="79"/>
      <c r="F301" s="79"/>
      <c r="G301" s="79"/>
      <c r="H301" s="79"/>
      <c r="L301" s="81"/>
      <c r="O301" s="81"/>
      <c r="R301" s="81">
        <f t="shared" si="15"/>
        <v>0</v>
      </c>
      <c r="S301" s="81">
        <f>IFERROR(IF(J301="X",0,IF(K301="X",0,VLOOKUP(K301,'8'!$K$3:$L$16,2,FALSE))),0)</f>
        <v>0</v>
      </c>
      <c r="T301" s="81">
        <f t="shared" si="16"/>
        <v>0</v>
      </c>
      <c r="U301" s="81">
        <f>IFERROR(VLOOKUP(K301,'8'!$K$3:$M$16,3,FALSE),0)</f>
        <v>0</v>
      </c>
      <c r="V301" s="81">
        <f t="shared" si="17"/>
        <v>0</v>
      </c>
    </row>
    <row r="302" spans="1:22" hidden="1">
      <c r="A302" s="7"/>
      <c r="E302" s="79"/>
      <c r="F302" s="79"/>
      <c r="G302" s="79"/>
      <c r="H302" s="79"/>
      <c r="L302" s="81"/>
      <c r="O302" s="81"/>
      <c r="R302" s="81">
        <f t="shared" si="15"/>
        <v>0</v>
      </c>
      <c r="S302" s="81">
        <f>IFERROR(IF(J302="X",0,IF(K302="X",0,VLOOKUP(K302,'8'!$K$3:$L$16,2,FALSE))),0)</f>
        <v>0</v>
      </c>
      <c r="T302" s="81">
        <f t="shared" si="16"/>
        <v>0</v>
      </c>
      <c r="U302" s="81">
        <f>IFERROR(VLOOKUP(K302,'8'!$K$3:$M$16,3,FALSE),0)</f>
        <v>0</v>
      </c>
      <c r="V302" s="81">
        <f t="shared" si="17"/>
        <v>0</v>
      </c>
    </row>
    <row r="303" spans="1:22" hidden="1">
      <c r="A303" s="7"/>
      <c r="E303" s="79"/>
      <c r="F303" s="79"/>
      <c r="G303" s="79"/>
      <c r="H303" s="79"/>
      <c r="L303" s="81"/>
      <c r="O303" s="81"/>
      <c r="R303" s="81">
        <f t="shared" si="15"/>
        <v>0</v>
      </c>
      <c r="S303" s="81">
        <f>IFERROR(IF(J303="X",0,IF(K303="X",0,VLOOKUP(K303,'8'!$K$3:$L$16,2,FALSE))),0)</f>
        <v>0</v>
      </c>
      <c r="T303" s="81">
        <f t="shared" si="16"/>
        <v>0</v>
      </c>
      <c r="U303" s="81">
        <f>IFERROR(VLOOKUP(K303,'8'!$K$3:$M$16,3,FALSE),0)</f>
        <v>0</v>
      </c>
      <c r="V303" s="81">
        <f t="shared" si="17"/>
        <v>0</v>
      </c>
    </row>
    <row r="304" spans="1:22" hidden="1">
      <c r="A304" s="7"/>
      <c r="E304" s="79"/>
      <c r="F304" s="79"/>
      <c r="G304" s="79"/>
      <c r="H304" s="79"/>
      <c r="L304" s="81"/>
      <c r="O304" s="81"/>
      <c r="R304" s="81">
        <f t="shared" si="15"/>
        <v>0</v>
      </c>
      <c r="S304" s="81">
        <f>IFERROR(IF(J304="X",0,IF(K304="X",0,VLOOKUP(K304,'8'!$K$3:$L$16,2,FALSE))),0)</f>
        <v>0</v>
      </c>
      <c r="T304" s="81">
        <f t="shared" si="16"/>
        <v>0</v>
      </c>
      <c r="U304" s="81">
        <f>IFERROR(VLOOKUP(K304,'8'!$K$3:$M$16,3,FALSE),0)</f>
        <v>0</v>
      </c>
      <c r="V304" s="81">
        <f t="shared" si="17"/>
        <v>0</v>
      </c>
    </row>
    <row r="305" spans="1:22" hidden="1">
      <c r="A305" s="7"/>
      <c r="E305" s="79"/>
      <c r="F305" s="79"/>
      <c r="G305" s="79"/>
      <c r="H305" s="79"/>
      <c r="L305" s="81"/>
      <c r="O305" s="81"/>
      <c r="R305" s="81">
        <f t="shared" si="15"/>
        <v>0</v>
      </c>
      <c r="S305" s="81">
        <f>IFERROR(IF(J305="X",0,IF(K305="X",0,VLOOKUP(K305,'8'!$K$3:$L$16,2,FALSE))),0)</f>
        <v>0</v>
      </c>
      <c r="T305" s="81">
        <f t="shared" si="16"/>
        <v>0</v>
      </c>
      <c r="U305" s="81">
        <f>IFERROR(VLOOKUP(K305,'8'!$K$3:$M$16,3,FALSE),0)</f>
        <v>0</v>
      </c>
      <c r="V305" s="81">
        <f t="shared" si="17"/>
        <v>0</v>
      </c>
    </row>
    <row r="306" spans="1:22" hidden="1">
      <c r="A306" s="7"/>
      <c r="E306" s="79"/>
      <c r="F306" s="79"/>
      <c r="G306" s="79"/>
      <c r="H306" s="79"/>
      <c r="L306" s="81"/>
      <c r="O306" s="81"/>
      <c r="R306" s="81">
        <f t="shared" si="15"/>
        <v>0</v>
      </c>
      <c r="S306" s="81">
        <f>IFERROR(IF(J306="X",0,IF(K306="X",0,VLOOKUP(K306,'8'!$K$3:$L$16,2,FALSE))),0)</f>
        <v>0</v>
      </c>
      <c r="T306" s="81">
        <f t="shared" si="16"/>
        <v>0</v>
      </c>
      <c r="U306" s="81">
        <f>IFERROR(VLOOKUP(K306,'8'!$K$3:$M$16,3,FALSE),0)</f>
        <v>0</v>
      </c>
      <c r="V306" s="81">
        <f t="shared" si="17"/>
        <v>0</v>
      </c>
    </row>
    <row r="307" spans="1:22" hidden="1">
      <c r="A307" s="7"/>
      <c r="E307" s="79"/>
      <c r="F307" s="79"/>
      <c r="G307" s="79"/>
      <c r="H307" s="79"/>
      <c r="L307" s="81"/>
      <c r="O307" s="81"/>
      <c r="R307" s="81">
        <f t="shared" si="15"/>
        <v>0</v>
      </c>
      <c r="S307" s="81">
        <f>IFERROR(IF(J307="X",0,IF(K307="X",0,VLOOKUP(K307,'8'!$K$3:$L$16,2,FALSE))),0)</f>
        <v>0</v>
      </c>
      <c r="T307" s="81">
        <f t="shared" si="16"/>
        <v>0</v>
      </c>
      <c r="U307" s="81">
        <f>IFERROR(VLOOKUP(K307,'8'!$K$3:$M$16,3,FALSE),0)</f>
        <v>0</v>
      </c>
      <c r="V307" s="81">
        <f t="shared" si="17"/>
        <v>0</v>
      </c>
    </row>
    <row r="308" spans="1:22" hidden="1">
      <c r="A308" s="7"/>
      <c r="E308" s="79"/>
      <c r="F308" s="79"/>
      <c r="G308" s="79"/>
      <c r="H308" s="79"/>
      <c r="L308" s="81"/>
      <c r="O308" s="81"/>
      <c r="R308" s="81">
        <f t="shared" si="15"/>
        <v>0</v>
      </c>
      <c r="S308" s="81">
        <f>IFERROR(IF(J308="X",0,IF(K308="X",0,VLOOKUP(K308,'8'!$K$3:$L$16,2,FALSE))),0)</f>
        <v>0</v>
      </c>
      <c r="T308" s="81">
        <f t="shared" si="16"/>
        <v>0</v>
      </c>
      <c r="U308" s="81">
        <f>IFERROR(VLOOKUP(K308,'8'!$K$3:$M$16,3,FALSE),0)</f>
        <v>0</v>
      </c>
      <c r="V308" s="81">
        <f t="shared" si="17"/>
        <v>0</v>
      </c>
    </row>
    <row r="309" spans="1:22" hidden="1">
      <c r="A309" s="7"/>
      <c r="E309" s="79"/>
      <c r="F309" s="79"/>
      <c r="G309" s="79"/>
      <c r="H309" s="79"/>
      <c r="L309" s="81"/>
      <c r="O309" s="81"/>
      <c r="R309" s="81">
        <f t="shared" si="15"/>
        <v>0</v>
      </c>
      <c r="S309" s="81">
        <f>IFERROR(IF(J309="X",0,IF(K309="X",0,VLOOKUP(K309,'8'!$K$3:$L$16,2,FALSE))),0)</f>
        <v>0</v>
      </c>
      <c r="T309" s="81">
        <f t="shared" si="16"/>
        <v>0</v>
      </c>
      <c r="U309" s="81">
        <f>IFERROR(VLOOKUP(K309,'8'!$K$3:$M$16,3,FALSE),0)</f>
        <v>0</v>
      </c>
      <c r="V309" s="81">
        <f t="shared" si="17"/>
        <v>0</v>
      </c>
    </row>
    <row r="310" spans="1:22" hidden="1">
      <c r="A310" s="7"/>
      <c r="E310" s="79"/>
      <c r="F310" s="79"/>
      <c r="G310" s="79"/>
      <c r="H310" s="79"/>
      <c r="L310" s="81"/>
      <c r="O310" s="81"/>
      <c r="R310" s="81">
        <f t="shared" si="15"/>
        <v>0</v>
      </c>
      <c r="S310" s="81">
        <f>IFERROR(IF(J310="X",0,IF(K310="X",0,VLOOKUP(K310,'8'!$K$3:$L$16,2,FALSE))),0)</f>
        <v>0</v>
      </c>
      <c r="T310" s="81">
        <f t="shared" si="16"/>
        <v>0</v>
      </c>
      <c r="U310" s="81">
        <f>IFERROR(VLOOKUP(K310,'8'!$K$3:$M$16,3,FALSE),0)</f>
        <v>0</v>
      </c>
      <c r="V310" s="81">
        <f t="shared" si="17"/>
        <v>0</v>
      </c>
    </row>
    <row r="311" spans="1:22" hidden="1">
      <c r="A311" s="7"/>
      <c r="E311" s="79"/>
      <c r="F311" s="79"/>
      <c r="G311" s="79"/>
      <c r="H311" s="79"/>
      <c r="L311" s="81"/>
      <c r="O311" s="81"/>
      <c r="R311" s="81">
        <f t="shared" si="15"/>
        <v>0</v>
      </c>
      <c r="S311" s="81">
        <f>IFERROR(IF(J311="X",0,IF(K311="X",0,VLOOKUP(K311,'8'!$K$3:$L$16,2,FALSE))),0)</f>
        <v>0</v>
      </c>
      <c r="T311" s="81">
        <f t="shared" si="16"/>
        <v>0</v>
      </c>
      <c r="U311" s="81">
        <f>IFERROR(VLOOKUP(K311,'8'!$K$3:$M$16,3,FALSE),0)</f>
        <v>0</v>
      </c>
      <c r="V311" s="81">
        <f t="shared" si="17"/>
        <v>0</v>
      </c>
    </row>
    <row r="312" spans="1:22" hidden="1">
      <c r="A312" s="7"/>
      <c r="E312" s="79"/>
      <c r="F312" s="79"/>
      <c r="G312" s="79"/>
      <c r="H312" s="79"/>
      <c r="L312" s="81"/>
      <c r="O312" s="81"/>
      <c r="R312" s="81">
        <f t="shared" si="15"/>
        <v>0</v>
      </c>
      <c r="S312" s="81">
        <f>IFERROR(IF(J312="X",0,IF(K312="X",0,VLOOKUP(K312,'8'!$K$3:$L$16,2,FALSE))),0)</f>
        <v>0</v>
      </c>
      <c r="T312" s="81">
        <f t="shared" si="16"/>
        <v>0</v>
      </c>
      <c r="U312" s="81">
        <f>IFERROR(VLOOKUP(K312,'8'!$K$3:$M$16,3,FALSE),0)</f>
        <v>0</v>
      </c>
      <c r="V312" s="81">
        <f t="shared" si="17"/>
        <v>0</v>
      </c>
    </row>
    <row r="313" spans="1:22" hidden="1">
      <c r="A313" s="7"/>
      <c r="E313" s="79"/>
      <c r="F313" s="79"/>
      <c r="G313" s="79"/>
      <c r="H313" s="79"/>
      <c r="L313" s="81"/>
      <c r="O313" s="81"/>
      <c r="R313" s="81">
        <f t="shared" si="15"/>
        <v>0</v>
      </c>
      <c r="S313" s="81">
        <f>IFERROR(IF(J313="X",0,IF(K313="X",0,VLOOKUP(K313,'8'!$K$3:$L$16,2,FALSE))),0)</f>
        <v>0</v>
      </c>
      <c r="T313" s="81">
        <f t="shared" si="16"/>
        <v>0</v>
      </c>
      <c r="U313" s="81">
        <f>IFERROR(VLOOKUP(K313,'8'!$K$3:$M$16,3,FALSE),0)</f>
        <v>0</v>
      </c>
      <c r="V313" s="81">
        <f t="shared" si="17"/>
        <v>0</v>
      </c>
    </row>
    <row r="314" spans="1:22" hidden="1">
      <c r="A314" s="7"/>
      <c r="E314" s="79"/>
      <c r="F314" s="79"/>
      <c r="G314" s="79"/>
      <c r="H314" s="79"/>
      <c r="L314" s="81"/>
      <c r="O314" s="81"/>
      <c r="R314" s="81">
        <f t="shared" si="15"/>
        <v>0</v>
      </c>
      <c r="S314" s="81">
        <f>IFERROR(IF(J314="X",0,IF(K314="X",0,VLOOKUP(K314,'8'!$K$3:$L$16,2,FALSE))),0)</f>
        <v>0</v>
      </c>
      <c r="T314" s="81">
        <f t="shared" si="16"/>
        <v>0</v>
      </c>
      <c r="U314" s="81">
        <f>IFERROR(VLOOKUP(K314,'8'!$K$3:$M$16,3,FALSE),0)</f>
        <v>0</v>
      </c>
      <c r="V314" s="81">
        <f t="shared" si="17"/>
        <v>0</v>
      </c>
    </row>
    <row r="315" spans="1:22" hidden="1">
      <c r="A315" s="7"/>
      <c r="E315" s="79"/>
      <c r="F315" s="79"/>
      <c r="G315" s="79"/>
      <c r="H315" s="79"/>
      <c r="L315" s="81"/>
      <c r="O315" s="81"/>
      <c r="R315" s="81">
        <f t="shared" si="15"/>
        <v>0</v>
      </c>
      <c r="S315" s="81">
        <f>IFERROR(IF(J315="X",0,IF(K315="X",0,VLOOKUP(K315,'8'!$K$3:$L$16,2,FALSE))),0)</f>
        <v>0</v>
      </c>
      <c r="T315" s="81">
        <f t="shared" si="16"/>
        <v>0</v>
      </c>
      <c r="U315" s="81">
        <f>IFERROR(VLOOKUP(K315,'8'!$K$3:$M$16,3,FALSE),0)</f>
        <v>0</v>
      </c>
      <c r="V315" s="81">
        <f t="shared" si="17"/>
        <v>0</v>
      </c>
    </row>
    <row r="316" spans="1:22" hidden="1">
      <c r="A316" s="7"/>
      <c r="E316" s="79"/>
      <c r="F316" s="79"/>
      <c r="G316" s="79"/>
      <c r="H316" s="79"/>
      <c r="L316" s="81"/>
      <c r="O316" s="81"/>
      <c r="R316" s="81">
        <f t="shared" si="15"/>
        <v>0</v>
      </c>
      <c r="S316" s="81">
        <f>IFERROR(IF(J316="X",0,IF(K316="X",0,VLOOKUP(K316,'8'!$K$3:$L$16,2,FALSE))),0)</f>
        <v>0</v>
      </c>
      <c r="T316" s="81">
        <f t="shared" si="16"/>
        <v>0</v>
      </c>
      <c r="U316" s="81">
        <f>IFERROR(VLOOKUP(K316,'8'!$K$3:$M$16,3,FALSE),0)</f>
        <v>0</v>
      </c>
      <c r="V316" s="81">
        <f t="shared" si="17"/>
        <v>0</v>
      </c>
    </row>
    <row r="317" spans="1:22" hidden="1">
      <c r="A317" s="7"/>
      <c r="E317" s="79"/>
      <c r="F317" s="79"/>
      <c r="G317" s="79"/>
      <c r="H317" s="79"/>
      <c r="L317" s="81"/>
      <c r="O317" s="81"/>
      <c r="R317" s="81">
        <f t="shared" si="15"/>
        <v>0</v>
      </c>
      <c r="S317" s="81">
        <f>IFERROR(IF(J317="X",0,IF(K317="X",0,VLOOKUP(K317,'8'!$K$3:$L$16,2,FALSE))),0)</f>
        <v>0</v>
      </c>
      <c r="T317" s="81">
        <f t="shared" si="16"/>
        <v>0</v>
      </c>
      <c r="U317" s="81">
        <f>IFERROR(VLOOKUP(K317,'8'!$K$3:$M$16,3,FALSE),0)</f>
        <v>0</v>
      </c>
      <c r="V317" s="81">
        <f t="shared" si="17"/>
        <v>0</v>
      </c>
    </row>
    <row r="318" spans="1:22" hidden="1">
      <c r="A318" s="7"/>
      <c r="E318" s="79"/>
      <c r="F318" s="79"/>
      <c r="G318" s="79"/>
      <c r="H318" s="79"/>
      <c r="L318" s="81"/>
      <c r="O318" s="81"/>
      <c r="R318" s="81">
        <f t="shared" si="15"/>
        <v>0</v>
      </c>
      <c r="S318" s="81">
        <f>IFERROR(IF(J318="X",0,IF(K318="X",0,VLOOKUP(K318,'8'!$K$3:$L$16,2,FALSE))),0)</f>
        <v>0</v>
      </c>
      <c r="T318" s="81">
        <f t="shared" si="16"/>
        <v>0</v>
      </c>
      <c r="U318" s="81">
        <f>IFERROR(VLOOKUP(K318,'8'!$K$3:$M$16,3,FALSE),0)</f>
        <v>0</v>
      </c>
      <c r="V318" s="81">
        <f t="shared" si="17"/>
        <v>0</v>
      </c>
    </row>
    <row r="319" spans="1:22" hidden="1">
      <c r="A319" s="7"/>
      <c r="E319" s="79"/>
      <c r="F319" s="79"/>
      <c r="G319" s="79"/>
      <c r="H319" s="79"/>
      <c r="L319" s="81"/>
      <c r="O319" s="81"/>
      <c r="R319" s="81">
        <f t="shared" si="15"/>
        <v>0</v>
      </c>
      <c r="S319" s="81">
        <f>IFERROR(IF(J319="X",0,IF(K319="X",0,VLOOKUP(K319,'8'!$K$3:$L$16,2,FALSE))),0)</f>
        <v>0</v>
      </c>
      <c r="T319" s="81">
        <f t="shared" si="16"/>
        <v>0</v>
      </c>
      <c r="U319" s="81">
        <f>IFERROR(VLOOKUP(K319,'8'!$K$3:$M$16,3,FALSE),0)</f>
        <v>0</v>
      </c>
      <c r="V319" s="81">
        <f t="shared" si="17"/>
        <v>0</v>
      </c>
    </row>
    <row r="320" spans="1:22" hidden="1">
      <c r="A320" s="7"/>
      <c r="E320" s="79"/>
      <c r="F320" s="79"/>
      <c r="G320" s="79"/>
      <c r="H320" s="79"/>
      <c r="L320" s="81"/>
      <c r="O320" s="81"/>
      <c r="R320" s="81">
        <f t="shared" si="15"/>
        <v>0</v>
      </c>
      <c r="S320" s="81">
        <f>IFERROR(IF(J320="X",0,IF(K320="X",0,VLOOKUP(K320,'8'!$K$3:$L$16,2,FALSE))),0)</f>
        <v>0</v>
      </c>
      <c r="T320" s="81">
        <f t="shared" si="16"/>
        <v>0</v>
      </c>
      <c r="U320" s="81">
        <f>IFERROR(VLOOKUP(K320,'8'!$K$3:$M$16,3,FALSE),0)</f>
        <v>0</v>
      </c>
      <c r="V320" s="81">
        <f t="shared" si="17"/>
        <v>0</v>
      </c>
    </row>
    <row r="321" spans="1:22" hidden="1">
      <c r="A321" s="7"/>
      <c r="E321" s="79"/>
      <c r="F321" s="79"/>
      <c r="G321" s="79"/>
      <c r="H321" s="79"/>
      <c r="L321" s="81"/>
      <c r="O321" s="81"/>
      <c r="R321" s="81">
        <f t="shared" si="15"/>
        <v>0</v>
      </c>
      <c r="S321" s="81">
        <f>IFERROR(IF(J321="X",0,IF(K321="X",0,VLOOKUP(K321,'8'!$K$3:$L$16,2,FALSE))),0)</f>
        <v>0</v>
      </c>
      <c r="T321" s="81">
        <f t="shared" si="16"/>
        <v>0</v>
      </c>
      <c r="U321" s="81">
        <f>IFERROR(VLOOKUP(K321,'8'!$K$3:$M$16,3,FALSE),0)</f>
        <v>0</v>
      </c>
      <c r="V321" s="81">
        <f t="shared" si="17"/>
        <v>0</v>
      </c>
    </row>
    <row r="322" spans="1:22" hidden="1">
      <c r="A322" s="7"/>
      <c r="E322" s="79"/>
      <c r="F322" s="79"/>
      <c r="G322" s="79"/>
      <c r="H322" s="79"/>
      <c r="L322" s="81"/>
      <c r="O322" s="81"/>
      <c r="R322" s="81">
        <f t="shared" si="15"/>
        <v>0</v>
      </c>
      <c r="S322" s="81">
        <f>IFERROR(IF(J322="X",0,IF(K322="X",0,VLOOKUP(K322,'8'!$K$3:$L$16,2,FALSE))),0)</f>
        <v>0</v>
      </c>
      <c r="T322" s="81">
        <f t="shared" si="16"/>
        <v>0</v>
      </c>
      <c r="U322" s="81">
        <f>IFERROR(VLOOKUP(K322,'8'!$K$3:$M$16,3,FALSE),0)</f>
        <v>0</v>
      </c>
      <c r="V322" s="81">
        <f t="shared" si="17"/>
        <v>0</v>
      </c>
    </row>
    <row r="323" spans="1:22" hidden="1">
      <c r="A323" s="7"/>
      <c r="E323" s="79"/>
      <c r="F323" s="79"/>
      <c r="G323" s="79"/>
      <c r="H323" s="79"/>
      <c r="L323" s="81"/>
      <c r="O323" s="81"/>
      <c r="R323" s="81">
        <f t="shared" si="15"/>
        <v>0</v>
      </c>
      <c r="S323" s="81">
        <f>IFERROR(IF(J323="X",0,IF(K323="X",0,VLOOKUP(K323,'8'!$K$3:$L$16,2,FALSE))),0)</f>
        <v>0</v>
      </c>
      <c r="T323" s="81">
        <f t="shared" si="16"/>
        <v>0</v>
      </c>
      <c r="U323" s="81">
        <f>IFERROR(VLOOKUP(K323,'8'!$K$3:$M$16,3,FALSE),0)</f>
        <v>0</v>
      </c>
      <c r="V323" s="81">
        <f t="shared" si="17"/>
        <v>0</v>
      </c>
    </row>
    <row r="324" spans="1:22" hidden="1">
      <c r="A324" s="7"/>
      <c r="E324" s="79"/>
      <c r="F324" s="79"/>
      <c r="G324" s="79"/>
      <c r="H324" s="79"/>
      <c r="L324" s="81"/>
      <c r="O324" s="81"/>
      <c r="R324" s="81">
        <f t="shared" si="15"/>
        <v>0</v>
      </c>
      <c r="S324" s="81">
        <f>IFERROR(IF(J324="X",0,IF(K324="X",0,VLOOKUP(K324,'8'!$K$3:$L$16,2,FALSE))),0)</f>
        <v>0</v>
      </c>
      <c r="T324" s="81">
        <f t="shared" si="16"/>
        <v>0</v>
      </c>
      <c r="U324" s="81">
        <f>IFERROR(VLOOKUP(K324,'8'!$K$3:$M$16,3,FALSE),0)</f>
        <v>0</v>
      </c>
      <c r="V324" s="81">
        <f t="shared" si="17"/>
        <v>0</v>
      </c>
    </row>
    <row r="325" spans="1:22" hidden="1">
      <c r="A325" s="7"/>
      <c r="E325" s="79"/>
      <c r="F325" s="79"/>
      <c r="G325" s="79"/>
      <c r="H325" s="79"/>
      <c r="L325" s="81"/>
      <c r="O325" s="81"/>
      <c r="R325" s="81">
        <f t="shared" si="15"/>
        <v>0</v>
      </c>
      <c r="S325" s="81">
        <f>IFERROR(IF(J325="X",0,IF(K325="X",0,VLOOKUP(K325,'8'!$K$3:$L$16,2,FALSE))),0)</f>
        <v>0</v>
      </c>
      <c r="T325" s="81">
        <f t="shared" si="16"/>
        <v>0</v>
      </c>
      <c r="U325" s="81">
        <f>IFERROR(VLOOKUP(K325,'8'!$K$3:$M$16,3,FALSE),0)</f>
        <v>0</v>
      </c>
      <c r="V325" s="81">
        <f t="shared" si="17"/>
        <v>0</v>
      </c>
    </row>
    <row r="326" spans="1:22" hidden="1">
      <c r="A326" s="7"/>
      <c r="E326" s="79"/>
      <c r="F326" s="79"/>
      <c r="G326" s="79"/>
      <c r="H326" s="79"/>
      <c r="L326" s="81"/>
      <c r="O326" s="81"/>
      <c r="R326" s="81">
        <f t="shared" si="15"/>
        <v>0</v>
      </c>
      <c r="S326" s="81">
        <f>IFERROR(IF(J326="X",0,IF(K326="X",0,VLOOKUP(K326,'8'!$K$3:$L$16,2,FALSE))),0)</f>
        <v>0</v>
      </c>
      <c r="T326" s="81">
        <f t="shared" si="16"/>
        <v>0</v>
      </c>
      <c r="U326" s="81">
        <f>IFERROR(VLOOKUP(K326,'8'!$K$3:$M$16,3,FALSE),0)</f>
        <v>0</v>
      </c>
      <c r="V326" s="81">
        <f t="shared" si="17"/>
        <v>0</v>
      </c>
    </row>
    <row r="327" spans="1:22" hidden="1">
      <c r="A327" s="7"/>
      <c r="E327" s="79"/>
      <c r="F327" s="79"/>
      <c r="G327" s="79"/>
      <c r="H327" s="79"/>
      <c r="L327" s="81"/>
      <c r="O327" s="81"/>
      <c r="R327" s="81">
        <f t="shared" si="15"/>
        <v>0</v>
      </c>
      <c r="S327" s="81">
        <f>IFERROR(IF(J327="X",0,IF(K327="X",0,VLOOKUP(K327,'8'!$K$3:$L$16,2,FALSE))),0)</f>
        <v>0</v>
      </c>
      <c r="T327" s="81">
        <f t="shared" si="16"/>
        <v>0</v>
      </c>
      <c r="U327" s="81">
        <f>IFERROR(VLOOKUP(K327,'8'!$K$3:$M$16,3,FALSE),0)</f>
        <v>0</v>
      </c>
      <c r="V327" s="81">
        <f t="shared" si="17"/>
        <v>0</v>
      </c>
    </row>
    <row r="328" spans="1:22" hidden="1">
      <c r="A328" s="7"/>
      <c r="E328" s="79"/>
      <c r="F328" s="79"/>
      <c r="G328" s="79"/>
      <c r="H328" s="79"/>
      <c r="L328" s="81"/>
      <c r="O328" s="81"/>
      <c r="R328" s="81">
        <f t="shared" si="15"/>
        <v>0</v>
      </c>
      <c r="S328" s="81">
        <f>IFERROR(IF(J328="X",0,IF(K328="X",0,VLOOKUP(K328,'8'!$K$3:$L$16,2,FALSE))),0)</f>
        <v>0</v>
      </c>
      <c r="T328" s="81">
        <f t="shared" si="16"/>
        <v>0</v>
      </c>
      <c r="U328" s="81">
        <f>IFERROR(VLOOKUP(K328,'8'!$K$3:$M$16,3,FALSE),0)</f>
        <v>0</v>
      </c>
      <c r="V328" s="81">
        <f t="shared" si="17"/>
        <v>0</v>
      </c>
    </row>
    <row r="329" spans="1:22" hidden="1">
      <c r="A329" s="7"/>
      <c r="E329" s="79"/>
      <c r="F329" s="79"/>
      <c r="G329" s="79"/>
      <c r="H329" s="79"/>
      <c r="L329" s="81"/>
      <c r="O329" s="81"/>
      <c r="R329" s="81">
        <f t="shared" si="15"/>
        <v>0</v>
      </c>
      <c r="S329" s="81">
        <f>IFERROR(IF(J329="X",0,IF(K329="X",0,VLOOKUP(K329,'8'!$K$3:$L$16,2,FALSE))),0)</f>
        <v>0</v>
      </c>
      <c r="T329" s="81">
        <f t="shared" si="16"/>
        <v>0</v>
      </c>
      <c r="U329" s="81">
        <f>IFERROR(VLOOKUP(K329,'8'!$K$3:$M$16,3,FALSE),0)</f>
        <v>0</v>
      </c>
      <c r="V329" s="81">
        <f t="shared" si="17"/>
        <v>0</v>
      </c>
    </row>
    <row r="330" spans="1:22" hidden="1">
      <c r="A330" s="7"/>
      <c r="E330" s="79"/>
      <c r="F330" s="79"/>
      <c r="G330" s="79"/>
      <c r="H330" s="79"/>
      <c r="L330" s="81"/>
      <c r="O330" s="81"/>
      <c r="R330" s="81">
        <f t="shared" si="15"/>
        <v>0</v>
      </c>
      <c r="S330" s="81">
        <f>IFERROR(IF(J330="X",0,IF(K330="X",0,VLOOKUP(K330,'8'!$K$3:$L$16,2,FALSE))),0)</f>
        <v>0</v>
      </c>
      <c r="T330" s="81">
        <f t="shared" si="16"/>
        <v>0</v>
      </c>
      <c r="U330" s="81">
        <f>IFERROR(VLOOKUP(K330,'8'!$K$3:$M$16,3,FALSE),0)</f>
        <v>0</v>
      </c>
      <c r="V330" s="81">
        <f t="shared" si="17"/>
        <v>0</v>
      </c>
    </row>
    <row r="331" spans="1:22" hidden="1">
      <c r="A331" s="7"/>
      <c r="E331" s="79"/>
      <c r="F331" s="79"/>
      <c r="G331" s="79"/>
      <c r="H331" s="79"/>
      <c r="L331" s="81"/>
      <c r="O331" s="81"/>
      <c r="R331" s="81">
        <f t="shared" si="15"/>
        <v>0</v>
      </c>
      <c r="S331" s="81">
        <f>IFERROR(IF(J331="X",0,IF(K331="X",0,VLOOKUP(K331,'8'!$K$3:$L$16,2,FALSE))),0)</f>
        <v>0</v>
      </c>
      <c r="T331" s="81">
        <f t="shared" si="16"/>
        <v>0</v>
      </c>
      <c r="U331" s="81">
        <f>IFERROR(VLOOKUP(K331,'8'!$K$3:$M$16,3,FALSE),0)</f>
        <v>0</v>
      </c>
      <c r="V331" s="81">
        <f t="shared" si="17"/>
        <v>0</v>
      </c>
    </row>
    <row r="332" spans="1:22" hidden="1">
      <c r="A332" s="7"/>
      <c r="E332" s="79"/>
      <c r="F332" s="79"/>
      <c r="G332" s="79"/>
      <c r="H332" s="79"/>
      <c r="L332" s="81"/>
      <c r="O332" s="81"/>
      <c r="R332" s="81">
        <f t="shared" si="15"/>
        <v>0</v>
      </c>
      <c r="S332" s="81">
        <f>IFERROR(IF(J332="X",0,IF(K332="X",0,VLOOKUP(K332,'8'!$K$3:$L$16,2,FALSE))),0)</f>
        <v>0</v>
      </c>
      <c r="T332" s="81">
        <f t="shared" si="16"/>
        <v>0</v>
      </c>
      <c r="U332" s="81">
        <f>IFERROR(VLOOKUP(K332,'8'!$K$3:$M$16,3,FALSE),0)</f>
        <v>0</v>
      </c>
      <c r="V332" s="81">
        <f t="shared" si="17"/>
        <v>0</v>
      </c>
    </row>
    <row r="333" spans="1:22" hidden="1">
      <c r="A333" s="7"/>
      <c r="E333" s="79"/>
      <c r="F333" s="79"/>
      <c r="G333" s="79"/>
      <c r="H333" s="79"/>
      <c r="L333" s="81"/>
      <c r="O333" s="81"/>
      <c r="R333" s="81">
        <f t="shared" si="15"/>
        <v>0</v>
      </c>
      <c r="S333" s="81">
        <f>IFERROR(IF(J333="X",0,IF(K333="X",0,VLOOKUP(K333,'8'!$K$3:$L$16,2,FALSE))),0)</f>
        <v>0</v>
      </c>
      <c r="T333" s="81">
        <f t="shared" si="16"/>
        <v>0</v>
      </c>
      <c r="U333" s="81">
        <f>IFERROR(VLOOKUP(K333,'8'!$K$3:$M$16,3,FALSE),0)</f>
        <v>0</v>
      </c>
      <c r="V333" s="81">
        <f t="shared" si="17"/>
        <v>0</v>
      </c>
    </row>
    <row r="334" spans="1:22" hidden="1">
      <c r="A334" s="7"/>
      <c r="E334" s="79"/>
      <c r="F334" s="79"/>
      <c r="G334" s="79"/>
      <c r="H334" s="79"/>
      <c r="L334" s="81"/>
      <c r="O334" s="81"/>
      <c r="R334" s="81">
        <f t="shared" si="15"/>
        <v>0</v>
      </c>
      <c r="S334" s="81">
        <f>IFERROR(IF(J334="X",0,IF(K334="X",0,VLOOKUP(K334,'8'!$K$3:$L$16,2,FALSE))),0)</f>
        <v>0</v>
      </c>
      <c r="T334" s="81">
        <f t="shared" si="16"/>
        <v>0</v>
      </c>
      <c r="U334" s="81">
        <f>IFERROR(VLOOKUP(K334,'8'!$K$3:$M$16,3,FALSE),0)</f>
        <v>0</v>
      </c>
      <c r="V334" s="81">
        <f t="shared" si="17"/>
        <v>0</v>
      </c>
    </row>
    <row r="335" spans="1:22" hidden="1">
      <c r="A335" s="7"/>
      <c r="E335" s="79"/>
      <c r="F335" s="79"/>
      <c r="G335" s="79"/>
      <c r="H335" s="79"/>
      <c r="L335" s="81"/>
      <c r="O335" s="81"/>
      <c r="R335" s="81">
        <f t="shared" si="15"/>
        <v>0</v>
      </c>
      <c r="S335" s="81">
        <f>IFERROR(IF(J335="X",0,IF(K335="X",0,VLOOKUP(K335,'8'!$K$3:$L$16,2,FALSE))),0)</f>
        <v>0</v>
      </c>
      <c r="T335" s="81">
        <f t="shared" si="16"/>
        <v>0</v>
      </c>
      <c r="U335" s="81">
        <f>IFERROR(VLOOKUP(K335,'8'!$K$3:$M$16,3,FALSE),0)</f>
        <v>0</v>
      </c>
      <c r="V335" s="81">
        <f t="shared" si="17"/>
        <v>0</v>
      </c>
    </row>
    <row r="336" spans="1:22" hidden="1">
      <c r="A336" s="7"/>
      <c r="E336" s="79"/>
      <c r="F336" s="79"/>
      <c r="G336" s="79"/>
      <c r="H336" s="79"/>
      <c r="L336" s="81"/>
      <c r="O336" s="81"/>
      <c r="R336" s="81">
        <f t="shared" si="15"/>
        <v>0</v>
      </c>
      <c r="S336" s="81">
        <f>IFERROR(IF(J336="X",0,IF(K336="X",0,VLOOKUP(K336,'8'!$K$3:$L$16,2,FALSE))),0)</f>
        <v>0</v>
      </c>
      <c r="T336" s="81">
        <f t="shared" si="16"/>
        <v>0</v>
      </c>
      <c r="U336" s="81">
        <f>IFERROR(VLOOKUP(K336,'8'!$K$3:$M$16,3,FALSE),0)</f>
        <v>0</v>
      </c>
      <c r="V336" s="81">
        <f t="shared" si="17"/>
        <v>0</v>
      </c>
    </row>
    <row r="337" spans="1:22" hidden="1">
      <c r="A337" s="7"/>
      <c r="E337" s="79"/>
      <c r="F337" s="79"/>
      <c r="G337" s="79"/>
      <c r="H337" s="79"/>
      <c r="L337" s="81"/>
      <c r="O337" s="81"/>
      <c r="R337" s="81">
        <f t="shared" ref="R337:R400" si="18">SUM(M337+P337)</f>
        <v>0</v>
      </c>
      <c r="S337" s="81">
        <f>IFERROR(IF(J337="X",0,IF(K337="X",0,VLOOKUP(K337,'8'!$K$3:$L$16,2,FALSE))),0)</f>
        <v>0</v>
      </c>
      <c r="T337" s="81">
        <f t="shared" ref="T337:T400" si="19">R337*S337</f>
        <v>0</v>
      </c>
      <c r="U337" s="81">
        <f>IFERROR(VLOOKUP(K337,'8'!$K$3:$M$16,3,FALSE),0)</f>
        <v>0</v>
      </c>
      <c r="V337" s="81">
        <f t="shared" ref="V337:V400" si="20">IF(U337=0,0,T337/U337)</f>
        <v>0</v>
      </c>
    </row>
    <row r="338" spans="1:22" hidden="1">
      <c r="A338" s="7"/>
      <c r="E338" s="79"/>
      <c r="F338" s="79"/>
      <c r="G338" s="79"/>
      <c r="H338" s="79"/>
      <c r="L338" s="81"/>
      <c r="O338" s="81"/>
      <c r="R338" s="81">
        <f t="shared" si="18"/>
        <v>0</v>
      </c>
      <c r="S338" s="81">
        <f>IFERROR(IF(J338="X",0,IF(K338="X",0,VLOOKUP(K338,'8'!$K$3:$L$16,2,FALSE))),0)</f>
        <v>0</v>
      </c>
      <c r="T338" s="81">
        <f t="shared" si="19"/>
        <v>0</v>
      </c>
      <c r="U338" s="81">
        <f>IFERROR(VLOOKUP(K338,'8'!$K$3:$M$16,3,FALSE),0)</f>
        <v>0</v>
      </c>
      <c r="V338" s="81">
        <f t="shared" si="20"/>
        <v>0</v>
      </c>
    </row>
    <row r="339" spans="1:22" hidden="1">
      <c r="A339" s="7"/>
      <c r="E339" s="79"/>
      <c r="F339" s="79"/>
      <c r="G339" s="79"/>
      <c r="H339" s="79"/>
      <c r="L339" s="81"/>
      <c r="O339" s="81"/>
      <c r="R339" s="81">
        <f t="shared" si="18"/>
        <v>0</v>
      </c>
      <c r="S339" s="81">
        <f>IFERROR(IF(J339="X",0,IF(K339="X",0,VLOOKUP(K339,'8'!$K$3:$L$16,2,FALSE))),0)</f>
        <v>0</v>
      </c>
      <c r="T339" s="81">
        <f t="shared" si="19"/>
        <v>0</v>
      </c>
      <c r="U339" s="81">
        <f>IFERROR(VLOOKUP(K339,'8'!$K$3:$M$16,3,FALSE),0)</f>
        <v>0</v>
      </c>
      <c r="V339" s="81">
        <f t="shared" si="20"/>
        <v>0</v>
      </c>
    </row>
    <row r="340" spans="1:22" hidden="1">
      <c r="A340" s="7"/>
      <c r="E340" s="79"/>
      <c r="F340" s="79"/>
      <c r="G340" s="79"/>
      <c r="H340" s="79"/>
      <c r="L340" s="81"/>
      <c r="O340" s="81"/>
      <c r="R340" s="81">
        <f t="shared" si="18"/>
        <v>0</v>
      </c>
      <c r="S340" s="81">
        <f>IFERROR(IF(J340="X",0,IF(K340="X",0,VLOOKUP(K340,'8'!$K$3:$L$16,2,FALSE))),0)</f>
        <v>0</v>
      </c>
      <c r="T340" s="81">
        <f t="shared" si="19"/>
        <v>0</v>
      </c>
      <c r="U340" s="81">
        <f>IFERROR(VLOOKUP(K340,'8'!$K$3:$M$16,3,FALSE),0)</f>
        <v>0</v>
      </c>
      <c r="V340" s="81">
        <f t="shared" si="20"/>
        <v>0</v>
      </c>
    </row>
    <row r="341" spans="1:22" hidden="1">
      <c r="A341" s="7"/>
      <c r="E341" s="79"/>
      <c r="F341" s="79"/>
      <c r="G341" s="79"/>
      <c r="H341" s="79"/>
      <c r="L341" s="81"/>
      <c r="O341" s="81"/>
      <c r="R341" s="81">
        <f t="shared" si="18"/>
        <v>0</v>
      </c>
      <c r="S341" s="81">
        <f>IFERROR(IF(J341="X",0,IF(K341="X",0,VLOOKUP(K341,'8'!$K$3:$L$16,2,FALSE))),0)</f>
        <v>0</v>
      </c>
      <c r="T341" s="81">
        <f t="shared" si="19"/>
        <v>0</v>
      </c>
      <c r="U341" s="81">
        <f>IFERROR(VLOOKUP(K341,'8'!$K$3:$M$16,3,FALSE),0)</f>
        <v>0</v>
      </c>
      <c r="V341" s="81">
        <f t="shared" si="20"/>
        <v>0</v>
      </c>
    </row>
    <row r="342" spans="1:22" hidden="1">
      <c r="A342" s="7"/>
      <c r="E342" s="79"/>
      <c r="F342" s="79"/>
      <c r="G342" s="79"/>
      <c r="H342" s="79"/>
      <c r="L342" s="81"/>
      <c r="O342" s="81"/>
      <c r="R342" s="81">
        <f t="shared" si="18"/>
        <v>0</v>
      </c>
      <c r="S342" s="81">
        <f>IFERROR(IF(J342="X",0,IF(K342="X",0,VLOOKUP(K342,'8'!$K$3:$L$16,2,FALSE))),0)</f>
        <v>0</v>
      </c>
      <c r="T342" s="81">
        <f t="shared" si="19"/>
        <v>0</v>
      </c>
      <c r="U342" s="81">
        <f>IFERROR(VLOOKUP(K342,'8'!$K$3:$M$16,3,FALSE),0)</f>
        <v>0</v>
      </c>
      <c r="V342" s="81">
        <f t="shared" si="20"/>
        <v>0</v>
      </c>
    </row>
    <row r="343" spans="1:22" hidden="1">
      <c r="A343" s="7"/>
      <c r="E343" s="79"/>
      <c r="F343" s="79"/>
      <c r="G343" s="79"/>
      <c r="H343" s="79"/>
      <c r="L343" s="81"/>
      <c r="O343" s="81"/>
      <c r="R343" s="81">
        <f t="shared" si="18"/>
        <v>0</v>
      </c>
      <c r="S343" s="81">
        <f>IFERROR(IF(J343="X",0,IF(K343="X",0,VLOOKUP(K343,'8'!$K$3:$L$16,2,FALSE))),0)</f>
        <v>0</v>
      </c>
      <c r="T343" s="81">
        <f t="shared" si="19"/>
        <v>0</v>
      </c>
      <c r="U343" s="81">
        <f>IFERROR(VLOOKUP(K343,'8'!$K$3:$M$16,3,FALSE),0)</f>
        <v>0</v>
      </c>
      <c r="V343" s="81">
        <f t="shared" si="20"/>
        <v>0</v>
      </c>
    </row>
    <row r="344" spans="1:22" hidden="1">
      <c r="A344" s="7"/>
      <c r="E344" s="79"/>
      <c r="F344" s="79"/>
      <c r="G344" s="79"/>
      <c r="H344" s="79"/>
      <c r="L344" s="81"/>
      <c r="O344" s="81"/>
      <c r="R344" s="81">
        <f t="shared" si="18"/>
        <v>0</v>
      </c>
      <c r="S344" s="81">
        <f>IFERROR(IF(J344="X",0,IF(K344="X",0,VLOOKUP(K344,'8'!$K$3:$L$16,2,FALSE))),0)</f>
        <v>0</v>
      </c>
      <c r="T344" s="81">
        <f t="shared" si="19"/>
        <v>0</v>
      </c>
      <c r="U344" s="81">
        <f>IFERROR(VLOOKUP(K344,'8'!$K$3:$M$16,3,FALSE),0)</f>
        <v>0</v>
      </c>
      <c r="V344" s="81">
        <f t="shared" si="20"/>
        <v>0</v>
      </c>
    </row>
    <row r="345" spans="1:22" hidden="1">
      <c r="A345" s="7"/>
      <c r="E345" s="79"/>
      <c r="F345" s="79"/>
      <c r="G345" s="79"/>
      <c r="H345" s="79"/>
      <c r="L345" s="81"/>
      <c r="O345" s="81"/>
      <c r="R345" s="81">
        <f t="shared" si="18"/>
        <v>0</v>
      </c>
      <c r="S345" s="81">
        <f>IFERROR(IF(J345="X",0,IF(K345="X",0,VLOOKUP(K345,'8'!$K$3:$L$16,2,FALSE))),0)</f>
        <v>0</v>
      </c>
      <c r="T345" s="81">
        <f t="shared" si="19"/>
        <v>0</v>
      </c>
      <c r="U345" s="81">
        <f>IFERROR(VLOOKUP(K345,'8'!$K$3:$M$16,3,FALSE),0)</f>
        <v>0</v>
      </c>
      <c r="V345" s="81">
        <f t="shared" si="20"/>
        <v>0</v>
      </c>
    </row>
    <row r="346" spans="1:22" hidden="1">
      <c r="A346" s="7"/>
      <c r="E346" s="79"/>
      <c r="F346" s="79"/>
      <c r="G346" s="79"/>
      <c r="H346" s="79"/>
      <c r="L346" s="81"/>
      <c r="O346" s="81"/>
      <c r="R346" s="81">
        <f t="shared" si="18"/>
        <v>0</v>
      </c>
      <c r="S346" s="81">
        <f>IFERROR(IF(J346="X",0,IF(K346="X",0,VLOOKUP(K346,'8'!$K$3:$L$16,2,FALSE))),0)</f>
        <v>0</v>
      </c>
      <c r="T346" s="81">
        <f t="shared" si="19"/>
        <v>0</v>
      </c>
      <c r="U346" s="81">
        <f>IFERROR(VLOOKUP(K346,'8'!$K$3:$M$16,3,FALSE),0)</f>
        <v>0</v>
      </c>
      <c r="V346" s="81">
        <f t="shared" si="20"/>
        <v>0</v>
      </c>
    </row>
    <row r="347" spans="1:22" hidden="1">
      <c r="A347" s="7"/>
      <c r="E347" s="79"/>
      <c r="F347" s="79"/>
      <c r="G347" s="79"/>
      <c r="H347" s="79"/>
      <c r="L347" s="81"/>
      <c r="O347" s="81"/>
      <c r="R347" s="81">
        <f t="shared" si="18"/>
        <v>0</v>
      </c>
      <c r="S347" s="81">
        <f>IFERROR(IF(J347="X",0,IF(K347="X",0,VLOOKUP(K347,'8'!$K$3:$L$16,2,FALSE))),0)</f>
        <v>0</v>
      </c>
      <c r="T347" s="81">
        <f t="shared" si="19"/>
        <v>0</v>
      </c>
      <c r="U347" s="81">
        <f>IFERROR(VLOOKUP(K347,'8'!$K$3:$M$16,3,FALSE),0)</f>
        <v>0</v>
      </c>
      <c r="V347" s="81">
        <f t="shared" si="20"/>
        <v>0</v>
      </c>
    </row>
    <row r="348" spans="1:22" hidden="1">
      <c r="A348" s="7"/>
      <c r="E348" s="79"/>
      <c r="F348" s="79"/>
      <c r="G348" s="79"/>
      <c r="H348" s="79"/>
      <c r="L348" s="81"/>
      <c r="O348" s="81"/>
      <c r="R348" s="81">
        <f t="shared" si="18"/>
        <v>0</v>
      </c>
      <c r="S348" s="81">
        <f>IFERROR(IF(J348="X",0,IF(K348="X",0,VLOOKUP(K348,'8'!$K$3:$L$16,2,FALSE))),0)</f>
        <v>0</v>
      </c>
      <c r="T348" s="81">
        <f t="shared" si="19"/>
        <v>0</v>
      </c>
      <c r="U348" s="81">
        <f>IFERROR(VLOOKUP(K348,'8'!$K$3:$M$16,3,FALSE),0)</f>
        <v>0</v>
      </c>
      <c r="V348" s="81">
        <f t="shared" si="20"/>
        <v>0</v>
      </c>
    </row>
    <row r="349" spans="1:22" hidden="1">
      <c r="A349" s="7"/>
      <c r="E349" s="79"/>
      <c r="F349" s="79"/>
      <c r="G349" s="79"/>
      <c r="H349" s="79"/>
      <c r="L349" s="81"/>
      <c r="O349" s="81"/>
      <c r="R349" s="81">
        <f t="shared" si="18"/>
        <v>0</v>
      </c>
      <c r="S349" s="81">
        <f>IFERROR(IF(J349="X",0,IF(K349="X",0,VLOOKUP(K349,'8'!$K$3:$L$16,2,FALSE))),0)</f>
        <v>0</v>
      </c>
      <c r="T349" s="81">
        <f t="shared" si="19"/>
        <v>0</v>
      </c>
      <c r="U349" s="81">
        <f>IFERROR(VLOOKUP(K349,'8'!$K$3:$M$16,3,FALSE),0)</f>
        <v>0</v>
      </c>
      <c r="V349" s="81">
        <f t="shared" si="20"/>
        <v>0</v>
      </c>
    </row>
    <row r="350" spans="1:22" hidden="1">
      <c r="A350" s="7"/>
      <c r="E350" s="79"/>
      <c r="F350" s="79"/>
      <c r="G350" s="79"/>
      <c r="H350" s="79"/>
      <c r="L350" s="81"/>
      <c r="O350" s="81"/>
      <c r="R350" s="81">
        <f t="shared" si="18"/>
        <v>0</v>
      </c>
      <c r="S350" s="81">
        <f>IFERROR(IF(J350="X",0,IF(K350="X",0,VLOOKUP(K350,'8'!$K$3:$L$16,2,FALSE))),0)</f>
        <v>0</v>
      </c>
      <c r="T350" s="81">
        <f t="shared" si="19"/>
        <v>0</v>
      </c>
      <c r="U350" s="81">
        <f>IFERROR(VLOOKUP(K350,'8'!$K$3:$M$16,3,FALSE),0)</f>
        <v>0</v>
      </c>
      <c r="V350" s="81">
        <f t="shared" si="20"/>
        <v>0</v>
      </c>
    </row>
    <row r="351" spans="1:22" hidden="1">
      <c r="A351" s="7"/>
      <c r="E351" s="79"/>
      <c r="F351" s="79"/>
      <c r="G351" s="79"/>
      <c r="H351" s="79"/>
      <c r="L351" s="81"/>
      <c r="O351" s="81"/>
      <c r="R351" s="81">
        <f t="shared" si="18"/>
        <v>0</v>
      </c>
      <c r="S351" s="81">
        <f>IFERROR(IF(J351="X",0,IF(K351="X",0,VLOOKUP(K351,'8'!$K$3:$L$16,2,FALSE))),0)</f>
        <v>0</v>
      </c>
      <c r="T351" s="81">
        <f t="shared" si="19"/>
        <v>0</v>
      </c>
      <c r="U351" s="81">
        <f>IFERROR(VLOOKUP(K351,'8'!$K$3:$M$16,3,FALSE),0)</f>
        <v>0</v>
      </c>
      <c r="V351" s="81">
        <f t="shared" si="20"/>
        <v>0</v>
      </c>
    </row>
    <row r="352" spans="1:22" hidden="1">
      <c r="A352" s="7"/>
      <c r="E352" s="79"/>
      <c r="F352" s="79"/>
      <c r="G352" s="79"/>
      <c r="H352" s="79"/>
      <c r="L352" s="81"/>
      <c r="O352" s="81"/>
      <c r="R352" s="81">
        <f t="shared" si="18"/>
        <v>0</v>
      </c>
      <c r="S352" s="81">
        <f>IFERROR(IF(J352="X",0,IF(K352="X",0,VLOOKUP(K352,'8'!$K$3:$L$16,2,FALSE))),0)</f>
        <v>0</v>
      </c>
      <c r="T352" s="81">
        <f t="shared" si="19"/>
        <v>0</v>
      </c>
      <c r="U352" s="81">
        <f>IFERROR(VLOOKUP(K352,'8'!$K$3:$M$16,3,FALSE),0)</f>
        <v>0</v>
      </c>
      <c r="V352" s="81">
        <f t="shared" si="20"/>
        <v>0</v>
      </c>
    </row>
    <row r="353" spans="1:22" hidden="1">
      <c r="A353" s="7"/>
      <c r="E353" s="79"/>
      <c r="F353" s="79"/>
      <c r="G353" s="79"/>
      <c r="H353" s="79"/>
      <c r="L353" s="81"/>
      <c r="O353" s="81"/>
      <c r="R353" s="81">
        <f t="shared" si="18"/>
        <v>0</v>
      </c>
      <c r="S353" s="81">
        <f>IFERROR(IF(J353="X",0,IF(K353="X",0,VLOOKUP(K353,'8'!$K$3:$L$16,2,FALSE))),0)</f>
        <v>0</v>
      </c>
      <c r="T353" s="81">
        <f t="shared" si="19"/>
        <v>0</v>
      </c>
      <c r="U353" s="81">
        <f>IFERROR(VLOOKUP(K353,'8'!$K$3:$M$16,3,FALSE),0)</f>
        <v>0</v>
      </c>
      <c r="V353" s="81">
        <f t="shared" si="20"/>
        <v>0</v>
      </c>
    </row>
    <row r="354" spans="1:22" hidden="1">
      <c r="A354" s="7"/>
      <c r="E354" s="79"/>
      <c r="F354" s="79"/>
      <c r="G354" s="79"/>
      <c r="H354" s="79"/>
      <c r="L354" s="81"/>
      <c r="O354" s="81"/>
      <c r="R354" s="81">
        <f t="shared" si="18"/>
        <v>0</v>
      </c>
      <c r="S354" s="81">
        <f>IFERROR(IF(J354="X",0,IF(K354="X",0,VLOOKUP(K354,'8'!$K$3:$L$16,2,FALSE))),0)</f>
        <v>0</v>
      </c>
      <c r="T354" s="81">
        <f t="shared" si="19"/>
        <v>0</v>
      </c>
      <c r="U354" s="81">
        <f>IFERROR(VLOOKUP(K354,'8'!$K$3:$M$16,3,FALSE),0)</f>
        <v>0</v>
      </c>
      <c r="V354" s="81">
        <f t="shared" si="20"/>
        <v>0</v>
      </c>
    </row>
    <row r="355" spans="1:22" hidden="1">
      <c r="A355" s="7"/>
      <c r="E355" s="79"/>
      <c r="F355" s="79"/>
      <c r="G355" s="79"/>
      <c r="H355" s="79"/>
      <c r="L355" s="81"/>
      <c r="O355" s="81"/>
      <c r="R355" s="81">
        <f t="shared" si="18"/>
        <v>0</v>
      </c>
      <c r="S355" s="81">
        <f>IFERROR(IF(J355="X",0,IF(K355="X",0,VLOOKUP(K355,'8'!$K$3:$L$16,2,FALSE))),0)</f>
        <v>0</v>
      </c>
      <c r="T355" s="81">
        <f t="shared" si="19"/>
        <v>0</v>
      </c>
      <c r="U355" s="81">
        <f>IFERROR(VLOOKUP(K355,'8'!$K$3:$M$16,3,FALSE),0)</f>
        <v>0</v>
      </c>
      <c r="V355" s="81">
        <f t="shared" si="20"/>
        <v>0</v>
      </c>
    </row>
    <row r="356" spans="1:22" hidden="1">
      <c r="A356" s="7"/>
      <c r="E356" s="79"/>
      <c r="F356" s="79"/>
      <c r="G356" s="79"/>
      <c r="H356" s="79"/>
      <c r="L356" s="81"/>
      <c r="O356" s="81"/>
      <c r="R356" s="81">
        <f t="shared" si="18"/>
        <v>0</v>
      </c>
      <c r="S356" s="81">
        <f>IFERROR(IF(J356="X",0,IF(K356="X",0,VLOOKUP(K356,'8'!$K$3:$L$16,2,FALSE))),0)</f>
        <v>0</v>
      </c>
      <c r="T356" s="81">
        <f t="shared" si="19"/>
        <v>0</v>
      </c>
      <c r="U356" s="81">
        <f>IFERROR(VLOOKUP(K356,'8'!$K$3:$M$16,3,FALSE),0)</f>
        <v>0</v>
      </c>
      <c r="V356" s="81">
        <f t="shared" si="20"/>
        <v>0</v>
      </c>
    </row>
    <row r="357" spans="1:22" hidden="1">
      <c r="A357" s="7"/>
      <c r="E357" s="79"/>
      <c r="F357" s="79"/>
      <c r="G357" s="79"/>
      <c r="H357" s="79"/>
      <c r="L357" s="81"/>
      <c r="O357" s="81"/>
      <c r="R357" s="81">
        <f t="shared" si="18"/>
        <v>0</v>
      </c>
      <c r="S357" s="81">
        <f>IFERROR(IF(J357="X",0,IF(K357="X",0,VLOOKUP(K357,'8'!$K$3:$L$16,2,FALSE))),0)</f>
        <v>0</v>
      </c>
      <c r="T357" s="81">
        <f t="shared" si="19"/>
        <v>0</v>
      </c>
      <c r="U357" s="81">
        <f>IFERROR(VLOOKUP(K357,'8'!$K$3:$M$16,3,FALSE),0)</f>
        <v>0</v>
      </c>
      <c r="V357" s="81">
        <f t="shared" si="20"/>
        <v>0</v>
      </c>
    </row>
    <row r="358" spans="1:22" hidden="1">
      <c r="A358" s="7"/>
      <c r="E358" s="79"/>
      <c r="F358" s="79"/>
      <c r="G358" s="79"/>
      <c r="H358" s="79"/>
      <c r="L358" s="81"/>
      <c r="O358" s="81"/>
      <c r="R358" s="81">
        <f t="shared" si="18"/>
        <v>0</v>
      </c>
      <c r="S358" s="81">
        <f>IFERROR(IF(J358="X",0,IF(K358="X",0,VLOOKUP(K358,'8'!$K$3:$L$16,2,FALSE))),0)</f>
        <v>0</v>
      </c>
      <c r="T358" s="81">
        <f t="shared" si="19"/>
        <v>0</v>
      </c>
      <c r="U358" s="81">
        <f>IFERROR(VLOOKUP(K358,'8'!$K$3:$M$16,3,FALSE),0)</f>
        <v>0</v>
      </c>
      <c r="V358" s="81">
        <f t="shared" si="20"/>
        <v>0</v>
      </c>
    </row>
    <row r="359" spans="1:22" hidden="1">
      <c r="A359" s="7"/>
      <c r="E359" s="79"/>
      <c r="F359" s="79"/>
      <c r="G359" s="79"/>
      <c r="H359" s="79"/>
      <c r="L359" s="81"/>
      <c r="O359" s="81"/>
      <c r="R359" s="81">
        <f t="shared" si="18"/>
        <v>0</v>
      </c>
      <c r="S359" s="81">
        <f>IFERROR(IF(J359="X",0,IF(K359="X",0,VLOOKUP(K359,'8'!$K$3:$L$16,2,FALSE))),0)</f>
        <v>0</v>
      </c>
      <c r="T359" s="81">
        <f t="shared" si="19"/>
        <v>0</v>
      </c>
      <c r="U359" s="81">
        <f>IFERROR(VLOOKUP(K359,'8'!$K$3:$M$16,3,FALSE),0)</f>
        <v>0</v>
      </c>
      <c r="V359" s="81">
        <f t="shared" si="20"/>
        <v>0</v>
      </c>
    </row>
    <row r="360" spans="1:22" hidden="1">
      <c r="A360" s="7"/>
      <c r="E360" s="79"/>
      <c r="F360" s="79"/>
      <c r="G360" s="79"/>
      <c r="H360" s="79"/>
      <c r="L360" s="81"/>
      <c r="O360" s="81"/>
      <c r="R360" s="81">
        <f t="shared" si="18"/>
        <v>0</v>
      </c>
      <c r="S360" s="81">
        <f>IFERROR(IF(J360="X",0,IF(K360="X",0,VLOOKUP(K360,'8'!$K$3:$L$16,2,FALSE))),0)</f>
        <v>0</v>
      </c>
      <c r="T360" s="81">
        <f t="shared" si="19"/>
        <v>0</v>
      </c>
      <c r="U360" s="81">
        <f>IFERROR(VLOOKUP(K360,'8'!$K$3:$M$16,3,FALSE),0)</f>
        <v>0</v>
      </c>
      <c r="V360" s="81">
        <f t="shared" si="20"/>
        <v>0</v>
      </c>
    </row>
    <row r="361" spans="1:22" hidden="1">
      <c r="A361" s="7"/>
      <c r="E361" s="79"/>
      <c r="F361" s="79"/>
      <c r="G361" s="79"/>
      <c r="H361" s="79"/>
      <c r="L361" s="81"/>
      <c r="O361" s="81"/>
      <c r="R361" s="81">
        <f t="shared" si="18"/>
        <v>0</v>
      </c>
      <c r="S361" s="81">
        <f>IFERROR(IF(J361="X",0,IF(K361="X",0,VLOOKUP(K361,'8'!$K$3:$L$16,2,FALSE))),0)</f>
        <v>0</v>
      </c>
      <c r="T361" s="81">
        <f t="shared" si="19"/>
        <v>0</v>
      </c>
      <c r="U361" s="81">
        <f>IFERROR(VLOOKUP(K361,'8'!$K$3:$M$16,3,FALSE),0)</f>
        <v>0</v>
      </c>
      <c r="V361" s="81">
        <f t="shared" si="20"/>
        <v>0</v>
      </c>
    </row>
    <row r="362" spans="1:22" hidden="1">
      <c r="A362" s="7"/>
      <c r="E362" s="79"/>
      <c r="F362" s="79"/>
      <c r="G362" s="79"/>
      <c r="H362" s="79"/>
      <c r="L362" s="81"/>
      <c r="O362" s="81"/>
      <c r="R362" s="81">
        <f t="shared" si="18"/>
        <v>0</v>
      </c>
      <c r="S362" s="81">
        <f>IFERROR(IF(J362="X",0,IF(K362="X",0,VLOOKUP(K362,'8'!$K$3:$L$16,2,FALSE))),0)</f>
        <v>0</v>
      </c>
      <c r="T362" s="81">
        <f t="shared" si="19"/>
        <v>0</v>
      </c>
      <c r="U362" s="81">
        <f>IFERROR(VLOOKUP(K362,'8'!$K$3:$M$16,3,FALSE),0)</f>
        <v>0</v>
      </c>
      <c r="V362" s="81">
        <f t="shared" si="20"/>
        <v>0</v>
      </c>
    </row>
    <row r="363" spans="1:22" hidden="1">
      <c r="A363" s="7"/>
      <c r="E363" s="79"/>
      <c r="F363" s="79"/>
      <c r="G363" s="79"/>
      <c r="H363" s="79"/>
      <c r="L363" s="81"/>
      <c r="O363" s="81"/>
      <c r="R363" s="81">
        <f t="shared" si="18"/>
        <v>0</v>
      </c>
      <c r="S363" s="81">
        <f>IFERROR(IF(J363="X",0,IF(K363="X",0,VLOOKUP(K363,'8'!$K$3:$L$16,2,FALSE))),0)</f>
        <v>0</v>
      </c>
      <c r="T363" s="81">
        <f t="shared" si="19"/>
        <v>0</v>
      </c>
      <c r="U363" s="81">
        <f>IFERROR(VLOOKUP(K363,'8'!$K$3:$M$16,3,FALSE),0)</f>
        <v>0</v>
      </c>
      <c r="V363" s="81">
        <f t="shared" si="20"/>
        <v>0</v>
      </c>
    </row>
    <row r="364" spans="1:22" hidden="1">
      <c r="A364" s="7"/>
      <c r="E364" s="79"/>
      <c r="F364" s="79"/>
      <c r="G364" s="79"/>
      <c r="H364" s="79"/>
      <c r="L364" s="81"/>
      <c r="O364" s="81"/>
      <c r="R364" s="81">
        <f t="shared" si="18"/>
        <v>0</v>
      </c>
      <c r="S364" s="81">
        <f>IFERROR(IF(J364="X",0,IF(K364="X",0,VLOOKUP(K364,'8'!$K$3:$L$16,2,FALSE))),0)</f>
        <v>0</v>
      </c>
      <c r="T364" s="81">
        <f t="shared" si="19"/>
        <v>0</v>
      </c>
      <c r="U364" s="81">
        <f>IFERROR(VLOOKUP(K364,'8'!$K$3:$M$16,3,FALSE),0)</f>
        <v>0</v>
      </c>
      <c r="V364" s="81">
        <f t="shared" si="20"/>
        <v>0</v>
      </c>
    </row>
    <row r="365" spans="1:22" hidden="1">
      <c r="A365" s="7"/>
      <c r="E365" s="79"/>
      <c r="F365" s="79"/>
      <c r="G365" s="79"/>
      <c r="H365" s="79"/>
      <c r="L365" s="81"/>
      <c r="O365" s="81"/>
      <c r="R365" s="81">
        <f t="shared" si="18"/>
        <v>0</v>
      </c>
      <c r="S365" s="81">
        <f>IFERROR(IF(J365="X",0,IF(K365="X",0,VLOOKUP(K365,'8'!$K$3:$L$16,2,FALSE))),0)</f>
        <v>0</v>
      </c>
      <c r="T365" s="81">
        <f t="shared" si="19"/>
        <v>0</v>
      </c>
      <c r="U365" s="81">
        <f>IFERROR(VLOOKUP(K365,'8'!$K$3:$M$16,3,FALSE),0)</f>
        <v>0</v>
      </c>
      <c r="V365" s="81">
        <f t="shared" si="20"/>
        <v>0</v>
      </c>
    </row>
    <row r="366" spans="1:22" hidden="1">
      <c r="A366" s="7"/>
      <c r="E366" s="79"/>
      <c r="F366" s="79"/>
      <c r="G366" s="79"/>
      <c r="H366" s="79"/>
      <c r="L366" s="81"/>
      <c r="O366" s="81"/>
      <c r="R366" s="81">
        <f t="shared" si="18"/>
        <v>0</v>
      </c>
      <c r="S366" s="81">
        <f>IFERROR(IF(J366="X",0,IF(K366="X",0,VLOOKUP(K366,'8'!$K$3:$L$16,2,FALSE))),0)</f>
        <v>0</v>
      </c>
      <c r="T366" s="81">
        <f t="shared" si="19"/>
        <v>0</v>
      </c>
      <c r="U366" s="81">
        <f>IFERROR(VLOOKUP(K366,'8'!$K$3:$M$16,3,FALSE),0)</f>
        <v>0</v>
      </c>
      <c r="V366" s="81">
        <f t="shared" si="20"/>
        <v>0</v>
      </c>
    </row>
    <row r="367" spans="1:22" hidden="1">
      <c r="A367" s="7"/>
      <c r="E367" s="79"/>
      <c r="F367" s="79"/>
      <c r="G367" s="79"/>
      <c r="H367" s="79"/>
      <c r="L367" s="81"/>
      <c r="O367" s="81"/>
      <c r="R367" s="81">
        <f t="shared" si="18"/>
        <v>0</v>
      </c>
      <c r="S367" s="81">
        <f>IFERROR(IF(J367="X",0,IF(K367="X",0,VLOOKUP(K367,'8'!$K$3:$L$16,2,FALSE))),0)</f>
        <v>0</v>
      </c>
      <c r="T367" s="81">
        <f t="shared" si="19"/>
        <v>0</v>
      </c>
      <c r="U367" s="81">
        <f>IFERROR(VLOOKUP(K367,'8'!$K$3:$M$16,3,FALSE),0)</f>
        <v>0</v>
      </c>
      <c r="V367" s="81">
        <f t="shared" si="20"/>
        <v>0</v>
      </c>
    </row>
    <row r="368" spans="1:22" hidden="1">
      <c r="A368" s="7"/>
      <c r="E368" s="79"/>
      <c r="F368" s="79"/>
      <c r="G368" s="79"/>
      <c r="H368" s="79"/>
      <c r="L368" s="81"/>
      <c r="O368" s="81"/>
      <c r="R368" s="81">
        <f t="shared" si="18"/>
        <v>0</v>
      </c>
      <c r="S368" s="81">
        <f>IFERROR(IF(J368="X",0,IF(K368="X",0,VLOOKUP(K368,'8'!$K$3:$L$16,2,FALSE))),0)</f>
        <v>0</v>
      </c>
      <c r="T368" s="81">
        <f t="shared" si="19"/>
        <v>0</v>
      </c>
      <c r="U368" s="81">
        <f>IFERROR(VLOOKUP(K368,'8'!$K$3:$M$16,3,FALSE),0)</f>
        <v>0</v>
      </c>
      <c r="V368" s="81">
        <f t="shared" si="20"/>
        <v>0</v>
      </c>
    </row>
    <row r="369" spans="1:22" hidden="1">
      <c r="A369" s="7"/>
      <c r="E369" s="79"/>
      <c r="F369" s="79"/>
      <c r="G369" s="79"/>
      <c r="H369" s="79"/>
      <c r="L369" s="81"/>
      <c r="O369" s="81"/>
      <c r="R369" s="81">
        <f t="shared" si="18"/>
        <v>0</v>
      </c>
      <c r="S369" s="81">
        <f>IFERROR(IF(J369="X",0,IF(K369="X",0,VLOOKUP(K369,'8'!$K$3:$L$16,2,FALSE))),0)</f>
        <v>0</v>
      </c>
      <c r="T369" s="81">
        <f t="shared" si="19"/>
        <v>0</v>
      </c>
      <c r="U369" s="81">
        <f>IFERROR(VLOOKUP(K369,'8'!$K$3:$M$16,3,FALSE),0)</f>
        <v>0</v>
      </c>
      <c r="V369" s="81">
        <f t="shared" si="20"/>
        <v>0</v>
      </c>
    </row>
    <row r="370" spans="1:22" hidden="1">
      <c r="A370" s="7"/>
      <c r="E370" s="79"/>
      <c r="F370" s="79"/>
      <c r="G370" s="79"/>
      <c r="H370" s="79"/>
      <c r="L370" s="81"/>
      <c r="O370" s="81"/>
      <c r="R370" s="81">
        <f t="shared" si="18"/>
        <v>0</v>
      </c>
      <c r="S370" s="81">
        <f>IFERROR(IF(J370="X",0,IF(K370="X",0,VLOOKUP(K370,'8'!$K$3:$L$16,2,FALSE))),0)</f>
        <v>0</v>
      </c>
      <c r="T370" s="81">
        <f t="shared" si="19"/>
        <v>0</v>
      </c>
      <c r="U370" s="81">
        <f>IFERROR(VLOOKUP(K370,'8'!$K$3:$M$16,3,FALSE),0)</f>
        <v>0</v>
      </c>
      <c r="V370" s="81">
        <f t="shared" si="20"/>
        <v>0</v>
      </c>
    </row>
    <row r="371" spans="1:22" hidden="1">
      <c r="A371" s="7"/>
      <c r="E371" s="79"/>
      <c r="F371" s="79"/>
      <c r="G371" s="79"/>
      <c r="H371" s="79"/>
      <c r="L371" s="81"/>
      <c r="O371" s="81"/>
      <c r="R371" s="81">
        <f t="shared" si="18"/>
        <v>0</v>
      </c>
      <c r="S371" s="81">
        <f>IFERROR(IF(J371="X",0,IF(K371="X",0,VLOOKUP(K371,'8'!$K$3:$L$16,2,FALSE))),0)</f>
        <v>0</v>
      </c>
      <c r="T371" s="81">
        <f t="shared" si="19"/>
        <v>0</v>
      </c>
      <c r="U371" s="81">
        <f>IFERROR(VLOOKUP(K371,'8'!$K$3:$M$16,3,FALSE),0)</f>
        <v>0</v>
      </c>
      <c r="V371" s="81">
        <f t="shared" si="20"/>
        <v>0</v>
      </c>
    </row>
    <row r="372" spans="1:22" hidden="1">
      <c r="A372" s="7"/>
      <c r="E372" s="79"/>
      <c r="F372" s="79"/>
      <c r="G372" s="79"/>
      <c r="H372" s="79"/>
      <c r="L372" s="81"/>
      <c r="O372" s="81"/>
      <c r="R372" s="81">
        <f t="shared" si="18"/>
        <v>0</v>
      </c>
      <c r="S372" s="81">
        <f>IFERROR(IF(J372="X",0,IF(K372="X",0,VLOOKUP(K372,'8'!$K$3:$L$16,2,FALSE))),0)</f>
        <v>0</v>
      </c>
      <c r="T372" s="81">
        <f t="shared" si="19"/>
        <v>0</v>
      </c>
      <c r="U372" s="81">
        <f>IFERROR(VLOOKUP(K372,'8'!$K$3:$M$16,3,FALSE),0)</f>
        <v>0</v>
      </c>
      <c r="V372" s="81">
        <f t="shared" si="20"/>
        <v>0</v>
      </c>
    </row>
    <row r="373" spans="1:22" hidden="1">
      <c r="A373" s="7"/>
      <c r="E373" s="79"/>
      <c r="F373" s="79"/>
      <c r="G373" s="79"/>
      <c r="H373" s="79"/>
      <c r="L373" s="81"/>
      <c r="O373" s="81"/>
      <c r="R373" s="81">
        <f t="shared" si="18"/>
        <v>0</v>
      </c>
      <c r="S373" s="81">
        <f>IFERROR(IF(J373="X",0,IF(K373="X",0,VLOOKUP(K373,'8'!$K$3:$L$16,2,FALSE))),0)</f>
        <v>0</v>
      </c>
      <c r="T373" s="81">
        <f t="shared" si="19"/>
        <v>0</v>
      </c>
      <c r="U373" s="81">
        <f>IFERROR(VLOOKUP(K373,'8'!$K$3:$M$16,3,FALSE),0)</f>
        <v>0</v>
      </c>
      <c r="V373" s="81">
        <f t="shared" si="20"/>
        <v>0</v>
      </c>
    </row>
    <row r="374" spans="1:22" hidden="1">
      <c r="A374" s="7"/>
      <c r="E374" s="79"/>
      <c r="F374" s="79"/>
      <c r="G374" s="79"/>
      <c r="H374" s="79"/>
      <c r="L374" s="81"/>
      <c r="O374" s="81"/>
      <c r="R374" s="81">
        <f t="shared" si="18"/>
        <v>0</v>
      </c>
      <c r="S374" s="81">
        <f>IFERROR(IF(J374="X",0,IF(K374="X",0,VLOOKUP(K374,'8'!$K$3:$L$16,2,FALSE))),0)</f>
        <v>0</v>
      </c>
      <c r="T374" s="81">
        <f t="shared" si="19"/>
        <v>0</v>
      </c>
      <c r="U374" s="81">
        <f>IFERROR(VLOOKUP(K374,'8'!$K$3:$M$16,3,FALSE),0)</f>
        <v>0</v>
      </c>
      <c r="V374" s="81">
        <f t="shared" si="20"/>
        <v>0</v>
      </c>
    </row>
    <row r="375" spans="1:22" hidden="1">
      <c r="A375" s="7"/>
      <c r="E375" s="79"/>
      <c r="F375" s="79"/>
      <c r="G375" s="79"/>
      <c r="H375" s="79"/>
      <c r="L375" s="81"/>
      <c r="O375" s="81"/>
      <c r="R375" s="81">
        <f t="shared" si="18"/>
        <v>0</v>
      </c>
      <c r="S375" s="81">
        <f>IFERROR(IF(J375="X",0,IF(K375="X",0,VLOOKUP(K375,'8'!$K$3:$L$16,2,FALSE))),0)</f>
        <v>0</v>
      </c>
      <c r="T375" s="81">
        <f t="shared" si="19"/>
        <v>0</v>
      </c>
      <c r="U375" s="81">
        <f>IFERROR(VLOOKUP(K375,'8'!$K$3:$M$16,3,FALSE),0)</f>
        <v>0</v>
      </c>
      <c r="V375" s="81">
        <f t="shared" si="20"/>
        <v>0</v>
      </c>
    </row>
    <row r="376" spans="1:22" hidden="1">
      <c r="A376" s="7"/>
      <c r="E376" s="79"/>
      <c r="F376" s="79"/>
      <c r="G376" s="79"/>
      <c r="H376" s="79"/>
      <c r="L376" s="81"/>
      <c r="O376" s="81"/>
      <c r="R376" s="81">
        <f t="shared" si="18"/>
        <v>0</v>
      </c>
      <c r="S376" s="81">
        <f>IFERROR(IF(J376="X",0,IF(K376="X",0,VLOOKUP(K376,'8'!$K$3:$L$16,2,FALSE))),0)</f>
        <v>0</v>
      </c>
      <c r="T376" s="81">
        <f t="shared" si="19"/>
        <v>0</v>
      </c>
      <c r="U376" s="81">
        <f>IFERROR(VLOOKUP(K376,'8'!$K$3:$M$16,3,FALSE),0)</f>
        <v>0</v>
      </c>
      <c r="V376" s="81">
        <f t="shared" si="20"/>
        <v>0</v>
      </c>
    </row>
    <row r="377" spans="1:22" hidden="1">
      <c r="A377" s="7"/>
      <c r="E377" s="79"/>
      <c r="F377" s="79"/>
      <c r="G377" s="79"/>
      <c r="H377" s="79"/>
      <c r="L377" s="81"/>
      <c r="O377" s="81"/>
      <c r="R377" s="81">
        <f t="shared" si="18"/>
        <v>0</v>
      </c>
      <c r="S377" s="81">
        <f>IFERROR(IF(J377="X",0,IF(K377="X",0,VLOOKUP(K377,'8'!$K$3:$L$16,2,FALSE))),0)</f>
        <v>0</v>
      </c>
      <c r="T377" s="81">
        <f t="shared" si="19"/>
        <v>0</v>
      </c>
      <c r="U377" s="81">
        <f>IFERROR(VLOOKUP(K377,'8'!$K$3:$M$16,3,FALSE),0)</f>
        <v>0</v>
      </c>
      <c r="V377" s="81">
        <f t="shared" si="20"/>
        <v>0</v>
      </c>
    </row>
    <row r="378" spans="1:22" hidden="1">
      <c r="A378" s="7"/>
      <c r="E378" s="79"/>
      <c r="F378" s="79"/>
      <c r="G378" s="79"/>
      <c r="H378" s="79"/>
      <c r="L378" s="81"/>
      <c r="O378" s="81"/>
      <c r="R378" s="81">
        <f t="shared" si="18"/>
        <v>0</v>
      </c>
      <c r="S378" s="81">
        <f>IFERROR(IF(J378="X",0,IF(K378="X",0,VLOOKUP(K378,'8'!$K$3:$L$16,2,FALSE))),0)</f>
        <v>0</v>
      </c>
      <c r="T378" s="81">
        <f t="shared" si="19"/>
        <v>0</v>
      </c>
      <c r="U378" s="81">
        <f>IFERROR(VLOOKUP(K378,'8'!$K$3:$M$16,3,FALSE),0)</f>
        <v>0</v>
      </c>
      <c r="V378" s="81">
        <f t="shared" si="20"/>
        <v>0</v>
      </c>
    </row>
    <row r="379" spans="1:22" hidden="1">
      <c r="A379" s="7"/>
      <c r="E379" s="79"/>
      <c r="F379" s="79"/>
      <c r="G379" s="79"/>
      <c r="H379" s="79"/>
      <c r="L379" s="81"/>
      <c r="O379" s="81"/>
      <c r="R379" s="81">
        <f t="shared" si="18"/>
        <v>0</v>
      </c>
      <c r="S379" s="81">
        <f>IFERROR(IF(J379="X",0,IF(K379="X",0,VLOOKUP(K379,'8'!$K$3:$L$16,2,FALSE))),0)</f>
        <v>0</v>
      </c>
      <c r="T379" s="81">
        <f t="shared" si="19"/>
        <v>0</v>
      </c>
      <c r="U379" s="81">
        <f>IFERROR(VLOOKUP(K379,'8'!$K$3:$M$16,3,FALSE),0)</f>
        <v>0</v>
      </c>
      <c r="V379" s="81">
        <f t="shared" si="20"/>
        <v>0</v>
      </c>
    </row>
    <row r="380" spans="1:22" hidden="1">
      <c r="A380" s="7"/>
      <c r="E380" s="79"/>
      <c r="F380" s="79"/>
      <c r="G380" s="79"/>
      <c r="H380" s="79"/>
      <c r="L380" s="81"/>
      <c r="O380" s="81"/>
      <c r="R380" s="81">
        <f t="shared" si="18"/>
        <v>0</v>
      </c>
      <c r="S380" s="81">
        <f>IFERROR(IF(J380="X",0,IF(K380="X",0,VLOOKUP(K380,'8'!$K$3:$L$16,2,FALSE))),0)</f>
        <v>0</v>
      </c>
      <c r="T380" s="81">
        <f t="shared" si="19"/>
        <v>0</v>
      </c>
      <c r="U380" s="81">
        <f>IFERROR(VLOOKUP(K380,'8'!$K$3:$M$16,3,FALSE),0)</f>
        <v>0</v>
      </c>
      <c r="V380" s="81">
        <f t="shared" si="20"/>
        <v>0</v>
      </c>
    </row>
    <row r="381" spans="1:22" hidden="1">
      <c r="A381" s="7"/>
      <c r="E381" s="79"/>
      <c r="F381" s="79"/>
      <c r="G381" s="79"/>
      <c r="H381" s="79"/>
      <c r="L381" s="81"/>
      <c r="O381" s="81"/>
      <c r="R381" s="81">
        <f t="shared" si="18"/>
        <v>0</v>
      </c>
      <c r="S381" s="81">
        <f>IFERROR(IF(J381="X",0,IF(K381="X",0,VLOOKUP(K381,'8'!$K$3:$L$16,2,FALSE))),0)</f>
        <v>0</v>
      </c>
      <c r="T381" s="81">
        <f t="shared" si="19"/>
        <v>0</v>
      </c>
      <c r="U381" s="81">
        <f>IFERROR(VLOOKUP(K381,'8'!$K$3:$M$16,3,FALSE),0)</f>
        <v>0</v>
      </c>
      <c r="V381" s="81">
        <f t="shared" si="20"/>
        <v>0</v>
      </c>
    </row>
    <row r="382" spans="1:22" hidden="1">
      <c r="A382" s="7"/>
      <c r="E382" s="79"/>
      <c r="F382" s="79"/>
      <c r="G382" s="79"/>
      <c r="H382" s="79"/>
      <c r="L382" s="81"/>
      <c r="O382" s="81"/>
      <c r="R382" s="81">
        <f t="shared" si="18"/>
        <v>0</v>
      </c>
      <c r="S382" s="81">
        <f>IFERROR(IF(J382="X",0,IF(K382="X",0,VLOOKUP(K382,'8'!$K$3:$L$16,2,FALSE))),0)</f>
        <v>0</v>
      </c>
      <c r="T382" s="81">
        <f t="shared" si="19"/>
        <v>0</v>
      </c>
      <c r="U382" s="81">
        <f>IFERROR(VLOOKUP(K382,'8'!$K$3:$M$16,3,FALSE),0)</f>
        <v>0</v>
      </c>
      <c r="V382" s="81">
        <f t="shared" si="20"/>
        <v>0</v>
      </c>
    </row>
    <row r="383" spans="1:22" hidden="1">
      <c r="A383" s="7"/>
      <c r="E383" s="79"/>
      <c r="F383" s="79"/>
      <c r="G383" s="79"/>
      <c r="H383" s="79"/>
      <c r="L383" s="81"/>
      <c r="O383" s="81"/>
      <c r="R383" s="81">
        <f t="shared" si="18"/>
        <v>0</v>
      </c>
      <c r="S383" s="81">
        <f>IFERROR(IF(J383="X",0,IF(K383="X",0,VLOOKUP(K383,'8'!$K$3:$L$16,2,FALSE))),0)</f>
        <v>0</v>
      </c>
      <c r="T383" s="81">
        <f t="shared" si="19"/>
        <v>0</v>
      </c>
      <c r="U383" s="81">
        <f>IFERROR(VLOOKUP(K383,'8'!$K$3:$M$16,3,FALSE),0)</f>
        <v>0</v>
      </c>
      <c r="V383" s="81">
        <f t="shared" si="20"/>
        <v>0</v>
      </c>
    </row>
    <row r="384" spans="1:22" hidden="1">
      <c r="A384" s="7"/>
      <c r="E384" s="79"/>
      <c r="F384" s="79"/>
      <c r="G384" s="79"/>
      <c r="H384" s="79"/>
      <c r="L384" s="81"/>
      <c r="O384" s="81"/>
      <c r="R384" s="81">
        <f t="shared" si="18"/>
        <v>0</v>
      </c>
      <c r="S384" s="81">
        <f>IFERROR(IF(J384="X",0,IF(K384="X",0,VLOOKUP(K384,'8'!$K$3:$L$16,2,FALSE))),0)</f>
        <v>0</v>
      </c>
      <c r="T384" s="81">
        <f t="shared" si="19"/>
        <v>0</v>
      </c>
      <c r="U384" s="81">
        <f>IFERROR(VLOOKUP(K384,'8'!$K$3:$M$16,3,FALSE),0)</f>
        <v>0</v>
      </c>
      <c r="V384" s="81">
        <f t="shared" si="20"/>
        <v>0</v>
      </c>
    </row>
    <row r="385" spans="1:22" hidden="1">
      <c r="A385" s="7"/>
      <c r="E385" s="79"/>
      <c r="F385" s="79"/>
      <c r="G385" s="79"/>
      <c r="H385" s="79"/>
      <c r="L385" s="81"/>
      <c r="O385" s="81"/>
      <c r="R385" s="81">
        <f t="shared" si="18"/>
        <v>0</v>
      </c>
      <c r="S385" s="81">
        <f>IFERROR(IF(J385="X",0,IF(K385="X",0,VLOOKUP(K385,'8'!$K$3:$L$16,2,FALSE))),0)</f>
        <v>0</v>
      </c>
      <c r="T385" s="81">
        <f t="shared" si="19"/>
        <v>0</v>
      </c>
      <c r="U385" s="81">
        <f>IFERROR(VLOOKUP(K385,'8'!$K$3:$M$16,3,FALSE),0)</f>
        <v>0</v>
      </c>
      <c r="V385" s="81">
        <f t="shared" si="20"/>
        <v>0</v>
      </c>
    </row>
    <row r="386" spans="1:22" hidden="1">
      <c r="A386" s="7"/>
      <c r="E386" s="79"/>
      <c r="F386" s="79"/>
      <c r="G386" s="79"/>
      <c r="H386" s="79"/>
      <c r="L386" s="81"/>
      <c r="O386" s="81"/>
      <c r="R386" s="81">
        <f t="shared" si="18"/>
        <v>0</v>
      </c>
      <c r="S386" s="81">
        <f>IFERROR(IF(J386="X",0,IF(K386="X",0,VLOOKUP(K386,'8'!$K$3:$L$16,2,FALSE))),0)</f>
        <v>0</v>
      </c>
      <c r="T386" s="81">
        <f t="shared" si="19"/>
        <v>0</v>
      </c>
      <c r="U386" s="81">
        <f>IFERROR(VLOOKUP(K386,'8'!$K$3:$M$16,3,FALSE),0)</f>
        <v>0</v>
      </c>
      <c r="V386" s="81">
        <f t="shared" si="20"/>
        <v>0</v>
      </c>
    </row>
    <row r="387" spans="1:22" hidden="1">
      <c r="A387" s="7"/>
      <c r="E387" s="79"/>
      <c r="F387" s="79"/>
      <c r="G387" s="79"/>
      <c r="H387" s="79"/>
      <c r="L387" s="81"/>
      <c r="O387" s="81"/>
      <c r="R387" s="81">
        <f t="shared" si="18"/>
        <v>0</v>
      </c>
      <c r="S387" s="81">
        <f>IFERROR(IF(J387="X",0,IF(K387="X",0,VLOOKUP(K387,'8'!$K$3:$L$16,2,FALSE))),0)</f>
        <v>0</v>
      </c>
      <c r="T387" s="81">
        <f t="shared" si="19"/>
        <v>0</v>
      </c>
      <c r="U387" s="81">
        <f>IFERROR(VLOOKUP(K387,'8'!$K$3:$M$16,3,FALSE),0)</f>
        <v>0</v>
      </c>
      <c r="V387" s="81">
        <f t="shared" si="20"/>
        <v>0</v>
      </c>
    </row>
    <row r="388" spans="1:22" hidden="1">
      <c r="A388" s="7"/>
      <c r="E388" s="79"/>
      <c r="F388" s="79"/>
      <c r="G388" s="79"/>
      <c r="H388" s="79"/>
      <c r="L388" s="81"/>
      <c r="O388" s="81"/>
      <c r="R388" s="81">
        <f t="shared" si="18"/>
        <v>0</v>
      </c>
      <c r="S388" s="81">
        <f>IFERROR(IF(J388="X",0,IF(K388="X",0,VLOOKUP(K388,'8'!$K$3:$L$16,2,FALSE))),0)</f>
        <v>0</v>
      </c>
      <c r="T388" s="81">
        <f t="shared" si="19"/>
        <v>0</v>
      </c>
      <c r="U388" s="81">
        <f>IFERROR(VLOOKUP(K388,'8'!$K$3:$M$16,3,FALSE),0)</f>
        <v>0</v>
      </c>
      <c r="V388" s="81">
        <f t="shared" si="20"/>
        <v>0</v>
      </c>
    </row>
    <row r="389" spans="1:22" hidden="1">
      <c r="A389" s="7"/>
      <c r="E389" s="79"/>
      <c r="F389" s="79"/>
      <c r="G389" s="79"/>
      <c r="H389" s="79"/>
      <c r="L389" s="81"/>
      <c r="O389" s="81"/>
      <c r="R389" s="81">
        <f t="shared" si="18"/>
        <v>0</v>
      </c>
      <c r="S389" s="81">
        <f>IFERROR(IF(J389="X",0,IF(K389="X",0,VLOOKUP(K389,'8'!$K$3:$L$16,2,FALSE))),0)</f>
        <v>0</v>
      </c>
      <c r="T389" s="81">
        <f t="shared" si="19"/>
        <v>0</v>
      </c>
      <c r="U389" s="81">
        <f>IFERROR(VLOOKUP(K389,'8'!$K$3:$M$16,3,FALSE),0)</f>
        <v>0</v>
      </c>
      <c r="V389" s="81">
        <f t="shared" si="20"/>
        <v>0</v>
      </c>
    </row>
    <row r="390" spans="1:22" hidden="1">
      <c r="A390" s="7"/>
      <c r="E390" s="79"/>
      <c r="F390" s="79"/>
      <c r="G390" s="79"/>
      <c r="H390" s="79"/>
      <c r="L390" s="81"/>
      <c r="O390" s="81"/>
      <c r="R390" s="81">
        <f t="shared" si="18"/>
        <v>0</v>
      </c>
      <c r="S390" s="81">
        <f>IFERROR(IF(J390="X",0,IF(K390="X",0,VLOOKUP(K390,'8'!$K$3:$L$16,2,FALSE))),0)</f>
        <v>0</v>
      </c>
      <c r="T390" s="81">
        <f t="shared" si="19"/>
        <v>0</v>
      </c>
      <c r="U390" s="81">
        <f>IFERROR(VLOOKUP(K390,'8'!$K$3:$M$16,3,FALSE),0)</f>
        <v>0</v>
      </c>
      <c r="V390" s="81">
        <f t="shared" si="20"/>
        <v>0</v>
      </c>
    </row>
    <row r="391" spans="1:22" hidden="1">
      <c r="A391" s="7"/>
      <c r="E391" s="79"/>
      <c r="F391" s="79"/>
      <c r="G391" s="79"/>
      <c r="H391" s="79"/>
      <c r="L391" s="81"/>
      <c r="O391" s="81"/>
      <c r="R391" s="81">
        <f t="shared" si="18"/>
        <v>0</v>
      </c>
      <c r="S391" s="81">
        <f>IFERROR(IF(J391="X",0,IF(K391="X",0,VLOOKUP(K391,'8'!$K$3:$L$16,2,FALSE))),0)</f>
        <v>0</v>
      </c>
      <c r="T391" s="81">
        <f t="shared" si="19"/>
        <v>0</v>
      </c>
      <c r="U391" s="81">
        <f>IFERROR(VLOOKUP(K391,'8'!$K$3:$M$16,3,FALSE),0)</f>
        <v>0</v>
      </c>
      <c r="V391" s="81">
        <f t="shared" si="20"/>
        <v>0</v>
      </c>
    </row>
    <row r="392" spans="1:22" hidden="1">
      <c r="A392" s="7"/>
      <c r="E392" s="79"/>
      <c r="F392" s="79"/>
      <c r="G392" s="79"/>
      <c r="H392" s="79"/>
      <c r="L392" s="81"/>
      <c r="O392" s="81"/>
      <c r="R392" s="81">
        <f t="shared" si="18"/>
        <v>0</v>
      </c>
      <c r="S392" s="81">
        <f>IFERROR(IF(J392="X",0,IF(K392="X",0,VLOOKUP(K392,'8'!$K$3:$L$16,2,FALSE))),0)</f>
        <v>0</v>
      </c>
      <c r="T392" s="81">
        <f t="shared" si="19"/>
        <v>0</v>
      </c>
      <c r="U392" s="81">
        <f>IFERROR(VLOOKUP(K392,'8'!$K$3:$M$16,3,FALSE),0)</f>
        <v>0</v>
      </c>
      <c r="V392" s="81">
        <f t="shared" si="20"/>
        <v>0</v>
      </c>
    </row>
    <row r="393" spans="1:22" hidden="1">
      <c r="A393" s="7"/>
      <c r="E393" s="79"/>
      <c r="F393" s="79"/>
      <c r="G393" s="79"/>
      <c r="H393" s="79"/>
      <c r="L393" s="81"/>
      <c r="O393" s="81"/>
      <c r="R393" s="81">
        <f t="shared" si="18"/>
        <v>0</v>
      </c>
      <c r="S393" s="81">
        <f>IFERROR(IF(J393="X",0,IF(K393="X",0,VLOOKUP(K393,'8'!$K$3:$L$16,2,FALSE))),0)</f>
        <v>0</v>
      </c>
      <c r="T393" s="81">
        <f t="shared" si="19"/>
        <v>0</v>
      </c>
      <c r="U393" s="81">
        <f>IFERROR(VLOOKUP(K393,'8'!$K$3:$M$16,3,FALSE),0)</f>
        <v>0</v>
      </c>
      <c r="V393" s="81">
        <f t="shared" si="20"/>
        <v>0</v>
      </c>
    </row>
    <row r="394" spans="1:22" hidden="1">
      <c r="A394" s="7"/>
      <c r="E394" s="79"/>
      <c r="F394" s="79"/>
      <c r="G394" s="79"/>
      <c r="H394" s="79"/>
      <c r="L394" s="81"/>
      <c r="O394" s="81"/>
      <c r="R394" s="81">
        <f t="shared" si="18"/>
        <v>0</v>
      </c>
      <c r="S394" s="81">
        <f>IFERROR(IF(J394="X",0,IF(K394="X",0,VLOOKUP(K394,'8'!$K$3:$L$16,2,FALSE))),0)</f>
        <v>0</v>
      </c>
      <c r="T394" s="81">
        <f t="shared" si="19"/>
        <v>0</v>
      </c>
      <c r="U394" s="81">
        <f>IFERROR(VLOOKUP(K394,'8'!$K$3:$M$16,3,FALSE),0)</f>
        <v>0</v>
      </c>
      <c r="V394" s="81">
        <f t="shared" si="20"/>
        <v>0</v>
      </c>
    </row>
    <row r="395" spans="1:22" hidden="1">
      <c r="A395" s="7"/>
      <c r="E395" s="79"/>
      <c r="F395" s="79"/>
      <c r="G395" s="79"/>
      <c r="H395" s="79"/>
      <c r="L395" s="81"/>
      <c r="O395" s="81"/>
      <c r="R395" s="81">
        <f t="shared" si="18"/>
        <v>0</v>
      </c>
      <c r="S395" s="81">
        <f>IFERROR(IF(J395="X",0,IF(K395="X",0,VLOOKUP(K395,'8'!$K$3:$L$16,2,FALSE))),0)</f>
        <v>0</v>
      </c>
      <c r="T395" s="81">
        <f t="shared" si="19"/>
        <v>0</v>
      </c>
      <c r="U395" s="81">
        <f>IFERROR(VLOOKUP(K395,'8'!$K$3:$M$16,3,FALSE),0)</f>
        <v>0</v>
      </c>
      <c r="V395" s="81">
        <f t="shared" si="20"/>
        <v>0</v>
      </c>
    </row>
    <row r="396" spans="1:22" hidden="1">
      <c r="A396" s="7"/>
      <c r="E396" s="79"/>
      <c r="F396" s="79"/>
      <c r="G396" s="79"/>
      <c r="H396" s="79"/>
      <c r="L396" s="81"/>
      <c r="O396" s="81"/>
      <c r="R396" s="81">
        <f t="shared" si="18"/>
        <v>0</v>
      </c>
      <c r="S396" s="81">
        <f>IFERROR(IF(J396="X",0,IF(K396="X",0,VLOOKUP(K396,'8'!$K$3:$L$16,2,FALSE))),0)</f>
        <v>0</v>
      </c>
      <c r="T396" s="81">
        <f t="shared" si="19"/>
        <v>0</v>
      </c>
      <c r="U396" s="81">
        <f>IFERROR(VLOOKUP(K396,'8'!$K$3:$M$16,3,FALSE),0)</f>
        <v>0</v>
      </c>
      <c r="V396" s="81">
        <f t="shared" si="20"/>
        <v>0</v>
      </c>
    </row>
    <row r="397" spans="1:22" hidden="1">
      <c r="A397" s="7"/>
      <c r="E397" s="79"/>
      <c r="F397" s="79"/>
      <c r="G397" s="79"/>
      <c r="H397" s="79"/>
      <c r="L397" s="81"/>
      <c r="O397" s="81"/>
      <c r="R397" s="81">
        <f t="shared" si="18"/>
        <v>0</v>
      </c>
      <c r="S397" s="81">
        <f>IFERROR(IF(J397="X",0,IF(K397="X",0,VLOOKUP(K397,'8'!$K$3:$L$16,2,FALSE))),0)</f>
        <v>0</v>
      </c>
      <c r="T397" s="81">
        <f t="shared" si="19"/>
        <v>0</v>
      </c>
      <c r="U397" s="81">
        <f>IFERROR(VLOOKUP(K397,'8'!$K$3:$M$16,3,FALSE),0)</f>
        <v>0</v>
      </c>
      <c r="V397" s="81">
        <f t="shared" si="20"/>
        <v>0</v>
      </c>
    </row>
    <row r="398" spans="1:22" hidden="1">
      <c r="A398" s="7"/>
      <c r="E398" s="79"/>
      <c r="F398" s="79"/>
      <c r="G398" s="79"/>
      <c r="H398" s="79"/>
      <c r="L398" s="81"/>
      <c r="O398" s="81"/>
      <c r="R398" s="81">
        <f t="shared" si="18"/>
        <v>0</v>
      </c>
      <c r="S398" s="81">
        <f>IFERROR(IF(J398="X",0,IF(K398="X",0,VLOOKUP(K398,'8'!$K$3:$L$16,2,FALSE))),0)</f>
        <v>0</v>
      </c>
      <c r="T398" s="81">
        <f t="shared" si="19"/>
        <v>0</v>
      </c>
      <c r="U398" s="81">
        <f>IFERROR(VLOOKUP(K398,'8'!$K$3:$M$16,3,FALSE),0)</f>
        <v>0</v>
      </c>
      <c r="V398" s="81">
        <f t="shared" si="20"/>
        <v>0</v>
      </c>
    </row>
    <row r="399" spans="1:22" hidden="1">
      <c r="A399" s="7"/>
      <c r="E399" s="79"/>
      <c r="F399" s="79"/>
      <c r="G399" s="79"/>
      <c r="H399" s="79"/>
      <c r="L399" s="81"/>
      <c r="O399" s="81"/>
      <c r="R399" s="81">
        <f t="shared" si="18"/>
        <v>0</v>
      </c>
      <c r="S399" s="81">
        <f>IFERROR(IF(J399="X",0,IF(K399="X",0,VLOOKUP(K399,'8'!$K$3:$L$16,2,FALSE))),0)</f>
        <v>0</v>
      </c>
      <c r="T399" s="81">
        <f t="shared" si="19"/>
        <v>0</v>
      </c>
      <c r="U399" s="81">
        <f>IFERROR(VLOOKUP(K399,'8'!$K$3:$M$16,3,FALSE),0)</f>
        <v>0</v>
      </c>
      <c r="V399" s="81">
        <f t="shared" si="20"/>
        <v>0</v>
      </c>
    </row>
    <row r="400" spans="1:22" hidden="1">
      <c r="A400" s="7"/>
      <c r="E400" s="79"/>
      <c r="F400" s="79"/>
      <c r="G400" s="79"/>
      <c r="H400" s="79"/>
      <c r="L400" s="81"/>
      <c r="O400" s="81"/>
      <c r="R400" s="81">
        <f t="shared" si="18"/>
        <v>0</v>
      </c>
      <c r="S400" s="81">
        <f>IFERROR(IF(J400="X",0,IF(K400="X",0,VLOOKUP(K400,'8'!$K$3:$L$16,2,FALSE))),0)</f>
        <v>0</v>
      </c>
      <c r="T400" s="81">
        <f t="shared" si="19"/>
        <v>0</v>
      </c>
      <c r="U400" s="81">
        <f>IFERROR(VLOOKUP(K400,'8'!$K$3:$M$16,3,FALSE),0)</f>
        <v>0</v>
      </c>
      <c r="V400" s="81">
        <f t="shared" si="20"/>
        <v>0</v>
      </c>
    </row>
    <row r="401" spans="1:22" hidden="1">
      <c r="A401" s="7"/>
      <c r="E401" s="79"/>
      <c r="F401" s="79"/>
      <c r="G401" s="79"/>
      <c r="H401" s="79"/>
      <c r="L401" s="81"/>
      <c r="O401" s="81"/>
      <c r="R401" s="81">
        <f t="shared" ref="R401:R464" si="21">SUM(M401+P401)</f>
        <v>0</v>
      </c>
      <c r="S401" s="81">
        <f>IFERROR(IF(J401="X",0,IF(K401="X",0,VLOOKUP(K401,'8'!$K$3:$L$16,2,FALSE))),0)</f>
        <v>0</v>
      </c>
      <c r="T401" s="81">
        <f t="shared" ref="T401:T464" si="22">R401*S401</f>
        <v>0</v>
      </c>
      <c r="U401" s="81">
        <f>IFERROR(VLOOKUP(K401,'8'!$K$3:$M$16,3,FALSE),0)</f>
        <v>0</v>
      </c>
      <c r="V401" s="81">
        <f t="shared" ref="V401:V464" si="23">IF(U401=0,0,T401/U401)</f>
        <v>0</v>
      </c>
    </row>
    <row r="402" spans="1:22" hidden="1">
      <c r="A402" s="7"/>
      <c r="E402" s="79"/>
      <c r="F402" s="79"/>
      <c r="G402" s="79"/>
      <c r="H402" s="79"/>
      <c r="L402" s="81"/>
      <c r="O402" s="81"/>
      <c r="R402" s="81">
        <f t="shared" si="21"/>
        <v>0</v>
      </c>
      <c r="S402" s="81">
        <f>IFERROR(IF(J402="X",0,IF(K402="X",0,VLOOKUP(K402,'8'!$K$3:$L$16,2,FALSE))),0)</f>
        <v>0</v>
      </c>
      <c r="T402" s="81">
        <f t="shared" si="22"/>
        <v>0</v>
      </c>
      <c r="U402" s="81">
        <f>IFERROR(VLOOKUP(K402,'8'!$K$3:$M$16,3,FALSE),0)</f>
        <v>0</v>
      </c>
      <c r="V402" s="81">
        <f t="shared" si="23"/>
        <v>0</v>
      </c>
    </row>
    <row r="403" spans="1:22" hidden="1">
      <c r="A403" s="7"/>
      <c r="E403" s="79"/>
      <c r="F403" s="79"/>
      <c r="G403" s="79"/>
      <c r="H403" s="79"/>
      <c r="L403" s="81"/>
      <c r="O403" s="81"/>
      <c r="R403" s="81">
        <f t="shared" si="21"/>
        <v>0</v>
      </c>
      <c r="S403" s="81">
        <f>IFERROR(IF(J403="X",0,IF(K403="X",0,VLOOKUP(K403,'8'!$K$3:$L$16,2,FALSE))),0)</f>
        <v>0</v>
      </c>
      <c r="T403" s="81">
        <f t="shared" si="22"/>
        <v>0</v>
      </c>
      <c r="U403" s="81">
        <f>IFERROR(VLOOKUP(K403,'8'!$K$3:$M$16,3,FALSE),0)</f>
        <v>0</v>
      </c>
      <c r="V403" s="81">
        <f t="shared" si="23"/>
        <v>0</v>
      </c>
    </row>
    <row r="404" spans="1:22" hidden="1">
      <c r="A404" s="7"/>
      <c r="E404" s="79"/>
      <c r="F404" s="79"/>
      <c r="G404" s="79"/>
      <c r="H404" s="79"/>
      <c r="L404" s="81"/>
      <c r="O404" s="81"/>
      <c r="R404" s="81">
        <f t="shared" si="21"/>
        <v>0</v>
      </c>
      <c r="S404" s="81">
        <f>IFERROR(IF(J404="X",0,IF(K404="X",0,VLOOKUP(K404,'8'!$K$3:$L$16,2,FALSE))),0)</f>
        <v>0</v>
      </c>
      <c r="T404" s="81">
        <f t="shared" si="22"/>
        <v>0</v>
      </c>
      <c r="U404" s="81">
        <f>IFERROR(VLOOKUP(K404,'8'!$K$3:$M$16,3,FALSE),0)</f>
        <v>0</v>
      </c>
      <c r="V404" s="81">
        <f t="shared" si="23"/>
        <v>0</v>
      </c>
    </row>
    <row r="405" spans="1:22" hidden="1">
      <c r="A405" s="7"/>
      <c r="E405" s="79"/>
      <c r="F405" s="79"/>
      <c r="G405" s="79"/>
      <c r="H405" s="79"/>
      <c r="L405" s="81"/>
      <c r="O405" s="81"/>
      <c r="R405" s="81">
        <f t="shared" si="21"/>
        <v>0</v>
      </c>
      <c r="S405" s="81">
        <f>IFERROR(IF(J405="X",0,IF(K405="X",0,VLOOKUP(K405,'8'!$K$3:$L$16,2,FALSE))),0)</f>
        <v>0</v>
      </c>
      <c r="T405" s="81">
        <f t="shared" si="22"/>
        <v>0</v>
      </c>
      <c r="U405" s="81">
        <f>IFERROR(VLOOKUP(K405,'8'!$K$3:$M$16,3,FALSE),0)</f>
        <v>0</v>
      </c>
      <c r="V405" s="81">
        <f t="shared" si="23"/>
        <v>0</v>
      </c>
    </row>
    <row r="406" spans="1:22" hidden="1">
      <c r="A406" s="7"/>
      <c r="E406" s="79"/>
      <c r="F406" s="79"/>
      <c r="G406" s="79"/>
      <c r="H406" s="79"/>
      <c r="L406" s="81"/>
      <c r="O406" s="81"/>
      <c r="R406" s="81">
        <f t="shared" si="21"/>
        <v>0</v>
      </c>
      <c r="S406" s="81">
        <f>IFERROR(IF(J406="X",0,IF(K406="X",0,VLOOKUP(K406,'8'!$K$3:$L$16,2,FALSE))),0)</f>
        <v>0</v>
      </c>
      <c r="T406" s="81">
        <f t="shared" si="22"/>
        <v>0</v>
      </c>
      <c r="U406" s="81">
        <f>IFERROR(VLOOKUP(K406,'8'!$K$3:$M$16,3,FALSE),0)</f>
        <v>0</v>
      </c>
      <c r="V406" s="81">
        <f t="shared" si="23"/>
        <v>0</v>
      </c>
    </row>
    <row r="407" spans="1:22" hidden="1">
      <c r="A407" s="7"/>
      <c r="E407" s="79"/>
      <c r="F407" s="79"/>
      <c r="G407" s="79"/>
      <c r="H407" s="79"/>
      <c r="L407" s="81"/>
      <c r="O407" s="81"/>
      <c r="R407" s="81">
        <f t="shared" si="21"/>
        <v>0</v>
      </c>
      <c r="S407" s="81">
        <f>IFERROR(IF(J407="X",0,IF(K407="X",0,VLOOKUP(K407,'8'!$K$3:$L$16,2,FALSE))),0)</f>
        <v>0</v>
      </c>
      <c r="T407" s="81">
        <f t="shared" si="22"/>
        <v>0</v>
      </c>
      <c r="U407" s="81">
        <f>IFERROR(VLOOKUP(K407,'8'!$K$3:$M$16,3,FALSE),0)</f>
        <v>0</v>
      </c>
      <c r="V407" s="81">
        <f t="shared" si="23"/>
        <v>0</v>
      </c>
    </row>
    <row r="408" spans="1:22" hidden="1">
      <c r="A408" s="7"/>
      <c r="E408" s="79"/>
      <c r="F408" s="79"/>
      <c r="G408" s="79"/>
      <c r="H408" s="79"/>
      <c r="L408" s="81"/>
      <c r="O408" s="81"/>
      <c r="R408" s="81">
        <f t="shared" si="21"/>
        <v>0</v>
      </c>
      <c r="S408" s="81">
        <f>IFERROR(IF(J408="X",0,IF(K408="X",0,VLOOKUP(K408,'8'!$K$3:$L$16,2,FALSE))),0)</f>
        <v>0</v>
      </c>
      <c r="T408" s="81">
        <f t="shared" si="22"/>
        <v>0</v>
      </c>
      <c r="U408" s="81">
        <f>IFERROR(VLOOKUP(K408,'8'!$K$3:$M$16,3,FALSE),0)</f>
        <v>0</v>
      </c>
      <c r="V408" s="81">
        <f t="shared" si="23"/>
        <v>0</v>
      </c>
    </row>
    <row r="409" spans="1:22" hidden="1">
      <c r="A409" s="7"/>
      <c r="E409" s="79"/>
      <c r="F409" s="79"/>
      <c r="G409" s="79"/>
      <c r="H409" s="79"/>
      <c r="L409" s="81"/>
      <c r="O409" s="81"/>
      <c r="R409" s="81">
        <f t="shared" si="21"/>
        <v>0</v>
      </c>
      <c r="S409" s="81">
        <f>IFERROR(IF(J409="X",0,IF(K409="X",0,VLOOKUP(K409,'8'!$K$3:$L$16,2,FALSE))),0)</f>
        <v>0</v>
      </c>
      <c r="T409" s="81">
        <f t="shared" si="22"/>
        <v>0</v>
      </c>
      <c r="U409" s="81">
        <f>IFERROR(VLOOKUP(K409,'8'!$K$3:$M$16,3,FALSE),0)</f>
        <v>0</v>
      </c>
      <c r="V409" s="81">
        <f t="shared" si="23"/>
        <v>0</v>
      </c>
    </row>
    <row r="410" spans="1:22" hidden="1">
      <c r="A410" s="7"/>
      <c r="E410" s="79"/>
      <c r="F410" s="79"/>
      <c r="G410" s="79"/>
      <c r="H410" s="79"/>
      <c r="L410" s="81"/>
      <c r="O410" s="81"/>
      <c r="R410" s="81">
        <f t="shared" si="21"/>
        <v>0</v>
      </c>
      <c r="S410" s="81">
        <f>IFERROR(IF(J410="X",0,IF(K410="X",0,VLOOKUP(K410,'8'!$K$3:$L$16,2,FALSE))),0)</f>
        <v>0</v>
      </c>
      <c r="T410" s="81">
        <f t="shared" si="22"/>
        <v>0</v>
      </c>
      <c r="U410" s="81">
        <f>IFERROR(VLOOKUP(K410,'8'!$K$3:$M$16,3,FALSE),0)</f>
        <v>0</v>
      </c>
      <c r="V410" s="81">
        <f t="shared" si="23"/>
        <v>0</v>
      </c>
    </row>
    <row r="411" spans="1:22" hidden="1">
      <c r="A411" s="7"/>
      <c r="E411" s="79"/>
      <c r="F411" s="79"/>
      <c r="G411" s="79"/>
      <c r="H411" s="79"/>
      <c r="L411" s="81"/>
      <c r="O411" s="81"/>
      <c r="R411" s="81">
        <f t="shared" si="21"/>
        <v>0</v>
      </c>
      <c r="S411" s="81">
        <f>IFERROR(IF(J411="X",0,IF(K411="X",0,VLOOKUP(K411,'8'!$K$3:$L$16,2,FALSE))),0)</f>
        <v>0</v>
      </c>
      <c r="T411" s="81">
        <f t="shared" si="22"/>
        <v>0</v>
      </c>
      <c r="U411" s="81">
        <f>IFERROR(VLOOKUP(K411,'8'!$K$3:$M$16,3,FALSE),0)</f>
        <v>0</v>
      </c>
      <c r="V411" s="81">
        <f t="shared" si="23"/>
        <v>0</v>
      </c>
    </row>
    <row r="412" spans="1:22" hidden="1">
      <c r="A412" s="7"/>
      <c r="E412" s="79"/>
      <c r="F412" s="79"/>
      <c r="G412" s="79"/>
      <c r="H412" s="79"/>
      <c r="L412" s="81"/>
      <c r="O412" s="81"/>
      <c r="R412" s="81">
        <f t="shared" si="21"/>
        <v>0</v>
      </c>
      <c r="S412" s="81">
        <f>IFERROR(IF(J412="X",0,IF(K412="X",0,VLOOKUP(K412,'8'!$K$3:$L$16,2,FALSE))),0)</f>
        <v>0</v>
      </c>
      <c r="T412" s="81">
        <f t="shared" si="22"/>
        <v>0</v>
      </c>
      <c r="U412" s="81">
        <f>IFERROR(VLOOKUP(K412,'8'!$K$3:$M$16,3,FALSE),0)</f>
        <v>0</v>
      </c>
      <c r="V412" s="81">
        <f t="shared" si="23"/>
        <v>0</v>
      </c>
    </row>
    <row r="413" spans="1:22" hidden="1">
      <c r="A413" s="7"/>
      <c r="E413" s="79"/>
      <c r="F413" s="79"/>
      <c r="G413" s="79"/>
      <c r="H413" s="79"/>
      <c r="L413" s="81"/>
      <c r="O413" s="81"/>
      <c r="R413" s="81">
        <f t="shared" si="21"/>
        <v>0</v>
      </c>
      <c r="S413" s="81">
        <f>IFERROR(IF(J413="X",0,IF(K413="X",0,VLOOKUP(K413,'8'!$K$3:$L$16,2,FALSE))),0)</f>
        <v>0</v>
      </c>
      <c r="T413" s="81">
        <f t="shared" si="22"/>
        <v>0</v>
      </c>
      <c r="U413" s="81">
        <f>IFERROR(VLOOKUP(K413,'8'!$K$3:$M$16,3,FALSE),0)</f>
        <v>0</v>
      </c>
      <c r="V413" s="81">
        <f t="shared" si="23"/>
        <v>0</v>
      </c>
    </row>
    <row r="414" spans="1:22" hidden="1">
      <c r="A414" s="7"/>
      <c r="E414" s="79"/>
      <c r="F414" s="79"/>
      <c r="G414" s="79"/>
      <c r="H414" s="79"/>
      <c r="L414" s="81"/>
      <c r="O414" s="81"/>
      <c r="R414" s="81">
        <f t="shared" si="21"/>
        <v>0</v>
      </c>
      <c r="S414" s="81">
        <f>IFERROR(IF(J414="X",0,IF(K414="X",0,VLOOKUP(K414,'8'!$K$3:$L$16,2,FALSE))),0)</f>
        <v>0</v>
      </c>
      <c r="T414" s="81">
        <f t="shared" si="22"/>
        <v>0</v>
      </c>
      <c r="U414" s="81">
        <f>IFERROR(VLOOKUP(K414,'8'!$K$3:$M$16,3,FALSE),0)</f>
        <v>0</v>
      </c>
      <c r="V414" s="81">
        <f t="shared" si="23"/>
        <v>0</v>
      </c>
    </row>
    <row r="415" spans="1:22" hidden="1">
      <c r="A415" s="7"/>
      <c r="E415" s="79"/>
      <c r="F415" s="79"/>
      <c r="G415" s="79"/>
      <c r="H415" s="79"/>
      <c r="L415" s="81"/>
      <c r="O415" s="81"/>
      <c r="R415" s="81">
        <f t="shared" si="21"/>
        <v>0</v>
      </c>
      <c r="S415" s="81">
        <f>IFERROR(IF(J415="X",0,IF(K415="X",0,VLOOKUP(K415,'8'!$K$3:$L$16,2,FALSE))),0)</f>
        <v>0</v>
      </c>
      <c r="T415" s="81">
        <f t="shared" si="22"/>
        <v>0</v>
      </c>
      <c r="U415" s="81">
        <f>IFERROR(VLOOKUP(K415,'8'!$K$3:$M$16,3,FALSE),0)</f>
        <v>0</v>
      </c>
      <c r="V415" s="81">
        <f t="shared" si="23"/>
        <v>0</v>
      </c>
    </row>
    <row r="416" spans="1:22" hidden="1">
      <c r="A416" s="7"/>
      <c r="E416" s="79"/>
      <c r="F416" s="79"/>
      <c r="G416" s="79"/>
      <c r="H416" s="79"/>
      <c r="L416" s="81"/>
      <c r="O416" s="81"/>
      <c r="R416" s="81">
        <f t="shared" si="21"/>
        <v>0</v>
      </c>
      <c r="S416" s="81">
        <f>IFERROR(IF(J416="X",0,IF(K416="X",0,VLOOKUP(K416,'8'!$K$3:$L$16,2,FALSE))),0)</f>
        <v>0</v>
      </c>
      <c r="T416" s="81">
        <f t="shared" si="22"/>
        <v>0</v>
      </c>
      <c r="U416" s="81">
        <f>IFERROR(VLOOKUP(K416,'8'!$K$3:$M$16,3,FALSE),0)</f>
        <v>0</v>
      </c>
      <c r="V416" s="81">
        <f t="shared" si="23"/>
        <v>0</v>
      </c>
    </row>
    <row r="417" spans="1:22" hidden="1">
      <c r="A417" s="7"/>
      <c r="E417" s="79"/>
      <c r="F417" s="79"/>
      <c r="G417" s="79"/>
      <c r="H417" s="79"/>
      <c r="L417" s="81"/>
      <c r="O417" s="81"/>
      <c r="R417" s="81">
        <f t="shared" si="21"/>
        <v>0</v>
      </c>
      <c r="S417" s="81">
        <f>IFERROR(IF(J417="X",0,IF(K417="X",0,VLOOKUP(K417,'8'!$K$3:$L$16,2,FALSE))),0)</f>
        <v>0</v>
      </c>
      <c r="T417" s="81">
        <f t="shared" si="22"/>
        <v>0</v>
      </c>
      <c r="U417" s="81">
        <f>IFERROR(VLOOKUP(K417,'8'!$K$3:$M$16,3,FALSE),0)</f>
        <v>0</v>
      </c>
      <c r="V417" s="81">
        <f t="shared" si="23"/>
        <v>0</v>
      </c>
    </row>
    <row r="418" spans="1:22" hidden="1">
      <c r="A418" s="7"/>
      <c r="E418" s="79"/>
      <c r="F418" s="79"/>
      <c r="G418" s="79"/>
      <c r="H418" s="79"/>
      <c r="L418" s="81"/>
      <c r="O418" s="81"/>
      <c r="R418" s="81">
        <f t="shared" si="21"/>
        <v>0</v>
      </c>
      <c r="S418" s="81">
        <f>IFERROR(IF(J418="X",0,IF(K418="X",0,VLOOKUP(K418,'8'!$K$3:$L$16,2,FALSE))),0)</f>
        <v>0</v>
      </c>
      <c r="T418" s="81">
        <f t="shared" si="22"/>
        <v>0</v>
      </c>
      <c r="U418" s="81">
        <f>IFERROR(VLOOKUP(K418,'8'!$K$3:$M$16,3,FALSE),0)</f>
        <v>0</v>
      </c>
      <c r="V418" s="81">
        <f t="shared" si="23"/>
        <v>0</v>
      </c>
    </row>
    <row r="419" spans="1:22" hidden="1">
      <c r="A419" s="7"/>
      <c r="E419" s="79"/>
      <c r="F419" s="79"/>
      <c r="G419" s="79"/>
      <c r="H419" s="79"/>
      <c r="L419" s="81"/>
      <c r="O419" s="81"/>
      <c r="R419" s="81">
        <f t="shared" si="21"/>
        <v>0</v>
      </c>
      <c r="S419" s="81">
        <f>IFERROR(IF(J419="X",0,IF(K419="X",0,VLOOKUP(K419,'8'!$K$3:$L$16,2,FALSE))),0)</f>
        <v>0</v>
      </c>
      <c r="T419" s="81">
        <f t="shared" si="22"/>
        <v>0</v>
      </c>
      <c r="U419" s="81">
        <f>IFERROR(VLOOKUP(K419,'8'!$K$3:$M$16,3,FALSE),0)</f>
        <v>0</v>
      </c>
      <c r="V419" s="81">
        <f t="shared" si="23"/>
        <v>0</v>
      </c>
    </row>
    <row r="420" spans="1:22" hidden="1">
      <c r="A420" s="7"/>
      <c r="E420" s="79"/>
      <c r="F420" s="79"/>
      <c r="G420" s="79"/>
      <c r="H420" s="79"/>
      <c r="L420" s="81"/>
      <c r="O420" s="81"/>
      <c r="R420" s="81">
        <f t="shared" si="21"/>
        <v>0</v>
      </c>
      <c r="S420" s="81">
        <f>IFERROR(IF(J420="X",0,IF(K420="X",0,VLOOKUP(K420,'8'!$K$3:$L$16,2,FALSE))),0)</f>
        <v>0</v>
      </c>
      <c r="T420" s="81">
        <f t="shared" si="22"/>
        <v>0</v>
      </c>
      <c r="U420" s="81">
        <f>IFERROR(VLOOKUP(K420,'8'!$K$3:$M$16,3,FALSE),0)</f>
        <v>0</v>
      </c>
      <c r="V420" s="81">
        <f t="shared" si="23"/>
        <v>0</v>
      </c>
    </row>
    <row r="421" spans="1:22" hidden="1">
      <c r="A421" s="7"/>
      <c r="E421" s="79"/>
      <c r="F421" s="79"/>
      <c r="G421" s="79"/>
      <c r="H421" s="79"/>
      <c r="L421" s="81"/>
      <c r="O421" s="81"/>
      <c r="R421" s="81">
        <f t="shared" si="21"/>
        <v>0</v>
      </c>
      <c r="S421" s="81">
        <f>IFERROR(IF(J421="X",0,IF(K421="X",0,VLOOKUP(K421,'8'!$K$3:$L$16,2,FALSE))),0)</f>
        <v>0</v>
      </c>
      <c r="T421" s="81">
        <f t="shared" si="22"/>
        <v>0</v>
      </c>
      <c r="U421" s="81">
        <f>IFERROR(VLOOKUP(K421,'8'!$K$3:$M$16,3,FALSE),0)</f>
        <v>0</v>
      </c>
      <c r="V421" s="81">
        <f t="shared" si="23"/>
        <v>0</v>
      </c>
    </row>
    <row r="422" spans="1:22" hidden="1">
      <c r="A422" s="7"/>
      <c r="E422" s="79"/>
      <c r="F422" s="79"/>
      <c r="G422" s="79"/>
      <c r="H422" s="79"/>
      <c r="L422" s="81"/>
      <c r="O422" s="81"/>
      <c r="R422" s="81">
        <f t="shared" si="21"/>
        <v>0</v>
      </c>
      <c r="S422" s="81">
        <f>IFERROR(IF(J422="X",0,IF(K422="X",0,VLOOKUP(K422,'8'!$K$3:$L$16,2,FALSE))),0)</f>
        <v>0</v>
      </c>
      <c r="T422" s="81">
        <f t="shared" si="22"/>
        <v>0</v>
      </c>
      <c r="U422" s="81">
        <f>IFERROR(VLOOKUP(K422,'8'!$K$3:$M$16,3,FALSE),0)</f>
        <v>0</v>
      </c>
      <c r="V422" s="81">
        <f t="shared" si="23"/>
        <v>0</v>
      </c>
    </row>
    <row r="423" spans="1:22" hidden="1">
      <c r="A423" s="7"/>
      <c r="E423" s="79"/>
      <c r="F423" s="79"/>
      <c r="G423" s="79"/>
      <c r="H423" s="79"/>
      <c r="L423" s="81"/>
      <c r="O423" s="81"/>
      <c r="R423" s="81">
        <f t="shared" si="21"/>
        <v>0</v>
      </c>
      <c r="S423" s="81">
        <f>IFERROR(IF(J423="X",0,IF(K423="X",0,VLOOKUP(K423,'8'!$K$3:$L$16,2,FALSE))),0)</f>
        <v>0</v>
      </c>
      <c r="T423" s="81">
        <f t="shared" si="22"/>
        <v>0</v>
      </c>
      <c r="U423" s="81">
        <f>IFERROR(VLOOKUP(K423,'8'!$K$3:$M$16,3,FALSE),0)</f>
        <v>0</v>
      </c>
      <c r="V423" s="81">
        <f t="shared" si="23"/>
        <v>0</v>
      </c>
    </row>
    <row r="424" spans="1:22" hidden="1">
      <c r="A424" s="7"/>
      <c r="E424" s="79"/>
      <c r="F424" s="79"/>
      <c r="G424" s="79"/>
      <c r="H424" s="79"/>
      <c r="L424" s="81"/>
      <c r="O424" s="81"/>
      <c r="R424" s="81">
        <f t="shared" si="21"/>
        <v>0</v>
      </c>
      <c r="S424" s="81">
        <f>IFERROR(IF(J424="X",0,IF(K424="X",0,VLOOKUP(K424,'8'!$K$3:$L$16,2,FALSE))),0)</f>
        <v>0</v>
      </c>
      <c r="T424" s="81">
        <f t="shared" si="22"/>
        <v>0</v>
      </c>
      <c r="U424" s="81">
        <f>IFERROR(VLOOKUP(K424,'8'!$K$3:$M$16,3,FALSE),0)</f>
        <v>0</v>
      </c>
      <c r="V424" s="81">
        <f t="shared" si="23"/>
        <v>0</v>
      </c>
    </row>
    <row r="425" spans="1:22" hidden="1">
      <c r="A425" s="7"/>
      <c r="E425" s="79"/>
      <c r="F425" s="79"/>
      <c r="G425" s="79"/>
      <c r="H425" s="79"/>
      <c r="L425" s="81"/>
      <c r="O425" s="81"/>
      <c r="R425" s="81">
        <f t="shared" si="21"/>
        <v>0</v>
      </c>
      <c r="S425" s="81">
        <f>IFERROR(IF(J425="X",0,IF(K425="X",0,VLOOKUP(K425,'8'!$K$3:$L$16,2,FALSE))),0)</f>
        <v>0</v>
      </c>
      <c r="T425" s="81">
        <f t="shared" si="22"/>
        <v>0</v>
      </c>
      <c r="U425" s="81">
        <f>IFERROR(VLOOKUP(K425,'8'!$K$3:$M$16,3,FALSE),0)</f>
        <v>0</v>
      </c>
      <c r="V425" s="81">
        <f t="shared" si="23"/>
        <v>0</v>
      </c>
    </row>
    <row r="426" spans="1:22" hidden="1">
      <c r="A426" s="7"/>
      <c r="E426" s="79"/>
      <c r="F426" s="79"/>
      <c r="G426" s="79"/>
      <c r="H426" s="79"/>
      <c r="L426" s="81"/>
      <c r="O426" s="81"/>
      <c r="R426" s="81">
        <f t="shared" si="21"/>
        <v>0</v>
      </c>
      <c r="S426" s="81">
        <f>IFERROR(IF(J426="X",0,IF(K426="X",0,VLOOKUP(K426,'8'!$K$3:$L$16,2,FALSE))),0)</f>
        <v>0</v>
      </c>
      <c r="T426" s="81">
        <f t="shared" si="22"/>
        <v>0</v>
      </c>
      <c r="U426" s="81">
        <f>IFERROR(VLOOKUP(K426,'8'!$K$3:$M$16,3,FALSE),0)</f>
        <v>0</v>
      </c>
      <c r="V426" s="81">
        <f t="shared" si="23"/>
        <v>0</v>
      </c>
    </row>
    <row r="427" spans="1:22" hidden="1">
      <c r="A427" s="7"/>
      <c r="E427" s="79"/>
      <c r="F427" s="79"/>
      <c r="G427" s="79"/>
      <c r="H427" s="79"/>
      <c r="L427" s="81"/>
      <c r="O427" s="81"/>
      <c r="R427" s="81">
        <f t="shared" si="21"/>
        <v>0</v>
      </c>
      <c r="S427" s="81">
        <f>IFERROR(IF(J427="X",0,IF(K427="X",0,VLOOKUP(K427,'8'!$K$3:$L$16,2,FALSE))),0)</f>
        <v>0</v>
      </c>
      <c r="T427" s="81">
        <f t="shared" si="22"/>
        <v>0</v>
      </c>
      <c r="U427" s="81">
        <f>IFERROR(VLOOKUP(K427,'8'!$K$3:$M$16,3,FALSE),0)</f>
        <v>0</v>
      </c>
      <c r="V427" s="81">
        <f t="shared" si="23"/>
        <v>0</v>
      </c>
    </row>
    <row r="428" spans="1:22" hidden="1">
      <c r="A428" s="7"/>
      <c r="E428" s="79"/>
      <c r="F428" s="79"/>
      <c r="G428" s="79"/>
      <c r="H428" s="79"/>
      <c r="L428" s="81"/>
      <c r="O428" s="81"/>
      <c r="R428" s="81">
        <f t="shared" si="21"/>
        <v>0</v>
      </c>
      <c r="S428" s="81">
        <f>IFERROR(IF(J428="X",0,IF(K428="X",0,VLOOKUP(K428,'8'!$K$3:$L$16,2,FALSE))),0)</f>
        <v>0</v>
      </c>
      <c r="T428" s="81">
        <f t="shared" si="22"/>
        <v>0</v>
      </c>
      <c r="U428" s="81">
        <f>IFERROR(VLOOKUP(K428,'8'!$K$3:$M$16,3,FALSE),0)</f>
        <v>0</v>
      </c>
      <c r="V428" s="81">
        <f t="shared" si="23"/>
        <v>0</v>
      </c>
    </row>
    <row r="429" spans="1:22" hidden="1">
      <c r="A429" s="7"/>
      <c r="E429" s="79"/>
      <c r="F429" s="79"/>
      <c r="G429" s="79"/>
      <c r="H429" s="79"/>
      <c r="L429" s="81"/>
      <c r="O429" s="81"/>
      <c r="R429" s="81">
        <f t="shared" si="21"/>
        <v>0</v>
      </c>
      <c r="S429" s="81">
        <f>IFERROR(IF(J429="X",0,IF(K429="X",0,VLOOKUP(K429,'8'!$K$3:$L$16,2,FALSE))),0)</f>
        <v>0</v>
      </c>
      <c r="T429" s="81">
        <f t="shared" si="22"/>
        <v>0</v>
      </c>
      <c r="U429" s="81">
        <f>IFERROR(VLOOKUP(K429,'8'!$K$3:$M$16,3,FALSE),0)</f>
        <v>0</v>
      </c>
      <c r="V429" s="81">
        <f t="shared" si="23"/>
        <v>0</v>
      </c>
    </row>
    <row r="430" spans="1:22" hidden="1">
      <c r="A430" s="7"/>
      <c r="E430" s="79"/>
      <c r="F430" s="79"/>
      <c r="G430" s="79"/>
      <c r="H430" s="79"/>
      <c r="L430" s="81"/>
      <c r="O430" s="81"/>
      <c r="R430" s="81">
        <f t="shared" si="21"/>
        <v>0</v>
      </c>
      <c r="S430" s="81">
        <f>IFERROR(IF(J430="X",0,IF(K430="X",0,VLOOKUP(K430,'8'!$K$3:$L$16,2,FALSE))),0)</f>
        <v>0</v>
      </c>
      <c r="T430" s="81">
        <f t="shared" si="22"/>
        <v>0</v>
      </c>
      <c r="U430" s="81">
        <f>IFERROR(VLOOKUP(K430,'8'!$K$3:$M$16,3,FALSE),0)</f>
        <v>0</v>
      </c>
      <c r="V430" s="81">
        <f t="shared" si="23"/>
        <v>0</v>
      </c>
    </row>
    <row r="431" spans="1:22" hidden="1">
      <c r="A431" s="7"/>
      <c r="E431" s="79"/>
      <c r="F431" s="79"/>
      <c r="G431" s="79"/>
      <c r="H431" s="79"/>
      <c r="L431" s="81"/>
      <c r="O431" s="81"/>
      <c r="R431" s="81">
        <f t="shared" si="21"/>
        <v>0</v>
      </c>
      <c r="S431" s="81">
        <f>IFERROR(IF(J431="X",0,IF(K431="X",0,VLOOKUP(K431,'8'!$K$3:$L$16,2,FALSE))),0)</f>
        <v>0</v>
      </c>
      <c r="T431" s="81">
        <f t="shared" si="22"/>
        <v>0</v>
      </c>
      <c r="U431" s="81">
        <f>IFERROR(VLOOKUP(K431,'8'!$K$3:$M$16,3,FALSE),0)</f>
        <v>0</v>
      </c>
      <c r="V431" s="81">
        <f t="shared" si="23"/>
        <v>0</v>
      </c>
    </row>
    <row r="432" spans="1:22" hidden="1">
      <c r="A432" s="7"/>
      <c r="E432" s="79"/>
      <c r="F432" s="79"/>
      <c r="G432" s="79"/>
      <c r="H432" s="79"/>
      <c r="L432" s="81"/>
      <c r="O432" s="81"/>
      <c r="R432" s="81">
        <f t="shared" si="21"/>
        <v>0</v>
      </c>
      <c r="S432" s="81">
        <f>IFERROR(IF(J432="X",0,IF(K432="X",0,VLOOKUP(K432,'8'!$K$3:$L$16,2,FALSE))),0)</f>
        <v>0</v>
      </c>
      <c r="T432" s="81">
        <f t="shared" si="22"/>
        <v>0</v>
      </c>
      <c r="U432" s="81">
        <f>IFERROR(VLOOKUP(K432,'8'!$K$3:$M$16,3,FALSE),0)</f>
        <v>0</v>
      </c>
      <c r="V432" s="81">
        <f t="shared" si="23"/>
        <v>0</v>
      </c>
    </row>
    <row r="433" spans="1:22" hidden="1">
      <c r="A433" s="7"/>
      <c r="E433" s="79"/>
      <c r="F433" s="79"/>
      <c r="G433" s="79"/>
      <c r="H433" s="79"/>
      <c r="L433" s="81"/>
      <c r="O433" s="81"/>
      <c r="R433" s="81">
        <f t="shared" si="21"/>
        <v>0</v>
      </c>
      <c r="S433" s="81">
        <f>IFERROR(IF(J433="X",0,IF(K433="X",0,VLOOKUP(K433,'8'!$K$3:$L$16,2,FALSE))),0)</f>
        <v>0</v>
      </c>
      <c r="T433" s="81">
        <f t="shared" si="22"/>
        <v>0</v>
      </c>
      <c r="U433" s="81">
        <f>IFERROR(VLOOKUP(K433,'8'!$K$3:$M$16,3,FALSE),0)</f>
        <v>0</v>
      </c>
      <c r="V433" s="81">
        <f t="shared" si="23"/>
        <v>0</v>
      </c>
    </row>
    <row r="434" spans="1:22" hidden="1">
      <c r="A434" s="7"/>
      <c r="E434" s="79"/>
      <c r="F434" s="79"/>
      <c r="G434" s="79"/>
      <c r="H434" s="79"/>
      <c r="L434" s="81"/>
      <c r="O434" s="81"/>
      <c r="R434" s="81">
        <f t="shared" si="21"/>
        <v>0</v>
      </c>
      <c r="S434" s="81">
        <f>IFERROR(IF(J434="X",0,IF(K434="X",0,VLOOKUP(K434,'8'!$K$3:$L$16,2,FALSE))),0)</f>
        <v>0</v>
      </c>
      <c r="T434" s="81">
        <f t="shared" si="22"/>
        <v>0</v>
      </c>
      <c r="U434" s="81">
        <f>IFERROR(VLOOKUP(K434,'8'!$K$3:$M$16,3,FALSE),0)</f>
        <v>0</v>
      </c>
      <c r="V434" s="81">
        <f t="shared" si="23"/>
        <v>0</v>
      </c>
    </row>
    <row r="435" spans="1:22" hidden="1">
      <c r="A435" s="7"/>
      <c r="E435" s="79"/>
      <c r="F435" s="79"/>
      <c r="G435" s="79"/>
      <c r="H435" s="79"/>
      <c r="L435" s="81"/>
      <c r="O435" s="81"/>
      <c r="R435" s="81">
        <f t="shared" si="21"/>
        <v>0</v>
      </c>
      <c r="S435" s="81">
        <f>IFERROR(IF(J435="X",0,IF(K435="X",0,VLOOKUP(K435,'8'!$K$3:$L$16,2,FALSE))),0)</f>
        <v>0</v>
      </c>
      <c r="T435" s="81">
        <f t="shared" si="22"/>
        <v>0</v>
      </c>
      <c r="U435" s="81">
        <f>IFERROR(VLOOKUP(K435,'8'!$K$3:$M$16,3,FALSE),0)</f>
        <v>0</v>
      </c>
      <c r="V435" s="81">
        <f t="shared" si="23"/>
        <v>0</v>
      </c>
    </row>
    <row r="436" spans="1:22" hidden="1">
      <c r="A436" s="7"/>
      <c r="E436" s="79"/>
      <c r="F436" s="79"/>
      <c r="G436" s="79"/>
      <c r="H436" s="79"/>
      <c r="L436" s="81"/>
      <c r="O436" s="81"/>
      <c r="R436" s="81">
        <f t="shared" si="21"/>
        <v>0</v>
      </c>
      <c r="S436" s="81">
        <f>IFERROR(IF(J436="X",0,IF(K436="X",0,VLOOKUP(K436,'8'!$K$3:$L$16,2,FALSE))),0)</f>
        <v>0</v>
      </c>
      <c r="T436" s="81">
        <f t="shared" si="22"/>
        <v>0</v>
      </c>
      <c r="U436" s="81">
        <f>IFERROR(VLOOKUP(K436,'8'!$K$3:$M$16,3,FALSE),0)</f>
        <v>0</v>
      </c>
      <c r="V436" s="81">
        <f t="shared" si="23"/>
        <v>0</v>
      </c>
    </row>
    <row r="437" spans="1:22" hidden="1">
      <c r="A437" s="7"/>
      <c r="E437" s="79"/>
      <c r="F437" s="79"/>
      <c r="G437" s="79"/>
      <c r="H437" s="79"/>
      <c r="L437" s="81"/>
      <c r="O437" s="81"/>
      <c r="R437" s="81">
        <f t="shared" si="21"/>
        <v>0</v>
      </c>
      <c r="S437" s="81">
        <f>IFERROR(IF(J437="X",0,IF(K437="X",0,VLOOKUP(K437,'8'!$K$3:$L$16,2,FALSE))),0)</f>
        <v>0</v>
      </c>
      <c r="T437" s="81">
        <f t="shared" si="22"/>
        <v>0</v>
      </c>
      <c r="U437" s="81">
        <f>IFERROR(VLOOKUP(K437,'8'!$K$3:$M$16,3,FALSE),0)</f>
        <v>0</v>
      </c>
      <c r="V437" s="81">
        <f t="shared" si="23"/>
        <v>0</v>
      </c>
    </row>
    <row r="438" spans="1:22" hidden="1">
      <c r="A438" s="7"/>
      <c r="E438" s="79"/>
      <c r="F438" s="79"/>
      <c r="G438" s="79"/>
      <c r="H438" s="79"/>
      <c r="L438" s="81"/>
      <c r="O438" s="81"/>
      <c r="R438" s="81">
        <f t="shared" si="21"/>
        <v>0</v>
      </c>
      <c r="S438" s="81">
        <f>IFERROR(IF(J438="X",0,IF(K438="X",0,VLOOKUP(K438,'8'!$K$3:$L$16,2,FALSE))),0)</f>
        <v>0</v>
      </c>
      <c r="T438" s="81">
        <f t="shared" si="22"/>
        <v>0</v>
      </c>
      <c r="U438" s="81">
        <f>IFERROR(VLOOKUP(K438,'8'!$K$3:$M$16,3,FALSE),0)</f>
        <v>0</v>
      </c>
      <c r="V438" s="81">
        <f t="shared" si="23"/>
        <v>0</v>
      </c>
    </row>
    <row r="439" spans="1:22" hidden="1">
      <c r="A439" s="7"/>
      <c r="E439" s="79"/>
      <c r="F439" s="79"/>
      <c r="G439" s="79"/>
      <c r="H439" s="79"/>
      <c r="L439" s="81"/>
      <c r="O439" s="81"/>
      <c r="R439" s="81">
        <f t="shared" si="21"/>
        <v>0</v>
      </c>
      <c r="S439" s="81">
        <f>IFERROR(IF(J439="X",0,IF(K439="X",0,VLOOKUP(K439,'8'!$K$3:$L$16,2,FALSE))),0)</f>
        <v>0</v>
      </c>
      <c r="T439" s="81">
        <f t="shared" si="22"/>
        <v>0</v>
      </c>
      <c r="U439" s="81">
        <f>IFERROR(VLOOKUP(K439,'8'!$K$3:$M$16,3,FALSE),0)</f>
        <v>0</v>
      </c>
      <c r="V439" s="81">
        <f t="shared" si="23"/>
        <v>0</v>
      </c>
    </row>
    <row r="440" spans="1:22" hidden="1">
      <c r="A440" s="7"/>
      <c r="E440" s="79"/>
      <c r="F440" s="79"/>
      <c r="G440" s="79"/>
      <c r="H440" s="79"/>
      <c r="L440" s="81"/>
      <c r="O440" s="81"/>
      <c r="R440" s="81">
        <f t="shared" si="21"/>
        <v>0</v>
      </c>
      <c r="S440" s="81">
        <f>IFERROR(IF(J440="X",0,IF(K440="X",0,VLOOKUP(K440,'8'!$K$3:$L$16,2,FALSE))),0)</f>
        <v>0</v>
      </c>
      <c r="T440" s="81">
        <f t="shared" si="22"/>
        <v>0</v>
      </c>
      <c r="U440" s="81">
        <f>IFERROR(VLOOKUP(K440,'8'!$K$3:$M$16,3,FALSE),0)</f>
        <v>0</v>
      </c>
      <c r="V440" s="81">
        <f t="shared" si="23"/>
        <v>0</v>
      </c>
    </row>
    <row r="441" spans="1:22" hidden="1">
      <c r="A441" s="7"/>
      <c r="E441" s="79"/>
      <c r="F441" s="79"/>
      <c r="G441" s="79"/>
      <c r="H441" s="79"/>
      <c r="L441" s="81"/>
      <c r="O441" s="81"/>
      <c r="R441" s="81">
        <f t="shared" si="21"/>
        <v>0</v>
      </c>
      <c r="S441" s="81">
        <f>IFERROR(IF(J441="X",0,IF(K441="X",0,VLOOKUP(K441,'8'!$K$3:$L$16,2,FALSE))),0)</f>
        <v>0</v>
      </c>
      <c r="T441" s="81">
        <f t="shared" si="22"/>
        <v>0</v>
      </c>
      <c r="U441" s="81">
        <f>IFERROR(VLOOKUP(K441,'8'!$K$3:$M$16,3,FALSE),0)</f>
        <v>0</v>
      </c>
      <c r="V441" s="81">
        <f t="shared" si="23"/>
        <v>0</v>
      </c>
    </row>
    <row r="442" spans="1:22" hidden="1">
      <c r="A442" s="7"/>
      <c r="E442" s="79"/>
      <c r="F442" s="79"/>
      <c r="G442" s="79"/>
      <c r="H442" s="79"/>
      <c r="L442" s="81"/>
      <c r="O442" s="81"/>
      <c r="R442" s="81">
        <f t="shared" si="21"/>
        <v>0</v>
      </c>
      <c r="S442" s="81">
        <f>IFERROR(IF(J442="X",0,IF(K442="X",0,VLOOKUP(K442,'8'!$K$3:$L$16,2,FALSE))),0)</f>
        <v>0</v>
      </c>
      <c r="T442" s="81">
        <f t="shared" si="22"/>
        <v>0</v>
      </c>
      <c r="U442" s="81">
        <f>IFERROR(VLOOKUP(K442,'8'!$K$3:$M$16,3,FALSE),0)</f>
        <v>0</v>
      </c>
      <c r="V442" s="81">
        <f t="shared" si="23"/>
        <v>0</v>
      </c>
    </row>
    <row r="443" spans="1:22" hidden="1">
      <c r="A443" s="7"/>
      <c r="E443" s="79"/>
      <c r="F443" s="79"/>
      <c r="G443" s="79"/>
      <c r="H443" s="79"/>
      <c r="L443" s="81"/>
      <c r="O443" s="81"/>
      <c r="R443" s="81">
        <f t="shared" si="21"/>
        <v>0</v>
      </c>
      <c r="S443" s="81">
        <f>IFERROR(IF(J443="X",0,IF(K443="X",0,VLOOKUP(K443,'8'!$K$3:$L$16,2,FALSE))),0)</f>
        <v>0</v>
      </c>
      <c r="T443" s="81">
        <f t="shared" si="22"/>
        <v>0</v>
      </c>
      <c r="U443" s="81">
        <f>IFERROR(VLOOKUP(K443,'8'!$K$3:$M$16,3,FALSE),0)</f>
        <v>0</v>
      </c>
      <c r="V443" s="81">
        <f t="shared" si="23"/>
        <v>0</v>
      </c>
    </row>
    <row r="444" spans="1:22" hidden="1">
      <c r="A444" s="7"/>
      <c r="E444" s="79"/>
      <c r="F444" s="79"/>
      <c r="G444" s="79"/>
      <c r="H444" s="79"/>
      <c r="L444" s="81"/>
      <c r="O444" s="81"/>
      <c r="R444" s="81">
        <f t="shared" si="21"/>
        <v>0</v>
      </c>
      <c r="S444" s="81">
        <f>IFERROR(IF(J444="X",0,IF(K444="X",0,VLOOKUP(K444,'8'!$K$3:$L$16,2,FALSE))),0)</f>
        <v>0</v>
      </c>
      <c r="T444" s="81">
        <f t="shared" si="22"/>
        <v>0</v>
      </c>
      <c r="U444" s="81">
        <f>IFERROR(VLOOKUP(K444,'8'!$K$3:$M$16,3,FALSE),0)</f>
        <v>0</v>
      </c>
      <c r="V444" s="81">
        <f t="shared" si="23"/>
        <v>0</v>
      </c>
    </row>
    <row r="445" spans="1:22" hidden="1">
      <c r="A445" s="7"/>
      <c r="E445" s="79"/>
      <c r="F445" s="79"/>
      <c r="G445" s="79"/>
      <c r="H445" s="79"/>
      <c r="L445" s="81"/>
      <c r="O445" s="81"/>
      <c r="R445" s="81">
        <f t="shared" si="21"/>
        <v>0</v>
      </c>
      <c r="S445" s="81">
        <f>IFERROR(IF(J445="X",0,IF(K445="X",0,VLOOKUP(K445,'8'!$K$3:$L$16,2,FALSE))),0)</f>
        <v>0</v>
      </c>
      <c r="T445" s="81">
        <f t="shared" si="22"/>
        <v>0</v>
      </c>
      <c r="U445" s="81">
        <f>IFERROR(VLOOKUP(K445,'8'!$K$3:$M$16,3,FALSE),0)</f>
        <v>0</v>
      </c>
      <c r="V445" s="81">
        <f t="shared" si="23"/>
        <v>0</v>
      </c>
    </row>
    <row r="446" spans="1:22" hidden="1">
      <c r="A446" s="7"/>
      <c r="E446" s="79"/>
      <c r="F446" s="79"/>
      <c r="G446" s="79"/>
      <c r="H446" s="79"/>
      <c r="L446" s="81"/>
      <c r="O446" s="81"/>
      <c r="R446" s="81">
        <f t="shared" si="21"/>
        <v>0</v>
      </c>
      <c r="S446" s="81">
        <f>IFERROR(IF(J446="X",0,IF(K446="X",0,VLOOKUP(K446,'8'!$K$3:$L$16,2,FALSE))),0)</f>
        <v>0</v>
      </c>
      <c r="T446" s="81">
        <f t="shared" si="22"/>
        <v>0</v>
      </c>
      <c r="U446" s="81">
        <f>IFERROR(VLOOKUP(K446,'8'!$K$3:$M$16,3,FALSE),0)</f>
        <v>0</v>
      </c>
      <c r="V446" s="81">
        <f t="shared" si="23"/>
        <v>0</v>
      </c>
    </row>
    <row r="447" spans="1:22" hidden="1">
      <c r="A447" s="7"/>
      <c r="E447" s="79"/>
      <c r="F447" s="79"/>
      <c r="G447" s="79"/>
      <c r="H447" s="79"/>
      <c r="L447" s="81"/>
      <c r="O447" s="81"/>
      <c r="R447" s="81">
        <f t="shared" si="21"/>
        <v>0</v>
      </c>
      <c r="S447" s="81">
        <f>IFERROR(IF(J447="X",0,IF(K447="X",0,VLOOKUP(K447,'8'!$K$3:$L$16,2,FALSE))),0)</f>
        <v>0</v>
      </c>
      <c r="T447" s="81">
        <f t="shared" si="22"/>
        <v>0</v>
      </c>
      <c r="U447" s="81">
        <f>IFERROR(VLOOKUP(K447,'8'!$K$3:$M$16,3,FALSE),0)</f>
        <v>0</v>
      </c>
      <c r="V447" s="81">
        <f t="shared" si="23"/>
        <v>0</v>
      </c>
    </row>
    <row r="448" spans="1:22" hidden="1">
      <c r="A448" s="7"/>
      <c r="E448" s="79"/>
      <c r="F448" s="79"/>
      <c r="G448" s="79"/>
      <c r="H448" s="79"/>
      <c r="L448" s="81"/>
      <c r="O448" s="81"/>
      <c r="R448" s="81">
        <f t="shared" si="21"/>
        <v>0</v>
      </c>
      <c r="S448" s="81">
        <f>IFERROR(IF(J448="X",0,IF(K448="X",0,VLOOKUP(K448,'8'!$K$3:$L$16,2,FALSE))),0)</f>
        <v>0</v>
      </c>
      <c r="T448" s="81">
        <f t="shared" si="22"/>
        <v>0</v>
      </c>
      <c r="U448" s="81">
        <f>IFERROR(VLOOKUP(K448,'8'!$K$3:$M$16,3,FALSE),0)</f>
        <v>0</v>
      </c>
      <c r="V448" s="81">
        <f t="shared" si="23"/>
        <v>0</v>
      </c>
    </row>
    <row r="449" spans="1:22" hidden="1">
      <c r="A449" s="7"/>
      <c r="E449" s="79"/>
      <c r="F449" s="79"/>
      <c r="G449" s="79"/>
      <c r="H449" s="79"/>
      <c r="L449" s="81"/>
      <c r="O449" s="81"/>
      <c r="R449" s="81">
        <f t="shared" si="21"/>
        <v>0</v>
      </c>
      <c r="S449" s="81">
        <f>IFERROR(IF(J449="X",0,IF(K449="X",0,VLOOKUP(K449,'8'!$K$3:$L$16,2,FALSE))),0)</f>
        <v>0</v>
      </c>
      <c r="T449" s="81">
        <f t="shared" si="22"/>
        <v>0</v>
      </c>
      <c r="U449" s="81">
        <f>IFERROR(VLOOKUP(K449,'8'!$K$3:$M$16,3,FALSE),0)</f>
        <v>0</v>
      </c>
      <c r="V449" s="81">
        <f t="shared" si="23"/>
        <v>0</v>
      </c>
    </row>
    <row r="450" spans="1:22" hidden="1">
      <c r="A450" s="7"/>
      <c r="E450" s="79"/>
      <c r="F450" s="79"/>
      <c r="G450" s="79"/>
      <c r="H450" s="79"/>
      <c r="L450" s="81"/>
      <c r="O450" s="81"/>
      <c r="R450" s="81">
        <f t="shared" si="21"/>
        <v>0</v>
      </c>
      <c r="S450" s="81">
        <f>IFERROR(IF(J450="X",0,IF(K450="X",0,VLOOKUP(K450,'8'!$K$3:$L$16,2,FALSE))),0)</f>
        <v>0</v>
      </c>
      <c r="T450" s="81">
        <f t="shared" si="22"/>
        <v>0</v>
      </c>
      <c r="U450" s="81">
        <f>IFERROR(VLOOKUP(K450,'8'!$K$3:$M$16,3,FALSE),0)</f>
        <v>0</v>
      </c>
      <c r="V450" s="81">
        <f t="shared" si="23"/>
        <v>0</v>
      </c>
    </row>
    <row r="451" spans="1:22" hidden="1">
      <c r="A451" s="7"/>
      <c r="E451" s="79"/>
      <c r="F451" s="79"/>
      <c r="G451" s="79"/>
      <c r="H451" s="79"/>
      <c r="L451" s="81"/>
      <c r="O451" s="81"/>
      <c r="R451" s="81">
        <f t="shared" si="21"/>
        <v>0</v>
      </c>
      <c r="S451" s="81">
        <f>IFERROR(IF(J451="X",0,IF(K451="X",0,VLOOKUP(K451,'8'!$K$3:$L$16,2,FALSE))),0)</f>
        <v>0</v>
      </c>
      <c r="T451" s="81">
        <f t="shared" si="22"/>
        <v>0</v>
      </c>
      <c r="U451" s="81">
        <f>IFERROR(VLOOKUP(K451,'8'!$K$3:$M$16,3,FALSE),0)</f>
        <v>0</v>
      </c>
      <c r="V451" s="81">
        <f t="shared" si="23"/>
        <v>0</v>
      </c>
    </row>
    <row r="452" spans="1:22" hidden="1">
      <c r="A452" s="7"/>
      <c r="E452" s="79"/>
      <c r="F452" s="79"/>
      <c r="G452" s="79"/>
      <c r="H452" s="79"/>
      <c r="L452" s="81"/>
      <c r="O452" s="81"/>
      <c r="R452" s="81">
        <f t="shared" si="21"/>
        <v>0</v>
      </c>
      <c r="S452" s="81">
        <f>IFERROR(IF(J452="X",0,IF(K452="X",0,VLOOKUP(K452,'8'!$K$3:$L$16,2,FALSE))),0)</f>
        <v>0</v>
      </c>
      <c r="T452" s="81">
        <f t="shared" si="22"/>
        <v>0</v>
      </c>
      <c r="U452" s="81">
        <f>IFERROR(VLOOKUP(K452,'8'!$K$3:$M$16,3,FALSE),0)</f>
        <v>0</v>
      </c>
      <c r="V452" s="81">
        <f t="shared" si="23"/>
        <v>0</v>
      </c>
    </row>
    <row r="453" spans="1:22" hidden="1">
      <c r="A453" s="7"/>
      <c r="E453" s="79"/>
      <c r="F453" s="79"/>
      <c r="G453" s="79"/>
      <c r="H453" s="79"/>
      <c r="L453" s="81"/>
      <c r="O453" s="81"/>
      <c r="R453" s="81">
        <f t="shared" si="21"/>
        <v>0</v>
      </c>
      <c r="S453" s="81">
        <f>IFERROR(IF(J453="X",0,IF(K453="X",0,VLOOKUP(K453,'8'!$K$3:$L$16,2,FALSE))),0)</f>
        <v>0</v>
      </c>
      <c r="T453" s="81">
        <f t="shared" si="22"/>
        <v>0</v>
      </c>
      <c r="U453" s="81">
        <f>IFERROR(VLOOKUP(K453,'8'!$K$3:$M$16,3,FALSE),0)</f>
        <v>0</v>
      </c>
      <c r="V453" s="81">
        <f t="shared" si="23"/>
        <v>0</v>
      </c>
    </row>
    <row r="454" spans="1:22" hidden="1">
      <c r="A454" s="7"/>
      <c r="E454" s="79"/>
      <c r="F454" s="79"/>
      <c r="G454" s="79"/>
      <c r="H454" s="79"/>
      <c r="L454" s="81"/>
      <c r="O454" s="81"/>
      <c r="R454" s="81">
        <f t="shared" si="21"/>
        <v>0</v>
      </c>
      <c r="S454" s="81">
        <f>IFERROR(IF(J454="X",0,IF(K454="X",0,VLOOKUP(K454,'8'!$K$3:$L$16,2,FALSE))),0)</f>
        <v>0</v>
      </c>
      <c r="T454" s="81">
        <f t="shared" si="22"/>
        <v>0</v>
      </c>
      <c r="U454" s="81">
        <f>IFERROR(VLOOKUP(K454,'8'!$K$3:$M$16,3,FALSE),0)</f>
        <v>0</v>
      </c>
      <c r="V454" s="81">
        <f t="shared" si="23"/>
        <v>0</v>
      </c>
    </row>
    <row r="455" spans="1:22" hidden="1">
      <c r="A455" s="7"/>
      <c r="E455" s="79"/>
      <c r="F455" s="79"/>
      <c r="G455" s="79"/>
      <c r="H455" s="79"/>
      <c r="L455" s="81"/>
      <c r="O455" s="81"/>
      <c r="R455" s="81">
        <f t="shared" si="21"/>
        <v>0</v>
      </c>
      <c r="S455" s="81">
        <f>IFERROR(IF(J455="X",0,IF(K455="X",0,VLOOKUP(K455,'8'!$K$3:$L$16,2,FALSE))),0)</f>
        <v>0</v>
      </c>
      <c r="T455" s="81">
        <f t="shared" si="22"/>
        <v>0</v>
      </c>
      <c r="U455" s="81">
        <f>IFERROR(VLOOKUP(K455,'8'!$K$3:$M$16,3,FALSE),0)</f>
        <v>0</v>
      </c>
      <c r="V455" s="81">
        <f t="shared" si="23"/>
        <v>0</v>
      </c>
    </row>
    <row r="456" spans="1:22" hidden="1">
      <c r="A456" s="7"/>
      <c r="E456" s="79"/>
      <c r="F456" s="79"/>
      <c r="G456" s="79"/>
      <c r="H456" s="79"/>
      <c r="L456" s="81"/>
      <c r="O456" s="81"/>
      <c r="R456" s="81">
        <f t="shared" si="21"/>
        <v>0</v>
      </c>
      <c r="S456" s="81">
        <f>IFERROR(IF(J456="X",0,IF(K456="X",0,VLOOKUP(K456,'8'!$K$3:$L$16,2,FALSE))),0)</f>
        <v>0</v>
      </c>
      <c r="T456" s="81">
        <f t="shared" si="22"/>
        <v>0</v>
      </c>
      <c r="U456" s="81">
        <f>IFERROR(VLOOKUP(K456,'8'!$K$3:$M$16,3,FALSE),0)</f>
        <v>0</v>
      </c>
      <c r="V456" s="81">
        <f t="shared" si="23"/>
        <v>0</v>
      </c>
    </row>
    <row r="457" spans="1:22" hidden="1">
      <c r="A457" s="7"/>
      <c r="E457" s="79"/>
      <c r="F457" s="79"/>
      <c r="G457" s="79"/>
      <c r="H457" s="79"/>
      <c r="L457" s="81"/>
      <c r="O457" s="81"/>
      <c r="R457" s="81">
        <f t="shared" si="21"/>
        <v>0</v>
      </c>
      <c r="S457" s="81">
        <f>IFERROR(IF(J457="X",0,IF(K457="X",0,VLOOKUP(K457,'8'!$K$3:$L$16,2,FALSE))),0)</f>
        <v>0</v>
      </c>
      <c r="T457" s="81">
        <f t="shared" si="22"/>
        <v>0</v>
      </c>
      <c r="U457" s="81">
        <f>IFERROR(VLOOKUP(K457,'8'!$K$3:$M$16,3,FALSE),0)</f>
        <v>0</v>
      </c>
      <c r="V457" s="81">
        <f t="shared" si="23"/>
        <v>0</v>
      </c>
    </row>
    <row r="458" spans="1:22" hidden="1">
      <c r="A458" s="7"/>
      <c r="E458" s="79"/>
      <c r="F458" s="79"/>
      <c r="G458" s="79"/>
      <c r="H458" s="79"/>
      <c r="L458" s="81"/>
      <c r="O458" s="81"/>
      <c r="R458" s="81">
        <f t="shared" si="21"/>
        <v>0</v>
      </c>
      <c r="S458" s="81">
        <f>IFERROR(IF(J458="X",0,IF(K458="X",0,VLOOKUP(K458,'8'!$K$3:$L$16,2,FALSE))),0)</f>
        <v>0</v>
      </c>
      <c r="T458" s="81">
        <f t="shared" si="22"/>
        <v>0</v>
      </c>
      <c r="U458" s="81">
        <f>IFERROR(VLOOKUP(K458,'8'!$K$3:$M$16,3,FALSE),0)</f>
        <v>0</v>
      </c>
      <c r="V458" s="81">
        <f t="shared" si="23"/>
        <v>0</v>
      </c>
    </row>
    <row r="459" spans="1:22" hidden="1">
      <c r="A459" s="7"/>
      <c r="E459" s="79"/>
      <c r="F459" s="79"/>
      <c r="G459" s="79"/>
      <c r="H459" s="79"/>
      <c r="L459" s="81"/>
      <c r="O459" s="81"/>
      <c r="R459" s="81">
        <f t="shared" si="21"/>
        <v>0</v>
      </c>
      <c r="S459" s="81">
        <f>IFERROR(IF(J459="X",0,IF(K459="X",0,VLOOKUP(K459,'8'!$K$3:$L$16,2,FALSE))),0)</f>
        <v>0</v>
      </c>
      <c r="T459" s="81">
        <f t="shared" si="22"/>
        <v>0</v>
      </c>
      <c r="U459" s="81">
        <f>IFERROR(VLOOKUP(K459,'8'!$K$3:$M$16,3,FALSE),0)</f>
        <v>0</v>
      </c>
      <c r="V459" s="81">
        <f t="shared" si="23"/>
        <v>0</v>
      </c>
    </row>
    <row r="460" spans="1:22" hidden="1">
      <c r="A460" s="7"/>
      <c r="E460" s="79"/>
      <c r="F460" s="79"/>
      <c r="G460" s="79"/>
      <c r="H460" s="79"/>
      <c r="L460" s="81"/>
      <c r="O460" s="81"/>
      <c r="R460" s="81">
        <f t="shared" si="21"/>
        <v>0</v>
      </c>
      <c r="S460" s="81">
        <f>IFERROR(IF(J460="X",0,IF(K460="X",0,VLOOKUP(K460,'8'!$K$3:$L$16,2,FALSE))),0)</f>
        <v>0</v>
      </c>
      <c r="T460" s="81">
        <f t="shared" si="22"/>
        <v>0</v>
      </c>
      <c r="U460" s="81">
        <f>IFERROR(VLOOKUP(K460,'8'!$K$3:$M$16,3,FALSE),0)</f>
        <v>0</v>
      </c>
      <c r="V460" s="81">
        <f t="shared" si="23"/>
        <v>0</v>
      </c>
    </row>
    <row r="461" spans="1:22" hidden="1">
      <c r="A461" s="7"/>
      <c r="E461" s="79"/>
      <c r="F461" s="79"/>
      <c r="G461" s="79"/>
      <c r="H461" s="79"/>
      <c r="L461" s="81"/>
      <c r="O461" s="81"/>
      <c r="R461" s="81">
        <f t="shared" si="21"/>
        <v>0</v>
      </c>
      <c r="S461" s="81">
        <f>IFERROR(IF(J461="X",0,IF(K461="X",0,VLOOKUP(K461,'8'!$K$3:$L$16,2,FALSE))),0)</f>
        <v>0</v>
      </c>
      <c r="T461" s="81">
        <f t="shared" si="22"/>
        <v>0</v>
      </c>
      <c r="U461" s="81">
        <f>IFERROR(VLOOKUP(K461,'8'!$K$3:$M$16,3,FALSE),0)</f>
        <v>0</v>
      </c>
      <c r="V461" s="81">
        <f t="shared" si="23"/>
        <v>0</v>
      </c>
    </row>
    <row r="462" spans="1:22" hidden="1">
      <c r="A462" s="7"/>
      <c r="E462" s="79"/>
      <c r="F462" s="79"/>
      <c r="G462" s="79"/>
      <c r="H462" s="79"/>
      <c r="L462" s="81"/>
      <c r="O462" s="81"/>
      <c r="R462" s="81">
        <f t="shared" si="21"/>
        <v>0</v>
      </c>
      <c r="S462" s="81">
        <f>IFERROR(IF(J462="X",0,IF(K462="X",0,VLOOKUP(K462,'8'!$K$3:$L$16,2,FALSE))),0)</f>
        <v>0</v>
      </c>
      <c r="T462" s="81">
        <f t="shared" si="22"/>
        <v>0</v>
      </c>
      <c r="U462" s="81">
        <f>IFERROR(VLOOKUP(K462,'8'!$K$3:$M$16,3,FALSE),0)</f>
        <v>0</v>
      </c>
      <c r="V462" s="81">
        <f t="shared" si="23"/>
        <v>0</v>
      </c>
    </row>
    <row r="463" spans="1:22" hidden="1">
      <c r="A463" s="7"/>
      <c r="E463" s="79"/>
      <c r="F463" s="79"/>
      <c r="G463" s="79"/>
      <c r="H463" s="79"/>
      <c r="L463" s="81"/>
      <c r="O463" s="81"/>
      <c r="R463" s="81">
        <f t="shared" si="21"/>
        <v>0</v>
      </c>
      <c r="S463" s="81">
        <f>IFERROR(IF(J463="X",0,IF(K463="X",0,VLOOKUP(K463,'8'!$K$3:$L$16,2,FALSE))),0)</f>
        <v>0</v>
      </c>
      <c r="T463" s="81">
        <f t="shared" si="22"/>
        <v>0</v>
      </c>
      <c r="U463" s="81">
        <f>IFERROR(VLOOKUP(K463,'8'!$K$3:$M$16,3,FALSE),0)</f>
        <v>0</v>
      </c>
      <c r="V463" s="81">
        <f t="shared" si="23"/>
        <v>0</v>
      </c>
    </row>
    <row r="464" spans="1:22" hidden="1">
      <c r="A464" s="7"/>
      <c r="E464" s="79"/>
      <c r="F464" s="79"/>
      <c r="G464" s="79"/>
      <c r="H464" s="79"/>
      <c r="L464" s="81"/>
      <c r="O464" s="81"/>
      <c r="R464" s="81">
        <f t="shared" si="21"/>
        <v>0</v>
      </c>
      <c r="S464" s="81">
        <f>IFERROR(IF(J464="X",0,IF(K464="X",0,VLOOKUP(K464,'8'!$K$3:$L$16,2,FALSE))),0)</f>
        <v>0</v>
      </c>
      <c r="T464" s="81">
        <f t="shared" si="22"/>
        <v>0</v>
      </c>
      <c r="U464" s="81">
        <f>IFERROR(VLOOKUP(K464,'8'!$K$3:$M$16,3,FALSE),0)</f>
        <v>0</v>
      </c>
      <c r="V464" s="81">
        <f t="shared" si="23"/>
        <v>0</v>
      </c>
    </row>
    <row r="465" spans="1:22" hidden="1">
      <c r="A465" s="7"/>
      <c r="E465" s="79"/>
      <c r="F465" s="79"/>
      <c r="G465" s="79"/>
      <c r="H465" s="79"/>
      <c r="L465" s="81"/>
      <c r="O465" s="81"/>
      <c r="R465" s="81">
        <f t="shared" ref="R465:R496" si="24">SUM(M465+P465)</f>
        <v>0</v>
      </c>
      <c r="S465" s="81">
        <f>IFERROR(IF(J465="X",0,IF(K465="X",0,VLOOKUP(K465,'8'!$K$3:$L$16,2,FALSE))),0)</f>
        <v>0</v>
      </c>
      <c r="T465" s="81">
        <f t="shared" ref="T465:T496" si="25">R465*S465</f>
        <v>0</v>
      </c>
      <c r="U465" s="81">
        <f>IFERROR(VLOOKUP(K465,'8'!$K$3:$M$16,3,FALSE),0)</f>
        <v>0</v>
      </c>
      <c r="V465" s="81">
        <f t="shared" ref="V465:V496" si="26">IF(U465=0,0,T465/U465)</f>
        <v>0</v>
      </c>
    </row>
    <row r="466" spans="1:22" hidden="1">
      <c r="A466" s="7"/>
      <c r="E466" s="79"/>
      <c r="F466" s="79"/>
      <c r="G466" s="79"/>
      <c r="H466" s="79"/>
      <c r="L466" s="81"/>
      <c r="O466" s="81"/>
      <c r="R466" s="81">
        <f t="shared" si="24"/>
        <v>0</v>
      </c>
      <c r="S466" s="81">
        <f>IFERROR(IF(J466="X",0,IF(K466="X",0,VLOOKUP(K466,'8'!$K$3:$L$16,2,FALSE))),0)</f>
        <v>0</v>
      </c>
      <c r="T466" s="81">
        <f t="shared" si="25"/>
        <v>0</v>
      </c>
      <c r="U466" s="81">
        <f>IFERROR(VLOOKUP(K466,'8'!$K$3:$M$16,3,FALSE),0)</f>
        <v>0</v>
      </c>
      <c r="V466" s="81">
        <f t="shared" si="26"/>
        <v>0</v>
      </c>
    </row>
    <row r="467" spans="1:22" hidden="1">
      <c r="A467" s="7"/>
      <c r="E467" s="79"/>
      <c r="F467" s="79"/>
      <c r="G467" s="79"/>
      <c r="H467" s="79"/>
      <c r="L467" s="81"/>
      <c r="O467" s="81"/>
      <c r="R467" s="81">
        <f t="shared" si="24"/>
        <v>0</v>
      </c>
      <c r="S467" s="81">
        <f>IFERROR(IF(J467="X",0,IF(K467="X",0,VLOOKUP(K467,'8'!$K$3:$L$16,2,FALSE))),0)</f>
        <v>0</v>
      </c>
      <c r="T467" s="81">
        <f t="shared" si="25"/>
        <v>0</v>
      </c>
      <c r="U467" s="81">
        <f>IFERROR(VLOOKUP(K467,'8'!$K$3:$M$16,3,FALSE),0)</f>
        <v>0</v>
      </c>
      <c r="V467" s="81">
        <f t="shared" si="26"/>
        <v>0</v>
      </c>
    </row>
    <row r="468" spans="1:22" hidden="1">
      <c r="A468" s="7"/>
      <c r="E468" s="79"/>
      <c r="F468" s="79"/>
      <c r="G468" s="79"/>
      <c r="H468" s="79"/>
      <c r="L468" s="81"/>
      <c r="O468" s="81"/>
      <c r="R468" s="81">
        <f t="shared" si="24"/>
        <v>0</v>
      </c>
      <c r="S468" s="81">
        <f>IFERROR(IF(J468="X",0,IF(K468="X",0,VLOOKUP(K468,'8'!$K$3:$L$16,2,FALSE))),0)</f>
        <v>0</v>
      </c>
      <c r="T468" s="81">
        <f t="shared" si="25"/>
        <v>0</v>
      </c>
      <c r="U468" s="81">
        <f>IFERROR(VLOOKUP(K468,'8'!$K$3:$M$16,3,FALSE),0)</f>
        <v>0</v>
      </c>
      <c r="V468" s="81">
        <f t="shared" si="26"/>
        <v>0</v>
      </c>
    </row>
    <row r="469" spans="1:22" hidden="1">
      <c r="A469" s="7"/>
      <c r="E469" s="79"/>
      <c r="F469" s="79"/>
      <c r="G469" s="79"/>
      <c r="H469" s="79"/>
      <c r="L469" s="81"/>
      <c r="O469" s="81"/>
      <c r="R469" s="81">
        <f t="shared" si="24"/>
        <v>0</v>
      </c>
      <c r="S469" s="81">
        <f>IFERROR(IF(J469="X",0,IF(K469="X",0,VLOOKUP(K469,'8'!$K$3:$L$16,2,FALSE))),0)</f>
        <v>0</v>
      </c>
      <c r="T469" s="81">
        <f t="shared" si="25"/>
        <v>0</v>
      </c>
      <c r="U469" s="81">
        <f>IFERROR(VLOOKUP(K469,'8'!$K$3:$M$16,3,FALSE),0)</f>
        <v>0</v>
      </c>
      <c r="V469" s="81">
        <f t="shared" si="26"/>
        <v>0</v>
      </c>
    </row>
    <row r="470" spans="1:22" hidden="1">
      <c r="A470" s="7"/>
      <c r="E470" s="79"/>
      <c r="F470" s="79"/>
      <c r="G470" s="79"/>
      <c r="H470" s="79"/>
      <c r="L470" s="81"/>
      <c r="O470" s="81"/>
      <c r="R470" s="81">
        <f t="shared" si="24"/>
        <v>0</v>
      </c>
      <c r="S470" s="81">
        <f>IFERROR(IF(J470="X",0,IF(K470="X",0,VLOOKUP(K470,'8'!$K$3:$L$16,2,FALSE))),0)</f>
        <v>0</v>
      </c>
      <c r="T470" s="81">
        <f t="shared" si="25"/>
        <v>0</v>
      </c>
      <c r="U470" s="81">
        <f>IFERROR(VLOOKUP(K470,'8'!$K$3:$M$16,3,FALSE),0)</f>
        <v>0</v>
      </c>
      <c r="V470" s="81">
        <f t="shared" si="26"/>
        <v>0</v>
      </c>
    </row>
    <row r="471" spans="1:22" hidden="1">
      <c r="A471" s="7"/>
      <c r="E471" s="79"/>
      <c r="F471" s="79"/>
      <c r="G471" s="79"/>
      <c r="H471" s="79"/>
      <c r="L471" s="81"/>
      <c r="O471" s="81"/>
      <c r="R471" s="81">
        <f t="shared" si="24"/>
        <v>0</v>
      </c>
      <c r="S471" s="81">
        <f>IFERROR(IF(J471="X",0,IF(K471="X",0,VLOOKUP(K471,'8'!$K$3:$L$16,2,FALSE))),0)</f>
        <v>0</v>
      </c>
      <c r="T471" s="81">
        <f t="shared" si="25"/>
        <v>0</v>
      </c>
      <c r="U471" s="81">
        <f>IFERROR(VLOOKUP(K471,'8'!$K$3:$M$16,3,FALSE),0)</f>
        <v>0</v>
      </c>
      <c r="V471" s="81">
        <f t="shared" si="26"/>
        <v>0</v>
      </c>
    </row>
    <row r="472" spans="1:22" hidden="1">
      <c r="A472" s="7"/>
      <c r="E472" s="79"/>
      <c r="F472" s="79"/>
      <c r="G472" s="79"/>
      <c r="H472" s="79"/>
      <c r="L472" s="81"/>
      <c r="O472" s="81"/>
      <c r="R472" s="81">
        <f t="shared" si="24"/>
        <v>0</v>
      </c>
      <c r="S472" s="81">
        <f>IFERROR(IF(J472="X",0,IF(K472="X",0,VLOOKUP(K472,'8'!$K$3:$L$16,2,FALSE))),0)</f>
        <v>0</v>
      </c>
      <c r="T472" s="81">
        <f t="shared" si="25"/>
        <v>0</v>
      </c>
      <c r="U472" s="81">
        <f>IFERROR(VLOOKUP(K472,'8'!$K$3:$M$16,3,FALSE),0)</f>
        <v>0</v>
      </c>
      <c r="V472" s="81">
        <f t="shared" si="26"/>
        <v>0</v>
      </c>
    </row>
    <row r="473" spans="1:22" hidden="1">
      <c r="A473" s="7"/>
      <c r="E473" s="79"/>
      <c r="F473" s="79"/>
      <c r="G473" s="79"/>
      <c r="H473" s="79"/>
      <c r="L473" s="81"/>
      <c r="O473" s="81"/>
      <c r="R473" s="81">
        <f t="shared" si="24"/>
        <v>0</v>
      </c>
      <c r="S473" s="81">
        <f>IFERROR(IF(J473="X",0,IF(K473="X",0,VLOOKUP(K473,'8'!$K$3:$L$16,2,FALSE))),0)</f>
        <v>0</v>
      </c>
      <c r="T473" s="81">
        <f t="shared" si="25"/>
        <v>0</v>
      </c>
      <c r="U473" s="81">
        <f>IFERROR(VLOOKUP(K473,'8'!$K$3:$M$16,3,FALSE),0)</f>
        <v>0</v>
      </c>
      <c r="V473" s="81">
        <f t="shared" si="26"/>
        <v>0</v>
      </c>
    </row>
    <row r="474" spans="1:22" hidden="1">
      <c r="A474" s="7"/>
      <c r="E474" s="79"/>
      <c r="F474" s="79"/>
      <c r="G474" s="79"/>
      <c r="H474" s="79"/>
      <c r="L474" s="81"/>
      <c r="O474" s="81"/>
      <c r="R474" s="81">
        <f t="shared" si="24"/>
        <v>0</v>
      </c>
      <c r="S474" s="81">
        <f>IFERROR(IF(J474="X",0,IF(K474="X",0,VLOOKUP(K474,'8'!$K$3:$L$16,2,FALSE))),0)</f>
        <v>0</v>
      </c>
      <c r="T474" s="81">
        <f t="shared" si="25"/>
        <v>0</v>
      </c>
      <c r="U474" s="81">
        <f>IFERROR(VLOOKUP(K474,'8'!$K$3:$M$16,3,FALSE),0)</f>
        <v>0</v>
      </c>
      <c r="V474" s="81">
        <f t="shared" si="26"/>
        <v>0</v>
      </c>
    </row>
    <row r="475" spans="1:22" hidden="1">
      <c r="A475" s="7"/>
      <c r="E475" s="79"/>
      <c r="F475" s="79"/>
      <c r="G475" s="79"/>
      <c r="H475" s="79"/>
      <c r="L475" s="81"/>
      <c r="O475" s="81"/>
      <c r="R475" s="81">
        <f t="shared" si="24"/>
        <v>0</v>
      </c>
      <c r="S475" s="81">
        <f>IFERROR(IF(J475="X",0,IF(K475="X",0,VLOOKUP(K475,'8'!$K$3:$L$16,2,FALSE))),0)</f>
        <v>0</v>
      </c>
      <c r="T475" s="81">
        <f t="shared" si="25"/>
        <v>0</v>
      </c>
      <c r="U475" s="81">
        <f>IFERROR(VLOOKUP(K475,'8'!$K$3:$M$16,3,FALSE),0)</f>
        <v>0</v>
      </c>
      <c r="V475" s="81">
        <f t="shared" si="26"/>
        <v>0</v>
      </c>
    </row>
    <row r="476" spans="1:22" hidden="1">
      <c r="A476" s="7"/>
      <c r="E476" s="79"/>
      <c r="F476" s="79"/>
      <c r="G476" s="79"/>
      <c r="H476" s="79"/>
      <c r="L476" s="81"/>
      <c r="O476" s="81"/>
      <c r="R476" s="81">
        <f t="shared" si="24"/>
        <v>0</v>
      </c>
      <c r="S476" s="81">
        <f>IFERROR(IF(J476="X",0,IF(K476="X",0,VLOOKUP(K476,'8'!$K$3:$L$16,2,FALSE))),0)</f>
        <v>0</v>
      </c>
      <c r="T476" s="81">
        <f t="shared" si="25"/>
        <v>0</v>
      </c>
      <c r="U476" s="81">
        <f>IFERROR(VLOOKUP(K476,'8'!$K$3:$M$16,3,FALSE),0)</f>
        <v>0</v>
      </c>
      <c r="V476" s="81">
        <f t="shared" si="26"/>
        <v>0</v>
      </c>
    </row>
    <row r="477" spans="1:22" hidden="1">
      <c r="A477" s="7"/>
      <c r="E477" s="79"/>
      <c r="F477" s="79"/>
      <c r="G477" s="79"/>
      <c r="H477" s="79"/>
      <c r="L477" s="81"/>
      <c r="O477" s="81"/>
      <c r="R477" s="81">
        <f t="shared" si="24"/>
        <v>0</v>
      </c>
      <c r="S477" s="81">
        <f>IFERROR(IF(J477="X",0,IF(K477="X",0,VLOOKUP(K477,'8'!$K$3:$L$16,2,FALSE))),0)</f>
        <v>0</v>
      </c>
      <c r="T477" s="81">
        <f t="shared" si="25"/>
        <v>0</v>
      </c>
      <c r="U477" s="81">
        <f>IFERROR(VLOOKUP(K477,'8'!$K$3:$M$16,3,FALSE),0)</f>
        <v>0</v>
      </c>
      <c r="V477" s="81">
        <f t="shared" si="26"/>
        <v>0</v>
      </c>
    </row>
    <row r="478" spans="1:22" hidden="1">
      <c r="A478" s="7"/>
      <c r="E478" s="79"/>
      <c r="F478" s="79"/>
      <c r="G478" s="79"/>
      <c r="H478" s="79"/>
      <c r="L478" s="81"/>
      <c r="O478" s="81"/>
      <c r="R478" s="81">
        <f t="shared" si="24"/>
        <v>0</v>
      </c>
      <c r="S478" s="81">
        <f>IFERROR(IF(J478="X",0,IF(K478="X",0,VLOOKUP(K478,'8'!$K$3:$L$16,2,FALSE))),0)</f>
        <v>0</v>
      </c>
      <c r="T478" s="81">
        <f t="shared" si="25"/>
        <v>0</v>
      </c>
      <c r="U478" s="81">
        <f>IFERROR(VLOOKUP(K478,'8'!$K$3:$M$16,3,FALSE),0)</f>
        <v>0</v>
      </c>
      <c r="V478" s="81">
        <f t="shared" si="26"/>
        <v>0</v>
      </c>
    </row>
    <row r="479" spans="1:22" hidden="1">
      <c r="A479" s="7"/>
      <c r="E479" s="79"/>
      <c r="F479" s="79"/>
      <c r="G479" s="79"/>
      <c r="H479" s="79"/>
      <c r="L479" s="81"/>
      <c r="O479" s="81"/>
      <c r="R479" s="81">
        <f t="shared" si="24"/>
        <v>0</v>
      </c>
      <c r="S479" s="81">
        <f>IFERROR(IF(J479="X",0,IF(K479="X",0,VLOOKUP(K479,'8'!$K$3:$L$16,2,FALSE))),0)</f>
        <v>0</v>
      </c>
      <c r="T479" s="81">
        <f t="shared" si="25"/>
        <v>0</v>
      </c>
      <c r="U479" s="81">
        <f>IFERROR(VLOOKUP(K479,'8'!$K$3:$M$16,3,FALSE),0)</f>
        <v>0</v>
      </c>
      <c r="V479" s="81">
        <f t="shared" si="26"/>
        <v>0</v>
      </c>
    </row>
    <row r="480" spans="1:22" hidden="1">
      <c r="A480" s="7"/>
      <c r="E480" s="79"/>
      <c r="F480" s="79"/>
      <c r="G480" s="79"/>
      <c r="H480" s="79"/>
      <c r="L480" s="81"/>
      <c r="O480" s="81"/>
      <c r="R480" s="81">
        <f t="shared" si="24"/>
        <v>0</v>
      </c>
      <c r="S480" s="81">
        <f>IFERROR(IF(J480="X",0,IF(K480="X",0,VLOOKUP(K480,'8'!$K$3:$L$16,2,FALSE))),0)</f>
        <v>0</v>
      </c>
      <c r="T480" s="81">
        <f t="shared" si="25"/>
        <v>0</v>
      </c>
      <c r="U480" s="81">
        <f>IFERROR(VLOOKUP(K480,'8'!$K$3:$M$16,3,FALSE),0)</f>
        <v>0</v>
      </c>
      <c r="V480" s="81">
        <f t="shared" si="26"/>
        <v>0</v>
      </c>
    </row>
    <row r="481" spans="1:22" hidden="1">
      <c r="A481" s="7"/>
      <c r="E481" s="79"/>
      <c r="F481" s="79"/>
      <c r="G481" s="79"/>
      <c r="H481" s="79"/>
      <c r="L481" s="81"/>
      <c r="O481" s="81"/>
      <c r="R481" s="81">
        <f t="shared" si="24"/>
        <v>0</v>
      </c>
      <c r="S481" s="81">
        <f>IFERROR(IF(J481="X",0,IF(K481="X",0,VLOOKUP(K481,'8'!$K$3:$L$16,2,FALSE))),0)</f>
        <v>0</v>
      </c>
      <c r="T481" s="81">
        <f t="shared" si="25"/>
        <v>0</v>
      </c>
      <c r="U481" s="81">
        <f>IFERROR(VLOOKUP(K481,'8'!$K$3:$M$16,3,FALSE),0)</f>
        <v>0</v>
      </c>
      <c r="V481" s="81">
        <f t="shared" si="26"/>
        <v>0</v>
      </c>
    </row>
    <row r="482" spans="1:22" hidden="1">
      <c r="A482" s="7"/>
      <c r="E482" s="79"/>
      <c r="F482" s="79"/>
      <c r="G482" s="79"/>
      <c r="H482" s="79"/>
      <c r="L482" s="81"/>
      <c r="O482" s="81"/>
      <c r="R482" s="81">
        <f t="shared" si="24"/>
        <v>0</v>
      </c>
      <c r="S482" s="81">
        <f>IFERROR(IF(J482="X",0,IF(K482="X",0,VLOOKUP(K482,'8'!$K$3:$L$16,2,FALSE))),0)</f>
        <v>0</v>
      </c>
      <c r="T482" s="81">
        <f t="shared" si="25"/>
        <v>0</v>
      </c>
      <c r="U482" s="81">
        <f>IFERROR(VLOOKUP(K482,'8'!$K$3:$M$16,3,FALSE),0)</f>
        <v>0</v>
      </c>
      <c r="V482" s="81">
        <f t="shared" si="26"/>
        <v>0</v>
      </c>
    </row>
    <row r="483" spans="1:22" hidden="1">
      <c r="A483" s="7"/>
      <c r="E483" s="79"/>
      <c r="F483" s="79"/>
      <c r="G483" s="79"/>
      <c r="H483" s="79"/>
      <c r="L483" s="81"/>
      <c r="O483" s="81"/>
      <c r="R483" s="81">
        <f t="shared" si="24"/>
        <v>0</v>
      </c>
      <c r="S483" s="81">
        <f>IFERROR(IF(J483="X",0,IF(K483="X",0,VLOOKUP(K483,'8'!$K$3:$L$16,2,FALSE))),0)</f>
        <v>0</v>
      </c>
      <c r="T483" s="81">
        <f t="shared" si="25"/>
        <v>0</v>
      </c>
      <c r="U483" s="81">
        <f>IFERROR(VLOOKUP(K483,'8'!$K$3:$M$16,3,FALSE),0)</f>
        <v>0</v>
      </c>
      <c r="V483" s="81">
        <f t="shared" si="26"/>
        <v>0</v>
      </c>
    </row>
    <row r="484" spans="1:22" hidden="1">
      <c r="A484" s="7"/>
      <c r="E484" s="79"/>
      <c r="F484" s="79"/>
      <c r="G484" s="79"/>
      <c r="H484" s="79"/>
      <c r="L484" s="81"/>
      <c r="O484" s="81"/>
      <c r="R484" s="81">
        <f t="shared" si="24"/>
        <v>0</v>
      </c>
      <c r="S484" s="81">
        <f>IFERROR(IF(J484="X",0,IF(K484="X",0,VLOOKUP(K484,'8'!$K$3:$L$16,2,FALSE))),0)</f>
        <v>0</v>
      </c>
      <c r="T484" s="81">
        <f t="shared" si="25"/>
        <v>0</v>
      </c>
      <c r="U484" s="81">
        <f>IFERROR(VLOOKUP(K484,'8'!$K$3:$M$16,3,FALSE),0)</f>
        <v>0</v>
      </c>
      <c r="V484" s="81">
        <f t="shared" si="26"/>
        <v>0</v>
      </c>
    </row>
    <row r="485" spans="1:22" hidden="1">
      <c r="A485" s="7"/>
      <c r="E485" s="79"/>
      <c r="F485" s="79"/>
      <c r="G485" s="79"/>
      <c r="H485" s="79"/>
      <c r="L485" s="81"/>
      <c r="O485" s="81"/>
      <c r="R485" s="81">
        <f t="shared" si="24"/>
        <v>0</v>
      </c>
      <c r="S485" s="81">
        <f>IFERROR(IF(J485="X",0,IF(K485="X",0,VLOOKUP(K485,'8'!$K$3:$L$16,2,FALSE))),0)</f>
        <v>0</v>
      </c>
      <c r="T485" s="81">
        <f t="shared" si="25"/>
        <v>0</v>
      </c>
      <c r="U485" s="81">
        <f>IFERROR(VLOOKUP(K485,'8'!$K$3:$M$16,3,FALSE),0)</f>
        <v>0</v>
      </c>
      <c r="V485" s="81">
        <f t="shared" si="26"/>
        <v>0</v>
      </c>
    </row>
    <row r="486" spans="1:22" hidden="1">
      <c r="A486" s="7"/>
      <c r="E486" s="79"/>
      <c r="F486" s="79"/>
      <c r="G486" s="79"/>
      <c r="H486" s="79"/>
      <c r="L486" s="81"/>
      <c r="O486" s="81"/>
      <c r="R486" s="81">
        <f t="shared" si="24"/>
        <v>0</v>
      </c>
      <c r="S486" s="81">
        <f>IFERROR(IF(J486="X",0,IF(K486="X",0,VLOOKUP(K486,'8'!$K$3:$L$16,2,FALSE))),0)</f>
        <v>0</v>
      </c>
      <c r="T486" s="81">
        <f t="shared" si="25"/>
        <v>0</v>
      </c>
      <c r="U486" s="81">
        <f>IFERROR(VLOOKUP(K486,'8'!$K$3:$M$16,3,FALSE),0)</f>
        <v>0</v>
      </c>
      <c r="V486" s="81">
        <f t="shared" si="26"/>
        <v>0</v>
      </c>
    </row>
    <row r="487" spans="1:22" hidden="1">
      <c r="A487" s="7"/>
      <c r="E487" s="79"/>
      <c r="F487" s="79"/>
      <c r="G487" s="79"/>
      <c r="H487" s="79"/>
      <c r="L487" s="81"/>
      <c r="O487" s="81"/>
      <c r="R487" s="81">
        <f t="shared" si="24"/>
        <v>0</v>
      </c>
      <c r="S487" s="81">
        <f>IFERROR(IF(J487="X",0,IF(K487="X",0,VLOOKUP(K487,'8'!$K$3:$L$16,2,FALSE))),0)</f>
        <v>0</v>
      </c>
      <c r="T487" s="81">
        <f t="shared" si="25"/>
        <v>0</v>
      </c>
      <c r="U487" s="81">
        <f>IFERROR(VLOOKUP(K487,'8'!$K$3:$M$16,3,FALSE),0)</f>
        <v>0</v>
      </c>
      <c r="V487" s="81">
        <f t="shared" si="26"/>
        <v>0</v>
      </c>
    </row>
    <row r="488" spans="1:22" hidden="1">
      <c r="A488" s="7"/>
      <c r="E488" s="79"/>
      <c r="F488" s="79"/>
      <c r="G488" s="79"/>
      <c r="H488" s="79"/>
      <c r="L488" s="81"/>
      <c r="O488" s="81"/>
      <c r="R488" s="81">
        <f t="shared" si="24"/>
        <v>0</v>
      </c>
      <c r="S488" s="81">
        <f>IFERROR(IF(J488="X",0,IF(K488="X",0,VLOOKUP(K488,'8'!$K$3:$L$16,2,FALSE))),0)</f>
        <v>0</v>
      </c>
      <c r="T488" s="81">
        <f t="shared" si="25"/>
        <v>0</v>
      </c>
      <c r="U488" s="81">
        <f>IFERROR(VLOOKUP(K488,'8'!$K$3:$M$16,3,FALSE),0)</f>
        <v>0</v>
      </c>
      <c r="V488" s="81">
        <f t="shared" si="26"/>
        <v>0</v>
      </c>
    </row>
    <row r="489" spans="1:22" hidden="1">
      <c r="A489" s="7"/>
      <c r="E489" s="79"/>
      <c r="F489" s="79"/>
      <c r="G489" s="79"/>
      <c r="H489" s="79"/>
      <c r="L489" s="81"/>
      <c r="O489" s="81"/>
      <c r="R489" s="81">
        <f t="shared" si="24"/>
        <v>0</v>
      </c>
      <c r="S489" s="81">
        <f>IFERROR(IF(J489="X",0,IF(K489="X",0,VLOOKUP(K489,'8'!$K$3:$L$16,2,FALSE))),0)</f>
        <v>0</v>
      </c>
      <c r="T489" s="81">
        <f t="shared" si="25"/>
        <v>0</v>
      </c>
      <c r="U489" s="81">
        <f>IFERROR(VLOOKUP(K489,'8'!$K$3:$M$16,3,FALSE),0)</f>
        <v>0</v>
      </c>
      <c r="V489" s="81">
        <f t="shared" si="26"/>
        <v>0</v>
      </c>
    </row>
    <row r="490" spans="1:22" hidden="1">
      <c r="A490" s="7"/>
      <c r="E490" s="79"/>
      <c r="F490" s="79"/>
      <c r="G490" s="79"/>
      <c r="H490" s="79"/>
      <c r="L490" s="81"/>
      <c r="O490" s="81"/>
      <c r="R490" s="81">
        <f t="shared" si="24"/>
        <v>0</v>
      </c>
      <c r="S490" s="81">
        <f>IFERROR(IF(J490="X",0,IF(K490="X",0,VLOOKUP(K490,'8'!$K$3:$L$16,2,FALSE))),0)</f>
        <v>0</v>
      </c>
      <c r="T490" s="81">
        <f t="shared" si="25"/>
        <v>0</v>
      </c>
      <c r="U490" s="81">
        <f>IFERROR(VLOOKUP(K490,'8'!$K$3:$M$16,3,FALSE),0)</f>
        <v>0</v>
      </c>
      <c r="V490" s="81">
        <f t="shared" si="26"/>
        <v>0</v>
      </c>
    </row>
    <row r="491" spans="1:22" hidden="1">
      <c r="A491" s="7"/>
      <c r="E491" s="79"/>
      <c r="F491" s="79"/>
      <c r="G491" s="79"/>
      <c r="H491" s="79"/>
      <c r="L491" s="81"/>
      <c r="O491" s="81"/>
      <c r="R491" s="81">
        <f t="shared" si="24"/>
        <v>0</v>
      </c>
      <c r="S491" s="81">
        <f>IFERROR(IF(J491="X",0,IF(K491="X",0,VLOOKUP(K491,'8'!$K$3:$L$16,2,FALSE))),0)</f>
        <v>0</v>
      </c>
      <c r="T491" s="81">
        <f t="shared" si="25"/>
        <v>0</v>
      </c>
      <c r="U491" s="81">
        <f>IFERROR(VLOOKUP(K491,'8'!$K$3:$M$16,3,FALSE),0)</f>
        <v>0</v>
      </c>
      <c r="V491" s="81">
        <f t="shared" si="26"/>
        <v>0</v>
      </c>
    </row>
    <row r="492" spans="1:22" hidden="1">
      <c r="A492" s="7"/>
      <c r="E492" s="79"/>
      <c r="F492" s="79"/>
      <c r="G492" s="79"/>
      <c r="H492" s="79"/>
      <c r="L492" s="81"/>
      <c r="O492" s="81"/>
      <c r="R492" s="81">
        <f t="shared" si="24"/>
        <v>0</v>
      </c>
      <c r="S492" s="81">
        <f>IFERROR(IF(J492="X",0,IF(K492="X",0,VLOOKUP(K492,'8'!$K$3:$L$16,2,FALSE))),0)</f>
        <v>0</v>
      </c>
      <c r="T492" s="81">
        <f t="shared" si="25"/>
        <v>0</v>
      </c>
      <c r="U492" s="81">
        <f>IFERROR(VLOOKUP(K492,'8'!$K$3:$M$16,3,FALSE),0)</f>
        <v>0</v>
      </c>
      <c r="V492" s="81">
        <f t="shared" si="26"/>
        <v>0</v>
      </c>
    </row>
    <row r="493" spans="1:22" hidden="1">
      <c r="A493" s="7"/>
      <c r="E493" s="79"/>
      <c r="F493" s="79"/>
      <c r="G493" s="79"/>
      <c r="H493" s="79"/>
      <c r="L493" s="81"/>
      <c r="O493" s="81"/>
      <c r="R493" s="81">
        <f t="shared" si="24"/>
        <v>0</v>
      </c>
      <c r="S493" s="81">
        <f>IFERROR(IF(J493="X",0,IF(K493="X",0,VLOOKUP(K493,'8'!$K$3:$L$16,2,FALSE))),0)</f>
        <v>0</v>
      </c>
      <c r="T493" s="81">
        <f t="shared" si="25"/>
        <v>0</v>
      </c>
      <c r="U493" s="81">
        <f>IFERROR(VLOOKUP(K493,'8'!$K$3:$M$16,3,FALSE),0)</f>
        <v>0</v>
      </c>
      <c r="V493" s="81">
        <f t="shared" si="26"/>
        <v>0</v>
      </c>
    </row>
    <row r="494" spans="1:22" hidden="1">
      <c r="A494" s="7"/>
      <c r="E494" s="79"/>
      <c r="F494" s="79"/>
      <c r="G494" s="79"/>
      <c r="H494" s="79"/>
      <c r="L494" s="81"/>
      <c r="O494" s="81"/>
      <c r="R494" s="81">
        <f t="shared" si="24"/>
        <v>0</v>
      </c>
      <c r="S494" s="81">
        <f>IFERROR(IF(J494="X",0,IF(K494="X",0,VLOOKUP(K494,'8'!$K$3:$L$16,2,FALSE))),0)</f>
        <v>0</v>
      </c>
      <c r="T494" s="81">
        <f t="shared" si="25"/>
        <v>0</v>
      </c>
      <c r="U494" s="81">
        <f>IFERROR(VLOOKUP(K494,'8'!$K$3:$M$16,3,FALSE),0)</f>
        <v>0</v>
      </c>
      <c r="V494" s="81">
        <f t="shared" si="26"/>
        <v>0</v>
      </c>
    </row>
    <row r="495" spans="1:22" hidden="1">
      <c r="A495" s="7"/>
      <c r="E495" s="79"/>
      <c r="F495" s="79"/>
      <c r="G495" s="79"/>
      <c r="H495" s="79"/>
      <c r="L495" s="81"/>
      <c r="O495" s="81"/>
      <c r="R495" s="81">
        <f t="shared" si="24"/>
        <v>0</v>
      </c>
      <c r="S495" s="81">
        <f>IFERROR(IF(J495="X",0,IF(K495="X",0,VLOOKUP(K495,'8'!$K$3:$L$16,2,FALSE))),0)</f>
        <v>0</v>
      </c>
      <c r="T495" s="81">
        <f t="shared" si="25"/>
        <v>0</v>
      </c>
      <c r="U495" s="81">
        <f>IFERROR(VLOOKUP(K495,'8'!$K$3:$M$16,3,FALSE),0)</f>
        <v>0</v>
      </c>
      <c r="V495" s="81">
        <f t="shared" si="26"/>
        <v>0</v>
      </c>
    </row>
    <row r="496" spans="1:22" hidden="1">
      <c r="A496" s="7"/>
      <c r="E496" s="79"/>
      <c r="F496" s="79"/>
      <c r="G496" s="79"/>
      <c r="H496" s="79"/>
      <c r="L496" s="81"/>
      <c r="O496" s="81"/>
      <c r="R496" s="81">
        <f t="shared" si="24"/>
        <v>0</v>
      </c>
      <c r="S496" s="81">
        <f>IFERROR(IF(J496="X",0,IF(K496="X",0,VLOOKUP(K496,'8'!$K$3:$L$16,2,FALSE))),0)</f>
        <v>0</v>
      </c>
      <c r="T496" s="81">
        <f t="shared" si="25"/>
        <v>0</v>
      </c>
      <c r="U496" s="81">
        <f>IFERROR(VLOOKUP(K496,'8'!$K$3:$M$16,3,FALSE),0)</f>
        <v>0</v>
      </c>
      <c r="V496" s="81">
        <f t="shared" si="26"/>
        <v>0</v>
      </c>
    </row>
    <row r="497" spans="9:34" hidden="1">
      <c r="R497" s="81">
        <f t="shared" ref="R497:R499" si="27">SUM(M497+P497)</f>
        <v>0</v>
      </c>
      <c r="S497" s="81">
        <f>IFERROR(IF(J497="X",0,IF(K497="X",0,VLOOKUP(K497,'8'!$K$3:$L$16,2,FALSE))),0)</f>
        <v>0</v>
      </c>
      <c r="T497" s="81">
        <f t="shared" ref="T497:T499" si="28">R497*S497</f>
        <v>0</v>
      </c>
      <c r="U497" s="81">
        <f>IFERROR(VLOOKUP(K497,'8'!$K$3:$M$16,3,FALSE),0)</f>
        <v>0</v>
      </c>
      <c r="V497" s="81">
        <f t="shared" ref="V497:V499" si="29">IF(U497=0,0,T497/U497)</f>
        <v>0</v>
      </c>
    </row>
    <row r="498" spans="9:34" hidden="1">
      <c r="R498" s="81">
        <f t="shared" si="27"/>
        <v>0</v>
      </c>
      <c r="S498" s="81">
        <f>IFERROR(IF(J498="X",0,IF(K498="X",0,VLOOKUP(K498,'8'!$K$3:$L$16,2,FALSE))),0)</f>
        <v>0</v>
      </c>
      <c r="T498" s="81">
        <f t="shared" si="28"/>
        <v>0</v>
      </c>
      <c r="U498" s="81">
        <f>IFERROR(VLOOKUP(K498,'8'!$K$3:$M$16,3,FALSE),0)</f>
        <v>0</v>
      </c>
      <c r="V498" s="81">
        <f t="shared" si="29"/>
        <v>0</v>
      </c>
    </row>
    <row r="499" spans="9:34" hidden="1">
      <c r="R499" s="81">
        <f t="shared" si="27"/>
        <v>0</v>
      </c>
      <c r="S499" s="81">
        <f>IFERROR(IF(J499="X",0,IF(K499="X",0,VLOOKUP(K499,'8'!$K$3:$L$16,2,FALSE))),0)</f>
        <v>0</v>
      </c>
      <c r="T499" s="81">
        <f t="shared" si="28"/>
        <v>0</v>
      </c>
      <c r="U499" s="81">
        <f>IFERROR(VLOOKUP(K499,'8'!$K$3:$M$16,3,FALSE),0)</f>
        <v>0</v>
      </c>
      <c r="V499" s="81">
        <f t="shared" si="29"/>
        <v>0</v>
      </c>
    </row>
    <row r="500" spans="9:34" ht="15" thickBot="1">
      <c r="I500" s="82" t="s">
        <v>285</v>
      </c>
      <c r="J500" s="150"/>
      <c r="K500" s="53"/>
      <c r="L500" s="65"/>
      <c r="M500" s="65">
        <f>SUM(M4:M499)</f>
        <v>0</v>
      </c>
      <c r="N500" s="65"/>
      <c r="O500" s="65"/>
      <c r="P500" s="65">
        <f>SUM(P4:P499)</f>
        <v>0</v>
      </c>
      <c r="Q500" s="65"/>
      <c r="R500" s="65">
        <f t="shared" ref="R500:V500" si="30">SUM(R4:R499)</f>
        <v>0</v>
      </c>
      <c r="S500" s="65"/>
      <c r="T500" s="65">
        <f t="shared" si="30"/>
        <v>0</v>
      </c>
      <c r="U500" s="65"/>
      <c r="V500" s="65">
        <f t="shared" si="30"/>
        <v>0</v>
      </c>
      <c r="W500" s="65">
        <f t="shared" ref="W500:AB500" si="31">SUM(W4:W496)</f>
        <v>109.85</v>
      </c>
      <c r="X500" s="65">
        <f t="shared" si="31"/>
        <v>109.85</v>
      </c>
      <c r="Y500" s="65">
        <f t="shared" si="31"/>
        <v>34.1</v>
      </c>
      <c r="Z500" s="65">
        <f t="shared" si="31"/>
        <v>7</v>
      </c>
      <c r="AA500" s="65">
        <f t="shared" si="31"/>
        <v>0</v>
      </c>
      <c r="AB500" s="65">
        <f t="shared" si="31"/>
        <v>0</v>
      </c>
      <c r="AG500" t="s">
        <v>195</v>
      </c>
      <c r="AH500" t="s">
        <v>196</v>
      </c>
    </row>
    <row r="501" spans="9:34" ht="15" thickTop="1">
      <c r="I501" s="55"/>
      <c r="L501" s="66"/>
      <c r="M501" s="66"/>
      <c r="N501" s="66"/>
      <c r="O501" s="66"/>
      <c r="P501" s="66"/>
      <c r="Q501" s="66"/>
      <c r="R501" s="66"/>
      <c r="S501" s="55"/>
      <c r="T501" s="66"/>
      <c r="U501" s="66"/>
      <c r="V501" s="66"/>
      <c r="AG501" t="s">
        <v>198</v>
      </c>
      <c r="AH501" t="s">
        <v>199</v>
      </c>
    </row>
    <row r="502" spans="9:34">
      <c r="I502" s="55"/>
      <c r="L502" s="66"/>
      <c r="M502" s="66"/>
      <c r="N502" s="66"/>
      <c r="O502" s="66"/>
      <c r="P502" s="66"/>
      <c r="Q502" s="66"/>
      <c r="R502" s="66"/>
      <c r="S502" s="55"/>
      <c r="T502" s="66"/>
      <c r="U502" s="66"/>
      <c r="V502" s="66"/>
      <c r="AG502" t="s">
        <v>201</v>
      </c>
      <c r="AH502" t="s">
        <v>202</v>
      </c>
    </row>
    <row r="503" spans="9:34">
      <c r="I503" s="55"/>
      <c r="L503" s="66"/>
      <c r="M503" s="66"/>
      <c r="N503" s="66"/>
      <c r="O503" s="66"/>
      <c r="P503" s="66"/>
      <c r="Q503" s="66"/>
      <c r="R503" s="66"/>
      <c r="S503" s="55"/>
      <c r="T503" s="66"/>
      <c r="U503" s="66"/>
      <c r="V503" s="66"/>
      <c r="AG503" t="s">
        <v>204</v>
      </c>
      <c r="AH503" t="s">
        <v>205</v>
      </c>
    </row>
    <row r="504" spans="9:34">
      <c r="I504" s="55"/>
      <c r="L504" s="66"/>
      <c r="M504" s="66"/>
      <c r="N504" s="66"/>
      <c r="O504" s="66"/>
      <c r="P504" s="66"/>
      <c r="Q504" s="66"/>
      <c r="R504" s="66"/>
      <c r="S504" s="55"/>
      <c r="T504" s="66"/>
      <c r="U504" s="66"/>
      <c r="V504" s="66"/>
      <c r="AG504" t="s">
        <v>206</v>
      </c>
      <c r="AH504" t="s">
        <v>207</v>
      </c>
    </row>
    <row r="505" spans="9:34">
      <c r="I505" s="55"/>
      <c r="L505" s="66"/>
      <c r="M505" s="66"/>
      <c r="N505" s="66"/>
      <c r="O505" s="66"/>
      <c r="P505" s="66"/>
      <c r="Q505" s="66"/>
      <c r="R505" s="66"/>
      <c r="S505" s="55"/>
      <c r="T505" s="66"/>
      <c r="U505" s="66"/>
      <c r="V505" s="66"/>
      <c r="AG505" t="s">
        <v>209</v>
      </c>
      <c r="AH505" t="s">
        <v>210</v>
      </c>
    </row>
    <row r="506" spans="9:34">
      <c r="I506" s="55"/>
      <c r="L506" s="66"/>
      <c r="M506" s="66"/>
      <c r="N506" s="66"/>
      <c r="O506" s="66"/>
      <c r="P506" s="66"/>
      <c r="Q506" s="66"/>
      <c r="R506" s="66"/>
      <c r="S506" s="55"/>
      <c r="T506" s="66"/>
      <c r="U506" s="66"/>
      <c r="V506" s="66"/>
      <c r="AG506" t="s">
        <v>171</v>
      </c>
      <c r="AH506" t="s">
        <v>211</v>
      </c>
    </row>
    <row r="507" spans="9:34">
      <c r="I507" s="55"/>
      <c r="L507" s="66"/>
      <c r="M507" s="66"/>
      <c r="N507" s="66"/>
      <c r="O507" s="66"/>
      <c r="P507" s="66"/>
      <c r="Q507" s="66"/>
      <c r="R507" s="66"/>
      <c r="S507" s="55"/>
      <c r="T507" s="66"/>
      <c r="U507" s="66"/>
      <c r="V507" s="66"/>
      <c r="AG507" t="s">
        <v>213</v>
      </c>
      <c r="AH507" t="s">
        <v>214</v>
      </c>
    </row>
    <row r="508" spans="9:34">
      <c r="I508" s="55"/>
      <c r="L508" s="66"/>
      <c r="M508" s="66"/>
      <c r="N508" s="66"/>
      <c r="O508" s="66"/>
      <c r="P508" s="66"/>
      <c r="Q508" s="66"/>
      <c r="R508" s="66"/>
      <c r="S508" s="55"/>
      <c r="T508" s="66"/>
      <c r="U508" s="66"/>
      <c r="V508" s="66"/>
      <c r="AG508" t="s">
        <v>215</v>
      </c>
      <c r="AH508" t="s">
        <v>216</v>
      </c>
    </row>
    <row r="509" spans="9:34">
      <c r="I509" s="55"/>
      <c r="L509" s="66"/>
      <c r="M509" s="66"/>
      <c r="N509" s="66"/>
      <c r="O509" s="66"/>
      <c r="P509" s="66"/>
      <c r="Q509" s="66"/>
      <c r="R509" s="66"/>
      <c r="S509" s="55"/>
      <c r="T509" s="66"/>
      <c r="U509" s="66"/>
      <c r="V509" s="66"/>
      <c r="AG509" t="s">
        <v>218</v>
      </c>
      <c r="AH509" t="s">
        <v>219</v>
      </c>
    </row>
    <row r="510" spans="9:34">
      <c r="I510" s="55"/>
      <c r="L510" s="66"/>
      <c r="M510" s="66"/>
      <c r="N510" s="66"/>
      <c r="O510" s="66"/>
      <c r="P510" s="66"/>
      <c r="Q510" s="66"/>
      <c r="R510" s="66"/>
      <c r="S510" s="55"/>
      <c r="T510" s="66"/>
      <c r="U510" s="66"/>
      <c r="V510" s="66"/>
      <c r="AG510" t="s">
        <v>221</v>
      </c>
      <c r="AH510" t="s">
        <v>222</v>
      </c>
    </row>
    <row r="511" spans="9:34">
      <c r="I511" s="55"/>
      <c r="L511" s="66"/>
      <c r="M511" s="66"/>
      <c r="N511" s="66"/>
      <c r="O511" s="66"/>
      <c r="P511" s="66"/>
      <c r="Q511" s="66"/>
      <c r="R511" s="66"/>
      <c r="S511" s="55"/>
      <c r="T511" s="66"/>
      <c r="U511" s="66"/>
      <c r="V511" s="66"/>
      <c r="AG511" t="s">
        <v>223</v>
      </c>
      <c r="AH511" t="s">
        <v>224</v>
      </c>
    </row>
    <row r="512" spans="9:34">
      <c r="J512"/>
      <c r="AG512" t="s">
        <v>225</v>
      </c>
      <c r="AH512" t="s">
        <v>226</v>
      </c>
    </row>
    <row r="513" spans="9:34">
      <c r="J513"/>
      <c r="AG513" t="s">
        <v>173</v>
      </c>
      <c r="AH513" t="s">
        <v>227</v>
      </c>
    </row>
    <row r="514" spans="9:34">
      <c r="J514"/>
      <c r="AG514" t="s">
        <v>228</v>
      </c>
      <c r="AH514" t="s">
        <v>229</v>
      </c>
    </row>
    <row r="515" spans="9:34">
      <c r="J515"/>
      <c r="AG515" t="s">
        <v>175</v>
      </c>
      <c r="AH515" t="s">
        <v>230</v>
      </c>
    </row>
    <row r="516" spans="9:34">
      <c r="J516"/>
    </row>
    <row r="517" spans="9:34">
      <c r="J517"/>
      <c r="AG517" t="s">
        <v>180</v>
      </c>
      <c r="AH517" t="s">
        <v>232</v>
      </c>
    </row>
    <row r="518" spans="9:34">
      <c r="J518"/>
      <c r="AG518" t="s">
        <v>233</v>
      </c>
      <c r="AH518" t="s">
        <v>234</v>
      </c>
    </row>
    <row r="519" spans="9:34">
      <c r="I519" s="69"/>
      <c r="J519" s="152"/>
      <c r="K519" s="70"/>
      <c r="L519" s="70"/>
      <c r="M519" s="70"/>
      <c r="N519" s="70"/>
      <c r="O519" s="70"/>
      <c r="P519" s="70"/>
      <c r="Q519" s="70"/>
      <c r="R519" s="69"/>
      <c r="AG519" t="s">
        <v>161</v>
      </c>
      <c r="AH519" t="s">
        <v>235</v>
      </c>
    </row>
    <row r="520" spans="9:34">
      <c r="I520" s="69"/>
      <c r="J520" s="152"/>
      <c r="K520" s="70"/>
      <c r="L520" s="73"/>
      <c r="M520" s="73"/>
      <c r="N520" s="73"/>
      <c r="O520" s="73"/>
      <c r="P520" s="73"/>
      <c r="Q520" s="73"/>
      <c r="R520" s="73"/>
      <c r="AG520" t="s">
        <v>159</v>
      </c>
      <c r="AH520" t="s">
        <v>236</v>
      </c>
    </row>
    <row r="521" spans="9:34">
      <c r="I521" s="69"/>
      <c r="J521" s="152"/>
      <c r="K521" s="70"/>
      <c r="L521" s="73"/>
      <c r="M521" s="73"/>
      <c r="N521" s="73"/>
      <c r="O521" s="73"/>
      <c r="P521" s="73"/>
      <c r="Q521" s="73"/>
      <c r="R521" s="73"/>
      <c r="AG521" t="s">
        <v>200</v>
      </c>
      <c r="AH521" t="s">
        <v>237</v>
      </c>
    </row>
    <row r="522" spans="9:34">
      <c r="I522" s="69"/>
      <c r="J522" s="152"/>
      <c r="K522" s="70"/>
      <c r="L522" s="73"/>
      <c r="M522" s="73"/>
      <c r="N522" s="73"/>
      <c r="O522" s="73"/>
      <c r="P522" s="73"/>
      <c r="Q522" s="73"/>
      <c r="R522" s="73"/>
      <c r="AG522" t="s">
        <v>238</v>
      </c>
      <c r="AH522" t="s">
        <v>239</v>
      </c>
    </row>
    <row r="523" spans="9:34">
      <c r="I523" s="69"/>
      <c r="J523" s="152"/>
      <c r="K523" s="70"/>
      <c r="L523" s="73"/>
      <c r="M523" s="73"/>
      <c r="N523" s="73"/>
      <c r="O523" s="73"/>
      <c r="P523" s="73"/>
      <c r="Q523" s="73"/>
      <c r="R523" s="73"/>
      <c r="AG523" t="s">
        <v>240</v>
      </c>
      <c r="AH523" t="s">
        <v>241</v>
      </c>
    </row>
    <row r="524" spans="9:34">
      <c r="I524" s="69"/>
      <c r="J524" s="152"/>
      <c r="K524" s="70"/>
      <c r="L524" s="73"/>
      <c r="M524" s="73"/>
      <c r="N524" s="73"/>
      <c r="O524" s="73"/>
      <c r="P524" s="73"/>
      <c r="Q524" s="73"/>
      <c r="R524" s="73"/>
      <c r="AG524" t="s">
        <v>156</v>
      </c>
      <c r="AH524" t="s">
        <v>242</v>
      </c>
    </row>
    <row r="525" spans="9:34">
      <c r="I525" s="69"/>
      <c r="J525" s="152"/>
      <c r="K525" s="70"/>
      <c r="L525" s="73"/>
      <c r="M525" s="73"/>
      <c r="N525" s="73"/>
      <c r="O525" s="73"/>
      <c r="P525" s="73"/>
      <c r="Q525" s="73"/>
      <c r="R525" s="73"/>
      <c r="AG525" t="s">
        <v>244</v>
      </c>
      <c r="AH525" t="s">
        <v>245</v>
      </c>
    </row>
    <row r="526" spans="9:34">
      <c r="I526" s="69"/>
      <c r="J526" s="152"/>
      <c r="K526" s="70"/>
      <c r="L526" s="73"/>
      <c r="M526" s="73"/>
      <c r="N526" s="73"/>
      <c r="O526" s="73"/>
      <c r="P526" s="73"/>
      <c r="Q526" s="73"/>
      <c r="R526" s="73"/>
      <c r="AG526" s="117" t="s">
        <v>246</v>
      </c>
      <c r="AH526" s="117" t="s">
        <v>246</v>
      </c>
    </row>
    <row r="527" spans="9:34">
      <c r="I527" s="69"/>
      <c r="J527" s="152"/>
      <c r="K527" s="70"/>
      <c r="L527" s="73"/>
      <c r="M527" s="73"/>
      <c r="N527" s="73"/>
      <c r="O527" s="73"/>
      <c r="P527" s="73"/>
      <c r="Q527" s="73"/>
      <c r="R527" s="73"/>
    </row>
    <row r="528" spans="9:34">
      <c r="I528" s="69"/>
      <c r="J528" s="152"/>
      <c r="K528" s="70"/>
      <c r="L528" s="73"/>
      <c r="M528" s="73"/>
      <c r="N528" s="73"/>
      <c r="O528" s="73"/>
      <c r="P528" s="73"/>
      <c r="Q528" s="73"/>
      <c r="R528" s="73"/>
      <c r="AG528" t="s">
        <v>164</v>
      </c>
      <c r="AH528" t="s">
        <v>247</v>
      </c>
    </row>
    <row r="529" spans="9:34">
      <c r="I529" s="69"/>
      <c r="J529" s="152"/>
      <c r="K529" s="70"/>
      <c r="L529" s="73"/>
      <c r="M529" s="73"/>
      <c r="N529" s="73"/>
      <c r="O529" s="73"/>
      <c r="P529" s="73"/>
      <c r="Q529" s="73"/>
      <c r="R529" s="73"/>
      <c r="AG529" t="s">
        <v>248</v>
      </c>
      <c r="AH529" t="s">
        <v>249</v>
      </c>
    </row>
    <row r="530" spans="9:34">
      <c r="I530" s="73"/>
      <c r="J530" s="73"/>
      <c r="K530" s="73"/>
      <c r="L530" s="73"/>
      <c r="M530" s="73"/>
      <c r="N530" s="73"/>
      <c r="O530" s="73"/>
      <c r="P530" s="73"/>
      <c r="Q530" s="73"/>
      <c r="R530" s="73"/>
      <c r="S530" s="73"/>
      <c r="AG530" t="s">
        <v>166</v>
      </c>
      <c r="AH530" t="s">
        <v>250</v>
      </c>
    </row>
    <row r="531" spans="9:34">
      <c r="I531" s="73"/>
      <c r="J531" s="73"/>
      <c r="K531" s="73"/>
      <c r="L531" s="73"/>
      <c r="M531" s="73"/>
      <c r="N531" s="73"/>
      <c r="O531" s="73"/>
      <c r="P531" s="73"/>
      <c r="Q531" s="73"/>
      <c r="R531" s="73"/>
      <c r="S531" s="73"/>
      <c r="AG531" t="s">
        <v>251</v>
      </c>
      <c r="AH531" t="s">
        <v>252</v>
      </c>
    </row>
    <row r="532" spans="9:34">
      <c r="I532" s="73"/>
      <c r="J532" s="73"/>
      <c r="K532" s="73"/>
      <c r="L532" s="73"/>
      <c r="M532" s="73"/>
      <c r="N532" s="73"/>
      <c r="O532" s="73"/>
      <c r="P532" s="73"/>
      <c r="Q532" s="73"/>
      <c r="R532" s="73"/>
      <c r="S532" s="73"/>
      <c r="AG532" t="s">
        <v>253</v>
      </c>
      <c r="AH532" t="s">
        <v>254</v>
      </c>
    </row>
    <row r="533" spans="9:34">
      <c r="I533" s="73"/>
      <c r="J533" s="73"/>
      <c r="K533" s="73"/>
      <c r="L533" s="73"/>
      <c r="M533" s="73"/>
      <c r="N533" s="73"/>
      <c r="O533" s="73"/>
      <c r="P533" s="73"/>
      <c r="Q533" s="73"/>
      <c r="R533" s="73"/>
      <c r="S533" s="73"/>
      <c r="AG533" t="s">
        <v>255</v>
      </c>
      <c r="AH533" t="s">
        <v>256</v>
      </c>
    </row>
    <row r="534" spans="9:34">
      <c r="I534" s="73"/>
      <c r="J534" s="73"/>
      <c r="K534" s="73"/>
      <c r="L534" s="73"/>
      <c r="M534" s="73"/>
      <c r="N534" s="73"/>
      <c r="O534" s="73"/>
      <c r="P534" s="73"/>
      <c r="Q534" s="73"/>
      <c r="R534" s="73"/>
      <c r="S534" s="73"/>
    </row>
    <row r="535" spans="9:34">
      <c r="I535" s="73"/>
      <c r="J535" s="73"/>
      <c r="K535" s="73"/>
      <c r="L535" s="73"/>
      <c r="M535" s="73"/>
      <c r="N535" s="73"/>
      <c r="O535" s="73"/>
      <c r="P535" s="73"/>
      <c r="Q535" s="73"/>
      <c r="R535" s="73"/>
      <c r="S535" s="73"/>
      <c r="AG535" t="s">
        <v>257</v>
      </c>
      <c r="AH535" t="s">
        <v>258</v>
      </c>
    </row>
    <row r="536" spans="9:34">
      <c r="I536" s="73"/>
      <c r="J536" s="73"/>
      <c r="K536" s="73"/>
      <c r="L536" s="73"/>
      <c r="M536" s="73"/>
      <c r="N536" s="73"/>
      <c r="O536" s="73"/>
      <c r="P536" s="73"/>
      <c r="Q536" s="73"/>
      <c r="R536" s="73"/>
      <c r="S536" s="73"/>
      <c r="AG536" t="s">
        <v>176</v>
      </c>
      <c r="AH536" t="s">
        <v>259</v>
      </c>
    </row>
    <row r="537" spans="9:34">
      <c r="I537" s="73"/>
      <c r="J537" s="73"/>
      <c r="K537" s="73"/>
      <c r="L537" s="73"/>
      <c r="M537" s="73"/>
      <c r="N537" s="73"/>
      <c r="O537" s="73"/>
      <c r="P537" s="73"/>
      <c r="Q537" s="73"/>
      <c r="R537" s="73"/>
      <c r="S537" s="73"/>
      <c r="AG537" t="s">
        <v>177</v>
      </c>
      <c r="AH537" t="s">
        <v>261</v>
      </c>
    </row>
    <row r="538" spans="9:34">
      <c r="I538" s="73"/>
      <c r="J538" s="73"/>
      <c r="K538" s="73"/>
      <c r="L538" s="73"/>
      <c r="M538" s="73"/>
      <c r="N538" s="73"/>
      <c r="O538" s="73"/>
      <c r="P538" s="73"/>
      <c r="Q538" s="73"/>
      <c r="R538" s="73"/>
      <c r="S538" s="73"/>
    </row>
    <row r="539" spans="9:34">
      <c r="AG539" t="s">
        <v>189</v>
      </c>
      <c r="AH539" t="s">
        <v>89</v>
      </c>
    </row>
    <row r="540" spans="9:34">
      <c r="AG540" t="s">
        <v>162</v>
      </c>
      <c r="AH540" t="s">
        <v>91</v>
      </c>
    </row>
    <row r="541" spans="9:34">
      <c r="AG541" t="s">
        <v>158</v>
      </c>
      <c r="AH541" t="s">
        <v>262</v>
      </c>
    </row>
    <row r="542" spans="9:34">
      <c r="AG542" t="s">
        <v>183</v>
      </c>
      <c r="AH542" t="s">
        <v>263</v>
      </c>
    </row>
    <row r="544" spans="9:34">
      <c r="AG544" t="s">
        <v>179</v>
      </c>
    </row>
    <row r="545" spans="33:33">
      <c r="AG545" t="s">
        <v>217</v>
      </c>
    </row>
    <row r="546" spans="33:33">
      <c r="AG546" t="s">
        <v>264</v>
      </c>
    </row>
    <row r="547" spans="33:33">
      <c r="AG547" t="s">
        <v>265</v>
      </c>
    </row>
    <row r="548" spans="33:33">
      <c r="AG548" t="s">
        <v>272</v>
      </c>
    </row>
    <row r="549" spans="33:33">
      <c r="AG549"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6" xr:uid="{09D24CC8-B31C-41AA-AE6F-CFFCD47A2BA4}">
      <formula1>$AG$528:$AG$533</formula1>
    </dataValidation>
    <dataValidation type="list" allowBlank="1" showInputMessage="1" showErrorMessage="1" sqref="G4:G496" xr:uid="{B3F358AF-AFF5-47A1-81CA-4A1DE94ED042}">
      <formula1>$AG$517:$AG$526</formula1>
    </dataValidation>
    <dataValidation type="list" allowBlank="1" showInputMessage="1" showErrorMessage="1" sqref="F4:F496" xr:uid="{814587C3-2497-43ED-A6D7-14E76DE99C97}">
      <formula1>$AG$500:$AG$515</formula1>
    </dataValidation>
    <dataValidation type="list" allowBlank="1" showInputMessage="1" showErrorMessage="1" sqref="E4:E496" xr:uid="{8F9BAAD1-17D5-43FC-827F-BFA49877E866}">
      <formula1>$AG$535:$AG$537</formula1>
    </dataValidation>
    <dataValidation type="list" allowBlank="1" showInputMessage="1" showErrorMessage="1" sqref="A4:A496" xr:uid="{3C632748-D986-454E-AF72-030FD6385A10}">
      <formula1>$AG$544:$AG$549</formula1>
    </dataValidation>
    <dataValidation type="list" allowBlank="1" showInputMessage="1" showErrorMessage="1" sqref="O4:O496 L4:L496" xr:uid="{8BB7CD61-9643-4A5C-B0F7-8240E71AD6B2}">
      <formula1>$AG$539:$AG$542</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codeName="Blad21">
    <tabColor rgb="FFC2E76B"/>
  </sheetPr>
  <dimension ref="A2:N63"/>
  <sheetViews>
    <sheetView showGridLines="0" topLeftCell="A11"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f>B4</f>
        <v>0</v>
      </c>
      <c r="B2" s="339"/>
      <c r="C2" s="339"/>
      <c r="D2" s="339"/>
      <c r="E2" s="339"/>
      <c r="F2" s="339"/>
      <c r="G2" s="339"/>
      <c r="H2" s="339"/>
      <c r="K2" t="s">
        <v>85</v>
      </c>
      <c r="L2" t="s">
        <v>86</v>
      </c>
      <c r="M2" s="40" t="s">
        <v>87</v>
      </c>
      <c r="N2" t="s">
        <v>88</v>
      </c>
    </row>
    <row r="3" spans="1:14">
      <c r="K3" s="33" t="s">
        <v>89</v>
      </c>
      <c r="L3" s="46">
        <v>210</v>
      </c>
      <c r="M3" s="225"/>
      <c r="N3" s="85">
        <f>SUMIF('9a'!$K$4:$K$499,"A",'9a'!$V$4:$V$499)</f>
        <v>0</v>
      </c>
    </row>
    <row r="4" spans="1:14">
      <c r="A4" s="17" t="s">
        <v>90</v>
      </c>
      <c r="B4" s="325">
        <f>VLOOKUP(H5,'Kosten NEN2075'!A3:E52,3)</f>
        <v>0</v>
      </c>
      <c r="C4" s="325"/>
      <c r="D4" s="325"/>
      <c r="E4" s="325"/>
      <c r="F4" s="20"/>
      <c r="G4" s="20"/>
      <c r="H4" s="13"/>
      <c r="K4" s="35" t="s">
        <v>91</v>
      </c>
      <c r="L4" s="47">
        <v>210</v>
      </c>
      <c r="M4" s="226"/>
      <c r="N4" s="86">
        <f>SUMIF('9a'!$K$4:$K$499,"B",'9a'!$V$4:$V$499)</f>
        <v>0</v>
      </c>
    </row>
    <row r="5" spans="1:14">
      <c r="A5" s="18" t="s">
        <v>92</v>
      </c>
      <c r="B5" s="326">
        <f>VLOOKUP(H5,'Kosten NEN2075'!A3:E52,4)</f>
        <v>0</v>
      </c>
      <c r="C5" s="326"/>
      <c r="D5" s="326"/>
      <c r="E5" s="326"/>
      <c r="F5" s="322" t="s">
        <v>93</v>
      </c>
      <c r="G5" s="322"/>
      <c r="H5" s="14">
        <f>'Kosten NEN2075'!A11</f>
        <v>9</v>
      </c>
      <c r="K5" s="35" t="s">
        <v>262</v>
      </c>
      <c r="L5" s="47">
        <v>210</v>
      </c>
      <c r="M5" s="226"/>
      <c r="N5" s="86">
        <f>SUMIF('9a'!$K$4:$K$499,"C",'9a'!$V$4:$V$499)</f>
        <v>0</v>
      </c>
    </row>
    <row r="6" spans="1:14">
      <c r="A6" s="19" t="s">
        <v>95</v>
      </c>
      <c r="B6" s="327">
        <f>VLOOKUP(H5,'Kosten NEN2075'!A3:E52,5)</f>
        <v>0</v>
      </c>
      <c r="C6" s="327"/>
      <c r="D6" s="327"/>
      <c r="E6" s="327"/>
      <c r="F6" s="323" t="s">
        <v>96</v>
      </c>
      <c r="G6" s="323"/>
      <c r="H6" s="15" t="str">
        <f>CONCATENATE(H5,"a")</f>
        <v>9a</v>
      </c>
      <c r="K6" s="35" t="s">
        <v>263</v>
      </c>
      <c r="L6" s="47">
        <v>210</v>
      </c>
      <c r="M6" s="226"/>
      <c r="N6" s="86">
        <f>SUMIF('9a'!$K$4:$K$499,"D",'9a'!$V$4:$V$499)</f>
        <v>0</v>
      </c>
    </row>
    <row r="7" spans="1:14">
      <c r="K7" s="35" t="s">
        <v>98</v>
      </c>
      <c r="L7" s="47">
        <v>210</v>
      </c>
      <c r="M7" s="226"/>
      <c r="N7" s="86">
        <f>SUMIF('9a'!$K$4:$K$499,"E",'9a'!$V$4:$V$499)</f>
        <v>0</v>
      </c>
    </row>
    <row r="8" spans="1:14">
      <c r="A8" s="4" t="s">
        <v>99</v>
      </c>
      <c r="B8" s="5"/>
      <c r="C8" s="5"/>
      <c r="D8" s="5"/>
      <c r="E8" s="16">
        <f>MAX(L3:L16)</f>
        <v>210</v>
      </c>
      <c r="K8" s="35" t="s">
        <v>103</v>
      </c>
      <c r="L8" s="47">
        <v>4</v>
      </c>
      <c r="M8" s="226"/>
      <c r="N8" s="86">
        <f>SUMIF('9a'!$K$4:$K$499,"F",'9a'!$V$4:$V$499)</f>
        <v>0</v>
      </c>
    </row>
    <row r="9" spans="1:14">
      <c r="A9" s="4" t="s">
        <v>74</v>
      </c>
      <c r="B9" s="5"/>
      <c r="C9" s="5"/>
      <c r="D9" s="5"/>
      <c r="E9" s="196">
        <v>0.08</v>
      </c>
      <c r="K9" s="35" t="s">
        <v>105</v>
      </c>
      <c r="L9" s="47">
        <v>210</v>
      </c>
      <c r="M9" s="226"/>
      <c r="N9" s="86">
        <f>SUMIF('9a'!$K$4:$K$499,"G",'9a'!$V$4:$V$499)</f>
        <v>0</v>
      </c>
    </row>
    <row r="10" spans="1:14">
      <c r="H10" s="8" t="s">
        <v>102</v>
      </c>
      <c r="K10" s="35" t="s">
        <v>287</v>
      </c>
      <c r="L10" s="47">
        <v>210</v>
      </c>
      <c r="M10" s="226"/>
      <c r="N10" s="86">
        <f>SUMIF('9a'!$K$4:$K$499,"H",'9a'!$V$4:$V$499)</f>
        <v>0</v>
      </c>
    </row>
    <row r="11" spans="1:14">
      <c r="A11" s="4" t="s">
        <v>104</v>
      </c>
      <c r="B11" s="5"/>
      <c r="C11" s="5"/>
      <c r="D11" s="5"/>
      <c r="E11" s="5"/>
      <c r="F11" s="21"/>
      <c r="G11" s="21"/>
      <c r="H11" s="197">
        <f>SUM(N3:N16)*Offertetarief</f>
        <v>0</v>
      </c>
      <c r="K11" s="37" t="s">
        <v>288</v>
      </c>
      <c r="L11" s="48">
        <v>210</v>
      </c>
      <c r="M11" s="227"/>
      <c r="N11" s="87">
        <f>SUMIF('9a'!$K$4:$K$499,"I",'9a'!$V$4:$V$499)</f>
        <v>0</v>
      </c>
    </row>
    <row r="12" spans="1:14">
      <c r="E12" t="s">
        <v>106</v>
      </c>
      <c r="F12" s="8" t="s">
        <v>29</v>
      </c>
      <c r="G12" s="8" t="s">
        <v>107</v>
      </c>
    </row>
    <row r="13" spans="1:14">
      <c r="A13" s="5" t="s">
        <v>289</v>
      </c>
      <c r="B13" s="5"/>
      <c r="C13" s="5"/>
      <c r="D13" s="5"/>
      <c r="E13" s="199">
        <v>4</v>
      </c>
      <c r="F13" s="44">
        <f>SUMIF('9a'!K4:K499,"&lt;&gt;X",'9a'!R4:R499)</f>
        <v>0</v>
      </c>
      <c r="G13" s="224"/>
      <c r="H13" s="200">
        <f>(F13*G13)*4</f>
        <v>0</v>
      </c>
    </row>
    <row r="14" spans="1:14" ht="15.6">
      <c r="F14" s="22" t="s">
        <v>109</v>
      </c>
      <c r="G14" s="76"/>
      <c r="H14" s="200">
        <f>SUM(H11:H13)</f>
        <v>0</v>
      </c>
    </row>
    <row r="16" spans="1:14">
      <c r="A16" t="s">
        <v>110</v>
      </c>
    </row>
    <row r="17" spans="1:9">
      <c r="A17" s="319" t="s">
        <v>111</v>
      </c>
      <c r="B17" s="319"/>
      <c r="C17" s="319"/>
      <c r="D17" s="45">
        <f>'9a'!T500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SUMIFS('9a'!R4:R499,'9a'!L4:L499,"Linoleum",'9a'!K4:K499,"&lt;&gt;X")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SUMIFS('9a'!R4:R499,'9a'!L4:L499,"Tapijt",'9a'!K4:K499,"&lt;&gt;X")</f>
        <v>0</v>
      </c>
      <c r="F26" s="229"/>
      <c r="G26" s="206">
        <f t="shared" si="0"/>
        <v>0</v>
      </c>
      <c r="H26" s="36">
        <v>1</v>
      </c>
      <c r="I26" s="207">
        <f t="shared" si="1"/>
        <v>0</v>
      </c>
    </row>
    <row r="27" spans="1:9">
      <c r="A27" s="295" t="s">
        <v>121</v>
      </c>
      <c r="B27" s="296"/>
      <c r="C27" s="296"/>
      <c r="D27" s="308"/>
      <c r="E27" s="99">
        <f>SUMIFS('9a'!R4:R499,'9a'!L4:L499,"Steen/glad")-SUMIFS('9a'!R4:R499,'9a'!L4:L499,"Steen/glad",'9a'!K4:K499,"G")-SUMIFS('9a'!R4:R499,'9a'!L4:L499,"Steen/glad",'9a'!K4:K499,"X")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'9a'!W500</f>
        <v>0</v>
      </c>
      <c r="F29" s="228"/>
      <c r="G29" s="204">
        <f t="shared" si="0"/>
        <v>0</v>
      </c>
      <c r="H29" s="97">
        <v>2</v>
      </c>
      <c r="I29" s="205">
        <f t="shared" si="1"/>
        <v>0</v>
      </c>
    </row>
    <row r="30" spans="1:9">
      <c r="A30" s="295" t="s">
        <v>123</v>
      </c>
      <c r="B30" s="296"/>
      <c r="C30" s="296"/>
      <c r="D30" s="297"/>
      <c r="E30" s="26">
        <f>'9a'!X500</f>
        <v>0</v>
      </c>
      <c r="F30" s="229"/>
      <c r="G30" s="206">
        <f t="shared" si="0"/>
        <v>0</v>
      </c>
      <c r="H30" s="36">
        <v>2</v>
      </c>
      <c r="I30" s="207">
        <f t="shared" si="1"/>
        <v>0</v>
      </c>
    </row>
    <row r="31" spans="1:9">
      <c r="A31" s="295" t="s">
        <v>124</v>
      </c>
      <c r="B31" s="296"/>
      <c r="C31" s="296"/>
      <c r="D31" s="297"/>
      <c r="E31" s="26">
        <f>'9a'!Y500*2</f>
        <v>0</v>
      </c>
      <c r="F31" s="229"/>
      <c r="G31" s="206">
        <f t="shared" si="0"/>
        <v>0</v>
      </c>
      <c r="H31" s="36">
        <v>2</v>
      </c>
      <c r="I31" s="207">
        <f t="shared" si="1"/>
        <v>0</v>
      </c>
    </row>
    <row r="32" spans="1:9" hidden="1">
      <c r="A32" s="295" t="s">
        <v>125</v>
      </c>
      <c r="B32" s="296"/>
      <c r="C32" s="296"/>
      <c r="D32" s="297"/>
      <c r="E32" s="26">
        <f>'9a'!Z500</f>
        <v>0</v>
      </c>
      <c r="F32" s="229"/>
      <c r="G32" s="206">
        <f t="shared" si="0"/>
        <v>0</v>
      </c>
      <c r="H32" s="36">
        <v>1</v>
      </c>
      <c r="I32" s="207">
        <f t="shared" si="1"/>
        <v>0</v>
      </c>
    </row>
    <row r="33" spans="1:9" hidden="1">
      <c r="A33" s="295" t="s">
        <v>126</v>
      </c>
      <c r="B33" s="296"/>
      <c r="C33" s="296"/>
      <c r="D33" s="297"/>
      <c r="E33" s="26">
        <f>'9a'!AA500</f>
        <v>0</v>
      </c>
      <c r="F33" s="229"/>
      <c r="G33" s="206">
        <f t="shared" si="0"/>
        <v>0</v>
      </c>
      <c r="H33" s="36">
        <v>1</v>
      </c>
      <c r="I33" s="207">
        <f t="shared" si="1"/>
        <v>0</v>
      </c>
    </row>
    <row r="34" spans="1:9" hidden="1">
      <c r="A34" s="295" t="s">
        <v>127</v>
      </c>
      <c r="B34" s="296"/>
      <c r="C34" s="296"/>
      <c r="D34" s="297"/>
      <c r="E34" s="26">
        <f>'9a'!AB500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SUMIF('9a'!K4:K499,"G",'9a'!R4:R499)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codeName="Blad22">
    <tabColor rgb="FF173583"/>
  </sheetPr>
  <dimension ref="A1:AH552"/>
  <sheetViews>
    <sheetView zoomScale="68" workbookViewId="0">
      <pane ySplit="3" topLeftCell="A4" activePane="bottomLeft" state="frozen"/>
      <selection activeCell="F13" sqref="F13"/>
      <selection pane="bottomLeft" activeCell="F13" sqref="F13"/>
    </sheetView>
  </sheetViews>
  <sheetFormatPr defaultRowHeight="14.4"/>
  <cols>
    <col min="1" max="1" width="6.33203125" bestFit="1" customWidth="1"/>
    <col min="2" max="2" width="4.5546875" style="149" hidden="1" customWidth="1"/>
    <col min="3" max="3" width="4.6640625" style="149" hidden="1" customWidth="1"/>
    <col min="4" max="4" width="5" bestFit="1" customWidth="1"/>
    <col min="5" max="5" width="16.5546875" bestFit="1" customWidth="1"/>
    <col min="6" max="6" width="13.88671875" bestFit="1" customWidth="1"/>
    <col min="7" max="7" width="16.33203125" bestFit="1" customWidth="1"/>
    <col min="8" max="8" width="15.6640625" bestFit="1" customWidth="1"/>
    <col min="9" max="9" width="18" bestFit="1" customWidth="1"/>
    <col min="10" max="10" width="3.33203125" style="149" bestFit="1" customWidth="1"/>
    <col min="11" max="11" width="4.44140625" bestFit="1" customWidth="1"/>
    <col min="12" max="12" width="10.6640625" bestFit="1" customWidth="1"/>
    <col min="13" max="13" width="6.5546875" bestFit="1" customWidth="1"/>
    <col min="14" max="14" width="12.5546875" bestFit="1" customWidth="1"/>
    <col min="15" max="15" width="10.44140625" hidden="1" customWidth="1"/>
    <col min="16" max="16" width="4.5546875" hidden="1" customWidth="1"/>
    <col min="17" max="17" width="12.5546875" hidden="1" customWidth="1"/>
    <col min="18" max="18" width="6.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9</v>
      </c>
      <c r="B1" s="340"/>
      <c r="C1" s="341"/>
      <c r="D1" s="332" t="s">
        <v>90</v>
      </c>
      <c r="E1" s="333"/>
      <c r="F1" s="334"/>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126</v>
      </c>
      <c r="AB1" s="342" t="s">
        <v>127</v>
      </c>
      <c r="AC1" t="s">
        <v>139</v>
      </c>
    </row>
    <row r="2" spans="1:29">
      <c r="A2" s="142"/>
      <c r="B2" s="340"/>
      <c r="C2" s="341"/>
      <c r="D2" s="332" t="s">
        <v>311</v>
      </c>
      <c r="E2" s="333"/>
      <c r="F2" s="334"/>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c r="B4" s="147"/>
      <c r="C4" s="147"/>
      <c r="D4" s="79"/>
      <c r="E4" s="79"/>
      <c r="F4" s="79"/>
      <c r="G4" s="79"/>
      <c r="H4" s="79"/>
      <c r="I4" s="8"/>
      <c r="K4" s="79"/>
      <c r="L4" s="81"/>
      <c r="M4" s="81"/>
      <c r="N4" s="81"/>
      <c r="O4" s="81"/>
      <c r="P4" s="81"/>
      <c r="R4" s="81">
        <f>SUM(M4+P4)</f>
        <v>0</v>
      </c>
      <c r="S4" s="81">
        <f>IFERROR(IF(J4="X",0,IF(K4="X",0,VLOOKUP(K4,'9'!$K$3:$L$16,2,FALSE))),0)</f>
        <v>0</v>
      </c>
      <c r="T4" s="81">
        <f t="shared" ref="T4" si="0">R4*S4</f>
        <v>0</v>
      </c>
      <c r="U4" s="81">
        <f>IFERROR(VLOOKUP(K4,'9'!$K$3:$M$16,3,FALSE),0)</f>
        <v>0</v>
      </c>
      <c r="V4" s="81">
        <f>IF(U4=0,0,T4/U4)</f>
        <v>0</v>
      </c>
    </row>
    <row r="5" spans="1:29">
      <c r="A5" s="7"/>
      <c r="B5" s="147"/>
      <c r="C5" s="147"/>
      <c r="D5" s="79"/>
      <c r="E5" s="79"/>
      <c r="F5" s="79"/>
      <c r="G5" s="79"/>
      <c r="H5" s="79"/>
      <c r="I5" s="8"/>
      <c r="K5" s="79"/>
      <c r="L5" s="81"/>
      <c r="M5" s="81"/>
      <c r="N5" s="81"/>
      <c r="O5" s="81"/>
      <c r="P5" s="81"/>
      <c r="R5" s="81">
        <f t="shared" ref="R5:R20" si="1">SUM(M5+P5)</f>
        <v>0</v>
      </c>
      <c r="S5" s="81">
        <f>IFERROR(IF(J5="X",0,IF(K5="X",0,VLOOKUP(K5,'9'!$K$3:$L$16,2,FALSE))),0)</f>
        <v>0</v>
      </c>
      <c r="T5" s="81">
        <f t="shared" ref="T5:T20" si="2">R5*S5</f>
        <v>0</v>
      </c>
      <c r="U5" s="81">
        <f>IFERROR(VLOOKUP(K5,'9'!$K$3:$M$16,3,FALSE),0)</f>
        <v>0</v>
      </c>
      <c r="V5" s="81">
        <f t="shared" ref="V5:V20" si="3">IF(U5=0,0,T5/U5)</f>
        <v>0</v>
      </c>
    </row>
    <row r="6" spans="1:29">
      <c r="A6" s="7"/>
      <c r="B6" s="147"/>
      <c r="C6" s="147"/>
      <c r="D6" s="79"/>
      <c r="E6" s="79"/>
      <c r="F6" s="79"/>
      <c r="G6" s="79"/>
      <c r="H6" s="79"/>
      <c r="I6" s="8"/>
      <c r="K6" s="79"/>
      <c r="L6" s="81"/>
      <c r="M6" s="81"/>
      <c r="N6" s="81"/>
      <c r="O6" s="81"/>
      <c r="P6" s="81"/>
      <c r="R6" s="81">
        <f t="shared" si="1"/>
        <v>0</v>
      </c>
      <c r="S6" s="81">
        <f>IFERROR(IF(J6="X",0,IF(K6="X",0,VLOOKUP(K6,'9'!$K$3:$L$16,2,FALSE))),0)</f>
        <v>0</v>
      </c>
      <c r="T6" s="81">
        <f t="shared" si="2"/>
        <v>0</v>
      </c>
      <c r="U6" s="81">
        <f>IFERROR(VLOOKUP(K6,'9'!$K$3:$M$16,3,FALSE),0)</f>
        <v>0</v>
      </c>
      <c r="V6" s="81">
        <f t="shared" si="3"/>
        <v>0</v>
      </c>
    </row>
    <row r="7" spans="1:29">
      <c r="A7" s="7"/>
      <c r="B7" s="147"/>
      <c r="C7" s="147"/>
      <c r="D7" s="79"/>
      <c r="E7" s="79"/>
      <c r="F7" s="79"/>
      <c r="G7" s="79"/>
      <c r="H7" s="79"/>
      <c r="I7" s="8"/>
      <c r="K7" s="79"/>
      <c r="L7" s="81"/>
      <c r="M7" s="81"/>
      <c r="N7" s="81"/>
      <c r="O7" s="81"/>
      <c r="P7" s="81"/>
      <c r="R7" s="81">
        <f t="shared" si="1"/>
        <v>0</v>
      </c>
      <c r="S7" s="81">
        <f>IFERROR(IF(J7="X",0,IF(K7="X",0,VLOOKUP(K7,'9'!$K$3:$L$16,2,FALSE))),0)</f>
        <v>0</v>
      </c>
      <c r="T7" s="81">
        <f t="shared" si="2"/>
        <v>0</v>
      </c>
      <c r="U7" s="81">
        <f>IFERROR(VLOOKUP(K7,'9'!$K$3:$M$16,3,FALSE),0)</f>
        <v>0</v>
      </c>
      <c r="V7" s="81">
        <f t="shared" si="3"/>
        <v>0</v>
      </c>
      <c r="Y7" s="81"/>
    </row>
    <row r="8" spans="1:29">
      <c r="A8" s="7"/>
      <c r="B8" s="147"/>
      <c r="C8" s="147"/>
      <c r="D8" s="79"/>
      <c r="E8" s="79"/>
      <c r="F8" s="79"/>
      <c r="G8" s="79"/>
      <c r="H8" s="79"/>
      <c r="I8" s="8"/>
      <c r="K8" s="79"/>
      <c r="L8" s="81"/>
      <c r="M8" s="81"/>
      <c r="N8" s="81"/>
      <c r="O8" s="81"/>
      <c r="P8" s="81"/>
      <c r="R8" s="81">
        <f t="shared" si="1"/>
        <v>0</v>
      </c>
      <c r="S8" s="81">
        <f>IFERROR(IF(J8="X",0,IF(K8="X",0,VLOOKUP(K8,'9'!$K$3:$L$16,2,FALSE))),0)</f>
        <v>0</v>
      </c>
      <c r="T8" s="81">
        <f t="shared" si="2"/>
        <v>0</v>
      </c>
      <c r="U8" s="81">
        <f>IFERROR(VLOOKUP(K8,'9'!$K$3:$M$16,3,FALSE),0)</f>
        <v>0</v>
      </c>
      <c r="V8" s="81">
        <f t="shared" si="3"/>
        <v>0</v>
      </c>
      <c r="W8" s="81"/>
      <c r="X8" s="81"/>
      <c r="Y8" s="81"/>
    </row>
    <row r="9" spans="1:29">
      <c r="A9" s="7"/>
      <c r="B9" s="147"/>
      <c r="C9" s="147"/>
      <c r="D9" s="79"/>
      <c r="E9" s="79"/>
      <c r="F9" s="79"/>
      <c r="G9" s="79"/>
      <c r="H9" s="79"/>
      <c r="I9" s="8"/>
      <c r="K9" s="79"/>
      <c r="L9" s="81"/>
      <c r="M9" s="81"/>
      <c r="N9" s="81"/>
      <c r="O9" s="81"/>
      <c r="P9" s="81"/>
      <c r="R9" s="81">
        <f t="shared" si="1"/>
        <v>0</v>
      </c>
      <c r="S9" s="81">
        <f>IFERROR(IF(J9="X",0,IF(K9="X",0,VLOOKUP(K9,'9'!$K$3:$L$16,2,FALSE))),0)</f>
        <v>0</v>
      </c>
      <c r="T9" s="81">
        <f t="shared" si="2"/>
        <v>0</v>
      </c>
      <c r="U9" s="81">
        <f>IFERROR(VLOOKUP(K9,'9'!$K$3:$M$16,3,FALSE),0)</f>
        <v>0</v>
      </c>
      <c r="V9" s="81">
        <f t="shared" si="3"/>
        <v>0</v>
      </c>
      <c r="W9" s="81"/>
      <c r="X9" s="81"/>
      <c r="Y9" s="81"/>
    </row>
    <row r="10" spans="1:29">
      <c r="A10" s="7"/>
      <c r="B10" s="147"/>
      <c r="C10" s="147"/>
      <c r="D10" s="79"/>
      <c r="E10" s="79"/>
      <c r="F10" s="79"/>
      <c r="G10" s="79"/>
      <c r="H10" s="79"/>
      <c r="I10" s="8"/>
      <c r="K10" s="79"/>
      <c r="L10" s="81"/>
      <c r="M10" s="81"/>
      <c r="N10" s="81"/>
      <c r="O10" s="81"/>
      <c r="P10" s="81"/>
      <c r="R10" s="81">
        <f t="shared" si="1"/>
        <v>0</v>
      </c>
      <c r="S10" s="81">
        <f>IFERROR(IF(J10="X",0,IF(K10="X",0,VLOOKUP(K10,'9'!$K$3:$L$16,2,FALSE))),0)</f>
        <v>0</v>
      </c>
      <c r="T10" s="81">
        <f t="shared" si="2"/>
        <v>0</v>
      </c>
      <c r="U10" s="81">
        <f>IFERROR(VLOOKUP(K10,'9'!$K$3:$M$16,3,FALSE),0)</f>
        <v>0</v>
      </c>
      <c r="V10" s="81">
        <f t="shared" si="3"/>
        <v>0</v>
      </c>
      <c r="W10" s="81"/>
      <c r="X10" s="81"/>
      <c r="Y10" s="81"/>
    </row>
    <row r="11" spans="1:29">
      <c r="A11" s="7"/>
      <c r="B11" s="147"/>
      <c r="C11" s="147"/>
      <c r="D11" s="79"/>
      <c r="E11" s="79"/>
      <c r="F11" s="79"/>
      <c r="G11" s="79"/>
      <c r="H11" s="79"/>
      <c r="I11" s="8"/>
      <c r="K11" s="79"/>
      <c r="L11" s="81"/>
      <c r="M11" s="81"/>
      <c r="N11" s="81"/>
      <c r="O11" s="81"/>
      <c r="P11" s="81"/>
      <c r="R11" s="81">
        <f t="shared" si="1"/>
        <v>0</v>
      </c>
      <c r="S11" s="81">
        <f>IFERROR(IF(J11="X",0,IF(K11="X",0,VLOOKUP(K11,'9'!$K$3:$L$16,2,FALSE))),0)</f>
        <v>0</v>
      </c>
      <c r="T11" s="81">
        <f t="shared" si="2"/>
        <v>0</v>
      </c>
      <c r="U11" s="81">
        <f>IFERROR(VLOOKUP(K11,'9'!$K$3:$M$16,3,FALSE),0)</f>
        <v>0</v>
      </c>
      <c r="V11" s="81">
        <f t="shared" si="3"/>
        <v>0</v>
      </c>
      <c r="W11" s="81"/>
      <c r="X11" s="81"/>
      <c r="Y11" s="81"/>
    </row>
    <row r="12" spans="1:29">
      <c r="A12" s="7"/>
      <c r="B12" s="147"/>
      <c r="C12" s="147"/>
      <c r="D12" s="79"/>
      <c r="E12" s="79"/>
      <c r="F12" s="79"/>
      <c r="G12" s="79"/>
      <c r="H12" s="79"/>
      <c r="I12" s="8"/>
      <c r="K12" s="79"/>
      <c r="L12" s="81"/>
      <c r="M12" s="81"/>
      <c r="N12" s="81"/>
      <c r="O12" s="81"/>
      <c r="P12" s="81"/>
      <c r="R12" s="81">
        <f t="shared" si="1"/>
        <v>0</v>
      </c>
      <c r="S12" s="81">
        <f>IFERROR(IF(J12="X",0,IF(K12="X",0,VLOOKUP(K12,'9'!$K$3:$L$16,2,FALSE))),0)</f>
        <v>0</v>
      </c>
      <c r="T12" s="81">
        <f t="shared" si="2"/>
        <v>0</v>
      </c>
      <c r="U12" s="81">
        <f>IFERROR(VLOOKUP(K12,'9'!$K$3:$M$16,3,FALSE),0)</f>
        <v>0</v>
      </c>
      <c r="V12" s="81">
        <f t="shared" si="3"/>
        <v>0</v>
      </c>
      <c r="W12" s="81"/>
      <c r="X12" s="81"/>
      <c r="Y12" s="81"/>
    </row>
    <row r="13" spans="1:29">
      <c r="A13" s="7"/>
      <c r="B13" s="147"/>
      <c r="C13" s="147"/>
      <c r="D13" s="79"/>
      <c r="E13" s="79"/>
      <c r="F13" s="79"/>
      <c r="G13" s="79"/>
      <c r="H13" s="79"/>
      <c r="I13" s="8"/>
      <c r="K13" s="79"/>
      <c r="L13" s="81"/>
      <c r="M13" s="81"/>
      <c r="N13" s="81"/>
      <c r="O13" s="81"/>
      <c r="P13" s="81"/>
      <c r="R13" s="81">
        <f t="shared" si="1"/>
        <v>0</v>
      </c>
      <c r="S13" s="81">
        <f>IFERROR(IF(J13="X",0,IF(K13="X",0,VLOOKUP(K13,'9'!$K$3:$L$16,2,FALSE))),0)</f>
        <v>0</v>
      </c>
      <c r="T13" s="81">
        <f t="shared" si="2"/>
        <v>0</v>
      </c>
      <c r="U13" s="81">
        <f>IFERROR(VLOOKUP(K13,'9'!$K$3:$M$16,3,FALSE),0)</f>
        <v>0</v>
      </c>
      <c r="V13" s="81">
        <f t="shared" si="3"/>
        <v>0</v>
      </c>
      <c r="W13" s="81"/>
      <c r="X13" s="81"/>
      <c r="Y13" s="81"/>
    </row>
    <row r="14" spans="1:29">
      <c r="A14" s="7"/>
      <c r="B14" s="147"/>
      <c r="C14" s="147"/>
      <c r="D14" s="79"/>
      <c r="E14" s="79"/>
      <c r="F14" s="79"/>
      <c r="G14" s="79"/>
      <c r="H14" s="79"/>
      <c r="I14" s="8"/>
      <c r="K14" s="79"/>
      <c r="L14" s="81"/>
      <c r="M14" s="81"/>
      <c r="N14" s="81"/>
      <c r="O14" s="81"/>
      <c r="P14" s="81"/>
      <c r="R14" s="81">
        <f t="shared" si="1"/>
        <v>0</v>
      </c>
      <c r="S14" s="81">
        <f>IFERROR(IF(J14="X",0,IF(K14="X",0,VLOOKUP(K14,'9'!$K$3:$L$16,2,FALSE))),0)</f>
        <v>0</v>
      </c>
      <c r="T14" s="81">
        <f t="shared" si="2"/>
        <v>0</v>
      </c>
      <c r="U14" s="81">
        <f>IFERROR(VLOOKUP(K14,'9'!$K$3:$M$16,3,FALSE),0)</f>
        <v>0</v>
      </c>
      <c r="V14" s="81">
        <f t="shared" si="3"/>
        <v>0</v>
      </c>
      <c r="W14" s="81"/>
      <c r="X14" s="81"/>
      <c r="Y14" s="81"/>
    </row>
    <row r="15" spans="1:29">
      <c r="A15" s="7"/>
      <c r="B15" s="147"/>
      <c r="C15" s="147"/>
      <c r="D15" s="79"/>
      <c r="E15" s="79"/>
      <c r="F15" s="79"/>
      <c r="G15" s="79"/>
      <c r="H15" s="79"/>
      <c r="I15" s="8"/>
      <c r="K15" s="79"/>
      <c r="L15" s="81"/>
      <c r="M15" s="81"/>
      <c r="N15" s="81"/>
      <c r="O15" s="81"/>
      <c r="P15" s="81"/>
      <c r="R15" s="81">
        <f t="shared" si="1"/>
        <v>0</v>
      </c>
      <c r="S15" s="81">
        <f>IFERROR(IF(J15="X",0,IF(K15="X",0,VLOOKUP(K15,'9'!$K$3:$L$16,2,FALSE))),0)</f>
        <v>0</v>
      </c>
      <c r="T15" s="81">
        <f t="shared" si="2"/>
        <v>0</v>
      </c>
      <c r="U15" s="81">
        <f>IFERROR(VLOOKUP(K15,'9'!$K$3:$M$16,3,FALSE),0)</f>
        <v>0</v>
      </c>
      <c r="V15" s="81">
        <f t="shared" si="3"/>
        <v>0</v>
      </c>
      <c r="W15" s="81"/>
      <c r="X15" s="81"/>
      <c r="Y15" s="81"/>
    </row>
    <row r="16" spans="1:29">
      <c r="A16" s="7"/>
      <c r="B16" s="147"/>
      <c r="C16" s="147"/>
      <c r="D16" s="79"/>
      <c r="E16" s="79"/>
      <c r="F16" s="79"/>
      <c r="G16" s="79"/>
      <c r="H16" s="79"/>
      <c r="I16" s="8"/>
      <c r="K16" s="79"/>
      <c r="L16" s="81"/>
      <c r="M16" s="81"/>
      <c r="N16" s="81"/>
      <c r="O16" s="81"/>
      <c r="P16" s="81"/>
      <c r="R16" s="81">
        <f t="shared" si="1"/>
        <v>0</v>
      </c>
      <c r="S16" s="81">
        <f>IFERROR(IF(J16="X",0,IF(K16="X",0,VLOOKUP(K16,'9'!$K$3:$L$16,2,FALSE))),0)</f>
        <v>0</v>
      </c>
      <c r="T16" s="81">
        <f t="shared" si="2"/>
        <v>0</v>
      </c>
      <c r="U16" s="81">
        <f>IFERROR(VLOOKUP(K16,'9'!$K$3:$M$16,3,FALSE),0)</f>
        <v>0</v>
      </c>
      <c r="V16" s="81">
        <f t="shared" si="3"/>
        <v>0</v>
      </c>
      <c r="W16" s="81"/>
      <c r="X16" s="81"/>
      <c r="Y16" s="81"/>
    </row>
    <row r="17" spans="1:25">
      <c r="A17" s="7"/>
      <c r="B17" s="147"/>
      <c r="C17" s="147"/>
      <c r="D17" s="79"/>
      <c r="E17" s="79"/>
      <c r="F17" s="79"/>
      <c r="G17" s="79"/>
      <c r="H17" s="79"/>
      <c r="I17" s="8"/>
      <c r="K17" s="79"/>
      <c r="L17" s="81"/>
      <c r="M17" s="81"/>
      <c r="N17" s="81"/>
      <c r="O17" s="81"/>
      <c r="P17" s="81"/>
      <c r="R17" s="81">
        <f t="shared" si="1"/>
        <v>0</v>
      </c>
      <c r="S17" s="81">
        <f>IFERROR(IF(J17="X",0,IF(K17="X",0,VLOOKUP(K17,'9'!$K$3:$L$16,2,FALSE))),0)</f>
        <v>0</v>
      </c>
      <c r="T17" s="81">
        <f t="shared" si="2"/>
        <v>0</v>
      </c>
      <c r="U17" s="81">
        <f>IFERROR(VLOOKUP(K17,'9'!$K$3:$M$16,3,FALSE),0)</f>
        <v>0</v>
      </c>
      <c r="V17" s="81">
        <f t="shared" si="3"/>
        <v>0</v>
      </c>
      <c r="W17" s="81"/>
      <c r="X17" s="81"/>
      <c r="Y17" s="81"/>
    </row>
    <row r="18" spans="1:25">
      <c r="A18" s="7"/>
      <c r="B18" s="147"/>
      <c r="C18" s="147"/>
      <c r="D18" s="79"/>
      <c r="E18" s="79"/>
      <c r="F18" s="79"/>
      <c r="G18" s="79"/>
      <c r="H18" s="79"/>
      <c r="I18" s="8"/>
      <c r="K18" s="79"/>
      <c r="L18" s="81"/>
      <c r="M18" s="81"/>
      <c r="N18" s="81"/>
      <c r="O18" s="81"/>
      <c r="P18" s="81"/>
      <c r="R18" s="81">
        <f t="shared" si="1"/>
        <v>0</v>
      </c>
      <c r="S18" s="81">
        <f>IFERROR(IF(J18="X",0,IF(K18="X",0,VLOOKUP(K18,'9'!$K$3:$L$16,2,FALSE))),0)</f>
        <v>0</v>
      </c>
      <c r="T18" s="81">
        <f t="shared" si="2"/>
        <v>0</v>
      </c>
      <c r="U18" s="81">
        <f>IFERROR(VLOOKUP(K18,'9'!$K$3:$M$16,3,FALSE),0)</f>
        <v>0</v>
      </c>
      <c r="V18" s="81">
        <f t="shared" si="3"/>
        <v>0</v>
      </c>
      <c r="W18" s="81"/>
      <c r="X18" s="81"/>
      <c r="Y18" s="81"/>
    </row>
    <row r="19" spans="1:25">
      <c r="A19" s="7"/>
      <c r="B19" s="147"/>
      <c r="C19" s="147"/>
      <c r="D19" s="79"/>
      <c r="E19" s="79"/>
      <c r="F19" s="79"/>
      <c r="G19" s="79"/>
      <c r="H19" s="79"/>
      <c r="I19" s="8"/>
      <c r="K19" s="79"/>
      <c r="L19" s="81"/>
      <c r="M19" s="81"/>
      <c r="N19" s="81"/>
      <c r="O19" s="81"/>
      <c r="P19" s="81"/>
      <c r="R19" s="81">
        <f t="shared" si="1"/>
        <v>0</v>
      </c>
      <c r="S19" s="81">
        <f>IFERROR(IF(J19="X",0,IF(K19="X",0,VLOOKUP(K19,'9'!$K$3:$L$16,2,FALSE))),0)</f>
        <v>0</v>
      </c>
      <c r="T19" s="81">
        <f t="shared" si="2"/>
        <v>0</v>
      </c>
      <c r="U19" s="81">
        <f>IFERROR(VLOOKUP(K19,'9'!$K$3:$M$16,3,FALSE),0)</f>
        <v>0</v>
      </c>
      <c r="V19" s="81">
        <f t="shared" si="3"/>
        <v>0</v>
      </c>
      <c r="W19" s="81"/>
      <c r="X19" s="81"/>
      <c r="Y19" s="81"/>
    </row>
    <row r="20" spans="1:25">
      <c r="A20" s="7"/>
      <c r="B20" s="147"/>
      <c r="C20" s="147"/>
      <c r="D20" s="79"/>
      <c r="E20" s="79"/>
      <c r="F20" s="79"/>
      <c r="G20" s="79"/>
      <c r="H20" s="79"/>
      <c r="I20" s="8"/>
      <c r="K20" s="79"/>
      <c r="L20" s="81"/>
      <c r="M20" s="81"/>
      <c r="N20" s="81"/>
      <c r="O20" s="81"/>
      <c r="P20" s="81"/>
      <c r="R20" s="81">
        <f t="shared" si="1"/>
        <v>0</v>
      </c>
      <c r="S20" s="81">
        <f>IFERROR(IF(J20="X",0,IF(K20="X",0,VLOOKUP(K20,'9'!$K$3:$L$16,2,FALSE))),0)</f>
        <v>0</v>
      </c>
      <c r="T20" s="81">
        <f t="shared" si="2"/>
        <v>0</v>
      </c>
      <c r="U20" s="81">
        <f>IFERROR(VLOOKUP(K20,'9'!$K$3:$M$16,3,FALSE),0)</f>
        <v>0</v>
      </c>
      <c r="V20" s="81">
        <f t="shared" si="3"/>
        <v>0</v>
      </c>
      <c r="W20" s="81"/>
      <c r="X20" s="81"/>
      <c r="Y20" s="81"/>
    </row>
    <row r="21" spans="1:25">
      <c r="A21" s="7"/>
      <c r="B21" s="147"/>
      <c r="C21" s="147"/>
      <c r="D21" s="79"/>
      <c r="E21" s="79"/>
      <c r="F21" s="79"/>
      <c r="G21" s="79"/>
      <c r="H21" s="79"/>
      <c r="I21" s="8"/>
      <c r="K21" s="79"/>
      <c r="L21" s="81"/>
      <c r="M21" s="81"/>
      <c r="N21" s="81"/>
      <c r="O21" s="81"/>
      <c r="P21" s="81"/>
      <c r="R21" s="81">
        <f t="shared" ref="R21:R84" si="4">SUM(M21+P21)</f>
        <v>0</v>
      </c>
      <c r="S21" s="81">
        <f>IFERROR(IF(J21="X",0,IF(K21="X",0,VLOOKUP(K21,'9'!$K$3:$L$16,2,FALSE))),0)</f>
        <v>0</v>
      </c>
      <c r="T21" s="81">
        <f t="shared" ref="T21:T84" si="5">R21*S21</f>
        <v>0</v>
      </c>
      <c r="U21" s="81">
        <f>IFERROR(VLOOKUP(K21,'9'!$K$3:$M$16,3,FALSE),0)</f>
        <v>0</v>
      </c>
      <c r="V21" s="81">
        <f t="shared" ref="V21:V84" si="6">IF(U21=0,0,T21/U21)</f>
        <v>0</v>
      </c>
    </row>
    <row r="22" spans="1:25">
      <c r="A22" s="7"/>
      <c r="B22" s="147"/>
      <c r="C22" s="147"/>
      <c r="D22" s="79"/>
      <c r="E22" s="79"/>
      <c r="F22" s="79"/>
      <c r="G22" s="79"/>
      <c r="H22" s="79"/>
      <c r="I22" s="8"/>
      <c r="K22" s="79"/>
      <c r="L22" s="81"/>
      <c r="M22" s="81"/>
      <c r="N22" s="81"/>
      <c r="O22" s="81"/>
      <c r="P22" s="81"/>
      <c r="R22" s="81">
        <f t="shared" si="4"/>
        <v>0</v>
      </c>
      <c r="S22" s="81">
        <f>IFERROR(IF(J22="X",0,IF(K22="X",0,VLOOKUP(K22,'9'!$K$3:$L$16,2,FALSE))),0)</f>
        <v>0</v>
      </c>
      <c r="T22" s="81">
        <f t="shared" si="5"/>
        <v>0</v>
      </c>
      <c r="U22" s="81">
        <f>IFERROR(VLOOKUP(K22,'9'!$K$3:$M$16,3,FALSE),0)</f>
        <v>0</v>
      </c>
      <c r="V22" s="81">
        <f t="shared" si="6"/>
        <v>0</v>
      </c>
    </row>
    <row r="23" spans="1:25">
      <c r="A23" s="7"/>
      <c r="B23" s="147"/>
      <c r="C23" s="147"/>
      <c r="D23" s="79"/>
      <c r="E23" s="79"/>
      <c r="F23" s="79"/>
      <c r="G23" s="79"/>
      <c r="H23" s="79"/>
      <c r="I23" s="8"/>
      <c r="K23" s="79"/>
      <c r="L23" s="81"/>
      <c r="M23" s="81"/>
      <c r="N23" s="81"/>
      <c r="O23" s="81"/>
      <c r="P23" s="81"/>
      <c r="R23" s="81">
        <f t="shared" si="4"/>
        <v>0</v>
      </c>
      <c r="S23" s="81">
        <f>IFERROR(IF(J23="X",0,IF(K23="X",0,VLOOKUP(K23,'9'!$K$3:$L$16,2,FALSE))),0)</f>
        <v>0</v>
      </c>
      <c r="T23" s="81">
        <f t="shared" si="5"/>
        <v>0</v>
      </c>
      <c r="U23" s="81">
        <f>IFERROR(VLOOKUP(K23,'9'!$K$3:$M$16,3,FALSE),0)</f>
        <v>0</v>
      </c>
      <c r="V23" s="81">
        <f t="shared" si="6"/>
        <v>0</v>
      </c>
    </row>
    <row r="24" spans="1:25">
      <c r="A24" s="7"/>
      <c r="B24" s="147"/>
      <c r="C24" s="147"/>
      <c r="D24" s="79"/>
      <c r="E24" s="79"/>
      <c r="F24" s="79"/>
      <c r="G24" s="79"/>
      <c r="H24" s="79"/>
      <c r="I24" s="8"/>
      <c r="K24" s="79"/>
      <c r="L24" s="81"/>
      <c r="M24" s="81"/>
      <c r="N24" s="81"/>
      <c r="O24" s="81"/>
      <c r="P24" s="81"/>
      <c r="R24" s="81">
        <f t="shared" si="4"/>
        <v>0</v>
      </c>
      <c r="S24" s="81">
        <f>IFERROR(IF(J24="X",0,IF(K24="X",0,VLOOKUP(K24,'9'!$K$3:$L$16,2,FALSE))),0)</f>
        <v>0</v>
      </c>
      <c r="T24" s="81">
        <f t="shared" si="5"/>
        <v>0</v>
      </c>
      <c r="U24" s="81">
        <f>IFERROR(VLOOKUP(K24,'9'!$K$3:$M$16,3,FALSE),0)</f>
        <v>0</v>
      </c>
      <c r="V24" s="81">
        <f t="shared" si="6"/>
        <v>0</v>
      </c>
    </row>
    <row r="25" spans="1:25">
      <c r="A25" s="7"/>
      <c r="B25" s="147"/>
      <c r="C25" s="147"/>
      <c r="D25" s="79"/>
      <c r="E25" s="79"/>
      <c r="F25" s="79"/>
      <c r="G25" s="79"/>
      <c r="H25" s="79"/>
      <c r="I25" s="8"/>
      <c r="K25" s="79"/>
      <c r="L25" s="81"/>
      <c r="M25" s="81"/>
      <c r="N25" s="81"/>
      <c r="O25" s="81"/>
      <c r="P25" s="81"/>
      <c r="R25" s="81">
        <f t="shared" si="4"/>
        <v>0</v>
      </c>
      <c r="S25" s="81">
        <f>IFERROR(IF(J25="X",0,IF(K25="X",0,VLOOKUP(K25,'9'!$K$3:$L$16,2,FALSE))),0)</f>
        <v>0</v>
      </c>
      <c r="T25" s="81">
        <f t="shared" si="5"/>
        <v>0</v>
      </c>
      <c r="U25" s="81">
        <f>IFERROR(VLOOKUP(K25,'9'!$K$3:$M$16,3,FALSE),0)</f>
        <v>0</v>
      </c>
      <c r="V25" s="81">
        <f t="shared" si="6"/>
        <v>0</v>
      </c>
    </row>
    <row r="26" spans="1:25">
      <c r="A26" s="7"/>
      <c r="B26" s="147"/>
      <c r="C26" s="147"/>
      <c r="D26" s="79"/>
      <c r="E26" s="79"/>
      <c r="F26" s="79"/>
      <c r="G26" s="79"/>
      <c r="H26" s="79"/>
      <c r="I26" s="8"/>
      <c r="K26" s="79"/>
      <c r="L26" s="81"/>
      <c r="M26" s="81"/>
      <c r="N26" s="81"/>
      <c r="O26" s="81"/>
      <c r="P26" s="81"/>
      <c r="R26" s="81">
        <f t="shared" si="4"/>
        <v>0</v>
      </c>
      <c r="S26" s="81">
        <f>IFERROR(IF(J26="X",0,IF(K26="X",0,VLOOKUP(K26,'9'!$K$3:$L$16,2,FALSE))),0)</f>
        <v>0</v>
      </c>
      <c r="T26" s="81">
        <f t="shared" si="5"/>
        <v>0</v>
      </c>
      <c r="U26" s="81">
        <f>IFERROR(VLOOKUP(K26,'9'!$K$3:$M$16,3,FALSE),0)</f>
        <v>0</v>
      </c>
      <c r="V26" s="81">
        <f t="shared" si="6"/>
        <v>0</v>
      </c>
    </row>
    <row r="27" spans="1:25">
      <c r="A27" s="7"/>
      <c r="B27" s="147"/>
      <c r="C27" s="147"/>
      <c r="D27" s="79"/>
      <c r="E27" s="79"/>
      <c r="F27" s="79"/>
      <c r="G27" s="79"/>
      <c r="H27" s="79"/>
      <c r="I27" s="8"/>
      <c r="K27" s="79"/>
      <c r="L27" s="81"/>
      <c r="M27" s="81"/>
      <c r="N27" s="81"/>
      <c r="O27" s="81"/>
      <c r="P27" s="81"/>
      <c r="R27" s="81">
        <f t="shared" si="4"/>
        <v>0</v>
      </c>
      <c r="S27" s="81">
        <f>IFERROR(IF(J27="X",0,IF(K27="X",0,VLOOKUP(K27,'9'!$K$3:$L$16,2,FALSE))),0)</f>
        <v>0</v>
      </c>
      <c r="T27" s="81">
        <f t="shared" si="5"/>
        <v>0</v>
      </c>
      <c r="U27" s="81">
        <f>IFERROR(VLOOKUP(K27,'9'!$K$3:$M$16,3,FALSE),0)</f>
        <v>0</v>
      </c>
      <c r="V27" s="81">
        <f t="shared" si="6"/>
        <v>0</v>
      </c>
    </row>
    <row r="28" spans="1:25">
      <c r="A28" s="7"/>
      <c r="B28" s="147"/>
      <c r="C28" s="147"/>
      <c r="D28" s="79"/>
      <c r="E28" s="79"/>
      <c r="F28" s="79"/>
      <c r="G28" s="79"/>
      <c r="H28" s="79"/>
      <c r="I28" s="8"/>
      <c r="K28" s="79"/>
      <c r="L28" s="81"/>
      <c r="M28" s="81"/>
      <c r="N28" s="81"/>
      <c r="O28" s="81"/>
      <c r="P28" s="81"/>
      <c r="R28" s="81">
        <f t="shared" si="4"/>
        <v>0</v>
      </c>
      <c r="S28" s="81">
        <f>IFERROR(IF(J28="X",0,IF(K28="X",0,VLOOKUP(K28,'9'!$K$3:$L$16,2,FALSE))),0)</f>
        <v>0</v>
      </c>
      <c r="T28" s="81">
        <f t="shared" si="5"/>
        <v>0</v>
      </c>
      <c r="U28" s="81">
        <f>IFERROR(VLOOKUP(K28,'9'!$K$3:$M$16,3,FALSE),0)</f>
        <v>0</v>
      </c>
      <c r="V28" s="81">
        <f t="shared" si="6"/>
        <v>0</v>
      </c>
    </row>
    <row r="29" spans="1:25">
      <c r="A29" s="7"/>
      <c r="B29" s="147"/>
      <c r="C29" s="147"/>
      <c r="D29" s="79"/>
      <c r="E29" s="79"/>
      <c r="F29" s="79"/>
      <c r="G29" s="79"/>
      <c r="H29" s="79"/>
      <c r="I29" s="8"/>
      <c r="K29" s="79"/>
      <c r="L29" s="81"/>
      <c r="M29" s="81"/>
      <c r="N29" s="81"/>
      <c r="O29" s="81"/>
      <c r="P29" s="81"/>
      <c r="R29" s="81">
        <f t="shared" si="4"/>
        <v>0</v>
      </c>
      <c r="S29" s="81">
        <f>IFERROR(IF(J29="X",0,IF(K29="X",0,VLOOKUP(K29,'9'!$K$3:$L$16,2,FALSE))),0)</f>
        <v>0</v>
      </c>
      <c r="T29" s="81">
        <f t="shared" si="5"/>
        <v>0</v>
      </c>
      <c r="U29" s="81">
        <f>IFERROR(VLOOKUP(K29,'9'!$K$3:$M$16,3,FALSE),0)</f>
        <v>0</v>
      </c>
      <c r="V29" s="81">
        <f t="shared" si="6"/>
        <v>0</v>
      </c>
    </row>
    <row r="30" spans="1:25">
      <c r="A30" s="7"/>
      <c r="B30" s="147"/>
      <c r="C30" s="147"/>
      <c r="D30" s="79"/>
      <c r="E30" s="79"/>
      <c r="F30" s="79"/>
      <c r="G30" s="79"/>
      <c r="H30" s="79"/>
      <c r="I30" s="8"/>
      <c r="K30" s="79"/>
      <c r="L30" s="81"/>
      <c r="M30" s="81"/>
      <c r="N30" s="81"/>
      <c r="O30" s="81"/>
      <c r="P30" s="81"/>
      <c r="R30" s="81">
        <f t="shared" si="4"/>
        <v>0</v>
      </c>
      <c r="S30" s="81">
        <f>IFERROR(IF(J30="X",0,IF(K30="X",0,VLOOKUP(K30,'9'!$K$3:$L$16,2,FALSE))),0)</f>
        <v>0</v>
      </c>
      <c r="T30" s="81">
        <f t="shared" si="5"/>
        <v>0</v>
      </c>
      <c r="U30" s="81">
        <f>IFERROR(VLOOKUP(K30,'9'!$K$3:$M$16,3,FALSE),0)</f>
        <v>0</v>
      </c>
      <c r="V30" s="81">
        <f t="shared" si="6"/>
        <v>0</v>
      </c>
    </row>
    <row r="31" spans="1:25">
      <c r="A31" s="7"/>
      <c r="B31" s="147"/>
      <c r="C31" s="147"/>
      <c r="D31" s="79"/>
      <c r="E31" s="79"/>
      <c r="F31" s="79"/>
      <c r="G31" s="79"/>
      <c r="H31" s="79"/>
      <c r="I31" s="8"/>
      <c r="K31" s="79"/>
      <c r="L31" s="81"/>
      <c r="M31" s="81"/>
      <c r="N31" s="81"/>
      <c r="O31" s="81"/>
      <c r="P31" s="81"/>
      <c r="R31" s="81">
        <f t="shared" si="4"/>
        <v>0</v>
      </c>
      <c r="S31" s="81">
        <f>IFERROR(IF(J31="X",0,IF(K31="X",0,VLOOKUP(K31,'9'!$K$3:$L$16,2,FALSE))),0)</f>
        <v>0</v>
      </c>
      <c r="T31" s="81">
        <f t="shared" si="5"/>
        <v>0</v>
      </c>
      <c r="U31" s="81">
        <f>IFERROR(VLOOKUP(K31,'9'!$K$3:$M$16,3,FALSE),0)</f>
        <v>0</v>
      </c>
      <c r="V31" s="81">
        <f t="shared" si="6"/>
        <v>0</v>
      </c>
    </row>
    <row r="32" spans="1:25">
      <c r="A32" s="7"/>
      <c r="B32" s="147"/>
      <c r="C32" s="147"/>
      <c r="D32" s="79"/>
      <c r="E32" s="79"/>
      <c r="F32" s="79"/>
      <c r="G32" s="79"/>
      <c r="H32" s="79"/>
      <c r="I32" s="8"/>
      <c r="K32" s="79"/>
      <c r="L32" s="81"/>
      <c r="M32" s="81"/>
      <c r="N32" s="81"/>
      <c r="O32" s="81"/>
      <c r="P32" s="81"/>
      <c r="R32" s="81">
        <f t="shared" si="4"/>
        <v>0</v>
      </c>
      <c r="S32" s="81">
        <f>IFERROR(IF(J32="X",0,IF(K32="X",0,VLOOKUP(K32,'9'!$K$3:$L$16,2,FALSE))),0)</f>
        <v>0</v>
      </c>
      <c r="T32" s="81">
        <f t="shared" si="5"/>
        <v>0</v>
      </c>
      <c r="U32" s="81">
        <f>IFERROR(VLOOKUP(K32,'9'!$K$3:$M$16,3,FALSE),0)</f>
        <v>0</v>
      </c>
      <c r="V32" s="81">
        <f t="shared" si="6"/>
        <v>0</v>
      </c>
    </row>
    <row r="33" spans="1:22">
      <c r="A33" s="7"/>
      <c r="B33" s="147"/>
      <c r="C33" s="147"/>
      <c r="D33" s="79"/>
      <c r="E33" s="79"/>
      <c r="F33" s="79"/>
      <c r="G33" s="79"/>
      <c r="H33" s="79"/>
      <c r="I33" s="8"/>
      <c r="K33" s="79"/>
      <c r="L33" s="81"/>
      <c r="M33" s="81"/>
      <c r="N33" s="81"/>
      <c r="O33" s="81"/>
      <c r="P33" s="81"/>
      <c r="R33" s="81">
        <f t="shared" si="4"/>
        <v>0</v>
      </c>
      <c r="S33" s="81">
        <f>IFERROR(IF(J33="X",0,IF(K33="X",0,VLOOKUP(K33,'9'!$K$3:$L$16,2,FALSE))),0)</f>
        <v>0</v>
      </c>
      <c r="T33" s="81">
        <f t="shared" si="5"/>
        <v>0</v>
      </c>
      <c r="U33" s="81">
        <f>IFERROR(VLOOKUP(K33,'9'!$K$3:$M$16,3,FALSE),0)</f>
        <v>0</v>
      </c>
      <c r="V33" s="81">
        <f t="shared" si="6"/>
        <v>0</v>
      </c>
    </row>
    <row r="34" spans="1:22">
      <c r="A34" s="7"/>
      <c r="B34" s="147"/>
      <c r="C34" s="147"/>
      <c r="D34" s="79"/>
      <c r="E34" s="79"/>
      <c r="F34" s="79"/>
      <c r="G34" s="79"/>
      <c r="H34" s="79"/>
      <c r="I34" s="8"/>
      <c r="K34" s="79"/>
      <c r="L34" s="81"/>
      <c r="M34" s="81"/>
      <c r="N34" s="81"/>
      <c r="O34" s="81"/>
      <c r="P34" s="81"/>
      <c r="R34" s="81">
        <f t="shared" si="4"/>
        <v>0</v>
      </c>
      <c r="S34" s="81">
        <f>IFERROR(IF(J34="X",0,IF(K34="X",0,VLOOKUP(K34,'9'!$K$3:$L$16,2,FALSE))),0)</f>
        <v>0</v>
      </c>
      <c r="T34" s="81">
        <f t="shared" si="5"/>
        <v>0</v>
      </c>
      <c r="U34" s="81">
        <f>IFERROR(VLOOKUP(K34,'9'!$K$3:$M$16,3,FALSE),0)</f>
        <v>0</v>
      </c>
      <c r="V34" s="81">
        <f t="shared" si="6"/>
        <v>0</v>
      </c>
    </row>
    <row r="35" spans="1:22">
      <c r="A35" s="7"/>
      <c r="B35" s="147"/>
      <c r="C35" s="147"/>
      <c r="D35" s="79"/>
      <c r="E35" s="79"/>
      <c r="F35" s="79"/>
      <c r="G35" s="79"/>
      <c r="H35" s="79"/>
      <c r="I35" s="8"/>
      <c r="K35" s="79"/>
      <c r="L35" s="81"/>
      <c r="M35" s="81"/>
      <c r="N35" s="81"/>
      <c r="O35" s="81"/>
      <c r="P35" s="81"/>
      <c r="R35" s="81">
        <f t="shared" si="4"/>
        <v>0</v>
      </c>
      <c r="S35" s="81">
        <f>IFERROR(IF(J35="X",0,IF(K35="X",0,VLOOKUP(K35,'9'!$K$3:$L$16,2,FALSE))),0)</f>
        <v>0</v>
      </c>
      <c r="T35" s="81">
        <f t="shared" si="5"/>
        <v>0</v>
      </c>
      <c r="U35" s="81">
        <f>IFERROR(VLOOKUP(K35,'9'!$K$3:$M$16,3,FALSE),0)</f>
        <v>0</v>
      </c>
      <c r="V35" s="81">
        <f t="shared" si="6"/>
        <v>0</v>
      </c>
    </row>
    <row r="36" spans="1:22">
      <c r="A36" s="7"/>
      <c r="B36" s="147"/>
      <c r="C36" s="147"/>
      <c r="D36" s="79"/>
      <c r="E36" s="79"/>
      <c r="F36" s="79"/>
      <c r="G36" s="79"/>
      <c r="H36" s="79"/>
      <c r="I36" s="8"/>
      <c r="K36" s="79"/>
      <c r="L36" s="81"/>
      <c r="M36" s="81"/>
      <c r="N36" s="81"/>
      <c r="O36" s="81"/>
      <c r="P36" s="81"/>
      <c r="R36" s="81">
        <f t="shared" si="4"/>
        <v>0</v>
      </c>
      <c r="S36" s="81">
        <f>IFERROR(IF(J36="X",0,IF(K36="X",0,VLOOKUP(K36,'9'!$K$3:$L$16,2,FALSE))),0)</f>
        <v>0</v>
      </c>
      <c r="T36" s="81">
        <f t="shared" si="5"/>
        <v>0</v>
      </c>
      <c r="U36" s="81">
        <f>IFERROR(VLOOKUP(K36,'9'!$K$3:$M$16,3,FALSE),0)</f>
        <v>0</v>
      </c>
      <c r="V36" s="81">
        <f t="shared" si="6"/>
        <v>0</v>
      </c>
    </row>
    <row r="37" spans="1:22">
      <c r="A37" s="7"/>
      <c r="B37" s="147"/>
      <c r="C37" s="147"/>
      <c r="D37" s="79"/>
      <c r="E37" s="79"/>
      <c r="F37" s="79"/>
      <c r="G37" s="79"/>
      <c r="H37" s="79"/>
      <c r="I37" s="8"/>
      <c r="K37" s="79"/>
      <c r="L37" s="81"/>
      <c r="M37" s="81"/>
      <c r="N37" s="81"/>
      <c r="O37" s="81"/>
      <c r="P37" s="81"/>
      <c r="R37" s="81">
        <f t="shared" si="4"/>
        <v>0</v>
      </c>
      <c r="S37" s="81">
        <f>IFERROR(IF(J37="X",0,IF(K37="X",0,VLOOKUP(K37,'9'!$K$3:$L$16,2,FALSE))),0)</f>
        <v>0</v>
      </c>
      <c r="T37" s="81">
        <f t="shared" si="5"/>
        <v>0</v>
      </c>
      <c r="U37" s="81">
        <f>IFERROR(VLOOKUP(K37,'9'!$K$3:$M$16,3,FALSE),0)</f>
        <v>0</v>
      </c>
      <c r="V37" s="81">
        <f t="shared" si="6"/>
        <v>0</v>
      </c>
    </row>
    <row r="38" spans="1:22">
      <c r="A38" s="7"/>
      <c r="B38" s="147"/>
      <c r="C38" s="147"/>
      <c r="D38" s="79"/>
      <c r="E38" s="79"/>
      <c r="F38" s="79"/>
      <c r="G38" s="79"/>
      <c r="H38" s="79"/>
      <c r="I38" s="8"/>
      <c r="K38" s="79"/>
      <c r="L38" s="81"/>
      <c r="M38" s="81"/>
      <c r="N38" s="81"/>
      <c r="O38" s="81"/>
      <c r="P38" s="81"/>
      <c r="R38" s="81">
        <f t="shared" si="4"/>
        <v>0</v>
      </c>
      <c r="S38" s="81">
        <f>IFERROR(IF(J38="X",0,IF(K38="X",0,VLOOKUP(K38,'9'!$K$3:$L$16,2,FALSE))),0)</f>
        <v>0</v>
      </c>
      <c r="T38" s="81">
        <f t="shared" si="5"/>
        <v>0</v>
      </c>
      <c r="U38" s="81">
        <f>IFERROR(VLOOKUP(K38,'9'!$K$3:$M$16,3,FALSE),0)</f>
        <v>0</v>
      </c>
      <c r="V38" s="81">
        <f t="shared" si="6"/>
        <v>0</v>
      </c>
    </row>
    <row r="39" spans="1:22">
      <c r="A39" s="7"/>
      <c r="B39" s="147"/>
      <c r="C39" s="147"/>
      <c r="D39" s="79"/>
      <c r="E39" s="79"/>
      <c r="F39" s="79"/>
      <c r="G39" s="79"/>
      <c r="H39" s="79"/>
      <c r="I39" s="8"/>
      <c r="K39" s="79"/>
      <c r="L39" s="81"/>
      <c r="M39" s="81"/>
      <c r="N39" s="81"/>
      <c r="O39" s="81"/>
      <c r="P39" s="81"/>
      <c r="R39" s="81">
        <f t="shared" si="4"/>
        <v>0</v>
      </c>
      <c r="S39" s="81">
        <f>IFERROR(IF(J39="X",0,IF(K39="X",0,VLOOKUP(K39,'9'!$K$3:$L$16,2,FALSE))),0)</f>
        <v>0</v>
      </c>
      <c r="T39" s="81">
        <f t="shared" si="5"/>
        <v>0</v>
      </c>
      <c r="U39" s="81">
        <f>IFERROR(VLOOKUP(K39,'9'!$K$3:$M$16,3,FALSE),0)</f>
        <v>0</v>
      </c>
      <c r="V39" s="81">
        <f t="shared" si="6"/>
        <v>0</v>
      </c>
    </row>
    <row r="40" spans="1:22">
      <c r="A40" s="7"/>
      <c r="B40" s="147"/>
      <c r="C40" s="147"/>
      <c r="D40" s="79"/>
      <c r="E40" s="79"/>
      <c r="F40" s="79"/>
      <c r="G40" s="79"/>
      <c r="H40" s="79"/>
      <c r="I40" s="8"/>
      <c r="K40" s="79"/>
      <c r="L40" s="81"/>
      <c r="M40" s="81"/>
      <c r="N40" s="81"/>
      <c r="O40" s="81"/>
      <c r="P40" s="81"/>
      <c r="R40" s="81">
        <f t="shared" si="4"/>
        <v>0</v>
      </c>
      <c r="S40" s="81">
        <f>IFERROR(IF(J40="X",0,IF(K40="X",0,VLOOKUP(K40,'9'!$K$3:$L$16,2,FALSE))),0)</f>
        <v>0</v>
      </c>
      <c r="T40" s="81">
        <f t="shared" si="5"/>
        <v>0</v>
      </c>
      <c r="U40" s="81">
        <f>IFERROR(VLOOKUP(K40,'9'!$K$3:$M$16,3,FALSE),0)</f>
        <v>0</v>
      </c>
      <c r="V40" s="81">
        <f t="shared" si="6"/>
        <v>0</v>
      </c>
    </row>
    <row r="41" spans="1:22">
      <c r="A41" s="7"/>
      <c r="B41" s="147"/>
      <c r="C41" s="147"/>
      <c r="D41" s="79"/>
      <c r="E41" s="79"/>
      <c r="F41" s="79"/>
      <c r="G41" s="79"/>
      <c r="H41" s="79"/>
      <c r="I41" s="8"/>
      <c r="K41" s="79"/>
      <c r="L41" s="81"/>
      <c r="M41" s="81"/>
      <c r="N41" s="81"/>
      <c r="O41" s="81"/>
      <c r="P41" s="81"/>
      <c r="R41" s="81">
        <f t="shared" si="4"/>
        <v>0</v>
      </c>
      <c r="S41" s="81">
        <f>IFERROR(IF(J41="X",0,IF(K41="X",0,VLOOKUP(K41,'9'!$K$3:$L$16,2,FALSE))),0)</f>
        <v>0</v>
      </c>
      <c r="T41" s="81">
        <f t="shared" si="5"/>
        <v>0</v>
      </c>
      <c r="U41" s="81">
        <f>IFERROR(VLOOKUP(K41,'9'!$K$3:$M$16,3,FALSE),0)</f>
        <v>0</v>
      </c>
      <c r="V41" s="81">
        <f t="shared" si="6"/>
        <v>0</v>
      </c>
    </row>
    <row r="42" spans="1:22">
      <c r="A42" s="7"/>
      <c r="B42" s="147"/>
      <c r="C42" s="147"/>
      <c r="D42" s="79"/>
      <c r="E42" s="79"/>
      <c r="F42" s="79"/>
      <c r="G42" s="79"/>
      <c r="H42" s="79"/>
      <c r="I42" s="8"/>
      <c r="K42" s="79"/>
      <c r="L42" s="81"/>
      <c r="M42" s="81"/>
      <c r="N42" s="81"/>
      <c r="O42" s="81"/>
      <c r="P42" s="81"/>
      <c r="R42" s="81">
        <f t="shared" si="4"/>
        <v>0</v>
      </c>
      <c r="S42" s="81">
        <f>IFERROR(IF(J42="X",0,IF(K42="X",0,VLOOKUP(K42,'9'!$K$3:$L$16,2,FALSE))),0)</f>
        <v>0</v>
      </c>
      <c r="T42" s="81">
        <f t="shared" si="5"/>
        <v>0</v>
      </c>
      <c r="U42" s="81">
        <f>IFERROR(VLOOKUP(K42,'9'!$K$3:$M$16,3,FALSE),0)</f>
        <v>0</v>
      </c>
      <c r="V42" s="81">
        <f t="shared" si="6"/>
        <v>0</v>
      </c>
    </row>
    <row r="43" spans="1:22">
      <c r="A43" s="7"/>
      <c r="B43" s="147"/>
      <c r="C43" s="147"/>
      <c r="D43" s="79"/>
      <c r="E43" s="79"/>
      <c r="F43" s="79"/>
      <c r="G43" s="79"/>
      <c r="H43" s="79"/>
      <c r="I43" s="8"/>
      <c r="K43" s="79"/>
      <c r="L43" s="81"/>
      <c r="M43" s="81"/>
      <c r="N43" s="81"/>
      <c r="O43" s="81"/>
      <c r="P43" s="81"/>
      <c r="R43" s="81">
        <f t="shared" si="4"/>
        <v>0</v>
      </c>
      <c r="S43" s="81">
        <f>IFERROR(IF(J43="X",0,IF(K43="X",0,VLOOKUP(K43,'9'!$K$3:$L$16,2,FALSE))),0)</f>
        <v>0</v>
      </c>
      <c r="T43" s="81">
        <f t="shared" si="5"/>
        <v>0</v>
      </c>
      <c r="U43" s="81">
        <f>IFERROR(VLOOKUP(K43,'9'!$K$3:$M$16,3,FALSE),0)</f>
        <v>0</v>
      </c>
      <c r="V43" s="81">
        <f t="shared" si="6"/>
        <v>0</v>
      </c>
    </row>
    <row r="44" spans="1:22">
      <c r="A44" s="7"/>
      <c r="B44" s="147"/>
      <c r="C44" s="147"/>
      <c r="D44" s="79"/>
      <c r="E44" s="79"/>
      <c r="F44" s="79"/>
      <c r="G44" s="79"/>
      <c r="H44" s="79"/>
      <c r="I44" s="8"/>
      <c r="K44" s="79"/>
      <c r="L44" s="81"/>
      <c r="M44" s="81"/>
      <c r="N44" s="81"/>
      <c r="O44" s="81"/>
      <c r="P44" s="81"/>
      <c r="R44" s="81">
        <f t="shared" si="4"/>
        <v>0</v>
      </c>
      <c r="S44" s="81">
        <f>IFERROR(IF(J44="X",0,IF(K44="X",0,VLOOKUP(K44,'9'!$K$3:$L$16,2,FALSE))),0)</f>
        <v>0</v>
      </c>
      <c r="T44" s="81">
        <f t="shared" si="5"/>
        <v>0</v>
      </c>
      <c r="U44" s="81">
        <f>IFERROR(VLOOKUP(K44,'9'!$K$3:$M$16,3,FALSE),0)</f>
        <v>0</v>
      </c>
      <c r="V44" s="81">
        <f t="shared" si="6"/>
        <v>0</v>
      </c>
    </row>
    <row r="45" spans="1:22">
      <c r="A45" s="7"/>
      <c r="B45" s="147"/>
      <c r="C45" s="147"/>
      <c r="D45" s="79"/>
      <c r="E45" s="79"/>
      <c r="F45" s="79"/>
      <c r="G45" s="79"/>
      <c r="H45" s="79"/>
      <c r="I45" s="8"/>
      <c r="K45" s="79"/>
      <c r="L45" s="81"/>
      <c r="M45" s="81"/>
      <c r="N45" s="81"/>
      <c r="O45" s="81"/>
      <c r="P45" s="81"/>
      <c r="R45" s="81">
        <f t="shared" si="4"/>
        <v>0</v>
      </c>
      <c r="S45" s="81">
        <f>IFERROR(IF(J45="X",0,IF(K45="X",0,VLOOKUP(K45,'9'!$K$3:$L$16,2,FALSE))),0)</f>
        <v>0</v>
      </c>
      <c r="T45" s="81">
        <f t="shared" si="5"/>
        <v>0</v>
      </c>
      <c r="U45" s="81">
        <f>IFERROR(VLOOKUP(K45,'9'!$K$3:$M$16,3,FALSE),0)</f>
        <v>0</v>
      </c>
      <c r="V45" s="81">
        <f t="shared" si="6"/>
        <v>0</v>
      </c>
    </row>
    <row r="46" spans="1:22">
      <c r="A46" s="7"/>
      <c r="B46" s="147"/>
      <c r="C46" s="147"/>
      <c r="D46" s="79"/>
      <c r="E46" s="79"/>
      <c r="F46" s="79"/>
      <c r="G46" s="79"/>
      <c r="H46" s="79"/>
      <c r="I46" s="8"/>
      <c r="K46" s="79"/>
      <c r="L46" s="81"/>
      <c r="M46" s="81"/>
      <c r="N46" s="81"/>
      <c r="O46" s="81"/>
      <c r="P46" s="81"/>
      <c r="R46" s="81">
        <f t="shared" si="4"/>
        <v>0</v>
      </c>
      <c r="S46" s="81">
        <f>IFERROR(IF(J46="X",0,IF(K46="X",0,VLOOKUP(K46,'9'!$K$3:$L$16,2,FALSE))),0)</f>
        <v>0</v>
      </c>
      <c r="T46" s="81">
        <f t="shared" si="5"/>
        <v>0</v>
      </c>
      <c r="U46" s="81">
        <f>IFERROR(VLOOKUP(K46,'9'!$K$3:$M$16,3,FALSE),0)</f>
        <v>0</v>
      </c>
      <c r="V46" s="81">
        <f t="shared" si="6"/>
        <v>0</v>
      </c>
    </row>
    <row r="47" spans="1:22">
      <c r="A47" s="7"/>
      <c r="B47" s="147"/>
      <c r="C47" s="147"/>
      <c r="D47" s="79"/>
      <c r="E47" s="79"/>
      <c r="F47" s="79"/>
      <c r="G47" s="79"/>
      <c r="H47" s="79"/>
      <c r="I47" s="8"/>
      <c r="K47" s="79"/>
      <c r="L47" s="81"/>
      <c r="M47" s="81"/>
      <c r="N47" s="81"/>
      <c r="O47" s="81"/>
      <c r="P47" s="81"/>
      <c r="R47" s="81">
        <f t="shared" si="4"/>
        <v>0</v>
      </c>
      <c r="S47" s="81">
        <f>IFERROR(IF(J47="X",0,IF(K47="X",0,VLOOKUP(K47,'9'!$K$3:$L$16,2,FALSE))),0)</f>
        <v>0</v>
      </c>
      <c r="T47" s="81">
        <f t="shared" si="5"/>
        <v>0</v>
      </c>
      <c r="U47" s="81">
        <f>IFERROR(VLOOKUP(K47,'9'!$K$3:$M$16,3,FALSE),0)</f>
        <v>0</v>
      </c>
      <c r="V47" s="81">
        <f t="shared" si="6"/>
        <v>0</v>
      </c>
    </row>
    <row r="48" spans="1:22">
      <c r="A48" s="7"/>
      <c r="B48" s="147"/>
      <c r="C48" s="147"/>
      <c r="D48" s="79"/>
      <c r="E48" s="79"/>
      <c r="F48" s="79"/>
      <c r="G48" s="79"/>
      <c r="H48" s="79"/>
      <c r="I48" s="8"/>
      <c r="K48" s="79"/>
      <c r="L48" s="81"/>
      <c r="M48" s="81"/>
      <c r="N48" s="81"/>
      <c r="O48" s="81"/>
      <c r="P48" s="81"/>
      <c r="R48" s="81">
        <f t="shared" si="4"/>
        <v>0</v>
      </c>
      <c r="S48" s="81">
        <f>IFERROR(IF(J48="X",0,IF(K48="X",0,VLOOKUP(K48,'9'!$K$3:$L$16,2,FALSE))),0)</f>
        <v>0</v>
      </c>
      <c r="T48" s="81">
        <f t="shared" si="5"/>
        <v>0</v>
      </c>
      <c r="U48" s="81">
        <f>IFERROR(VLOOKUP(K48,'9'!$K$3:$M$16,3,FALSE),0)</f>
        <v>0</v>
      </c>
      <c r="V48" s="81">
        <f t="shared" si="6"/>
        <v>0</v>
      </c>
    </row>
    <row r="49" spans="1:22">
      <c r="A49" s="7"/>
      <c r="B49" s="147"/>
      <c r="C49" s="147"/>
      <c r="D49" s="79"/>
      <c r="E49" s="79"/>
      <c r="F49" s="79"/>
      <c r="G49" s="79"/>
      <c r="H49" s="79"/>
      <c r="I49" s="8"/>
      <c r="K49" s="79"/>
      <c r="L49" s="81"/>
      <c r="M49" s="81"/>
      <c r="N49" s="81"/>
      <c r="O49" s="81"/>
      <c r="P49" s="81"/>
      <c r="R49" s="81">
        <f t="shared" si="4"/>
        <v>0</v>
      </c>
      <c r="S49" s="81">
        <f>IFERROR(IF(J49="X",0,IF(K49="X",0,VLOOKUP(K49,'9'!$K$3:$L$16,2,FALSE))),0)</f>
        <v>0</v>
      </c>
      <c r="T49" s="81">
        <f t="shared" si="5"/>
        <v>0</v>
      </c>
      <c r="U49" s="81">
        <f>IFERROR(VLOOKUP(K49,'9'!$K$3:$M$16,3,FALSE),0)</f>
        <v>0</v>
      </c>
      <c r="V49" s="81">
        <f t="shared" si="6"/>
        <v>0</v>
      </c>
    </row>
    <row r="50" spans="1:22">
      <c r="A50" s="7"/>
      <c r="B50" s="147"/>
      <c r="C50" s="147"/>
      <c r="D50" s="79"/>
      <c r="E50" s="79"/>
      <c r="F50" s="79"/>
      <c r="G50" s="79"/>
      <c r="H50" s="79"/>
      <c r="I50" s="8"/>
      <c r="K50" s="79"/>
      <c r="L50" s="81"/>
      <c r="M50" s="81"/>
      <c r="N50" s="81"/>
      <c r="O50" s="81"/>
      <c r="P50" s="81"/>
      <c r="R50" s="81">
        <f t="shared" si="4"/>
        <v>0</v>
      </c>
      <c r="S50" s="81">
        <f>IFERROR(IF(J50="X",0,IF(K50="X",0,VLOOKUP(K50,'9'!$K$3:$L$16,2,FALSE))),0)</f>
        <v>0</v>
      </c>
      <c r="T50" s="81">
        <f t="shared" si="5"/>
        <v>0</v>
      </c>
      <c r="U50" s="81">
        <f>IFERROR(VLOOKUP(K50,'9'!$K$3:$M$16,3,FALSE),0)</f>
        <v>0</v>
      </c>
      <c r="V50" s="81">
        <f t="shared" si="6"/>
        <v>0</v>
      </c>
    </row>
    <row r="51" spans="1:22">
      <c r="A51" s="7"/>
      <c r="B51" s="147"/>
      <c r="C51" s="147"/>
      <c r="D51" s="79"/>
      <c r="E51" s="79"/>
      <c r="F51" s="79"/>
      <c r="G51" s="79"/>
      <c r="H51" s="79"/>
      <c r="I51" s="8"/>
      <c r="K51" s="79"/>
      <c r="L51" s="81"/>
      <c r="M51" s="81"/>
      <c r="N51" s="81"/>
      <c r="O51" s="81"/>
      <c r="P51" s="81"/>
      <c r="R51" s="81">
        <f t="shared" si="4"/>
        <v>0</v>
      </c>
      <c r="S51" s="81">
        <f>IFERROR(IF(J51="X",0,IF(K51="X",0,VLOOKUP(K51,'9'!$K$3:$L$16,2,FALSE))),0)</f>
        <v>0</v>
      </c>
      <c r="T51" s="81">
        <f t="shared" si="5"/>
        <v>0</v>
      </c>
      <c r="U51" s="81">
        <f>IFERROR(VLOOKUP(K51,'9'!$K$3:$M$16,3,FALSE),0)</f>
        <v>0</v>
      </c>
      <c r="V51" s="81">
        <f t="shared" si="6"/>
        <v>0</v>
      </c>
    </row>
    <row r="52" spans="1:22">
      <c r="A52" s="7"/>
      <c r="B52" s="147"/>
      <c r="C52" s="147"/>
      <c r="D52" s="79"/>
      <c r="E52" s="79"/>
      <c r="F52" s="79"/>
      <c r="G52" s="79"/>
      <c r="H52" s="79"/>
      <c r="I52" s="8"/>
      <c r="K52" s="79"/>
      <c r="L52" s="81"/>
      <c r="M52" s="81"/>
      <c r="N52" s="81"/>
      <c r="O52" s="81"/>
      <c r="P52" s="81"/>
      <c r="R52" s="81">
        <f t="shared" si="4"/>
        <v>0</v>
      </c>
      <c r="S52" s="81">
        <f>IFERROR(IF(J52="X",0,IF(K52="X",0,VLOOKUP(K52,'9'!$K$3:$L$16,2,FALSE))),0)</f>
        <v>0</v>
      </c>
      <c r="T52" s="81">
        <f t="shared" si="5"/>
        <v>0</v>
      </c>
      <c r="U52" s="81">
        <f>IFERROR(VLOOKUP(K52,'9'!$K$3:$M$16,3,FALSE),0)</f>
        <v>0</v>
      </c>
      <c r="V52" s="81">
        <f t="shared" si="6"/>
        <v>0</v>
      </c>
    </row>
    <row r="53" spans="1:22">
      <c r="A53" s="7"/>
      <c r="B53" s="147"/>
      <c r="C53" s="147"/>
      <c r="D53" s="79"/>
      <c r="E53" s="79"/>
      <c r="F53" s="79"/>
      <c r="G53" s="79"/>
      <c r="H53" s="79"/>
      <c r="I53" s="8"/>
      <c r="K53" s="79"/>
      <c r="L53" s="81"/>
      <c r="M53" s="81"/>
      <c r="N53" s="81"/>
      <c r="O53" s="81"/>
      <c r="P53" s="81"/>
      <c r="R53" s="81">
        <f t="shared" si="4"/>
        <v>0</v>
      </c>
      <c r="S53" s="81">
        <f>IFERROR(IF(J53="X",0,IF(K53="X",0,VLOOKUP(K53,'9'!$K$3:$L$16,2,FALSE))),0)</f>
        <v>0</v>
      </c>
      <c r="T53" s="81">
        <f t="shared" si="5"/>
        <v>0</v>
      </c>
      <c r="U53" s="81">
        <f>IFERROR(VLOOKUP(K53,'9'!$K$3:$M$16,3,FALSE),0)</f>
        <v>0</v>
      </c>
      <c r="V53" s="81">
        <f t="shared" si="6"/>
        <v>0</v>
      </c>
    </row>
    <row r="54" spans="1:22">
      <c r="A54" s="7"/>
      <c r="B54" s="147"/>
      <c r="C54" s="147"/>
      <c r="D54" s="79"/>
      <c r="E54" s="79"/>
      <c r="F54" s="79"/>
      <c r="G54" s="79"/>
      <c r="H54" s="79"/>
      <c r="I54" s="8"/>
      <c r="K54" s="79"/>
      <c r="L54" s="81"/>
      <c r="M54" s="81"/>
      <c r="N54" s="81"/>
      <c r="O54" s="81"/>
      <c r="P54" s="81"/>
      <c r="R54" s="81">
        <f t="shared" si="4"/>
        <v>0</v>
      </c>
      <c r="S54" s="81">
        <f>IFERROR(IF(J54="X",0,IF(K54="X",0,VLOOKUP(K54,'9'!$K$3:$L$16,2,FALSE))),0)</f>
        <v>0</v>
      </c>
      <c r="T54" s="81">
        <f t="shared" si="5"/>
        <v>0</v>
      </c>
      <c r="U54" s="81">
        <f>IFERROR(VLOOKUP(K54,'9'!$K$3:$M$16,3,FALSE),0)</f>
        <v>0</v>
      </c>
      <c r="V54" s="81">
        <f t="shared" si="6"/>
        <v>0</v>
      </c>
    </row>
    <row r="55" spans="1:22">
      <c r="A55" s="7"/>
      <c r="B55" s="147"/>
      <c r="C55" s="147"/>
      <c r="D55" s="79"/>
      <c r="E55" s="79"/>
      <c r="F55" s="79"/>
      <c r="G55" s="79"/>
      <c r="H55" s="79"/>
      <c r="I55" s="8"/>
      <c r="K55" s="79"/>
      <c r="L55" s="81"/>
      <c r="M55" s="81"/>
      <c r="N55" s="81"/>
      <c r="O55" s="81"/>
      <c r="P55" s="81"/>
      <c r="R55" s="81">
        <f t="shared" si="4"/>
        <v>0</v>
      </c>
      <c r="S55" s="81">
        <f>IFERROR(IF(J55="X",0,IF(K55="X",0,VLOOKUP(K55,'9'!$K$3:$L$16,2,FALSE))),0)</f>
        <v>0</v>
      </c>
      <c r="T55" s="81">
        <f t="shared" si="5"/>
        <v>0</v>
      </c>
      <c r="U55" s="81">
        <f>IFERROR(VLOOKUP(K55,'9'!$K$3:$M$16,3,FALSE),0)</f>
        <v>0</v>
      </c>
      <c r="V55" s="81">
        <f t="shared" si="6"/>
        <v>0</v>
      </c>
    </row>
    <row r="56" spans="1:22">
      <c r="A56" s="7"/>
      <c r="B56" s="147"/>
      <c r="C56" s="147"/>
      <c r="D56" s="79"/>
      <c r="E56" s="79"/>
      <c r="F56" s="79"/>
      <c r="G56" s="79"/>
      <c r="H56" s="79"/>
      <c r="I56" s="8"/>
      <c r="K56" s="79"/>
      <c r="L56" s="81"/>
      <c r="M56" s="81"/>
      <c r="N56" s="81"/>
      <c r="O56" s="81"/>
      <c r="P56" s="81"/>
      <c r="R56" s="81">
        <f t="shared" si="4"/>
        <v>0</v>
      </c>
      <c r="S56" s="81">
        <f>IFERROR(IF(J56="X",0,IF(K56="X",0,VLOOKUP(K56,'9'!$K$3:$L$16,2,FALSE))),0)</f>
        <v>0</v>
      </c>
      <c r="T56" s="81">
        <f t="shared" si="5"/>
        <v>0</v>
      </c>
      <c r="U56" s="81">
        <f>IFERROR(VLOOKUP(K56,'9'!$K$3:$M$16,3,FALSE),0)</f>
        <v>0</v>
      </c>
      <c r="V56" s="81">
        <f t="shared" si="6"/>
        <v>0</v>
      </c>
    </row>
    <row r="57" spans="1:22">
      <c r="A57" s="7"/>
      <c r="B57" s="147"/>
      <c r="C57" s="147"/>
      <c r="D57" s="79"/>
      <c r="E57" s="79"/>
      <c r="F57" s="79"/>
      <c r="G57" s="79"/>
      <c r="H57" s="79"/>
      <c r="I57" s="8"/>
      <c r="K57" s="79"/>
      <c r="L57" s="81"/>
      <c r="M57" s="81"/>
      <c r="N57" s="81"/>
      <c r="O57" s="81"/>
      <c r="P57" s="81"/>
      <c r="R57" s="81">
        <f t="shared" si="4"/>
        <v>0</v>
      </c>
      <c r="S57" s="81">
        <f>IFERROR(IF(J57="X",0,IF(K57="X",0,VLOOKUP(K57,'9'!$K$3:$L$16,2,FALSE))),0)</f>
        <v>0</v>
      </c>
      <c r="T57" s="81">
        <f t="shared" si="5"/>
        <v>0</v>
      </c>
      <c r="U57" s="81">
        <f>IFERROR(VLOOKUP(K57,'9'!$K$3:$M$16,3,FALSE),0)</f>
        <v>0</v>
      </c>
      <c r="V57" s="81">
        <f t="shared" si="6"/>
        <v>0</v>
      </c>
    </row>
    <row r="58" spans="1:22">
      <c r="A58" s="7"/>
      <c r="B58" s="147"/>
      <c r="C58" s="147"/>
      <c r="D58" s="79"/>
      <c r="E58" s="79"/>
      <c r="F58" s="79"/>
      <c r="G58" s="79"/>
      <c r="H58" s="79"/>
      <c r="I58" s="8"/>
      <c r="K58" s="79"/>
      <c r="L58" s="81"/>
      <c r="M58" s="81"/>
      <c r="N58" s="81"/>
      <c r="O58" s="81"/>
      <c r="P58" s="81"/>
      <c r="R58" s="81">
        <f t="shared" si="4"/>
        <v>0</v>
      </c>
      <c r="S58" s="81">
        <f>IFERROR(IF(J58="X",0,IF(K58="X",0,VLOOKUP(K58,'9'!$K$3:$L$16,2,FALSE))),0)</f>
        <v>0</v>
      </c>
      <c r="T58" s="81">
        <f t="shared" si="5"/>
        <v>0</v>
      </c>
      <c r="U58" s="81">
        <f>IFERROR(VLOOKUP(K58,'9'!$K$3:$M$16,3,FALSE),0)</f>
        <v>0</v>
      </c>
      <c r="V58" s="81">
        <f t="shared" si="6"/>
        <v>0</v>
      </c>
    </row>
    <row r="59" spans="1:22">
      <c r="A59" s="7"/>
      <c r="B59" s="147"/>
      <c r="C59" s="147"/>
      <c r="D59" s="79"/>
      <c r="E59" s="79"/>
      <c r="F59" s="79"/>
      <c r="G59" s="79"/>
      <c r="H59" s="79"/>
      <c r="I59" s="8"/>
      <c r="K59" s="79"/>
      <c r="L59" s="81"/>
      <c r="M59" s="81"/>
      <c r="N59" s="81"/>
      <c r="O59" s="81"/>
      <c r="P59" s="81"/>
      <c r="R59" s="81">
        <f t="shared" si="4"/>
        <v>0</v>
      </c>
      <c r="S59" s="81">
        <f>IFERROR(IF(J59="X",0,IF(K59="X",0,VLOOKUP(K59,'9'!$K$3:$L$16,2,FALSE))),0)</f>
        <v>0</v>
      </c>
      <c r="T59" s="81">
        <f t="shared" si="5"/>
        <v>0</v>
      </c>
      <c r="U59" s="81">
        <f>IFERROR(VLOOKUP(K59,'9'!$K$3:$M$16,3,FALSE),0)</f>
        <v>0</v>
      </c>
      <c r="V59" s="81">
        <f t="shared" si="6"/>
        <v>0</v>
      </c>
    </row>
    <row r="60" spans="1:22">
      <c r="A60" s="7"/>
      <c r="B60" s="147"/>
      <c r="C60" s="147"/>
      <c r="D60" s="79"/>
      <c r="E60" s="79"/>
      <c r="F60" s="79"/>
      <c r="G60" s="79"/>
      <c r="H60" s="79"/>
      <c r="I60" s="8"/>
      <c r="K60" s="79"/>
      <c r="L60" s="81"/>
      <c r="M60" s="81"/>
      <c r="N60" s="81"/>
      <c r="O60" s="81"/>
      <c r="P60" s="81"/>
      <c r="R60" s="81">
        <f t="shared" si="4"/>
        <v>0</v>
      </c>
      <c r="S60" s="81">
        <f>IFERROR(IF(J60="X",0,IF(K60="X",0,VLOOKUP(K60,'9'!$K$3:$L$16,2,FALSE))),0)</f>
        <v>0</v>
      </c>
      <c r="T60" s="81">
        <f t="shared" si="5"/>
        <v>0</v>
      </c>
      <c r="U60" s="81">
        <f>IFERROR(VLOOKUP(K60,'9'!$K$3:$M$16,3,FALSE),0)</f>
        <v>0</v>
      </c>
      <c r="V60" s="81">
        <f t="shared" si="6"/>
        <v>0</v>
      </c>
    </row>
    <row r="61" spans="1:22">
      <c r="A61" s="7"/>
      <c r="B61" s="147"/>
      <c r="C61" s="147"/>
      <c r="D61" s="79"/>
      <c r="E61" s="79"/>
      <c r="F61" s="79"/>
      <c r="G61" s="79"/>
      <c r="H61" s="79"/>
      <c r="I61" s="8"/>
      <c r="K61" s="79"/>
      <c r="L61" s="81"/>
      <c r="M61" s="81"/>
      <c r="N61" s="81"/>
      <c r="O61" s="81"/>
      <c r="P61" s="81"/>
      <c r="R61" s="81">
        <f t="shared" si="4"/>
        <v>0</v>
      </c>
      <c r="S61" s="81">
        <f>IFERROR(IF(J61="X",0,IF(K61="X",0,VLOOKUP(K61,'9'!$K$3:$L$16,2,FALSE))),0)</f>
        <v>0</v>
      </c>
      <c r="T61" s="81">
        <f t="shared" si="5"/>
        <v>0</v>
      </c>
      <c r="U61" s="81">
        <f>IFERROR(VLOOKUP(K61,'9'!$K$3:$M$16,3,FALSE),0)</f>
        <v>0</v>
      </c>
      <c r="V61" s="81">
        <f t="shared" si="6"/>
        <v>0</v>
      </c>
    </row>
    <row r="62" spans="1:22">
      <c r="A62" s="7"/>
      <c r="B62" s="147"/>
      <c r="C62" s="147"/>
      <c r="D62" s="79"/>
      <c r="E62" s="79"/>
      <c r="F62" s="79"/>
      <c r="G62" s="79"/>
      <c r="H62" s="79"/>
      <c r="I62" s="8"/>
      <c r="K62" s="79"/>
      <c r="L62" s="81"/>
      <c r="M62" s="81"/>
      <c r="N62" s="81"/>
      <c r="O62" s="81"/>
      <c r="P62" s="81"/>
      <c r="R62" s="81">
        <f t="shared" si="4"/>
        <v>0</v>
      </c>
      <c r="S62" s="81">
        <f>IFERROR(IF(J62="X",0,IF(K62="X",0,VLOOKUP(K62,'9'!$K$3:$L$16,2,FALSE))),0)</f>
        <v>0</v>
      </c>
      <c r="T62" s="81">
        <f t="shared" si="5"/>
        <v>0</v>
      </c>
      <c r="U62" s="81">
        <f>IFERROR(VLOOKUP(K62,'9'!$K$3:$M$16,3,FALSE),0)</f>
        <v>0</v>
      </c>
      <c r="V62" s="81">
        <f t="shared" si="6"/>
        <v>0</v>
      </c>
    </row>
    <row r="63" spans="1:22">
      <c r="A63" s="7"/>
      <c r="B63" s="147"/>
      <c r="C63" s="147"/>
      <c r="D63" s="79"/>
      <c r="E63" s="79"/>
      <c r="F63" s="79"/>
      <c r="G63" s="79"/>
      <c r="H63" s="79"/>
      <c r="I63" s="8"/>
      <c r="K63" s="79"/>
      <c r="L63" s="81"/>
      <c r="M63" s="81"/>
      <c r="N63" s="81"/>
      <c r="O63" s="81"/>
      <c r="P63" s="81"/>
      <c r="R63" s="81">
        <f t="shared" si="4"/>
        <v>0</v>
      </c>
      <c r="S63" s="81">
        <f>IFERROR(IF(J63="X",0,IF(K63="X",0,VLOOKUP(K63,'9'!$K$3:$L$16,2,FALSE))),0)</f>
        <v>0</v>
      </c>
      <c r="T63" s="81">
        <f t="shared" si="5"/>
        <v>0</v>
      </c>
      <c r="U63" s="81">
        <f>IFERROR(VLOOKUP(K63,'9'!$K$3:$M$16,3,FALSE),0)</f>
        <v>0</v>
      </c>
      <c r="V63" s="81">
        <f t="shared" si="6"/>
        <v>0</v>
      </c>
    </row>
    <row r="64" spans="1:22">
      <c r="A64" s="7"/>
      <c r="B64" s="147"/>
      <c r="C64" s="147"/>
      <c r="D64" s="79"/>
      <c r="E64" s="79"/>
      <c r="F64" s="79"/>
      <c r="G64" s="79"/>
      <c r="H64" s="79"/>
      <c r="I64" s="8"/>
      <c r="K64" s="79"/>
      <c r="L64" s="81"/>
      <c r="M64" s="81"/>
      <c r="N64" s="81"/>
      <c r="O64" s="81"/>
      <c r="P64" s="81"/>
      <c r="R64" s="81">
        <f t="shared" si="4"/>
        <v>0</v>
      </c>
      <c r="S64" s="81">
        <f>IFERROR(IF(J64="X",0,IF(K64="X",0,VLOOKUP(K64,'9'!$K$3:$L$16,2,FALSE))),0)</f>
        <v>0</v>
      </c>
      <c r="T64" s="81">
        <f t="shared" si="5"/>
        <v>0</v>
      </c>
      <c r="U64" s="81">
        <f>IFERROR(VLOOKUP(K64,'9'!$K$3:$M$16,3,FALSE),0)</f>
        <v>0</v>
      </c>
      <c r="V64" s="81">
        <f t="shared" si="6"/>
        <v>0</v>
      </c>
    </row>
    <row r="65" spans="1:22">
      <c r="A65" s="7"/>
      <c r="B65" s="147"/>
      <c r="C65" s="147"/>
      <c r="D65" s="79"/>
      <c r="E65" s="79"/>
      <c r="F65" s="79"/>
      <c r="G65" s="79"/>
      <c r="H65" s="79"/>
      <c r="I65" s="8"/>
      <c r="K65" s="79"/>
      <c r="L65" s="81"/>
      <c r="M65" s="81"/>
      <c r="N65" s="81"/>
      <c r="O65" s="81"/>
      <c r="P65" s="81"/>
      <c r="R65" s="81">
        <f t="shared" si="4"/>
        <v>0</v>
      </c>
      <c r="S65" s="81">
        <f>IFERROR(IF(J65="X",0,IF(K65="X",0,VLOOKUP(K65,'9'!$K$3:$L$16,2,FALSE))),0)</f>
        <v>0</v>
      </c>
      <c r="T65" s="81">
        <f t="shared" si="5"/>
        <v>0</v>
      </c>
      <c r="U65" s="81">
        <f>IFERROR(VLOOKUP(K65,'9'!$K$3:$M$16,3,FALSE),0)</f>
        <v>0</v>
      </c>
      <c r="V65" s="81">
        <f t="shared" si="6"/>
        <v>0</v>
      </c>
    </row>
    <row r="66" spans="1:22">
      <c r="A66" s="7"/>
      <c r="B66" s="147"/>
      <c r="C66" s="147"/>
      <c r="D66" s="79"/>
      <c r="E66" s="79"/>
      <c r="F66" s="79"/>
      <c r="G66" s="79"/>
      <c r="H66" s="79"/>
      <c r="I66" s="8"/>
      <c r="K66" s="79"/>
      <c r="L66" s="81"/>
      <c r="M66" s="81"/>
      <c r="N66" s="81"/>
      <c r="O66" s="81"/>
      <c r="P66" s="81"/>
      <c r="R66" s="81">
        <f t="shared" si="4"/>
        <v>0</v>
      </c>
      <c r="S66" s="81">
        <f>IFERROR(IF(J66="X",0,IF(K66="X",0,VLOOKUP(K66,'9'!$K$3:$L$16,2,FALSE))),0)</f>
        <v>0</v>
      </c>
      <c r="T66" s="81">
        <f t="shared" si="5"/>
        <v>0</v>
      </c>
      <c r="U66" s="81">
        <f>IFERROR(VLOOKUP(K66,'9'!$K$3:$M$16,3,FALSE),0)</f>
        <v>0</v>
      </c>
      <c r="V66" s="81">
        <f t="shared" si="6"/>
        <v>0</v>
      </c>
    </row>
    <row r="67" spans="1:22">
      <c r="A67" s="7"/>
      <c r="B67" s="147"/>
      <c r="C67" s="147"/>
      <c r="D67" s="79"/>
      <c r="E67" s="79"/>
      <c r="F67" s="79"/>
      <c r="G67" s="79"/>
      <c r="H67" s="79"/>
      <c r="I67" s="8"/>
      <c r="K67" s="79"/>
      <c r="L67" s="81"/>
      <c r="M67" s="81"/>
      <c r="N67" s="81"/>
      <c r="O67" s="81"/>
      <c r="P67" s="81"/>
      <c r="R67" s="81">
        <f t="shared" si="4"/>
        <v>0</v>
      </c>
      <c r="S67" s="81">
        <f>IFERROR(IF(J67="X",0,IF(K67="X",0,VLOOKUP(K67,'9'!$K$3:$L$16,2,FALSE))),0)</f>
        <v>0</v>
      </c>
      <c r="T67" s="81">
        <f t="shared" si="5"/>
        <v>0</v>
      </c>
      <c r="U67" s="81">
        <f>IFERROR(VLOOKUP(K67,'9'!$K$3:$M$16,3,FALSE),0)</f>
        <v>0</v>
      </c>
      <c r="V67" s="81">
        <f t="shared" si="6"/>
        <v>0</v>
      </c>
    </row>
    <row r="68" spans="1:22">
      <c r="A68" s="7"/>
      <c r="B68" s="147"/>
      <c r="C68" s="147"/>
      <c r="D68" s="79"/>
      <c r="E68" s="79"/>
      <c r="F68" s="79"/>
      <c r="G68" s="79"/>
      <c r="H68" s="79"/>
      <c r="I68" s="8"/>
      <c r="K68" s="79"/>
      <c r="L68" s="81"/>
      <c r="M68" s="81"/>
      <c r="N68" s="81"/>
      <c r="O68" s="81"/>
      <c r="P68" s="81"/>
      <c r="R68" s="81">
        <f t="shared" si="4"/>
        <v>0</v>
      </c>
      <c r="S68" s="81">
        <f>IFERROR(IF(J68="X",0,IF(K68="X",0,VLOOKUP(K68,'9'!$K$3:$L$16,2,FALSE))),0)</f>
        <v>0</v>
      </c>
      <c r="T68" s="81">
        <f t="shared" si="5"/>
        <v>0</v>
      </c>
      <c r="U68" s="81">
        <f>IFERROR(VLOOKUP(K68,'9'!$K$3:$M$16,3,FALSE),0)</f>
        <v>0</v>
      </c>
      <c r="V68" s="81">
        <f t="shared" si="6"/>
        <v>0</v>
      </c>
    </row>
    <row r="69" spans="1:22">
      <c r="A69" s="7"/>
      <c r="B69" s="147"/>
      <c r="C69" s="147"/>
      <c r="D69" s="79"/>
      <c r="E69" s="79"/>
      <c r="F69" s="79"/>
      <c r="G69" s="79"/>
      <c r="H69" s="79"/>
      <c r="I69" s="8"/>
      <c r="K69" s="79"/>
      <c r="L69" s="81"/>
      <c r="M69" s="81"/>
      <c r="N69" s="81"/>
      <c r="O69" s="81"/>
      <c r="P69" s="81"/>
      <c r="R69" s="81">
        <f t="shared" si="4"/>
        <v>0</v>
      </c>
      <c r="S69" s="81">
        <f>IFERROR(IF(J69="X",0,IF(K69="X",0,VLOOKUP(K69,'9'!$K$3:$L$16,2,FALSE))),0)</f>
        <v>0</v>
      </c>
      <c r="T69" s="81">
        <f t="shared" si="5"/>
        <v>0</v>
      </c>
      <c r="U69" s="81">
        <f>IFERROR(VLOOKUP(K69,'9'!$K$3:$M$16,3,FALSE),0)</f>
        <v>0</v>
      </c>
      <c r="V69" s="81">
        <f t="shared" si="6"/>
        <v>0</v>
      </c>
    </row>
    <row r="70" spans="1:22">
      <c r="A70" s="7"/>
      <c r="B70" s="147"/>
      <c r="C70" s="147"/>
      <c r="D70" s="79"/>
      <c r="E70" s="79"/>
      <c r="F70" s="79"/>
      <c r="G70" s="79"/>
      <c r="H70" s="79"/>
      <c r="I70" s="8"/>
      <c r="K70" s="79"/>
      <c r="L70" s="81"/>
      <c r="M70" s="81"/>
      <c r="N70" s="81"/>
      <c r="O70" s="81"/>
      <c r="P70" s="81"/>
      <c r="R70" s="81">
        <f t="shared" si="4"/>
        <v>0</v>
      </c>
      <c r="S70" s="81">
        <f>IFERROR(IF(J70="X",0,IF(K70="X",0,VLOOKUP(K70,'9'!$K$3:$L$16,2,FALSE))),0)</f>
        <v>0</v>
      </c>
      <c r="T70" s="81">
        <f t="shared" si="5"/>
        <v>0</v>
      </c>
      <c r="U70" s="81">
        <f>IFERROR(VLOOKUP(K70,'9'!$K$3:$M$16,3,FALSE),0)</f>
        <v>0</v>
      </c>
      <c r="V70" s="81">
        <f t="shared" si="6"/>
        <v>0</v>
      </c>
    </row>
    <row r="71" spans="1:22">
      <c r="A71" s="7"/>
      <c r="B71" s="147"/>
      <c r="C71" s="147"/>
      <c r="D71" s="79"/>
      <c r="E71" s="79"/>
      <c r="F71" s="79"/>
      <c r="G71" s="79"/>
      <c r="H71" s="79"/>
      <c r="I71" s="8"/>
      <c r="K71" s="79"/>
      <c r="L71" s="81"/>
      <c r="M71" s="81"/>
      <c r="N71" s="81"/>
      <c r="O71" s="81"/>
      <c r="P71" s="81"/>
      <c r="R71" s="81">
        <f t="shared" si="4"/>
        <v>0</v>
      </c>
      <c r="S71" s="81">
        <f>IFERROR(IF(J71="X",0,IF(K71="X",0,VLOOKUP(K71,'9'!$K$3:$L$16,2,FALSE))),0)</f>
        <v>0</v>
      </c>
      <c r="T71" s="81">
        <f t="shared" si="5"/>
        <v>0</v>
      </c>
      <c r="U71" s="81">
        <f>IFERROR(VLOOKUP(K71,'9'!$K$3:$M$16,3,FALSE),0)</f>
        <v>0</v>
      </c>
      <c r="V71" s="81">
        <f t="shared" si="6"/>
        <v>0</v>
      </c>
    </row>
    <row r="72" spans="1:22">
      <c r="A72" s="7"/>
      <c r="B72" s="147"/>
      <c r="C72" s="147"/>
      <c r="D72" s="79"/>
      <c r="E72" s="79"/>
      <c r="F72" s="79"/>
      <c r="G72" s="79"/>
      <c r="H72" s="79"/>
      <c r="I72" s="8"/>
      <c r="K72" s="79"/>
      <c r="L72" s="81"/>
      <c r="M72" s="81"/>
      <c r="N72" s="81"/>
      <c r="O72" s="81"/>
      <c r="P72" s="81"/>
      <c r="R72" s="81">
        <f t="shared" si="4"/>
        <v>0</v>
      </c>
      <c r="S72" s="81">
        <f>IFERROR(IF(J72="X",0,IF(K72="X",0,VLOOKUP(K72,'9'!$K$3:$L$16,2,FALSE))),0)</f>
        <v>0</v>
      </c>
      <c r="T72" s="81">
        <f t="shared" si="5"/>
        <v>0</v>
      </c>
      <c r="U72" s="81">
        <f>IFERROR(VLOOKUP(K72,'9'!$K$3:$M$16,3,FALSE),0)</f>
        <v>0</v>
      </c>
      <c r="V72" s="81">
        <f t="shared" si="6"/>
        <v>0</v>
      </c>
    </row>
    <row r="73" spans="1:22">
      <c r="A73" s="7"/>
      <c r="B73" s="147"/>
      <c r="C73" s="147"/>
      <c r="D73" s="79"/>
      <c r="E73" s="79"/>
      <c r="F73" s="79"/>
      <c r="G73" s="79"/>
      <c r="H73" s="79"/>
      <c r="I73" s="8"/>
      <c r="K73" s="79"/>
      <c r="L73" s="81"/>
      <c r="M73" s="81"/>
      <c r="N73" s="81"/>
      <c r="O73" s="81"/>
      <c r="P73" s="81"/>
      <c r="R73" s="81">
        <f t="shared" si="4"/>
        <v>0</v>
      </c>
      <c r="S73" s="81">
        <f>IFERROR(IF(J73="X",0,IF(K73="X",0,VLOOKUP(K73,'9'!$K$3:$L$16,2,FALSE))),0)</f>
        <v>0</v>
      </c>
      <c r="T73" s="81">
        <f t="shared" si="5"/>
        <v>0</v>
      </c>
      <c r="U73" s="81">
        <f>IFERROR(VLOOKUP(K73,'9'!$K$3:$M$16,3,FALSE),0)</f>
        <v>0</v>
      </c>
      <c r="V73" s="81">
        <f t="shared" si="6"/>
        <v>0</v>
      </c>
    </row>
    <row r="74" spans="1:22">
      <c r="A74" s="7"/>
      <c r="B74" s="147"/>
      <c r="C74" s="147"/>
      <c r="D74" s="79"/>
      <c r="E74" s="79"/>
      <c r="F74" s="79"/>
      <c r="G74" s="79"/>
      <c r="H74" s="79"/>
      <c r="I74" s="89"/>
      <c r="J74" s="154"/>
      <c r="K74" s="90"/>
      <c r="L74" s="81"/>
      <c r="M74" s="91"/>
      <c r="N74" s="91"/>
      <c r="O74" s="81"/>
      <c r="P74" s="91"/>
      <c r="Q74" s="91"/>
      <c r="R74" s="81">
        <f t="shared" si="4"/>
        <v>0</v>
      </c>
      <c r="S74" s="81">
        <f>IFERROR(IF(J74="X",0,IF(K74="X",0,VLOOKUP(K74,'9'!$K$3:$L$16,2,FALSE))),0)</f>
        <v>0</v>
      </c>
      <c r="T74" s="81">
        <f t="shared" si="5"/>
        <v>0</v>
      </c>
      <c r="U74" s="81">
        <f>IFERROR(VLOOKUP(K74,'9'!$K$3:$M$16,3,FALSE),0)</f>
        <v>0</v>
      </c>
      <c r="V74" s="81">
        <f t="shared" si="6"/>
        <v>0</v>
      </c>
    </row>
    <row r="75" spans="1:22">
      <c r="A75" s="7"/>
      <c r="B75" s="147"/>
      <c r="C75" s="147"/>
      <c r="D75" s="79"/>
      <c r="E75" s="79"/>
      <c r="F75" s="79"/>
      <c r="G75" s="79"/>
      <c r="H75" s="79"/>
      <c r="I75" s="8"/>
      <c r="K75" s="79"/>
      <c r="L75" s="81"/>
      <c r="M75" s="81"/>
      <c r="N75" s="81"/>
      <c r="O75" s="81"/>
      <c r="P75" s="81"/>
      <c r="R75" s="81">
        <f t="shared" si="4"/>
        <v>0</v>
      </c>
      <c r="S75" s="81">
        <f>IFERROR(IF(J75="X",0,IF(K75="X",0,VLOOKUP(K75,'9'!$K$3:$L$16,2,FALSE))),0)</f>
        <v>0</v>
      </c>
      <c r="T75" s="81">
        <f t="shared" si="5"/>
        <v>0</v>
      </c>
      <c r="U75" s="81">
        <f>IFERROR(VLOOKUP(K75,'9'!$K$3:$M$16,3,FALSE),0)</f>
        <v>0</v>
      </c>
      <c r="V75" s="81">
        <f t="shared" si="6"/>
        <v>0</v>
      </c>
    </row>
    <row r="76" spans="1:22">
      <c r="A76" s="7"/>
      <c r="B76" s="147"/>
      <c r="C76" s="147"/>
      <c r="D76" s="79"/>
      <c r="E76" s="79"/>
      <c r="F76" s="79"/>
      <c r="G76" s="79"/>
      <c r="H76" s="79"/>
      <c r="I76" s="80"/>
      <c r="K76" s="79"/>
      <c r="L76" s="81"/>
      <c r="M76" s="81"/>
      <c r="N76" s="81"/>
      <c r="O76" s="81"/>
      <c r="P76" s="81"/>
      <c r="R76" s="81">
        <f t="shared" si="4"/>
        <v>0</v>
      </c>
      <c r="S76" s="81">
        <f>IFERROR(IF(J76="X",0,IF(K76="X",0,VLOOKUP(K76,'9'!$K$3:$L$16,2,FALSE))),0)</f>
        <v>0</v>
      </c>
      <c r="T76" s="81">
        <f t="shared" si="5"/>
        <v>0</v>
      </c>
      <c r="U76" s="81">
        <f>IFERROR(VLOOKUP(K76,'9'!$K$3:$M$16,3,FALSE),0)</f>
        <v>0</v>
      </c>
      <c r="V76" s="81">
        <f t="shared" si="6"/>
        <v>0</v>
      </c>
    </row>
    <row r="77" spans="1:22">
      <c r="A77" s="7"/>
      <c r="B77" s="147"/>
      <c r="C77" s="147"/>
      <c r="D77" s="79"/>
      <c r="E77" s="79"/>
      <c r="F77" s="79"/>
      <c r="G77" s="79"/>
      <c r="H77" s="79"/>
      <c r="I77" s="8"/>
      <c r="K77" s="79"/>
      <c r="L77" s="81"/>
      <c r="M77" s="81"/>
      <c r="N77" s="81"/>
      <c r="O77" s="81"/>
      <c r="P77" s="81"/>
      <c r="R77" s="81">
        <f t="shared" si="4"/>
        <v>0</v>
      </c>
      <c r="S77" s="81">
        <f>IFERROR(IF(J77="X",0,IF(K77="X",0,VLOOKUP(K77,'9'!$K$3:$L$16,2,FALSE))),0)</f>
        <v>0</v>
      </c>
      <c r="T77" s="81">
        <f t="shared" si="5"/>
        <v>0</v>
      </c>
      <c r="U77" s="81">
        <f>IFERROR(VLOOKUP(K77,'9'!$K$3:$M$16,3,FALSE),0)</f>
        <v>0</v>
      </c>
      <c r="V77" s="81">
        <f t="shared" si="6"/>
        <v>0</v>
      </c>
    </row>
    <row r="78" spans="1:22">
      <c r="A78" s="7"/>
      <c r="B78" s="147"/>
      <c r="C78" s="147"/>
      <c r="D78" s="79"/>
      <c r="E78" s="79"/>
      <c r="F78" s="79"/>
      <c r="G78" s="79"/>
      <c r="H78" s="79"/>
      <c r="I78" s="8"/>
      <c r="K78" s="79"/>
      <c r="L78" s="81"/>
      <c r="M78" s="81"/>
      <c r="N78" s="81"/>
      <c r="O78" s="81"/>
      <c r="P78" s="81"/>
      <c r="R78" s="81">
        <f t="shared" si="4"/>
        <v>0</v>
      </c>
      <c r="S78" s="81">
        <f>IFERROR(IF(J78="X",0,IF(K78="X",0,VLOOKUP(K78,'9'!$K$3:$L$16,2,FALSE))),0)</f>
        <v>0</v>
      </c>
      <c r="T78" s="81">
        <f t="shared" si="5"/>
        <v>0</v>
      </c>
      <c r="U78" s="81">
        <f>IFERROR(VLOOKUP(K78,'9'!$K$3:$M$16,3,FALSE),0)</f>
        <v>0</v>
      </c>
      <c r="V78" s="81">
        <f t="shared" si="6"/>
        <v>0</v>
      </c>
    </row>
    <row r="79" spans="1:22">
      <c r="A79" s="7"/>
      <c r="B79" s="147"/>
      <c r="C79" s="147"/>
      <c r="D79" s="79"/>
      <c r="E79" s="79"/>
      <c r="F79" s="79"/>
      <c r="G79" s="79"/>
      <c r="H79" s="79"/>
      <c r="I79" s="8"/>
      <c r="K79" s="79"/>
      <c r="L79" s="81"/>
      <c r="M79" s="81"/>
      <c r="N79" s="81"/>
      <c r="O79" s="81"/>
      <c r="P79" s="81"/>
      <c r="R79" s="81">
        <f t="shared" si="4"/>
        <v>0</v>
      </c>
      <c r="S79" s="81">
        <f>IFERROR(IF(J79="X",0,IF(K79="X",0,VLOOKUP(K79,'9'!$K$3:$L$16,2,FALSE))),0)</f>
        <v>0</v>
      </c>
      <c r="T79" s="81">
        <f t="shared" si="5"/>
        <v>0</v>
      </c>
      <c r="U79" s="81">
        <f>IFERROR(VLOOKUP(K79,'9'!$K$3:$M$16,3,FALSE),0)</f>
        <v>0</v>
      </c>
      <c r="V79" s="81">
        <f t="shared" si="6"/>
        <v>0</v>
      </c>
    </row>
    <row r="80" spans="1:22">
      <c r="A80" s="7"/>
      <c r="B80" s="147"/>
      <c r="C80" s="147"/>
      <c r="D80" s="79"/>
      <c r="E80" s="79"/>
      <c r="F80" s="79"/>
      <c r="G80" s="79"/>
      <c r="H80" s="79"/>
      <c r="I80" s="8"/>
      <c r="K80" s="79"/>
      <c r="L80" s="81"/>
      <c r="M80" s="81"/>
      <c r="N80" s="81"/>
      <c r="O80" s="81"/>
      <c r="P80" s="81"/>
      <c r="R80" s="81">
        <f t="shared" si="4"/>
        <v>0</v>
      </c>
      <c r="S80" s="81">
        <f>IFERROR(IF(J80="X",0,IF(K80="X",0,VLOOKUP(K80,'9'!$K$3:$L$16,2,FALSE))),0)</f>
        <v>0</v>
      </c>
      <c r="T80" s="81">
        <f t="shared" si="5"/>
        <v>0</v>
      </c>
      <c r="U80" s="81">
        <f>IFERROR(VLOOKUP(K80,'9'!$K$3:$M$16,3,FALSE),0)</f>
        <v>0</v>
      </c>
      <c r="V80" s="81">
        <f t="shared" si="6"/>
        <v>0</v>
      </c>
    </row>
    <row r="81" spans="1:22">
      <c r="A81" s="7"/>
      <c r="B81" s="147"/>
      <c r="C81" s="147"/>
      <c r="D81" s="79"/>
      <c r="E81" s="79"/>
      <c r="F81" s="79"/>
      <c r="G81" s="79"/>
      <c r="H81" s="79"/>
      <c r="I81" s="8"/>
      <c r="K81" s="79"/>
      <c r="L81" s="81"/>
      <c r="M81" s="81"/>
      <c r="N81" s="81"/>
      <c r="O81" s="81"/>
      <c r="P81" s="81"/>
      <c r="R81" s="81">
        <f t="shared" si="4"/>
        <v>0</v>
      </c>
      <c r="S81" s="81">
        <f>IFERROR(IF(J81="X",0,IF(K81="X",0,VLOOKUP(K81,'9'!$K$3:$L$16,2,FALSE))),0)</f>
        <v>0</v>
      </c>
      <c r="T81" s="81">
        <f t="shared" si="5"/>
        <v>0</v>
      </c>
      <c r="U81" s="81">
        <f>IFERROR(VLOOKUP(K81,'9'!$K$3:$M$16,3,FALSE),0)</f>
        <v>0</v>
      </c>
      <c r="V81" s="81">
        <f t="shared" si="6"/>
        <v>0</v>
      </c>
    </row>
    <row r="82" spans="1:22">
      <c r="A82" s="7"/>
      <c r="B82" s="147"/>
      <c r="C82" s="147"/>
      <c r="D82" s="79"/>
      <c r="E82" s="79"/>
      <c r="F82" s="79"/>
      <c r="G82" s="79"/>
      <c r="H82" s="79"/>
      <c r="I82" s="8"/>
      <c r="K82" s="79"/>
      <c r="L82" s="81"/>
      <c r="M82" s="81"/>
      <c r="N82" s="81"/>
      <c r="O82" s="81"/>
      <c r="P82" s="81"/>
      <c r="R82" s="81">
        <f t="shared" si="4"/>
        <v>0</v>
      </c>
      <c r="S82" s="81">
        <f>IFERROR(IF(J82="X",0,IF(K82="X",0,VLOOKUP(K82,'9'!$K$3:$L$16,2,FALSE))),0)</f>
        <v>0</v>
      </c>
      <c r="T82" s="81">
        <f t="shared" si="5"/>
        <v>0</v>
      </c>
      <c r="U82" s="81">
        <f>IFERROR(VLOOKUP(K82,'9'!$K$3:$M$16,3,FALSE),0)</f>
        <v>0</v>
      </c>
      <c r="V82" s="81">
        <f t="shared" si="6"/>
        <v>0</v>
      </c>
    </row>
    <row r="83" spans="1:22">
      <c r="A83" s="7"/>
      <c r="B83" s="147"/>
      <c r="C83" s="147"/>
      <c r="D83" s="79"/>
      <c r="E83" s="79"/>
      <c r="F83" s="79"/>
      <c r="G83" s="79"/>
      <c r="H83" s="79"/>
      <c r="I83" s="8"/>
      <c r="K83" s="79"/>
      <c r="L83" s="81"/>
      <c r="M83" s="81"/>
      <c r="N83" s="81"/>
      <c r="O83" s="81"/>
      <c r="P83" s="81"/>
      <c r="R83" s="81">
        <f t="shared" si="4"/>
        <v>0</v>
      </c>
      <c r="S83" s="81">
        <f>IFERROR(IF(J83="X",0,IF(K83="X",0,VLOOKUP(K83,'9'!$K$3:$L$16,2,FALSE))),0)</f>
        <v>0</v>
      </c>
      <c r="T83" s="81">
        <f t="shared" si="5"/>
        <v>0</v>
      </c>
      <c r="U83" s="81">
        <f>IFERROR(VLOOKUP(K83,'9'!$K$3:$M$16,3,FALSE),0)</f>
        <v>0</v>
      </c>
      <c r="V83" s="81">
        <f t="shared" si="6"/>
        <v>0</v>
      </c>
    </row>
    <row r="84" spans="1:22">
      <c r="A84" s="7"/>
      <c r="B84" s="147"/>
      <c r="C84" s="147"/>
      <c r="D84" s="79"/>
      <c r="E84" s="79"/>
      <c r="F84" s="79"/>
      <c r="G84" s="79"/>
      <c r="H84" s="79"/>
      <c r="I84" s="8"/>
      <c r="K84" s="79"/>
      <c r="L84" s="81"/>
      <c r="M84" s="81"/>
      <c r="N84" s="81"/>
      <c r="O84" s="81"/>
      <c r="P84" s="81"/>
      <c r="R84" s="81">
        <f t="shared" si="4"/>
        <v>0</v>
      </c>
      <c r="S84" s="81">
        <f>IFERROR(IF(J84="X",0,IF(K84="X",0,VLOOKUP(K84,'9'!$K$3:$L$16,2,FALSE))),0)</f>
        <v>0</v>
      </c>
      <c r="T84" s="81">
        <f t="shared" si="5"/>
        <v>0</v>
      </c>
      <c r="U84" s="81">
        <f>IFERROR(VLOOKUP(K84,'9'!$K$3:$M$16,3,FALSE),0)</f>
        <v>0</v>
      </c>
      <c r="V84" s="81">
        <f t="shared" si="6"/>
        <v>0</v>
      </c>
    </row>
    <row r="85" spans="1:22">
      <c r="A85" s="7"/>
      <c r="B85" s="147"/>
      <c r="C85" s="147"/>
      <c r="D85" s="79"/>
      <c r="E85" s="79"/>
      <c r="F85" s="79"/>
      <c r="G85" s="79"/>
      <c r="H85" s="79"/>
      <c r="I85" s="8"/>
      <c r="K85" s="79"/>
      <c r="L85" s="81"/>
      <c r="M85" s="81"/>
      <c r="N85" s="81"/>
      <c r="O85" s="81"/>
      <c r="P85" s="81"/>
      <c r="R85" s="81">
        <f t="shared" ref="R85:R148" si="7">SUM(M85+P85)</f>
        <v>0</v>
      </c>
      <c r="S85" s="81">
        <f>IFERROR(IF(J85="X",0,IF(K85="X",0,VLOOKUP(K85,'9'!$K$3:$L$16,2,FALSE))),0)</f>
        <v>0</v>
      </c>
      <c r="T85" s="81">
        <f t="shared" ref="T85:T148" si="8">R85*S85</f>
        <v>0</v>
      </c>
      <c r="U85" s="81">
        <f>IFERROR(VLOOKUP(K85,'9'!$K$3:$M$16,3,FALSE),0)</f>
        <v>0</v>
      </c>
      <c r="V85" s="81">
        <f t="shared" ref="V85:V148" si="9">IF(U85=0,0,T85/U85)</f>
        <v>0</v>
      </c>
    </row>
    <row r="86" spans="1:22">
      <c r="A86" s="7"/>
      <c r="B86" s="147"/>
      <c r="C86" s="147"/>
      <c r="D86" s="79"/>
      <c r="E86" s="79"/>
      <c r="F86" s="79"/>
      <c r="G86" s="79"/>
      <c r="H86" s="79"/>
      <c r="I86" s="8"/>
      <c r="K86" s="79"/>
      <c r="L86" s="81"/>
      <c r="M86" s="81"/>
      <c r="N86" s="81"/>
      <c r="O86" s="81"/>
      <c r="P86" s="81"/>
      <c r="R86" s="81">
        <f t="shared" si="7"/>
        <v>0</v>
      </c>
      <c r="S86" s="81">
        <f>IFERROR(IF(J86="X",0,IF(K86="X",0,VLOOKUP(K86,'9'!$K$3:$L$16,2,FALSE))),0)</f>
        <v>0</v>
      </c>
      <c r="T86" s="81">
        <f t="shared" si="8"/>
        <v>0</v>
      </c>
      <c r="U86" s="81">
        <f>IFERROR(VLOOKUP(K86,'9'!$K$3:$M$16,3,FALSE),0)</f>
        <v>0</v>
      </c>
      <c r="V86" s="81">
        <f t="shared" si="9"/>
        <v>0</v>
      </c>
    </row>
    <row r="87" spans="1:22">
      <c r="A87" s="7"/>
      <c r="B87" s="147"/>
      <c r="C87" s="147"/>
      <c r="D87" s="79"/>
      <c r="E87" s="79"/>
      <c r="F87" s="79"/>
      <c r="G87" s="79"/>
      <c r="H87" s="79"/>
      <c r="I87" s="8"/>
      <c r="K87" s="79"/>
      <c r="L87" s="81"/>
      <c r="M87" s="81"/>
      <c r="N87" s="81"/>
      <c r="O87" s="81"/>
      <c r="P87" s="81"/>
      <c r="R87" s="81">
        <f t="shared" si="7"/>
        <v>0</v>
      </c>
      <c r="S87" s="81">
        <f>IFERROR(IF(J87="X",0,IF(K87="X",0,VLOOKUP(K87,'9'!$K$3:$L$16,2,FALSE))),0)</f>
        <v>0</v>
      </c>
      <c r="T87" s="81">
        <f t="shared" si="8"/>
        <v>0</v>
      </c>
      <c r="U87" s="81">
        <f>IFERROR(VLOOKUP(K87,'9'!$K$3:$M$16,3,FALSE),0)</f>
        <v>0</v>
      </c>
      <c r="V87" s="81">
        <f t="shared" si="9"/>
        <v>0</v>
      </c>
    </row>
    <row r="88" spans="1:22">
      <c r="A88" s="7"/>
      <c r="B88" s="147"/>
      <c r="C88" s="147"/>
      <c r="D88" s="79"/>
      <c r="E88" s="79"/>
      <c r="F88" s="79"/>
      <c r="G88" s="79"/>
      <c r="H88" s="79"/>
      <c r="I88" s="8"/>
      <c r="K88" s="79"/>
      <c r="L88" s="81"/>
      <c r="M88" s="81"/>
      <c r="N88" s="81"/>
      <c r="O88" s="81"/>
      <c r="P88" s="81"/>
      <c r="R88" s="81">
        <f t="shared" si="7"/>
        <v>0</v>
      </c>
      <c r="S88" s="81">
        <f>IFERROR(IF(J88="X",0,IF(K88="X",0,VLOOKUP(K88,'9'!$K$3:$L$16,2,FALSE))),0)</f>
        <v>0</v>
      </c>
      <c r="T88" s="81">
        <f t="shared" si="8"/>
        <v>0</v>
      </c>
      <c r="U88" s="81">
        <f>IFERROR(VLOOKUP(K88,'9'!$K$3:$M$16,3,FALSE),0)</f>
        <v>0</v>
      </c>
      <c r="V88" s="81">
        <f t="shared" si="9"/>
        <v>0</v>
      </c>
    </row>
    <row r="89" spans="1:22">
      <c r="A89" s="7"/>
      <c r="B89" s="147"/>
      <c r="C89" s="147"/>
      <c r="D89" s="79"/>
      <c r="E89" s="79"/>
      <c r="F89" s="79"/>
      <c r="G89" s="79"/>
      <c r="H89" s="79"/>
      <c r="I89" s="8"/>
      <c r="K89" s="79"/>
      <c r="L89" s="81"/>
      <c r="M89" s="81"/>
      <c r="N89" s="81"/>
      <c r="O89" s="81"/>
      <c r="P89" s="81"/>
      <c r="R89" s="81">
        <f t="shared" si="7"/>
        <v>0</v>
      </c>
      <c r="S89" s="81">
        <f>IFERROR(IF(J89="X",0,IF(K89="X",0,VLOOKUP(K89,'9'!$K$3:$L$16,2,FALSE))),0)</f>
        <v>0</v>
      </c>
      <c r="T89" s="81">
        <f t="shared" si="8"/>
        <v>0</v>
      </c>
      <c r="U89" s="81">
        <f>IFERROR(VLOOKUP(K89,'9'!$K$3:$M$16,3,FALSE),0)</f>
        <v>0</v>
      </c>
      <c r="V89" s="81">
        <f t="shared" si="9"/>
        <v>0</v>
      </c>
    </row>
    <row r="90" spans="1:22">
      <c r="A90" s="7"/>
      <c r="B90" s="147"/>
      <c r="C90" s="147"/>
      <c r="D90" s="79"/>
      <c r="E90" s="79"/>
      <c r="F90" s="79"/>
      <c r="G90" s="79"/>
      <c r="H90" s="79"/>
      <c r="I90" s="8"/>
      <c r="K90" s="79"/>
      <c r="L90" s="81"/>
      <c r="M90" s="81"/>
      <c r="N90" s="81"/>
      <c r="O90" s="81"/>
      <c r="P90" s="81"/>
      <c r="R90" s="81">
        <f t="shared" si="7"/>
        <v>0</v>
      </c>
      <c r="S90" s="81">
        <f>IFERROR(IF(J90="X",0,IF(K90="X",0,VLOOKUP(K90,'9'!$K$3:$L$16,2,FALSE))),0)</f>
        <v>0</v>
      </c>
      <c r="T90" s="81">
        <f t="shared" si="8"/>
        <v>0</v>
      </c>
      <c r="U90" s="81">
        <f>IFERROR(VLOOKUP(K90,'9'!$K$3:$M$16,3,FALSE),0)</f>
        <v>0</v>
      </c>
      <c r="V90" s="81">
        <f t="shared" si="9"/>
        <v>0</v>
      </c>
    </row>
    <row r="91" spans="1:22">
      <c r="A91" s="7"/>
      <c r="B91" s="147"/>
      <c r="C91" s="147"/>
      <c r="D91" s="79"/>
      <c r="E91" s="79"/>
      <c r="F91" s="79"/>
      <c r="G91" s="79"/>
      <c r="H91" s="79"/>
      <c r="I91" s="8"/>
      <c r="K91" s="79"/>
      <c r="L91" s="81"/>
      <c r="M91" s="81"/>
      <c r="N91" s="81"/>
      <c r="O91" s="81"/>
      <c r="P91" s="81"/>
      <c r="R91" s="81">
        <f t="shared" si="7"/>
        <v>0</v>
      </c>
      <c r="S91" s="81">
        <f>IFERROR(IF(J91="X",0,IF(K91="X",0,VLOOKUP(K91,'9'!$K$3:$L$16,2,FALSE))),0)</f>
        <v>0</v>
      </c>
      <c r="T91" s="81">
        <f t="shared" si="8"/>
        <v>0</v>
      </c>
      <c r="U91" s="81">
        <f>IFERROR(VLOOKUP(K91,'9'!$K$3:$M$16,3,FALSE),0)</f>
        <v>0</v>
      </c>
      <c r="V91" s="81">
        <f t="shared" si="9"/>
        <v>0</v>
      </c>
    </row>
    <row r="92" spans="1:22">
      <c r="A92" s="7"/>
      <c r="B92" s="147"/>
      <c r="C92" s="147"/>
      <c r="D92" s="79"/>
      <c r="E92" s="79"/>
      <c r="F92" s="79"/>
      <c r="G92" s="79"/>
      <c r="H92" s="79"/>
      <c r="I92" s="8"/>
      <c r="K92" s="79"/>
      <c r="L92" s="81"/>
      <c r="M92" s="81"/>
      <c r="N92" s="81"/>
      <c r="O92" s="81"/>
      <c r="P92" s="81"/>
      <c r="R92" s="81">
        <f t="shared" si="7"/>
        <v>0</v>
      </c>
      <c r="S92" s="81">
        <f>IFERROR(IF(J92="X",0,IF(K92="X",0,VLOOKUP(K92,'9'!$K$3:$L$16,2,FALSE))),0)</f>
        <v>0</v>
      </c>
      <c r="T92" s="81">
        <f t="shared" si="8"/>
        <v>0</v>
      </c>
      <c r="U92" s="81">
        <f>IFERROR(VLOOKUP(K92,'9'!$K$3:$M$16,3,FALSE),0)</f>
        <v>0</v>
      </c>
      <c r="V92" s="81">
        <f t="shared" si="9"/>
        <v>0</v>
      </c>
    </row>
    <row r="93" spans="1:22">
      <c r="A93" s="7"/>
      <c r="B93" s="147"/>
      <c r="C93" s="147"/>
      <c r="D93" s="79"/>
      <c r="E93" s="79"/>
      <c r="F93" s="79"/>
      <c r="G93" s="79"/>
      <c r="H93" s="79"/>
      <c r="I93" s="8"/>
      <c r="K93" s="79"/>
      <c r="L93" s="81"/>
      <c r="M93" s="81"/>
      <c r="N93" s="81"/>
      <c r="O93" s="81"/>
      <c r="P93" s="81"/>
      <c r="R93" s="81">
        <f t="shared" si="7"/>
        <v>0</v>
      </c>
      <c r="S93" s="81">
        <f>IFERROR(IF(J93="X",0,IF(K93="X",0,VLOOKUP(K93,'9'!$K$3:$L$16,2,FALSE))),0)</f>
        <v>0</v>
      </c>
      <c r="T93" s="81">
        <f t="shared" si="8"/>
        <v>0</v>
      </c>
      <c r="U93" s="81">
        <f>IFERROR(VLOOKUP(K93,'9'!$K$3:$M$16,3,FALSE),0)</f>
        <v>0</v>
      </c>
      <c r="V93" s="81">
        <f t="shared" si="9"/>
        <v>0</v>
      </c>
    </row>
    <row r="94" spans="1:22">
      <c r="A94" s="7"/>
      <c r="B94" s="147"/>
      <c r="C94" s="147"/>
      <c r="D94" s="79"/>
      <c r="E94" s="79"/>
      <c r="F94" s="79"/>
      <c r="G94" s="79"/>
      <c r="H94" s="79"/>
      <c r="I94" s="8"/>
      <c r="K94" s="79"/>
      <c r="L94" s="81"/>
      <c r="M94" s="81"/>
      <c r="N94" s="81"/>
      <c r="O94" s="81"/>
      <c r="P94" s="81"/>
      <c r="R94" s="81">
        <f t="shared" si="7"/>
        <v>0</v>
      </c>
      <c r="S94" s="81">
        <f>IFERROR(IF(J94="X",0,IF(K94="X",0,VLOOKUP(K94,'9'!$K$3:$L$16,2,FALSE))),0)</f>
        <v>0</v>
      </c>
      <c r="T94" s="81">
        <f t="shared" si="8"/>
        <v>0</v>
      </c>
      <c r="U94" s="81">
        <f>IFERROR(VLOOKUP(K94,'9'!$K$3:$M$16,3,FALSE),0)</f>
        <v>0</v>
      </c>
      <c r="V94" s="81">
        <f t="shared" si="9"/>
        <v>0</v>
      </c>
    </row>
    <row r="95" spans="1:22">
      <c r="A95" s="7"/>
      <c r="B95" s="147"/>
      <c r="C95" s="147"/>
      <c r="D95" s="79"/>
      <c r="E95" s="79"/>
      <c r="F95" s="79"/>
      <c r="G95" s="79"/>
      <c r="H95" s="79"/>
      <c r="I95" s="8"/>
      <c r="K95" s="79"/>
      <c r="L95" s="81"/>
      <c r="M95" s="81"/>
      <c r="N95" s="81"/>
      <c r="O95" s="81"/>
      <c r="P95" s="81"/>
      <c r="R95" s="81">
        <f t="shared" si="7"/>
        <v>0</v>
      </c>
      <c r="S95" s="81">
        <f>IFERROR(IF(J95="X",0,IF(K95="X",0,VLOOKUP(K95,'9'!$K$3:$L$16,2,FALSE))),0)</f>
        <v>0</v>
      </c>
      <c r="T95" s="81">
        <f t="shared" si="8"/>
        <v>0</v>
      </c>
      <c r="U95" s="81">
        <f>IFERROR(VLOOKUP(K95,'9'!$K$3:$M$16,3,FALSE),0)</f>
        <v>0</v>
      </c>
      <c r="V95" s="81">
        <f t="shared" si="9"/>
        <v>0</v>
      </c>
    </row>
    <row r="96" spans="1:22">
      <c r="A96" s="7"/>
      <c r="B96" s="147"/>
      <c r="C96" s="147"/>
      <c r="D96" s="79"/>
      <c r="E96" s="79"/>
      <c r="F96" s="79"/>
      <c r="G96" s="79"/>
      <c r="H96" s="79"/>
      <c r="I96" s="8"/>
      <c r="K96" s="79"/>
      <c r="L96" s="81"/>
      <c r="M96" s="81"/>
      <c r="N96" s="81"/>
      <c r="O96" s="81"/>
      <c r="P96" s="81"/>
      <c r="R96" s="81">
        <f t="shared" si="7"/>
        <v>0</v>
      </c>
      <c r="S96" s="81">
        <f>IFERROR(IF(J96="X",0,IF(K96="X",0,VLOOKUP(K96,'9'!$K$3:$L$16,2,FALSE))),0)</f>
        <v>0</v>
      </c>
      <c r="T96" s="81">
        <f t="shared" si="8"/>
        <v>0</v>
      </c>
      <c r="U96" s="81">
        <f>IFERROR(VLOOKUP(K96,'9'!$K$3:$M$16,3,FALSE),0)</f>
        <v>0</v>
      </c>
      <c r="V96" s="81">
        <f t="shared" si="9"/>
        <v>0</v>
      </c>
    </row>
    <row r="97" spans="1:22">
      <c r="A97" s="7"/>
      <c r="B97" s="147"/>
      <c r="C97" s="147"/>
      <c r="D97" s="79"/>
      <c r="E97" s="79"/>
      <c r="F97" s="79"/>
      <c r="G97" s="79"/>
      <c r="H97" s="79"/>
      <c r="I97" s="8"/>
      <c r="K97" s="79"/>
      <c r="L97" s="81"/>
      <c r="M97" s="81"/>
      <c r="N97" s="81"/>
      <c r="O97" s="81"/>
      <c r="P97" s="81"/>
      <c r="R97" s="81">
        <f t="shared" si="7"/>
        <v>0</v>
      </c>
      <c r="S97" s="81">
        <f>IFERROR(IF(J97="X",0,IF(K97="X",0,VLOOKUP(K97,'9'!$K$3:$L$16,2,FALSE))),0)</f>
        <v>0</v>
      </c>
      <c r="T97" s="81">
        <f t="shared" si="8"/>
        <v>0</v>
      </c>
      <c r="U97" s="81">
        <f>IFERROR(VLOOKUP(K97,'9'!$K$3:$M$16,3,FALSE),0)</f>
        <v>0</v>
      </c>
      <c r="V97" s="81">
        <f t="shared" si="9"/>
        <v>0</v>
      </c>
    </row>
    <row r="98" spans="1:22">
      <c r="A98" s="7"/>
      <c r="B98" s="147"/>
      <c r="C98" s="147"/>
      <c r="D98" s="79"/>
      <c r="E98" s="79"/>
      <c r="F98" s="79"/>
      <c r="G98" s="79"/>
      <c r="H98" s="79"/>
      <c r="I98" s="8"/>
      <c r="K98" s="79"/>
      <c r="L98" s="81"/>
      <c r="M98" s="81"/>
      <c r="N98" s="81"/>
      <c r="O98" s="81"/>
      <c r="P98" s="81"/>
      <c r="R98" s="81">
        <f t="shared" si="7"/>
        <v>0</v>
      </c>
      <c r="S98" s="81">
        <f>IFERROR(IF(J98="X",0,IF(K98="X",0,VLOOKUP(K98,'9'!$K$3:$L$16,2,FALSE))),0)</f>
        <v>0</v>
      </c>
      <c r="T98" s="81">
        <f t="shared" si="8"/>
        <v>0</v>
      </c>
      <c r="U98" s="81">
        <f>IFERROR(VLOOKUP(K98,'9'!$K$3:$M$16,3,FALSE),0)</f>
        <v>0</v>
      </c>
      <c r="V98" s="81">
        <f t="shared" si="9"/>
        <v>0</v>
      </c>
    </row>
    <row r="99" spans="1:22">
      <c r="A99" s="7"/>
      <c r="B99" s="147"/>
      <c r="C99" s="147"/>
      <c r="D99" s="79"/>
      <c r="E99" s="79"/>
      <c r="F99" s="79"/>
      <c r="G99" s="79"/>
      <c r="H99" s="79"/>
      <c r="I99" s="8"/>
      <c r="K99" s="79"/>
      <c r="L99" s="81"/>
      <c r="M99" s="81"/>
      <c r="N99" s="81"/>
      <c r="O99" s="81"/>
      <c r="P99" s="81"/>
      <c r="R99" s="81">
        <f t="shared" si="7"/>
        <v>0</v>
      </c>
      <c r="S99" s="81">
        <f>IFERROR(IF(J99="X",0,IF(K99="X",0,VLOOKUP(K99,'9'!$K$3:$L$16,2,FALSE))),0)</f>
        <v>0</v>
      </c>
      <c r="T99" s="81">
        <f t="shared" si="8"/>
        <v>0</v>
      </c>
      <c r="U99" s="81">
        <f>IFERROR(VLOOKUP(K99,'9'!$K$3:$M$16,3,FALSE),0)</f>
        <v>0</v>
      </c>
      <c r="V99" s="81">
        <f t="shared" si="9"/>
        <v>0</v>
      </c>
    </row>
    <row r="100" spans="1:22">
      <c r="A100" s="7"/>
      <c r="B100" s="147"/>
      <c r="C100" s="147"/>
      <c r="D100" s="79"/>
      <c r="E100" s="79"/>
      <c r="F100" s="79"/>
      <c r="G100" s="79"/>
      <c r="H100" s="79"/>
      <c r="I100" s="8"/>
      <c r="K100" s="79"/>
      <c r="L100" s="81"/>
      <c r="M100" s="81"/>
      <c r="N100" s="81"/>
      <c r="O100" s="81"/>
      <c r="P100" s="81"/>
      <c r="R100" s="81">
        <f t="shared" si="7"/>
        <v>0</v>
      </c>
      <c r="S100" s="81">
        <f>IFERROR(IF(J100="X",0,IF(K100="X",0,VLOOKUP(K100,'9'!$K$3:$L$16,2,FALSE))),0)</f>
        <v>0</v>
      </c>
      <c r="T100" s="81">
        <f t="shared" si="8"/>
        <v>0</v>
      </c>
      <c r="U100" s="81">
        <f>IFERROR(VLOOKUP(K100,'9'!$K$3:$M$16,3,FALSE),0)</f>
        <v>0</v>
      </c>
      <c r="V100" s="81">
        <f t="shared" si="9"/>
        <v>0</v>
      </c>
    </row>
    <row r="101" spans="1:22">
      <c r="A101" s="7"/>
      <c r="B101" s="147"/>
      <c r="C101" s="147"/>
      <c r="D101" s="79"/>
      <c r="E101" s="79"/>
      <c r="F101" s="79"/>
      <c r="G101" s="79"/>
      <c r="H101" s="79"/>
      <c r="I101" s="8"/>
      <c r="K101" s="79"/>
      <c r="L101" s="81"/>
      <c r="M101" s="81"/>
      <c r="N101" s="81"/>
      <c r="O101" s="81"/>
      <c r="P101" s="81"/>
      <c r="R101" s="81">
        <f t="shared" si="7"/>
        <v>0</v>
      </c>
      <c r="S101" s="81">
        <f>IFERROR(IF(J101="X",0,IF(K101="X",0,VLOOKUP(K101,'9'!$K$3:$L$16,2,FALSE))),0)</f>
        <v>0</v>
      </c>
      <c r="T101" s="81">
        <f t="shared" si="8"/>
        <v>0</v>
      </c>
      <c r="U101" s="81">
        <f>IFERROR(VLOOKUP(K101,'9'!$K$3:$M$16,3,FALSE),0)</f>
        <v>0</v>
      </c>
      <c r="V101" s="81">
        <f t="shared" si="9"/>
        <v>0</v>
      </c>
    </row>
    <row r="102" spans="1:22">
      <c r="A102" s="7"/>
      <c r="B102" s="147"/>
      <c r="C102" s="147"/>
      <c r="D102" s="79"/>
      <c r="E102" s="79"/>
      <c r="F102" s="79"/>
      <c r="G102" s="79"/>
      <c r="H102" s="79"/>
      <c r="I102" s="8"/>
      <c r="K102" s="79"/>
      <c r="L102" s="81"/>
      <c r="M102" s="81"/>
      <c r="N102" s="81"/>
      <c r="O102" s="81"/>
      <c r="P102" s="81"/>
      <c r="R102" s="81">
        <f t="shared" si="7"/>
        <v>0</v>
      </c>
      <c r="S102" s="81">
        <f>IFERROR(IF(J102="X",0,IF(K102="X",0,VLOOKUP(K102,'9'!$K$3:$L$16,2,FALSE))),0)</f>
        <v>0</v>
      </c>
      <c r="T102" s="81">
        <f t="shared" si="8"/>
        <v>0</v>
      </c>
      <c r="U102" s="81">
        <f>IFERROR(VLOOKUP(K102,'9'!$K$3:$M$16,3,FALSE),0)</f>
        <v>0</v>
      </c>
      <c r="V102" s="81">
        <f t="shared" si="9"/>
        <v>0</v>
      </c>
    </row>
    <row r="103" spans="1:22">
      <c r="A103" s="7"/>
      <c r="B103" s="147"/>
      <c r="C103" s="147"/>
      <c r="D103" s="79"/>
      <c r="E103" s="79"/>
      <c r="F103" s="79"/>
      <c r="G103" s="79"/>
      <c r="H103" s="79"/>
      <c r="I103" s="8"/>
      <c r="K103" s="79"/>
      <c r="L103" s="81"/>
      <c r="M103" s="81"/>
      <c r="N103" s="81"/>
      <c r="O103" s="81"/>
      <c r="P103" s="81"/>
      <c r="R103" s="81">
        <f t="shared" si="7"/>
        <v>0</v>
      </c>
      <c r="S103" s="81">
        <f>IFERROR(IF(J103="X",0,IF(K103="X",0,VLOOKUP(K103,'9'!$K$3:$L$16,2,FALSE))),0)</f>
        <v>0</v>
      </c>
      <c r="T103" s="81">
        <f t="shared" si="8"/>
        <v>0</v>
      </c>
      <c r="U103" s="81">
        <f>IFERROR(VLOOKUP(K103,'9'!$K$3:$M$16,3,FALSE),0)</f>
        <v>0</v>
      </c>
      <c r="V103" s="81">
        <f t="shared" si="9"/>
        <v>0</v>
      </c>
    </row>
    <row r="104" spans="1:22">
      <c r="A104" s="7"/>
      <c r="B104" s="147"/>
      <c r="C104" s="147"/>
      <c r="D104" s="79"/>
      <c r="E104" s="79"/>
      <c r="F104" s="79"/>
      <c r="G104" s="79"/>
      <c r="H104" s="79"/>
      <c r="I104" s="8"/>
      <c r="K104" s="79"/>
      <c r="L104" s="81"/>
      <c r="M104" s="81"/>
      <c r="N104" s="81"/>
      <c r="O104" s="81"/>
      <c r="P104" s="81"/>
      <c r="R104" s="81">
        <f t="shared" si="7"/>
        <v>0</v>
      </c>
      <c r="S104" s="81">
        <f>IFERROR(IF(J104="X",0,IF(K104="X",0,VLOOKUP(K104,'9'!$K$3:$L$16,2,FALSE))),0)</f>
        <v>0</v>
      </c>
      <c r="T104" s="81">
        <f t="shared" si="8"/>
        <v>0</v>
      </c>
      <c r="U104" s="81">
        <f>IFERROR(VLOOKUP(K104,'9'!$K$3:$M$16,3,FALSE),0)</f>
        <v>0</v>
      </c>
      <c r="V104" s="81">
        <f t="shared" si="9"/>
        <v>0</v>
      </c>
    </row>
    <row r="105" spans="1:22">
      <c r="A105" s="7"/>
      <c r="B105" s="147"/>
      <c r="C105" s="147"/>
      <c r="D105" s="79"/>
      <c r="E105" s="79"/>
      <c r="F105" s="79"/>
      <c r="G105" s="79"/>
      <c r="H105" s="79"/>
      <c r="I105" s="8"/>
      <c r="K105" s="79"/>
      <c r="L105" s="81"/>
      <c r="M105" s="81"/>
      <c r="N105" s="81"/>
      <c r="O105" s="81"/>
      <c r="P105" s="81"/>
      <c r="R105" s="81">
        <f t="shared" si="7"/>
        <v>0</v>
      </c>
      <c r="S105" s="81">
        <f>IFERROR(IF(J105="X",0,IF(K105="X",0,VLOOKUP(K105,'9'!$K$3:$L$16,2,FALSE))),0)</f>
        <v>0</v>
      </c>
      <c r="T105" s="81">
        <f t="shared" si="8"/>
        <v>0</v>
      </c>
      <c r="U105" s="81">
        <f>IFERROR(VLOOKUP(K105,'9'!$K$3:$M$16,3,FALSE),0)</f>
        <v>0</v>
      </c>
      <c r="V105" s="81">
        <f t="shared" si="9"/>
        <v>0</v>
      </c>
    </row>
    <row r="106" spans="1:22">
      <c r="A106" s="7"/>
      <c r="B106" s="147"/>
      <c r="C106" s="147"/>
      <c r="D106" s="79"/>
      <c r="E106" s="79"/>
      <c r="F106" s="79"/>
      <c r="G106" s="79"/>
      <c r="H106" s="79"/>
      <c r="I106" s="8"/>
      <c r="K106" s="79"/>
      <c r="L106" s="81"/>
      <c r="M106" s="81"/>
      <c r="N106" s="81"/>
      <c r="O106" s="81"/>
      <c r="P106" s="81"/>
      <c r="R106" s="81">
        <f t="shared" si="7"/>
        <v>0</v>
      </c>
      <c r="S106" s="81">
        <f>IFERROR(IF(J106="X",0,IF(K106="X",0,VLOOKUP(K106,'9'!$K$3:$L$16,2,FALSE))),0)</f>
        <v>0</v>
      </c>
      <c r="T106" s="81">
        <f t="shared" si="8"/>
        <v>0</v>
      </c>
      <c r="U106" s="81">
        <f>IFERROR(VLOOKUP(K106,'9'!$K$3:$M$16,3,FALSE),0)</f>
        <v>0</v>
      </c>
      <c r="V106" s="81">
        <f t="shared" si="9"/>
        <v>0</v>
      </c>
    </row>
    <row r="107" spans="1:22">
      <c r="A107" s="7"/>
      <c r="B107" s="147"/>
      <c r="C107" s="147"/>
      <c r="D107" s="79"/>
      <c r="E107" s="79"/>
      <c r="F107" s="79"/>
      <c r="G107" s="79"/>
      <c r="H107" s="79"/>
      <c r="I107" s="8"/>
      <c r="K107" s="79"/>
      <c r="L107" s="81"/>
      <c r="M107" s="81"/>
      <c r="N107" s="81"/>
      <c r="O107" s="81"/>
      <c r="P107" s="81"/>
      <c r="R107" s="81">
        <f t="shared" si="7"/>
        <v>0</v>
      </c>
      <c r="S107" s="81">
        <f>IFERROR(IF(J107="X",0,IF(K107="X",0,VLOOKUP(K107,'9'!$K$3:$L$16,2,FALSE))),0)</f>
        <v>0</v>
      </c>
      <c r="T107" s="81">
        <f t="shared" si="8"/>
        <v>0</v>
      </c>
      <c r="U107" s="81">
        <f>IFERROR(VLOOKUP(K107,'9'!$K$3:$M$16,3,FALSE),0)</f>
        <v>0</v>
      </c>
      <c r="V107" s="81">
        <f t="shared" si="9"/>
        <v>0</v>
      </c>
    </row>
    <row r="108" spans="1:22">
      <c r="A108" s="7"/>
      <c r="B108" s="147"/>
      <c r="C108" s="147"/>
      <c r="D108" s="79"/>
      <c r="E108" s="79"/>
      <c r="F108" s="79"/>
      <c r="G108" s="79"/>
      <c r="H108" s="79"/>
      <c r="I108" s="8"/>
      <c r="K108" s="79"/>
      <c r="L108" s="81"/>
      <c r="M108" s="81"/>
      <c r="N108" s="81"/>
      <c r="O108" s="81"/>
      <c r="P108" s="81"/>
      <c r="R108" s="81">
        <f t="shared" si="7"/>
        <v>0</v>
      </c>
      <c r="S108" s="81">
        <f>IFERROR(IF(J108="X",0,IF(K108="X",0,VLOOKUP(K108,'9'!$K$3:$L$16,2,FALSE))),0)</f>
        <v>0</v>
      </c>
      <c r="T108" s="81">
        <f t="shared" si="8"/>
        <v>0</v>
      </c>
      <c r="U108" s="81">
        <f>IFERROR(VLOOKUP(K108,'9'!$K$3:$M$16,3,FALSE),0)</f>
        <v>0</v>
      </c>
      <c r="V108" s="81">
        <f t="shared" si="9"/>
        <v>0</v>
      </c>
    </row>
    <row r="109" spans="1:22">
      <c r="A109" s="7"/>
      <c r="B109" s="147"/>
      <c r="C109" s="147"/>
      <c r="D109" s="79"/>
      <c r="E109" s="79"/>
      <c r="F109" s="79"/>
      <c r="G109" s="79"/>
      <c r="H109" s="79"/>
      <c r="I109" s="8"/>
      <c r="K109" s="79"/>
      <c r="L109" s="81"/>
      <c r="M109" s="81"/>
      <c r="N109" s="81"/>
      <c r="O109" s="81"/>
      <c r="P109" s="81"/>
      <c r="R109" s="81">
        <f t="shared" si="7"/>
        <v>0</v>
      </c>
      <c r="S109" s="81">
        <f>IFERROR(IF(J109="X",0,IF(K109="X",0,VLOOKUP(K109,'9'!$K$3:$L$16,2,FALSE))),0)</f>
        <v>0</v>
      </c>
      <c r="T109" s="81">
        <f t="shared" si="8"/>
        <v>0</v>
      </c>
      <c r="U109" s="81">
        <f>IFERROR(VLOOKUP(K109,'9'!$K$3:$M$16,3,FALSE),0)</f>
        <v>0</v>
      </c>
      <c r="V109" s="81">
        <f t="shared" si="9"/>
        <v>0</v>
      </c>
    </row>
    <row r="110" spans="1:22">
      <c r="A110" s="7"/>
      <c r="B110" s="147"/>
      <c r="C110" s="147"/>
      <c r="D110" s="79"/>
      <c r="E110" s="79"/>
      <c r="F110" s="79"/>
      <c r="G110" s="79"/>
      <c r="H110" s="79"/>
      <c r="I110" s="8"/>
      <c r="K110" s="79"/>
      <c r="L110" s="81"/>
      <c r="M110" s="81"/>
      <c r="N110" s="81"/>
      <c r="O110" s="81"/>
      <c r="P110" s="81"/>
      <c r="R110" s="81">
        <f t="shared" si="7"/>
        <v>0</v>
      </c>
      <c r="S110" s="81">
        <f>IFERROR(IF(J110="X",0,IF(K110="X",0,VLOOKUP(K110,'9'!$K$3:$L$16,2,FALSE))),0)</f>
        <v>0</v>
      </c>
      <c r="T110" s="81">
        <f t="shared" si="8"/>
        <v>0</v>
      </c>
      <c r="U110" s="81">
        <f>IFERROR(VLOOKUP(K110,'9'!$K$3:$M$16,3,FALSE),0)</f>
        <v>0</v>
      </c>
      <c r="V110" s="81">
        <f t="shared" si="9"/>
        <v>0</v>
      </c>
    </row>
    <row r="111" spans="1:22">
      <c r="A111" s="7"/>
      <c r="B111" s="147"/>
      <c r="C111" s="147"/>
      <c r="D111" s="79"/>
      <c r="E111" s="79"/>
      <c r="F111" s="79"/>
      <c r="G111" s="79"/>
      <c r="H111" s="79"/>
      <c r="I111" s="8"/>
      <c r="K111" s="79"/>
      <c r="L111" s="81"/>
      <c r="M111" s="81"/>
      <c r="N111" s="81"/>
      <c r="O111" s="81"/>
      <c r="P111" s="81"/>
      <c r="R111" s="81">
        <f t="shared" si="7"/>
        <v>0</v>
      </c>
      <c r="S111" s="81">
        <f>IFERROR(IF(J111="X",0,IF(K111="X",0,VLOOKUP(K111,'9'!$K$3:$L$16,2,FALSE))),0)</f>
        <v>0</v>
      </c>
      <c r="T111" s="81">
        <f t="shared" si="8"/>
        <v>0</v>
      </c>
      <c r="U111" s="81">
        <f>IFERROR(VLOOKUP(K111,'9'!$K$3:$M$16,3,FALSE),0)</f>
        <v>0</v>
      </c>
      <c r="V111" s="81">
        <f t="shared" si="9"/>
        <v>0</v>
      </c>
    </row>
    <row r="112" spans="1:22">
      <c r="A112" s="7"/>
      <c r="B112" s="147"/>
      <c r="C112" s="147"/>
      <c r="D112" s="79"/>
      <c r="E112" s="79"/>
      <c r="F112" s="79"/>
      <c r="G112" s="79"/>
      <c r="H112" s="79"/>
      <c r="I112" s="8"/>
      <c r="K112" s="79"/>
      <c r="L112" s="81"/>
      <c r="M112" s="81"/>
      <c r="N112" s="81"/>
      <c r="O112" s="81"/>
      <c r="P112" s="81"/>
      <c r="R112" s="81">
        <f t="shared" si="7"/>
        <v>0</v>
      </c>
      <c r="S112" s="81">
        <f>IFERROR(IF(J112="X",0,IF(K112="X",0,VLOOKUP(K112,'9'!$K$3:$L$16,2,FALSE))),0)</f>
        <v>0</v>
      </c>
      <c r="T112" s="81">
        <f t="shared" si="8"/>
        <v>0</v>
      </c>
      <c r="U112" s="81">
        <f>IFERROR(VLOOKUP(K112,'9'!$K$3:$M$16,3,FALSE),0)</f>
        <v>0</v>
      </c>
      <c r="V112" s="81">
        <f t="shared" si="9"/>
        <v>0</v>
      </c>
    </row>
    <row r="113" spans="1:22">
      <c r="A113" s="7"/>
      <c r="B113" s="147"/>
      <c r="C113" s="147"/>
      <c r="D113" s="79"/>
      <c r="E113" s="79"/>
      <c r="F113" s="79"/>
      <c r="G113" s="79"/>
      <c r="H113" s="79"/>
      <c r="I113" s="8"/>
      <c r="K113" s="79"/>
      <c r="L113" s="81"/>
      <c r="M113" s="81"/>
      <c r="N113" s="81"/>
      <c r="O113" s="81"/>
      <c r="P113" s="81"/>
      <c r="R113" s="81">
        <f t="shared" si="7"/>
        <v>0</v>
      </c>
      <c r="S113" s="81">
        <f>IFERROR(IF(J113="X",0,IF(K113="X",0,VLOOKUP(K113,'9'!$K$3:$L$16,2,FALSE))),0)</f>
        <v>0</v>
      </c>
      <c r="T113" s="81">
        <f t="shared" si="8"/>
        <v>0</v>
      </c>
      <c r="U113" s="81">
        <f>IFERROR(VLOOKUP(K113,'9'!$K$3:$M$16,3,FALSE),0)</f>
        <v>0</v>
      </c>
      <c r="V113" s="81">
        <f t="shared" si="9"/>
        <v>0</v>
      </c>
    </row>
    <row r="114" spans="1:22">
      <c r="A114" s="7"/>
      <c r="B114" s="147"/>
      <c r="C114" s="147"/>
      <c r="D114" s="79"/>
      <c r="E114" s="79"/>
      <c r="F114" s="79"/>
      <c r="G114" s="79"/>
      <c r="H114" s="79"/>
      <c r="I114" s="8"/>
      <c r="K114" s="79"/>
      <c r="L114" s="81"/>
      <c r="M114" s="81"/>
      <c r="N114" s="81"/>
      <c r="O114" s="81"/>
      <c r="P114" s="81"/>
      <c r="R114" s="81">
        <f t="shared" si="7"/>
        <v>0</v>
      </c>
      <c r="S114" s="81">
        <f>IFERROR(IF(J114="X",0,IF(K114="X",0,VLOOKUP(K114,'9'!$K$3:$L$16,2,FALSE))),0)</f>
        <v>0</v>
      </c>
      <c r="T114" s="81">
        <f t="shared" si="8"/>
        <v>0</v>
      </c>
      <c r="U114" s="81">
        <f>IFERROR(VLOOKUP(K114,'9'!$K$3:$M$16,3,FALSE),0)</f>
        <v>0</v>
      </c>
      <c r="V114" s="81">
        <f t="shared" si="9"/>
        <v>0</v>
      </c>
    </row>
    <row r="115" spans="1:22">
      <c r="A115" s="7"/>
      <c r="B115" s="147"/>
      <c r="C115" s="147"/>
      <c r="D115" s="79"/>
      <c r="E115" s="79"/>
      <c r="F115" s="79"/>
      <c r="G115" s="79"/>
      <c r="H115" s="79"/>
      <c r="I115" s="8"/>
      <c r="K115" s="79"/>
      <c r="L115" s="81"/>
      <c r="M115" s="81"/>
      <c r="N115" s="81"/>
      <c r="O115" s="81"/>
      <c r="P115" s="81"/>
      <c r="R115" s="81">
        <f t="shared" si="7"/>
        <v>0</v>
      </c>
      <c r="S115" s="81">
        <f>IFERROR(IF(J115="X",0,IF(K115="X",0,VLOOKUP(K115,'9'!$K$3:$L$16,2,FALSE))),0)</f>
        <v>0</v>
      </c>
      <c r="T115" s="81">
        <f t="shared" si="8"/>
        <v>0</v>
      </c>
      <c r="U115" s="81">
        <f>IFERROR(VLOOKUP(K115,'9'!$K$3:$M$16,3,FALSE),0)</f>
        <v>0</v>
      </c>
      <c r="V115" s="81">
        <f t="shared" si="9"/>
        <v>0</v>
      </c>
    </row>
    <row r="116" spans="1:22">
      <c r="A116" s="7"/>
      <c r="B116" s="147"/>
      <c r="C116" s="147"/>
      <c r="D116" s="79"/>
      <c r="E116" s="79"/>
      <c r="F116" s="79"/>
      <c r="G116" s="79"/>
      <c r="H116" s="79"/>
      <c r="I116" s="8"/>
      <c r="K116" s="79"/>
      <c r="L116" s="81"/>
      <c r="M116" s="81"/>
      <c r="N116" s="81"/>
      <c r="O116" s="81"/>
      <c r="P116" s="81"/>
      <c r="R116" s="81">
        <f t="shared" si="7"/>
        <v>0</v>
      </c>
      <c r="S116" s="81">
        <f>IFERROR(IF(J116="X",0,IF(K116="X",0,VLOOKUP(K116,'9'!$K$3:$L$16,2,FALSE))),0)</f>
        <v>0</v>
      </c>
      <c r="T116" s="81">
        <f t="shared" si="8"/>
        <v>0</v>
      </c>
      <c r="U116" s="81">
        <f>IFERROR(VLOOKUP(K116,'9'!$K$3:$M$16,3,FALSE),0)</f>
        <v>0</v>
      </c>
      <c r="V116" s="81">
        <f t="shared" si="9"/>
        <v>0</v>
      </c>
    </row>
    <row r="117" spans="1:22">
      <c r="A117" s="7"/>
      <c r="B117" s="147"/>
      <c r="C117" s="147"/>
      <c r="D117" s="79"/>
      <c r="E117" s="79"/>
      <c r="F117" s="79"/>
      <c r="G117" s="79"/>
      <c r="H117" s="79"/>
      <c r="I117" s="89"/>
      <c r="J117" s="154"/>
      <c r="K117" s="90"/>
      <c r="L117" s="81"/>
      <c r="M117" s="91"/>
      <c r="N117" s="91"/>
      <c r="O117" s="81"/>
      <c r="P117" s="91"/>
      <c r="Q117" s="91"/>
      <c r="R117" s="81">
        <f t="shared" si="7"/>
        <v>0</v>
      </c>
      <c r="S117" s="81">
        <f>IFERROR(IF(J117="X",0,IF(K117="X",0,VLOOKUP(K117,'9'!$K$3:$L$16,2,FALSE))),0)</f>
        <v>0</v>
      </c>
      <c r="T117" s="81">
        <f t="shared" si="8"/>
        <v>0</v>
      </c>
      <c r="U117" s="81">
        <f>IFERROR(VLOOKUP(K117,'9'!$K$3:$M$16,3,FALSE),0)</f>
        <v>0</v>
      </c>
      <c r="V117" s="81">
        <f t="shared" si="9"/>
        <v>0</v>
      </c>
    </row>
    <row r="118" spans="1:22">
      <c r="A118" s="7"/>
      <c r="B118" s="148"/>
      <c r="C118" s="148"/>
      <c r="D118" s="79"/>
      <c r="E118" s="79"/>
      <c r="F118" s="79"/>
      <c r="G118" s="79"/>
      <c r="H118" s="79"/>
      <c r="I118" s="8"/>
      <c r="K118" s="79"/>
      <c r="L118" s="81"/>
      <c r="M118" s="81"/>
      <c r="N118" s="81"/>
      <c r="O118" s="81"/>
      <c r="P118" s="81"/>
      <c r="R118" s="81">
        <f t="shared" si="7"/>
        <v>0</v>
      </c>
      <c r="S118" s="81">
        <f>IFERROR(IF(J118="X",0,IF(K118="X",0,VLOOKUP(K118,'9'!$K$3:$L$16,2,FALSE))),0)</f>
        <v>0</v>
      </c>
      <c r="T118" s="81">
        <f t="shared" si="8"/>
        <v>0</v>
      </c>
      <c r="U118" s="81">
        <f>IFERROR(VLOOKUP(K118,'9'!$K$3:$M$16,3,FALSE),0)</f>
        <v>0</v>
      </c>
      <c r="V118" s="81">
        <f t="shared" si="9"/>
        <v>0</v>
      </c>
    </row>
    <row r="119" spans="1:22">
      <c r="A119" s="7"/>
      <c r="B119" s="148"/>
      <c r="C119" s="148"/>
      <c r="D119" s="79"/>
      <c r="E119" s="79"/>
      <c r="F119" s="79"/>
      <c r="G119" s="79"/>
      <c r="H119" s="79"/>
      <c r="I119" s="80"/>
      <c r="K119" s="79"/>
      <c r="L119" s="81"/>
      <c r="M119" s="81"/>
      <c r="N119" s="81"/>
      <c r="O119" s="81"/>
      <c r="P119" s="81"/>
      <c r="R119" s="81">
        <f t="shared" si="7"/>
        <v>0</v>
      </c>
      <c r="S119" s="81">
        <f>IFERROR(IF(J119="X",0,IF(K119="X",0,VLOOKUP(K119,'9'!$K$3:$L$16,2,FALSE))),0)</f>
        <v>0</v>
      </c>
      <c r="T119" s="81">
        <f t="shared" si="8"/>
        <v>0</v>
      </c>
      <c r="U119" s="81">
        <f>IFERROR(VLOOKUP(K119,'9'!$K$3:$M$16,3,FALSE),0)</f>
        <v>0</v>
      </c>
      <c r="V119" s="81">
        <f t="shared" si="9"/>
        <v>0</v>
      </c>
    </row>
    <row r="120" spans="1:22">
      <c r="A120" s="7"/>
      <c r="B120" s="148"/>
      <c r="C120" s="148"/>
      <c r="D120" s="79"/>
      <c r="E120" s="79"/>
      <c r="F120" s="79"/>
      <c r="G120" s="79"/>
      <c r="H120" s="79"/>
      <c r="I120" s="8"/>
      <c r="K120" s="79"/>
      <c r="L120" s="81"/>
      <c r="M120" s="81"/>
      <c r="N120" s="81"/>
      <c r="O120" s="81"/>
      <c r="P120" s="81"/>
      <c r="R120" s="81">
        <f t="shared" si="7"/>
        <v>0</v>
      </c>
      <c r="S120" s="81">
        <f>IFERROR(IF(J120="X",0,IF(K120="X",0,VLOOKUP(K120,'9'!$K$3:$L$16,2,FALSE))),0)</f>
        <v>0</v>
      </c>
      <c r="T120" s="81">
        <f t="shared" si="8"/>
        <v>0</v>
      </c>
      <c r="U120" s="81">
        <f>IFERROR(VLOOKUP(K120,'9'!$K$3:$M$16,3,FALSE),0)</f>
        <v>0</v>
      </c>
      <c r="V120" s="81">
        <f t="shared" si="9"/>
        <v>0</v>
      </c>
    </row>
    <row r="121" spans="1:22">
      <c r="A121" s="7"/>
      <c r="B121" s="148"/>
      <c r="C121" s="148"/>
      <c r="D121" s="79"/>
      <c r="E121" s="79"/>
      <c r="F121" s="79"/>
      <c r="G121" s="79"/>
      <c r="H121" s="79"/>
      <c r="I121" s="8"/>
      <c r="K121" s="79"/>
      <c r="L121" s="81"/>
      <c r="M121" s="81"/>
      <c r="N121" s="81"/>
      <c r="O121" s="81"/>
      <c r="P121" s="81"/>
      <c r="R121" s="81">
        <f t="shared" si="7"/>
        <v>0</v>
      </c>
      <c r="S121" s="81">
        <f>IFERROR(IF(J121="X",0,IF(K121="X",0,VLOOKUP(K121,'9'!$K$3:$L$16,2,FALSE))),0)</f>
        <v>0</v>
      </c>
      <c r="T121" s="81">
        <f t="shared" si="8"/>
        <v>0</v>
      </c>
      <c r="U121" s="81">
        <f>IFERROR(VLOOKUP(K121,'9'!$K$3:$M$16,3,FALSE),0)</f>
        <v>0</v>
      </c>
      <c r="V121" s="81">
        <f t="shared" si="9"/>
        <v>0</v>
      </c>
    </row>
    <row r="122" spans="1:22">
      <c r="A122" s="7"/>
      <c r="B122" s="148"/>
      <c r="C122" s="148"/>
      <c r="D122" s="79"/>
      <c r="E122" s="79"/>
      <c r="F122" s="79"/>
      <c r="G122" s="79"/>
      <c r="H122" s="79"/>
      <c r="I122" s="8"/>
      <c r="K122" s="79"/>
      <c r="L122" s="81"/>
      <c r="M122" s="81"/>
      <c r="N122" s="81"/>
      <c r="O122" s="81"/>
      <c r="P122" s="81"/>
      <c r="R122" s="81">
        <f t="shared" si="7"/>
        <v>0</v>
      </c>
      <c r="S122" s="81">
        <f>IFERROR(IF(J122="X",0,IF(K122="X",0,VLOOKUP(K122,'9'!$K$3:$L$16,2,FALSE))),0)</f>
        <v>0</v>
      </c>
      <c r="T122" s="81">
        <f t="shared" si="8"/>
        <v>0</v>
      </c>
      <c r="U122" s="81">
        <f>IFERROR(VLOOKUP(K122,'9'!$K$3:$M$16,3,FALSE),0)</f>
        <v>0</v>
      </c>
      <c r="V122" s="81">
        <f t="shared" si="9"/>
        <v>0</v>
      </c>
    </row>
    <row r="123" spans="1:22">
      <c r="A123" s="7"/>
      <c r="B123" s="148"/>
      <c r="C123" s="148"/>
      <c r="D123" s="79"/>
      <c r="E123" s="79"/>
      <c r="F123" s="79"/>
      <c r="G123" s="79"/>
      <c r="H123" s="79"/>
      <c r="I123" s="8"/>
      <c r="K123" s="79"/>
      <c r="L123" s="81"/>
      <c r="M123" s="81"/>
      <c r="N123" s="81"/>
      <c r="O123" s="81"/>
      <c r="P123" s="81"/>
      <c r="R123" s="81">
        <f t="shared" si="7"/>
        <v>0</v>
      </c>
      <c r="S123" s="81">
        <f>IFERROR(IF(J123="X",0,IF(K123="X",0,VLOOKUP(K123,'9'!$K$3:$L$16,2,FALSE))),0)</f>
        <v>0</v>
      </c>
      <c r="T123" s="81">
        <f t="shared" si="8"/>
        <v>0</v>
      </c>
      <c r="U123" s="81">
        <f>IFERROR(VLOOKUP(K123,'9'!$K$3:$M$16,3,FALSE),0)</f>
        <v>0</v>
      </c>
      <c r="V123" s="81">
        <f t="shared" si="9"/>
        <v>0</v>
      </c>
    </row>
    <row r="124" spans="1:22">
      <c r="A124" s="7"/>
      <c r="B124" s="148"/>
      <c r="C124" s="148"/>
      <c r="D124" s="79"/>
      <c r="E124" s="79"/>
      <c r="F124" s="79"/>
      <c r="G124" s="79"/>
      <c r="H124" s="79"/>
      <c r="I124" s="8"/>
      <c r="K124" s="79"/>
      <c r="L124" s="81"/>
      <c r="M124" s="81"/>
      <c r="N124" s="81"/>
      <c r="O124" s="81"/>
      <c r="P124" s="81"/>
      <c r="R124" s="81">
        <f t="shared" si="7"/>
        <v>0</v>
      </c>
      <c r="S124" s="81">
        <f>IFERROR(IF(J124="X",0,IF(K124="X",0,VLOOKUP(K124,'9'!$K$3:$L$16,2,FALSE))),0)</f>
        <v>0</v>
      </c>
      <c r="T124" s="81">
        <f t="shared" si="8"/>
        <v>0</v>
      </c>
      <c r="U124" s="81">
        <f>IFERROR(VLOOKUP(K124,'9'!$K$3:$M$16,3,FALSE),0)</f>
        <v>0</v>
      </c>
      <c r="V124" s="81">
        <f t="shared" si="9"/>
        <v>0</v>
      </c>
    </row>
    <row r="125" spans="1:22">
      <c r="A125" s="7"/>
      <c r="B125" s="148"/>
      <c r="C125" s="148"/>
      <c r="D125" s="79"/>
      <c r="E125" s="79"/>
      <c r="F125" s="79"/>
      <c r="G125" s="79"/>
      <c r="H125" s="79"/>
      <c r="I125" s="8"/>
      <c r="K125" s="79"/>
      <c r="L125" s="81"/>
      <c r="M125" s="81"/>
      <c r="N125" s="81"/>
      <c r="O125" s="81"/>
      <c r="P125" s="81"/>
      <c r="R125" s="81">
        <f t="shared" si="7"/>
        <v>0</v>
      </c>
      <c r="S125" s="81">
        <f>IFERROR(IF(J125="X",0,IF(K125="X",0,VLOOKUP(K125,'9'!$K$3:$L$16,2,FALSE))),0)</f>
        <v>0</v>
      </c>
      <c r="T125" s="81">
        <f t="shared" si="8"/>
        <v>0</v>
      </c>
      <c r="U125" s="81">
        <f>IFERROR(VLOOKUP(K125,'9'!$K$3:$M$16,3,FALSE),0)</f>
        <v>0</v>
      </c>
      <c r="V125" s="81">
        <f t="shared" si="9"/>
        <v>0</v>
      </c>
    </row>
    <row r="126" spans="1:22">
      <c r="A126" s="7"/>
      <c r="B126" s="148"/>
      <c r="C126" s="148"/>
      <c r="D126" s="79"/>
      <c r="E126" s="79"/>
      <c r="F126" s="79"/>
      <c r="G126" s="79"/>
      <c r="H126" s="79"/>
      <c r="I126" s="89"/>
      <c r="J126" s="154"/>
      <c r="K126" s="89"/>
      <c r="L126" s="81"/>
      <c r="M126" s="91"/>
      <c r="N126" s="91"/>
      <c r="O126" s="81"/>
      <c r="P126" s="91"/>
      <c r="Q126" s="91"/>
      <c r="R126" s="81">
        <f t="shared" si="7"/>
        <v>0</v>
      </c>
      <c r="S126" s="81">
        <f>IFERROR(IF(J126="X",0,IF(K126="X",0,VLOOKUP(K126,'9'!$K$3:$L$16,2,FALSE))),0)</f>
        <v>0</v>
      </c>
      <c r="T126" s="81">
        <f t="shared" si="8"/>
        <v>0</v>
      </c>
      <c r="U126" s="81">
        <f>IFERROR(VLOOKUP(K126,'9'!$K$3:$M$16,3,FALSE),0)</f>
        <v>0</v>
      </c>
      <c r="V126" s="81">
        <f t="shared" si="9"/>
        <v>0</v>
      </c>
    </row>
    <row r="127" spans="1:22">
      <c r="A127" s="7"/>
      <c r="E127" s="79"/>
      <c r="F127" s="79"/>
      <c r="G127" s="79"/>
      <c r="H127" s="79"/>
      <c r="L127" s="81"/>
      <c r="O127" s="81"/>
      <c r="R127" s="81">
        <f t="shared" si="7"/>
        <v>0</v>
      </c>
      <c r="S127" s="81">
        <f>IFERROR(IF(J127="X",0,IF(K127="X",0,VLOOKUP(K127,'9'!$K$3:$L$16,2,FALSE))),0)</f>
        <v>0</v>
      </c>
      <c r="T127" s="81">
        <f t="shared" si="8"/>
        <v>0</v>
      </c>
      <c r="U127" s="81">
        <f>IFERROR(VLOOKUP(K127,'9'!$K$3:$M$16,3,FALSE),0)</f>
        <v>0</v>
      </c>
      <c r="V127" s="81">
        <f t="shared" si="9"/>
        <v>0</v>
      </c>
    </row>
    <row r="128" spans="1:22">
      <c r="A128" s="7"/>
      <c r="E128" s="79"/>
      <c r="F128" s="79"/>
      <c r="G128" s="79"/>
      <c r="H128" s="79"/>
      <c r="L128" s="81"/>
      <c r="O128" s="81"/>
      <c r="R128" s="81">
        <f t="shared" si="7"/>
        <v>0</v>
      </c>
      <c r="S128" s="81">
        <f>IFERROR(IF(J128="X",0,IF(K128="X",0,VLOOKUP(K128,'9'!$K$3:$L$16,2,FALSE))),0)</f>
        <v>0</v>
      </c>
      <c r="T128" s="81">
        <f t="shared" si="8"/>
        <v>0</v>
      </c>
      <c r="U128" s="81">
        <f>IFERROR(VLOOKUP(K128,'9'!$K$3:$M$16,3,FALSE),0)</f>
        <v>0</v>
      </c>
      <c r="V128" s="81">
        <f t="shared" si="9"/>
        <v>0</v>
      </c>
    </row>
    <row r="129" spans="1:22">
      <c r="A129" s="7"/>
      <c r="E129" s="79"/>
      <c r="F129" s="79"/>
      <c r="G129" s="79"/>
      <c r="H129" s="79"/>
      <c r="L129" s="81"/>
      <c r="O129" s="81"/>
      <c r="R129" s="81">
        <f t="shared" si="7"/>
        <v>0</v>
      </c>
      <c r="S129" s="81">
        <f>IFERROR(IF(J129="X",0,IF(K129="X",0,VLOOKUP(K129,'9'!$K$3:$L$16,2,FALSE))),0)</f>
        <v>0</v>
      </c>
      <c r="T129" s="81">
        <f t="shared" si="8"/>
        <v>0</v>
      </c>
      <c r="U129" s="81">
        <f>IFERROR(VLOOKUP(K129,'9'!$K$3:$M$16,3,FALSE),0)</f>
        <v>0</v>
      </c>
      <c r="V129" s="81">
        <f t="shared" si="9"/>
        <v>0</v>
      </c>
    </row>
    <row r="130" spans="1:22">
      <c r="A130" s="7"/>
      <c r="E130" s="79"/>
      <c r="F130" s="79"/>
      <c r="G130" s="79"/>
      <c r="H130" s="79"/>
      <c r="L130" s="81"/>
      <c r="O130" s="81"/>
      <c r="R130" s="81">
        <f t="shared" si="7"/>
        <v>0</v>
      </c>
      <c r="S130" s="81">
        <f>IFERROR(IF(J130="X",0,IF(K130="X",0,VLOOKUP(K130,'9'!$K$3:$L$16,2,FALSE))),0)</f>
        <v>0</v>
      </c>
      <c r="T130" s="81">
        <f t="shared" si="8"/>
        <v>0</v>
      </c>
      <c r="U130" s="81">
        <f>IFERROR(VLOOKUP(K130,'9'!$K$3:$M$16,3,FALSE),0)</f>
        <v>0</v>
      </c>
      <c r="V130" s="81">
        <f t="shared" si="9"/>
        <v>0</v>
      </c>
    </row>
    <row r="131" spans="1:22">
      <c r="A131" s="7"/>
      <c r="E131" s="79"/>
      <c r="F131" s="79"/>
      <c r="G131" s="79"/>
      <c r="H131" s="79"/>
      <c r="L131" s="81"/>
      <c r="O131" s="81"/>
      <c r="R131" s="81">
        <f t="shared" si="7"/>
        <v>0</v>
      </c>
      <c r="S131" s="81">
        <f>IFERROR(IF(J131="X",0,IF(K131="X",0,VLOOKUP(K131,'9'!$K$3:$L$16,2,FALSE))),0)</f>
        <v>0</v>
      </c>
      <c r="T131" s="81">
        <f t="shared" si="8"/>
        <v>0</v>
      </c>
      <c r="U131" s="81">
        <f>IFERROR(VLOOKUP(K131,'9'!$K$3:$M$16,3,FALSE),0)</f>
        <v>0</v>
      </c>
      <c r="V131" s="81">
        <f t="shared" si="9"/>
        <v>0</v>
      </c>
    </row>
    <row r="132" spans="1:22">
      <c r="A132" s="7"/>
      <c r="E132" s="79"/>
      <c r="F132" s="79"/>
      <c r="G132" s="79"/>
      <c r="H132" s="79"/>
      <c r="L132" s="81"/>
      <c r="O132" s="81"/>
      <c r="R132" s="81">
        <f t="shared" si="7"/>
        <v>0</v>
      </c>
      <c r="S132" s="81">
        <f>IFERROR(IF(J132="X",0,IF(K132="X",0,VLOOKUP(K132,'9'!$K$3:$L$16,2,FALSE))),0)</f>
        <v>0</v>
      </c>
      <c r="T132" s="81">
        <f t="shared" si="8"/>
        <v>0</v>
      </c>
      <c r="U132" s="81">
        <f>IFERROR(VLOOKUP(K132,'9'!$K$3:$M$16,3,FALSE),0)</f>
        <v>0</v>
      </c>
      <c r="V132" s="81">
        <f t="shared" si="9"/>
        <v>0</v>
      </c>
    </row>
    <row r="133" spans="1:22">
      <c r="A133" s="7"/>
      <c r="E133" s="79"/>
      <c r="F133" s="79"/>
      <c r="G133" s="79"/>
      <c r="H133" s="79"/>
      <c r="L133" s="81"/>
      <c r="O133" s="81"/>
      <c r="R133" s="81">
        <f t="shared" si="7"/>
        <v>0</v>
      </c>
      <c r="S133" s="81">
        <f>IFERROR(IF(J133="X",0,IF(K133="X",0,VLOOKUP(K133,'9'!$K$3:$L$16,2,FALSE))),0)</f>
        <v>0</v>
      </c>
      <c r="T133" s="81">
        <f t="shared" si="8"/>
        <v>0</v>
      </c>
      <c r="U133" s="81">
        <f>IFERROR(VLOOKUP(K133,'9'!$K$3:$M$16,3,FALSE),0)</f>
        <v>0</v>
      </c>
      <c r="V133" s="81">
        <f t="shared" si="9"/>
        <v>0</v>
      </c>
    </row>
    <row r="134" spans="1:22">
      <c r="A134" s="7"/>
      <c r="E134" s="79"/>
      <c r="F134" s="79"/>
      <c r="G134" s="79"/>
      <c r="H134" s="79"/>
      <c r="L134" s="81"/>
      <c r="O134" s="81"/>
      <c r="R134" s="81">
        <f t="shared" si="7"/>
        <v>0</v>
      </c>
      <c r="S134" s="81">
        <f>IFERROR(IF(J134="X",0,IF(K134="X",0,VLOOKUP(K134,'9'!$K$3:$L$16,2,FALSE))),0)</f>
        <v>0</v>
      </c>
      <c r="T134" s="81">
        <f t="shared" si="8"/>
        <v>0</v>
      </c>
      <c r="U134" s="81">
        <f>IFERROR(VLOOKUP(K134,'9'!$K$3:$M$16,3,FALSE),0)</f>
        <v>0</v>
      </c>
      <c r="V134" s="81">
        <f t="shared" si="9"/>
        <v>0</v>
      </c>
    </row>
    <row r="135" spans="1:22">
      <c r="A135" s="7"/>
      <c r="E135" s="79"/>
      <c r="F135" s="79"/>
      <c r="G135" s="79"/>
      <c r="H135" s="79"/>
      <c r="L135" s="81"/>
      <c r="O135" s="81"/>
      <c r="R135" s="81">
        <f t="shared" si="7"/>
        <v>0</v>
      </c>
      <c r="S135" s="81">
        <f>IFERROR(IF(J135="X",0,IF(K135="X",0,VLOOKUP(K135,'9'!$K$3:$L$16,2,FALSE))),0)</f>
        <v>0</v>
      </c>
      <c r="T135" s="81">
        <f t="shared" si="8"/>
        <v>0</v>
      </c>
      <c r="U135" s="81">
        <f>IFERROR(VLOOKUP(K135,'9'!$K$3:$M$16,3,FALSE),0)</f>
        <v>0</v>
      </c>
      <c r="V135" s="81">
        <f t="shared" si="9"/>
        <v>0</v>
      </c>
    </row>
    <row r="136" spans="1:22">
      <c r="A136" s="7"/>
      <c r="E136" s="79"/>
      <c r="F136" s="79"/>
      <c r="G136" s="79"/>
      <c r="H136" s="79"/>
      <c r="L136" s="81"/>
      <c r="O136" s="81"/>
      <c r="R136" s="81">
        <f t="shared" si="7"/>
        <v>0</v>
      </c>
      <c r="S136" s="81">
        <f>IFERROR(IF(J136="X",0,IF(K136="X",0,VLOOKUP(K136,'9'!$K$3:$L$16,2,FALSE))),0)</f>
        <v>0</v>
      </c>
      <c r="T136" s="81">
        <f t="shared" si="8"/>
        <v>0</v>
      </c>
      <c r="U136" s="81">
        <f>IFERROR(VLOOKUP(K136,'9'!$K$3:$M$16,3,FALSE),0)</f>
        <v>0</v>
      </c>
      <c r="V136" s="81">
        <f t="shared" si="9"/>
        <v>0</v>
      </c>
    </row>
    <row r="137" spans="1:22">
      <c r="A137" s="7"/>
      <c r="E137" s="79"/>
      <c r="F137" s="79"/>
      <c r="G137" s="79"/>
      <c r="H137" s="79"/>
      <c r="L137" s="81"/>
      <c r="O137" s="81"/>
      <c r="R137" s="81">
        <f t="shared" si="7"/>
        <v>0</v>
      </c>
      <c r="S137" s="81">
        <f>IFERROR(IF(J137="X",0,IF(K137="X",0,VLOOKUP(K137,'9'!$K$3:$L$16,2,FALSE))),0)</f>
        <v>0</v>
      </c>
      <c r="T137" s="81">
        <f t="shared" si="8"/>
        <v>0</v>
      </c>
      <c r="U137" s="81">
        <f>IFERROR(VLOOKUP(K137,'9'!$K$3:$M$16,3,FALSE),0)</f>
        <v>0</v>
      </c>
      <c r="V137" s="81">
        <f t="shared" si="9"/>
        <v>0</v>
      </c>
    </row>
    <row r="138" spans="1:22">
      <c r="A138" s="7"/>
      <c r="E138" s="79"/>
      <c r="F138" s="79"/>
      <c r="G138" s="79"/>
      <c r="H138" s="79"/>
      <c r="L138" s="81"/>
      <c r="O138" s="81"/>
      <c r="R138" s="81">
        <f t="shared" si="7"/>
        <v>0</v>
      </c>
      <c r="S138" s="81">
        <f>IFERROR(IF(J138="X",0,IF(K138="X",0,VLOOKUP(K138,'9'!$K$3:$L$16,2,FALSE))),0)</f>
        <v>0</v>
      </c>
      <c r="T138" s="81">
        <f t="shared" si="8"/>
        <v>0</v>
      </c>
      <c r="U138" s="81">
        <f>IFERROR(VLOOKUP(K138,'9'!$K$3:$M$16,3,FALSE),0)</f>
        <v>0</v>
      </c>
      <c r="V138" s="81">
        <f t="shared" si="9"/>
        <v>0</v>
      </c>
    </row>
    <row r="139" spans="1:22">
      <c r="A139" s="7"/>
      <c r="E139" s="79"/>
      <c r="F139" s="79"/>
      <c r="G139" s="79"/>
      <c r="H139" s="79"/>
      <c r="L139" s="81"/>
      <c r="O139" s="81"/>
      <c r="R139" s="81">
        <f t="shared" si="7"/>
        <v>0</v>
      </c>
      <c r="S139" s="81">
        <f>IFERROR(IF(J139="X",0,IF(K139="X",0,VLOOKUP(K139,'9'!$K$3:$L$16,2,FALSE))),0)</f>
        <v>0</v>
      </c>
      <c r="T139" s="81">
        <f t="shared" si="8"/>
        <v>0</v>
      </c>
      <c r="U139" s="81">
        <f>IFERROR(VLOOKUP(K139,'9'!$K$3:$M$16,3,FALSE),0)</f>
        <v>0</v>
      </c>
      <c r="V139" s="81">
        <f t="shared" si="9"/>
        <v>0</v>
      </c>
    </row>
    <row r="140" spans="1:22">
      <c r="A140" s="7"/>
      <c r="E140" s="79"/>
      <c r="F140" s="79"/>
      <c r="G140" s="79"/>
      <c r="H140" s="79"/>
      <c r="L140" s="81"/>
      <c r="O140" s="81"/>
      <c r="R140" s="81">
        <f t="shared" si="7"/>
        <v>0</v>
      </c>
      <c r="S140" s="81">
        <f>IFERROR(IF(J140="X",0,IF(K140="X",0,VLOOKUP(K140,'9'!$K$3:$L$16,2,FALSE))),0)</f>
        <v>0</v>
      </c>
      <c r="T140" s="81">
        <f t="shared" si="8"/>
        <v>0</v>
      </c>
      <c r="U140" s="81">
        <f>IFERROR(VLOOKUP(K140,'9'!$K$3:$M$16,3,FALSE),0)</f>
        <v>0</v>
      </c>
      <c r="V140" s="81">
        <f t="shared" si="9"/>
        <v>0</v>
      </c>
    </row>
    <row r="141" spans="1:22">
      <c r="A141" s="7"/>
      <c r="E141" s="79"/>
      <c r="F141" s="79"/>
      <c r="G141" s="79"/>
      <c r="H141" s="79"/>
      <c r="L141" s="81"/>
      <c r="O141" s="81"/>
      <c r="R141" s="81">
        <f t="shared" si="7"/>
        <v>0</v>
      </c>
      <c r="S141" s="81">
        <f>IFERROR(IF(J141="X",0,IF(K141="X",0,VLOOKUP(K141,'9'!$K$3:$L$16,2,FALSE))),0)</f>
        <v>0</v>
      </c>
      <c r="T141" s="81">
        <f t="shared" si="8"/>
        <v>0</v>
      </c>
      <c r="U141" s="81">
        <f>IFERROR(VLOOKUP(K141,'9'!$K$3:$M$16,3,FALSE),0)</f>
        <v>0</v>
      </c>
      <c r="V141" s="81">
        <f t="shared" si="9"/>
        <v>0</v>
      </c>
    </row>
    <row r="142" spans="1:22">
      <c r="A142" s="7"/>
      <c r="E142" s="79"/>
      <c r="F142" s="79"/>
      <c r="G142" s="79"/>
      <c r="H142" s="79"/>
      <c r="L142" s="81"/>
      <c r="O142" s="81"/>
      <c r="R142" s="81">
        <f t="shared" si="7"/>
        <v>0</v>
      </c>
      <c r="S142" s="81">
        <f>IFERROR(IF(J142="X",0,IF(K142="X",0,VLOOKUP(K142,'9'!$K$3:$L$16,2,FALSE))),0)</f>
        <v>0</v>
      </c>
      <c r="T142" s="81">
        <f t="shared" si="8"/>
        <v>0</v>
      </c>
      <c r="U142" s="81">
        <f>IFERROR(VLOOKUP(K142,'9'!$K$3:$M$16,3,FALSE),0)</f>
        <v>0</v>
      </c>
      <c r="V142" s="81">
        <f t="shared" si="9"/>
        <v>0</v>
      </c>
    </row>
    <row r="143" spans="1:22">
      <c r="A143" s="7"/>
      <c r="E143" s="79"/>
      <c r="F143" s="79"/>
      <c r="G143" s="79"/>
      <c r="H143" s="79"/>
      <c r="L143" s="81"/>
      <c r="O143" s="81"/>
      <c r="R143" s="81">
        <f t="shared" si="7"/>
        <v>0</v>
      </c>
      <c r="S143" s="81">
        <f>IFERROR(IF(J143="X",0,IF(K143="X",0,VLOOKUP(K143,'9'!$K$3:$L$16,2,FALSE))),0)</f>
        <v>0</v>
      </c>
      <c r="T143" s="81">
        <f t="shared" si="8"/>
        <v>0</v>
      </c>
      <c r="U143" s="81">
        <f>IFERROR(VLOOKUP(K143,'9'!$K$3:$M$16,3,FALSE),0)</f>
        <v>0</v>
      </c>
      <c r="V143" s="81">
        <f t="shared" si="9"/>
        <v>0</v>
      </c>
    </row>
    <row r="144" spans="1:22">
      <c r="A144" s="7"/>
      <c r="E144" s="79"/>
      <c r="F144" s="79"/>
      <c r="G144" s="79"/>
      <c r="H144" s="79"/>
      <c r="L144" s="81"/>
      <c r="O144" s="81"/>
      <c r="R144" s="81">
        <f t="shared" si="7"/>
        <v>0</v>
      </c>
      <c r="S144" s="81">
        <f>IFERROR(IF(J144="X",0,IF(K144="X",0,VLOOKUP(K144,'9'!$K$3:$L$16,2,FALSE))),0)</f>
        <v>0</v>
      </c>
      <c r="T144" s="81">
        <f t="shared" si="8"/>
        <v>0</v>
      </c>
      <c r="U144" s="81">
        <f>IFERROR(VLOOKUP(K144,'9'!$K$3:$M$16,3,FALSE),0)</f>
        <v>0</v>
      </c>
      <c r="V144" s="81">
        <f t="shared" si="9"/>
        <v>0</v>
      </c>
    </row>
    <row r="145" spans="1:22">
      <c r="A145" s="7"/>
      <c r="E145" s="79"/>
      <c r="F145" s="79"/>
      <c r="G145" s="79"/>
      <c r="H145" s="79"/>
      <c r="L145" s="81"/>
      <c r="O145" s="81"/>
      <c r="R145" s="81">
        <f t="shared" si="7"/>
        <v>0</v>
      </c>
      <c r="S145" s="81">
        <f>IFERROR(IF(J145="X",0,IF(K145="X",0,VLOOKUP(K145,'9'!$K$3:$L$16,2,FALSE))),0)</f>
        <v>0</v>
      </c>
      <c r="T145" s="81">
        <f t="shared" si="8"/>
        <v>0</v>
      </c>
      <c r="U145" s="81">
        <f>IFERROR(VLOOKUP(K145,'9'!$K$3:$M$16,3,FALSE),0)</f>
        <v>0</v>
      </c>
      <c r="V145" s="81">
        <f t="shared" si="9"/>
        <v>0</v>
      </c>
    </row>
    <row r="146" spans="1:22">
      <c r="A146" s="7"/>
      <c r="E146" s="79"/>
      <c r="F146" s="79"/>
      <c r="G146" s="79"/>
      <c r="H146" s="79"/>
      <c r="L146" s="81"/>
      <c r="O146" s="81"/>
      <c r="R146" s="81">
        <f t="shared" si="7"/>
        <v>0</v>
      </c>
      <c r="S146" s="81">
        <f>IFERROR(IF(J146="X",0,IF(K146="X",0,VLOOKUP(K146,'9'!$K$3:$L$16,2,FALSE))),0)</f>
        <v>0</v>
      </c>
      <c r="T146" s="81">
        <f t="shared" si="8"/>
        <v>0</v>
      </c>
      <c r="U146" s="81">
        <f>IFERROR(VLOOKUP(K146,'9'!$K$3:$M$16,3,FALSE),0)</f>
        <v>0</v>
      </c>
      <c r="V146" s="81">
        <f t="shared" si="9"/>
        <v>0</v>
      </c>
    </row>
    <row r="147" spans="1:22">
      <c r="A147" s="7"/>
      <c r="E147" s="79"/>
      <c r="F147" s="79"/>
      <c r="G147" s="79"/>
      <c r="H147" s="79"/>
      <c r="L147" s="81"/>
      <c r="O147" s="81"/>
      <c r="R147" s="81">
        <f t="shared" si="7"/>
        <v>0</v>
      </c>
      <c r="S147" s="81">
        <f>IFERROR(IF(J147="X",0,IF(K147="X",0,VLOOKUP(K147,'9'!$K$3:$L$16,2,FALSE))),0)</f>
        <v>0</v>
      </c>
      <c r="T147" s="81">
        <f t="shared" si="8"/>
        <v>0</v>
      </c>
      <c r="U147" s="81">
        <f>IFERROR(VLOOKUP(K147,'9'!$K$3:$M$16,3,FALSE),0)</f>
        <v>0</v>
      </c>
      <c r="V147" s="81">
        <f t="shared" si="9"/>
        <v>0</v>
      </c>
    </row>
    <row r="148" spans="1:22">
      <c r="A148" s="7"/>
      <c r="E148" s="79"/>
      <c r="F148" s="79"/>
      <c r="G148" s="79"/>
      <c r="H148" s="79"/>
      <c r="L148" s="81"/>
      <c r="O148" s="81"/>
      <c r="R148" s="81">
        <f t="shared" si="7"/>
        <v>0</v>
      </c>
      <c r="S148" s="81">
        <f>IFERROR(IF(J148="X",0,IF(K148="X",0,VLOOKUP(K148,'9'!$K$3:$L$16,2,FALSE))),0)</f>
        <v>0</v>
      </c>
      <c r="T148" s="81">
        <f t="shared" si="8"/>
        <v>0</v>
      </c>
      <c r="U148" s="81">
        <f>IFERROR(VLOOKUP(K148,'9'!$K$3:$M$16,3,FALSE),0)</f>
        <v>0</v>
      </c>
      <c r="V148" s="81">
        <f t="shared" si="9"/>
        <v>0</v>
      </c>
    </row>
    <row r="149" spans="1:22">
      <c r="A149" s="7"/>
      <c r="E149" s="79"/>
      <c r="F149" s="79"/>
      <c r="G149" s="79"/>
      <c r="H149" s="79"/>
      <c r="L149" s="81"/>
      <c r="O149" s="81"/>
      <c r="R149" s="81">
        <f t="shared" ref="R149:R212" si="10">SUM(M149+P149)</f>
        <v>0</v>
      </c>
      <c r="S149" s="81">
        <f>IFERROR(IF(J149="X",0,IF(K149="X",0,VLOOKUP(K149,'9'!$K$3:$L$16,2,FALSE))),0)</f>
        <v>0</v>
      </c>
      <c r="T149" s="81">
        <f t="shared" ref="T149:T212" si="11">R149*S149</f>
        <v>0</v>
      </c>
      <c r="U149" s="81">
        <f>IFERROR(VLOOKUP(K149,'9'!$K$3:$M$16,3,FALSE),0)</f>
        <v>0</v>
      </c>
      <c r="V149" s="81">
        <f t="shared" ref="V149:V212" si="12">IF(U149=0,0,T149/U149)</f>
        <v>0</v>
      </c>
    </row>
    <row r="150" spans="1:22">
      <c r="A150" s="7"/>
      <c r="E150" s="79"/>
      <c r="F150" s="79"/>
      <c r="G150" s="79"/>
      <c r="H150" s="79"/>
      <c r="L150" s="81"/>
      <c r="O150" s="81"/>
      <c r="R150" s="81">
        <f t="shared" si="10"/>
        <v>0</v>
      </c>
      <c r="S150" s="81">
        <f>IFERROR(IF(J150="X",0,IF(K150="X",0,VLOOKUP(K150,'9'!$K$3:$L$16,2,FALSE))),0)</f>
        <v>0</v>
      </c>
      <c r="T150" s="81">
        <f t="shared" si="11"/>
        <v>0</v>
      </c>
      <c r="U150" s="81">
        <f>IFERROR(VLOOKUP(K150,'9'!$K$3:$M$16,3,FALSE),0)</f>
        <v>0</v>
      </c>
      <c r="V150" s="81">
        <f t="shared" si="12"/>
        <v>0</v>
      </c>
    </row>
    <row r="151" spans="1:22">
      <c r="A151" s="7"/>
      <c r="E151" s="79"/>
      <c r="F151" s="79"/>
      <c r="G151" s="79"/>
      <c r="H151" s="79"/>
      <c r="L151" s="81"/>
      <c r="O151" s="81"/>
      <c r="R151" s="81">
        <f t="shared" si="10"/>
        <v>0</v>
      </c>
      <c r="S151" s="81">
        <f>IFERROR(IF(J151="X",0,IF(K151="X",0,VLOOKUP(K151,'9'!$K$3:$L$16,2,FALSE))),0)</f>
        <v>0</v>
      </c>
      <c r="T151" s="81">
        <f t="shared" si="11"/>
        <v>0</v>
      </c>
      <c r="U151" s="81">
        <f>IFERROR(VLOOKUP(K151,'9'!$K$3:$M$16,3,FALSE),0)</f>
        <v>0</v>
      </c>
      <c r="V151" s="81">
        <f t="shared" si="12"/>
        <v>0</v>
      </c>
    </row>
    <row r="152" spans="1:22">
      <c r="A152" s="7"/>
      <c r="E152" s="79"/>
      <c r="F152" s="79"/>
      <c r="G152" s="79"/>
      <c r="H152" s="79"/>
      <c r="L152" s="81"/>
      <c r="O152" s="81"/>
      <c r="R152" s="81">
        <f t="shared" si="10"/>
        <v>0</v>
      </c>
      <c r="S152" s="81">
        <f>IFERROR(IF(J152="X",0,IF(K152="X",0,VLOOKUP(K152,'9'!$K$3:$L$16,2,FALSE))),0)</f>
        <v>0</v>
      </c>
      <c r="T152" s="81">
        <f t="shared" si="11"/>
        <v>0</v>
      </c>
      <c r="U152" s="81">
        <f>IFERROR(VLOOKUP(K152,'9'!$K$3:$M$16,3,FALSE),0)</f>
        <v>0</v>
      </c>
      <c r="V152" s="81">
        <f t="shared" si="12"/>
        <v>0</v>
      </c>
    </row>
    <row r="153" spans="1:22">
      <c r="A153" s="7"/>
      <c r="E153" s="79"/>
      <c r="F153" s="79"/>
      <c r="G153" s="79"/>
      <c r="H153" s="79"/>
      <c r="L153" s="81"/>
      <c r="O153" s="81"/>
      <c r="R153" s="81">
        <f t="shared" si="10"/>
        <v>0</v>
      </c>
      <c r="S153" s="81">
        <f>IFERROR(IF(J153="X",0,IF(K153="X",0,VLOOKUP(K153,'9'!$K$3:$L$16,2,FALSE))),0)</f>
        <v>0</v>
      </c>
      <c r="T153" s="81">
        <f t="shared" si="11"/>
        <v>0</v>
      </c>
      <c r="U153" s="81">
        <f>IFERROR(VLOOKUP(K153,'9'!$K$3:$M$16,3,FALSE),0)</f>
        <v>0</v>
      </c>
      <c r="V153" s="81">
        <f t="shared" si="12"/>
        <v>0</v>
      </c>
    </row>
    <row r="154" spans="1:22">
      <c r="A154" s="7"/>
      <c r="E154" s="79"/>
      <c r="F154" s="79"/>
      <c r="G154" s="79"/>
      <c r="H154" s="79"/>
      <c r="L154" s="81"/>
      <c r="O154" s="81"/>
      <c r="R154" s="81">
        <f t="shared" si="10"/>
        <v>0</v>
      </c>
      <c r="S154" s="81">
        <f>IFERROR(IF(J154="X",0,IF(K154="X",0,VLOOKUP(K154,'9'!$K$3:$L$16,2,FALSE))),0)</f>
        <v>0</v>
      </c>
      <c r="T154" s="81">
        <f t="shared" si="11"/>
        <v>0</v>
      </c>
      <c r="U154" s="81">
        <f>IFERROR(VLOOKUP(K154,'9'!$K$3:$M$16,3,FALSE),0)</f>
        <v>0</v>
      </c>
      <c r="V154" s="81">
        <f t="shared" si="12"/>
        <v>0</v>
      </c>
    </row>
    <row r="155" spans="1:22">
      <c r="A155" s="7"/>
      <c r="E155" s="79"/>
      <c r="F155" s="79"/>
      <c r="G155" s="79"/>
      <c r="H155" s="79"/>
      <c r="L155" s="81"/>
      <c r="O155" s="81"/>
      <c r="R155" s="81">
        <f t="shared" si="10"/>
        <v>0</v>
      </c>
      <c r="S155" s="81">
        <f>IFERROR(IF(J155="X",0,IF(K155="X",0,VLOOKUP(K155,'9'!$K$3:$L$16,2,FALSE))),0)</f>
        <v>0</v>
      </c>
      <c r="T155" s="81">
        <f t="shared" si="11"/>
        <v>0</v>
      </c>
      <c r="U155" s="81">
        <f>IFERROR(VLOOKUP(K155,'9'!$K$3:$M$16,3,FALSE),0)</f>
        <v>0</v>
      </c>
      <c r="V155" s="81">
        <f t="shared" si="12"/>
        <v>0</v>
      </c>
    </row>
    <row r="156" spans="1:22">
      <c r="A156" s="7"/>
      <c r="E156" s="79"/>
      <c r="F156" s="79"/>
      <c r="G156" s="79"/>
      <c r="H156" s="79"/>
      <c r="L156" s="81"/>
      <c r="O156" s="81"/>
      <c r="R156" s="81">
        <f t="shared" si="10"/>
        <v>0</v>
      </c>
      <c r="S156" s="81">
        <f>IFERROR(IF(J156="X",0,IF(K156="X",0,VLOOKUP(K156,'9'!$K$3:$L$16,2,FALSE))),0)</f>
        <v>0</v>
      </c>
      <c r="T156" s="81">
        <f t="shared" si="11"/>
        <v>0</v>
      </c>
      <c r="U156" s="81">
        <f>IFERROR(VLOOKUP(K156,'9'!$K$3:$M$16,3,FALSE),0)</f>
        <v>0</v>
      </c>
      <c r="V156" s="81">
        <f t="shared" si="12"/>
        <v>0</v>
      </c>
    </row>
    <row r="157" spans="1:22">
      <c r="A157" s="7"/>
      <c r="E157" s="79"/>
      <c r="F157" s="79"/>
      <c r="G157" s="79"/>
      <c r="H157" s="79"/>
      <c r="L157" s="81"/>
      <c r="O157" s="81"/>
      <c r="R157" s="81">
        <f t="shared" si="10"/>
        <v>0</v>
      </c>
      <c r="S157" s="81">
        <f>IFERROR(IF(J157="X",0,IF(K157="X",0,VLOOKUP(K157,'9'!$K$3:$L$16,2,FALSE))),0)</f>
        <v>0</v>
      </c>
      <c r="T157" s="81">
        <f t="shared" si="11"/>
        <v>0</v>
      </c>
      <c r="U157" s="81">
        <f>IFERROR(VLOOKUP(K157,'9'!$K$3:$M$16,3,FALSE),0)</f>
        <v>0</v>
      </c>
      <c r="V157" s="81">
        <f t="shared" si="12"/>
        <v>0</v>
      </c>
    </row>
    <row r="158" spans="1:22">
      <c r="A158" s="7"/>
      <c r="E158" s="79"/>
      <c r="F158" s="79"/>
      <c r="G158" s="79"/>
      <c r="H158" s="79"/>
      <c r="L158" s="81"/>
      <c r="O158" s="81"/>
      <c r="R158" s="81">
        <f t="shared" si="10"/>
        <v>0</v>
      </c>
      <c r="S158" s="81">
        <f>IFERROR(IF(J158="X",0,IF(K158="X",0,VLOOKUP(K158,'9'!$K$3:$L$16,2,FALSE))),0)</f>
        <v>0</v>
      </c>
      <c r="T158" s="81">
        <f t="shared" si="11"/>
        <v>0</v>
      </c>
      <c r="U158" s="81">
        <f>IFERROR(VLOOKUP(K158,'9'!$K$3:$M$16,3,FALSE),0)</f>
        <v>0</v>
      </c>
      <c r="V158" s="81">
        <f t="shared" si="12"/>
        <v>0</v>
      </c>
    </row>
    <row r="159" spans="1:22">
      <c r="A159" s="7"/>
      <c r="E159" s="79"/>
      <c r="F159" s="79"/>
      <c r="G159" s="79"/>
      <c r="H159" s="79"/>
      <c r="L159" s="81"/>
      <c r="O159" s="81"/>
      <c r="R159" s="81">
        <f t="shared" si="10"/>
        <v>0</v>
      </c>
      <c r="S159" s="81">
        <f>IFERROR(IF(J159="X",0,IF(K159="X",0,VLOOKUP(K159,'9'!$K$3:$L$16,2,FALSE))),0)</f>
        <v>0</v>
      </c>
      <c r="T159" s="81">
        <f t="shared" si="11"/>
        <v>0</v>
      </c>
      <c r="U159" s="81">
        <f>IFERROR(VLOOKUP(K159,'9'!$K$3:$M$16,3,FALSE),0)</f>
        <v>0</v>
      </c>
      <c r="V159" s="81">
        <f t="shared" si="12"/>
        <v>0</v>
      </c>
    </row>
    <row r="160" spans="1:22">
      <c r="A160" s="7"/>
      <c r="E160" s="79"/>
      <c r="F160" s="79"/>
      <c r="G160" s="79"/>
      <c r="H160" s="79"/>
      <c r="L160" s="81"/>
      <c r="O160" s="81"/>
      <c r="R160" s="81">
        <f t="shared" si="10"/>
        <v>0</v>
      </c>
      <c r="S160" s="81">
        <f>IFERROR(IF(J160="X",0,IF(K160="X",0,VLOOKUP(K160,'9'!$K$3:$L$16,2,FALSE))),0)</f>
        <v>0</v>
      </c>
      <c r="T160" s="81">
        <f t="shared" si="11"/>
        <v>0</v>
      </c>
      <c r="U160" s="81">
        <f>IFERROR(VLOOKUP(K160,'9'!$K$3:$M$16,3,FALSE),0)</f>
        <v>0</v>
      </c>
      <c r="V160" s="81">
        <f t="shared" si="12"/>
        <v>0</v>
      </c>
    </row>
    <row r="161" spans="1:22">
      <c r="A161" s="7"/>
      <c r="E161" s="79"/>
      <c r="F161" s="79"/>
      <c r="G161" s="79"/>
      <c r="H161" s="79"/>
      <c r="L161" s="81"/>
      <c r="O161" s="81"/>
      <c r="R161" s="81">
        <f t="shared" si="10"/>
        <v>0</v>
      </c>
      <c r="S161" s="81">
        <f>IFERROR(IF(J161="X",0,IF(K161="X",0,VLOOKUP(K161,'9'!$K$3:$L$16,2,FALSE))),0)</f>
        <v>0</v>
      </c>
      <c r="T161" s="81">
        <f t="shared" si="11"/>
        <v>0</v>
      </c>
      <c r="U161" s="81">
        <f>IFERROR(VLOOKUP(K161,'9'!$K$3:$M$16,3,FALSE),0)</f>
        <v>0</v>
      </c>
      <c r="V161" s="81">
        <f t="shared" si="12"/>
        <v>0</v>
      </c>
    </row>
    <row r="162" spans="1:22">
      <c r="A162" s="7"/>
      <c r="E162" s="79"/>
      <c r="F162" s="79"/>
      <c r="G162" s="79"/>
      <c r="H162" s="79"/>
      <c r="L162" s="81"/>
      <c r="O162" s="81"/>
      <c r="R162" s="81">
        <f t="shared" si="10"/>
        <v>0</v>
      </c>
      <c r="S162" s="81">
        <f>IFERROR(IF(J162="X",0,IF(K162="X",0,VLOOKUP(K162,'9'!$K$3:$L$16,2,FALSE))),0)</f>
        <v>0</v>
      </c>
      <c r="T162" s="81">
        <f t="shared" si="11"/>
        <v>0</v>
      </c>
      <c r="U162" s="81">
        <f>IFERROR(VLOOKUP(K162,'9'!$K$3:$M$16,3,FALSE),0)</f>
        <v>0</v>
      </c>
      <c r="V162" s="81">
        <f t="shared" si="12"/>
        <v>0</v>
      </c>
    </row>
    <row r="163" spans="1:22">
      <c r="A163" s="7"/>
      <c r="E163" s="79"/>
      <c r="F163" s="79"/>
      <c r="G163" s="79"/>
      <c r="H163" s="79"/>
      <c r="L163" s="81"/>
      <c r="O163" s="81"/>
      <c r="R163" s="81">
        <f t="shared" si="10"/>
        <v>0</v>
      </c>
      <c r="S163" s="81">
        <f>IFERROR(IF(J163="X",0,IF(K163="X",0,VLOOKUP(K163,'9'!$K$3:$L$16,2,FALSE))),0)</f>
        <v>0</v>
      </c>
      <c r="T163" s="81">
        <f t="shared" si="11"/>
        <v>0</v>
      </c>
      <c r="U163" s="81">
        <f>IFERROR(VLOOKUP(K163,'9'!$K$3:$M$16,3,FALSE),0)</f>
        <v>0</v>
      </c>
      <c r="V163" s="81">
        <f t="shared" si="12"/>
        <v>0</v>
      </c>
    </row>
    <row r="164" spans="1:22">
      <c r="A164" s="7"/>
      <c r="E164" s="79"/>
      <c r="F164" s="79"/>
      <c r="G164" s="79"/>
      <c r="H164" s="79"/>
      <c r="L164" s="81"/>
      <c r="O164" s="81"/>
      <c r="R164" s="81">
        <f t="shared" si="10"/>
        <v>0</v>
      </c>
      <c r="S164" s="81">
        <f>IFERROR(IF(J164="X",0,IF(K164="X",0,VLOOKUP(K164,'9'!$K$3:$L$16,2,FALSE))),0)</f>
        <v>0</v>
      </c>
      <c r="T164" s="81">
        <f t="shared" si="11"/>
        <v>0</v>
      </c>
      <c r="U164" s="81">
        <f>IFERROR(VLOOKUP(K164,'9'!$K$3:$M$16,3,FALSE),0)</f>
        <v>0</v>
      </c>
      <c r="V164" s="81">
        <f t="shared" si="12"/>
        <v>0</v>
      </c>
    </row>
    <row r="165" spans="1:22">
      <c r="A165" s="7"/>
      <c r="E165" s="79"/>
      <c r="F165" s="79"/>
      <c r="G165" s="79"/>
      <c r="H165" s="79"/>
      <c r="L165" s="81"/>
      <c r="O165" s="81"/>
      <c r="R165" s="81">
        <f t="shared" si="10"/>
        <v>0</v>
      </c>
      <c r="S165" s="81">
        <f>IFERROR(IF(J165="X",0,IF(K165="X",0,VLOOKUP(K165,'9'!$K$3:$L$16,2,FALSE))),0)</f>
        <v>0</v>
      </c>
      <c r="T165" s="81">
        <f t="shared" si="11"/>
        <v>0</v>
      </c>
      <c r="U165" s="81">
        <f>IFERROR(VLOOKUP(K165,'9'!$K$3:$M$16,3,FALSE),0)</f>
        <v>0</v>
      </c>
      <c r="V165" s="81">
        <f t="shared" si="12"/>
        <v>0</v>
      </c>
    </row>
    <row r="166" spans="1:22">
      <c r="A166" s="7"/>
      <c r="E166" s="79"/>
      <c r="F166" s="79"/>
      <c r="G166" s="79"/>
      <c r="H166" s="79"/>
      <c r="L166" s="81"/>
      <c r="O166" s="81"/>
      <c r="R166" s="81">
        <f t="shared" si="10"/>
        <v>0</v>
      </c>
      <c r="S166" s="81">
        <f>IFERROR(IF(J166="X",0,IF(K166="X",0,VLOOKUP(K166,'9'!$K$3:$L$16,2,FALSE))),0)</f>
        <v>0</v>
      </c>
      <c r="T166" s="81">
        <f t="shared" si="11"/>
        <v>0</v>
      </c>
      <c r="U166" s="81">
        <f>IFERROR(VLOOKUP(K166,'9'!$K$3:$M$16,3,FALSE),0)</f>
        <v>0</v>
      </c>
      <c r="V166" s="81">
        <f t="shared" si="12"/>
        <v>0</v>
      </c>
    </row>
    <row r="167" spans="1:22">
      <c r="A167" s="7"/>
      <c r="E167" s="79"/>
      <c r="F167" s="79"/>
      <c r="G167" s="79"/>
      <c r="H167" s="79"/>
      <c r="L167" s="81"/>
      <c r="O167" s="81"/>
      <c r="R167" s="81">
        <f t="shared" si="10"/>
        <v>0</v>
      </c>
      <c r="S167" s="81">
        <f>IFERROR(IF(J167="X",0,IF(K167="X",0,VLOOKUP(K167,'9'!$K$3:$L$16,2,FALSE))),0)</f>
        <v>0</v>
      </c>
      <c r="T167" s="81">
        <f t="shared" si="11"/>
        <v>0</v>
      </c>
      <c r="U167" s="81">
        <f>IFERROR(VLOOKUP(K167,'9'!$K$3:$M$16,3,FALSE),0)</f>
        <v>0</v>
      </c>
      <c r="V167" s="81">
        <f t="shared" si="12"/>
        <v>0</v>
      </c>
    </row>
    <row r="168" spans="1:22">
      <c r="A168" s="7"/>
      <c r="E168" s="79"/>
      <c r="F168" s="79"/>
      <c r="G168" s="79"/>
      <c r="H168" s="79"/>
      <c r="L168" s="81"/>
      <c r="O168" s="81"/>
      <c r="R168" s="81">
        <f t="shared" si="10"/>
        <v>0</v>
      </c>
      <c r="S168" s="81">
        <f>IFERROR(IF(J168="X",0,IF(K168="X",0,VLOOKUP(K168,'9'!$K$3:$L$16,2,FALSE))),0)</f>
        <v>0</v>
      </c>
      <c r="T168" s="81">
        <f t="shared" si="11"/>
        <v>0</v>
      </c>
      <c r="U168" s="81">
        <f>IFERROR(VLOOKUP(K168,'9'!$K$3:$M$16,3,FALSE),0)</f>
        <v>0</v>
      </c>
      <c r="V168" s="81">
        <f t="shared" si="12"/>
        <v>0</v>
      </c>
    </row>
    <row r="169" spans="1:22">
      <c r="A169" s="7"/>
      <c r="E169" s="79"/>
      <c r="F169" s="79"/>
      <c r="G169" s="79"/>
      <c r="H169" s="79"/>
      <c r="L169" s="81"/>
      <c r="O169" s="81"/>
      <c r="R169" s="81">
        <f t="shared" si="10"/>
        <v>0</v>
      </c>
      <c r="S169" s="81">
        <f>IFERROR(IF(J169="X",0,IF(K169="X",0,VLOOKUP(K169,'9'!$K$3:$L$16,2,FALSE))),0)</f>
        <v>0</v>
      </c>
      <c r="T169" s="81">
        <f t="shared" si="11"/>
        <v>0</v>
      </c>
      <c r="U169" s="81">
        <f>IFERROR(VLOOKUP(K169,'9'!$K$3:$M$16,3,FALSE),0)</f>
        <v>0</v>
      </c>
      <c r="V169" s="81">
        <f t="shared" si="12"/>
        <v>0</v>
      </c>
    </row>
    <row r="170" spans="1:22">
      <c r="A170" s="7"/>
      <c r="E170" s="79"/>
      <c r="F170" s="79"/>
      <c r="G170" s="79"/>
      <c r="H170" s="79"/>
      <c r="L170" s="81"/>
      <c r="O170" s="81"/>
      <c r="R170" s="81">
        <f t="shared" si="10"/>
        <v>0</v>
      </c>
      <c r="S170" s="81">
        <f>IFERROR(IF(J170="X",0,IF(K170="X",0,VLOOKUP(K170,'9'!$K$3:$L$16,2,FALSE))),0)</f>
        <v>0</v>
      </c>
      <c r="T170" s="81">
        <f t="shared" si="11"/>
        <v>0</v>
      </c>
      <c r="U170" s="81">
        <f>IFERROR(VLOOKUP(K170,'9'!$K$3:$M$16,3,FALSE),0)</f>
        <v>0</v>
      </c>
      <c r="V170" s="81">
        <f t="shared" si="12"/>
        <v>0</v>
      </c>
    </row>
    <row r="171" spans="1:22">
      <c r="A171" s="7"/>
      <c r="E171" s="79"/>
      <c r="F171" s="79"/>
      <c r="G171" s="79"/>
      <c r="H171" s="79"/>
      <c r="L171" s="81"/>
      <c r="O171" s="81"/>
      <c r="R171" s="81">
        <f t="shared" si="10"/>
        <v>0</v>
      </c>
      <c r="S171" s="81">
        <f>IFERROR(IF(J171="X",0,IF(K171="X",0,VLOOKUP(K171,'9'!$K$3:$L$16,2,FALSE))),0)</f>
        <v>0</v>
      </c>
      <c r="T171" s="81">
        <f t="shared" si="11"/>
        <v>0</v>
      </c>
      <c r="U171" s="81">
        <f>IFERROR(VLOOKUP(K171,'9'!$K$3:$M$16,3,FALSE),0)</f>
        <v>0</v>
      </c>
      <c r="V171" s="81">
        <f t="shared" si="12"/>
        <v>0</v>
      </c>
    </row>
    <row r="172" spans="1:22">
      <c r="A172" s="7"/>
      <c r="E172" s="79"/>
      <c r="F172" s="79"/>
      <c r="G172" s="79"/>
      <c r="H172" s="79"/>
      <c r="L172" s="81"/>
      <c r="O172" s="81"/>
      <c r="R172" s="81">
        <f t="shared" si="10"/>
        <v>0</v>
      </c>
      <c r="S172" s="81">
        <f>IFERROR(IF(J172="X",0,IF(K172="X",0,VLOOKUP(K172,'9'!$K$3:$L$16,2,FALSE))),0)</f>
        <v>0</v>
      </c>
      <c r="T172" s="81">
        <f t="shared" si="11"/>
        <v>0</v>
      </c>
      <c r="U172" s="81">
        <f>IFERROR(VLOOKUP(K172,'9'!$K$3:$M$16,3,FALSE),0)</f>
        <v>0</v>
      </c>
      <c r="V172" s="81">
        <f t="shared" si="12"/>
        <v>0</v>
      </c>
    </row>
    <row r="173" spans="1:22">
      <c r="A173" s="7"/>
      <c r="E173" s="79"/>
      <c r="F173" s="79"/>
      <c r="G173" s="79"/>
      <c r="H173" s="79"/>
      <c r="L173" s="81"/>
      <c r="O173" s="81"/>
      <c r="R173" s="81">
        <f t="shared" si="10"/>
        <v>0</v>
      </c>
      <c r="S173" s="81">
        <f>IFERROR(IF(J173="X",0,IF(K173="X",0,VLOOKUP(K173,'9'!$K$3:$L$16,2,FALSE))),0)</f>
        <v>0</v>
      </c>
      <c r="T173" s="81">
        <f t="shared" si="11"/>
        <v>0</v>
      </c>
      <c r="U173" s="81">
        <f>IFERROR(VLOOKUP(K173,'9'!$K$3:$M$16,3,FALSE),0)</f>
        <v>0</v>
      </c>
      <c r="V173" s="81">
        <f t="shared" si="12"/>
        <v>0</v>
      </c>
    </row>
    <row r="174" spans="1:22">
      <c r="A174" s="7"/>
      <c r="E174" s="79"/>
      <c r="F174" s="79"/>
      <c r="G174" s="79"/>
      <c r="H174" s="79"/>
      <c r="L174" s="81"/>
      <c r="O174" s="81"/>
      <c r="R174" s="81">
        <f t="shared" si="10"/>
        <v>0</v>
      </c>
      <c r="S174" s="81">
        <f>IFERROR(IF(J174="X",0,IF(K174="X",0,VLOOKUP(K174,'9'!$K$3:$L$16,2,FALSE))),0)</f>
        <v>0</v>
      </c>
      <c r="T174" s="81">
        <f t="shared" si="11"/>
        <v>0</v>
      </c>
      <c r="U174" s="81">
        <f>IFERROR(VLOOKUP(K174,'9'!$K$3:$M$16,3,FALSE),0)</f>
        <v>0</v>
      </c>
      <c r="V174" s="81">
        <f t="shared" si="12"/>
        <v>0</v>
      </c>
    </row>
    <row r="175" spans="1:22">
      <c r="A175" s="7"/>
      <c r="E175" s="79"/>
      <c r="F175" s="79"/>
      <c r="G175" s="79"/>
      <c r="H175" s="79"/>
      <c r="L175" s="81"/>
      <c r="O175" s="81"/>
      <c r="R175" s="81">
        <f t="shared" si="10"/>
        <v>0</v>
      </c>
      <c r="S175" s="81">
        <f>IFERROR(IF(J175="X",0,IF(K175="X",0,VLOOKUP(K175,'9'!$K$3:$L$16,2,FALSE))),0)</f>
        <v>0</v>
      </c>
      <c r="T175" s="81">
        <f t="shared" si="11"/>
        <v>0</v>
      </c>
      <c r="U175" s="81">
        <f>IFERROR(VLOOKUP(K175,'9'!$K$3:$M$16,3,FALSE),0)</f>
        <v>0</v>
      </c>
      <c r="V175" s="81">
        <f t="shared" si="12"/>
        <v>0</v>
      </c>
    </row>
    <row r="176" spans="1:22">
      <c r="A176" s="7"/>
      <c r="E176" s="79"/>
      <c r="F176" s="79"/>
      <c r="G176" s="79"/>
      <c r="H176" s="79"/>
      <c r="L176" s="81"/>
      <c r="O176" s="81"/>
      <c r="R176" s="81">
        <f t="shared" si="10"/>
        <v>0</v>
      </c>
      <c r="S176" s="81">
        <f>IFERROR(IF(J176="X",0,IF(K176="X",0,VLOOKUP(K176,'9'!$K$3:$L$16,2,FALSE))),0)</f>
        <v>0</v>
      </c>
      <c r="T176" s="81">
        <f t="shared" si="11"/>
        <v>0</v>
      </c>
      <c r="U176" s="81">
        <f>IFERROR(VLOOKUP(K176,'9'!$K$3:$M$16,3,FALSE),0)</f>
        <v>0</v>
      </c>
      <c r="V176" s="81">
        <f t="shared" si="12"/>
        <v>0</v>
      </c>
    </row>
    <row r="177" spans="1:22">
      <c r="A177" s="7"/>
      <c r="E177" s="79"/>
      <c r="F177" s="79"/>
      <c r="G177" s="79"/>
      <c r="H177" s="79"/>
      <c r="L177" s="81"/>
      <c r="O177" s="81"/>
      <c r="R177" s="81">
        <f t="shared" si="10"/>
        <v>0</v>
      </c>
      <c r="S177" s="81">
        <f>IFERROR(IF(J177="X",0,IF(K177="X",0,VLOOKUP(K177,'9'!$K$3:$L$16,2,FALSE))),0)</f>
        <v>0</v>
      </c>
      <c r="T177" s="81">
        <f t="shared" si="11"/>
        <v>0</v>
      </c>
      <c r="U177" s="81">
        <f>IFERROR(VLOOKUP(K177,'9'!$K$3:$M$16,3,FALSE),0)</f>
        <v>0</v>
      </c>
      <c r="V177" s="81">
        <f t="shared" si="12"/>
        <v>0</v>
      </c>
    </row>
    <row r="178" spans="1:22">
      <c r="A178" s="7"/>
      <c r="E178" s="79"/>
      <c r="F178" s="79"/>
      <c r="G178" s="79"/>
      <c r="H178" s="79"/>
      <c r="L178" s="81"/>
      <c r="O178" s="81"/>
      <c r="R178" s="81">
        <f t="shared" si="10"/>
        <v>0</v>
      </c>
      <c r="S178" s="81">
        <f>IFERROR(IF(J178="X",0,IF(K178="X",0,VLOOKUP(K178,'9'!$K$3:$L$16,2,FALSE))),0)</f>
        <v>0</v>
      </c>
      <c r="T178" s="81">
        <f t="shared" si="11"/>
        <v>0</v>
      </c>
      <c r="U178" s="81">
        <f>IFERROR(VLOOKUP(K178,'9'!$K$3:$M$16,3,FALSE),0)</f>
        <v>0</v>
      </c>
      <c r="V178" s="81">
        <f t="shared" si="12"/>
        <v>0</v>
      </c>
    </row>
    <row r="179" spans="1:22">
      <c r="A179" s="7"/>
      <c r="E179" s="79"/>
      <c r="F179" s="79"/>
      <c r="G179" s="79"/>
      <c r="H179" s="79"/>
      <c r="L179" s="81"/>
      <c r="O179" s="81"/>
      <c r="R179" s="81">
        <f t="shared" si="10"/>
        <v>0</v>
      </c>
      <c r="S179" s="81">
        <f>IFERROR(IF(J179="X",0,IF(K179="X",0,VLOOKUP(K179,'9'!$K$3:$L$16,2,FALSE))),0)</f>
        <v>0</v>
      </c>
      <c r="T179" s="81">
        <f t="shared" si="11"/>
        <v>0</v>
      </c>
      <c r="U179" s="81">
        <f>IFERROR(VLOOKUP(K179,'9'!$K$3:$M$16,3,FALSE),0)</f>
        <v>0</v>
      </c>
      <c r="V179" s="81">
        <f t="shared" si="12"/>
        <v>0</v>
      </c>
    </row>
    <row r="180" spans="1:22">
      <c r="A180" s="7"/>
      <c r="E180" s="79"/>
      <c r="F180" s="79"/>
      <c r="G180" s="79"/>
      <c r="H180" s="79"/>
      <c r="L180" s="81"/>
      <c r="O180" s="81"/>
      <c r="R180" s="81">
        <f t="shared" si="10"/>
        <v>0</v>
      </c>
      <c r="S180" s="81">
        <f>IFERROR(IF(J180="X",0,IF(K180="X",0,VLOOKUP(K180,'9'!$K$3:$L$16,2,FALSE))),0)</f>
        <v>0</v>
      </c>
      <c r="T180" s="81">
        <f t="shared" si="11"/>
        <v>0</v>
      </c>
      <c r="U180" s="81">
        <f>IFERROR(VLOOKUP(K180,'9'!$K$3:$M$16,3,FALSE),0)</f>
        <v>0</v>
      </c>
      <c r="V180" s="81">
        <f t="shared" si="12"/>
        <v>0</v>
      </c>
    </row>
    <row r="181" spans="1:22">
      <c r="A181" s="7"/>
      <c r="E181" s="79"/>
      <c r="F181" s="79"/>
      <c r="G181" s="79"/>
      <c r="H181" s="79"/>
      <c r="L181" s="81"/>
      <c r="O181" s="81"/>
      <c r="R181" s="81">
        <f t="shared" si="10"/>
        <v>0</v>
      </c>
      <c r="S181" s="81">
        <f>IFERROR(IF(J181="X",0,IF(K181="X",0,VLOOKUP(K181,'9'!$K$3:$L$16,2,FALSE))),0)</f>
        <v>0</v>
      </c>
      <c r="T181" s="81">
        <f t="shared" si="11"/>
        <v>0</v>
      </c>
      <c r="U181" s="81">
        <f>IFERROR(VLOOKUP(K181,'9'!$K$3:$M$16,3,FALSE),0)</f>
        <v>0</v>
      </c>
      <c r="V181" s="81">
        <f t="shared" si="12"/>
        <v>0</v>
      </c>
    </row>
    <row r="182" spans="1:22">
      <c r="A182" s="7"/>
      <c r="E182" s="79"/>
      <c r="F182" s="79"/>
      <c r="G182" s="79"/>
      <c r="H182" s="79"/>
      <c r="L182" s="81"/>
      <c r="O182" s="81"/>
      <c r="R182" s="81">
        <f t="shared" si="10"/>
        <v>0</v>
      </c>
      <c r="S182" s="81">
        <f>IFERROR(IF(J182="X",0,IF(K182="X",0,VLOOKUP(K182,'9'!$K$3:$L$16,2,FALSE))),0)</f>
        <v>0</v>
      </c>
      <c r="T182" s="81">
        <f t="shared" si="11"/>
        <v>0</v>
      </c>
      <c r="U182" s="81">
        <f>IFERROR(VLOOKUP(K182,'9'!$K$3:$M$16,3,FALSE),0)</f>
        <v>0</v>
      </c>
      <c r="V182" s="81">
        <f t="shared" si="12"/>
        <v>0</v>
      </c>
    </row>
    <row r="183" spans="1:22">
      <c r="A183" s="7"/>
      <c r="E183" s="79"/>
      <c r="F183" s="79"/>
      <c r="G183" s="79"/>
      <c r="H183" s="79"/>
      <c r="L183" s="81"/>
      <c r="O183" s="81"/>
      <c r="R183" s="81">
        <f t="shared" si="10"/>
        <v>0</v>
      </c>
      <c r="S183" s="81">
        <f>IFERROR(IF(J183="X",0,IF(K183="X",0,VLOOKUP(K183,'9'!$K$3:$L$16,2,FALSE))),0)</f>
        <v>0</v>
      </c>
      <c r="T183" s="81">
        <f t="shared" si="11"/>
        <v>0</v>
      </c>
      <c r="U183" s="81">
        <f>IFERROR(VLOOKUP(K183,'9'!$K$3:$M$16,3,FALSE),0)</f>
        <v>0</v>
      </c>
      <c r="V183" s="81">
        <f t="shared" si="12"/>
        <v>0</v>
      </c>
    </row>
    <row r="184" spans="1:22">
      <c r="A184" s="7"/>
      <c r="E184" s="79"/>
      <c r="F184" s="79"/>
      <c r="G184" s="79"/>
      <c r="H184" s="79"/>
      <c r="L184" s="81"/>
      <c r="O184" s="81"/>
      <c r="R184" s="81">
        <f t="shared" si="10"/>
        <v>0</v>
      </c>
      <c r="S184" s="81">
        <f>IFERROR(IF(J184="X",0,IF(K184="X",0,VLOOKUP(K184,'9'!$K$3:$L$16,2,FALSE))),0)</f>
        <v>0</v>
      </c>
      <c r="T184" s="81">
        <f t="shared" si="11"/>
        <v>0</v>
      </c>
      <c r="U184" s="81">
        <f>IFERROR(VLOOKUP(K184,'9'!$K$3:$M$16,3,FALSE),0)</f>
        <v>0</v>
      </c>
      <c r="V184" s="81">
        <f t="shared" si="12"/>
        <v>0</v>
      </c>
    </row>
    <row r="185" spans="1:22">
      <c r="A185" s="7"/>
      <c r="E185" s="79"/>
      <c r="F185" s="79"/>
      <c r="G185" s="79"/>
      <c r="H185" s="79"/>
      <c r="L185" s="81"/>
      <c r="O185" s="81"/>
      <c r="R185" s="81">
        <f t="shared" si="10"/>
        <v>0</v>
      </c>
      <c r="S185" s="81">
        <f>IFERROR(IF(J185="X",0,IF(K185="X",0,VLOOKUP(K185,'9'!$K$3:$L$16,2,FALSE))),0)</f>
        <v>0</v>
      </c>
      <c r="T185" s="81">
        <f t="shared" si="11"/>
        <v>0</v>
      </c>
      <c r="U185" s="81">
        <f>IFERROR(VLOOKUP(K185,'9'!$K$3:$M$16,3,FALSE),0)</f>
        <v>0</v>
      </c>
      <c r="V185" s="81">
        <f t="shared" si="12"/>
        <v>0</v>
      </c>
    </row>
    <row r="186" spans="1:22">
      <c r="A186" s="7"/>
      <c r="E186" s="79"/>
      <c r="F186" s="79"/>
      <c r="G186" s="79"/>
      <c r="H186" s="79"/>
      <c r="L186" s="81"/>
      <c r="O186" s="81"/>
      <c r="R186" s="81">
        <f t="shared" si="10"/>
        <v>0</v>
      </c>
      <c r="S186" s="81">
        <f>IFERROR(IF(J186="X",0,IF(K186="X",0,VLOOKUP(K186,'9'!$K$3:$L$16,2,FALSE))),0)</f>
        <v>0</v>
      </c>
      <c r="T186" s="81">
        <f t="shared" si="11"/>
        <v>0</v>
      </c>
      <c r="U186" s="81">
        <f>IFERROR(VLOOKUP(K186,'9'!$K$3:$M$16,3,FALSE),0)</f>
        <v>0</v>
      </c>
      <c r="V186" s="81">
        <f t="shared" si="12"/>
        <v>0</v>
      </c>
    </row>
    <row r="187" spans="1:22">
      <c r="A187" s="7"/>
      <c r="E187" s="79"/>
      <c r="F187" s="79"/>
      <c r="G187" s="79"/>
      <c r="H187" s="79"/>
      <c r="L187" s="81"/>
      <c r="O187" s="81"/>
      <c r="R187" s="81">
        <f t="shared" si="10"/>
        <v>0</v>
      </c>
      <c r="S187" s="81">
        <f>IFERROR(IF(J187="X",0,IF(K187="X",0,VLOOKUP(K187,'9'!$K$3:$L$16,2,FALSE))),0)</f>
        <v>0</v>
      </c>
      <c r="T187" s="81">
        <f t="shared" si="11"/>
        <v>0</v>
      </c>
      <c r="U187" s="81">
        <f>IFERROR(VLOOKUP(K187,'9'!$K$3:$M$16,3,FALSE),0)</f>
        <v>0</v>
      </c>
      <c r="V187" s="81">
        <f t="shared" si="12"/>
        <v>0</v>
      </c>
    </row>
    <row r="188" spans="1:22">
      <c r="A188" s="7"/>
      <c r="E188" s="79"/>
      <c r="F188" s="79"/>
      <c r="G188" s="79"/>
      <c r="H188" s="79"/>
      <c r="L188" s="81"/>
      <c r="O188" s="81"/>
      <c r="R188" s="81">
        <f t="shared" si="10"/>
        <v>0</v>
      </c>
      <c r="S188" s="81">
        <f>IFERROR(IF(J188="X",0,IF(K188="X",0,VLOOKUP(K188,'9'!$K$3:$L$16,2,FALSE))),0)</f>
        <v>0</v>
      </c>
      <c r="T188" s="81">
        <f t="shared" si="11"/>
        <v>0</v>
      </c>
      <c r="U188" s="81">
        <f>IFERROR(VLOOKUP(K188,'9'!$K$3:$M$16,3,FALSE),0)</f>
        <v>0</v>
      </c>
      <c r="V188" s="81">
        <f t="shared" si="12"/>
        <v>0</v>
      </c>
    </row>
    <row r="189" spans="1:22">
      <c r="A189" s="7"/>
      <c r="E189" s="79"/>
      <c r="F189" s="79"/>
      <c r="G189" s="79"/>
      <c r="H189" s="79"/>
      <c r="L189" s="81"/>
      <c r="O189" s="81"/>
      <c r="R189" s="81">
        <f t="shared" si="10"/>
        <v>0</v>
      </c>
      <c r="S189" s="81">
        <f>IFERROR(IF(J189="X",0,IF(K189="X",0,VLOOKUP(K189,'9'!$K$3:$L$16,2,FALSE))),0)</f>
        <v>0</v>
      </c>
      <c r="T189" s="81">
        <f t="shared" si="11"/>
        <v>0</v>
      </c>
      <c r="U189" s="81">
        <f>IFERROR(VLOOKUP(K189,'9'!$K$3:$M$16,3,FALSE),0)</f>
        <v>0</v>
      </c>
      <c r="V189" s="81">
        <f t="shared" si="12"/>
        <v>0</v>
      </c>
    </row>
    <row r="190" spans="1:22">
      <c r="A190" s="7"/>
      <c r="E190" s="79"/>
      <c r="F190" s="79"/>
      <c r="G190" s="79"/>
      <c r="H190" s="79"/>
      <c r="L190" s="81"/>
      <c r="O190" s="81"/>
      <c r="R190" s="81">
        <f t="shared" si="10"/>
        <v>0</v>
      </c>
      <c r="S190" s="81">
        <f>IFERROR(IF(J190="X",0,IF(K190="X",0,VLOOKUP(K190,'9'!$K$3:$L$16,2,FALSE))),0)</f>
        <v>0</v>
      </c>
      <c r="T190" s="81">
        <f t="shared" si="11"/>
        <v>0</v>
      </c>
      <c r="U190" s="81">
        <f>IFERROR(VLOOKUP(K190,'9'!$K$3:$M$16,3,FALSE),0)</f>
        <v>0</v>
      </c>
      <c r="V190" s="81">
        <f t="shared" si="12"/>
        <v>0</v>
      </c>
    </row>
    <row r="191" spans="1:22">
      <c r="A191" s="7"/>
      <c r="E191" s="79"/>
      <c r="F191" s="79"/>
      <c r="G191" s="79"/>
      <c r="H191" s="79"/>
      <c r="L191" s="81"/>
      <c r="O191" s="81"/>
      <c r="R191" s="81">
        <f t="shared" si="10"/>
        <v>0</v>
      </c>
      <c r="S191" s="81">
        <f>IFERROR(IF(J191="X",0,IF(K191="X",0,VLOOKUP(K191,'9'!$K$3:$L$16,2,FALSE))),0)</f>
        <v>0</v>
      </c>
      <c r="T191" s="81">
        <f t="shared" si="11"/>
        <v>0</v>
      </c>
      <c r="U191" s="81">
        <f>IFERROR(VLOOKUP(K191,'9'!$K$3:$M$16,3,FALSE),0)</f>
        <v>0</v>
      </c>
      <c r="V191" s="81">
        <f t="shared" si="12"/>
        <v>0</v>
      </c>
    </row>
    <row r="192" spans="1:22">
      <c r="A192" s="7"/>
      <c r="E192" s="79"/>
      <c r="F192" s="79"/>
      <c r="G192" s="79"/>
      <c r="H192" s="79"/>
      <c r="L192" s="81"/>
      <c r="O192" s="81"/>
      <c r="R192" s="81">
        <f t="shared" si="10"/>
        <v>0</v>
      </c>
      <c r="S192" s="81">
        <f>IFERROR(IF(J192="X",0,IF(K192="X",0,VLOOKUP(K192,'9'!$K$3:$L$16,2,FALSE))),0)</f>
        <v>0</v>
      </c>
      <c r="T192" s="81">
        <f t="shared" si="11"/>
        <v>0</v>
      </c>
      <c r="U192" s="81">
        <f>IFERROR(VLOOKUP(K192,'9'!$K$3:$M$16,3,FALSE),0)</f>
        <v>0</v>
      </c>
      <c r="V192" s="81">
        <f t="shared" si="12"/>
        <v>0</v>
      </c>
    </row>
    <row r="193" spans="1:22">
      <c r="A193" s="7"/>
      <c r="E193" s="79"/>
      <c r="F193" s="79"/>
      <c r="G193" s="79"/>
      <c r="H193" s="79"/>
      <c r="L193" s="81"/>
      <c r="O193" s="81"/>
      <c r="R193" s="81">
        <f t="shared" si="10"/>
        <v>0</v>
      </c>
      <c r="S193" s="81">
        <f>IFERROR(IF(J193="X",0,IF(K193="X",0,VLOOKUP(K193,'9'!$K$3:$L$16,2,FALSE))),0)</f>
        <v>0</v>
      </c>
      <c r="T193" s="81">
        <f t="shared" si="11"/>
        <v>0</v>
      </c>
      <c r="U193" s="81">
        <f>IFERROR(VLOOKUP(K193,'9'!$K$3:$M$16,3,FALSE),0)</f>
        <v>0</v>
      </c>
      <c r="V193" s="81">
        <f t="shared" si="12"/>
        <v>0</v>
      </c>
    </row>
    <row r="194" spans="1:22">
      <c r="A194" s="7"/>
      <c r="E194" s="79"/>
      <c r="F194" s="79"/>
      <c r="G194" s="79"/>
      <c r="H194" s="79"/>
      <c r="L194" s="81"/>
      <c r="O194" s="81"/>
      <c r="R194" s="81">
        <f t="shared" si="10"/>
        <v>0</v>
      </c>
      <c r="S194" s="81">
        <f>IFERROR(IF(J194="X",0,IF(K194="X",0,VLOOKUP(K194,'9'!$K$3:$L$16,2,FALSE))),0)</f>
        <v>0</v>
      </c>
      <c r="T194" s="81">
        <f t="shared" si="11"/>
        <v>0</v>
      </c>
      <c r="U194" s="81">
        <f>IFERROR(VLOOKUP(K194,'9'!$K$3:$M$16,3,FALSE),0)</f>
        <v>0</v>
      </c>
      <c r="V194" s="81">
        <f t="shared" si="12"/>
        <v>0</v>
      </c>
    </row>
    <row r="195" spans="1:22">
      <c r="A195" s="7"/>
      <c r="E195" s="79"/>
      <c r="F195" s="79"/>
      <c r="G195" s="79"/>
      <c r="H195" s="79"/>
      <c r="L195" s="81"/>
      <c r="O195" s="81"/>
      <c r="R195" s="81">
        <f t="shared" si="10"/>
        <v>0</v>
      </c>
      <c r="S195" s="81">
        <f>IFERROR(IF(J195="X",0,IF(K195="X",0,VLOOKUP(K195,'9'!$K$3:$L$16,2,FALSE))),0)</f>
        <v>0</v>
      </c>
      <c r="T195" s="81">
        <f t="shared" si="11"/>
        <v>0</v>
      </c>
      <c r="U195" s="81">
        <f>IFERROR(VLOOKUP(K195,'9'!$K$3:$M$16,3,FALSE),0)</f>
        <v>0</v>
      </c>
      <c r="V195" s="81">
        <f t="shared" si="12"/>
        <v>0</v>
      </c>
    </row>
    <row r="196" spans="1:22">
      <c r="A196" s="7"/>
      <c r="E196" s="79"/>
      <c r="F196" s="79"/>
      <c r="G196" s="79"/>
      <c r="H196" s="79"/>
      <c r="L196" s="81"/>
      <c r="O196" s="81"/>
      <c r="R196" s="81">
        <f t="shared" si="10"/>
        <v>0</v>
      </c>
      <c r="S196" s="81">
        <f>IFERROR(IF(J196="X",0,IF(K196="X",0,VLOOKUP(K196,'9'!$K$3:$L$16,2,FALSE))),0)</f>
        <v>0</v>
      </c>
      <c r="T196" s="81">
        <f t="shared" si="11"/>
        <v>0</v>
      </c>
      <c r="U196" s="81">
        <f>IFERROR(VLOOKUP(K196,'9'!$K$3:$M$16,3,FALSE),0)</f>
        <v>0</v>
      </c>
      <c r="V196" s="81">
        <f t="shared" si="12"/>
        <v>0</v>
      </c>
    </row>
    <row r="197" spans="1:22">
      <c r="A197" s="7"/>
      <c r="E197" s="79"/>
      <c r="F197" s="79"/>
      <c r="G197" s="79"/>
      <c r="H197" s="79"/>
      <c r="L197" s="81"/>
      <c r="O197" s="81"/>
      <c r="R197" s="81">
        <f t="shared" si="10"/>
        <v>0</v>
      </c>
      <c r="S197" s="81">
        <f>IFERROR(IF(J197="X",0,IF(K197="X",0,VLOOKUP(K197,'9'!$K$3:$L$16,2,FALSE))),0)</f>
        <v>0</v>
      </c>
      <c r="T197" s="81">
        <f t="shared" si="11"/>
        <v>0</v>
      </c>
      <c r="U197" s="81">
        <f>IFERROR(VLOOKUP(K197,'9'!$K$3:$M$16,3,FALSE),0)</f>
        <v>0</v>
      </c>
      <c r="V197" s="81">
        <f t="shared" si="12"/>
        <v>0</v>
      </c>
    </row>
    <row r="198" spans="1:22">
      <c r="A198" s="7"/>
      <c r="E198" s="79"/>
      <c r="F198" s="79"/>
      <c r="G198" s="79"/>
      <c r="H198" s="79"/>
      <c r="L198" s="81"/>
      <c r="O198" s="81"/>
      <c r="R198" s="81">
        <f t="shared" si="10"/>
        <v>0</v>
      </c>
      <c r="S198" s="81">
        <f>IFERROR(IF(J198="X",0,IF(K198="X",0,VLOOKUP(K198,'9'!$K$3:$L$16,2,FALSE))),0)</f>
        <v>0</v>
      </c>
      <c r="T198" s="81">
        <f t="shared" si="11"/>
        <v>0</v>
      </c>
      <c r="U198" s="81">
        <f>IFERROR(VLOOKUP(K198,'9'!$K$3:$M$16,3,FALSE),0)</f>
        <v>0</v>
      </c>
      <c r="V198" s="81">
        <f t="shared" si="12"/>
        <v>0</v>
      </c>
    </row>
    <row r="199" spans="1:22">
      <c r="A199" s="7"/>
      <c r="E199" s="79"/>
      <c r="F199" s="79"/>
      <c r="G199" s="79"/>
      <c r="H199" s="79"/>
      <c r="L199" s="81"/>
      <c r="O199" s="81"/>
      <c r="R199" s="81">
        <f t="shared" si="10"/>
        <v>0</v>
      </c>
      <c r="S199" s="81">
        <f>IFERROR(IF(J199="X",0,IF(K199="X",0,VLOOKUP(K199,'9'!$K$3:$L$16,2,FALSE))),0)</f>
        <v>0</v>
      </c>
      <c r="T199" s="81">
        <f t="shared" si="11"/>
        <v>0</v>
      </c>
      <c r="U199" s="81">
        <f>IFERROR(VLOOKUP(K199,'9'!$K$3:$M$16,3,FALSE),0)</f>
        <v>0</v>
      </c>
      <c r="V199" s="81">
        <f t="shared" si="12"/>
        <v>0</v>
      </c>
    </row>
    <row r="200" spans="1:22">
      <c r="A200" s="7"/>
      <c r="E200" s="79"/>
      <c r="F200" s="79"/>
      <c r="G200" s="79"/>
      <c r="H200" s="79"/>
      <c r="L200" s="81"/>
      <c r="O200" s="81"/>
      <c r="R200" s="81">
        <f t="shared" si="10"/>
        <v>0</v>
      </c>
      <c r="S200" s="81">
        <f>IFERROR(IF(J200="X",0,IF(K200="X",0,VLOOKUP(K200,'9'!$K$3:$L$16,2,FALSE))),0)</f>
        <v>0</v>
      </c>
      <c r="T200" s="81">
        <f t="shared" si="11"/>
        <v>0</v>
      </c>
      <c r="U200" s="81">
        <f>IFERROR(VLOOKUP(K200,'9'!$K$3:$M$16,3,FALSE),0)</f>
        <v>0</v>
      </c>
      <c r="V200" s="81">
        <f t="shared" si="12"/>
        <v>0</v>
      </c>
    </row>
    <row r="201" spans="1:22">
      <c r="A201" s="7"/>
      <c r="E201" s="79"/>
      <c r="F201" s="79"/>
      <c r="G201" s="79"/>
      <c r="H201" s="79"/>
      <c r="L201" s="81"/>
      <c r="O201" s="81"/>
      <c r="R201" s="81">
        <f t="shared" si="10"/>
        <v>0</v>
      </c>
      <c r="S201" s="81">
        <f>IFERROR(IF(J201="X",0,IF(K201="X",0,VLOOKUP(K201,'9'!$K$3:$L$16,2,FALSE))),0)</f>
        <v>0</v>
      </c>
      <c r="T201" s="81">
        <f t="shared" si="11"/>
        <v>0</v>
      </c>
      <c r="U201" s="81">
        <f>IFERROR(VLOOKUP(K201,'9'!$K$3:$M$16,3,FALSE),0)</f>
        <v>0</v>
      </c>
      <c r="V201" s="81">
        <f t="shared" si="12"/>
        <v>0</v>
      </c>
    </row>
    <row r="202" spans="1:22">
      <c r="A202" s="7"/>
      <c r="E202" s="79"/>
      <c r="F202" s="79"/>
      <c r="G202" s="79"/>
      <c r="H202" s="79"/>
      <c r="L202" s="81"/>
      <c r="O202" s="81"/>
      <c r="R202" s="81">
        <f t="shared" si="10"/>
        <v>0</v>
      </c>
      <c r="S202" s="81">
        <f>IFERROR(IF(J202="X",0,IF(K202="X",0,VLOOKUP(K202,'9'!$K$3:$L$16,2,FALSE))),0)</f>
        <v>0</v>
      </c>
      <c r="T202" s="81">
        <f t="shared" si="11"/>
        <v>0</v>
      </c>
      <c r="U202" s="81">
        <f>IFERROR(VLOOKUP(K202,'9'!$K$3:$M$16,3,FALSE),0)</f>
        <v>0</v>
      </c>
      <c r="V202" s="81">
        <f t="shared" si="12"/>
        <v>0</v>
      </c>
    </row>
    <row r="203" spans="1:22">
      <c r="A203" s="7"/>
      <c r="E203" s="79"/>
      <c r="F203" s="79"/>
      <c r="G203" s="79"/>
      <c r="H203" s="79"/>
      <c r="L203" s="81"/>
      <c r="O203" s="81"/>
      <c r="R203" s="81">
        <f t="shared" si="10"/>
        <v>0</v>
      </c>
      <c r="S203" s="81">
        <f>IFERROR(IF(J203="X",0,IF(K203="X",0,VLOOKUP(K203,'9'!$K$3:$L$16,2,FALSE))),0)</f>
        <v>0</v>
      </c>
      <c r="T203" s="81">
        <f t="shared" si="11"/>
        <v>0</v>
      </c>
      <c r="U203" s="81">
        <f>IFERROR(VLOOKUP(K203,'9'!$K$3:$M$16,3,FALSE),0)</f>
        <v>0</v>
      </c>
      <c r="V203" s="81">
        <f t="shared" si="12"/>
        <v>0</v>
      </c>
    </row>
    <row r="204" spans="1:22">
      <c r="A204" s="7"/>
      <c r="E204" s="79"/>
      <c r="F204" s="79"/>
      <c r="G204" s="79"/>
      <c r="H204" s="79"/>
      <c r="L204" s="81"/>
      <c r="O204" s="81"/>
      <c r="R204" s="81">
        <f t="shared" si="10"/>
        <v>0</v>
      </c>
      <c r="S204" s="81">
        <f>IFERROR(IF(J204="X",0,IF(K204="X",0,VLOOKUP(K204,'9'!$K$3:$L$16,2,FALSE))),0)</f>
        <v>0</v>
      </c>
      <c r="T204" s="81">
        <f t="shared" si="11"/>
        <v>0</v>
      </c>
      <c r="U204" s="81">
        <f>IFERROR(VLOOKUP(K204,'9'!$K$3:$M$16,3,FALSE),0)</f>
        <v>0</v>
      </c>
      <c r="V204" s="81">
        <f t="shared" si="12"/>
        <v>0</v>
      </c>
    </row>
    <row r="205" spans="1:22">
      <c r="A205" s="7"/>
      <c r="E205" s="79"/>
      <c r="F205" s="79"/>
      <c r="G205" s="79"/>
      <c r="H205" s="79"/>
      <c r="L205" s="81"/>
      <c r="O205" s="81"/>
      <c r="R205" s="81">
        <f t="shared" si="10"/>
        <v>0</v>
      </c>
      <c r="S205" s="81">
        <f>IFERROR(IF(J205="X",0,IF(K205="X",0,VLOOKUP(K205,'9'!$K$3:$L$16,2,FALSE))),0)</f>
        <v>0</v>
      </c>
      <c r="T205" s="81">
        <f t="shared" si="11"/>
        <v>0</v>
      </c>
      <c r="U205" s="81">
        <f>IFERROR(VLOOKUP(K205,'9'!$K$3:$M$16,3,FALSE),0)</f>
        <v>0</v>
      </c>
      <c r="V205" s="81">
        <f t="shared" si="12"/>
        <v>0</v>
      </c>
    </row>
    <row r="206" spans="1:22">
      <c r="A206" s="7"/>
      <c r="E206" s="79"/>
      <c r="F206" s="79"/>
      <c r="G206" s="79"/>
      <c r="H206" s="79"/>
      <c r="L206" s="81"/>
      <c r="O206" s="81"/>
      <c r="R206" s="81">
        <f t="shared" si="10"/>
        <v>0</v>
      </c>
      <c r="S206" s="81">
        <f>IFERROR(IF(J206="X",0,IF(K206="X",0,VLOOKUP(K206,'9'!$K$3:$L$16,2,FALSE))),0)</f>
        <v>0</v>
      </c>
      <c r="T206" s="81">
        <f t="shared" si="11"/>
        <v>0</v>
      </c>
      <c r="U206" s="81">
        <f>IFERROR(VLOOKUP(K206,'9'!$K$3:$M$16,3,FALSE),0)</f>
        <v>0</v>
      </c>
      <c r="V206" s="81">
        <f t="shared" si="12"/>
        <v>0</v>
      </c>
    </row>
    <row r="207" spans="1:22">
      <c r="A207" s="7"/>
      <c r="E207" s="79"/>
      <c r="F207" s="79"/>
      <c r="G207" s="79"/>
      <c r="H207" s="79"/>
      <c r="L207" s="81"/>
      <c r="O207" s="81"/>
      <c r="R207" s="81">
        <f t="shared" si="10"/>
        <v>0</v>
      </c>
      <c r="S207" s="81">
        <f>IFERROR(IF(J207="X",0,IF(K207="X",0,VLOOKUP(K207,'9'!$K$3:$L$16,2,FALSE))),0)</f>
        <v>0</v>
      </c>
      <c r="T207" s="81">
        <f t="shared" si="11"/>
        <v>0</v>
      </c>
      <c r="U207" s="81">
        <f>IFERROR(VLOOKUP(K207,'9'!$K$3:$M$16,3,FALSE),0)</f>
        <v>0</v>
      </c>
      <c r="V207" s="81">
        <f t="shared" si="12"/>
        <v>0</v>
      </c>
    </row>
    <row r="208" spans="1:22">
      <c r="A208" s="7"/>
      <c r="E208" s="79"/>
      <c r="F208" s="79"/>
      <c r="G208" s="79"/>
      <c r="H208" s="79"/>
      <c r="L208" s="81"/>
      <c r="O208" s="81"/>
      <c r="R208" s="81">
        <f t="shared" si="10"/>
        <v>0</v>
      </c>
      <c r="S208" s="81">
        <f>IFERROR(IF(J208="X",0,IF(K208="X",0,VLOOKUP(K208,'9'!$K$3:$L$16,2,FALSE))),0)</f>
        <v>0</v>
      </c>
      <c r="T208" s="81">
        <f t="shared" si="11"/>
        <v>0</v>
      </c>
      <c r="U208" s="81">
        <f>IFERROR(VLOOKUP(K208,'9'!$K$3:$M$16,3,FALSE),0)</f>
        <v>0</v>
      </c>
      <c r="V208" s="81">
        <f t="shared" si="12"/>
        <v>0</v>
      </c>
    </row>
    <row r="209" spans="1:22">
      <c r="A209" s="7"/>
      <c r="E209" s="79"/>
      <c r="F209" s="79"/>
      <c r="G209" s="79"/>
      <c r="H209" s="79"/>
      <c r="L209" s="81"/>
      <c r="O209" s="81"/>
      <c r="R209" s="81">
        <f t="shared" si="10"/>
        <v>0</v>
      </c>
      <c r="S209" s="81">
        <f>IFERROR(IF(J209="X",0,IF(K209="X",0,VLOOKUP(K209,'9'!$K$3:$L$16,2,FALSE))),0)</f>
        <v>0</v>
      </c>
      <c r="T209" s="81">
        <f t="shared" si="11"/>
        <v>0</v>
      </c>
      <c r="U209" s="81">
        <f>IFERROR(VLOOKUP(K209,'9'!$K$3:$M$16,3,FALSE),0)</f>
        <v>0</v>
      </c>
      <c r="V209" s="81">
        <f t="shared" si="12"/>
        <v>0</v>
      </c>
    </row>
    <row r="210" spans="1:22">
      <c r="A210" s="7"/>
      <c r="E210" s="79"/>
      <c r="F210" s="79"/>
      <c r="G210" s="79"/>
      <c r="H210" s="79"/>
      <c r="L210" s="81"/>
      <c r="O210" s="81"/>
      <c r="R210" s="81">
        <f t="shared" si="10"/>
        <v>0</v>
      </c>
      <c r="S210" s="81">
        <f>IFERROR(IF(J210="X",0,IF(K210="X",0,VLOOKUP(K210,'9'!$K$3:$L$16,2,FALSE))),0)</f>
        <v>0</v>
      </c>
      <c r="T210" s="81">
        <f t="shared" si="11"/>
        <v>0</v>
      </c>
      <c r="U210" s="81">
        <f>IFERROR(VLOOKUP(K210,'9'!$K$3:$M$16,3,FALSE),0)</f>
        <v>0</v>
      </c>
      <c r="V210" s="81">
        <f t="shared" si="12"/>
        <v>0</v>
      </c>
    </row>
    <row r="211" spans="1:22">
      <c r="A211" s="7"/>
      <c r="E211" s="79"/>
      <c r="F211" s="79"/>
      <c r="G211" s="79"/>
      <c r="H211" s="79"/>
      <c r="L211" s="81"/>
      <c r="O211" s="81"/>
      <c r="R211" s="81">
        <f t="shared" si="10"/>
        <v>0</v>
      </c>
      <c r="S211" s="81">
        <f>IFERROR(IF(J211="X",0,IF(K211="X",0,VLOOKUP(K211,'9'!$K$3:$L$16,2,FALSE))),0)</f>
        <v>0</v>
      </c>
      <c r="T211" s="81">
        <f t="shared" si="11"/>
        <v>0</v>
      </c>
      <c r="U211" s="81">
        <f>IFERROR(VLOOKUP(K211,'9'!$K$3:$M$16,3,FALSE),0)</f>
        <v>0</v>
      </c>
      <c r="V211" s="81">
        <f t="shared" si="12"/>
        <v>0</v>
      </c>
    </row>
    <row r="212" spans="1:22">
      <c r="A212" s="7"/>
      <c r="E212" s="79"/>
      <c r="F212" s="79"/>
      <c r="G212" s="79"/>
      <c r="H212" s="79"/>
      <c r="L212" s="81"/>
      <c r="O212" s="81"/>
      <c r="R212" s="81">
        <f t="shared" si="10"/>
        <v>0</v>
      </c>
      <c r="S212" s="81">
        <f>IFERROR(IF(J212="X",0,IF(K212="X",0,VLOOKUP(K212,'9'!$K$3:$L$16,2,FALSE))),0)</f>
        <v>0</v>
      </c>
      <c r="T212" s="81">
        <f t="shared" si="11"/>
        <v>0</v>
      </c>
      <c r="U212" s="81">
        <f>IFERROR(VLOOKUP(K212,'9'!$K$3:$M$16,3,FALSE),0)</f>
        <v>0</v>
      </c>
      <c r="V212" s="81">
        <f t="shared" si="12"/>
        <v>0</v>
      </c>
    </row>
    <row r="213" spans="1:22">
      <c r="A213" s="7"/>
      <c r="E213" s="79"/>
      <c r="F213" s="79"/>
      <c r="G213" s="79"/>
      <c r="H213" s="79"/>
      <c r="L213" s="81"/>
      <c r="O213" s="81"/>
      <c r="R213" s="81">
        <f t="shared" ref="R213:R276" si="13">SUM(M213+P213)</f>
        <v>0</v>
      </c>
      <c r="S213" s="81">
        <f>IFERROR(IF(J213="X",0,IF(K213="X",0,VLOOKUP(K213,'9'!$K$3:$L$16,2,FALSE))),0)</f>
        <v>0</v>
      </c>
      <c r="T213" s="81">
        <f t="shared" ref="T213:T276" si="14">R213*S213</f>
        <v>0</v>
      </c>
      <c r="U213" s="81">
        <f>IFERROR(VLOOKUP(K213,'9'!$K$3:$M$16,3,FALSE),0)</f>
        <v>0</v>
      </c>
      <c r="V213" s="81">
        <f t="shared" ref="V213:V276" si="15">IF(U213=0,0,T213/U213)</f>
        <v>0</v>
      </c>
    </row>
    <row r="214" spans="1:22">
      <c r="A214" s="7"/>
      <c r="E214" s="79"/>
      <c r="F214" s="79"/>
      <c r="G214" s="79"/>
      <c r="H214" s="79"/>
      <c r="L214" s="81"/>
      <c r="O214" s="81"/>
      <c r="R214" s="81">
        <f t="shared" si="13"/>
        <v>0</v>
      </c>
      <c r="S214" s="81">
        <f>IFERROR(IF(J214="X",0,IF(K214="X",0,VLOOKUP(K214,'9'!$K$3:$L$16,2,FALSE))),0)</f>
        <v>0</v>
      </c>
      <c r="T214" s="81">
        <f t="shared" si="14"/>
        <v>0</v>
      </c>
      <c r="U214" s="81">
        <f>IFERROR(VLOOKUP(K214,'9'!$K$3:$M$16,3,FALSE),0)</f>
        <v>0</v>
      </c>
      <c r="V214" s="81">
        <f t="shared" si="15"/>
        <v>0</v>
      </c>
    </row>
    <row r="215" spans="1:22">
      <c r="A215" s="7"/>
      <c r="E215" s="79"/>
      <c r="F215" s="79"/>
      <c r="G215" s="79"/>
      <c r="H215" s="79"/>
      <c r="L215" s="81"/>
      <c r="O215" s="81"/>
      <c r="R215" s="81">
        <f t="shared" si="13"/>
        <v>0</v>
      </c>
      <c r="S215" s="81">
        <f>IFERROR(IF(J215="X",0,IF(K215="X",0,VLOOKUP(K215,'9'!$K$3:$L$16,2,FALSE))),0)</f>
        <v>0</v>
      </c>
      <c r="T215" s="81">
        <f t="shared" si="14"/>
        <v>0</v>
      </c>
      <c r="U215" s="81">
        <f>IFERROR(VLOOKUP(K215,'9'!$K$3:$M$16,3,FALSE),0)</f>
        <v>0</v>
      </c>
      <c r="V215" s="81">
        <f t="shared" si="15"/>
        <v>0</v>
      </c>
    </row>
    <row r="216" spans="1:22">
      <c r="A216" s="7"/>
      <c r="E216" s="79"/>
      <c r="F216" s="79"/>
      <c r="G216" s="79"/>
      <c r="H216" s="79"/>
      <c r="L216" s="81"/>
      <c r="O216" s="81"/>
      <c r="R216" s="81">
        <f t="shared" si="13"/>
        <v>0</v>
      </c>
      <c r="S216" s="81">
        <f>IFERROR(IF(J216="X",0,IF(K216="X",0,VLOOKUP(K216,'9'!$K$3:$L$16,2,FALSE))),0)</f>
        <v>0</v>
      </c>
      <c r="T216" s="81">
        <f t="shared" si="14"/>
        <v>0</v>
      </c>
      <c r="U216" s="81">
        <f>IFERROR(VLOOKUP(K216,'9'!$K$3:$M$16,3,FALSE),0)</f>
        <v>0</v>
      </c>
      <c r="V216" s="81">
        <f t="shared" si="15"/>
        <v>0</v>
      </c>
    </row>
    <row r="217" spans="1:22">
      <c r="A217" s="7"/>
      <c r="E217" s="79"/>
      <c r="F217" s="79"/>
      <c r="G217" s="79"/>
      <c r="H217" s="79"/>
      <c r="L217" s="81"/>
      <c r="O217" s="81"/>
      <c r="R217" s="81">
        <f t="shared" si="13"/>
        <v>0</v>
      </c>
      <c r="S217" s="81">
        <f>IFERROR(IF(J217="X",0,IF(K217="X",0,VLOOKUP(K217,'9'!$K$3:$L$16,2,FALSE))),0)</f>
        <v>0</v>
      </c>
      <c r="T217" s="81">
        <f t="shared" si="14"/>
        <v>0</v>
      </c>
      <c r="U217" s="81">
        <f>IFERROR(VLOOKUP(K217,'9'!$K$3:$M$16,3,FALSE),0)</f>
        <v>0</v>
      </c>
      <c r="V217" s="81">
        <f t="shared" si="15"/>
        <v>0</v>
      </c>
    </row>
    <row r="218" spans="1:22">
      <c r="A218" s="7"/>
      <c r="E218" s="79"/>
      <c r="F218" s="79"/>
      <c r="G218" s="79"/>
      <c r="H218" s="79"/>
      <c r="L218" s="81"/>
      <c r="O218" s="81"/>
      <c r="R218" s="81">
        <f t="shared" si="13"/>
        <v>0</v>
      </c>
      <c r="S218" s="81">
        <f>IFERROR(IF(J218="X",0,IF(K218="X",0,VLOOKUP(K218,'9'!$K$3:$L$16,2,FALSE))),0)</f>
        <v>0</v>
      </c>
      <c r="T218" s="81">
        <f t="shared" si="14"/>
        <v>0</v>
      </c>
      <c r="U218" s="81">
        <f>IFERROR(VLOOKUP(K218,'9'!$K$3:$M$16,3,FALSE),0)</f>
        <v>0</v>
      </c>
      <c r="V218" s="81">
        <f t="shared" si="15"/>
        <v>0</v>
      </c>
    </row>
    <row r="219" spans="1:22">
      <c r="A219" s="7"/>
      <c r="E219" s="79"/>
      <c r="F219" s="79"/>
      <c r="G219" s="79"/>
      <c r="H219" s="79"/>
      <c r="L219" s="81"/>
      <c r="O219" s="81"/>
      <c r="R219" s="81">
        <f t="shared" si="13"/>
        <v>0</v>
      </c>
      <c r="S219" s="81">
        <f>IFERROR(IF(J219="X",0,IF(K219="X",0,VLOOKUP(K219,'9'!$K$3:$L$16,2,FALSE))),0)</f>
        <v>0</v>
      </c>
      <c r="T219" s="81">
        <f t="shared" si="14"/>
        <v>0</v>
      </c>
      <c r="U219" s="81">
        <f>IFERROR(VLOOKUP(K219,'9'!$K$3:$M$16,3,FALSE),0)</f>
        <v>0</v>
      </c>
      <c r="V219" s="81">
        <f t="shared" si="15"/>
        <v>0</v>
      </c>
    </row>
    <row r="220" spans="1:22">
      <c r="A220" s="7"/>
      <c r="E220" s="79"/>
      <c r="F220" s="79"/>
      <c r="G220" s="79"/>
      <c r="H220" s="79"/>
      <c r="L220" s="81"/>
      <c r="O220" s="81"/>
      <c r="R220" s="81">
        <f t="shared" si="13"/>
        <v>0</v>
      </c>
      <c r="S220" s="81">
        <f>IFERROR(IF(J220="X",0,IF(K220="X",0,VLOOKUP(K220,'9'!$K$3:$L$16,2,FALSE))),0)</f>
        <v>0</v>
      </c>
      <c r="T220" s="81">
        <f t="shared" si="14"/>
        <v>0</v>
      </c>
      <c r="U220" s="81">
        <f>IFERROR(VLOOKUP(K220,'9'!$K$3:$M$16,3,FALSE),0)</f>
        <v>0</v>
      </c>
      <c r="V220" s="81">
        <f t="shared" si="15"/>
        <v>0</v>
      </c>
    </row>
    <row r="221" spans="1:22">
      <c r="A221" s="7"/>
      <c r="E221" s="79"/>
      <c r="F221" s="79"/>
      <c r="G221" s="79"/>
      <c r="H221" s="79"/>
      <c r="L221" s="81"/>
      <c r="O221" s="81"/>
      <c r="R221" s="81">
        <f t="shared" si="13"/>
        <v>0</v>
      </c>
      <c r="S221" s="81">
        <f>IFERROR(IF(J221="X",0,IF(K221="X",0,VLOOKUP(K221,'9'!$K$3:$L$16,2,FALSE))),0)</f>
        <v>0</v>
      </c>
      <c r="T221" s="81">
        <f t="shared" si="14"/>
        <v>0</v>
      </c>
      <c r="U221" s="81">
        <f>IFERROR(VLOOKUP(K221,'9'!$K$3:$M$16,3,FALSE),0)</f>
        <v>0</v>
      </c>
      <c r="V221" s="81">
        <f t="shared" si="15"/>
        <v>0</v>
      </c>
    </row>
    <row r="222" spans="1:22">
      <c r="A222" s="7"/>
      <c r="E222" s="79"/>
      <c r="F222" s="79"/>
      <c r="G222" s="79"/>
      <c r="H222" s="79"/>
      <c r="L222" s="81"/>
      <c r="O222" s="81"/>
      <c r="R222" s="81">
        <f t="shared" si="13"/>
        <v>0</v>
      </c>
      <c r="S222" s="81">
        <f>IFERROR(IF(J222="X",0,IF(K222="X",0,VLOOKUP(K222,'9'!$K$3:$L$16,2,FALSE))),0)</f>
        <v>0</v>
      </c>
      <c r="T222" s="81">
        <f t="shared" si="14"/>
        <v>0</v>
      </c>
      <c r="U222" s="81">
        <f>IFERROR(VLOOKUP(K222,'9'!$K$3:$M$16,3,FALSE),0)</f>
        <v>0</v>
      </c>
      <c r="V222" s="81">
        <f t="shared" si="15"/>
        <v>0</v>
      </c>
    </row>
    <row r="223" spans="1:22">
      <c r="A223" s="7"/>
      <c r="E223" s="79"/>
      <c r="F223" s="79"/>
      <c r="G223" s="79"/>
      <c r="H223" s="79"/>
      <c r="L223" s="81"/>
      <c r="O223" s="81"/>
      <c r="R223" s="81">
        <f t="shared" si="13"/>
        <v>0</v>
      </c>
      <c r="S223" s="81">
        <f>IFERROR(IF(J223="X",0,IF(K223="X",0,VLOOKUP(K223,'9'!$K$3:$L$16,2,FALSE))),0)</f>
        <v>0</v>
      </c>
      <c r="T223" s="81">
        <f t="shared" si="14"/>
        <v>0</v>
      </c>
      <c r="U223" s="81">
        <f>IFERROR(VLOOKUP(K223,'9'!$K$3:$M$16,3,FALSE),0)</f>
        <v>0</v>
      </c>
      <c r="V223" s="81">
        <f t="shared" si="15"/>
        <v>0</v>
      </c>
    </row>
    <row r="224" spans="1:22">
      <c r="A224" s="7"/>
      <c r="E224" s="79"/>
      <c r="F224" s="79"/>
      <c r="G224" s="79"/>
      <c r="H224" s="79"/>
      <c r="L224" s="81"/>
      <c r="O224" s="81"/>
      <c r="R224" s="81">
        <f t="shared" si="13"/>
        <v>0</v>
      </c>
      <c r="S224" s="81">
        <f>IFERROR(IF(J224="X",0,IF(K224="X",0,VLOOKUP(K224,'9'!$K$3:$L$16,2,FALSE))),0)</f>
        <v>0</v>
      </c>
      <c r="T224" s="81">
        <f t="shared" si="14"/>
        <v>0</v>
      </c>
      <c r="U224" s="81">
        <f>IFERROR(VLOOKUP(K224,'9'!$K$3:$M$16,3,FALSE),0)</f>
        <v>0</v>
      </c>
      <c r="V224" s="81">
        <f t="shared" si="15"/>
        <v>0</v>
      </c>
    </row>
    <row r="225" spans="1:22">
      <c r="A225" s="7"/>
      <c r="E225" s="79"/>
      <c r="F225" s="79"/>
      <c r="G225" s="79"/>
      <c r="H225" s="79"/>
      <c r="L225" s="81"/>
      <c r="O225" s="81"/>
      <c r="R225" s="81">
        <f t="shared" si="13"/>
        <v>0</v>
      </c>
      <c r="S225" s="81">
        <f>IFERROR(IF(J225="X",0,IF(K225="X",0,VLOOKUP(K225,'9'!$K$3:$L$16,2,FALSE))),0)</f>
        <v>0</v>
      </c>
      <c r="T225" s="81">
        <f t="shared" si="14"/>
        <v>0</v>
      </c>
      <c r="U225" s="81">
        <f>IFERROR(VLOOKUP(K225,'9'!$K$3:$M$16,3,FALSE),0)</f>
        <v>0</v>
      </c>
      <c r="V225" s="81">
        <f t="shared" si="15"/>
        <v>0</v>
      </c>
    </row>
    <row r="226" spans="1:22">
      <c r="A226" s="7"/>
      <c r="E226" s="79"/>
      <c r="F226" s="79"/>
      <c r="G226" s="79"/>
      <c r="H226" s="79"/>
      <c r="L226" s="81"/>
      <c r="O226" s="81"/>
      <c r="R226" s="81">
        <f t="shared" si="13"/>
        <v>0</v>
      </c>
      <c r="S226" s="81">
        <f>IFERROR(IF(J226="X",0,IF(K226="X",0,VLOOKUP(K226,'9'!$K$3:$L$16,2,FALSE))),0)</f>
        <v>0</v>
      </c>
      <c r="T226" s="81">
        <f t="shared" si="14"/>
        <v>0</v>
      </c>
      <c r="U226" s="81">
        <f>IFERROR(VLOOKUP(K226,'9'!$K$3:$M$16,3,FALSE),0)</f>
        <v>0</v>
      </c>
      <c r="V226" s="81">
        <f t="shared" si="15"/>
        <v>0</v>
      </c>
    </row>
    <row r="227" spans="1:22">
      <c r="A227" s="7"/>
      <c r="E227" s="79"/>
      <c r="F227" s="79"/>
      <c r="G227" s="79"/>
      <c r="H227" s="79"/>
      <c r="L227" s="81"/>
      <c r="O227" s="81"/>
      <c r="R227" s="81">
        <f t="shared" si="13"/>
        <v>0</v>
      </c>
      <c r="S227" s="81">
        <f>IFERROR(IF(J227="X",0,IF(K227="X",0,VLOOKUP(K227,'9'!$K$3:$L$16,2,FALSE))),0)</f>
        <v>0</v>
      </c>
      <c r="T227" s="81">
        <f t="shared" si="14"/>
        <v>0</v>
      </c>
      <c r="U227" s="81">
        <f>IFERROR(VLOOKUP(K227,'9'!$K$3:$M$16,3,FALSE),0)</f>
        <v>0</v>
      </c>
      <c r="V227" s="81">
        <f t="shared" si="15"/>
        <v>0</v>
      </c>
    </row>
    <row r="228" spans="1:22">
      <c r="A228" s="7"/>
      <c r="E228" s="79"/>
      <c r="F228" s="79"/>
      <c r="G228" s="79"/>
      <c r="H228" s="79"/>
      <c r="L228" s="81"/>
      <c r="O228" s="81"/>
      <c r="R228" s="81">
        <f t="shared" si="13"/>
        <v>0</v>
      </c>
      <c r="S228" s="81">
        <f>IFERROR(IF(J228="X",0,IF(K228="X",0,VLOOKUP(K228,'9'!$K$3:$L$16,2,FALSE))),0)</f>
        <v>0</v>
      </c>
      <c r="T228" s="81">
        <f t="shared" si="14"/>
        <v>0</v>
      </c>
      <c r="U228" s="81">
        <f>IFERROR(VLOOKUP(K228,'9'!$K$3:$M$16,3,FALSE),0)</f>
        <v>0</v>
      </c>
      <c r="V228" s="81">
        <f t="shared" si="15"/>
        <v>0</v>
      </c>
    </row>
    <row r="229" spans="1:22">
      <c r="A229" s="7"/>
      <c r="E229" s="79"/>
      <c r="F229" s="79"/>
      <c r="G229" s="79"/>
      <c r="H229" s="79"/>
      <c r="L229" s="81"/>
      <c r="O229" s="81"/>
      <c r="R229" s="81">
        <f t="shared" si="13"/>
        <v>0</v>
      </c>
      <c r="S229" s="81">
        <f>IFERROR(IF(J229="X",0,IF(K229="X",0,VLOOKUP(K229,'9'!$K$3:$L$16,2,FALSE))),0)</f>
        <v>0</v>
      </c>
      <c r="T229" s="81">
        <f t="shared" si="14"/>
        <v>0</v>
      </c>
      <c r="U229" s="81">
        <f>IFERROR(VLOOKUP(K229,'9'!$K$3:$M$16,3,FALSE),0)</f>
        <v>0</v>
      </c>
      <c r="V229" s="81">
        <f t="shared" si="15"/>
        <v>0</v>
      </c>
    </row>
    <row r="230" spans="1:22">
      <c r="A230" s="7"/>
      <c r="E230" s="79"/>
      <c r="F230" s="79"/>
      <c r="G230" s="79"/>
      <c r="H230" s="79"/>
      <c r="L230" s="81"/>
      <c r="O230" s="81"/>
      <c r="R230" s="81">
        <f t="shared" si="13"/>
        <v>0</v>
      </c>
      <c r="S230" s="81">
        <f>IFERROR(IF(J230="X",0,IF(K230="X",0,VLOOKUP(K230,'9'!$K$3:$L$16,2,FALSE))),0)</f>
        <v>0</v>
      </c>
      <c r="T230" s="81">
        <f t="shared" si="14"/>
        <v>0</v>
      </c>
      <c r="U230" s="81">
        <f>IFERROR(VLOOKUP(K230,'9'!$K$3:$M$16,3,FALSE),0)</f>
        <v>0</v>
      </c>
      <c r="V230" s="81">
        <f t="shared" si="15"/>
        <v>0</v>
      </c>
    </row>
    <row r="231" spans="1:22">
      <c r="A231" s="7"/>
      <c r="E231" s="79"/>
      <c r="F231" s="79"/>
      <c r="G231" s="79"/>
      <c r="H231" s="79"/>
      <c r="L231" s="81"/>
      <c r="O231" s="81"/>
      <c r="R231" s="81">
        <f t="shared" si="13"/>
        <v>0</v>
      </c>
      <c r="S231" s="81">
        <f>IFERROR(IF(J231="X",0,IF(K231="X",0,VLOOKUP(K231,'9'!$K$3:$L$16,2,FALSE))),0)</f>
        <v>0</v>
      </c>
      <c r="T231" s="81">
        <f t="shared" si="14"/>
        <v>0</v>
      </c>
      <c r="U231" s="81">
        <f>IFERROR(VLOOKUP(K231,'9'!$K$3:$M$16,3,FALSE),0)</f>
        <v>0</v>
      </c>
      <c r="V231" s="81">
        <f t="shared" si="15"/>
        <v>0</v>
      </c>
    </row>
    <row r="232" spans="1:22">
      <c r="A232" s="7"/>
      <c r="E232" s="79"/>
      <c r="F232" s="79"/>
      <c r="G232" s="79"/>
      <c r="H232" s="79"/>
      <c r="L232" s="81"/>
      <c r="O232" s="81"/>
      <c r="R232" s="81">
        <f t="shared" si="13"/>
        <v>0</v>
      </c>
      <c r="S232" s="81">
        <f>IFERROR(IF(J232="X",0,IF(K232="X",0,VLOOKUP(K232,'9'!$K$3:$L$16,2,FALSE))),0)</f>
        <v>0</v>
      </c>
      <c r="T232" s="81">
        <f t="shared" si="14"/>
        <v>0</v>
      </c>
      <c r="U232" s="81">
        <f>IFERROR(VLOOKUP(K232,'9'!$K$3:$M$16,3,FALSE),0)</f>
        <v>0</v>
      </c>
      <c r="V232" s="81">
        <f t="shared" si="15"/>
        <v>0</v>
      </c>
    </row>
    <row r="233" spans="1:22">
      <c r="A233" s="7"/>
      <c r="E233" s="79"/>
      <c r="F233" s="79"/>
      <c r="G233" s="79"/>
      <c r="H233" s="79"/>
      <c r="L233" s="81"/>
      <c r="O233" s="81"/>
      <c r="R233" s="81">
        <f t="shared" si="13"/>
        <v>0</v>
      </c>
      <c r="S233" s="81">
        <f>IFERROR(IF(J233="X",0,IF(K233="X",0,VLOOKUP(K233,'9'!$K$3:$L$16,2,FALSE))),0)</f>
        <v>0</v>
      </c>
      <c r="T233" s="81">
        <f t="shared" si="14"/>
        <v>0</v>
      </c>
      <c r="U233" s="81">
        <f>IFERROR(VLOOKUP(K233,'9'!$K$3:$M$16,3,FALSE),0)</f>
        <v>0</v>
      </c>
      <c r="V233" s="81">
        <f t="shared" si="15"/>
        <v>0</v>
      </c>
    </row>
    <row r="234" spans="1:22">
      <c r="A234" s="7"/>
      <c r="E234" s="79"/>
      <c r="F234" s="79"/>
      <c r="G234" s="79"/>
      <c r="H234" s="79"/>
      <c r="L234" s="81"/>
      <c r="O234" s="81"/>
      <c r="R234" s="81">
        <f t="shared" si="13"/>
        <v>0</v>
      </c>
      <c r="S234" s="81">
        <f>IFERROR(IF(J234="X",0,IF(K234="X",0,VLOOKUP(K234,'9'!$K$3:$L$16,2,FALSE))),0)</f>
        <v>0</v>
      </c>
      <c r="T234" s="81">
        <f t="shared" si="14"/>
        <v>0</v>
      </c>
      <c r="U234" s="81">
        <f>IFERROR(VLOOKUP(K234,'9'!$K$3:$M$16,3,FALSE),0)</f>
        <v>0</v>
      </c>
      <c r="V234" s="81">
        <f t="shared" si="15"/>
        <v>0</v>
      </c>
    </row>
    <row r="235" spans="1:22">
      <c r="A235" s="7"/>
      <c r="E235" s="79"/>
      <c r="F235" s="79"/>
      <c r="G235" s="79"/>
      <c r="H235" s="79"/>
      <c r="L235" s="81"/>
      <c r="O235" s="81"/>
      <c r="R235" s="81">
        <f t="shared" si="13"/>
        <v>0</v>
      </c>
      <c r="S235" s="81">
        <f>IFERROR(IF(J235="X",0,IF(K235="X",0,VLOOKUP(K235,'9'!$K$3:$L$16,2,FALSE))),0)</f>
        <v>0</v>
      </c>
      <c r="T235" s="81">
        <f t="shared" si="14"/>
        <v>0</v>
      </c>
      <c r="U235" s="81">
        <f>IFERROR(VLOOKUP(K235,'9'!$K$3:$M$16,3,FALSE),0)</f>
        <v>0</v>
      </c>
      <c r="V235" s="81">
        <f t="shared" si="15"/>
        <v>0</v>
      </c>
    </row>
    <row r="236" spans="1:22">
      <c r="A236" s="7"/>
      <c r="E236" s="79"/>
      <c r="F236" s="79"/>
      <c r="G236" s="79"/>
      <c r="H236" s="79"/>
      <c r="L236" s="81"/>
      <c r="O236" s="81"/>
      <c r="R236" s="81">
        <f t="shared" si="13"/>
        <v>0</v>
      </c>
      <c r="S236" s="81">
        <f>IFERROR(IF(J236="X",0,IF(K236="X",0,VLOOKUP(K236,'9'!$K$3:$L$16,2,FALSE))),0)</f>
        <v>0</v>
      </c>
      <c r="T236" s="81">
        <f t="shared" si="14"/>
        <v>0</v>
      </c>
      <c r="U236" s="81">
        <f>IFERROR(VLOOKUP(K236,'9'!$K$3:$M$16,3,FALSE),0)</f>
        <v>0</v>
      </c>
      <c r="V236" s="81">
        <f t="shared" si="15"/>
        <v>0</v>
      </c>
    </row>
    <row r="237" spans="1:22">
      <c r="A237" s="7"/>
      <c r="E237" s="79"/>
      <c r="F237" s="79"/>
      <c r="G237" s="79"/>
      <c r="H237" s="79"/>
      <c r="L237" s="81"/>
      <c r="O237" s="81"/>
      <c r="R237" s="81">
        <f t="shared" si="13"/>
        <v>0</v>
      </c>
      <c r="S237" s="81">
        <f>IFERROR(IF(J237="X",0,IF(K237="X",0,VLOOKUP(K237,'9'!$K$3:$L$16,2,FALSE))),0)</f>
        <v>0</v>
      </c>
      <c r="T237" s="81">
        <f t="shared" si="14"/>
        <v>0</v>
      </c>
      <c r="U237" s="81">
        <f>IFERROR(VLOOKUP(K237,'9'!$K$3:$M$16,3,FALSE),0)</f>
        <v>0</v>
      </c>
      <c r="V237" s="81">
        <f t="shared" si="15"/>
        <v>0</v>
      </c>
    </row>
    <row r="238" spans="1:22">
      <c r="A238" s="7"/>
      <c r="E238" s="79"/>
      <c r="F238" s="79"/>
      <c r="G238" s="79"/>
      <c r="H238" s="79"/>
      <c r="L238" s="81"/>
      <c r="O238" s="81"/>
      <c r="R238" s="81">
        <f t="shared" si="13"/>
        <v>0</v>
      </c>
      <c r="S238" s="81">
        <f>IFERROR(IF(J238="X",0,IF(K238="X",0,VLOOKUP(K238,'9'!$K$3:$L$16,2,FALSE))),0)</f>
        <v>0</v>
      </c>
      <c r="T238" s="81">
        <f t="shared" si="14"/>
        <v>0</v>
      </c>
      <c r="U238" s="81">
        <f>IFERROR(VLOOKUP(K238,'9'!$K$3:$M$16,3,FALSE),0)</f>
        <v>0</v>
      </c>
      <c r="V238" s="81">
        <f t="shared" si="15"/>
        <v>0</v>
      </c>
    </row>
    <row r="239" spans="1:22">
      <c r="A239" s="7"/>
      <c r="E239" s="79"/>
      <c r="F239" s="79"/>
      <c r="G239" s="79"/>
      <c r="H239" s="79"/>
      <c r="L239" s="81"/>
      <c r="O239" s="81"/>
      <c r="R239" s="81">
        <f t="shared" si="13"/>
        <v>0</v>
      </c>
      <c r="S239" s="81">
        <f>IFERROR(IF(J239="X",0,IF(K239="X",0,VLOOKUP(K239,'9'!$K$3:$L$16,2,FALSE))),0)</f>
        <v>0</v>
      </c>
      <c r="T239" s="81">
        <f t="shared" si="14"/>
        <v>0</v>
      </c>
      <c r="U239" s="81">
        <f>IFERROR(VLOOKUP(K239,'9'!$K$3:$M$16,3,FALSE),0)</f>
        <v>0</v>
      </c>
      <c r="V239" s="81">
        <f t="shared" si="15"/>
        <v>0</v>
      </c>
    </row>
    <row r="240" spans="1:22">
      <c r="A240" s="7"/>
      <c r="E240" s="79"/>
      <c r="F240" s="79"/>
      <c r="G240" s="79"/>
      <c r="H240" s="79"/>
      <c r="L240" s="81"/>
      <c r="O240" s="81"/>
      <c r="R240" s="81">
        <f t="shared" si="13"/>
        <v>0</v>
      </c>
      <c r="S240" s="81">
        <f>IFERROR(IF(J240="X",0,IF(K240="X",0,VLOOKUP(K240,'9'!$K$3:$L$16,2,FALSE))),0)</f>
        <v>0</v>
      </c>
      <c r="T240" s="81">
        <f t="shared" si="14"/>
        <v>0</v>
      </c>
      <c r="U240" s="81">
        <f>IFERROR(VLOOKUP(K240,'9'!$K$3:$M$16,3,FALSE),0)</f>
        <v>0</v>
      </c>
      <c r="V240" s="81">
        <f t="shared" si="15"/>
        <v>0</v>
      </c>
    </row>
    <row r="241" spans="1:22">
      <c r="A241" s="7"/>
      <c r="E241" s="79"/>
      <c r="F241" s="79"/>
      <c r="G241" s="79"/>
      <c r="H241" s="79"/>
      <c r="L241" s="81"/>
      <c r="O241" s="81"/>
      <c r="R241" s="81">
        <f t="shared" si="13"/>
        <v>0</v>
      </c>
      <c r="S241" s="81">
        <f>IFERROR(IF(J241="X",0,IF(K241="X",0,VLOOKUP(K241,'9'!$K$3:$L$16,2,FALSE))),0)</f>
        <v>0</v>
      </c>
      <c r="T241" s="81">
        <f t="shared" si="14"/>
        <v>0</v>
      </c>
      <c r="U241" s="81">
        <f>IFERROR(VLOOKUP(K241,'9'!$K$3:$M$16,3,FALSE),0)</f>
        <v>0</v>
      </c>
      <c r="V241" s="81">
        <f t="shared" si="15"/>
        <v>0</v>
      </c>
    </row>
    <row r="242" spans="1:22">
      <c r="A242" s="7"/>
      <c r="E242" s="79"/>
      <c r="F242" s="79"/>
      <c r="G242" s="79"/>
      <c r="H242" s="79"/>
      <c r="L242" s="81"/>
      <c r="O242" s="81"/>
      <c r="R242" s="81">
        <f t="shared" si="13"/>
        <v>0</v>
      </c>
      <c r="S242" s="81">
        <f>IFERROR(IF(J242="X",0,IF(K242="X",0,VLOOKUP(K242,'9'!$K$3:$L$16,2,FALSE))),0)</f>
        <v>0</v>
      </c>
      <c r="T242" s="81">
        <f t="shared" si="14"/>
        <v>0</v>
      </c>
      <c r="U242" s="81">
        <f>IFERROR(VLOOKUP(K242,'9'!$K$3:$M$16,3,FALSE),0)</f>
        <v>0</v>
      </c>
      <c r="V242" s="81">
        <f t="shared" si="15"/>
        <v>0</v>
      </c>
    </row>
    <row r="243" spans="1:22">
      <c r="A243" s="7"/>
      <c r="E243" s="79"/>
      <c r="F243" s="79"/>
      <c r="G243" s="79"/>
      <c r="H243" s="79"/>
      <c r="L243" s="81"/>
      <c r="O243" s="81"/>
      <c r="R243" s="81">
        <f t="shared" si="13"/>
        <v>0</v>
      </c>
      <c r="S243" s="81">
        <f>IFERROR(IF(J243="X",0,IF(K243="X",0,VLOOKUP(K243,'9'!$K$3:$L$16,2,FALSE))),0)</f>
        <v>0</v>
      </c>
      <c r="T243" s="81">
        <f t="shared" si="14"/>
        <v>0</v>
      </c>
      <c r="U243" s="81">
        <f>IFERROR(VLOOKUP(K243,'9'!$K$3:$M$16,3,FALSE),0)</f>
        <v>0</v>
      </c>
      <c r="V243" s="81">
        <f t="shared" si="15"/>
        <v>0</v>
      </c>
    </row>
    <row r="244" spans="1:22">
      <c r="A244" s="7"/>
      <c r="E244" s="79"/>
      <c r="F244" s="79"/>
      <c r="G244" s="79"/>
      <c r="H244" s="79"/>
      <c r="L244" s="81"/>
      <c r="O244" s="81"/>
      <c r="R244" s="81">
        <f t="shared" si="13"/>
        <v>0</v>
      </c>
      <c r="S244" s="81">
        <f>IFERROR(IF(J244="X",0,IF(K244="X",0,VLOOKUP(K244,'9'!$K$3:$L$16,2,FALSE))),0)</f>
        <v>0</v>
      </c>
      <c r="T244" s="81">
        <f t="shared" si="14"/>
        <v>0</v>
      </c>
      <c r="U244" s="81">
        <f>IFERROR(VLOOKUP(K244,'9'!$K$3:$M$16,3,FALSE),0)</f>
        <v>0</v>
      </c>
      <c r="V244" s="81">
        <f t="shared" si="15"/>
        <v>0</v>
      </c>
    </row>
    <row r="245" spans="1:22">
      <c r="A245" s="7"/>
      <c r="E245" s="79"/>
      <c r="F245" s="79"/>
      <c r="G245" s="79"/>
      <c r="H245" s="79"/>
      <c r="L245" s="81"/>
      <c r="O245" s="81"/>
      <c r="R245" s="81">
        <f t="shared" si="13"/>
        <v>0</v>
      </c>
      <c r="S245" s="81">
        <f>IFERROR(IF(J245="X",0,IF(K245="X",0,VLOOKUP(K245,'9'!$K$3:$L$16,2,FALSE))),0)</f>
        <v>0</v>
      </c>
      <c r="T245" s="81">
        <f t="shared" si="14"/>
        <v>0</v>
      </c>
      <c r="U245" s="81">
        <f>IFERROR(VLOOKUP(K245,'9'!$K$3:$M$16,3,FALSE),0)</f>
        <v>0</v>
      </c>
      <c r="V245" s="81">
        <f t="shared" si="15"/>
        <v>0</v>
      </c>
    </row>
    <row r="246" spans="1:22">
      <c r="A246" s="7"/>
      <c r="E246" s="79"/>
      <c r="F246" s="79"/>
      <c r="G246" s="79"/>
      <c r="H246" s="79"/>
      <c r="L246" s="81"/>
      <c r="O246" s="81"/>
      <c r="R246" s="81">
        <f t="shared" si="13"/>
        <v>0</v>
      </c>
      <c r="S246" s="81">
        <f>IFERROR(IF(J246="X",0,IF(K246="X",0,VLOOKUP(K246,'9'!$K$3:$L$16,2,FALSE))),0)</f>
        <v>0</v>
      </c>
      <c r="T246" s="81">
        <f t="shared" si="14"/>
        <v>0</v>
      </c>
      <c r="U246" s="81">
        <f>IFERROR(VLOOKUP(K246,'9'!$K$3:$M$16,3,FALSE),0)</f>
        <v>0</v>
      </c>
      <c r="V246" s="81">
        <f t="shared" si="15"/>
        <v>0</v>
      </c>
    </row>
    <row r="247" spans="1:22">
      <c r="A247" s="7"/>
      <c r="E247" s="79"/>
      <c r="F247" s="79"/>
      <c r="G247" s="79"/>
      <c r="H247" s="79"/>
      <c r="L247" s="81"/>
      <c r="O247" s="81"/>
      <c r="R247" s="81">
        <f t="shared" si="13"/>
        <v>0</v>
      </c>
      <c r="S247" s="81">
        <f>IFERROR(IF(J247="X",0,IF(K247="X",0,VLOOKUP(K247,'9'!$K$3:$L$16,2,FALSE))),0)</f>
        <v>0</v>
      </c>
      <c r="T247" s="81">
        <f t="shared" si="14"/>
        <v>0</v>
      </c>
      <c r="U247" s="81">
        <f>IFERROR(VLOOKUP(K247,'9'!$K$3:$M$16,3,FALSE),0)</f>
        <v>0</v>
      </c>
      <c r="V247" s="81">
        <f t="shared" si="15"/>
        <v>0</v>
      </c>
    </row>
    <row r="248" spans="1:22">
      <c r="A248" s="7"/>
      <c r="E248" s="79"/>
      <c r="F248" s="79"/>
      <c r="G248" s="79"/>
      <c r="H248" s="79"/>
      <c r="L248" s="81"/>
      <c r="O248" s="81"/>
      <c r="R248" s="81">
        <f t="shared" si="13"/>
        <v>0</v>
      </c>
      <c r="S248" s="81">
        <f>IFERROR(IF(J248="X",0,IF(K248="X",0,VLOOKUP(K248,'9'!$K$3:$L$16,2,FALSE))),0)</f>
        <v>0</v>
      </c>
      <c r="T248" s="81">
        <f t="shared" si="14"/>
        <v>0</v>
      </c>
      <c r="U248" s="81">
        <f>IFERROR(VLOOKUP(K248,'9'!$K$3:$M$16,3,FALSE),0)</f>
        <v>0</v>
      </c>
      <c r="V248" s="81">
        <f t="shared" si="15"/>
        <v>0</v>
      </c>
    </row>
    <row r="249" spans="1:22">
      <c r="A249" s="7"/>
      <c r="E249" s="79"/>
      <c r="F249" s="79"/>
      <c r="G249" s="79"/>
      <c r="H249" s="79"/>
      <c r="L249" s="81"/>
      <c r="O249" s="81"/>
      <c r="R249" s="81">
        <f t="shared" si="13"/>
        <v>0</v>
      </c>
      <c r="S249" s="81">
        <f>IFERROR(IF(J249="X",0,IF(K249="X",0,VLOOKUP(K249,'9'!$K$3:$L$16,2,FALSE))),0)</f>
        <v>0</v>
      </c>
      <c r="T249" s="81">
        <f t="shared" si="14"/>
        <v>0</v>
      </c>
      <c r="U249" s="81">
        <f>IFERROR(VLOOKUP(K249,'9'!$K$3:$M$16,3,FALSE),0)</f>
        <v>0</v>
      </c>
      <c r="V249" s="81">
        <f t="shared" si="15"/>
        <v>0</v>
      </c>
    </row>
    <row r="250" spans="1:22">
      <c r="A250" s="7"/>
      <c r="E250" s="79"/>
      <c r="F250" s="79"/>
      <c r="G250" s="79"/>
      <c r="H250" s="79"/>
      <c r="L250" s="81"/>
      <c r="O250" s="81"/>
      <c r="R250" s="81">
        <f t="shared" si="13"/>
        <v>0</v>
      </c>
      <c r="S250" s="81">
        <f>IFERROR(IF(J250="X",0,IF(K250="X",0,VLOOKUP(K250,'9'!$K$3:$L$16,2,FALSE))),0)</f>
        <v>0</v>
      </c>
      <c r="T250" s="81">
        <f t="shared" si="14"/>
        <v>0</v>
      </c>
      <c r="U250" s="81">
        <f>IFERROR(VLOOKUP(K250,'9'!$K$3:$M$16,3,FALSE),0)</f>
        <v>0</v>
      </c>
      <c r="V250" s="81">
        <f t="shared" si="15"/>
        <v>0</v>
      </c>
    </row>
    <row r="251" spans="1:22">
      <c r="A251" s="7"/>
      <c r="E251" s="79"/>
      <c r="F251" s="79"/>
      <c r="G251" s="79"/>
      <c r="H251" s="79"/>
      <c r="L251" s="81"/>
      <c r="O251" s="81"/>
      <c r="R251" s="81">
        <f t="shared" si="13"/>
        <v>0</v>
      </c>
      <c r="S251" s="81">
        <f>IFERROR(IF(J251="X",0,IF(K251="X",0,VLOOKUP(K251,'9'!$K$3:$L$16,2,FALSE))),0)</f>
        <v>0</v>
      </c>
      <c r="T251" s="81">
        <f t="shared" si="14"/>
        <v>0</v>
      </c>
      <c r="U251" s="81">
        <f>IFERROR(VLOOKUP(K251,'9'!$K$3:$M$16,3,FALSE),0)</f>
        <v>0</v>
      </c>
      <c r="V251" s="81">
        <f t="shared" si="15"/>
        <v>0</v>
      </c>
    </row>
    <row r="252" spans="1:22">
      <c r="A252" s="7"/>
      <c r="E252" s="79"/>
      <c r="F252" s="79"/>
      <c r="G252" s="79"/>
      <c r="H252" s="79"/>
      <c r="L252" s="81"/>
      <c r="O252" s="81"/>
      <c r="R252" s="81">
        <f t="shared" si="13"/>
        <v>0</v>
      </c>
      <c r="S252" s="81">
        <f>IFERROR(IF(J252="X",0,IF(K252="X",0,VLOOKUP(K252,'9'!$K$3:$L$16,2,FALSE))),0)</f>
        <v>0</v>
      </c>
      <c r="T252" s="81">
        <f t="shared" si="14"/>
        <v>0</v>
      </c>
      <c r="U252" s="81">
        <f>IFERROR(VLOOKUP(K252,'9'!$K$3:$M$16,3,FALSE),0)</f>
        <v>0</v>
      </c>
      <c r="V252" s="81">
        <f t="shared" si="15"/>
        <v>0</v>
      </c>
    </row>
    <row r="253" spans="1:22">
      <c r="A253" s="7"/>
      <c r="E253" s="79"/>
      <c r="F253" s="79"/>
      <c r="G253" s="79"/>
      <c r="H253" s="79"/>
      <c r="L253" s="81"/>
      <c r="O253" s="81"/>
      <c r="R253" s="81">
        <f t="shared" si="13"/>
        <v>0</v>
      </c>
      <c r="S253" s="81">
        <f>IFERROR(IF(J253="X",0,IF(K253="X",0,VLOOKUP(K253,'9'!$K$3:$L$16,2,FALSE))),0)</f>
        <v>0</v>
      </c>
      <c r="T253" s="81">
        <f t="shared" si="14"/>
        <v>0</v>
      </c>
      <c r="U253" s="81">
        <f>IFERROR(VLOOKUP(K253,'9'!$K$3:$M$16,3,FALSE),0)</f>
        <v>0</v>
      </c>
      <c r="V253" s="81">
        <f t="shared" si="15"/>
        <v>0</v>
      </c>
    </row>
    <row r="254" spans="1:22">
      <c r="A254" s="7"/>
      <c r="E254" s="79"/>
      <c r="F254" s="79"/>
      <c r="G254" s="79"/>
      <c r="H254" s="79"/>
      <c r="L254" s="81"/>
      <c r="O254" s="81"/>
      <c r="R254" s="81">
        <f t="shared" si="13"/>
        <v>0</v>
      </c>
      <c r="S254" s="81">
        <f>IFERROR(IF(J254="X",0,IF(K254="X",0,VLOOKUP(K254,'9'!$K$3:$L$16,2,FALSE))),0)</f>
        <v>0</v>
      </c>
      <c r="T254" s="81">
        <f t="shared" si="14"/>
        <v>0</v>
      </c>
      <c r="U254" s="81">
        <f>IFERROR(VLOOKUP(K254,'9'!$K$3:$M$16,3,FALSE),0)</f>
        <v>0</v>
      </c>
      <c r="V254" s="81">
        <f t="shared" si="15"/>
        <v>0</v>
      </c>
    </row>
    <row r="255" spans="1:22">
      <c r="A255" s="7"/>
      <c r="E255" s="79"/>
      <c r="F255" s="79"/>
      <c r="G255" s="79"/>
      <c r="H255" s="79"/>
      <c r="L255" s="81"/>
      <c r="O255" s="81"/>
      <c r="R255" s="81">
        <f t="shared" si="13"/>
        <v>0</v>
      </c>
      <c r="S255" s="81">
        <f>IFERROR(IF(J255="X",0,IF(K255="X",0,VLOOKUP(K255,'9'!$K$3:$L$16,2,FALSE))),0)</f>
        <v>0</v>
      </c>
      <c r="T255" s="81">
        <f t="shared" si="14"/>
        <v>0</v>
      </c>
      <c r="U255" s="81">
        <f>IFERROR(VLOOKUP(K255,'9'!$K$3:$M$16,3,FALSE),0)</f>
        <v>0</v>
      </c>
      <c r="V255" s="81">
        <f t="shared" si="15"/>
        <v>0</v>
      </c>
    </row>
    <row r="256" spans="1:22">
      <c r="A256" s="7"/>
      <c r="E256" s="79"/>
      <c r="F256" s="79"/>
      <c r="G256" s="79"/>
      <c r="H256" s="79"/>
      <c r="L256" s="81"/>
      <c r="O256" s="81"/>
      <c r="R256" s="81">
        <f t="shared" si="13"/>
        <v>0</v>
      </c>
      <c r="S256" s="81">
        <f>IFERROR(IF(J256="X",0,IF(K256="X",0,VLOOKUP(K256,'9'!$K$3:$L$16,2,FALSE))),0)</f>
        <v>0</v>
      </c>
      <c r="T256" s="81">
        <f t="shared" si="14"/>
        <v>0</v>
      </c>
      <c r="U256" s="81">
        <f>IFERROR(VLOOKUP(K256,'9'!$K$3:$M$16,3,FALSE),0)</f>
        <v>0</v>
      </c>
      <c r="V256" s="81">
        <f t="shared" si="15"/>
        <v>0</v>
      </c>
    </row>
    <row r="257" spans="1:22">
      <c r="A257" s="7"/>
      <c r="E257" s="79"/>
      <c r="F257" s="79"/>
      <c r="G257" s="79"/>
      <c r="H257" s="79"/>
      <c r="L257" s="81"/>
      <c r="O257" s="81"/>
      <c r="R257" s="81">
        <f t="shared" si="13"/>
        <v>0</v>
      </c>
      <c r="S257" s="81">
        <f>IFERROR(IF(J257="X",0,IF(K257="X",0,VLOOKUP(K257,'9'!$K$3:$L$16,2,FALSE))),0)</f>
        <v>0</v>
      </c>
      <c r="T257" s="81">
        <f t="shared" si="14"/>
        <v>0</v>
      </c>
      <c r="U257" s="81">
        <f>IFERROR(VLOOKUP(K257,'9'!$K$3:$M$16,3,FALSE),0)</f>
        <v>0</v>
      </c>
      <c r="V257" s="81">
        <f t="shared" si="15"/>
        <v>0</v>
      </c>
    </row>
    <row r="258" spans="1:22">
      <c r="A258" s="7"/>
      <c r="E258" s="79"/>
      <c r="F258" s="79"/>
      <c r="G258" s="79"/>
      <c r="H258" s="79"/>
      <c r="L258" s="81"/>
      <c r="O258" s="81"/>
      <c r="R258" s="81">
        <f t="shared" si="13"/>
        <v>0</v>
      </c>
      <c r="S258" s="81">
        <f>IFERROR(IF(J258="X",0,IF(K258="X",0,VLOOKUP(K258,'9'!$K$3:$L$16,2,FALSE))),0)</f>
        <v>0</v>
      </c>
      <c r="T258" s="81">
        <f t="shared" si="14"/>
        <v>0</v>
      </c>
      <c r="U258" s="81">
        <f>IFERROR(VLOOKUP(K258,'9'!$K$3:$M$16,3,FALSE),0)</f>
        <v>0</v>
      </c>
      <c r="V258" s="81">
        <f t="shared" si="15"/>
        <v>0</v>
      </c>
    </row>
    <row r="259" spans="1:22">
      <c r="A259" s="7"/>
      <c r="E259" s="79"/>
      <c r="F259" s="79"/>
      <c r="G259" s="79"/>
      <c r="H259" s="79"/>
      <c r="L259" s="81"/>
      <c r="O259" s="81"/>
      <c r="R259" s="81">
        <f t="shared" si="13"/>
        <v>0</v>
      </c>
      <c r="S259" s="81">
        <f>IFERROR(IF(J259="X",0,IF(K259="X",0,VLOOKUP(K259,'9'!$K$3:$L$16,2,FALSE))),0)</f>
        <v>0</v>
      </c>
      <c r="T259" s="81">
        <f t="shared" si="14"/>
        <v>0</v>
      </c>
      <c r="U259" s="81">
        <f>IFERROR(VLOOKUP(K259,'9'!$K$3:$M$16,3,FALSE),0)</f>
        <v>0</v>
      </c>
      <c r="V259" s="81">
        <f t="shared" si="15"/>
        <v>0</v>
      </c>
    </row>
    <row r="260" spans="1:22">
      <c r="A260" s="7"/>
      <c r="E260" s="79"/>
      <c r="F260" s="79"/>
      <c r="G260" s="79"/>
      <c r="H260" s="79"/>
      <c r="L260" s="81"/>
      <c r="O260" s="81"/>
      <c r="R260" s="81">
        <f t="shared" si="13"/>
        <v>0</v>
      </c>
      <c r="S260" s="81">
        <f>IFERROR(IF(J260="X",0,IF(K260="X",0,VLOOKUP(K260,'9'!$K$3:$L$16,2,FALSE))),0)</f>
        <v>0</v>
      </c>
      <c r="T260" s="81">
        <f t="shared" si="14"/>
        <v>0</v>
      </c>
      <c r="U260" s="81">
        <f>IFERROR(VLOOKUP(K260,'9'!$K$3:$M$16,3,FALSE),0)</f>
        <v>0</v>
      </c>
      <c r="V260" s="81">
        <f t="shared" si="15"/>
        <v>0</v>
      </c>
    </row>
    <row r="261" spans="1:22">
      <c r="A261" s="7"/>
      <c r="E261" s="79"/>
      <c r="F261" s="79"/>
      <c r="G261" s="79"/>
      <c r="H261" s="79"/>
      <c r="L261" s="81"/>
      <c r="O261" s="81"/>
      <c r="R261" s="81">
        <f t="shared" si="13"/>
        <v>0</v>
      </c>
      <c r="S261" s="81">
        <f>IFERROR(IF(J261="X",0,IF(K261="X",0,VLOOKUP(K261,'9'!$K$3:$L$16,2,FALSE))),0)</f>
        <v>0</v>
      </c>
      <c r="T261" s="81">
        <f t="shared" si="14"/>
        <v>0</v>
      </c>
      <c r="U261" s="81">
        <f>IFERROR(VLOOKUP(K261,'9'!$K$3:$M$16,3,FALSE),0)</f>
        <v>0</v>
      </c>
      <c r="V261" s="81">
        <f t="shared" si="15"/>
        <v>0</v>
      </c>
    </row>
    <row r="262" spans="1:22">
      <c r="A262" s="7"/>
      <c r="E262" s="79"/>
      <c r="F262" s="79"/>
      <c r="G262" s="79"/>
      <c r="H262" s="79"/>
      <c r="L262" s="81"/>
      <c r="O262" s="81"/>
      <c r="R262" s="81">
        <f t="shared" si="13"/>
        <v>0</v>
      </c>
      <c r="S262" s="81">
        <f>IFERROR(IF(J262="X",0,IF(K262="X",0,VLOOKUP(K262,'9'!$K$3:$L$16,2,FALSE))),0)</f>
        <v>0</v>
      </c>
      <c r="T262" s="81">
        <f t="shared" si="14"/>
        <v>0</v>
      </c>
      <c r="U262" s="81">
        <f>IFERROR(VLOOKUP(K262,'9'!$K$3:$M$16,3,FALSE),0)</f>
        <v>0</v>
      </c>
      <c r="V262" s="81">
        <f t="shared" si="15"/>
        <v>0</v>
      </c>
    </row>
    <row r="263" spans="1:22">
      <c r="A263" s="7"/>
      <c r="E263" s="79"/>
      <c r="F263" s="79"/>
      <c r="G263" s="79"/>
      <c r="H263" s="79"/>
      <c r="L263" s="81"/>
      <c r="O263" s="81"/>
      <c r="R263" s="81">
        <f t="shared" si="13"/>
        <v>0</v>
      </c>
      <c r="S263" s="81">
        <f>IFERROR(IF(J263="X",0,IF(K263="X",0,VLOOKUP(K263,'9'!$K$3:$L$16,2,FALSE))),0)</f>
        <v>0</v>
      </c>
      <c r="T263" s="81">
        <f t="shared" si="14"/>
        <v>0</v>
      </c>
      <c r="U263" s="81">
        <f>IFERROR(VLOOKUP(K263,'9'!$K$3:$M$16,3,FALSE),0)</f>
        <v>0</v>
      </c>
      <c r="V263" s="81">
        <f t="shared" si="15"/>
        <v>0</v>
      </c>
    </row>
    <row r="264" spans="1:22">
      <c r="A264" s="7"/>
      <c r="E264" s="79"/>
      <c r="F264" s="79"/>
      <c r="G264" s="79"/>
      <c r="H264" s="79"/>
      <c r="L264" s="81"/>
      <c r="O264" s="81"/>
      <c r="R264" s="81">
        <f t="shared" si="13"/>
        <v>0</v>
      </c>
      <c r="S264" s="81">
        <f>IFERROR(IF(J264="X",0,IF(K264="X",0,VLOOKUP(K264,'9'!$K$3:$L$16,2,FALSE))),0)</f>
        <v>0</v>
      </c>
      <c r="T264" s="81">
        <f t="shared" si="14"/>
        <v>0</v>
      </c>
      <c r="U264" s="81">
        <f>IFERROR(VLOOKUP(K264,'9'!$K$3:$M$16,3,FALSE),0)</f>
        <v>0</v>
      </c>
      <c r="V264" s="81">
        <f t="shared" si="15"/>
        <v>0</v>
      </c>
    </row>
    <row r="265" spans="1:22">
      <c r="A265" s="7"/>
      <c r="E265" s="79"/>
      <c r="F265" s="79"/>
      <c r="G265" s="79"/>
      <c r="H265" s="79"/>
      <c r="L265" s="81"/>
      <c r="O265" s="81"/>
      <c r="R265" s="81">
        <f t="shared" si="13"/>
        <v>0</v>
      </c>
      <c r="S265" s="81">
        <f>IFERROR(IF(J265="X",0,IF(K265="X",0,VLOOKUP(K265,'9'!$K$3:$L$16,2,FALSE))),0)</f>
        <v>0</v>
      </c>
      <c r="T265" s="81">
        <f t="shared" si="14"/>
        <v>0</v>
      </c>
      <c r="U265" s="81">
        <f>IFERROR(VLOOKUP(K265,'9'!$K$3:$M$16,3,FALSE),0)</f>
        <v>0</v>
      </c>
      <c r="V265" s="81">
        <f t="shared" si="15"/>
        <v>0</v>
      </c>
    </row>
    <row r="266" spans="1:22">
      <c r="A266" s="7"/>
      <c r="E266" s="79"/>
      <c r="F266" s="79"/>
      <c r="G266" s="79"/>
      <c r="H266" s="79"/>
      <c r="L266" s="81"/>
      <c r="O266" s="81"/>
      <c r="R266" s="81">
        <f t="shared" si="13"/>
        <v>0</v>
      </c>
      <c r="S266" s="81">
        <f>IFERROR(IF(J266="X",0,IF(K266="X",0,VLOOKUP(K266,'9'!$K$3:$L$16,2,FALSE))),0)</f>
        <v>0</v>
      </c>
      <c r="T266" s="81">
        <f t="shared" si="14"/>
        <v>0</v>
      </c>
      <c r="U266" s="81">
        <f>IFERROR(VLOOKUP(K266,'9'!$K$3:$M$16,3,FALSE),0)</f>
        <v>0</v>
      </c>
      <c r="V266" s="81">
        <f t="shared" si="15"/>
        <v>0</v>
      </c>
    </row>
    <row r="267" spans="1:22">
      <c r="A267" s="7"/>
      <c r="E267" s="79"/>
      <c r="F267" s="79"/>
      <c r="G267" s="79"/>
      <c r="H267" s="79"/>
      <c r="L267" s="81"/>
      <c r="O267" s="81"/>
      <c r="R267" s="81">
        <f t="shared" si="13"/>
        <v>0</v>
      </c>
      <c r="S267" s="81">
        <f>IFERROR(IF(J267="X",0,IF(K267="X",0,VLOOKUP(K267,'9'!$K$3:$L$16,2,FALSE))),0)</f>
        <v>0</v>
      </c>
      <c r="T267" s="81">
        <f t="shared" si="14"/>
        <v>0</v>
      </c>
      <c r="U267" s="81">
        <f>IFERROR(VLOOKUP(K267,'9'!$K$3:$M$16,3,FALSE),0)</f>
        <v>0</v>
      </c>
      <c r="V267" s="81">
        <f t="shared" si="15"/>
        <v>0</v>
      </c>
    </row>
    <row r="268" spans="1:22">
      <c r="A268" s="7"/>
      <c r="E268" s="79"/>
      <c r="F268" s="79"/>
      <c r="G268" s="79"/>
      <c r="H268" s="79"/>
      <c r="L268" s="81"/>
      <c r="O268" s="81"/>
      <c r="R268" s="81">
        <f t="shared" si="13"/>
        <v>0</v>
      </c>
      <c r="S268" s="81">
        <f>IFERROR(IF(J268="X",0,IF(K268="X",0,VLOOKUP(K268,'9'!$K$3:$L$16,2,FALSE))),0)</f>
        <v>0</v>
      </c>
      <c r="T268" s="81">
        <f t="shared" si="14"/>
        <v>0</v>
      </c>
      <c r="U268" s="81">
        <f>IFERROR(VLOOKUP(K268,'9'!$K$3:$M$16,3,FALSE),0)</f>
        <v>0</v>
      </c>
      <c r="V268" s="81">
        <f t="shared" si="15"/>
        <v>0</v>
      </c>
    </row>
    <row r="269" spans="1:22">
      <c r="A269" s="7"/>
      <c r="E269" s="79"/>
      <c r="F269" s="79"/>
      <c r="G269" s="79"/>
      <c r="H269" s="79"/>
      <c r="L269" s="81"/>
      <c r="O269" s="81"/>
      <c r="R269" s="81">
        <f t="shared" si="13"/>
        <v>0</v>
      </c>
      <c r="S269" s="81">
        <f>IFERROR(IF(J269="X",0,IF(K269="X",0,VLOOKUP(K269,'9'!$K$3:$L$16,2,FALSE))),0)</f>
        <v>0</v>
      </c>
      <c r="T269" s="81">
        <f t="shared" si="14"/>
        <v>0</v>
      </c>
      <c r="U269" s="81">
        <f>IFERROR(VLOOKUP(K269,'9'!$K$3:$M$16,3,FALSE),0)</f>
        <v>0</v>
      </c>
      <c r="V269" s="81">
        <f t="shared" si="15"/>
        <v>0</v>
      </c>
    </row>
    <row r="270" spans="1:22">
      <c r="A270" s="7"/>
      <c r="E270" s="79"/>
      <c r="F270" s="79"/>
      <c r="G270" s="79"/>
      <c r="H270" s="79"/>
      <c r="L270" s="81"/>
      <c r="O270" s="81"/>
      <c r="R270" s="81">
        <f t="shared" si="13"/>
        <v>0</v>
      </c>
      <c r="S270" s="81">
        <f>IFERROR(IF(J270="X",0,IF(K270="X",0,VLOOKUP(K270,'9'!$K$3:$L$16,2,FALSE))),0)</f>
        <v>0</v>
      </c>
      <c r="T270" s="81">
        <f t="shared" si="14"/>
        <v>0</v>
      </c>
      <c r="U270" s="81">
        <f>IFERROR(VLOOKUP(K270,'9'!$K$3:$M$16,3,FALSE),0)</f>
        <v>0</v>
      </c>
      <c r="V270" s="81">
        <f t="shared" si="15"/>
        <v>0</v>
      </c>
    </row>
    <row r="271" spans="1:22">
      <c r="A271" s="7"/>
      <c r="E271" s="79"/>
      <c r="F271" s="79"/>
      <c r="G271" s="79"/>
      <c r="H271" s="79"/>
      <c r="L271" s="81"/>
      <c r="O271" s="81"/>
      <c r="R271" s="81">
        <f t="shared" si="13"/>
        <v>0</v>
      </c>
      <c r="S271" s="81">
        <f>IFERROR(IF(J271="X",0,IF(K271="X",0,VLOOKUP(K271,'9'!$K$3:$L$16,2,FALSE))),0)</f>
        <v>0</v>
      </c>
      <c r="T271" s="81">
        <f t="shared" si="14"/>
        <v>0</v>
      </c>
      <c r="U271" s="81">
        <f>IFERROR(VLOOKUP(K271,'9'!$K$3:$M$16,3,FALSE),0)</f>
        <v>0</v>
      </c>
      <c r="V271" s="81">
        <f t="shared" si="15"/>
        <v>0</v>
      </c>
    </row>
    <row r="272" spans="1:22">
      <c r="A272" s="7"/>
      <c r="E272" s="79"/>
      <c r="F272" s="79"/>
      <c r="G272" s="79"/>
      <c r="H272" s="79"/>
      <c r="L272" s="81"/>
      <c r="O272" s="81"/>
      <c r="R272" s="81">
        <f t="shared" si="13"/>
        <v>0</v>
      </c>
      <c r="S272" s="81">
        <f>IFERROR(IF(J272="X",0,IF(K272="X",0,VLOOKUP(K272,'9'!$K$3:$L$16,2,FALSE))),0)</f>
        <v>0</v>
      </c>
      <c r="T272" s="81">
        <f t="shared" si="14"/>
        <v>0</v>
      </c>
      <c r="U272" s="81">
        <f>IFERROR(VLOOKUP(K272,'9'!$K$3:$M$16,3,FALSE),0)</f>
        <v>0</v>
      </c>
      <c r="V272" s="81">
        <f t="shared" si="15"/>
        <v>0</v>
      </c>
    </row>
    <row r="273" spans="1:22">
      <c r="A273" s="7"/>
      <c r="E273" s="79"/>
      <c r="F273" s="79"/>
      <c r="G273" s="79"/>
      <c r="H273" s="79"/>
      <c r="L273" s="81"/>
      <c r="O273" s="81"/>
      <c r="R273" s="81">
        <f t="shared" si="13"/>
        <v>0</v>
      </c>
      <c r="S273" s="81">
        <f>IFERROR(IF(J273="X",0,IF(K273="X",0,VLOOKUP(K273,'9'!$K$3:$L$16,2,FALSE))),0)</f>
        <v>0</v>
      </c>
      <c r="T273" s="81">
        <f t="shared" si="14"/>
        <v>0</v>
      </c>
      <c r="U273" s="81">
        <f>IFERROR(VLOOKUP(K273,'9'!$K$3:$M$16,3,FALSE),0)</f>
        <v>0</v>
      </c>
      <c r="V273" s="81">
        <f t="shared" si="15"/>
        <v>0</v>
      </c>
    </row>
    <row r="274" spans="1:22">
      <c r="A274" s="7"/>
      <c r="E274" s="79"/>
      <c r="F274" s="79"/>
      <c r="G274" s="79"/>
      <c r="H274" s="79"/>
      <c r="L274" s="81"/>
      <c r="O274" s="81"/>
      <c r="R274" s="81">
        <f t="shared" si="13"/>
        <v>0</v>
      </c>
      <c r="S274" s="81">
        <f>IFERROR(IF(J274="X",0,IF(K274="X",0,VLOOKUP(K274,'9'!$K$3:$L$16,2,FALSE))),0)</f>
        <v>0</v>
      </c>
      <c r="T274" s="81">
        <f t="shared" si="14"/>
        <v>0</v>
      </c>
      <c r="U274" s="81">
        <f>IFERROR(VLOOKUP(K274,'9'!$K$3:$M$16,3,FALSE),0)</f>
        <v>0</v>
      </c>
      <c r="V274" s="81">
        <f t="shared" si="15"/>
        <v>0</v>
      </c>
    </row>
    <row r="275" spans="1:22">
      <c r="A275" s="7"/>
      <c r="E275" s="79"/>
      <c r="F275" s="79"/>
      <c r="G275" s="79"/>
      <c r="H275" s="79"/>
      <c r="L275" s="81"/>
      <c r="O275" s="81"/>
      <c r="R275" s="81">
        <f t="shared" si="13"/>
        <v>0</v>
      </c>
      <c r="S275" s="81">
        <f>IFERROR(IF(J275="X",0,IF(K275="X",0,VLOOKUP(K275,'9'!$K$3:$L$16,2,FALSE))),0)</f>
        <v>0</v>
      </c>
      <c r="T275" s="81">
        <f t="shared" si="14"/>
        <v>0</v>
      </c>
      <c r="U275" s="81">
        <f>IFERROR(VLOOKUP(K275,'9'!$K$3:$M$16,3,FALSE),0)</f>
        <v>0</v>
      </c>
      <c r="V275" s="81">
        <f t="shared" si="15"/>
        <v>0</v>
      </c>
    </row>
    <row r="276" spans="1:22">
      <c r="A276" s="7"/>
      <c r="E276" s="79"/>
      <c r="F276" s="79"/>
      <c r="G276" s="79"/>
      <c r="H276" s="79"/>
      <c r="L276" s="81"/>
      <c r="O276" s="81"/>
      <c r="R276" s="81">
        <f t="shared" si="13"/>
        <v>0</v>
      </c>
      <c r="S276" s="81">
        <f>IFERROR(IF(J276="X",0,IF(K276="X",0,VLOOKUP(K276,'9'!$K$3:$L$16,2,FALSE))),0)</f>
        <v>0</v>
      </c>
      <c r="T276" s="81">
        <f t="shared" si="14"/>
        <v>0</v>
      </c>
      <c r="U276" s="81">
        <f>IFERROR(VLOOKUP(K276,'9'!$K$3:$M$16,3,FALSE),0)</f>
        <v>0</v>
      </c>
      <c r="V276" s="81">
        <f t="shared" si="15"/>
        <v>0</v>
      </c>
    </row>
    <row r="277" spans="1:22">
      <c r="A277" s="7"/>
      <c r="E277" s="79"/>
      <c r="F277" s="79"/>
      <c r="G277" s="79"/>
      <c r="H277" s="79"/>
      <c r="L277" s="81"/>
      <c r="O277" s="81"/>
      <c r="R277" s="81">
        <f t="shared" ref="R277:R340" si="16">SUM(M277+P277)</f>
        <v>0</v>
      </c>
      <c r="S277" s="81">
        <f>IFERROR(IF(J277="X",0,IF(K277="X",0,VLOOKUP(K277,'9'!$K$3:$L$16,2,FALSE))),0)</f>
        <v>0</v>
      </c>
      <c r="T277" s="81">
        <f t="shared" ref="T277:T340" si="17">R277*S277</f>
        <v>0</v>
      </c>
      <c r="U277" s="81">
        <f>IFERROR(VLOOKUP(K277,'9'!$K$3:$M$16,3,FALSE),0)</f>
        <v>0</v>
      </c>
      <c r="V277" s="81">
        <f t="shared" ref="V277:V340" si="18">IF(U277=0,0,T277/U277)</f>
        <v>0</v>
      </c>
    </row>
    <row r="278" spans="1:22">
      <c r="A278" s="7"/>
      <c r="E278" s="79"/>
      <c r="F278" s="79"/>
      <c r="G278" s="79"/>
      <c r="H278" s="79"/>
      <c r="L278" s="81"/>
      <c r="O278" s="81"/>
      <c r="R278" s="81">
        <f t="shared" si="16"/>
        <v>0</v>
      </c>
      <c r="S278" s="81">
        <f>IFERROR(IF(J278="X",0,IF(K278="X",0,VLOOKUP(K278,'9'!$K$3:$L$16,2,FALSE))),0)</f>
        <v>0</v>
      </c>
      <c r="T278" s="81">
        <f t="shared" si="17"/>
        <v>0</v>
      </c>
      <c r="U278" s="81">
        <f>IFERROR(VLOOKUP(K278,'9'!$K$3:$M$16,3,FALSE),0)</f>
        <v>0</v>
      </c>
      <c r="V278" s="81">
        <f t="shared" si="18"/>
        <v>0</v>
      </c>
    </row>
    <row r="279" spans="1:22">
      <c r="A279" s="7"/>
      <c r="E279" s="79"/>
      <c r="F279" s="79"/>
      <c r="G279" s="79"/>
      <c r="H279" s="79"/>
      <c r="L279" s="81"/>
      <c r="O279" s="81"/>
      <c r="R279" s="81">
        <f t="shared" si="16"/>
        <v>0</v>
      </c>
      <c r="S279" s="81">
        <f>IFERROR(IF(J279="X",0,IF(K279="X",0,VLOOKUP(K279,'9'!$K$3:$L$16,2,FALSE))),0)</f>
        <v>0</v>
      </c>
      <c r="T279" s="81">
        <f t="shared" si="17"/>
        <v>0</v>
      </c>
      <c r="U279" s="81">
        <f>IFERROR(VLOOKUP(K279,'9'!$K$3:$M$16,3,FALSE),0)</f>
        <v>0</v>
      </c>
      <c r="V279" s="81">
        <f t="shared" si="18"/>
        <v>0</v>
      </c>
    </row>
    <row r="280" spans="1:22">
      <c r="A280" s="7"/>
      <c r="E280" s="79"/>
      <c r="F280" s="79"/>
      <c r="G280" s="79"/>
      <c r="H280" s="79"/>
      <c r="L280" s="81"/>
      <c r="O280" s="81"/>
      <c r="R280" s="81">
        <f t="shared" si="16"/>
        <v>0</v>
      </c>
      <c r="S280" s="81">
        <f>IFERROR(IF(J280="X",0,IF(K280="X",0,VLOOKUP(K280,'9'!$K$3:$L$16,2,FALSE))),0)</f>
        <v>0</v>
      </c>
      <c r="T280" s="81">
        <f t="shared" si="17"/>
        <v>0</v>
      </c>
      <c r="U280" s="81">
        <f>IFERROR(VLOOKUP(K280,'9'!$K$3:$M$16,3,FALSE),0)</f>
        <v>0</v>
      </c>
      <c r="V280" s="81">
        <f t="shared" si="18"/>
        <v>0</v>
      </c>
    </row>
    <row r="281" spans="1:22">
      <c r="A281" s="7"/>
      <c r="E281" s="79"/>
      <c r="F281" s="79"/>
      <c r="G281" s="79"/>
      <c r="H281" s="79"/>
      <c r="L281" s="81"/>
      <c r="O281" s="81"/>
      <c r="R281" s="81">
        <f t="shared" si="16"/>
        <v>0</v>
      </c>
      <c r="S281" s="81">
        <f>IFERROR(IF(J281="X",0,IF(K281="X",0,VLOOKUP(K281,'9'!$K$3:$L$16,2,FALSE))),0)</f>
        <v>0</v>
      </c>
      <c r="T281" s="81">
        <f t="shared" si="17"/>
        <v>0</v>
      </c>
      <c r="U281" s="81">
        <f>IFERROR(VLOOKUP(K281,'9'!$K$3:$M$16,3,FALSE),0)</f>
        <v>0</v>
      </c>
      <c r="V281" s="81">
        <f t="shared" si="18"/>
        <v>0</v>
      </c>
    </row>
    <row r="282" spans="1:22">
      <c r="A282" s="7"/>
      <c r="E282" s="79"/>
      <c r="F282" s="79"/>
      <c r="G282" s="79"/>
      <c r="H282" s="79"/>
      <c r="L282" s="81"/>
      <c r="O282" s="81"/>
      <c r="R282" s="81">
        <f t="shared" si="16"/>
        <v>0</v>
      </c>
      <c r="S282" s="81">
        <f>IFERROR(IF(J282="X",0,IF(K282="X",0,VLOOKUP(K282,'9'!$K$3:$L$16,2,FALSE))),0)</f>
        <v>0</v>
      </c>
      <c r="T282" s="81">
        <f t="shared" si="17"/>
        <v>0</v>
      </c>
      <c r="U282" s="81">
        <f>IFERROR(VLOOKUP(K282,'9'!$K$3:$M$16,3,FALSE),0)</f>
        <v>0</v>
      </c>
      <c r="V282" s="81">
        <f t="shared" si="18"/>
        <v>0</v>
      </c>
    </row>
    <row r="283" spans="1:22">
      <c r="A283" s="7"/>
      <c r="E283" s="79"/>
      <c r="F283" s="79"/>
      <c r="G283" s="79"/>
      <c r="H283" s="79"/>
      <c r="L283" s="81"/>
      <c r="O283" s="81"/>
      <c r="R283" s="81">
        <f t="shared" si="16"/>
        <v>0</v>
      </c>
      <c r="S283" s="81">
        <f>IFERROR(IF(J283="X",0,IF(K283="X",0,VLOOKUP(K283,'9'!$K$3:$L$16,2,FALSE))),0)</f>
        <v>0</v>
      </c>
      <c r="T283" s="81">
        <f t="shared" si="17"/>
        <v>0</v>
      </c>
      <c r="U283" s="81">
        <f>IFERROR(VLOOKUP(K283,'9'!$K$3:$M$16,3,FALSE),0)</f>
        <v>0</v>
      </c>
      <c r="V283" s="81">
        <f t="shared" si="18"/>
        <v>0</v>
      </c>
    </row>
    <row r="284" spans="1:22">
      <c r="A284" s="7"/>
      <c r="E284" s="79"/>
      <c r="F284" s="79"/>
      <c r="G284" s="79"/>
      <c r="H284" s="79"/>
      <c r="L284" s="81"/>
      <c r="O284" s="81"/>
      <c r="R284" s="81">
        <f t="shared" si="16"/>
        <v>0</v>
      </c>
      <c r="S284" s="81">
        <f>IFERROR(IF(J284="X",0,IF(K284="X",0,VLOOKUP(K284,'9'!$K$3:$L$16,2,FALSE))),0)</f>
        <v>0</v>
      </c>
      <c r="T284" s="81">
        <f t="shared" si="17"/>
        <v>0</v>
      </c>
      <c r="U284" s="81">
        <f>IFERROR(VLOOKUP(K284,'9'!$K$3:$M$16,3,FALSE),0)</f>
        <v>0</v>
      </c>
      <c r="V284" s="81">
        <f t="shared" si="18"/>
        <v>0</v>
      </c>
    </row>
    <row r="285" spans="1:22">
      <c r="A285" s="7"/>
      <c r="E285" s="79"/>
      <c r="F285" s="79"/>
      <c r="G285" s="79"/>
      <c r="H285" s="79"/>
      <c r="L285" s="81"/>
      <c r="O285" s="81"/>
      <c r="R285" s="81">
        <f t="shared" si="16"/>
        <v>0</v>
      </c>
      <c r="S285" s="81">
        <f>IFERROR(IF(J285="X",0,IF(K285="X",0,VLOOKUP(K285,'9'!$K$3:$L$16,2,FALSE))),0)</f>
        <v>0</v>
      </c>
      <c r="T285" s="81">
        <f t="shared" si="17"/>
        <v>0</v>
      </c>
      <c r="U285" s="81">
        <f>IFERROR(VLOOKUP(K285,'9'!$K$3:$M$16,3,FALSE),0)</f>
        <v>0</v>
      </c>
      <c r="V285" s="81">
        <f t="shared" si="18"/>
        <v>0</v>
      </c>
    </row>
    <row r="286" spans="1:22">
      <c r="A286" s="7"/>
      <c r="E286" s="79"/>
      <c r="F286" s="79"/>
      <c r="G286" s="79"/>
      <c r="H286" s="79"/>
      <c r="L286" s="81"/>
      <c r="O286" s="81"/>
      <c r="R286" s="81">
        <f t="shared" si="16"/>
        <v>0</v>
      </c>
      <c r="S286" s="81">
        <f>IFERROR(IF(J286="X",0,IF(K286="X",0,VLOOKUP(K286,'9'!$K$3:$L$16,2,FALSE))),0)</f>
        <v>0</v>
      </c>
      <c r="T286" s="81">
        <f t="shared" si="17"/>
        <v>0</v>
      </c>
      <c r="U286" s="81">
        <f>IFERROR(VLOOKUP(K286,'9'!$K$3:$M$16,3,FALSE),0)</f>
        <v>0</v>
      </c>
      <c r="V286" s="81">
        <f t="shared" si="18"/>
        <v>0</v>
      </c>
    </row>
    <row r="287" spans="1:22">
      <c r="A287" s="7"/>
      <c r="E287" s="79"/>
      <c r="F287" s="79"/>
      <c r="G287" s="79"/>
      <c r="H287" s="79"/>
      <c r="L287" s="81"/>
      <c r="O287" s="81"/>
      <c r="R287" s="81">
        <f t="shared" si="16"/>
        <v>0</v>
      </c>
      <c r="S287" s="81">
        <f>IFERROR(IF(J287="X",0,IF(K287="X",0,VLOOKUP(K287,'9'!$K$3:$L$16,2,FALSE))),0)</f>
        <v>0</v>
      </c>
      <c r="T287" s="81">
        <f t="shared" si="17"/>
        <v>0</v>
      </c>
      <c r="U287" s="81">
        <f>IFERROR(VLOOKUP(K287,'9'!$K$3:$M$16,3,FALSE),0)</f>
        <v>0</v>
      </c>
      <c r="V287" s="81">
        <f t="shared" si="18"/>
        <v>0</v>
      </c>
    </row>
    <row r="288" spans="1:22">
      <c r="A288" s="7"/>
      <c r="E288" s="79"/>
      <c r="F288" s="79"/>
      <c r="G288" s="79"/>
      <c r="H288" s="79"/>
      <c r="L288" s="81"/>
      <c r="O288" s="81"/>
      <c r="R288" s="81">
        <f t="shared" si="16"/>
        <v>0</v>
      </c>
      <c r="S288" s="81">
        <f>IFERROR(IF(J288="X",0,IF(K288="X",0,VLOOKUP(K288,'9'!$K$3:$L$16,2,FALSE))),0)</f>
        <v>0</v>
      </c>
      <c r="T288" s="81">
        <f t="shared" si="17"/>
        <v>0</v>
      </c>
      <c r="U288" s="81">
        <f>IFERROR(VLOOKUP(K288,'9'!$K$3:$M$16,3,FALSE),0)</f>
        <v>0</v>
      </c>
      <c r="V288" s="81">
        <f t="shared" si="18"/>
        <v>0</v>
      </c>
    </row>
    <row r="289" spans="1:22">
      <c r="A289" s="7"/>
      <c r="E289" s="79"/>
      <c r="F289" s="79"/>
      <c r="G289" s="79"/>
      <c r="H289" s="79"/>
      <c r="L289" s="81"/>
      <c r="O289" s="81"/>
      <c r="R289" s="81">
        <f t="shared" si="16"/>
        <v>0</v>
      </c>
      <c r="S289" s="81">
        <f>IFERROR(IF(J289="X",0,IF(K289="X",0,VLOOKUP(K289,'9'!$K$3:$L$16,2,FALSE))),0)</f>
        <v>0</v>
      </c>
      <c r="T289" s="81">
        <f t="shared" si="17"/>
        <v>0</v>
      </c>
      <c r="U289" s="81">
        <f>IFERROR(VLOOKUP(K289,'9'!$K$3:$M$16,3,FALSE),0)</f>
        <v>0</v>
      </c>
      <c r="V289" s="81">
        <f t="shared" si="18"/>
        <v>0</v>
      </c>
    </row>
    <row r="290" spans="1:22">
      <c r="A290" s="7"/>
      <c r="E290" s="79"/>
      <c r="F290" s="79"/>
      <c r="G290" s="79"/>
      <c r="H290" s="79"/>
      <c r="L290" s="81"/>
      <c r="O290" s="81"/>
      <c r="R290" s="81">
        <f t="shared" si="16"/>
        <v>0</v>
      </c>
      <c r="S290" s="81">
        <f>IFERROR(IF(J290="X",0,IF(K290="X",0,VLOOKUP(K290,'9'!$K$3:$L$16,2,FALSE))),0)</f>
        <v>0</v>
      </c>
      <c r="T290" s="81">
        <f t="shared" si="17"/>
        <v>0</v>
      </c>
      <c r="U290" s="81">
        <f>IFERROR(VLOOKUP(K290,'9'!$K$3:$M$16,3,FALSE),0)</f>
        <v>0</v>
      </c>
      <c r="V290" s="81">
        <f t="shared" si="18"/>
        <v>0</v>
      </c>
    </row>
    <row r="291" spans="1:22">
      <c r="A291" s="7"/>
      <c r="E291" s="79"/>
      <c r="F291" s="79"/>
      <c r="G291" s="79"/>
      <c r="H291" s="79"/>
      <c r="L291" s="81"/>
      <c r="O291" s="81"/>
      <c r="R291" s="81">
        <f t="shared" si="16"/>
        <v>0</v>
      </c>
      <c r="S291" s="81">
        <f>IFERROR(IF(J291="X",0,IF(K291="X",0,VLOOKUP(K291,'9'!$K$3:$L$16,2,FALSE))),0)</f>
        <v>0</v>
      </c>
      <c r="T291" s="81">
        <f t="shared" si="17"/>
        <v>0</v>
      </c>
      <c r="U291" s="81">
        <f>IFERROR(VLOOKUP(K291,'9'!$K$3:$M$16,3,FALSE),0)</f>
        <v>0</v>
      </c>
      <c r="V291" s="81">
        <f t="shared" si="18"/>
        <v>0</v>
      </c>
    </row>
    <row r="292" spans="1:22">
      <c r="A292" s="7"/>
      <c r="E292" s="79"/>
      <c r="F292" s="79"/>
      <c r="G292" s="79"/>
      <c r="H292" s="79"/>
      <c r="L292" s="81"/>
      <c r="O292" s="81"/>
      <c r="R292" s="81">
        <f t="shared" si="16"/>
        <v>0</v>
      </c>
      <c r="S292" s="81">
        <f>IFERROR(IF(J292="X",0,IF(K292="X",0,VLOOKUP(K292,'9'!$K$3:$L$16,2,FALSE))),0)</f>
        <v>0</v>
      </c>
      <c r="T292" s="81">
        <f t="shared" si="17"/>
        <v>0</v>
      </c>
      <c r="U292" s="81">
        <f>IFERROR(VLOOKUP(K292,'9'!$K$3:$M$16,3,FALSE),0)</f>
        <v>0</v>
      </c>
      <c r="V292" s="81">
        <f t="shared" si="18"/>
        <v>0</v>
      </c>
    </row>
    <row r="293" spans="1:22">
      <c r="A293" s="7"/>
      <c r="E293" s="79"/>
      <c r="F293" s="79"/>
      <c r="G293" s="79"/>
      <c r="H293" s="79"/>
      <c r="L293" s="81"/>
      <c r="O293" s="81"/>
      <c r="R293" s="81">
        <f t="shared" si="16"/>
        <v>0</v>
      </c>
      <c r="S293" s="81">
        <f>IFERROR(IF(J293="X",0,IF(K293="X",0,VLOOKUP(K293,'9'!$K$3:$L$16,2,FALSE))),0)</f>
        <v>0</v>
      </c>
      <c r="T293" s="81">
        <f t="shared" si="17"/>
        <v>0</v>
      </c>
      <c r="U293" s="81">
        <f>IFERROR(VLOOKUP(K293,'9'!$K$3:$M$16,3,FALSE),0)</f>
        <v>0</v>
      </c>
      <c r="V293" s="81">
        <f t="shared" si="18"/>
        <v>0</v>
      </c>
    </row>
    <row r="294" spans="1:22">
      <c r="A294" s="7"/>
      <c r="E294" s="79"/>
      <c r="F294" s="79"/>
      <c r="G294" s="79"/>
      <c r="H294" s="79"/>
      <c r="L294" s="81"/>
      <c r="O294" s="81"/>
      <c r="R294" s="81">
        <f t="shared" si="16"/>
        <v>0</v>
      </c>
      <c r="S294" s="81">
        <f>IFERROR(IF(J294="X",0,IF(K294="X",0,VLOOKUP(K294,'9'!$K$3:$L$16,2,FALSE))),0)</f>
        <v>0</v>
      </c>
      <c r="T294" s="81">
        <f t="shared" si="17"/>
        <v>0</v>
      </c>
      <c r="U294" s="81">
        <f>IFERROR(VLOOKUP(K294,'9'!$K$3:$M$16,3,FALSE),0)</f>
        <v>0</v>
      </c>
      <c r="V294" s="81">
        <f t="shared" si="18"/>
        <v>0</v>
      </c>
    </row>
    <row r="295" spans="1:22">
      <c r="A295" s="7"/>
      <c r="E295" s="79"/>
      <c r="F295" s="79"/>
      <c r="G295" s="79"/>
      <c r="H295" s="79"/>
      <c r="L295" s="81"/>
      <c r="O295" s="81"/>
      <c r="R295" s="81">
        <f t="shared" si="16"/>
        <v>0</v>
      </c>
      <c r="S295" s="81">
        <f>IFERROR(IF(J295="X",0,IF(K295="X",0,VLOOKUP(K295,'9'!$K$3:$L$16,2,FALSE))),0)</f>
        <v>0</v>
      </c>
      <c r="T295" s="81">
        <f t="shared" si="17"/>
        <v>0</v>
      </c>
      <c r="U295" s="81">
        <f>IFERROR(VLOOKUP(K295,'9'!$K$3:$M$16,3,FALSE),0)</f>
        <v>0</v>
      </c>
      <c r="V295" s="81">
        <f t="shared" si="18"/>
        <v>0</v>
      </c>
    </row>
    <row r="296" spans="1:22">
      <c r="A296" s="7"/>
      <c r="E296" s="79"/>
      <c r="F296" s="79"/>
      <c r="G296" s="79"/>
      <c r="H296" s="79"/>
      <c r="L296" s="81"/>
      <c r="O296" s="81"/>
      <c r="R296" s="81">
        <f t="shared" si="16"/>
        <v>0</v>
      </c>
      <c r="S296" s="81">
        <f>IFERROR(IF(J296="X",0,IF(K296="X",0,VLOOKUP(K296,'9'!$K$3:$L$16,2,FALSE))),0)</f>
        <v>0</v>
      </c>
      <c r="T296" s="81">
        <f t="shared" si="17"/>
        <v>0</v>
      </c>
      <c r="U296" s="81">
        <f>IFERROR(VLOOKUP(K296,'9'!$K$3:$M$16,3,FALSE),0)</f>
        <v>0</v>
      </c>
      <c r="V296" s="81">
        <f t="shared" si="18"/>
        <v>0</v>
      </c>
    </row>
    <row r="297" spans="1:22">
      <c r="A297" s="7"/>
      <c r="E297" s="79"/>
      <c r="F297" s="79"/>
      <c r="G297" s="79"/>
      <c r="H297" s="79"/>
      <c r="L297" s="81"/>
      <c r="O297" s="81"/>
      <c r="R297" s="81">
        <f t="shared" si="16"/>
        <v>0</v>
      </c>
      <c r="S297" s="81">
        <f>IFERROR(IF(J297="X",0,IF(K297="X",0,VLOOKUP(K297,'9'!$K$3:$L$16,2,FALSE))),0)</f>
        <v>0</v>
      </c>
      <c r="T297" s="81">
        <f t="shared" si="17"/>
        <v>0</v>
      </c>
      <c r="U297" s="81">
        <f>IFERROR(VLOOKUP(K297,'9'!$K$3:$M$16,3,FALSE),0)</f>
        <v>0</v>
      </c>
      <c r="V297" s="81">
        <f t="shared" si="18"/>
        <v>0</v>
      </c>
    </row>
    <row r="298" spans="1:22">
      <c r="A298" s="7"/>
      <c r="E298" s="79"/>
      <c r="F298" s="79"/>
      <c r="G298" s="79"/>
      <c r="H298" s="79"/>
      <c r="L298" s="81"/>
      <c r="O298" s="81"/>
      <c r="R298" s="81">
        <f t="shared" si="16"/>
        <v>0</v>
      </c>
      <c r="S298" s="81">
        <f>IFERROR(IF(J298="X",0,IF(K298="X",0,VLOOKUP(K298,'9'!$K$3:$L$16,2,FALSE))),0)</f>
        <v>0</v>
      </c>
      <c r="T298" s="81">
        <f t="shared" si="17"/>
        <v>0</v>
      </c>
      <c r="U298" s="81">
        <f>IFERROR(VLOOKUP(K298,'9'!$K$3:$M$16,3,FALSE),0)</f>
        <v>0</v>
      </c>
      <c r="V298" s="81">
        <f t="shared" si="18"/>
        <v>0</v>
      </c>
    </row>
    <row r="299" spans="1:22">
      <c r="A299" s="7"/>
      <c r="E299" s="79"/>
      <c r="F299" s="79"/>
      <c r="G299" s="79"/>
      <c r="H299" s="79"/>
      <c r="L299" s="81"/>
      <c r="O299" s="81"/>
      <c r="R299" s="81">
        <f t="shared" si="16"/>
        <v>0</v>
      </c>
      <c r="S299" s="81">
        <f>IFERROR(IF(J299="X",0,IF(K299="X",0,VLOOKUP(K299,'9'!$K$3:$L$16,2,FALSE))),0)</f>
        <v>0</v>
      </c>
      <c r="T299" s="81">
        <f t="shared" si="17"/>
        <v>0</v>
      </c>
      <c r="U299" s="81">
        <f>IFERROR(VLOOKUP(K299,'9'!$K$3:$M$16,3,FALSE),0)</f>
        <v>0</v>
      </c>
      <c r="V299" s="81">
        <f t="shared" si="18"/>
        <v>0</v>
      </c>
    </row>
    <row r="300" spans="1:22">
      <c r="A300" s="7"/>
      <c r="E300" s="79"/>
      <c r="F300" s="79"/>
      <c r="G300" s="79"/>
      <c r="H300" s="79"/>
      <c r="L300" s="81"/>
      <c r="O300" s="81"/>
      <c r="R300" s="81">
        <f t="shared" si="16"/>
        <v>0</v>
      </c>
      <c r="S300" s="81">
        <f>IFERROR(IF(J300="X",0,IF(K300="X",0,VLOOKUP(K300,'9'!$K$3:$L$16,2,FALSE))),0)</f>
        <v>0</v>
      </c>
      <c r="T300" s="81">
        <f t="shared" si="17"/>
        <v>0</v>
      </c>
      <c r="U300" s="81">
        <f>IFERROR(VLOOKUP(K300,'9'!$K$3:$M$16,3,FALSE),0)</f>
        <v>0</v>
      </c>
      <c r="V300" s="81">
        <f t="shared" si="18"/>
        <v>0</v>
      </c>
    </row>
    <row r="301" spans="1:22">
      <c r="A301" s="7"/>
      <c r="E301" s="79"/>
      <c r="F301" s="79"/>
      <c r="G301" s="79"/>
      <c r="H301" s="79"/>
      <c r="L301" s="81"/>
      <c r="O301" s="81"/>
      <c r="R301" s="81">
        <f t="shared" si="16"/>
        <v>0</v>
      </c>
      <c r="S301" s="81">
        <f>IFERROR(IF(J301="X",0,IF(K301="X",0,VLOOKUP(K301,'9'!$K$3:$L$16,2,FALSE))),0)</f>
        <v>0</v>
      </c>
      <c r="T301" s="81">
        <f t="shared" si="17"/>
        <v>0</v>
      </c>
      <c r="U301" s="81">
        <f>IFERROR(VLOOKUP(K301,'9'!$K$3:$M$16,3,FALSE),0)</f>
        <v>0</v>
      </c>
      <c r="V301" s="81">
        <f t="shared" si="18"/>
        <v>0</v>
      </c>
    </row>
    <row r="302" spans="1:22">
      <c r="A302" s="7"/>
      <c r="E302" s="79"/>
      <c r="F302" s="79"/>
      <c r="G302" s="79"/>
      <c r="H302" s="79"/>
      <c r="L302" s="81"/>
      <c r="O302" s="81"/>
      <c r="R302" s="81">
        <f t="shared" si="16"/>
        <v>0</v>
      </c>
      <c r="S302" s="81">
        <f>IFERROR(IF(J302="X",0,IF(K302="X",0,VLOOKUP(K302,'9'!$K$3:$L$16,2,FALSE))),0)</f>
        <v>0</v>
      </c>
      <c r="T302" s="81">
        <f t="shared" si="17"/>
        <v>0</v>
      </c>
      <c r="U302" s="81">
        <f>IFERROR(VLOOKUP(K302,'9'!$K$3:$M$16,3,FALSE),0)</f>
        <v>0</v>
      </c>
      <c r="V302" s="81">
        <f t="shared" si="18"/>
        <v>0</v>
      </c>
    </row>
    <row r="303" spans="1:22">
      <c r="A303" s="7"/>
      <c r="E303" s="79"/>
      <c r="F303" s="79"/>
      <c r="G303" s="79"/>
      <c r="H303" s="79"/>
      <c r="L303" s="81"/>
      <c r="O303" s="81"/>
      <c r="R303" s="81">
        <f t="shared" si="16"/>
        <v>0</v>
      </c>
      <c r="S303" s="81">
        <f>IFERROR(IF(J303="X",0,IF(K303="X",0,VLOOKUP(K303,'9'!$K$3:$L$16,2,FALSE))),0)</f>
        <v>0</v>
      </c>
      <c r="T303" s="81">
        <f t="shared" si="17"/>
        <v>0</v>
      </c>
      <c r="U303" s="81">
        <f>IFERROR(VLOOKUP(K303,'9'!$K$3:$M$16,3,FALSE),0)</f>
        <v>0</v>
      </c>
      <c r="V303" s="81">
        <f t="shared" si="18"/>
        <v>0</v>
      </c>
    </row>
    <row r="304" spans="1:22">
      <c r="A304" s="7"/>
      <c r="E304" s="79"/>
      <c r="F304" s="79"/>
      <c r="G304" s="79"/>
      <c r="H304" s="79"/>
      <c r="L304" s="81"/>
      <c r="O304" s="81"/>
      <c r="R304" s="81">
        <f t="shared" si="16"/>
        <v>0</v>
      </c>
      <c r="S304" s="81">
        <f>IFERROR(IF(J304="X",0,IF(K304="X",0,VLOOKUP(K304,'9'!$K$3:$L$16,2,FALSE))),0)</f>
        <v>0</v>
      </c>
      <c r="T304" s="81">
        <f t="shared" si="17"/>
        <v>0</v>
      </c>
      <c r="U304" s="81">
        <f>IFERROR(VLOOKUP(K304,'9'!$K$3:$M$16,3,FALSE),0)</f>
        <v>0</v>
      </c>
      <c r="V304" s="81">
        <f t="shared" si="18"/>
        <v>0</v>
      </c>
    </row>
    <row r="305" spans="1:22">
      <c r="A305" s="7"/>
      <c r="E305" s="79"/>
      <c r="F305" s="79"/>
      <c r="G305" s="79"/>
      <c r="H305" s="79"/>
      <c r="L305" s="81"/>
      <c r="O305" s="81"/>
      <c r="R305" s="81">
        <f t="shared" si="16"/>
        <v>0</v>
      </c>
      <c r="S305" s="81">
        <f>IFERROR(IF(J305="X",0,IF(K305="X",0,VLOOKUP(K305,'9'!$K$3:$L$16,2,FALSE))),0)</f>
        <v>0</v>
      </c>
      <c r="T305" s="81">
        <f t="shared" si="17"/>
        <v>0</v>
      </c>
      <c r="U305" s="81">
        <f>IFERROR(VLOOKUP(K305,'9'!$K$3:$M$16,3,FALSE),0)</f>
        <v>0</v>
      </c>
      <c r="V305" s="81">
        <f t="shared" si="18"/>
        <v>0</v>
      </c>
    </row>
    <row r="306" spans="1:22">
      <c r="A306" s="7"/>
      <c r="E306" s="79"/>
      <c r="F306" s="79"/>
      <c r="G306" s="79"/>
      <c r="H306" s="79"/>
      <c r="L306" s="81"/>
      <c r="O306" s="81"/>
      <c r="R306" s="81">
        <f t="shared" si="16"/>
        <v>0</v>
      </c>
      <c r="S306" s="81">
        <f>IFERROR(IF(J306="X",0,IF(K306="X",0,VLOOKUP(K306,'9'!$K$3:$L$16,2,FALSE))),0)</f>
        <v>0</v>
      </c>
      <c r="T306" s="81">
        <f t="shared" si="17"/>
        <v>0</v>
      </c>
      <c r="U306" s="81">
        <f>IFERROR(VLOOKUP(K306,'9'!$K$3:$M$16,3,FALSE),0)</f>
        <v>0</v>
      </c>
      <c r="V306" s="81">
        <f t="shared" si="18"/>
        <v>0</v>
      </c>
    </row>
    <row r="307" spans="1:22">
      <c r="A307" s="7"/>
      <c r="E307" s="79"/>
      <c r="F307" s="79"/>
      <c r="G307" s="79"/>
      <c r="H307" s="79"/>
      <c r="L307" s="81"/>
      <c r="O307" s="81"/>
      <c r="R307" s="81">
        <f t="shared" si="16"/>
        <v>0</v>
      </c>
      <c r="S307" s="81">
        <f>IFERROR(IF(J307="X",0,IF(K307="X",0,VLOOKUP(K307,'9'!$K$3:$L$16,2,FALSE))),0)</f>
        <v>0</v>
      </c>
      <c r="T307" s="81">
        <f t="shared" si="17"/>
        <v>0</v>
      </c>
      <c r="U307" s="81">
        <f>IFERROR(VLOOKUP(K307,'9'!$K$3:$M$16,3,FALSE),0)</f>
        <v>0</v>
      </c>
      <c r="V307" s="81">
        <f t="shared" si="18"/>
        <v>0</v>
      </c>
    </row>
    <row r="308" spans="1:22">
      <c r="A308" s="7"/>
      <c r="E308" s="79"/>
      <c r="F308" s="79"/>
      <c r="G308" s="79"/>
      <c r="H308" s="79"/>
      <c r="L308" s="81"/>
      <c r="O308" s="81"/>
      <c r="R308" s="81">
        <f t="shared" si="16"/>
        <v>0</v>
      </c>
      <c r="S308" s="81">
        <f>IFERROR(IF(J308="X",0,IF(K308="X",0,VLOOKUP(K308,'9'!$K$3:$L$16,2,FALSE))),0)</f>
        <v>0</v>
      </c>
      <c r="T308" s="81">
        <f t="shared" si="17"/>
        <v>0</v>
      </c>
      <c r="U308" s="81">
        <f>IFERROR(VLOOKUP(K308,'9'!$K$3:$M$16,3,FALSE),0)</f>
        <v>0</v>
      </c>
      <c r="V308" s="81">
        <f t="shared" si="18"/>
        <v>0</v>
      </c>
    </row>
    <row r="309" spans="1:22">
      <c r="A309" s="7"/>
      <c r="E309" s="79"/>
      <c r="F309" s="79"/>
      <c r="G309" s="79"/>
      <c r="H309" s="79"/>
      <c r="L309" s="81"/>
      <c r="O309" s="81"/>
      <c r="R309" s="81">
        <f t="shared" si="16"/>
        <v>0</v>
      </c>
      <c r="S309" s="81">
        <f>IFERROR(IF(J309="X",0,IF(K309="X",0,VLOOKUP(K309,'9'!$K$3:$L$16,2,FALSE))),0)</f>
        <v>0</v>
      </c>
      <c r="T309" s="81">
        <f t="shared" si="17"/>
        <v>0</v>
      </c>
      <c r="U309" s="81">
        <f>IFERROR(VLOOKUP(K309,'9'!$K$3:$M$16,3,FALSE),0)</f>
        <v>0</v>
      </c>
      <c r="V309" s="81">
        <f t="shared" si="18"/>
        <v>0</v>
      </c>
    </row>
    <row r="310" spans="1:22">
      <c r="A310" s="7"/>
      <c r="E310" s="79"/>
      <c r="F310" s="79"/>
      <c r="G310" s="79"/>
      <c r="H310" s="79"/>
      <c r="L310" s="81"/>
      <c r="O310" s="81"/>
      <c r="R310" s="81">
        <f t="shared" si="16"/>
        <v>0</v>
      </c>
      <c r="S310" s="81">
        <f>IFERROR(IF(J310="X",0,IF(K310="X",0,VLOOKUP(K310,'9'!$K$3:$L$16,2,FALSE))),0)</f>
        <v>0</v>
      </c>
      <c r="T310" s="81">
        <f t="shared" si="17"/>
        <v>0</v>
      </c>
      <c r="U310" s="81">
        <f>IFERROR(VLOOKUP(K310,'9'!$K$3:$M$16,3,FALSE),0)</f>
        <v>0</v>
      </c>
      <c r="V310" s="81">
        <f t="shared" si="18"/>
        <v>0</v>
      </c>
    </row>
    <row r="311" spans="1:22">
      <c r="A311" s="7"/>
      <c r="E311" s="79"/>
      <c r="F311" s="79"/>
      <c r="G311" s="79"/>
      <c r="H311" s="79"/>
      <c r="L311" s="81"/>
      <c r="O311" s="81"/>
      <c r="R311" s="81">
        <f t="shared" si="16"/>
        <v>0</v>
      </c>
      <c r="S311" s="81">
        <f>IFERROR(IF(J311="X",0,IF(K311="X",0,VLOOKUP(K311,'9'!$K$3:$L$16,2,FALSE))),0)</f>
        <v>0</v>
      </c>
      <c r="T311" s="81">
        <f t="shared" si="17"/>
        <v>0</v>
      </c>
      <c r="U311" s="81">
        <f>IFERROR(VLOOKUP(K311,'9'!$K$3:$M$16,3,FALSE),0)</f>
        <v>0</v>
      </c>
      <c r="V311" s="81">
        <f t="shared" si="18"/>
        <v>0</v>
      </c>
    </row>
    <row r="312" spans="1:22">
      <c r="A312" s="7"/>
      <c r="E312" s="79"/>
      <c r="F312" s="79"/>
      <c r="G312" s="79"/>
      <c r="H312" s="79"/>
      <c r="L312" s="81"/>
      <c r="O312" s="81"/>
      <c r="R312" s="81">
        <f t="shared" si="16"/>
        <v>0</v>
      </c>
      <c r="S312" s="81">
        <f>IFERROR(IF(J312="X",0,IF(K312="X",0,VLOOKUP(K312,'9'!$K$3:$L$16,2,FALSE))),0)</f>
        <v>0</v>
      </c>
      <c r="T312" s="81">
        <f t="shared" si="17"/>
        <v>0</v>
      </c>
      <c r="U312" s="81">
        <f>IFERROR(VLOOKUP(K312,'9'!$K$3:$M$16,3,FALSE),0)</f>
        <v>0</v>
      </c>
      <c r="V312" s="81">
        <f t="shared" si="18"/>
        <v>0</v>
      </c>
    </row>
    <row r="313" spans="1:22">
      <c r="A313" s="7"/>
      <c r="E313" s="79"/>
      <c r="F313" s="79"/>
      <c r="G313" s="79"/>
      <c r="H313" s="79"/>
      <c r="L313" s="81"/>
      <c r="O313" s="81"/>
      <c r="R313" s="81">
        <f t="shared" si="16"/>
        <v>0</v>
      </c>
      <c r="S313" s="81">
        <f>IFERROR(IF(J313="X",0,IF(K313="X",0,VLOOKUP(K313,'9'!$K$3:$L$16,2,FALSE))),0)</f>
        <v>0</v>
      </c>
      <c r="T313" s="81">
        <f t="shared" si="17"/>
        <v>0</v>
      </c>
      <c r="U313" s="81">
        <f>IFERROR(VLOOKUP(K313,'9'!$K$3:$M$16,3,FALSE),0)</f>
        <v>0</v>
      </c>
      <c r="V313" s="81">
        <f t="shared" si="18"/>
        <v>0</v>
      </c>
    </row>
    <row r="314" spans="1:22">
      <c r="A314" s="7"/>
      <c r="E314" s="79"/>
      <c r="F314" s="79"/>
      <c r="G314" s="79"/>
      <c r="H314" s="79"/>
      <c r="L314" s="81"/>
      <c r="O314" s="81"/>
      <c r="R314" s="81">
        <f t="shared" si="16"/>
        <v>0</v>
      </c>
      <c r="S314" s="81">
        <f>IFERROR(IF(J314="X",0,IF(K314="X",0,VLOOKUP(K314,'9'!$K$3:$L$16,2,FALSE))),0)</f>
        <v>0</v>
      </c>
      <c r="T314" s="81">
        <f t="shared" si="17"/>
        <v>0</v>
      </c>
      <c r="U314" s="81">
        <f>IFERROR(VLOOKUP(K314,'9'!$K$3:$M$16,3,FALSE),0)</f>
        <v>0</v>
      </c>
      <c r="V314" s="81">
        <f t="shared" si="18"/>
        <v>0</v>
      </c>
    </row>
    <row r="315" spans="1:22">
      <c r="A315" s="7"/>
      <c r="E315" s="79"/>
      <c r="F315" s="79"/>
      <c r="G315" s="79"/>
      <c r="H315" s="79"/>
      <c r="L315" s="81"/>
      <c r="O315" s="81"/>
      <c r="R315" s="81">
        <f t="shared" si="16"/>
        <v>0</v>
      </c>
      <c r="S315" s="81">
        <f>IFERROR(IF(J315="X",0,IF(K315="X",0,VLOOKUP(K315,'9'!$K$3:$L$16,2,FALSE))),0)</f>
        <v>0</v>
      </c>
      <c r="T315" s="81">
        <f t="shared" si="17"/>
        <v>0</v>
      </c>
      <c r="U315" s="81">
        <f>IFERROR(VLOOKUP(K315,'9'!$K$3:$M$16,3,FALSE),0)</f>
        <v>0</v>
      </c>
      <c r="V315" s="81">
        <f t="shared" si="18"/>
        <v>0</v>
      </c>
    </row>
    <row r="316" spans="1:22">
      <c r="A316" s="7"/>
      <c r="E316" s="79"/>
      <c r="F316" s="79"/>
      <c r="G316" s="79"/>
      <c r="H316" s="79"/>
      <c r="L316" s="81"/>
      <c r="O316" s="81"/>
      <c r="R316" s="81">
        <f t="shared" si="16"/>
        <v>0</v>
      </c>
      <c r="S316" s="81">
        <f>IFERROR(IF(J316="X",0,IF(K316="X",0,VLOOKUP(K316,'9'!$K$3:$L$16,2,FALSE))),0)</f>
        <v>0</v>
      </c>
      <c r="T316" s="81">
        <f t="shared" si="17"/>
        <v>0</v>
      </c>
      <c r="U316" s="81">
        <f>IFERROR(VLOOKUP(K316,'9'!$K$3:$M$16,3,FALSE),0)</f>
        <v>0</v>
      </c>
      <c r="V316" s="81">
        <f t="shared" si="18"/>
        <v>0</v>
      </c>
    </row>
    <row r="317" spans="1:22">
      <c r="A317" s="7"/>
      <c r="E317" s="79"/>
      <c r="F317" s="79"/>
      <c r="G317" s="79"/>
      <c r="H317" s="79"/>
      <c r="L317" s="81"/>
      <c r="O317" s="81"/>
      <c r="R317" s="81">
        <f t="shared" si="16"/>
        <v>0</v>
      </c>
      <c r="S317" s="81">
        <f>IFERROR(IF(J317="X",0,IF(K317="X",0,VLOOKUP(K317,'9'!$K$3:$L$16,2,FALSE))),0)</f>
        <v>0</v>
      </c>
      <c r="T317" s="81">
        <f t="shared" si="17"/>
        <v>0</v>
      </c>
      <c r="U317" s="81">
        <f>IFERROR(VLOOKUP(K317,'9'!$K$3:$M$16,3,FALSE),0)</f>
        <v>0</v>
      </c>
      <c r="V317" s="81">
        <f t="shared" si="18"/>
        <v>0</v>
      </c>
    </row>
    <row r="318" spans="1:22">
      <c r="A318" s="7"/>
      <c r="E318" s="79"/>
      <c r="F318" s="79"/>
      <c r="G318" s="79"/>
      <c r="H318" s="79"/>
      <c r="L318" s="81"/>
      <c r="O318" s="81"/>
      <c r="R318" s="81">
        <f t="shared" si="16"/>
        <v>0</v>
      </c>
      <c r="S318" s="81">
        <f>IFERROR(IF(J318="X",0,IF(K318="X",0,VLOOKUP(K318,'9'!$K$3:$L$16,2,FALSE))),0)</f>
        <v>0</v>
      </c>
      <c r="T318" s="81">
        <f t="shared" si="17"/>
        <v>0</v>
      </c>
      <c r="U318" s="81">
        <f>IFERROR(VLOOKUP(K318,'9'!$K$3:$M$16,3,FALSE),0)</f>
        <v>0</v>
      </c>
      <c r="V318" s="81">
        <f t="shared" si="18"/>
        <v>0</v>
      </c>
    </row>
    <row r="319" spans="1:22">
      <c r="A319" s="7"/>
      <c r="E319" s="79"/>
      <c r="F319" s="79"/>
      <c r="G319" s="79"/>
      <c r="H319" s="79"/>
      <c r="L319" s="81"/>
      <c r="O319" s="81"/>
      <c r="R319" s="81">
        <f t="shared" si="16"/>
        <v>0</v>
      </c>
      <c r="S319" s="81">
        <f>IFERROR(IF(J319="X",0,IF(K319="X",0,VLOOKUP(K319,'9'!$K$3:$L$16,2,FALSE))),0)</f>
        <v>0</v>
      </c>
      <c r="T319" s="81">
        <f t="shared" si="17"/>
        <v>0</v>
      </c>
      <c r="U319" s="81">
        <f>IFERROR(VLOOKUP(K319,'9'!$K$3:$M$16,3,FALSE),0)</f>
        <v>0</v>
      </c>
      <c r="V319" s="81">
        <f t="shared" si="18"/>
        <v>0</v>
      </c>
    </row>
    <row r="320" spans="1:22">
      <c r="A320" s="7"/>
      <c r="E320" s="79"/>
      <c r="F320" s="79"/>
      <c r="G320" s="79"/>
      <c r="H320" s="79"/>
      <c r="L320" s="81"/>
      <c r="O320" s="81"/>
      <c r="R320" s="81">
        <f t="shared" si="16"/>
        <v>0</v>
      </c>
      <c r="S320" s="81">
        <f>IFERROR(IF(J320="X",0,IF(K320="X",0,VLOOKUP(K320,'9'!$K$3:$L$16,2,FALSE))),0)</f>
        <v>0</v>
      </c>
      <c r="T320" s="81">
        <f t="shared" si="17"/>
        <v>0</v>
      </c>
      <c r="U320" s="81">
        <f>IFERROR(VLOOKUP(K320,'9'!$K$3:$M$16,3,FALSE),0)</f>
        <v>0</v>
      </c>
      <c r="V320" s="81">
        <f t="shared" si="18"/>
        <v>0</v>
      </c>
    </row>
    <row r="321" spans="1:22">
      <c r="A321" s="7"/>
      <c r="E321" s="79"/>
      <c r="F321" s="79"/>
      <c r="G321" s="79"/>
      <c r="H321" s="79"/>
      <c r="L321" s="81"/>
      <c r="O321" s="81"/>
      <c r="R321" s="81">
        <f t="shared" si="16"/>
        <v>0</v>
      </c>
      <c r="S321" s="81">
        <f>IFERROR(IF(J321="X",0,IF(K321="X",0,VLOOKUP(K321,'9'!$K$3:$L$16,2,FALSE))),0)</f>
        <v>0</v>
      </c>
      <c r="T321" s="81">
        <f t="shared" si="17"/>
        <v>0</v>
      </c>
      <c r="U321" s="81">
        <f>IFERROR(VLOOKUP(K321,'9'!$K$3:$M$16,3,FALSE),0)</f>
        <v>0</v>
      </c>
      <c r="V321" s="81">
        <f t="shared" si="18"/>
        <v>0</v>
      </c>
    </row>
    <row r="322" spans="1:22">
      <c r="A322" s="7"/>
      <c r="E322" s="79"/>
      <c r="F322" s="79"/>
      <c r="G322" s="79"/>
      <c r="H322" s="79"/>
      <c r="L322" s="81"/>
      <c r="O322" s="81"/>
      <c r="R322" s="81">
        <f t="shared" si="16"/>
        <v>0</v>
      </c>
      <c r="S322" s="81">
        <f>IFERROR(IF(J322="X",0,IF(K322="X",0,VLOOKUP(K322,'9'!$K$3:$L$16,2,FALSE))),0)</f>
        <v>0</v>
      </c>
      <c r="T322" s="81">
        <f t="shared" si="17"/>
        <v>0</v>
      </c>
      <c r="U322" s="81">
        <f>IFERROR(VLOOKUP(K322,'9'!$K$3:$M$16,3,FALSE),0)</f>
        <v>0</v>
      </c>
      <c r="V322" s="81">
        <f t="shared" si="18"/>
        <v>0</v>
      </c>
    </row>
    <row r="323" spans="1:22">
      <c r="A323" s="7"/>
      <c r="E323" s="79"/>
      <c r="F323" s="79"/>
      <c r="G323" s="79"/>
      <c r="H323" s="79"/>
      <c r="L323" s="81"/>
      <c r="O323" s="81"/>
      <c r="R323" s="81">
        <f t="shared" si="16"/>
        <v>0</v>
      </c>
      <c r="S323" s="81">
        <f>IFERROR(IF(J323="X",0,IF(K323="X",0,VLOOKUP(K323,'9'!$K$3:$L$16,2,FALSE))),0)</f>
        <v>0</v>
      </c>
      <c r="T323" s="81">
        <f t="shared" si="17"/>
        <v>0</v>
      </c>
      <c r="U323" s="81">
        <f>IFERROR(VLOOKUP(K323,'9'!$K$3:$M$16,3,FALSE),0)</f>
        <v>0</v>
      </c>
      <c r="V323" s="81">
        <f t="shared" si="18"/>
        <v>0</v>
      </c>
    </row>
    <row r="324" spans="1:22">
      <c r="A324" s="7"/>
      <c r="E324" s="79"/>
      <c r="F324" s="79"/>
      <c r="G324" s="79"/>
      <c r="H324" s="79"/>
      <c r="L324" s="81"/>
      <c r="O324" s="81"/>
      <c r="R324" s="81">
        <f t="shared" si="16"/>
        <v>0</v>
      </c>
      <c r="S324" s="81">
        <f>IFERROR(IF(J324="X",0,IF(K324="X",0,VLOOKUP(K324,'9'!$K$3:$L$16,2,FALSE))),0)</f>
        <v>0</v>
      </c>
      <c r="T324" s="81">
        <f t="shared" si="17"/>
        <v>0</v>
      </c>
      <c r="U324" s="81">
        <f>IFERROR(VLOOKUP(K324,'9'!$K$3:$M$16,3,FALSE),0)</f>
        <v>0</v>
      </c>
      <c r="V324" s="81">
        <f t="shared" si="18"/>
        <v>0</v>
      </c>
    </row>
    <row r="325" spans="1:22">
      <c r="A325" s="7"/>
      <c r="E325" s="79"/>
      <c r="F325" s="79"/>
      <c r="G325" s="79"/>
      <c r="H325" s="79"/>
      <c r="L325" s="81"/>
      <c r="O325" s="81"/>
      <c r="R325" s="81">
        <f t="shared" si="16"/>
        <v>0</v>
      </c>
      <c r="S325" s="81">
        <f>IFERROR(IF(J325="X",0,IF(K325="X",0,VLOOKUP(K325,'9'!$K$3:$L$16,2,FALSE))),0)</f>
        <v>0</v>
      </c>
      <c r="T325" s="81">
        <f t="shared" si="17"/>
        <v>0</v>
      </c>
      <c r="U325" s="81">
        <f>IFERROR(VLOOKUP(K325,'9'!$K$3:$M$16,3,FALSE),0)</f>
        <v>0</v>
      </c>
      <c r="V325" s="81">
        <f t="shared" si="18"/>
        <v>0</v>
      </c>
    </row>
    <row r="326" spans="1:22">
      <c r="A326" s="7"/>
      <c r="E326" s="79"/>
      <c r="F326" s="79"/>
      <c r="G326" s="79"/>
      <c r="H326" s="79"/>
      <c r="L326" s="81"/>
      <c r="O326" s="81"/>
      <c r="R326" s="81">
        <f t="shared" si="16"/>
        <v>0</v>
      </c>
      <c r="S326" s="81">
        <f>IFERROR(IF(J326="X",0,IF(K326="X",0,VLOOKUP(K326,'9'!$K$3:$L$16,2,FALSE))),0)</f>
        <v>0</v>
      </c>
      <c r="T326" s="81">
        <f t="shared" si="17"/>
        <v>0</v>
      </c>
      <c r="U326" s="81">
        <f>IFERROR(VLOOKUP(K326,'9'!$K$3:$M$16,3,FALSE),0)</f>
        <v>0</v>
      </c>
      <c r="V326" s="81">
        <f t="shared" si="18"/>
        <v>0</v>
      </c>
    </row>
    <row r="327" spans="1:22">
      <c r="A327" s="7"/>
      <c r="E327" s="79"/>
      <c r="F327" s="79"/>
      <c r="G327" s="79"/>
      <c r="H327" s="79"/>
      <c r="L327" s="81"/>
      <c r="O327" s="81"/>
      <c r="R327" s="81">
        <f t="shared" si="16"/>
        <v>0</v>
      </c>
      <c r="S327" s="81">
        <f>IFERROR(IF(J327="X",0,IF(K327="X",0,VLOOKUP(K327,'9'!$K$3:$L$16,2,FALSE))),0)</f>
        <v>0</v>
      </c>
      <c r="T327" s="81">
        <f t="shared" si="17"/>
        <v>0</v>
      </c>
      <c r="U327" s="81">
        <f>IFERROR(VLOOKUP(K327,'9'!$K$3:$M$16,3,FALSE),0)</f>
        <v>0</v>
      </c>
      <c r="V327" s="81">
        <f t="shared" si="18"/>
        <v>0</v>
      </c>
    </row>
    <row r="328" spans="1:22">
      <c r="A328" s="7"/>
      <c r="E328" s="79"/>
      <c r="F328" s="79"/>
      <c r="G328" s="79"/>
      <c r="H328" s="79"/>
      <c r="L328" s="81"/>
      <c r="O328" s="81"/>
      <c r="R328" s="81">
        <f t="shared" si="16"/>
        <v>0</v>
      </c>
      <c r="S328" s="81">
        <f>IFERROR(IF(J328="X",0,IF(K328="X",0,VLOOKUP(K328,'9'!$K$3:$L$16,2,FALSE))),0)</f>
        <v>0</v>
      </c>
      <c r="T328" s="81">
        <f t="shared" si="17"/>
        <v>0</v>
      </c>
      <c r="U328" s="81">
        <f>IFERROR(VLOOKUP(K328,'9'!$K$3:$M$16,3,FALSE),0)</f>
        <v>0</v>
      </c>
      <c r="V328" s="81">
        <f t="shared" si="18"/>
        <v>0</v>
      </c>
    </row>
    <row r="329" spans="1:22">
      <c r="A329" s="7"/>
      <c r="E329" s="79"/>
      <c r="F329" s="79"/>
      <c r="G329" s="79"/>
      <c r="H329" s="79"/>
      <c r="L329" s="81"/>
      <c r="O329" s="81"/>
      <c r="R329" s="81">
        <f t="shared" si="16"/>
        <v>0</v>
      </c>
      <c r="S329" s="81">
        <f>IFERROR(IF(J329="X",0,IF(K329="X",0,VLOOKUP(K329,'9'!$K$3:$L$16,2,FALSE))),0)</f>
        <v>0</v>
      </c>
      <c r="T329" s="81">
        <f t="shared" si="17"/>
        <v>0</v>
      </c>
      <c r="U329" s="81">
        <f>IFERROR(VLOOKUP(K329,'9'!$K$3:$M$16,3,FALSE),0)</f>
        <v>0</v>
      </c>
      <c r="V329" s="81">
        <f t="shared" si="18"/>
        <v>0</v>
      </c>
    </row>
    <row r="330" spans="1:22">
      <c r="A330" s="7"/>
      <c r="E330" s="79"/>
      <c r="F330" s="79"/>
      <c r="G330" s="79"/>
      <c r="H330" s="79"/>
      <c r="L330" s="81"/>
      <c r="O330" s="81"/>
      <c r="R330" s="81">
        <f t="shared" si="16"/>
        <v>0</v>
      </c>
      <c r="S330" s="81">
        <f>IFERROR(IF(J330="X",0,IF(K330="X",0,VLOOKUP(K330,'9'!$K$3:$L$16,2,FALSE))),0)</f>
        <v>0</v>
      </c>
      <c r="T330" s="81">
        <f t="shared" si="17"/>
        <v>0</v>
      </c>
      <c r="U330" s="81">
        <f>IFERROR(VLOOKUP(K330,'9'!$K$3:$M$16,3,FALSE),0)</f>
        <v>0</v>
      </c>
      <c r="V330" s="81">
        <f t="shared" si="18"/>
        <v>0</v>
      </c>
    </row>
    <row r="331" spans="1:22">
      <c r="A331" s="7"/>
      <c r="E331" s="79"/>
      <c r="F331" s="79"/>
      <c r="G331" s="79"/>
      <c r="H331" s="79"/>
      <c r="L331" s="81"/>
      <c r="O331" s="81"/>
      <c r="R331" s="81">
        <f t="shared" si="16"/>
        <v>0</v>
      </c>
      <c r="S331" s="81">
        <f>IFERROR(IF(J331="X",0,IF(K331="X",0,VLOOKUP(K331,'9'!$K$3:$L$16,2,FALSE))),0)</f>
        <v>0</v>
      </c>
      <c r="T331" s="81">
        <f t="shared" si="17"/>
        <v>0</v>
      </c>
      <c r="U331" s="81">
        <f>IFERROR(VLOOKUP(K331,'9'!$K$3:$M$16,3,FALSE),0)</f>
        <v>0</v>
      </c>
      <c r="V331" s="81">
        <f t="shared" si="18"/>
        <v>0</v>
      </c>
    </row>
    <row r="332" spans="1:22">
      <c r="A332" s="7"/>
      <c r="E332" s="79"/>
      <c r="F332" s="79"/>
      <c r="G332" s="79"/>
      <c r="H332" s="79"/>
      <c r="L332" s="81"/>
      <c r="O332" s="81"/>
      <c r="R332" s="81">
        <f t="shared" si="16"/>
        <v>0</v>
      </c>
      <c r="S332" s="81">
        <f>IFERROR(IF(J332="X",0,IF(K332="X",0,VLOOKUP(K332,'9'!$K$3:$L$16,2,FALSE))),0)</f>
        <v>0</v>
      </c>
      <c r="T332" s="81">
        <f t="shared" si="17"/>
        <v>0</v>
      </c>
      <c r="U332" s="81">
        <f>IFERROR(VLOOKUP(K332,'9'!$K$3:$M$16,3,FALSE),0)</f>
        <v>0</v>
      </c>
      <c r="V332" s="81">
        <f t="shared" si="18"/>
        <v>0</v>
      </c>
    </row>
    <row r="333" spans="1:22">
      <c r="A333" s="7"/>
      <c r="E333" s="79"/>
      <c r="F333" s="79"/>
      <c r="G333" s="79"/>
      <c r="H333" s="79"/>
      <c r="L333" s="81"/>
      <c r="O333" s="81"/>
      <c r="R333" s="81">
        <f t="shared" si="16"/>
        <v>0</v>
      </c>
      <c r="S333" s="81">
        <f>IFERROR(IF(J333="X",0,IF(K333="X",0,VLOOKUP(K333,'9'!$K$3:$L$16,2,FALSE))),0)</f>
        <v>0</v>
      </c>
      <c r="T333" s="81">
        <f t="shared" si="17"/>
        <v>0</v>
      </c>
      <c r="U333" s="81">
        <f>IFERROR(VLOOKUP(K333,'9'!$K$3:$M$16,3,FALSE),0)</f>
        <v>0</v>
      </c>
      <c r="V333" s="81">
        <f t="shared" si="18"/>
        <v>0</v>
      </c>
    </row>
    <row r="334" spans="1:22">
      <c r="A334" s="7"/>
      <c r="E334" s="79"/>
      <c r="F334" s="79"/>
      <c r="G334" s="79"/>
      <c r="H334" s="79"/>
      <c r="L334" s="81"/>
      <c r="O334" s="81"/>
      <c r="R334" s="81">
        <f t="shared" si="16"/>
        <v>0</v>
      </c>
      <c r="S334" s="81">
        <f>IFERROR(IF(J334="X",0,IF(K334="X",0,VLOOKUP(K334,'9'!$K$3:$L$16,2,FALSE))),0)</f>
        <v>0</v>
      </c>
      <c r="T334" s="81">
        <f t="shared" si="17"/>
        <v>0</v>
      </c>
      <c r="U334" s="81">
        <f>IFERROR(VLOOKUP(K334,'9'!$K$3:$M$16,3,FALSE),0)</f>
        <v>0</v>
      </c>
      <c r="V334" s="81">
        <f t="shared" si="18"/>
        <v>0</v>
      </c>
    </row>
    <row r="335" spans="1:22">
      <c r="A335" s="7"/>
      <c r="E335" s="79"/>
      <c r="F335" s="79"/>
      <c r="G335" s="79"/>
      <c r="H335" s="79"/>
      <c r="L335" s="81"/>
      <c r="O335" s="81"/>
      <c r="R335" s="81">
        <f t="shared" si="16"/>
        <v>0</v>
      </c>
      <c r="S335" s="81">
        <f>IFERROR(IF(J335="X",0,IF(K335="X",0,VLOOKUP(K335,'9'!$K$3:$L$16,2,FALSE))),0)</f>
        <v>0</v>
      </c>
      <c r="T335" s="81">
        <f t="shared" si="17"/>
        <v>0</v>
      </c>
      <c r="U335" s="81">
        <f>IFERROR(VLOOKUP(K335,'9'!$K$3:$M$16,3,FALSE),0)</f>
        <v>0</v>
      </c>
      <c r="V335" s="81">
        <f t="shared" si="18"/>
        <v>0</v>
      </c>
    </row>
    <row r="336" spans="1:22">
      <c r="A336" s="7"/>
      <c r="E336" s="79"/>
      <c r="F336" s="79"/>
      <c r="G336" s="79"/>
      <c r="H336" s="79"/>
      <c r="L336" s="81"/>
      <c r="O336" s="81"/>
      <c r="R336" s="81">
        <f t="shared" si="16"/>
        <v>0</v>
      </c>
      <c r="S336" s="81">
        <f>IFERROR(IF(J336="X",0,IF(K336="X",0,VLOOKUP(K336,'9'!$K$3:$L$16,2,FALSE))),0)</f>
        <v>0</v>
      </c>
      <c r="T336" s="81">
        <f t="shared" si="17"/>
        <v>0</v>
      </c>
      <c r="U336" s="81">
        <f>IFERROR(VLOOKUP(K336,'9'!$K$3:$M$16,3,FALSE),0)</f>
        <v>0</v>
      </c>
      <c r="V336" s="81">
        <f t="shared" si="18"/>
        <v>0</v>
      </c>
    </row>
    <row r="337" spans="1:22">
      <c r="A337" s="7"/>
      <c r="E337" s="79"/>
      <c r="F337" s="79"/>
      <c r="G337" s="79"/>
      <c r="H337" s="79"/>
      <c r="L337" s="81"/>
      <c r="O337" s="81"/>
      <c r="R337" s="81">
        <f t="shared" si="16"/>
        <v>0</v>
      </c>
      <c r="S337" s="81">
        <f>IFERROR(IF(J337="X",0,IF(K337="X",0,VLOOKUP(K337,'9'!$K$3:$L$16,2,FALSE))),0)</f>
        <v>0</v>
      </c>
      <c r="T337" s="81">
        <f t="shared" si="17"/>
        <v>0</v>
      </c>
      <c r="U337" s="81">
        <f>IFERROR(VLOOKUP(K337,'9'!$K$3:$M$16,3,FALSE),0)</f>
        <v>0</v>
      </c>
      <c r="V337" s="81">
        <f t="shared" si="18"/>
        <v>0</v>
      </c>
    </row>
    <row r="338" spans="1:22">
      <c r="A338" s="7"/>
      <c r="E338" s="79"/>
      <c r="F338" s="79"/>
      <c r="G338" s="79"/>
      <c r="H338" s="79"/>
      <c r="L338" s="81"/>
      <c r="O338" s="81"/>
      <c r="R338" s="81">
        <f t="shared" si="16"/>
        <v>0</v>
      </c>
      <c r="S338" s="81">
        <f>IFERROR(IF(J338="X",0,IF(K338="X",0,VLOOKUP(K338,'9'!$K$3:$L$16,2,FALSE))),0)</f>
        <v>0</v>
      </c>
      <c r="T338" s="81">
        <f t="shared" si="17"/>
        <v>0</v>
      </c>
      <c r="U338" s="81">
        <f>IFERROR(VLOOKUP(K338,'9'!$K$3:$M$16,3,FALSE),0)</f>
        <v>0</v>
      </c>
      <c r="V338" s="81">
        <f t="shared" si="18"/>
        <v>0</v>
      </c>
    </row>
    <row r="339" spans="1:22">
      <c r="A339" s="7"/>
      <c r="E339" s="79"/>
      <c r="F339" s="79"/>
      <c r="G339" s="79"/>
      <c r="H339" s="79"/>
      <c r="L339" s="81"/>
      <c r="O339" s="81"/>
      <c r="R339" s="81">
        <f t="shared" si="16"/>
        <v>0</v>
      </c>
      <c r="S339" s="81">
        <f>IFERROR(IF(J339="X",0,IF(K339="X",0,VLOOKUP(K339,'9'!$K$3:$L$16,2,FALSE))),0)</f>
        <v>0</v>
      </c>
      <c r="T339" s="81">
        <f t="shared" si="17"/>
        <v>0</v>
      </c>
      <c r="U339" s="81">
        <f>IFERROR(VLOOKUP(K339,'9'!$K$3:$M$16,3,FALSE),0)</f>
        <v>0</v>
      </c>
      <c r="V339" s="81">
        <f t="shared" si="18"/>
        <v>0</v>
      </c>
    </row>
    <row r="340" spans="1:22">
      <c r="A340" s="7"/>
      <c r="E340" s="79"/>
      <c r="F340" s="79"/>
      <c r="G340" s="79"/>
      <c r="H340" s="79"/>
      <c r="L340" s="81"/>
      <c r="O340" s="81"/>
      <c r="R340" s="81">
        <f t="shared" si="16"/>
        <v>0</v>
      </c>
      <c r="S340" s="81">
        <f>IFERROR(IF(J340="X",0,IF(K340="X",0,VLOOKUP(K340,'9'!$K$3:$L$16,2,FALSE))),0)</f>
        <v>0</v>
      </c>
      <c r="T340" s="81">
        <f t="shared" si="17"/>
        <v>0</v>
      </c>
      <c r="U340" s="81">
        <f>IFERROR(VLOOKUP(K340,'9'!$K$3:$M$16,3,FALSE),0)</f>
        <v>0</v>
      </c>
      <c r="V340" s="81">
        <f t="shared" si="18"/>
        <v>0</v>
      </c>
    </row>
    <row r="341" spans="1:22">
      <c r="A341" s="7"/>
      <c r="E341" s="79"/>
      <c r="F341" s="79"/>
      <c r="G341" s="79"/>
      <c r="H341" s="79"/>
      <c r="L341" s="81"/>
      <c r="O341" s="81"/>
      <c r="R341" s="81">
        <f t="shared" ref="R341:R404" si="19">SUM(M341+P341)</f>
        <v>0</v>
      </c>
      <c r="S341" s="81">
        <f>IFERROR(IF(J341="X",0,IF(K341="X",0,VLOOKUP(K341,'9'!$K$3:$L$16,2,FALSE))),0)</f>
        <v>0</v>
      </c>
      <c r="T341" s="81">
        <f t="shared" ref="T341:T404" si="20">R341*S341</f>
        <v>0</v>
      </c>
      <c r="U341" s="81">
        <f>IFERROR(VLOOKUP(K341,'9'!$K$3:$M$16,3,FALSE),0)</f>
        <v>0</v>
      </c>
      <c r="V341" s="81">
        <f t="shared" ref="V341:V404" si="21">IF(U341=0,0,T341/U341)</f>
        <v>0</v>
      </c>
    </row>
    <row r="342" spans="1:22">
      <c r="A342" s="7"/>
      <c r="E342" s="79"/>
      <c r="F342" s="79"/>
      <c r="G342" s="79"/>
      <c r="H342" s="79"/>
      <c r="L342" s="81"/>
      <c r="O342" s="81"/>
      <c r="R342" s="81">
        <f t="shared" si="19"/>
        <v>0</v>
      </c>
      <c r="S342" s="81">
        <f>IFERROR(IF(J342="X",0,IF(K342="X",0,VLOOKUP(K342,'9'!$K$3:$L$16,2,FALSE))),0)</f>
        <v>0</v>
      </c>
      <c r="T342" s="81">
        <f t="shared" si="20"/>
        <v>0</v>
      </c>
      <c r="U342" s="81">
        <f>IFERROR(VLOOKUP(K342,'9'!$K$3:$M$16,3,FALSE),0)</f>
        <v>0</v>
      </c>
      <c r="V342" s="81">
        <f t="shared" si="21"/>
        <v>0</v>
      </c>
    </row>
    <row r="343" spans="1:22">
      <c r="A343" s="7"/>
      <c r="E343" s="79"/>
      <c r="F343" s="79"/>
      <c r="G343" s="79"/>
      <c r="H343" s="79"/>
      <c r="L343" s="81"/>
      <c r="O343" s="81"/>
      <c r="R343" s="81">
        <f t="shared" si="19"/>
        <v>0</v>
      </c>
      <c r="S343" s="81">
        <f>IFERROR(IF(J343="X",0,IF(K343="X",0,VLOOKUP(K343,'9'!$K$3:$L$16,2,FALSE))),0)</f>
        <v>0</v>
      </c>
      <c r="T343" s="81">
        <f t="shared" si="20"/>
        <v>0</v>
      </c>
      <c r="U343" s="81">
        <f>IFERROR(VLOOKUP(K343,'9'!$K$3:$M$16,3,FALSE),0)</f>
        <v>0</v>
      </c>
      <c r="V343" s="81">
        <f t="shared" si="21"/>
        <v>0</v>
      </c>
    </row>
    <row r="344" spans="1:22">
      <c r="A344" s="7"/>
      <c r="E344" s="79"/>
      <c r="F344" s="79"/>
      <c r="G344" s="79"/>
      <c r="H344" s="79"/>
      <c r="L344" s="81"/>
      <c r="O344" s="81"/>
      <c r="R344" s="81">
        <f t="shared" si="19"/>
        <v>0</v>
      </c>
      <c r="S344" s="81">
        <f>IFERROR(IF(J344="X",0,IF(K344="X",0,VLOOKUP(K344,'9'!$K$3:$L$16,2,FALSE))),0)</f>
        <v>0</v>
      </c>
      <c r="T344" s="81">
        <f t="shared" si="20"/>
        <v>0</v>
      </c>
      <c r="U344" s="81">
        <f>IFERROR(VLOOKUP(K344,'9'!$K$3:$M$16,3,FALSE),0)</f>
        <v>0</v>
      </c>
      <c r="V344" s="81">
        <f t="shared" si="21"/>
        <v>0</v>
      </c>
    </row>
    <row r="345" spans="1:22">
      <c r="A345" s="7"/>
      <c r="E345" s="79"/>
      <c r="F345" s="79"/>
      <c r="G345" s="79"/>
      <c r="H345" s="79"/>
      <c r="L345" s="81"/>
      <c r="O345" s="81"/>
      <c r="R345" s="81">
        <f t="shared" si="19"/>
        <v>0</v>
      </c>
      <c r="S345" s="81">
        <f>IFERROR(IF(J345="X",0,IF(K345="X",0,VLOOKUP(K345,'9'!$K$3:$L$16,2,FALSE))),0)</f>
        <v>0</v>
      </c>
      <c r="T345" s="81">
        <f t="shared" si="20"/>
        <v>0</v>
      </c>
      <c r="U345" s="81">
        <f>IFERROR(VLOOKUP(K345,'9'!$K$3:$M$16,3,FALSE),0)</f>
        <v>0</v>
      </c>
      <c r="V345" s="81">
        <f t="shared" si="21"/>
        <v>0</v>
      </c>
    </row>
    <row r="346" spans="1:22">
      <c r="A346" s="7"/>
      <c r="E346" s="79"/>
      <c r="F346" s="79"/>
      <c r="G346" s="79"/>
      <c r="H346" s="79"/>
      <c r="L346" s="81"/>
      <c r="O346" s="81"/>
      <c r="R346" s="81">
        <f t="shared" si="19"/>
        <v>0</v>
      </c>
      <c r="S346" s="81">
        <f>IFERROR(IF(J346="X",0,IF(K346="X",0,VLOOKUP(K346,'9'!$K$3:$L$16,2,FALSE))),0)</f>
        <v>0</v>
      </c>
      <c r="T346" s="81">
        <f t="shared" si="20"/>
        <v>0</v>
      </c>
      <c r="U346" s="81">
        <f>IFERROR(VLOOKUP(K346,'9'!$K$3:$M$16,3,FALSE),0)</f>
        <v>0</v>
      </c>
      <c r="V346" s="81">
        <f t="shared" si="21"/>
        <v>0</v>
      </c>
    </row>
    <row r="347" spans="1:22">
      <c r="A347" s="7"/>
      <c r="E347" s="79"/>
      <c r="F347" s="79"/>
      <c r="G347" s="79"/>
      <c r="H347" s="79"/>
      <c r="L347" s="81"/>
      <c r="O347" s="81"/>
      <c r="R347" s="81">
        <f t="shared" si="19"/>
        <v>0</v>
      </c>
      <c r="S347" s="81">
        <f>IFERROR(IF(J347="X",0,IF(K347="X",0,VLOOKUP(K347,'9'!$K$3:$L$16,2,FALSE))),0)</f>
        <v>0</v>
      </c>
      <c r="T347" s="81">
        <f t="shared" si="20"/>
        <v>0</v>
      </c>
      <c r="U347" s="81">
        <f>IFERROR(VLOOKUP(K347,'9'!$K$3:$M$16,3,FALSE),0)</f>
        <v>0</v>
      </c>
      <c r="V347" s="81">
        <f t="shared" si="21"/>
        <v>0</v>
      </c>
    </row>
    <row r="348" spans="1:22">
      <c r="A348" s="7"/>
      <c r="E348" s="79"/>
      <c r="F348" s="79"/>
      <c r="G348" s="79"/>
      <c r="H348" s="79"/>
      <c r="L348" s="81"/>
      <c r="O348" s="81"/>
      <c r="R348" s="81">
        <f t="shared" si="19"/>
        <v>0</v>
      </c>
      <c r="S348" s="81">
        <f>IFERROR(IF(J348="X",0,IF(K348="X",0,VLOOKUP(K348,'9'!$K$3:$L$16,2,FALSE))),0)</f>
        <v>0</v>
      </c>
      <c r="T348" s="81">
        <f t="shared" si="20"/>
        <v>0</v>
      </c>
      <c r="U348" s="81">
        <f>IFERROR(VLOOKUP(K348,'9'!$K$3:$M$16,3,FALSE),0)</f>
        <v>0</v>
      </c>
      <c r="V348" s="81">
        <f t="shared" si="21"/>
        <v>0</v>
      </c>
    </row>
    <row r="349" spans="1:22">
      <c r="A349" s="7"/>
      <c r="E349" s="79"/>
      <c r="F349" s="79"/>
      <c r="G349" s="79"/>
      <c r="H349" s="79"/>
      <c r="L349" s="81"/>
      <c r="O349" s="81"/>
      <c r="R349" s="81">
        <f t="shared" si="19"/>
        <v>0</v>
      </c>
      <c r="S349" s="81">
        <f>IFERROR(IF(J349="X",0,IF(K349="X",0,VLOOKUP(K349,'9'!$K$3:$L$16,2,FALSE))),0)</f>
        <v>0</v>
      </c>
      <c r="T349" s="81">
        <f t="shared" si="20"/>
        <v>0</v>
      </c>
      <c r="U349" s="81">
        <f>IFERROR(VLOOKUP(K349,'9'!$K$3:$M$16,3,FALSE),0)</f>
        <v>0</v>
      </c>
      <c r="V349" s="81">
        <f t="shared" si="21"/>
        <v>0</v>
      </c>
    </row>
    <row r="350" spans="1:22">
      <c r="A350" s="7"/>
      <c r="E350" s="79"/>
      <c r="F350" s="79"/>
      <c r="G350" s="79"/>
      <c r="H350" s="79"/>
      <c r="L350" s="81"/>
      <c r="O350" s="81"/>
      <c r="R350" s="81">
        <f t="shared" si="19"/>
        <v>0</v>
      </c>
      <c r="S350" s="81">
        <f>IFERROR(IF(J350="X",0,IF(K350="X",0,VLOOKUP(K350,'9'!$K$3:$L$16,2,FALSE))),0)</f>
        <v>0</v>
      </c>
      <c r="T350" s="81">
        <f t="shared" si="20"/>
        <v>0</v>
      </c>
      <c r="U350" s="81">
        <f>IFERROR(VLOOKUP(K350,'9'!$K$3:$M$16,3,FALSE),0)</f>
        <v>0</v>
      </c>
      <c r="V350" s="81">
        <f t="shared" si="21"/>
        <v>0</v>
      </c>
    </row>
    <row r="351" spans="1:22">
      <c r="A351" s="7"/>
      <c r="E351" s="79"/>
      <c r="F351" s="79"/>
      <c r="G351" s="79"/>
      <c r="H351" s="79"/>
      <c r="L351" s="81"/>
      <c r="O351" s="81"/>
      <c r="R351" s="81">
        <f t="shared" si="19"/>
        <v>0</v>
      </c>
      <c r="S351" s="81">
        <f>IFERROR(IF(J351="X",0,IF(K351="X",0,VLOOKUP(K351,'9'!$K$3:$L$16,2,FALSE))),0)</f>
        <v>0</v>
      </c>
      <c r="T351" s="81">
        <f t="shared" si="20"/>
        <v>0</v>
      </c>
      <c r="U351" s="81">
        <f>IFERROR(VLOOKUP(K351,'9'!$K$3:$M$16,3,FALSE),0)</f>
        <v>0</v>
      </c>
      <c r="V351" s="81">
        <f t="shared" si="21"/>
        <v>0</v>
      </c>
    </row>
    <row r="352" spans="1:22">
      <c r="A352" s="7"/>
      <c r="E352" s="79"/>
      <c r="F352" s="79"/>
      <c r="G352" s="79"/>
      <c r="H352" s="79"/>
      <c r="L352" s="81"/>
      <c r="O352" s="81"/>
      <c r="R352" s="81">
        <f t="shared" si="19"/>
        <v>0</v>
      </c>
      <c r="S352" s="81">
        <f>IFERROR(IF(J352="X",0,IF(K352="X",0,VLOOKUP(K352,'9'!$K$3:$L$16,2,FALSE))),0)</f>
        <v>0</v>
      </c>
      <c r="T352" s="81">
        <f t="shared" si="20"/>
        <v>0</v>
      </c>
      <c r="U352" s="81">
        <f>IFERROR(VLOOKUP(K352,'9'!$K$3:$M$16,3,FALSE),0)</f>
        <v>0</v>
      </c>
      <c r="V352" s="81">
        <f t="shared" si="21"/>
        <v>0</v>
      </c>
    </row>
    <row r="353" spans="1:22">
      <c r="A353" s="7"/>
      <c r="E353" s="79"/>
      <c r="F353" s="79"/>
      <c r="G353" s="79"/>
      <c r="H353" s="79"/>
      <c r="L353" s="81"/>
      <c r="O353" s="81"/>
      <c r="R353" s="81">
        <f t="shared" si="19"/>
        <v>0</v>
      </c>
      <c r="S353" s="81">
        <f>IFERROR(IF(J353="X",0,IF(K353="X",0,VLOOKUP(K353,'9'!$K$3:$L$16,2,FALSE))),0)</f>
        <v>0</v>
      </c>
      <c r="T353" s="81">
        <f t="shared" si="20"/>
        <v>0</v>
      </c>
      <c r="U353" s="81">
        <f>IFERROR(VLOOKUP(K353,'9'!$K$3:$M$16,3,FALSE),0)</f>
        <v>0</v>
      </c>
      <c r="V353" s="81">
        <f t="shared" si="21"/>
        <v>0</v>
      </c>
    </row>
    <row r="354" spans="1:22">
      <c r="A354" s="7"/>
      <c r="E354" s="79"/>
      <c r="F354" s="79"/>
      <c r="G354" s="79"/>
      <c r="H354" s="79"/>
      <c r="L354" s="81"/>
      <c r="O354" s="81"/>
      <c r="R354" s="81">
        <f t="shared" si="19"/>
        <v>0</v>
      </c>
      <c r="S354" s="81">
        <f>IFERROR(IF(J354="X",0,IF(K354="X",0,VLOOKUP(K354,'9'!$K$3:$L$16,2,FALSE))),0)</f>
        <v>0</v>
      </c>
      <c r="T354" s="81">
        <f t="shared" si="20"/>
        <v>0</v>
      </c>
      <c r="U354" s="81">
        <f>IFERROR(VLOOKUP(K354,'9'!$K$3:$M$16,3,FALSE),0)</f>
        <v>0</v>
      </c>
      <c r="V354" s="81">
        <f t="shared" si="21"/>
        <v>0</v>
      </c>
    </row>
    <row r="355" spans="1:22">
      <c r="A355" s="7"/>
      <c r="E355" s="79"/>
      <c r="F355" s="79"/>
      <c r="G355" s="79"/>
      <c r="H355" s="79"/>
      <c r="L355" s="81"/>
      <c r="O355" s="81"/>
      <c r="R355" s="81">
        <f t="shared" si="19"/>
        <v>0</v>
      </c>
      <c r="S355" s="81">
        <f>IFERROR(IF(J355="X",0,IF(K355="X",0,VLOOKUP(K355,'9'!$K$3:$L$16,2,FALSE))),0)</f>
        <v>0</v>
      </c>
      <c r="T355" s="81">
        <f t="shared" si="20"/>
        <v>0</v>
      </c>
      <c r="U355" s="81">
        <f>IFERROR(VLOOKUP(K355,'9'!$K$3:$M$16,3,FALSE),0)</f>
        <v>0</v>
      </c>
      <c r="V355" s="81">
        <f t="shared" si="21"/>
        <v>0</v>
      </c>
    </row>
    <row r="356" spans="1:22">
      <c r="A356" s="7"/>
      <c r="E356" s="79"/>
      <c r="F356" s="79"/>
      <c r="G356" s="79"/>
      <c r="H356" s="79"/>
      <c r="L356" s="81"/>
      <c r="O356" s="81"/>
      <c r="R356" s="81">
        <f t="shared" si="19"/>
        <v>0</v>
      </c>
      <c r="S356" s="81">
        <f>IFERROR(IF(J356="X",0,IF(K356="X",0,VLOOKUP(K356,'9'!$K$3:$L$16,2,FALSE))),0)</f>
        <v>0</v>
      </c>
      <c r="T356" s="81">
        <f t="shared" si="20"/>
        <v>0</v>
      </c>
      <c r="U356" s="81">
        <f>IFERROR(VLOOKUP(K356,'9'!$K$3:$M$16,3,FALSE),0)</f>
        <v>0</v>
      </c>
      <c r="V356" s="81">
        <f t="shared" si="21"/>
        <v>0</v>
      </c>
    </row>
    <row r="357" spans="1:22">
      <c r="A357" s="7"/>
      <c r="E357" s="79"/>
      <c r="F357" s="79"/>
      <c r="G357" s="79"/>
      <c r="H357" s="79"/>
      <c r="L357" s="81"/>
      <c r="O357" s="81"/>
      <c r="R357" s="81">
        <f t="shared" si="19"/>
        <v>0</v>
      </c>
      <c r="S357" s="81">
        <f>IFERROR(IF(J357="X",0,IF(K357="X",0,VLOOKUP(K357,'9'!$K$3:$L$16,2,FALSE))),0)</f>
        <v>0</v>
      </c>
      <c r="T357" s="81">
        <f t="shared" si="20"/>
        <v>0</v>
      </c>
      <c r="U357" s="81">
        <f>IFERROR(VLOOKUP(K357,'9'!$K$3:$M$16,3,FALSE),0)</f>
        <v>0</v>
      </c>
      <c r="V357" s="81">
        <f t="shared" si="21"/>
        <v>0</v>
      </c>
    </row>
    <row r="358" spans="1:22">
      <c r="A358" s="7"/>
      <c r="E358" s="79"/>
      <c r="F358" s="79"/>
      <c r="G358" s="79"/>
      <c r="H358" s="79"/>
      <c r="L358" s="81"/>
      <c r="O358" s="81"/>
      <c r="R358" s="81">
        <f t="shared" si="19"/>
        <v>0</v>
      </c>
      <c r="S358" s="81">
        <f>IFERROR(IF(J358="X",0,IF(K358="X",0,VLOOKUP(K358,'9'!$K$3:$L$16,2,FALSE))),0)</f>
        <v>0</v>
      </c>
      <c r="T358" s="81">
        <f t="shared" si="20"/>
        <v>0</v>
      </c>
      <c r="U358" s="81">
        <f>IFERROR(VLOOKUP(K358,'9'!$K$3:$M$16,3,FALSE),0)</f>
        <v>0</v>
      </c>
      <c r="V358" s="81">
        <f t="shared" si="21"/>
        <v>0</v>
      </c>
    </row>
    <row r="359" spans="1:22">
      <c r="A359" s="7"/>
      <c r="E359" s="79"/>
      <c r="F359" s="79"/>
      <c r="G359" s="79"/>
      <c r="H359" s="79"/>
      <c r="L359" s="81"/>
      <c r="O359" s="81"/>
      <c r="R359" s="81">
        <f t="shared" si="19"/>
        <v>0</v>
      </c>
      <c r="S359" s="81">
        <f>IFERROR(IF(J359="X",0,IF(K359="X",0,VLOOKUP(K359,'9'!$K$3:$L$16,2,FALSE))),0)</f>
        <v>0</v>
      </c>
      <c r="T359" s="81">
        <f t="shared" si="20"/>
        <v>0</v>
      </c>
      <c r="U359" s="81">
        <f>IFERROR(VLOOKUP(K359,'9'!$K$3:$M$16,3,FALSE),0)</f>
        <v>0</v>
      </c>
      <c r="V359" s="81">
        <f t="shared" si="21"/>
        <v>0</v>
      </c>
    </row>
    <row r="360" spans="1:22">
      <c r="A360" s="7"/>
      <c r="E360" s="79"/>
      <c r="F360" s="79"/>
      <c r="G360" s="79"/>
      <c r="H360" s="79"/>
      <c r="L360" s="81"/>
      <c r="O360" s="81"/>
      <c r="R360" s="81">
        <f t="shared" si="19"/>
        <v>0</v>
      </c>
      <c r="S360" s="81">
        <f>IFERROR(IF(J360="X",0,IF(K360="X",0,VLOOKUP(K360,'9'!$K$3:$L$16,2,FALSE))),0)</f>
        <v>0</v>
      </c>
      <c r="T360" s="81">
        <f t="shared" si="20"/>
        <v>0</v>
      </c>
      <c r="U360" s="81">
        <f>IFERROR(VLOOKUP(K360,'9'!$K$3:$M$16,3,FALSE),0)</f>
        <v>0</v>
      </c>
      <c r="V360" s="81">
        <f t="shared" si="21"/>
        <v>0</v>
      </c>
    </row>
    <row r="361" spans="1:22">
      <c r="A361" s="7"/>
      <c r="E361" s="79"/>
      <c r="F361" s="79"/>
      <c r="G361" s="79"/>
      <c r="H361" s="79"/>
      <c r="L361" s="81"/>
      <c r="O361" s="81"/>
      <c r="R361" s="81">
        <f t="shared" si="19"/>
        <v>0</v>
      </c>
      <c r="S361" s="81">
        <f>IFERROR(IF(J361="X",0,IF(K361="X",0,VLOOKUP(K361,'9'!$K$3:$L$16,2,FALSE))),0)</f>
        <v>0</v>
      </c>
      <c r="T361" s="81">
        <f t="shared" si="20"/>
        <v>0</v>
      </c>
      <c r="U361" s="81">
        <f>IFERROR(VLOOKUP(K361,'9'!$K$3:$M$16,3,FALSE),0)</f>
        <v>0</v>
      </c>
      <c r="V361" s="81">
        <f t="shared" si="21"/>
        <v>0</v>
      </c>
    </row>
    <row r="362" spans="1:22">
      <c r="A362" s="7"/>
      <c r="E362" s="79"/>
      <c r="F362" s="79"/>
      <c r="G362" s="79"/>
      <c r="H362" s="79"/>
      <c r="L362" s="81"/>
      <c r="O362" s="81"/>
      <c r="R362" s="81">
        <f t="shared" si="19"/>
        <v>0</v>
      </c>
      <c r="S362" s="81">
        <f>IFERROR(IF(J362="X",0,IF(K362="X",0,VLOOKUP(K362,'9'!$K$3:$L$16,2,FALSE))),0)</f>
        <v>0</v>
      </c>
      <c r="T362" s="81">
        <f t="shared" si="20"/>
        <v>0</v>
      </c>
      <c r="U362" s="81">
        <f>IFERROR(VLOOKUP(K362,'9'!$K$3:$M$16,3,FALSE),0)</f>
        <v>0</v>
      </c>
      <c r="V362" s="81">
        <f t="shared" si="21"/>
        <v>0</v>
      </c>
    </row>
    <row r="363" spans="1:22">
      <c r="A363" s="7"/>
      <c r="E363" s="79"/>
      <c r="F363" s="79"/>
      <c r="G363" s="79"/>
      <c r="H363" s="79"/>
      <c r="L363" s="81"/>
      <c r="O363" s="81"/>
      <c r="R363" s="81">
        <f t="shared" si="19"/>
        <v>0</v>
      </c>
      <c r="S363" s="81">
        <f>IFERROR(IF(J363="X",0,IF(K363="X",0,VLOOKUP(K363,'9'!$K$3:$L$16,2,FALSE))),0)</f>
        <v>0</v>
      </c>
      <c r="T363" s="81">
        <f t="shared" si="20"/>
        <v>0</v>
      </c>
      <c r="U363" s="81">
        <f>IFERROR(VLOOKUP(K363,'9'!$K$3:$M$16,3,FALSE),0)</f>
        <v>0</v>
      </c>
      <c r="V363" s="81">
        <f t="shared" si="21"/>
        <v>0</v>
      </c>
    </row>
    <row r="364" spans="1:22">
      <c r="A364" s="7"/>
      <c r="E364" s="79"/>
      <c r="F364" s="79"/>
      <c r="G364" s="79"/>
      <c r="H364" s="79"/>
      <c r="L364" s="81"/>
      <c r="O364" s="81"/>
      <c r="R364" s="81">
        <f t="shared" si="19"/>
        <v>0</v>
      </c>
      <c r="S364" s="81">
        <f>IFERROR(IF(J364="X",0,IF(K364="X",0,VLOOKUP(K364,'9'!$K$3:$L$16,2,FALSE))),0)</f>
        <v>0</v>
      </c>
      <c r="T364" s="81">
        <f t="shared" si="20"/>
        <v>0</v>
      </c>
      <c r="U364" s="81">
        <f>IFERROR(VLOOKUP(K364,'9'!$K$3:$M$16,3,FALSE),0)</f>
        <v>0</v>
      </c>
      <c r="V364" s="81">
        <f t="shared" si="21"/>
        <v>0</v>
      </c>
    </row>
    <row r="365" spans="1:22">
      <c r="A365" s="7"/>
      <c r="E365" s="79"/>
      <c r="F365" s="79"/>
      <c r="G365" s="79"/>
      <c r="H365" s="79"/>
      <c r="L365" s="81"/>
      <c r="O365" s="81"/>
      <c r="R365" s="81">
        <f t="shared" si="19"/>
        <v>0</v>
      </c>
      <c r="S365" s="81">
        <f>IFERROR(IF(J365="X",0,IF(K365="X",0,VLOOKUP(K365,'9'!$K$3:$L$16,2,FALSE))),0)</f>
        <v>0</v>
      </c>
      <c r="T365" s="81">
        <f t="shared" si="20"/>
        <v>0</v>
      </c>
      <c r="U365" s="81">
        <f>IFERROR(VLOOKUP(K365,'9'!$K$3:$M$16,3,FALSE),0)</f>
        <v>0</v>
      </c>
      <c r="V365" s="81">
        <f t="shared" si="21"/>
        <v>0</v>
      </c>
    </row>
    <row r="366" spans="1:22">
      <c r="A366" s="7"/>
      <c r="E366" s="79"/>
      <c r="F366" s="79"/>
      <c r="G366" s="79"/>
      <c r="H366" s="79"/>
      <c r="L366" s="81"/>
      <c r="O366" s="81"/>
      <c r="R366" s="81">
        <f t="shared" si="19"/>
        <v>0</v>
      </c>
      <c r="S366" s="81">
        <f>IFERROR(IF(J366="X",0,IF(K366="X",0,VLOOKUP(K366,'9'!$K$3:$L$16,2,FALSE))),0)</f>
        <v>0</v>
      </c>
      <c r="T366" s="81">
        <f t="shared" si="20"/>
        <v>0</v>
      </c>
      <c r="U366" s="81">
        <f>IFERROR(VLOOKUP(K366,'9'!$K$3:$M$16,3,FALSE),0)</f>
        <v>0</v>
      </c>
      <c r="V366" s="81">
        <f t="shared" si="21"/>
        <v>0</v>
      </c>
    </row>
    <row r="367" spans="1:22">
      <c r="A367" s="7"/>
      <c r="E367" s="79"/>
      <c r="F367" s="79"/>
      <c r="G367" s="79"/>
      <c r="H367" s="79"/>
      <c r="L367" s="81"/>
      <c r="O367" s="81"/>
      <c r="R367" s="81">
        <f t="shared" si="19"/>
        <v>0</v>
      </c>
      <c r="S367" s="81">
        <f>IFERROR(IF(J367="X",0,IF(K367="X",0,VLOOKUP(K367,'9'!$K$3:$L$16,2,FALSE))),0)</f>
        <v>0</v>
      </c>
      <c r="T367" s="81">
        <f t="shared" si="20"/>
        <v>0</v>
      </c>
      <c r="U367" s="81">
        <f>IFERROR(VLOOKUP(K367,'9'!$K$3:$M$16,3,FALSE),0)</f>
        <v>0</v>
      </c>
      <c r="V367" s="81">
        <f t="shared" si="21"/>
        <v>0</v>
      </c>
    </row>
    <row r="368" spans="1:22">
      <c r="A368" s="7"/>
      <c r="E368" s="79"/>
      <c r="F368" s="79"/>
      <c r="G368" s="79"/>
      <c r="H368" s="79"/>
      <c r="L368" s="81"/>
      <c r="O368" s="81"/>
      <c r="R368" s="81">
        <f t="shared" si="19"/>
        <v>0</v>
      </c>
      <c r="S368" s="81">
        <f>IFERROR(IF(J368="X",0,IF(K368="X",0,VLOOKUP(K368,'9'!$K$3:$L$16,2,FALSE))),0)</f>
        <v>0</v>
      </c>
      <c r="T368" s="81">
        <f t="shared" si="20"/>
        <v>0</v>
      </c>
      <c r="U368" s="81">
        <f>IFERROR(VLOOKUP(K368,'9'!$K$3:$M$16,3,FALSE),0)</f>
        <v>0</v>
      </c>
      <c r="V368" s="81">
        <f t="shared" si="21"/>
        <v>0</v>
      </c>
    </row>
    <row r="369" spans="1:22">
      <c r="A369" s="7"/>
      <c r="E369" s="79"/>
      <c r="F369" s="79"/>
      <c r="G369" s="79"/>
      <c r="H369" s="79"/>
      <c r="L369" s="81"/>
      <c r="O369" s="81"/>
      <c r="R369" s="81">
        <f t="shared" si="19"/>
        <v>0</v>
      </c>
      <c r="S369" s="81">
        <f>IFERROR(IF(J369="X",0,IF(K369="X",0,VLOOKUP(K369,'9'!$K$3:$L$16,2,FALSE))),0)</f>
        <v>0</v>
      </c>
      <c r="T369" s="81">
        <f t="shared" si="20"/>
        <v>0</v>
      </c>
      <c r="U369" s="81">
        <f>IFERROR(VLOOKUP(K369,'9'!$K$3:$M$16,3,FALSE),0)</f>
        <v>0</v>
      </c>
      <c r="V369" s="81">
        <f t="shared" si="21"/>
        <v>0</v>
      </c>
    </row>
    <row r="370" spans="1:22">
      <c r="A370" s="7"/>
      <c r="E370" s="79"/>
      <c r="F370" s="79"/>
      <c r="G370" s="79"/>
      <c r="H370" s="79"/>
      <c r="L370" s="81"/>
      <c r="O370" s="81"/>
      <c r="R370" s="81">
        <f t="shared" si="19"/>
        <v>0</v>
      </c>
      <c r="S370" s="81">
        <f>IFERROR(IF(J370="X",0,IF(K370="X",0,VLOOKUP(K370,'9'!$K$3:$L$16,2,FALSE))),0)</f>
        <v>0</v>
      </c>
      <c r="T370" s="81">
        <f t="shared" si="20"/>
        <v>0</v>
      </c>
      <c r="U370" s="81">
        <f>IFERROR(VLOOKUP(K370,'9'!$K$3:$M$16,3,FALSE),0)</f>
        <v>0</v>
      </c>
      <c r="V370" s="81">
        <f t="shared" si="21"/>
        <v>0</v>
      </c>
    </row>
    <row r="371" spans="1:22">
      <c r="A371" s="7"/>
      <c r="E371" s="79"/>
      <c r="F371" s="79"/>
      <c r="G371" s="79"/>
      <c r="H371" s="79"/>
      <c r="L371" s="81"/>
      <c r="O371" s="81"/>
      <c r="R371" s="81">
        <f t="shared" si="19"/>
        <v>0</v>
      </c>
      <c r="S371" s="81">
        <f>IFERROR(IF(J371="X",0,IF(K371="X",0,VLOOKUP(K371,'9'!$K$3:$L$16,2,FALSE))),0)</f>
        <v>0</v>
      </c>
      <c r="T371" s="81">
        <f t="shared" si="20"/>
        <v>0</v>
      </c>
      <c r="U371" s="81">
        <f>IFERROR(VLOOKUP(K371,'9'!$K$3:$M$16,3,FALSE),0)</f>
        <v>0</v>
      </c>
      <c r="V371" s="81">
        <f t="shared" si="21"/>
        <v>0</v>
      </c>
    </row>
    <row r="372" spans="1:22">
      <c r="A372" s="7"/>
      <c r="E372" s="79"/>
      <c r="F372" s="79"/>
      <c r="G372" s="79"/>
      <c r="H372" s="79"/>
      <c r="L372" s="81"/>
      <c r="O372" s="81"/>
      <c r="R372" s="81">
        <f t="shared" si="19"/>
        <v>0</v>
      </c>
      <c r="S372" s="81">
        <f>IFERROR(IF(J372="X",0,IF(K372="X",0,VLOOKUP(K372,'9'!$K$3:$L$16,2,FALSE))),0)</f>
        <v>0</v>
      </c>
      <c r="T372" s="81">
        <f t="shared" si="20"/>
        <v>0</v>
      </c>
      <c r="U372" s="81">
        <f>IFERROR(VLOOKUP(K372,'9'!$K$3:$M$16,3,FALSE),0)</f>
        <v>0</v>
      </c>
      <c r="V372" s="81">
        <f t="shared" si="21"/>
        <v>0</v>
      </c>
    </row>
    <row r="373" spans="1:22">
      <c r="A373" s="7"/>
      <c r="E373" s="79"/>
      <c r="F373" s="79"/>
      <c r="G373" s="79"/>
      <c r="H373" s="79"/>
      <c r="L373" s="81"/>
      <c r="O373" s="81"/>
      <c r="R373" s="81">
        <f t="shared" si="19"/>
        <v>0</v>
      </c>
      <c r="S373" s="81">
        <f>IFERROR(IF(J373="X",0,IF(K373="X",0,VLOOKUP(K373,'9'!$K$3:$L$16,2,FALSE))),0)</f>
        <v>0</v>
      </c>
      <c r="T373" s="81">
        <f t="shared" si="20"/>
        <v>0</v>
      </c>
      <c r="U373" s="81">
        <f>IFERROR(VLOOKUP(K373,'9'!$K$3:$M$16,3,FALSE),0)</f>
        <v>0</v>
      </c>
      <c r="V373" s="81">
        <f t="shared" si="21"/>
        <v>0</v>
      </c>
    </row>
    <row r="374" spans="1:22">
      <c r="A374" s="7"/>
      <c r="E374" s="79"/>
      <c r="F374" s="79"/>
      <c r="G374" s="79"/>
      <c r="H374" s="79"/>
      <c r="L374" s="81"/>
      <c r="O374" s="81"/>
      <c r="R374" s="81">
        <f t="shared" si="19"/>
        <v>0</v>
      </c>
      <c r="S374" s="81">
        <f>IFERROR(IF(J374="X",0,IF(K374="X",0,VLOOKUP(K374,'9'!$K$3:$L$16,2,FALSE))),0)</f>
        <v>0</v>
      </c>
      <c r="T374" s="81">
        <f t="shared" si="20"/>
        <v>0</v>
      </c>
      <c r="U374" s="81">
        <f>IFERROR(VLOOKUP(K374,'9'!$K$3:$M$16,3,FALSE),0)</f>
        <v>0</v>
      </c>
      <c r="V374" s="81">
        <f t="shared" si="21"/>
        <v>0</v>
      </c>
    </row>
    <row r="375" spans="1:22">
      <c r="A375" s="7"/>
      <c r="E375" s="79"/>
      <c r="F375" s="79"/>
      <c r="G375" s="79"/>
      <c r="H375" s="79"/>
      <c r="L375" s="81"/>
      <c r="O375" s="81"/>
      <c r="R375" s="81">
        <f t="shared" si="19"/>
        <v>0</v>
      </c>
      <c r="S375" s="81">
        <f>IFERROR(IF(J375="X",0,IF(K375="X",0,VLOOKUP(K375,'9'!$K$3:$L$16,2,FALSE))),0)</f>
        <v>0</v>
      </c>
      <c r="T375" s="81">
        <f t="shared" si="20"/>
        <v>0</v>
      </c>
      <c r="U375" s="81">
        <f>IFERROR(VLOOKUP(K375,'9'!$K$3:$M$16,3,FALSE),0)</f>
        <v>0</v>
      </c>
      <c r="V375" s="81">
        <f t="shared" si="21"/>
        <v>0</v>
      </c>
    </row>
    <row r="376" spans="1:22">
      <c r="A376" s="7"/>
      <c r="E376" s="79"/>
      <c r="F376" s="79"/>
      <c r="G376" s="79"/>
      <c r="H376" s="79"/>
      <c r="L376" s="81"/>
      <c r="O376" s="81"/>
      <c r="R376" s="81">
        <f t="shared" si="19"/>
        <v>0</v>
      </c>
      <c r="S376" s="81">
        <f>IFERROR(IF(J376="X",0,IF(K376="X",0,VLOOKUP(K376,'9'!$K$3:$L$16,2,FALSE))),0)</f>
        <v>0</v>
      </c>
      <c r="T376" s="81">
        <f t="shared" si="20"/>
        <v>0</v>
      </c>
      <c r="U376" s="81">
        <f>IFERROR(VLOOKUP(K376,'9'!$K$3:$M$16,3,FALSE),0)</f>
        <v>0</v>
      </c>
      <c r="V376" s="81">
        <f t="shared" si="21"/>
        <v>0</v>
      </c>
    </row>
    <row r="377" spans="1:22">
      <c r="A377" s="7"/>
      <c r="E377" s="79"/>
      <c r="F377" s="79"/>
      <c r="G377" s="79"/>
      <c r="H377" s="79"/>
      <c r="L377" s="81"/>
      <c r="O377" s="81"/>
      <c r="R377" s="81">
        <f t="shared" si="19"/>
        <v>0</v>
      </c>
      <c r="S377" s="81">
        <f>IFERROR(IF(J377="X",0,IF(K377="X",0,VLOOKUP(K377,'9'!$K$3:$L$16,2,FALSE))),0)</f>
        <v>0</v>
      </c>
      <c r="T377" s="81">
        <f t="shared" si="20"/>
        <v>0</v>
      </c>
      <c r="U377" s="81">
        <f>IFERROR(VLOOKUP(K377,'9'!$K$3:$M$16,3,FALSE),0)</f>
        <v>0</v>
      </c>
      <c r="V377" s="81">
        <f t="shared" si="21"/>
        <v>0</v>
      </c>
    </row>
    <row r="378" spans="1:22">
      <c r="A378" s="7"/>
      <c r="E378" s="79"/>
      <c r="F378" s="79"/>
      <c r="G378" s="79"/>
      <c r="H378" s="79"/>
      <c r="L378" s="81"/>
      <c r="O378" s="81"/>
      <c r="R378" s="81">
        <f t="shared" si="19"/>
        <v>0</v>
      </c>
      <c r="S378" s="81">
        <f>IFERROR(IF(J378="X",0,IF(K378="X",0,VLOOKUP(K378,'9'!$K$3:$L$16,2,FALSE))),0)</f>
        <v>0</v>
      </c>
      <c r="T378" s="81">
        <f t="shared" si="20"/>
        <v>0</v>
      </c>
      <c r="U378" s="81">
        <f>IFERROR(VLOOKUP(K378,'9'!$K$3:$M$16,3,FALSE),0)</f>
        <v>0</v>
      </c>
      <c r="V378" s="81">
        <f t="shared" si="21"/>
        <v>0</v>
      </c>
    </row>
    <row r="379" spans="1:22">
      <c r="A379" s="7"/>
      <c r="E379" s="79"/>
      <c r="F379" s="79"/>
      <c r="G379" s="79"/>
      <c r="H379" s="79"/>
      <c r="L379" s="81"/>
      <c r="O379" s="81"/>
      <c r="R379" s="81">
        <f t="shared" si="19"/>
        <v>0</v>
      </c>
      <c r="S379" s="81">
        <f>IFERROR(IF(J379="X",0,IF(K379="X",0,VLOOKUP(K379,'9'!$K$3:$L$16,2,FALSE))),0)</f>
        <v>0</v>
      </c>
      <c r="T379" s="81">
        <f t="shared" si="20"/>
        <v>0</v>
      </c>
      <c r="U379" s="81">
        <f>IFERROR(VLOOKUP(K379,'9'!$K$3:$M$16,3,FALSE),0)</f>
        <v>0</v>
      </c>
      <c r="V379" s="81">
        <f t="shared" si="21"/>
        <v>0</v>
      </c>
    </row>
    <row r="380" spans="1:22">
      <c r="A380" s="7"/>
      <c r="E380" s="79"/>
      <c r="F380" s="79"/>
      <c r="G380" s="79"/>
      <c r="H380" s="79"/>
      <c r="L380" s="81"/>
      <c r="O380" s="81"/>
      <c r="R380" s="81">
        <f t="shared" si="19"/>
        <v>0</v>
      </c>
      <c r="S380" s="81">
        <f>IFERROR(IF(J380="X",0,IF(K380="X",0,VLOOKUP(K380,'9'!$K$3:$L$16,2,FALSE))),0)</f>
        <v>0</v>
      </c>
      <c r="T380" s="81">
        <f t="shared" si="20"/>
        <v>0</v>
      </c>
      <c r="U380" s="81">
        <f>IFERROR(VLOOKUP(K380,'9'!$K$3:$M$16,3,FALSE),0)</f>
        <v>0</v>
      </c>
      <c r="V380" s="81">
        <f t="shared" si="21"/>
        <v>0</v>
      </c>
    </row>
    <row r="381" spans="1:22">
      <c r="A381" s="7"/>
      <c r="E381" s="79"/>
      <c r="F381" s="79"/>
      <c r="G381" s="79"/>
      <c r="H381" s="79"/>
      <c r="L381" s="81"/>
      <c r="O381" s="81"/>
      <c r="R381" s="81">
        <f t="shared" si="19"/>
        <v>0</v>
      </c>
      <c r="S381" s="81">
        <f>IFERROR(IF(J381="X",0,IF(K381="X",0,VLOOKUP(K381,'9'!$K$3:$L$16,2,FALSE))),0)</f>
        <v>0</v>
      </c>
      <c r="T381" s="81">
        <f t="shared" si="20"/>
        <v>0</v>
      </c>
      <c r="U381" s="81">
        <f>IFERROR(VLOOKUP(K381,'9'!$K$3:$M$16,3,FALSE),0)</f>
        <v>0</v>
      </c>
      <c r="V381" s="81">
        <f t="shared" si="21"/>
        <v>0</v>
      </c>
    </row>
    <row r="382" spans="1:22">
      <c r="A382" s="7"/>
      <c r="E382" s="79"/>
      <c r="F382" s="79"/>
      <c r="G382" s="79"/>
      <c r="H382" s="79"/>
      <c r="L382" s="81"/>
      <c r="O382" s="81"/>
      <c r="R382" s="81">
        <f t="shared" si="19"/>
        <v>0</v>
      </c>
      <c r="S382" s="81">
        <f>IFERROR(IF(J382="X",0,IF(K382="X",0,VLOOKUP(K382,'9'!$K$3:$L$16,2,FALSE))),0)</f>
        <v>0</v>
      </c>
      <c r="T382" s="81">
        <f t="shared" si="20"/>
        <v>0</v>
      </c>
      <c r="U382" s="81">
        <f>IFERROR(VLOOKUP(K382,'9'!$K$3:$M$16,3,FALSE),0)</f>
        <v>0</v>
      </c>
      <c r="V382" s="81">
        <f t="shared" si="21"/>
        <v>0</v>
      </c>
    </row>
    <row r="383" spans="1:22">
      <c r="A383" s="7"/>
      <c r="E383" s="79"/>
      <c r="F383" s="79"/>
      <c r="G383" s="79"/>
      <c r="H383" s="79"/>
      <c r="L383" s="81"/>
      <c r="O383" s="81"/>
      <c r="R383" s="81">
        <f t="shared" si="19"/>
        <v>0</v>
      </c>
      <c r="S383" s="81">
        <f>IFERROR(IF(J383="X",0,IF(K383="X",0,VLOOKUP(K383,'9'!$K$3:$L$16,2,FALSE))),0)</f>
        <v>0</v>
      </c>
      <c r="T383" s="81">
        <f t="shared" si="20"/>
        <v>0</v>
      </c>
      <c r="U383" s="81">
        <f>IFERROR(VLOOKUP(K383,'9'!$K$3:$M$16,3,FALSE),0)</f>
        <v>0</v>
      </c>
      <c r="V383" s="81">
        <f t="shared" si="21"/>
        <v>0</v>
      </c>
    </row>
    <row r="384" spans="1:22">
      <c r="A384" s="7"/>
      <c r="E384" s="79"/>
      <c r="F384" s="79"/>
      <c r="G384" s="79"/>
      <c r="H384" s="79"/>
      <c r="L384" s="81"/>
      <c r="O384" s="81"/>
      <c r="R384" s="81">
        <f t="shared" si="19"/>
        <v>0</v>
      </c>
      <c r="S384" s="81">
        <f>IFERROR(IF(J384="X",0,IF(K384="X",0,VLOOKUP(K384,'9'!$K$3:$L$16,2,FALSE))),0)</f>
        <v>0</v>
      </c>
      <c r="T384" s="81">
        <f t="shared" si="20"/>
        <v>0</v>
      </c>
      <c r="U384" s="81">
        <f>IFERROR(VLOOKUP(K384,'9'!$K$3:$M$16,3,FALSE),0)</f>
        <v>0</v>
      </c>
      <c r="V384" s="81">
        <f t="shared" si="21"/>
        <v>0</v>
      </c>
    </row>
    <row r="385" spans="1:22">
      <c r="A385" s="7"/>
      <c r="E385" s="79"/>
      <c r="F385" s="79"/>
      <c r="G385" s="79"/>
      <c r="H385" s="79"/>
      <c r="L385" s="81"/>
      <c r="O385" s="81"/>
      <c r="R385" s="81">
        <f t="shared" si="19"/>
        <v>0</v>
      </c>
      <c r="S385" s="81">
        <f>IFERROR(IF(J385="X",0,IF(K385="X",0,VLOOKUP(K385,'9'!$K$3:$L$16,2,FALSE))),0)</f>
        <v>0</v>
      </c>
      <c r="T385" s="81">
        <f t="shared" si="20"/>
        <v>0</v>
      </c>
      <c r="U385" s="81">
        <f>IFERROR(VLOOKUP(K385,'9'!$K$3:$M$16,3,FALSE),0)</f>
        <v>0</v>
      </c>
      <c r="V385" s="81">
        <f t="shared" si="21"/>
        <v>0</v>
      </c>
    </row>
    <row r="386" spans="1:22">
      <c r="A386" s="7"/>
      <c r="E386" s="79"/>
      <c r="F386" s="79"/>
      <c r="G386" s="79"/>
      <c r="H386" s="79"/>
      <c r="L386" s="81"/>
      <c r="O386" s="81"/>
      <c r="R386" s="81">
        <f t="shared" si="19"/>
        <v>0</v>
      </c>
      <c r="S386" s="81">
        <f>IFERROR(IF(J386="X",0,IF(K386="X",0,VLOOKUP(K386,'9'!$K$3:$L$16,2,FALSE))),0)</f>
        <v>0</v>
      </c>
      <c r="T386" s="81">
        <f t="shared" si="20"/>
        <v>0</v>
      </c>
      <c r="U386" s="81">
        <f>IFERROR(VLOOKUP(K386,'9'!$K$3:$M$16,3,FALSE),0)</f>
        <v>0</v>
      </c>
      <c r="V386" s="81">
        <f t="shared" si="21"/>
        <v>0</v>
      </c>
    </row>
    <row r="387" spans="1:22">
      <c r="A387" s="7"/>
      <c r="E387" s="79"/>
      <c r="F387" s="79"/>
      <c r="G387" s="79"/>
      <c r="H387" s="79"/>
      <c r="L387" s="81"/>
      <c r="O387" s="81"/>
      <c r="R387" s="81">
        <f t="shared" si="19"/>
        <v>0</v>
      </c>
      <c r="S387" s="81">
        <f>IFERROR(IF(J387="X",0,IF(K387="X",0,VLOOKUP(K387,'9'!$K$3:$L$16,2,FALSE))),0)</f>
        <v>0</v>
      </c>
      <c r="T387" s="81">
        <f t="shared" si="20"/>
        <v>0</v>
      </c>
      <c r="U387" s="81">
        <f>IFERROR(VLOOKUP(K387,'9'!$K$3:$M$16,3,FALSE),0)</f>
        <v>0</v>
      </c>
      <c r="V387" s="81">
        <f t="shared" si="21"/>
        <v>0</v>
      </c>
    </row>
    <row r="388" spans="1:22">
      <c r="A388" s="7"/>
      <c r="E388" s="79"/>
      <c r="F388" s="79"/>
      <c r="G388" s="79"/>
      <c r="H388" s="79"/>
      <c r="L388" s="81"/>
      <c r="O388" s="81"/>
      <c r="R388" s="81">
        <f t="shared" si="19"/>
        <v>0</v>
      </c>
      <c r="S388" s="81">
        <f>IFERROR(IF(J388="X",0,IF(K388="X",0,VLOOKUP(K388,'9'!$K$3:$L$16,2,FALSE))),0)</f>
        <v>0</v>
      </c>
      <c r="T388" s="81">
        <f t="shared" si="20"/>
        <v>0</v>
      </c>
      <c r="U388" s="81">
        <f>IFERROR(VLOOKUP(K388,'9'!$K$3:$M$16,3,FALSE),0)</f>
        <v>0</v>
      </c>
      <c r="V388" s="81">
        <f t="shared" si="21"/>
        <v>0</v>
      </c>
    </row>
    <row r="389" spans="1:22">
      <c r="A389" s="7"/>
      <c r="E389" s="79"/>
      <c r="F389" s="79"/>
      <c r="G389" s="79"/>
      <c r="H389" s="79"/>
      <c r="L389" s="81"/>
      <c r="O389" s="81"/>
      <c r="R389" s="81">
        <f t="shared" si="19"/>
        <v>0</v>
      </c>
      <c r="S389" s="81">
        <f>IFERROR(IF(J389="X",0,IF(K389="X",0,VLOOKUP(K389,'9'!$K$3:$L$16,2,FALSE))),0)</f>
        <v>0</v>
      </c>
      <c r="T389" s="81">
        <f t="shared" si="20"/>
        <v>0</v>
      </c>
      <c r="U389" s="81">
        <f>IFERROR(VLOOKUP(K389,'9'!$K$3:$M$16,3,FALSE),0)</f>
        <v>0</v>
      </c>
      <c r="V389" s="81">
        <f t="shared" si="21"/>
        <v>0</v>
      </c>
    </row>
    <row r="390" spans="1:22">
      <c r="A390" s="7"/>
      <c r="E390" s="79"/>
      <c r="F390" s="79"/>
      <c r="G390" s="79"/>
      <c r="H390" s="79"/>
      <c r="L390" s="81"/>
      <c r="O390" s="81"/>
      <c r="R390" s="81">
        <f t="shared" si="19"/>
        <v>0</v>
      </c>
      <c r="S390" s="81">
        <f>IFERROR(IF(J390="X",0,IF(K390="X",0,VLOOKUP(K390,'9'!$K$3:$L$16,2,FALSE))),0)</f>
        <v>0</v>
      </c>
      <c r="T390" s="81">
        <f t="shared" si="20"/>
        <v>0</v>
      </c>
      <c r="U390" s="81">
        <f>IFERROR(VLOOKUP(K390,'9'!$K$3:$M$16,3,FALSE),0)</f>
        <v>0</v>
      </c>
      <c r="V390" s="81">
        <f t="shared" si="21"/>
        <v>0</v>
      </c>
    </row>
    <row r="391" spans="1:22">
      <c r="A391" s="7"/>
      <c r="E391" s="79"/>
      <c r="F391" s="79"/>
      <c r="G391" s="79"/>
      <c r="H391" s="79"/>
      <c r="L391" s="81"/>
      <c r="O391" s="81"/>
      <c r="R391" s="81">
        <f t="shared" si="19"/>
        <v>0</v>
      </c>
      <c r="S391" s="81">
        <f>IFERROR(IF(J391="X",0,IF(K391="X",0,VLOOKUP(K391,'9'!$K$3:$L$16,2,FALSE))),0)</f>
        <v>0</v>
      </c>
      <c r="T391" s="81">
        <f t="shared" si="20"/>
        <v>0</v>
      </c>
      <c r="U391" s="81">
        <f>IFERROR(VLOOKUP(K391,'9'!$K$3:$M$16,3,FALSE),0)</f>
        <v>0</v>
      </c>
      <c r="V391" s="81">
        <f t="shared" si="21"/>
        <v>0</v>
      </c>
    </row>
    <row r="392" spans="1:22">
      <c r="A392" s="7"/>
      <c r="E392" s="79"/>
      <c r="F392" s="79"/>
      <c r="G392" s="79"/>
      <c r="H392" s="79"/>
      <c r="L392" s="81"/>
      <c r="O392" s="81"/>
      <c r="R392" s="81">
        <f t="shared" si="19"/>
        <v>0</v>
      </c>
      <c r="S392" s="81">
        <f>IFERROR(IF(J392="X",0,IF(K392="X",0,VLOOKUP(K392,'9'!$K$3:$L$16,2,FALSE))),0)</f>
        <v>0</v>
      </c>
      <c r="T392" s="81">
        <f t="shared" si="20"/>
        <v>0</v>
      </c>
      <c r="U392" s="81">
        <f>IFERROR(VLOOKUP(K392,'9'!$K$3:$M$16,3,FALSE),0)</f>
        <v>0</v>
      </c>
      <c r="V392" s="81">
        <f t="shared" si="21"/>
        <v>0</v>
      </c>
    </row>
    <row r="393" spans="1:22">
      <c r="A393" s="7"/>
      <c r="E393" s="79"/>
      <c r="F393" s="79"/>
      <c r="G393" s="79"/>
      <c r="H393" s="79"/>
      <c r="L393" s="81"/>
      <c r="O393" s="81"/>
      <c r="R393" s="81">
        <f t="shared" si="19"/>
        <v>0</v>
      </c>
      <c r="S393" s="81">
        <f>IFERROR(IF(J393="X",0,IF(K393="X",0,VLOOKUP(K393,'9'!$K$3:$L$16,2,FALSE))),0)</f>
        <v>0</v>
      </c>
      <c r="T393" s="81">
        <f t="shared" si="20"/>
        <v>0</v>
      </c>
      <c r="U393" s="81">
        <f>IFERROR(VLOOKUP(K393,'9'!$K$3:$M$16,3,FALSE),0)</f>
        <v>0</v>
      </c>
      <c r="V393" s="81">
        <f t="shared" si="21"/>
        <v>0</v>
      </c>
    </row>
    <row r="394" spans="1:22">
      <c r="A394" s="7"/>
      <c r="E394" s="79"/>
      <c r="F394" s="79"/>
      <c r="G394" s="79"/>
      <c r="H394" s="79"/>
      <c r="L394" s="81"/>
      <c r="O394" s="81"/>
      <c r="R394" s="81">
        <f t="shared" si="19"/>
        <v>0</v>
      </c>
      <c r="S394" s="81">
        <f>IFERROR(IF(J394="X",0,IF(K394="X",0,VLOOKUP(K394,'9'!$K$3:$L$16,2,FALSE))),0)</f>
        <v>0</v>
      </c>
      <c r="T394" s="81">
        <f t="shared" si="20"/>
        <v>0</v>
      </c>
      <c r="U394" s="81">
        <f>IFERROR(VLOOKUP(K394,'9'!$K$3:$M$16,3,FALSE),0)</f>
        <v>0</v>
      </c>
      <c r="V394" s="81">
        <f t="shared" si="21"/>
        <v>0</v>
      </c>
    </row>
    <row r="395" spans="1:22">
      <c r="A395" s="7"/>
      <c r="E395" s="79"/>
      <c r="F395" s="79"/>
      <c r="G395" s="79"/>
      <c r="H395" s="79"/>
      <c r="L395" s="81"/>
      <c r="O395" s="81"/>
      <c r="R395" s="81">
        <f t="shared" si="19"/>
        <v>0</v>
      </c>
      <c r="S395" s="81">
        <f>IFERROR(IF(J395="X",0,IF(K395="X",0,VLOOKUP(K395,'9'!$K$3:$L$16,2,FALSE))),0)</f>
        <v>0</v>
      </c>
      <c r="T395" s="81">
        <f t="shared" si="20"/>
        <v>0</v>
      </c>
      <c r="U395" s="81">
        <f>IFERROR(VLOOKUP(K395,'9'!$K$3:$M$16,3,FALSE),0)</f>
        <v>0</v>
      </c>
      <c r="V395" s="81">
        <f t="shared" si="21"/>
        <v>0</v>
      </c>
    </row>
    <row r="396" spans="1:22">
      <c r="A396" s="7"/>
      <c r="E396" s="79"/>
      <c r="F396" s="79"/>
      <c r="G396" s="79"/>
      <c r="H396" s="79"/>
      <c r="L396" s="81"/>
      <c r="O396" s="81"/>
      <c r="R396" s="81">
        <f t="shared" si="19"/>
        <v>0</v>
      </c>
      <c r="S396" s="81">
        <f>IFERROR(IF(J396="X",0,IF(K396="X",0,VLOOKUP(K396,'9'!$K$3:$L$16,2,FALSE))),0)</f>
        <v>0</v>
      </c>
      <c r="T396" s="81">
        <f t="shared" si="20"/>
        <v>0</v>
      </c>
      <c r="U396" s="81">
        <f>IFERROR(VLOOKUP(K396,'9'!$K$3:$M$16,3,FALSE),0)</f>
        <v>0</v>
      </c>
      <c r="V396" s="81">
        <f t="shared" si="21"/>
        <v>0</v>
      </c>
    </row>
    <row r="397" spans="1:22">
      <c r="A397" s="7"/>
      <c r="E397" s="79"/>
      <c r="F397" s="79"/>
      <c r="G397" s="79"/>
      <c r="H397" s="79"/>
      <c r="L397" s="81"/>
      <c r="O397" s="81"/>
      <c r="R397" s="81">
        <f t="shared" si="19"/>
        <v>0</v>
      </c>
      <c r="S397" s="81">
        <f>IFERROR(IF(J397="X",0,IF(K397="X",0,VLOOKUP(K397,'9'!$K$3:$L$16,2,FALSE))),0)</f>
        <v>0</v>
      </c>
      <c r="T397" s="81">
        <f t="shared" si="20"/>
        <v>0</v>
      </c>
      <c r="U397" s="81">
        <f>IFERROR(VLOOKUP(K397,'9'!$K$3:$M$16,3,FALSE),0)</f>
        <v>0</v>
      </c>
      <c r="V397" s="81">
        <f t="shared" si="21"/>
        <v>0</v>
      </c>
    </row>
    <row r="398" spans="1:22">
      <c r="A398" s="7"/>
      <c r="E398" s="79"/>
      <c r="F398" s="79"/>
      <c r="G398" s="79"/>
      <c r="H398" s="79"/>
      <c r="L398" s="81"/>
      <c r="O398" s="81"/>
      <c r="R398" s="81">
        <f t="shared" si="19"/>
        <v>0</v>
      </c>
      <c r="S398" s="81">
        <f>IFERROR(IF(J398="X",0,IF(K398="X",0,VLOOKUP(K398,'9'!$K$3:$L$16,2,FALSE))),0)</f>
        <v>0</v>
      </c>
      <c r="T398" s="81">
        <f t="shared" si="20"/>
        <v>0</v>
      </c>
      <c r="U398" s="81">
        <f>IFERROR(VLOOKUP(K398,'9'!$K$3:$M$16,3,FALSE),0)</f>
        <v>0</v>
      </c>
      <c r="V398" s="81">
        <f t="shared" si="21"/>
        <v>0</v>
      </c>
    </row>
    <row r="399" spans="1:22">
      <c r="A399" s="7"/>
      <c r="E399" s="79"/>
      <c r="F399" s="79"/>
      <c r="G399" s="79"/>
      <c r="H399" s="79"/>
      <c r="L399" s="81"/>
      <c r="O399" s="81"/>
      <c r="R399" s="81">
        <f t="shared" si="19"/>
        <v>0</v>
      </c>
      <c r="S399" s="81">
        <f>IFERROR(IF(J399="X",0,IF(K399="X",0,VLOOKUP(K399,'9'!$K$3:$L$16,2,FALSE))),0)</f>
        <v>0</v>
      </c>
      <c r="T399" s="81">
        <f t="shared" si="20"/>
        <v>0</v>
      </c>
      <c r="U399" s="81">
        <f>IFERROR(VLOOKUP(K399,'9'!$K$3:$M$16,3,FALSE),0)</f>
        <v>0</v>
      </c>
      <c r="V399" s="81">
        <f t="shared" si="21"/>
        <v>0</v>
      </c>
    </row>
    <row r="400" spans="1:22">
      <c r="A400" s="7"/>
      <c r="E400" s="79"/>
      <c r="F400" s="79"/>
      <c r="G400" s="79"/>
      <c r="H400" s="79"/>
      <c r="L400" s="81"/>
      <c r="O400" s="81"/>
      <c r="R400" s="81">
        <f t="shared" si="19"/>
        <v>0</v>
      </c>
      <c r="S400" s="81">
        <f>IFERROR(IF(J400="X",0,IF(K400="X",0,VLOOKUP(K400,'9'!$K$3:$L$16,2,FALSE))),0)</f>
        <v>0</v>
      </c>
      <c r="T400" s="81">
        <f t="shared" si="20"/>
        <v>0</v>
      </c>
      <c r="U400" s="81">
        <f>IFERROR(VLOOKUP(K400,'9'!$K$3:$M$16,3,FALSE),0)</f>
        <v>0</v>
      </c>
      <c r="V400" s="81">
        <f t="shared" si="21"/>
        <v>0</v>
      </c>
    </row>
    <row r="401" spans="1:22">
      <c r="A401" s="7"/>
      <c r="E401" s="79"/>
      <c r="F401" s="79"/>
      <c r="G401" s="79"/>
      <c r="H401" s="79"/>
      <c r="L401" s="81"/>
      <c r="O401" s="81"/>
      <c r="R401" s="81">
        <f t="shared" si="19"/>
        <v>0</v>
      </c>
      <c r="S401" s="81">
        <f>IFERROR(IF(J401="X",0,IF(K401="X",0,VLOOKUP(K401,'9'!$K$3:$L$16,2,FALSE))),0)</f>
        <v>0</v>
      </c>
      <c r="T401" s="81">
        <f t="shared" si="20"/>
        <v>0</v>
      </c>
      <c r="U401" s="81">
        <f>IFERROR(VLOOKUP(K401,'9'!$K$3:$M$16,3,FALSE),0)</f>
        <v>0</v>
      </c>
      <c r="V401" s="81">
        <f t="shared" si="21"/>
        <v>0</v>
      </c>
    </row>
    <row r="402" spans="1:22">
      <c r="A402" s="7"/>
      <c r="E402" s="79"/>
      <c r="F402" s="79"/>
      <c r="G402" s="79"/>
      <c r="H402" s="79"/>
      <c r="L402" s="81"/>
      <c r="O402" s="81"/>
      <c r="R402" s="81">
        <f t="shared" si="19"/>
        <v>0</v>
      </c>
      <c r="S402" s="81">
        <f>IFERROR(IF(J402="X",0,IF(K402="X",0,VLOOKUP(K402,'9'!$K$3:$L$16,2,FALSE))),0)</f>
        <v>0</v>
      </c>
      <c r="T402" s="81">
        <f t="shared" si="20"/>
        <v>0</v>
      </c>
      <c r="U402" s="81">
        <f>IFERROR(VLOOKUP(K402,'9'!$K$3:$M$16,3,FALSE),0)</f>
        <v>0</v>
      </c>
      <c r="V402" s="81">
        <f t="shared" si="21"/>
        <v>0</v>
      </c>
    </row>
    <row r="403" spans="1:22">
      <c r="A403" s="7"/>
      <c r="E403" s="79"/>
      <c r="F403" s="79"/>
      <c r="G403" s="79"/>
      <c r="H403" s="79"/>
      <c r="L403" s="81"/>
      <c r="O403" s="81"/>
      <c r="R403" s="81">
        <f t="shared" si="19"/>
        <v>0</v>
      </c>
      <c r="S403" s="81">
        <f>IFERROR(IF(J403="X",0,IF(K403="X",0,VLOOKUP(K403,'9'!$K$3:$L$16,2,FALSE))),0)</f>
        <v>0</v>
      </c>
      <c r="T403" s="81">
        <f t="shared" si="20"/>
        <v>0</v>
      </c>
      <c r="U403" s="81">
        <f>IFERROR(VLOOKUP(K403,'9'!$K$3:$M$16,3,FALSE),0)</f>
        <v>0</v>
      </c>
      <c r="V403" s="81">
        <f t="shared" si="21"/>
        <v>0</v>
      </c>
    </row>
    <row r="404" spans="1:22">
      <c r="A404" s="7"/>
      <c r="E404" s="79"/>
      <c r="F404" s="79"/>
      <c r="G404" s="79"/>
      <c r="H404" s="79"/>
      <c r="L404" s="81"/>
      <c r="O404" s="81"/>
      <c r="R404" s="81">
        <f t="shared" si="19"/>
        <v>0</v>
      </c>
      <c r="S404" s="81">
        <f>IFERROR(IF(J404="X",0,IF(K404="X",0,VLOOKUP(K404,'9'!$K$3:$L$16,2,FALSE))),0)</f>
        <v>0</v>
      </c>
      <c r="T404" s="81">
        <f t="shared" si="20"/>
        <v>0</v>
      </c>
      <c r="U404" s="81">
        <f>IFERROR(VLOOKUP(K404,'9'!$K$3:$M$16,3,FALSE),0)</f>
        <v>0</v>
      </c>
      <c r="V404" s="81">
        <f t="shared" si="21"/>
        <v>0</v>
      </c>
    </row>
    <row r="405" spans="1:22">
      <c r="A405" s="7"/>
      <c r="E405" s="79"/>
      <c r="F405" s="79"/>
      <c r="G405" s="79"/>
      <c r="H405" s="79"/>
      <c r="L405" s="81"/>
      <c r="O405" s="81"/>
      <c r="R405" s="81">
        <f t="shared" ref="R405:R468" si="22">SUM(M405+P405)</f>
        <v>0</v>
      </c>
      <c r="S405" s="81">
        <f>IFERROR(IF(J405="X",0,IF(K405="X",0,VLOOKUP(K405,'9'!$K$3:$L$16,2,FALSE))),0)</f>
        <v>0</v>
      </c>
      <c r="T405" s="81">
        <f t="shared" ref="T405:T468" si="23">R405*S405</f>
        <v>0</v>
      </c>
      <c r="U405" s="81">
        <f>IFERROR(VLOOKUP(K405,'9'!$K$3:$M$16,3,FALSE),0)</f>
        <v>0</v>
      </c>
      <c r="V405" s="81">
        <f t="shared" ref="V405:V468" si="24">IF(U405=0,0,T405/U405)</f>
        <v>0</v>
      </c>
    </row>
    <row r="406" spans="1:22">
      <c r="A406" s="7"/>
      <c r="E406" s="79"/>
      <c r="F406" s="79"/>
      <c r="G406" s="79"/>
      <c r="H406" s="79"/>
      <c r="L406" s="81"/>
      <c r="O406" s="81"/>
      <c r="R406" s="81">
        <f t="shared" si="22"/>
        <v>0</v>
      </c>
      <c r="S406" s="81">
        <f>IFERROR(IF(J406="X",0,IF(K406="X",0,VLOOKUP(K406,'9'!$K$3:$L$16,2,FALSE))),0)</f>
        <v>0</v>
      </c>
      <c r="T406" s="81">
        <f t="shared" si="23"/>
        <v>0</v>
      </c>
      <c r="U406" s="81">
        <f>IFERROR(VLOOKUP(K406,'9'!$K$3:$M$16,3,FALSE),0)</f>
        <v>0</v>
      </c>
      <c r="V406" s="81">
        <f t="shared" si="24"/>
        <v>0</v>
      </c>
    </row>
    <row r="407" spans="1:22">
      <c r="A407" s="7"/>
      <c r="E407" s="79"/>
      <c r="F407" s="79"/>
      <c r="G407" s="79"/>
      <c r="H407" s="79"/>
      <c r="L407" s="81"/>
      <c r="O407" s="81"/>
      <c r="R407" s="81">
        <f t="shared" si="22"/>
        <v>0</v>
      </c>
      <c r="S407" s="81">
        <f>IFERROR(IF(J407="X",0,IF(K407="X",0,VLOOKUP(K407,'9'!$K$3:$L$16,2,FALSE))),0)</f>
        <v>0</v>
      </c>
      <c r="T407" s="81">
        <f t="shared" si="23"/>
        <v>0</v>
      </c>
      <c r="U407" s="81">
        <f>IFERROR(VLOOKUP(K407,'9'!$K$3:$M$16,3,FALSE),0)</f>
        <v>0</v>
      </c>
      <c r="V407" s="81">
        <f t="shared" si="24"/>
        <v>0</v>
      </c>
    </row>
    <row r="408" spans="1:22">
      <c r="A408" s="7"/>
      <c r="E408" s="79"/>
      <c r="F408" s="79"/>
      <c r="G408" s="79"/>
      <c r="H408" s="79"/>
      <c r="L408" s="81"/>
      <c r="O408" s="81"/>
      <c r="R408" s="81">
        <f t="shared" si="22"/>
        <v>0</v>
      </c>
      <c r="S408" s="81">
        <f>IFERROR(IF(J408="X",0,IF(K408="X",0,VLOOKUP(K408,'9'!$K$3:$L$16,2,FALSE))),0)</f>
        <v>0</v>
      </c>
      <c r="T408" s="81">
        <f t="shared" si="23"/>
        <v>0</v>
      </c>
      <c r="U408" s="81">
        <f>IFERROR(VLOOKUP(K408,'9'!$K$3:$M$16,3,FALSE),0)</f>
        <v>0</v>
      </c>
      <c r="V408" s="81">
        <f t="shared" si="24"/>
        <v>0</v>
      </c>
    </row>
    <row r="409" spans="1:22">
      <c r="A409" s="7"/>
      <c r="E409" s="79"/>
      <c r="F409" s="79"/>
      <c r="G409" s="79"/>
      <c r="H409" s="79"/>
      <c r="L409" s="81"/>
      <c r="O409" s="81"/>
      <c r="R409" s="81">
        <f t="shared" si="22"/>
        <v>0</v>
      </c>
      <c r="S409" s="81">
        <f>IFERROR(IF(J409="X",0,IF(K409="X",0,VLOOKUP(K409,'9'!$K$3:$L$16,2,FALSE))),0)</f>
        <v>0</v>
      </c>
      <c r="T409" s="81">
        <f t="shared" si="23"/>
        <v>0</v>
      </c>
      <c r="U409" s="81">
        <f>IFERROR(VLOOKUP(K409,'9'!$K$3:$M$16,3,FALSE),0)</f>
        <v>0</v>
      </c>
      <c r="V409" s="81">
        <f t="shared" si="24"/>
        <v>0</v>
      </c>
    </row>
    <row r="410" spans="1:22">
      <c r="A410" s="7"/>
      <c r="E410" s="79"/>
      <c r="F410" s="79"/>
      <c r="G410" s="79"/>
      <c r="H410" s="79"/>
      <c r="L410" s="81"/>
      <c r="O410" s="81"/>
      <c r="R410" s="81">
        <f t="shared" si="22"/>
        <v>0</v>
      </c>
      <c r="S410" s="81">
        <f>IFERROR(IF(J410="X",0,IF(K410="X",0,VLOOKUP(K410,'9'!$K$3:$L$16,2,FALSE))),0)</f>
        <v>0</v>
      </c>
      <c r="T410" s="81">
        <f t="shared" si="23"/>
        <v>0</v>
      </c>
      <c r="U410" s="81">
        <f>IFERROR(VLOOKUP(K410,'9'!$K$3:$M$16,3,FALSE),0)</f>
        <v>0</v>
      </c>
      <c r="V410" s="81">
        <f t="shared" si="24"/>
        <v>0</v>
      </c>
    </row>
    <row r="411" spans="1:22">
      <c r="A411" s="7"/>
      <c r="E411" s="79"/>
      <c r="F411" s="79"/>
      <c r="G411" s="79"/>
      <c r="H411" s="79"/>
      <c r="L411" s="81"/>
      <c r="O411" s="81"/>
      <c r="R411" s="81">
        <f t="shared" si="22"/>
        <v>0</v>
      </c>
      <c r="S411" s="81">
        <f>IFERROR(IF(J411="X",0,IF(K411="X",0,VLOOKUP(K411,'9'!$K$3:$L$16,2,FALSE))),0)</f>
        <v>0</v>
      </c>
      <c r="T411" s="81">
        <f t="shared" si="23"/>
        <v>0</v>
      </c>
      <c r="U411" s="81">
        <f>IFERROR(VLOOKUP(K411,'9'!$K$3:$M$16,3,FALSE),0)</f>
        <v>0</v>
      </c>
      <c r="V411" s="81">
        <f t="shared" si="24"/>
        <v>0</v>
      </c>
    </row>
    <row r="412" spans="1:22">
      <c r="A412" s="7"/>
      <c r="E412" s="79"/>
      <c r="F412" s="79"/>
      <c r="G412" s="79"/>
      <c r="H412" s="79"/>
      <c r="L412" s="81"/>
      <c r="O412" s="81"/>
      <c r="R412" s="81">
        <f t="shared" si="22"/>
        <v>0</v>
      </c>
      <c r="S412" s="81">
        <f>IFERROR(IF(J412="X",0,IF(K412="X",0,VLOOKUP(K412,'9'!$K$3:$L$16,2,FALSE))),0)</f>
        <v>0</v>
      </c>
      <c r="T412" s="81">
        <f t="shared" si="23"/>
        <v>0</v>
      </c>
      <c r="U412" s="81">
        <f>IFERROR(VLOOKUP(K412,'9'!$K$3:$M$16,3,FALSE),0)</f>
        <v>0</v>
      </c>
      <c r="V412" s="81">
        <f t="shared" si="24"/>
        <v>0</v>
      </c>
    </row>
    <row r="413" spans="1:22">
      <c r="A413" s="7"/>
      <c r="E413" s="79"/>
      <c r="F413" s="79"/>
      <c r="G413" s="79"/>
      <c r="H413" s="79"/>
      <c r="L413" s="81"/>
      <c r="O413" s="81"/>
      <c r="R413" s="81">
        <f t="shared" si="22"/>
        <v>0</v>
      </c>
      <c r="S413" s="81">
        <f>IFERROR(IF(J413="X",0,IF(K413="X",0,VLOOKUP(K413,'9'!$K$3:$L$16,2,FALSE))),0)</f>
        <v>0</v>
      </c>
      <c r="T413" s="81">
        <f t="shared" si="23"/>
        <v>0</v>
      </c>
      <c r="U413" s="81">
        <f>IFERROR(VLOOKUP(K413,'9'!$K$3:$M$16,3,FALSE),0)</f>
        <v>0</v>
      </c>
      <c r="V413" s="81">
        <f t="shared" si="24"/>
        <v>0</v>
      </c>
    </row>
    <row r="414" spans="1:22">
      <c r="A414" s="7"/>
      <c r="E414" s="79"/>
      <c r="F414" s="79"/>
      <c r="G414" s="79"/>
      <c r="H414" s="79"/>
      <c r="L414" s="81"/>
      <c r="O414" s="81"/>
      <c r="R414" s="81">
        <f t="shared" si="22"/>
        <v>0</v>
      </c>
      <c r="S414" s="81">
        <f>IFERROR(IF(J414="X",0,IF(K414="X",0,VLOOKUP(K414,'9'!$K$3:$L$16,2,FALSE))),0)</f>
        <v>0</v>
      </c>
      <c r="T414" s="81">
        <f t="shared" si="23"/>
        <v>0</v>
      </c>
      <c r="U414" s="81">
        <f>IFERROR(VLOOKUP(K414,'9'!$K$3:$M$16,3,FALSE),0)</f>
        <v>0</v>
      </c>
      <c r="V414" s="81">
        <f t="shared" si="24"/>
        <v>0</v>
      </c>
    </row>
    <row r="415" spans="1:22">
      <c r="A415" s="7"/>
      <c r="E415" s="79"/>
      <c r="F415" s="79"/>
      <c r="G415" s="79"/>
      <c r="H415" s="79"/>
      <c r="L415" s="81"/>
      <c r="O415" s="81"/>
      <c r="R415" s="81">
        <f t="shared" si="22"/>
        <v>0</v>
      </c>
      <c r="S415" s="81">
        <f>IFERROR(IF(J415="X",0,IF(K415="X",0,VLOOKUP(K415,'9'!$K$3:$L$16,2,FALSE))),0)</f>
        <v>0</v>
      </c>
      <c r="T415" s="81">
        <f t="shared" si="23"/>
        <v>0</v>
      </c>
      <c r="U415" s="81">
        <f>IFERROR(VLOOKUP(K415,'9'!$K$3:$M$16,3,FALSE),0)</f>
        <v>0</v>
      </c>
      <c r="V415" s="81">
        <f t="shared" si="24"/>
        <v>0</v>
      </c>
    </row>
    <row r="416" spans="1:22">
      <c r="A416" s="7"/>
      <c r="E416" s="79"/>
      <c r="F416" s="79"/>
      <c r="G416" s="79"/>
      <c r="H416" s="79"/>
      <c r="L416" s="81"/>
      <c r="O416" s="81"/>
      <c r="R416" s="81">
        <f t="shared" si="22"/>
        <v>0</v>
      </c>
      <c r="S416" s="81">
        <f>IFERROR(IF(J416="X",0,IF(K416="X",0,VLOOKUP(K416,'9'!$K$3:$L$16,2,FALSE))),0)</f>
        <v>0</v>
      </c>
      <c r="T416" s="81">
        <f t="shared" si="23"/>
        <v>0</v>
      </c>
      <c r="U416" s="81">
        <f>IFERROR(VLOOKUP(K416,'9'!$K$3:$M$16,3,FALSE),0)</f>
        <v>0</v>
      </c>
      <c r="V416" s="81">
        <f t="shared" si="24"/>
        <v>0</v>
      </c>
    </row>
    <row r="417" spans="1:22">
      <c r="A417" s="7"/>
      <c r="E417" s="79"/>
      <c r="F417" s="79"/>
      <c r="G417" s="79"/>
      <c r="H417" s="79"/>
      <c r="L417" s="81"/>
      <c r="O417" s="81"/>
      <c r="R417" s="81">
        <f t="shared" si="22"/>
        <v>0</v>
      </c>
      <c r="S417" s="81">
        <f>IFERROR(IF(J417="X",0,IF(K417="X",0,VLOOKUP(K417,'9'!$K$3:$L$16,2,FALSE))),0)</f>
        <v>0</v>
      </c>
      <c r="T417" s="81">
        <f t="shared" si="23"/>
        <v>0</v>
      </c>
      <c r="U417" s="81">
        <f>IFERROR(VLOOKUP(K417,'9'!$K$3:$M$16,3,FALSE),0)</f>
        <v>0</v>
      </c>
      <c r="V417" s="81">
        <f t="shared" si="24"/>
        <v>0</v>
      </c>
    </row>
    <row r="418" spans="1:22">
      <c r="A418" s="7"/>
      <c r="E418" s="79"/>
      <c r="F418" s="79"/>
      <c r="G418" s="79"/>
      <c r="H418" s="79"/>
      <c r="L418" s="81"/>
      <c r="O418" s="81"/>
      <c r="R418" s="81">
        <f t="shared" si="22"/>
        <v>0</v>
      </c>
      <c r="S418" s="81">
        <f>IFERROR(IF(J418="X",0,IF(K418="X",0,VLOOKUP(K418,'9'!$K$3:$L$16,2,FALSE))),0)</f>
        <v>0</v>
      </c>
      <c r="T418" s="81">
        <f t="shared" si="23"/>
        <v>0</v>
      </c>
      <c r="U418" s="81">
        <f>IFERROR(VLOOKUP(K418,'9'!$K$3:$M$16,3,FALSE),0)</f>
        <v>0</v>
      </c>
      <c r="V418" s="81">
        <f t="shared" si="24"/>
        <v>0</v>
      </c>
    </row>
    <row r="419" spans="1:22">
      <c r="A419" s="7"/>
      <c r="E419" s="79"/>
      <c r="F419" s="79"/>
      <c r="G419" s="79"/>
      <c r="H419" s="79"/>
      <c r="L419" s="81"/>
      <c r="O419" s="81"/>
      <c r="R419" s="81">
        <f t="shared" si="22"/>
        <v>0</v>
      </c>
      <c r="S419" s="81">
        <f>IFERROR(IF(J419="X",0,IF(K419="X",0,VLOOKUP(K419,'9'!$K$3:$L$16,2,FALSE))),0)</f>
        <v>0</v>
      </c>
      <c r="T419" s="81">
        <f t="shared" si="23"/>
        <v>0</v>
      </c>
      <c r="U419" s="81">
        <f>IFERROR(VLOOKUP(K419,'9'!$K$3:$M$16,3,FALSE),0)</f>
        <v>0</v>
      </c>
      <c r="V419" s="81">
        <f t="shared" si="24"/>
        <v>0</v>
      </c>
    </row>
    <row r="420" spans="1:22">
      <c r="A420" s="7"/>
      <c r="E420" s="79"/>
      <c r="F420" s="79"/>
      <c r="G420" s="79"/>
      <c r="H420" s="79"/>
      <c r="L420" s="81"/>
      <c r="O420" s="81"/>
      <c r="R420" s="81">
        <f t="shared" si="22"/>
        <v>0</v>
      </c>
      <c r="S420" s="81">
        <f>IFERROR(IF(J420="X",0,IF(K420="X",0,VLOOKUP(K420,'9'!$K$3:$L$16,2,FALSE))),0)</f>
        <v>0</v>
      </c>
      <c r="T420" s="81">
        <f t="shared" si="23"/>
        <v>0</v>
      </c>
      <c r="U420" s="81">
        <f>IFERROR(VLOOKUP(K420,'9'!$K$3:$M$16,3,FALSE),0)</f>
        <v>0</v>
      </c>
      <c r="V420" s="81">
        <f t="shared" si="24"/>
        <v>0</v>
      </c>
    </row>
    <row r="421" spans="1:22">
      <c r="A421" s="7"/>
      <c r="E421" s="79"/>
      <c r="F421" s="79"/>
      <c r="G421" s="79"/>
      <c r="H421" s="79"/>
      <c r="L421" s="81"/>
      <c r="O421" s="81"/>
      <c r="R421" s="81">
        <f t="shared" si="22"/>
        <v>0</v>
      </c>
      <c r="S421" s="81">
        <f>IFERROR(IF(J421="X",0,IF(K421="X",0,VLOOKUP(K421,'9'!$K$3:$L$16,2,FALSE))),0)</f>
        <v>0</v>
      </c>
      <c r="T421" s="81">
        <f t="shared" si="23"/>
        <v>0</v>
      </c>
      <c r="U421" s="81">
        <f>IFERROR(VLOOKUP(K421,'9'!$K$3:$M$16,3,FALSE),0)</f>
        <v>0</v>
      </c>
      <c r="V421" s="81">
        <f t="shared" si="24"/>
        <v>0</v>
      </c>
    </row>
    <row r="422" spans="1:22">
      <c r="A422" s="7"/>
      <c r="E422" s="79"/>
      <c r="F422" s="79"/>
      <c r="G422" s="79"/>
      <c r="H422" s="79"/>
      <c r="L422" s="81"/>
      <c r="O422" s="81"/>
      <c r="R422" s="81">
        <f t="shared" si="22"/>
        <v>0</v>
      </c>
      <c r="S422" s="81">
        <f>IFERROR(IF(J422="X",0,IF(K422="X",0,VLOOKUP(K422,'9'!$K$3:$L$16,2,FALSE))),0)</f>
        <v>0</v>
      </c>
      <c r="T422" s="81">
        <f t="shared" si="23"/>
        <v>0</v>
      </c>
      <c r="U422" s="81">
        <f>IFERROR(VLOOKUP(K422,'9'!$K$3:$M$16,3,FALSE),0)</f>
        <v>0</v>
      </c>
      <c r="V422" s="81">
        <f t="shared" si="24"/>
        <v>0</v>
      </c>
    </row>
    <row r="423" spans="1:22">
      <c r="A423" s="7"/>
      <c r="E423" s="79"/>
      <c r="F423" s="79"/>
      <c r="G423" s="79"/>
      <c r="H423" s="79"/>
      <c r="L423" s="81"/>
      <c r="O423" s="81"/>
      <c r="R423" s="81">
        <f t="shared" si="22"/>
        <v>0</v>
      </c>
      <c r="S423" s="81">
        <f>IFERROR(IF(J423="X",0,IF(K423="X",0,VLOOKUP(K423,'9'!$K$3:$L$16,2,FALSE))),0)</f>
        <v>0</v>
      </c>
      <c r="T423" s="81">
        <f t="shared" si="23"/>
        <v>0</v>
      </c>
      <c r="U423" s="81">
        <f>IFERROR(VLOOKUP(K423,'9'!$K$3:$M$16,3,FALSE),0)</f>
        <v>0</v>
      </c>
      <c r="V423" s="81">
        <f t="shared" si="24"/>
        <v>0</v>
      </c>
    </row>
    <row r="424" spans="1:22">
      <c r="A424" s="7"/>
      <c r="E424" s="79"/>
      <c r="F424" s="79"/>
      <c r="G424" s="79"/>
      <c r="H424" s="79"/>
      <c r="L424" s="81"/>
      <c r="O424" s="81"/>
      <c r="R424" s="81">
        <f t="shared" si="22"/>
        <v>0</v>
      </c>
      <c r="S424" s="81">
        <f>IFERROR(IF(J424="X",0,IF(K424="X",0,VLOOKUP(K424,'9'!$K$3:$L$16,2,FALSE))),0)</f>
        <v>0</v>
      </c>
      <c r="T424" s="81">
        <f t="shared" si="23"/>
        <v>0</v>
      </c>
      <c r="U424" s="81">
        <f>IFERROR(VLOOKUP(K424,'9'!$K$3:$M$16,3,FALSE),0)</f>
        <v>0</v>
      </c>
      <c r="V424" s="81">
        <f t="shared" si="24"/>
        <v>0</v>
      </c>
    </row>
    <row r="425" spans="1:22">
      <c r="A425" s="7"/>
      <c r="E425" s="79"/>
      <c r="F425" s="79"/>
      <c r="G425" s="79"/>
      <c r="H425" s="79"/>
      <c r="L425" s="81"/>
      <c r="O425" s="81"/>
      <c r="R425" s="81">
        <f t="shared" si="22"/>
        <v>0</v>
      </c>
      <c r="S425" s="81">
        <f>IFERROR(IF(J425="X",0,IF(K425="X",0,VLOOKUP(K425,'9'!$K$3:$L$16,2,FALSE))),0)</f>
        <v>0</v>
      </c>
      <c r="T425" s="81">
        <f t="shared" si="23"/>
        <v>0</v>
      </c>
      <c r="U425" s="81">
        <f>IFERROR(VLOOKUP(K425,'9'!$K$3:$M$16,3,FALSE),0)</f>
        <v>0</v>
      </c>
      <c r="V425" s="81">
        <f t="shared" si="24"/>
        <v>0</v>
      </c>
    </row>
    <row r="426" spans="1:22">
      <c r="A426" s="7"/>
      <c r="E426" s="79"/>
      <c r="F426" s="79"/>
      <c r="G426" s="79"/>
      <c r="H426" s="79"/>
      <c r="L426" s="81"/>
      <c r="O426" s="81"/>
      <c r="R426" s="81">
        <f t="shared" si="22"/>
        <v>0</v>
      </c>
      <c r="S426" s="81">
        <f>IFERROR(IF(J426="X",0,IF(K426="X",0,VLOOKUP(K426,'9'!$K$3:$L$16,2,FALSE))),0)</f>
        <v>0</v>
      </c>
      <c r="T426" s="81">
        <f t="shared" si="23"/>
        <v>0</v>
      </c>
      <c r="U426" s="81">
        <f>IFERROR(VLOOKUP(K426,'9'!$K$3:$M$16,3,FALSE),0)</f>
        <v>0</v>
      </c>
      <c r="V426" s="81">
        <f t="shared" si="24"/>
        <v>0</v>
      </c>
    </row>
    <row r="427" spans="1:22">
      <c r="A427" s="7"/>
      <c r="E427" s="79"/>
      <c r="F427" s="79"/>
      <c r="G427" s="79"/>
      <c r="H427" s="79"/>
      <c r="L427" s="81"/>
      <c r="O427" s="81"/>
      <c r="R427" s="81">
        <f t="shared" si="22"/>
        <v>0</v>
      </c>
      <c r="S427" s="81">
        <f>IFERROR(IF(J427="X",0,IF(K427="X",0,VLOOKUP(K427,'9'!$K$3:$L$16,2,FALSE))),0)</f>
        <v>0</v>
      </c>
      <c r="T427" s="81">
        <f t="shared" si="23"/>
        <v>0</v>
      </c>
      <c r="U427" s="81">
        <f>IFERROR(VLOOKUP(K427,'9'!$K$3:$M$16,3,FALSE),0)</f>
        <v>0</v>
      </c>
      <c r="V427" s="81">
        <f t="shared" si="24"/>
        <v>0</v>
      </c>
    </row>
    <row r="428" spans="1:22">
      <c r="A428" s="7"/>
      <c r="E428" s="79"/>
      <c r="F428" s="79"/>
      <c r="G428" s="79"/>
      <c r="H428" s="79"/>
      <c r="L428" s="81"/>
      <c r="O428" s="81"/>
      <c r="R428" s="81">
        <f t="shared" si="22"/>
        <v>0</v>
      </c>
      <c r="S428" s="81">
        <f>IFERROR(IF(J428="X",0,IF(K428="X",0,VLOOKUP(K428,'9'!$K$3:$L$16,2,FALSE))),0)</f>
        <v>0</v>
      </c>
      <c r="T428" s="81">
        <f t="shared" si="23"/>
        <v>0</v>
      </c>
      <c r="U428" s="81">
        <f>IFERROR(VLOOKUP(K428,'9'!$K$3:$M$16,3,FALSE),0)</f>
        <v>0</v>
      </c>
      <c r="V428" s="81">
        <f t="shared" si="24"/>
        <v>0</v>
      </c>
    </row>
    <row r="429" spans="1:22">
      <c r="A429" s="7"/>
      <c r="E429" s="79"/>
      <c r="F429" s="79"/>
      <c r="G429" s="79"/>
      <c r="H429" s="79"/>
      <c r="L429" s="81"/>
      <c r="O429" s="81"/>
      <c r="R429" s="81">
        <f t="shared" si="22"/>
        <v>0</v>
      </c>
      <c r="S429" s="81">
        <f>IFERROR(IF(J429="X",0,IF(K429="X",0,VLOOKUP(K429,'9'!$K$3:$L$16,2,FALSE))),0)</f>
        <v>0</v>
      </c>
      <c r="T429" s="81">
        <f t="shared" si="23"/>
        <v>0</v>
      </c>
      <c r="U429" s="81">
        <f>IFERROR(VLOOKUP(K429,'9'!$K$3:$M$16,3,FALSE),0)</f>
        <v>0</v>
      </c>
      <c r="V429" s="81">
        <f t="shared" si="24"/>
        <v>0</v>
      </c>
    </row>
    <row r="430" spans="1:22">
      <c r="A430" s="7"/>
      <c r="E430" s="79"/>
      <c r="F430" s="79"/>
      <c r="G430" s="79"/>
      <c r="H430" s="79"/>
      <c r="L430" s="81"/>
      <c r="O430" s="81"/>
      <c r="R430" s="81">
        <f t="shared" si="22"/>
        <v>0</v>
      </c>
      <c r="S430" s="81">
        <f>IFERROR(IF(J430="X",0,IF(K430="X",0,VLOOKUP(K430,'9'!$K$3:$L$16,2,FALSE))),0)</f>
        <v>0</v>
      </c>
      <c r="T430" s="81">
        <f t="shared" si="23"/>
        <v>0</v>
      </c>
      <c r="U430" s="81">
        <f>IFERROR(VLOOKUP(K430,'9'!$K$3:$M$16,3,FALSE),0)</f>
        <v>0</v>
      </c>
      <c r="V430" s="81">
        <f t="shared" si="24"/>
        <v>0</v>
      </c>
    </row>
    <row r="431" spans="1:22">
      <c r="A431" s="7"/>
      <c r="E431" s="79"/>
      <c r="F431" s="79"/>
      <c r="G431" s="79"/>
      <c r="H431" s="79"/>
      <c r="L431" s="81"/>
      <c r="O431" s="81"/>
      <c r="R431" s="81">
        <f t="shared" si="22"/>
        <v>0</v>
      </c>
      <c r="S431" s="81">
        <f>IFERROR(IF(J431="X",0,IF(K431="X",0,VLOOKUP(K431,'9'!$K$3:$L$16,2,FALSE))),0)</f>
        <v>0</v>
      </c>
      <c r="T431" s="81">
        <f t="shared" si="23"/>
        <v>0</v>
      </c>
      <c r="U431" s="81">
        <f>IFERROR(VLOOKUP(K431,'9'!$K$3:$M$16,3,FALSE),0)</f>
        <v>0</v>
      </c>
      <c r="V431" s="81">
        <f t="shared" si="24"/>
        <v>0</v>
      </c>
    </row>
    <row r="432" spans="1:22">
      <c r="A432" s="7"/>
      <c r="E432" s="79"/>
      <c r="F432" s="79"/>
      <c r="G432" s="79"/>
      <c r="H432" s="79"/>
      <c r="L432" s="81"/>
      <c r="O432" s="81"/>
      <c r="R432" s="81">
        <f t="shared" si="22"/>
        <v>0</v>
      </c>
      <c r="S432" s="81">
        <f>IFERROR(IF(J432="X",0,IF(K432="X",0,VLOOKUP(K432,'9'!$K$3:$L$16,2,FALSE))),0)</f>
        <v>0</v>
      </c>
      <c r="T432" s="81">
        <f t="shared" si="23"/>
        <v>0</v>
      </c>
      <c r="U432" s="81">
        <f>IFERROR(VLOOKUP(K432,'9'!$K$3:$M$16,3,FALSE),0)</f>
        <v>0</v>
      </c>
      <c r="V432" s="81">
        <f t="shared" si="24"/>
        <v>0</v>
      </c>
    </row>
    <row r="433" spans="1:22">
      <c r="A433" s="7"/>
      <c r="E433" s="79"/>
      <c r="F433" s="79"/>
      <c r="G433" s="79"/>
      <c r="H433" s="79"/>
      <c r="L433" s="81"/>
      <c r="O433" s="81"/>
      <c r="R433" s="81">
        <f t="shared" si="22"/>
        <v>0</v>
      </c>
      <c r="S433" s="81">
        <f>IFERROR(IF(J433="X",0,IF(K433="X",0,VLOOKUP(K433,'9'!$K$3:$L$16,2,FALSE))),0)</f>
        <v>0</v>
      </c>
      <c r="T433" s="81">
        <f t="shared" si="23"/>
        <v>0</v>
      </c>
      <c r="U433" s="81">
        <f>IFERROR(VLOOKUP(K433,'9'!$K$3:$M$16,3,FALSE),0)</f>
        <v>0</v>
      </c>
      <c r="V433" s="81">
        <f t="shared" si="24"/>
        <v>0</v>
      </c>
    </row>
    <row r="434" spans="1:22">
      <c r="A434" s="7"/>
      <c r="E434" s="79"/>
      <c r="F434" s="79"/>
      <c r="G434" s="79"/>
      <c r="H434" s="79"/>
      <c r="L434" s="81"/>
      <c r="O434" s="81"/>
      <c r="R434" s="81">
        <f t="shared" si="22"/>
        <v>0</v>
      </c>
      <c r="S434" s="81">
        <f>IFERROR(IF(J434="X",0,IF(K434="X",0,VLOOKUP(K434,'9'!$K$3:$L$16,2,FALSE))),0)</f>
        <v>0</v>
      </c>
      <c r="T434" s="81">
        <f t="shared" si="23"/>
        <v>0</v>
      </c>
      <c r="U434" s="81">
        <f>IFERROR(VLOOKUP(K434,'9'!$K$3:$M$16,3,FALSE),0)</f>
        <v>0</v>
      </c>
      <c r="V434" s="81">
        <f t="shared" si="24"/>
        <v>0</v>
      </c>
    </row>
    <row r="435" spans="1:22">
      <c r="A435" s="7"/>
      <c r="E435" s="79"/>
      <c r="F435" s="79"/>
      <c r="G435" s="79"/>
      <c r="H435" s="79"/>
      <c r="L435" s="81"/>
      <c r="O435" s="81"/>
      <c r="R435" s="81">
        <f t="shared" si="22"/>
        <v>0</v>
      </c>
      <c r="S435" s="81">
        <f>IFERROR(IF(J435="X",0,IF(K435="X",0,VLOOKUP(K435,'9'!$K$3:$L$16,2,FALSE))),0)</f>
        <v>0</v>
      </c>
      <c r="T435" s="81">
        <f t="shared" si="23"/>
        <v>0</v>
      </c>
      <c r="U435" s="81">
        <f>IFERROR(VLOOKUP(K435,'9'!$K$3:$M$16,3,FALSE),0)</f>
        <v>0</v>
      </c>
      <c r="V435" s="81">
        <f t="shared" si="24"/>
        <v>0</v>
      </c>
    </row>
    <row r="436" spans="1:22">
      <c r="A436" s="7"/>
      <c r="E436" s="79"/>
      <c r="F436" s="79"/>
      <c r="G436" s="79"/>
      <c r="H436" s="79"/>
      <c r="L436" s="81"/>
      <c r="O436" s="81"/>
      <c r="R436" s="81">
        <f t="shared" si="22"/>
        <v>0</v>
      </c>
      <c r="S436" s="81">
        <f>IFERROR(IF(J436="X",0,IF(K436="X",0,VLOOKUP(K436,'9'!$K$3:$L$16,2,FALSE))),0)</f>
        <v>0</v>
      </c>
      <c r="T436" s="81">
        <f t="shared" si="23"/>
        <v>0</v>
      </c>
      <c r="U436" s="81">
        <f>IFERROR(VLOOKUP(K436,'9'!$K$3:$M$16,3,FALSE),0)</f>
        <v>0</v>
      </c>
      <c r="V436" s="81">
        <f t="shared" si="24"/>
        <v>0</v>
      </c>
    </row>
    <row r="437" spans="1:22">
      <c r="A437" s="7"/>
      <c r="E437" s="79"/>
      <c r="F437" s="79"/>
      <c r="G437" s="79"/>
      <c r="H437" s="79"/>
      <c r="L437" s="81"/>
      <c r="O437" s="81"/>
      <c r="R437" s="81">
        <f t="shared" si="22"/>
        <v>0</v>
      </c>
      <c r="S437" s="81">
        <f>IFERROR(IF(J437="X",0,IF(K437="X",0,VLOOKUP(K437,'9'!$K$3:$L$16,2,FALSE))),0)</f>
        <v>0</v>
      </c>
      <c r="T437" s="81">
        <f t="shared" si="23"/>
        <v>0</v>
      </c>
      <c r="U437" s="81">
        <f>IFERROR(VLOOKUP(K437,'9'!$K$3:$M$16,3,FALSE),0)</f>
        <v>0</v>
      </c>
      <c r="V437" s="81">
        <f t="shared" si="24"/>
        <v>0</v>
      </c>
    </row>
    <row r="438" spans="1:22">
      <c r="A438" s="7"/>
      <c r="E438" s="79"/>
      <c r="F438" s="79"/>
      <c r="G438" s="79"/>
      <c r="H438" s="79"/>
      <c r="L438" s="81"/>
      <c r="O438" s="81"/>
      <c r="R438" s="81">
        <f t="shared" si="22"/>
        <v>0</v>
      </c>
      <c r="S438" s="81">
        <f>IFERROR(IF(J438="X",0,IF(K438="X",0,VLOOKUP(K438,'9'!$K$3:$L$16,2,FALSE))),0)</f>
        <v>0</v>
      </c>
      <c r="T438" s="81">
        <f t="shared" si="23"/>
        <v>0</v>
      </c>
      <c r="U438" s="81">
        <f>IFERROR(VLOOKUP(K438,'9'!$K$3:$M$16,3,FALSE),0)</f>
        <v>0</v>
      </c>
      <c r="V438" s="81">
        <f t="shared" si="24"/>
        <v>0</v>
      </c>
    </row>
    <row r="439" spans="1:22">
      <c r="A439" s="7"/>
      <c r="E439" s="79"/>
      <c r="F439" s="79"/>
      <c r="G439" s="79"/>
      <c r="H439" s="79"/>
      <c r="L439" s="81"/>
      <c r="O439" s="81"/>
      <c r="R439" s="81">
        <f t="shared" si="22"/>
        <v>0</v>
      </c>
      <c r="S439" s="81">
        <f>IFERROR(IF(J439="X",0,IF(K439="X",0,VLOOKUP(K439,'9'!$K$3:$L$16,2,FALSE))),0)</f>
        <v>0</v>
      </c>
      <c r="T439" s="81">
        <f t="shared" si="23"/>
        <v>0</v>
      </c>
      <c r="U439" s="81">
        <f>IFERROR(VLOOKUP(K439,'9'!$K$3:$M$16,3,FALSE),0)</f>
        <v>0</v>
      </c>
      <c r="V439" s="81">
        <f t="shared" si="24"/>
        <v>0</v>
      </c>
    </row>
    <row r="440" spans="1:22">
      <c r="A440" s="7"/>
      <c r="E440" s="79"/>
      <c r="F440" s="79"/>
      <c r="G440" s="79"/>
      <c r="H440" s="79"/>
      <c r="L440" s="81"/>
      <c r="O440" s="81"/>
      <c r="R440" s="81">
        <f t="shared" si="22"/>
        <v>0</v>
      </c>
      <c r="S440" s="81">
        <f>IFERROR(IF(J440="X",0,IF(K440="X",0,VLOOKUP(K440,'9'!$K$3:$L$16,2,FALSE))),0)</f>
        <v>0</v>
      </c>
      <c r="T440" s="81">
        <f t="shared" si="23"/>
        <v>0</v>
      </c>
      <c r="U440" s="81">
        <f>IFERROR(VLOOKUP(K440,'9'!$K$3:$M$16,3,FALSE),0)</f>
        <v>0</v>
      </c>
      <c r="V440" s="81">
        <f t="shared" si="24"/>
        <v>0</v>
      </c>
    </row>
    <row r="441" spans="1:22">
      <c r="A441" s="7"/>
      <c r="E441" s="79"/>
      <c r="F441" s="79"/>
      <c r="G441" s="79"/>
      <c r="H441" s="79"/>
      <c r="L441" s="81"/>
      <c r="O441" s="81"/>
      <c r="R441" s="81">
        <f t="shared" si="22"/>
        <v>0</v>
      </c>
      <c r="S441" s="81">
        <f>IFERROR(IF(J441="X",0,IF(K441="X",0,VLOOKUP(K441,'9'!$K$3:$L$16,2,FALSE))),0)</f>
        <v>0</v>
      </c>
      <c r="T441" s="81">
        <f t="shared" si="23"/>
        <v>0</v>
      </c>
      <c r="U441" s="81">
        <f>IFERROR(VLOOKUP(K441,'9'!$K$3:$M$16,3,FALSE),0)</f>
        <v>0</v>
      </c>
      <c r="V441" s="81">
        <f t="shared" si="24"/>
        <v>0</v>
      </c>
    </row>
    <row r="442" spans="1:22">
      <c r="A442" s="7"/>
      <c r="E442" s="79"/>
      <c r="F442" s="79"/>
      <c r="G442" s="79"/>
      <c r="H442" s="79"/>
      <c r="L442" s="81"/>
      <c r="O442" s="81"/>
      <c r="R442" s="81">
        <f t="shared" si="22"/>
        <v>0</v>
      </c>
      <c r="S442" s="81">
        <f>IFERROR(IF(J442="X",0,IF(K442="X",0,VLOOKUP(K442,'9'!$K$3:$L$16,2,FALSE))),0)</f>
        <v>0</v>
      </c>
      <c r="T442" s="81">
        <f t="shared" si="23"/>
        <v>0</v>
      </c>
      <c r="U442" s="81">
        <f>IFERROR(VLOOKUP(K442,'9'!$K$3:$M$16,3,FALSE),0)</f>
        <v>0</v>
      </c>
      <c r="V442" s="81">
        <f t="shared" si="24"/>
        <v>0</v>
      </c>
    </row>
    <row r="443" spans="1:22">
      <c r="A443" s="7"/>
      <c r="E443" s="79"/>
      <c r="F443" s="79"/>
      <c r="G443" s="79"/>
      <c r="H443" s="79"/>
      <c r="L443" s="81"/>
      <c r="O443" s="81"/>
      <c r="R443" s="81">
        <f t="shared" si="22"/>
        <v>0</v>
      </c>
      <c r="S443" s="81">
        <f>IFERROR(IF(J443="X",0,IF(K443="X",0,VLOOKUP(K443,'9'!$K$3:$L$16,2,FALSE))),0)</f>
        <v>0</v>
      </c>
      <c r="T443" s="81">
        <f t="shared" si="23"/>
        <v>0</v>
      </c>
      <c r="U443" s="81">
        <f>IFERROR(VLOOKUP(K443,'9'!$K$3:$M$16,3,FALSE),0)</f>
        <v>0</v>
      </c>
      <c r="V443" s="81">
        <f t="shared" si="24"/>
        <v>0</v>
      </c>
    </row>
    <row r="444" spans="1:22">
      <c r="A444" s="7"/>
      <c r="E444" s="79"/>
      <c r="F444" s="79"/>
      <c r="G444" s="79"/>
      <c r="H444" s="79"/>
      <c r="L444" s="81"/>
      <c r="O444" s="81"/>
      <c r="R444" s="81">
        <f t="shared" si="22"/>
        <v>0</v>
      </c>
      <c r="S444" s="81">
        <f>IFERROR(IF(J444="X",0,IF(K444="X",0,VLOOKUP(K444,'9'!$K$3:$L$16,2,FALSE))),0)</f>
        <v>0</v>
      </c>
      <c r="T444" s="81">
        <f t="shared" si="23"/>
        <v>0</v>
      </c>
      <c r="U444" s="81">
        <f>IFERROR(VLOOKUP(K444,'9'!$K$3:$M$16,3,FALSE),0)</f>
        <v>0</v>
      </c>
      <c r="V444" s="81">
        <f t="shared" si="24"/>
        <v>0</v>
      </c>
    </row>
    <row r="445" spans="1:22">
      <c r="A445" s="7"/>
      <c r="E445" s="79"/>
      <c r="F445" s="79"/>
      <c r="G445" s="79"/>
      <c r="H445" s="79"/>
      <c r="L445" s="81"/>
      <c r="O445" s="81"/>
      <c r="R445" s="81">
        <f t="shared" si="22"/>
        <v>0</v>
      </c>
      <c r="S445" s="81">
        <f>IFERROR(IF(J445="X",0,IF(K445="X",0,VLOOKUP(K445,'9'!$K$3:$L$16,2,FALSE))),0)</f>
        <v>0</v>
      </c>
      <c r="T445" s="81">
        <f t="shared" si="23"/>
        <v>0</v>
      </c>
      <c r="U445" s="81">
        <f>IFERROR(VLOOKUP(K445,'9'!$K$3:$M$16,3,FALSE),0)</f>
        <v>0</v>
      </c>
      <c r="V445" s="81">
        <f t="shared" si="24"/>
        <v>0</v>
      </c>
    </row>
    <row r="446" spans="1:22">
      <c r="A446" s="7"/>
      <c r="E446" s="79"/>
      <c r="F446" s="79"/>
      <c r="G446" s="79"/>
      <c r="H446" s="79"/>
      <c r="L446" s="81"/>
      <c r="O446" s="81"/>
      <c r="R446" s="81">
        <f t="shared" si="22"/>
        <v>0</v>
      </c>
      <c r="S446" s="81">
        <f>IFERROR(IF(J446="X",0,IF(K446="X",0,VLOOKUP(K446,'9'!$K$3:$L$16,2,FALSE))),0)</f>
        <v>0</v>
      </c>
      <c r="T446" s="81">
        <f t="shared" si="23"/>
        <v>0</v>
      </c>
      <c r="U446" s="81">
        <f>IFERROR(VLOOKUP(K446,'9'!$K$3:$M$16,3,FALSE),0)</f>
        <v>0</v>
      </c>
      <c r="V446" s="81">
        <f t="shared" si="24"/>
        <v>0</v>
      </c>
    </row>
    <row r="447" spans="1:22">
      <c r="A447" s="7"/>
      <c r="E447" s="79"/>
      <c r="F447" s="79"/>
      <c r="G447" s="79"/>
      <c r="H447" s="79"/>
      <c r="L447" s="81"/>
      <c r="O447" s="81"/>
      <c r="R447" s="81">
        <f t="shared" si="22"/>
        <v>0</v>
      </c>
      <c r="S447" s="81">
        <f>IFERROR(IF(J447="X",0,IF(K447="X",0,VLOOKUP(K447,'9'!$K$3:$L$16,2,FALSE))),0)</f>
        <v>0</v>
      </c>
      <c r="T447" s="81">
        <f t="shared" si="23"/>
        <v>0</v>
      </c>
      <c r="U447" s="81">
        <f>IFERROR(VLOOKUP(K447,'9'!$K$3:$M$16,3,FALSE),0)</f>
        <v>0</v>
      </c>
      <c r="V447" s="81">
        <f t="shared" si="24"/>
        <v>0</v>
      </c>
    </row>
    <row r="448" spans="1:22">
      <c r="A448" s="7"/>
      <c r="E448" s="79"/>
      <c r="F448" s="79"/>
      <c r="G448" s="79"/>
      <c r="H448" s="79"/>
      <c r="L448" s="81"/>
      <c r="O448" s="81"/>
      <c r="R448" s="81">
        <f t="shared" si="22"/>
        <v>0</v>
      </c>
      <c r="S448" s="81">
        <f>IFERROR(IF(J448="X",0,IF(K448="X",0,VLOOKUP(K448,'9'!$K$3:$L$16,2,FALSE))),0)</f>
        <v>0</v>
      </c>
      <c r="T448" s="81">
        <f t="shared" si="23"/>
        <v>0</v>
      </c>
      <c r="U448" s="81">
        <f>IFERROR(VLOOKUP(K448,'9'!$K$3:$M$16,3,FALSE),0)</f>
        <v>0</v>
      </c>
      <c r="V448" s="81">
        <f t="shared" si="24"/>
        <v>0</v>
      </c>
    </row>
    <row r="449" spans="1:22">
      <c r="A449" s="7"/>
      <c r="E449" s="79"/>
      <c r="F449" s="79"/>
      <c r="G449" s="79"/>
      <c r="H449" s="79"/>
      <c r="L449" s="81"/>
      <c r="O449" s="81"/>
      <c r="R449" s="81">
        <f t="shared" si="22"/>
        <v>0</v>
      </c>
      <c r="S449" s="81">
        <f>IFERROR(IF(J449="X",0,IF(K449="X",0,VLOOKUP(K449,'9'!$K$3:$L$16,2,FALSE))),0)</f>
        <v>0</v>
      </c>
      <c r="T449" s="81">
        <f t="shared" si="23"/>
        <v>0</v>
      </c>
      <c r="U449" s="81">
        <f>IFERROR(VLOOKUP(K449,'9'!$K$3:$M$16,3,FALSE),0)</f>
        <v>0</v>
      </c>
      <c r="V449" s="81">
        <f t="shared" si="24"/>
        <v>0</v>
      </c>
    </row>
    <row r="450" spans="1:22">
      <c r="A450" s="7"/>
      <c r="E450" s="79"/>
      <c r="F450" s="79"/>
      <c r="G450" s="79"/>
      <c r="H450" s="79"/>
      <c r="L450" s="81"/>
      <c r="O450" s="81"/>
      <c r="R450" s="81">
        <f t="shared" si="22"/>
        <v>0</v>
      </c>
      <c r="S450" s="81">
        <f>IFERROR(IF(J450="X",0,IF(K450="X",0,VLOOKUP(K450,'9'!$K$3:$L$16,2,FALSE))),0)</f>
        <v>0</v>
      </c>
      <c r="T450" s="81">
        <f t="shared" si="23"/>
        <v>0</v>
      </c>
      <c r="U450" s="81">
        <f>IFERROR(VLOOKUP(K450,'9'!$K$3:$M$16,3,FALSE),0)</f>
        <v>0</v>
      </c>
      <c r="V450" s="81">
        <f t="shared" si="24"/>
        <v>0</v>
      </c>
    </row>
    <row r="451" spans="1:22">
      <c r="A451" s="7"/>
      <c r="E451" s="79"/>
      <c r="F451" s="79"/>
      <c r="G451" s="79"/>
      <c r="H451" s="79"/>
      <c r="L451" s="81"/>
      <c r="O451" s="81"/>
      <c r="R451" s="81">
        <f t="shared" si="22"/>
        <v>0</v>
      </c>
      <c r="S451" s="81">
        <f>IFERROR(IF(J451="X",0,IF(K451="X",0,VLOOKUP(K451,'9'!$K$3:$L$16,2,FALSE))),0)</f>
        <v>0</v>
      </c>
      <c r="T451" s="81">
        <f t="shared" si="23"/>
        <v>0</v>
      </c>
      <c r="U451" s="81">
        <f>IFERROR(VLOOKUP(K451,'9'!$K$3:$M$16,3,FALSE),0)</f>
        <v>0</v>
      </c>
      <c r="V451" s="81">
        <f t="shared" si="24"/>
        <v>0</v>
      </c>
    </row>
    <row r="452" spans="1:22">
      <c r="A452" s="7"/>
      <c r="E452" s="79"/>
      <c r="F452" s="79"/>
      <c r="G452" s="79"/>
      <c r="H452" s="79"/>
      <c r="L452" s="81"/>
      <c r="O452" s="81"/>
      <c r="R452" s="81">
        <f t="shared" si="22"/>
        <v>0</v>
      </c>
      <c r="S452" s="81">
        <f>IFERROR(IF(J452="X",0,IF(K452="X",0,VLOOKUP(K452,'9'!$K$3:$L$16,2,FALSE))),0)</f>
        <v>0</v>
      </c>
      <c r="T452" s="81">
        <f t="shared" si="23"/>
        <v>0</v>
      </c>
      <c r="U452" s="81">
        <f>IFERROR(VLOOKUP(K452,'9'!$K$3:$M$16,3,FALSE),0)</f>
        <v>0</v>
      </c>
      <c r="V452" s="81">
        <f t="shared" si="24"/>
        <v>0</v>
      </c>
    </row>
    <row r="453" spans="1:22">
      <c r="A453" s="7"/>
      <c r="E453" s="79"/>
      <c r="F453" s="79"/>
      <c r="G453" s="79"/>
      <c r="H453" s="79"/>
      <c r="L453" s="81"/>
      <c r="O453" s="81"/>
      <c r="R453" s="81">
        <f t="shared" si="22"/>
        <v>0</v>
      </c>
      <c r="S453" s="81">
        <f>IFERROR(IF(J453="X",0,IF(K453="X",0,VLOOKUP(K453,'9'!$K$3:$L$16,2,FALSE))),0)</f>
        <v>0</v>
      </c>
      <c r="T453" s="81">
        <f t="shared" si="23"/>
        <v>0</v>
      </c>
      <c r="U453" s="81">
        <f>IFERROR(VLOOKUP(K453,'9'!$K$3:$M$16,3,FALSE),0)</f>
        <v>0</v>
      </c>
      <c r="V453" s="81">
        <f t="shared" si="24"/>
        <v>0</v>
      </c>
    </row>
    <row r="454" spans="1:22">
      <c r="A454" s="7"/>
      <c r="E454" s="79"/>
      <c r="F454" s="79"/>
      <c r="G454" s="79"/>
      <c r="H454" s="79"/>
      <c r="L454" s="81"/>
      <c r="O454" s="81"/>
      <c r="R454" s="81">
        <f t="shared" si="22"/>
        <v>0</v>
      </c>
      <c r="S454" s="81">
        <f>IFERROR(IF(J454="X",0,IF(K454="X",0,VLOOKUP(K454,'9'!$K$3:$L$16,2,FALSE))),0)</f>
        <v>0</v>
      </c>
      <c r="T454" s="81">
        <f t="shared" si="23"/>
        <v>0</v>
      </c>
      <c r="U454" s="81">
        <f>IFERROR(VLOOKUP(K454,'9'!$K$3:$M$16,3,FALSE),0)</f>
        <v>0</v>
      </c>
      <c r="V454" s="81">
        <f t="shared" si="24"/>
        <v>0</v>
      </c>
    </row>
    <row r="455" spans="1:22">
      <c r="A455" s="7"/>
      <c r="E455" s="79"/>
      <c r="F455" s="79"/>
      <c r="G455" s="79"/>
      <c r="H455" s="79"/>
      <c r="L455" s="81"/>
      <c r="O455" s="81"/>
      <c r="R455" s="81">
        <f t="shared" si="22"/>
        <v>0</v>
      </c>
      <c r="S455" s="81">
        <f>IFERROR(IF(J455="X",0,IF(K455="X",0,VLOOKUP(K455,'9'!$K$3:$L$16,2,FALSE))),0)</f>
        <v>0</v>
      </c>
      <c r="T455" s="81">
        <f t="shared" si="23"/>
        <v>0</v>
      </c>
      <c r="U455" s="81">
        <f>IFERROR(VLOOKUP(K455,'9'!$K$3:$M$16,3,FALSE),0)</f>
        <v>0</v>
      </c>
      <c r="V455" s="81">
        <f t="shared" si="24"/>
        <v>0</v>
      </c>
    </row>
    <row r="456" spans="1:22">
      <c r="A456" s="7"/>
      <c r="E456" s="79"/>
      <c r="F456" s="79"/>
      <c r="G456" s="79"/>
      <c r="H456" s="79"/>
      <c r="L456" s="81"/>
      <c r="O456" s="81"/>
      <c r="R456" s="81">
        <f t="shared" si="22"/>
        <v>0</v>
      </c>
      <c r="S456" s="81">
        <f>IFERROR(IF(J456="X",0,IF(K456="X",0,VLOOKUP(K456,'9'!$K$3:$L$16,2,FALSE))),0)</f>
        <v>0</v>
      </c>
      <c r="T456" s="81">
        <f t="shared" si="23"/>
        <v>0</v>
      </c>
      <c r="U456" s="81">
        <f>IFERROR(VLOOKUP(K456,'9'!$K$3:$M$16,3,FALSE),0)</f>
        <v>0</v>
      </c>
      <c r="V456" s="81">
        <f t="shared" si="24"/>
        <v>0</v>
      </c>
    </row>
    <row r="457" spans="1:22">
      <c r="A457" s="7"/>
      <c r="E457" s="79"/>
      <c r="F457" s="79"/>
      <c r="G457" s="79"/>
      <c r="H457" s="79"/>
      <c r="L457" s="81"/>
      <c r="O457" s="81"/>
      <c r="R457" s="81">
        <f t="shared" si="22"/>
        <v>0</v>
      </c>
      <c r="S457" s="81">
        <f>IFERROR(IF(J457="X",0,IF(K457="X",0,VLOOKUP(K457,'9'!$K$3:$L$16,2,FALSE))),0)</f>
        <v>0</v>
      </c>
      <c r="T457" s="81">
        <f t="shared" si="23"/>
        <v>0</v>
      </c>
      <c r="U457" s="81">
        <f>IFERROR(VLOOKUP(K457,'9'!$K$3:$M$16,3,FALSE),0)</f>
        <v>0</v>
      </c>
      <c r="V457" s="81">
        <f t="shared" si="24"/>
        <v>0</v>
      </c>
    </row>
    <row r="458" spans="1:22">
      <c r="A458" s="7"/>
      <c r="E458" s="79"/>
      <c r="F458" s="79"/>
      <c r="G458" s="79"/>
      <c r="H458" s="79"/>
      <c r="L458" s="81"/>
      <c r="O458" s="81"/>
      <c r="R458" s="81">
        <f t="shared" si="22"/>
        <v>0</v>
      </c>
      <c r="S458" s="81">
        <f>IFERROR(IF(J458="X",0,IF(K458="X",0,VLOOKUP(K458,'9'!$K$3:$L$16,2,FALSE))),0)</f>
        <v>0</v>
      </c>
      <c r="T458" s="81">
        <f t="shared" si="23"/>
        <v>0</v>
      </c>
      <c r="U458" s="81">
        <f>IFERROR(VLOOKUP(K458,'9'!$K$3:$M$16,3,FALSE),0)</f>
        <v>0</v>
      </c>
      <c r="V458" s="81">
        <f t="shared" si="24"/>
        <v>0</v>
      </c>
    </row>
    <row r="459" spans="1:22">
      <c r="A459" s="7"/>
      <c r="E459" s="79"/>
      <c r="F459" s="79"/>
      <c r="G459" s="79"/>
      <c r="H459" s="79"/>
      <c r="L459" s="81"/>
      <c r="O459" s="81"/>
      <c r="R459" s="81">
        <f t="shared" si="22"/>
        <v>0</v>
      </c>
      <c r="S459" s="81">
        <f>IFERROR(IF(J459="X",0,IF(K459="X",0,VLOOKUP(K459,'9'!$K$3:$L$16,2,FALSE))),0)</f>
        <v>0</v>
      </c>
      <c r="T459" s="81">
        <f t="shared" si="23"/>
        <v>0</v>
      </c>
      <c r="U459" s="81">
        <f>IFERROR(VLOOKUP(K459,'9'!$K$3:$M$16,3,FALSE),0)</f>
        <v>0</v>
      </c>
      <c r="V459" s="81">
        <f t="shared" si="24"/>
        <v>0</v>
      </c>
    </row>
    <row r="460" spans="1:22">
      <c r="A460" s="7"/>
      <c r="E460" s="79"/>
      <c r="F460" s="79"/>
      <c r="G460" s="79"/>
      <c r="H460" s="79"/>
      <c r="L460" s="81"/>
      <c r="O460" s="81"/>
      <c r="R460" s="81">
        <f t="shared" si="22"/>
        <v>0</v>
      </c>
      <c r="S460" s="81">
        <f>IFERROR(IF(J460="X",0,IF(K460="X",0,VLOOKUP(K460,'9'!$K$3:$L$16,2,FALSE))),0)</f>
        <v>0</v>
      </c>
      <c r="T460" s="81">
        <f t="shared" si="23"/>
        <v>0</v>
      </c>
      <c r="U460" s="81">
        <f>IFERROR(VLOOKUP(K460,'9'!$K$3:$M$16,3,FALSE),0)</f>
        <v>0</v>
      </c>
      <c r="V460" s="81">
        <f t="shared" si="24"/>
        <v>0</v>
      </c>
    </row>
    <row r="461" spans="1:22">
      <c r="A461" s="7"/>
      <c r="E461" s="79"/>
      <c r="F461" s="79"/>
      <c r="G461" s="79"/>
      <c r="H461" s="79"/>
      <c r="L461" s="81"/>
      <c r="O461" s="81"/>
      <c r="R461" s="81">
        <f t="shared" si="22"/>
        <v>0</v>
      </c>
      <c r="S461" s="81">
        <f>IFERROR(IF(J461="X",0,IF(K461="X",0,VLOOKUP(K461,'9'!$K$3:$L$16,2,FALSE))),0)</f>
        <v>0</v>
      </c>
      <c r="T461" s="81">
        <f t="shared" si="23"/>
        <v>0</v>
      </c>
      <c r="U461" s="81">
        <f>IFERROR(VLOOKUP(K461,'9'!$K$3:$M$16,3,FALSE),0)</f>
        <v>0</v>
      </c>
      <c r="V461" s="81">
        <f t="shared" si="24"/>
        <v>0</v>
      </c>
    </row>
    <row r="462" spans="1:22">
      <c r="A462" s="7"/>
      <c r="E462" s="79"/>
      <c r="F462" s="79"/>
      <c r="G462" s="79"/>
      <c r="H462" s="79"/>
      <c r="L462" s="81"/>
      <c r="O462" s="81"/>
      <c r="R462" s="81">
        <f t="shared" si="22"/>
        <v>0</v>
      </c>
      <c r="S462" s="81">
        <f>IFERROR(IF(J462="X",0,IF(K462="X",0,VLOOKUP(K462,'9'!$K$3:$L$16,2,FALSE))),0)</f>
        <v>0</v>
      </c>
      <c r="T462" s="81">
        <f t="shared" si="23"/>
        <v>0</v>
      </c>
      <c r="U462" s="81">
        <f>IFERROR(VLOOKUP(K462,'9'!$K$3:$M$16,3,FALSE),0)</f>
        <v>0</v>
      </c>
      <c r="V462" s="81">
        <f t="shared" si="24"/>
        <v>0</v>
      </c>
    </row>
    <row r="463" spans="1:22">
      <c r="A463" s="7"/>
      <c r="E463" s="79"/>
      <c r="F463" s="79"/>
      <c r="G463" s="79"/>
      <c r="H463" s="79"/>
      <c r="L463" s="81"/>
      <c r="O463" s="81"/>
      <c r="R463" s="81">
        <f t="shared" si="22"/>
        <v>0</v>
      </c>
      <c r="S463" s="81">
        <f>IFERROR(IF(J463="X",0,IF(K463="X",0,VLOOKUP(K463,'9'!$K$3:$L$16,2,FALSE))),0)</f>
        <v>0</v>
      </c>
      <c r="T463" s="81">
        <f t="shared" si="23"/>
        <v>0</v>
      </c>
      <c r="U463" s="81">
        <f>IFERROR(VLOOKUP(K463,'9'!$K$3:$M$16,3,FALSE),0)</f>
        <v>0</v>
      </c>
      <c r="V463" s="81">
        <f t="shared" si="24"/>
        <v>0</v>
      </c>
    </row>
    <row r="464" spans="1:22">
      <c r="A464" s="7"/>
      <c r="E464" s="79"/>
      <c r="F464" s="79"/>
      <c r="G464" s="79"/>
      <c r="H464" s="79"/>
      <c r="L464" s="81"/>
      <c r="O464" s="81"/>
      <c r="R464" s="81">
        <f t="shared" si="22"/>
        <v>0</v>
      </c>
      <c r="S464" s="81">
        <f>IFERROR(IF(J464="X",0,IF(K464="X",0,VLOOKUP(K464,'9'!$K$3:$L$16,2,FALSE))),0)</f>
        <v>0</v>
      </c>
      <c r="T464" s="81">
        <f t="shared" si="23"/>
        <v>0</v>
      </c>
      <c r="U464" s="81">
        <f>IFERROR(VLOOKUP(K464,'9'!$K$3:$M$16,3,FALSE),0)</f>
        <v>0</v>
      </c>
      <c r="V464" s="81">
        <f t="shared" si="24"/>
        <v>0</v>
      </c>
    </row>
    <row r="465" spans="1:22">
      <c r="A465" s="7"/>
      <c r="E465" s="79"/>
      <c r="F465" s="79"/>
      <c r="G465" s="79"/>
      <c r="H465" s="79"/>
      <c r="L465" s="81"/>
      <c r="O465" s="81"/>
      <c r="R465" s="81">
        <f t="shared" si="22"/>
        <v>0</v>
      </c>
      <c r="S465" s="81">
        <f>IFERROR(IF(J465="X",0,IF(K465="X",0,VLOOKUP(K465,'9'!$K$3:$L$16,2,FALSE))),0)</f>
        <v>0</v>
      </c>
      <c r="T465" s="81">
        <f t="shared" si="23"/>
        <v>0</v>
      </c>
      <c r="U465" s="81">
        <f>IFERROR(VLOOKUP(K465,'9'!$K$3:$M$16,3,FALSE),0)</f>
        <v>0</v>
      </c>
      <c r="V465" s="81">
        <f t="shared" si="24"/>
        <v>0</v>
      </c>
    </row>
    <row r="466" spans="1:22">
      <c r="A466" s="7"/>
      <c r="E466" s="79"/>
      <c r="F466" s="79"/>
      <c r="G466" s="79"/>
      <c r="H466" s="79"/>
      <c r="L466" s="81"/>
      <c r="O466" s="81"/>
      <c r="R466" s="81">
        <f t="shared" si="22"/>
        <v>0</v>
      </c>
      <c r="S466" s="81">
        <f>IFERROR(IF(J466="X",0,IF(K466="X",0,VLOOKUP(K466,'9'!$K$3:$L$16,2,FALSE))),0)</f>
        <v>0</v>
      </c>
      <c r="T466" s="81">
        <f t="shared" si="23"/>
        <v>0</v>
      </c>
      <c r="U466" s="81">
        <f>IFERROR(VLOOKUP(K466,'9'!$K$3:$M$16,3,FALSE),0)</f>
        <v>0</v>
      </c>
      <c r="V466" s="81">
        <f t="shared" si="24"/>
        <v>0</v>
      </c>
    </row>
    <row r="467" spans="1:22">
      <c r="A467" s="7"/>
      <c r="E467" s="79"/>
      <c r="F467" s="79"/>
      <c r="G467" s="79"/>
      <c r="H467" s="79"/>
      <c r="L467" s="81"/>
      <c r="O467" s="81"/>
      <c r="R467" s="81">
        <f t="shared" si="22"/>
        <v>0</v>
      </c>
      <c r="S467" s="81">
        <f>IFERROR(IF(J467="X",0,IF(K467="X",0,VLOOKUP(K467,'9'!$K$3:$L$16,2,FALSE))),0)</f>
        <v>0</v>
      </c>
      <c r="T467" s="81">
        <f t="shared" si="23"/>
        <v>0</v>
      </c>
      <c r="U467" s="81">
        <f>IFERROR(VLOOKUP(K467,'9'!$K$3:$M$16,3,FALSE),0)</f>
        <v>0</v>
      </c>
      <c r="V467" s="81">
        <f t="shared" si="24"/>
        <v>0</v>
      </c>
    </row>
    <row r="468" spans="1:22">
      <c r="A468" s="7"/>
      <c r="E468" s="79"/>
      <c r="F468" s="79"/>
      <c r="G468" s="79"/>
      <c r="H468" s="79"/>
      <c r="L468" s="81"/>
      <c r="O468" s="81"/>
      <c r="R468" s="81">
        <f t="shared" si="22"/>
        <v>0</v>
      </c>
      <c r="S468" s="81">
        <f>IFERROR(IF(J468="X",0,IF(K468="X",0,VLOOKUP(K468,'9'!$K$3:$L$16,2,FALSE))),0)</f>
        <v>0</v>
      </c>
      <c r="T468" s="81">
        <f t="shared" si="23"/>
        <v>0</v>
      </c>
      <c r="U468" s="81">
        <f>IFERROR(VLOOKUP(K468,'9'!$K$3:$M$16,3,FALSE),0)</f>
        <v>0</v>
      </c>
      <c r="V468" s="81">
        <f t="shared" si="24"/>
        <v>0</v>
      </c>
    </row>
    <row r="469" spans="1:22">
      <c r="A469" s="7"/>
      <c r="E469" s="79"/>
      <c r="F469" s="79"/>
      <c r="G469" s="79"/>
      <c r="H469" s="79"/>
      <c r="L469" s="81"/>
      <c r="O469" s="81"/>
      <c r="R469" s="81">
        <f t="shared" ref="R469:R499" si="25">SUM(M469+P469)</f>
        <v>0</v>
      </c>
      <c r="S469" s="81">
        <f>IFERROR(IF(J469="X",0,IF(K469="X",0,VLOOKUP(K469,'9'!$K$3:$L$16,2,FALSE))),0)</f>
        <v>0</v>
      </c>
      <c r="T469" s="81">
        <f t="shared" ref="T469:T499" si="26">R469*S469</f>
        <v>0</v>
      </c>
      <c r="U469" s="81">
        <f>IFERROR(VLOOKUP(K469,'9'!$K$3:$M$16,3,FALSE),0)</f>
        <v>0</v>
      </c>
      <c r="V469" s="81">
        <f t="shared" ref="V469:V499" si="27">IF(U469=0,0,T469/U469)</f>
        <v>0</v>
      </c>
    </row>
    <row r="470" spans="1:22">
      <c r="A470" s="7"/>
      <c r="E470" s="79"/>
      <c r="F470" s="79"/>
      <c r="G470" s="79"/>
      <c r="H470" s="79"/>
      <c r="L470" s="81"/>
      <c r="O470" s="81"/>
      <c r="R470" s="81">
        <f t="shared" si="25"/>
        <v>0</v>
      </c>
      <c r="S470" s="81">
        <f>IFERROR(IF(J470="X",0,IF(K470="X",0,VLOOKUP(K470,'9'!$K$3:$L$16,2,FALSE))),0)</f>
        <v>0</v>
      </c>
      <c r="T470" s="81">
        <f t="shared" si="26"/>
        <v>0</v>
      </c>
      <c r="U470" s="81">
        <f>IFERROR(VLOOKUP(K470,'9'!$K$3:$M$16,3,FALSE),0)</f>
        <v>0</v>
      </c>
      <c r="V470" s="81">
        <f t="shared" si="27"/>
        <v>0</v>
      </c>
    </row>
    <row r="471" spans="1:22">
      <c r="A471" s="7"/>
      <c r="E471" s="79"/>
      <c r="F471" s="79"/>
      <c r="G471" s="79"/>
      <c r="H471" s="79"/>
      <c r="L471" s="81"/>
      <c r="O471" s="81"/>
      <c r="R471" s="81">
        <f t="shared" si="25"/>
        <v>0</v>
      </c>
      <c r="S471" s="81">
        <f>IFERROR(IF(J471="X",0,IF(K471="X",0,VLOOKUP(K471,'9'!$K$3:$L$16,2,FALSE))),0)</f>
        <v>0</v>
      </c>
      <c r="T471" s="81">
        <f t="shared" si="26"/>
        <v>0</v>
      </c>
      <c r="U471" s="81">
        <f>IFERROR(VLOOKUP(K471,'9'!$K$3:$M$16,3,FALSE),0)</f>
        <v>0</v>
      </c>
      <c r="V471" s="81">
        <f t="shared" si="27"/>
        <v>0</v>
      </c>
    </row>
    <row r="472" spans="1:22">
      <c r="A472" s="7"/>
      <c r="E472" s="79"/>
      <c r="F472" s="79"/>
      <c r="G472" s="79"/>
      <c r="H472" s="79"/>
      <c r="L472" s="81"/>
      <c r="O472" s="81"/>
      <c r="R472" s="81">
        <f t="shared" si="25"/>
        <v>0</v>
      </c>
      <c r="S472" s="81">
        <f>IFERROR(IF(J472="X",0,IF(K472="X",0,VLOOKUP(K472,'9'!$K$3:$L$16,2,FALSE))),0)</f>
        <v>0</v>
      </c>
      <c r="T472" s="81">
        <f t="shared" si="26"/>
        <v>0</v>
      </c>
      <c r="U472" s="81">
        <f>IFERROR(VLOOKUP(K472,'9'!$K$3:$M$16,3,FALSE),0)</f>
        <v>0</v>
      </c>
      <c r="V472" s="81">
        <f t="shared" si="27"/>
        <v>0</v>
      </c>
    </row>
    <row r="473" spans="1:22">
      <c r="A473" s="7"/>
      <c r="E473" s="79"/>
      <c r="F473" s="79"/>
      <c r="G473" s="79"/>
      <c r="H473" s="79"/>
      <c r="L473" s="81"/>
      <c r="O473" s="81"/>
      <c r="R473" s="81">
        <f t="shared" si="25"/>
        <v>0</v>
      </c>
      <c r="S473" s="81">
        <f>IFERROR(IF(J473="X",0,IF(K473="X",0,VLOOKUP(K473,'9'!$K$3:$L$16,2,FALSE))),0)</f>
        <v>0</v>
      </c>
      <c r="T473" s="81">
        <f t="shared" si="26"/>
        <v>0</v>
      </c>
      <c r="U473" s="81">
        <f>IFERROR(VLOOKUP(K473,'9'!$K$3:$M$16,3,FALSE),0)</f>
        <v>0</v>
      </c>
      <c r="V473" s="81">
        <f t="shared" si="27"/>
        <v>0</v>
      </c>
    </row>
    <row r="474" spans="1:22">
      <c r="A474" s="7"/>
      <c r="E474" s="79"/>
      <c r="F474" s="79"/>
      <c r="G474" s="79"/>
      <c r="H474" s="79"/>
      <c r="L474" s="81"/>
      <c r="O474" s="81"/>
      <c r="R474" s="81">
        <f t="shared" si="25"/>
        <v>0</v>
      </c>
      <c r="S474" s="81">
        <f>IFERROR(IF(J474="X",0,IF(K474="X",0,VLOOKUP(K474,'9'!$K$3:$L$16,2,FALSE))),0)</f>
        <v>0</v>
      </c>
      <c r="T474" s="81">
        <f t="shared" si="26"/>
        <v>0</v>
      </c>
      <c r="U474" s="81">
        <f>IFERROR(VLOOKUP(K474,'9'!$K$3:$M$16,3,FALSE),0)</f>
        <v>0</v>
      </c>
      <c r="V474" s="81">
        <f t="shared" si="27"/>
        <v>0</v>
      </c>
    </row>
    <row r="475" spans="1:22">
      <c r="A475" s="7"/>
      <c r="E475" s="79"/>
      <c r="F475" s="79"/>
      <c r="G475" s="79"/>
      <c r="H475" s="79"/>
      <c r="L475" s="81"/>
      <c r="O475" s="81"/>
      <c r="R475" s="81">
        <f t="shared" si="25"/>
        <v>0</v>
      </c>
      <c r="S475" s="81">
        <f>IFERROR(IF(J475="X",0,IF(K475="X",0,VLOOKUP(K475,'9'!$K$3:$L$16,2,FALSE))),0)</f>
        <v>0</v>
      </c>
      <c r="T475" s="81">
        <f t="shared" si="26"/>
        <v>0</v>
      </c>
      <c r="U475" s="81">
        <f>IFERROR(VLOOKUP(K475,'9'!$K$3:$M$16,3,FALSE),0)</f>
        <v>0</v>
      </c>
      <c r="V475" s="81">
        <f t="shared" si="27"/>
        <v>0</v>
      </c>
    </row>
    <row r="476" spans="1:22">
      <c r="A476" s="7"/>
      <c r="E476" s="79"/>
      <c r="F476" s="79"/>
      <c r="G476" s="79"/>
      <c r="H476" s="79"/>
      <c r="L476" s="81"/>
      <c r="O476" s="81"/>
      <c r="R476" s="81">
        <f t="shared" si="25"/>
        <v>0</v>
      </c>
      <c r="S476" s="81">
        <f>IFERROR(IF(J476="X",0,IF(K476="X",0,VLOOKUP(K476,'9'!$K$3:$L$16,2,FALSE))),0)</f>
        <v>0</v>
      </c>
      <c r="T476" s="81">
        <f t="shared" si="26"/>
        <v>0</v>
      </c>
      <c r="U476" s="81">
        <f>IFERROR(VLOOKUP(K476,'9'!$K$3:$M$16,3,FALSE),0)</f>
        <v>0</v>
      </c>
      <c r="V476" s="81">
        <f t="shared" si="27"/>
        <v>0</v>
      </c>
    </row>
    <row r="477" spans="1:22">
      <c r="A477" s="7"/>
      <c r="E477" s="79"/>
      <c r="F477" s="79"/>
      <c r="G477" s="79"/>
      <c r="H477" s="79"/>
      <c r="L477" s="81"/>
      <c r="O477" s="81"/>
      <c r="R477" s="81">
        <f t="shared" si="25"/>
        <v>0</v>
      </c>
      <c r="S477" s="81">
        <f>IFERROR(IF(J477="X",0,IF(K477="X",0,VLOOKUP(K477,'9'!$K$3:$L$16,2,FALSE))),0)</f>
        <v>0</v>
      </c>
      <c r="T477" s="81">
        <f t="shared" si="26"/>
        <v>0</v>
      </c>
      <c r="U477" s="81">
        <f>IFERROR(VLOOKUP(K477,'9'!$K$3:$M$16,3,FALSE),0)</f>
        <v>0</v>
      </c>
      <c r="V477" s="81">
        <f t="shared" si="27"/>
        <v>0</v>
      </c>
    </row>
    <row r="478" spans="1:22">
      <c r="A478" s="7"/>
      <c r="E478" s="79"/>
      <c r="F478" s="79"/>
      <c r="G478" s="79"/>
      <c r="H478" s="79"/>
      <c r="L478" s="81"/>
      <c r="O478" s="81"/>
      <c r="R478" s="81">
        <f t="shared" si="25"/>
        <v>0</v>
      </c>
      <c r="S478" s="81">
        <f>IFERROR(IF(J478="X",0,IF(K478="X",0,VLOOKUP(K478,'9'!$K$3:$L$16,2,FALSE))),0)</f>
        <v>0</v>
      </c>
      <c r="T478" s="81">
        <f t="shared" si="26"/>
        <v>0</v>
      </c>
      <c r="U478" s="81">
        <f>IFERROR(VLOOKUP(K478,'9'!$K$3:$M$16,3,FALSE),0)</f>
        <v>0</v>
      </c>
      <c r="V478" s="81">
        <f t="shared" si="27"/>
        <v>0</v>
      </c>
    </row>
    <row r="479" spans="1:22">
      <c r="A479" s="7"/>
      <c r="E479" s="79"/>
      <c r="F479" s="79"/>
      <c r="G479" s="79"/>
      <c r="H479" s="79"/>
      <c r="L479" s="81"/>
      <c r="O479" s="81"/>
      <c r="R479" s="81">
        <f t="shared" si="25"/>
        <v>0</v>
      </c>
      <c r="S479" s="81">
        <f>IFERROR(IF(J479="X",0,IF(K479="X",0,VLOOKUP(K479,'9'!$K$3:$L$16,2,FALSE))),0)</f>
        <v>0</v>
      </c>
      <c r="T479" s="81">
        <f t="shared" si="26"/>
        <v>0</v>
      </c>
      <c r="U479" s="81">
        <f>IFERROR(VLOOKUP(K479,'9'!$K$3:$M$16,3,FALSE),0)</f>
        <v>0</v>
      </c>
      <c r="V479" s="81">
        <f t="shared" si="27"/>
        <v>0</v>
      </c>
    </row>
    <row r="480" spans="1:22">
      <c r="A480" s="7"/>
      <c r="E480" s="79"/>
      <c r="F480" s="79"/>
      <c r="G480" s="79"/>
      <c r="H480" s="79"/>
      <c r="L480" s="81"/>
      <c r="O480" s="81"/>
      <c r="R480" s="81">
        <f t="shared" si="25"/>
        <v>0</v>
      </c>
      <c r="S480" s="81">
        <f>IFERROR(IF(J480="X",0,IF(K480="X",0,VLOOKUP(K480,'9'!$K$3:$L$16,2,FALSE))),0)</f>
        <v>0</v>
      </c>
      <c r="T480" s="81">
        <f t="shared" si="26"/>
        <v>0</v>
      </c>
      <c r="U480" s="81">
        <f>IFERROR(VLOOKUP(K480,'9'!$K$3:$M$16,3,FALSE),0)</f>
        <v>0</v>
      </c>
      <c r="V480" s="81">
        <f t="shared" si="27"/>
        <v>0</v>
      </c>
    </row>
    <row r="481" spans="1:22">
      <c r="A481" s="7"/>
      <c r="E481" s="79"/>
      <c r="F481" s="79"/>
      <c r="G481" s="79"/>
      <c r="H481" s="79"/>
      <c r="L481" s="81"/>
      <c r="O481" s="81"/>
      <c r="R481" s="81">
        <f t="shared" si="25"/>
        <v>0</v>
      </c>
      <c r="S481" s="81">
        <f>IFERROR(IF(J481="X",0,IF(K481="X",0,VLOOKUP(K481,'9'!$K$3:$L$16,2,FALSE))),0)</f>
        <v>0</v>
      </c>
      <c r="T481" s="81">
        <f t="shared" si="26"/>
        <v>0</v>
      </c>
      <c r="U481" s="81">
        <f>IFERROR(VLOOKUP(K481,'9'!$K$3:$M$16,3,FALSE),0)</f>
        <v>0</v>
      </c>
      <c r="V481" s="81">
        <f t="shared" si="27"/>
        <v>0</v>
      </c>
    </row>
    <row r="482" spans="1:22">
      <c r="A482" s="7"/>
      <c r="E482" s="79"/>
      <c r="F482" s="79"/>
      <c r="G482" s="79"/>
      <c r="H482" s="79"/>
      <c r="L482" s="81"/>
      <c r="O482" s="81"/>
      <c r="R482" s="81">
        <f t="shared" si="25"/>
        <v>0</v>
      </c>
      <c r="S482" s="81">
        <f>IFERROR(IF(J482="X",0,IF(K482="X",0,VLOOKUP(K482,'9'!$K$3:$L$16,2,FALSE))),0)</f>
        <v>0</v>
      </c>
      <c r="T482" s="81">
        <f t="shared" si="26"/>
        <v>0</v>
      </c>
      <c r="U482" s="81">
        <f>IFERROR(VLOOKUP(K482,'9'!$K$3:$M$16,3,FALSE),0)</f>
        <v>0</v>
      </c>
      <c r="V482" s="81">
        <f t="shared" si="27"/>
        <v>0</v>
      </c>
    </row>
    <row r="483" spans="1:22">
      <c r="A483" s="7"/>
      <c r="E483" s="79"/>
      <c r="F483" s="79"/>
      <c r="G483" s="79"/>
      <c r="H483" s="79"/>
      <c r="L483" s="81"/>
      <c r="O483" s="81"/>
      <c r="R483" s="81">
        <f t="shared" si="25"/>
        <v>0</v>
      </c>
      <c r="S483" s="81">
        <f>IFERROR(IF(J483="X",0,IF(K483="X",0,VLOOKUP(K483,'9'!$K$3:$L$16,2,FALSE))),0)</f>
        <v>0</v>
      </c>
      <c r="T483" s="81">
        <f t="shared" si="26"/>
        <v>0</v>
      </c>
      <c r="U483" s="81">
        <f>IFERROR(VLOOKUP(K483,'9'!$K$3:$M$16,3,FALSE),0)</f>
        <v>0</v>
      </c>
      <c r="V483" s="81">
        <f t="shared" si="27"/>
        <v>0</v>
      </c>
    </row>
    <row r="484" spans="1:22">
      <c r="A484" s="7"/>
      <c r="E484" s="79"/>
      <c r="F484" s="79"/>
      <c r="G484" s="79"/>
      <c r="H484" s="79"/>
      <c r="L484" s="81"/>
      <c r="O484" s="81"/>
      <c r="R484" s="81">
        <f t="shared" si="25"/>
        <v>0</v>
      </c>
      <c r="S484" s="81">
        <f>IFERROR(IF(J484="X",0,IF(K484="X",0,VLOOKUP(K484,'9'!$K$3:$L$16,2,FALSE))),0)</f>
        <v>0</v>
      </c>
      <c r="T484" s="81">
        <f t="shared" si="26"/>
        <v>0</v>
      </c>
      <c r="U484" s="81">
        <f>IFERROR(VLOOKUP(K484,'9'!$K$3:$M$16,3,FALSE),0)</f>
        <v>0</v>
      </c>
      <c r="V484" s="81">
        <f t="shared" si="27"/>
        <v>0</v>
      </c>
    </row>
    <row r="485" spans="1:22">
      <c r="A485" s="7"/>
      <c r="E485" s="79"/>
      <c r="F485" s="79"/>
      <c r="G485" s="79"/>
      <c r="H485" s="79"/>
      <c r="L485" s="81"/>
      <c r="O485" s="81"/>
      <c r="R485" s="81">
        <f t="shared" si="25"/>
        <v>0</v>
      </c>
      <c r="S485" s="81">
        <f>IFERROR(IF(J485="X",0,IF(K485="X",0,VLOOKUP(K485,'9'!$K$3:$L$16,2,FALSE))),0)</f>
        <v>0</v>
      </c>
      <c r="T485" s="81">
        <f t="shared" si="26"/>
        <v>0</v>
      </c>
      <c r="U485" s="81">
        <f>IFERROR(VLOOKUP(K485,'9'!$K$3:$M$16,3,FALSE),0)</f>
        <v>0</v>
      </c>
      <c r="V485" s="81">
        <f t="shared" si="27"/>
        <v>0</v>
      </c>
    </row>
    <row r="486" spans="1:22">
      <c r="A486" s="7"/>
      <c r="E486" s="79"/>
      <c r="F486" s="79"/>
      <c r="G486" s="79"/>
      <c r="H486" s="79"/>
      <c r="L486" s="81"/>
      <c r="O486" s="81"/>
      <c r="R486" s="81">
        <f t="shared" si="25"/>
        <v>0</v>
      </c>
      <c r="S486" s="81">
        <f>IFERROR(IF(J486="X",0,IF(K486="X",0,VLOOKUP(K486,'9'!$K$3:$L$16,2,FALSE))),0)</f>
        <v>0</v>
      </c>
      <c r="T486" s="81">
        <f t="shared" si="26"/>
        <v>0</v>
      </c>
      <c r="U486" s="81">
        <f>IFERROR(VLOOKUP(K486,'9'!$K$3:$M$16,3,FALSE),0)</f>
        <v>0</v>
      </c>
      <c r="V486" s="81">
        <f t="shared" si="27"/>
        <v>0</v>
      </c>
    </row>
    <row r="487" spans="1:22">
      <c r="A487" s="7"/>
      <c r="E487" s="79"/>
      <c r="F487" s="79"/>
      <c r="G487" s="79"/>
      <c r="H487" s="79"/>
      <c r="L487" s="81"/>
      <c r="O487" s="81"/>
      <c r="R487" s="81">
        <f t="shared" si="25"/>
        <v>0</v>
      </c>
      <c r="S487" s="81">
        <f>IFERROR(IF(J487="X",0,IF(K487="X",0,VLOOKUP(K487,'9'!$K$3:$L$16,2,FALSE))),0)</f>
        <v>0</v>
      </c>
      <c r="T487" s="81">
        <f t="shared" si="26"/>
        <v>0</v>
      </c>
      <c r="U487" s="81">
        <f>IFERROR(VLOOKUP(K487,'9'!$K$3:$M$16,3,FALSE),0)</f>
        <v>0</v>
      </c>
      <c r="V487" s="81">
        <f t="shared" si="27"/>
        <v>0</v>
      </c>
    </row>
    <row r="488" spans="1:22">
      <c r="A488" s="7"/>
      <c r="E488" s="79"/>
      <c r="F488" s="79"/>
      <c r="G488" s="79"/>
      <c r="H488" s="79"/>
      <c r="L488" s="81"/>
      <c r="O488" s="81"/>
      <c r="R488" s="81">
        <f t="shared" si="25"/>
        <v>0</v>
      </c>
      <c r="S488" s="81">
        <f>IFERROR(IF(J488="X",0,IF(K488="X",0,VLOOKUP(K488,'9'!$K$3:$L$16,2,FALSE))),0)</f>
        <v>0</v>
      </c>
      <c r="T488" s="81">
        <f t="shared" si="26"/>
        <v>0</v>
      </c>
      <c r="U488" s="81">
        <f>IFERROR(VLOOKUP(K488,'9'!$K$3:$M$16,3,FALSE),0)</f>
        <v>0</v>
      </c>
      <c r="V488" s="81">
        <f t="shared" si="27"/>
        <v>0</v>
      </c>
    </row>
    <row r="489" spans="1:22">
      <c r="A489" s="7"/>
      <c r="E489" s="79"/>
      <c r="F489" s="79"/>
      <c r="G489" s="79"/>
      <c r="H489" s="79"/>
      <c r="L489" s="81"/>
      <c r="O489" s="81"/>
      <c r="R489" s="81">
        <f t="shared" si="25"/>
        <v>0</v>
      </c>
      <c r="S489" s="81">
        <f>IFERROR(IF(J489="X",0,IF(K489="X",0,VLOOKUP(K489,'9'!$K$3:$L$16,2,FALSE))),0)</f>
        <v>0</v>
      </c>
      <c r="T489" s="81">
        <f t="shared" si="26"/>
        <v>0</v>
      </c>
      <c r="U489" s="81">
        <f>IFERROR(VLOOKUP(K489,'9'!$K$3:$M$16,3,FALSE),0)</f>
        <v>0</v>
      </c>
      <c r="V489" s="81">
        <f t="shared" si="27"/>
        <v>0</v>
      </c>
    </row>
    <row r="490" spans="1:22">
      <c r="A490" s="7"/>
      <c r="E490" s="79"/>
      <c r="F490" s="79"/>
      <c r="G490" s="79"/>
      <c r="H490" s="79"/>
      <c r="L490" s="81"/>
      <c r="O490" s="81"/>
      <c r="R490" s="81">
        <f t="shared" si="25"/>
        <v>0</v>
      </c>
      <c r="S490" s="81">
        <f>IFERROR(IF(J490="X",0,IF(K490="X",0,VLOOKUP(K490,'9'!$K$3:$L$16,2,FALSE))),0)</f>
        <v>0</v>
      </c>
      <c r="T490" s="81">
        <f t="shared" si="26"/>
        <v>0</v>
      </c>
      <c r="U490" s="81">
        <f>IFERROR(VLOOKUP(K490,'9'!$K$3:$M$16,3,FALSE),0)</f>
        <v>0</v>
      </c>
      <c r="V490" s="81">
        <f t="shared" si="27"/>
        <v>0</v>
      </c>
    </row>
    <row r="491" spans="1:22">
      <c r="A491" s="7"/>
      <c r="E491" s="79"/>
      <c r="F491" s="79"/>
      <c r="G491" s="79"/>
      <c r="H491" s="79"/>
      <c r="L491" s="81"/>
      <c r="O491" s="81"/>
      <c r="R491" s="81">
        <f t="shared" si="25"/>
        <v>0</v>
      </c>
      <c r="S491" s="81">
        <f>IFERROR(IF(J491="X",0,IF(K491="X",0,VLOOKUP(K491,'9'!$K$3:$L$16,2,FALSE))),0)</f>
        <v>0</v>
      </c>
      <c r="T491" s="81">
        <f t="shared" si="26"/>
        <v>0</v>
      </c>
      <c r="U491" s="81">
        <f>IFERROR(VLOOKUP(K491,'9'!$K$3:$M$16,3,FALSE),0)</f>
        <v>0</v>
      </c>
      <c r="V491" s="81">
        <f t="shared" si="27"/>
        <v>0</v>
      </c>
    </row>
    <row r="492" spans="1:22">
      <c r="A492" s="7"/>
      <c r="E492" s="79"/>
      <c r="F492" s="79"/>
      <c r="G492" s="79"/>
      <c r="H492" s="79"/>
      <c r="L492" s="81"/>
      <c r="O492" s="81"/>
      <c r="R492" s="81">
        <f t="shared" si="25"/>
        <v>0</v>
      </c>
      <c r="S492" s="81">
        <f>IFERROR(IF(J492="X",0,IF(K492="X",0,VLOOKUP(K492,'9'!$K$3:$L$16,2,FALSE))),0)</f>
        <v>0</v>
      </c>
      <c r="T492" s="81">
        <f t="shared" si="26"/>
        <v>0</v>
      </c>
      <c r="U492" s="81">
        <f>IFERROR(VLOOKUP(K492,'9'!$K$3:$M$16,3,FALSE),0)</f>
        <v>0</v>
      </c>
      <c r="V492" s="81">
        <f t="shared" si="27"/>
        <v>0</v>
      </c>
    </row>
    <row r="493" spans="1:22">
      <c r="A493" s="7"/>
      <c r="E493" s="79"/>
      <c r="F493" s="79"/>
      <c r="G493" s="79"/>
      <c r="H493" s="79"/>
      <c r="L493" s="81"/>
      <c r="O493" s="81"/>
      <c r="R493" s="81">
        <f t="shared" si="25"/>
        <v>0</v>
      </c>
      <c r="S493" s="81">
        <f>IFERROR(IF(J493="X",0,IF(K493="X",0,VLOOKUP(K493,'9'!$K$3:$L$16,2,FALSE))),0)</f>
        <v>0</v>
      </c>
      <c r="T493" s="81">
        <f t="shared" si="26"/>
        <v>0</v>
      </c>
      <c r="U493" s="81">
        <f>IFERROR(VLOOKUP(K493,'9'!$K$3:$M$16,3,FALSE),0)</f>
        <v>0</v>
      </c>
      <c r="V493" s="81">
        <f t="shared" si="27"/>
        <v>0</v>
      </c>
    </row>
    <row r="494" spans="1:22">
      <c r="A494" s="7"/>
      <c r="E494" s="79"/>
      <c r="F494" s="79"/>
      <c r="G494" s="79"/>
      <c r="H494" s="79"/>
      <c r="L494" s="81"/>
      <c r="O494" s="81"/>
      <c r="R494" s="81">
        <f t="shared" si="25"/>
        <v>0</v>
      </c>
      <c r="S494" s="81">
        <f>IFERROR(IF(J494="X",0,IF(K494="X",0,VLOOKUP(K494,'9'!$K$3:$L$16,2,FALSE))),0)</f>
        <v>0</v>
      </c>
      <c r="T494" s="81">
        <f t="shared" si="26"/>
        <v>0</v>
      </c>
      <c r="U494" s="81">
        <f>IFERROR(VLOOKUP(K494,'9'!$K$3:$M$16,3,FALSE),0)</f>
        <v>0</v>
      </c>
      <c r="V494" s="81">
        <f t="shared" si="27"/>
        <v>0</v>
      </c>
    </row>
    <row r="495" spans="1:22">
      <c r="A495" s="7"/>
      <c r="E495" s="79"/>
      <c r="F495" s="79"/>
      <c r="G495" s="79"/>
      <c r="H495" s="79"/>
      <c r="L495" s="81"/>
      <c r="O495" s="81"/>
      <c r="R495" s="81">
        <f t="shared" si="25"/>
        <v>0</v>
      </c>
      <c r="S495" s="81">
        <f>IFERROR(IF(J495="X",0,IF(K495="X",0,VLOOKUP(K495,'9'!$K$3:$L$16,2,FALSE))),0)</f>
        <v>0</v>
      </c>
      <c r="T495" s="81">
        <f t="shared" si="26"/>
        <v>0</v>
      </c>
      <c r="U495" s="81">
        <f>IFERROR(VLOOKUP(K495,'9'!$K$3:$M$16,3,FALSE),0)</f>
        <v>0</v>
      </c>
      <c r="V495" s="81">
        <f t="shared" si="27"/>
        <v>0</v>
      </c>
    </row>
    <row r="496" spans="1:22">
      <c r="A496" s="7"/>
      <c r="E496" s="79"/>
      <c r="F496" s="79"/>
      <c r="G496" s="79"/>
      <c r="H496" s="79"/>
      <c r="L496" s="81"/>
      <c r="O496" s="81"/>
      <c r="R496" s="81">
        <f t="shared" si="25"/>
        <v>0</v>
      </c>
      <c r="S496" s="81">
        <f>IFERROR(IF(J496="X",0,IF(K496="X",0,VLOOKUP(K496,'9'!$K$3:$L$16,2,FALSE))),0)</f>
        <v>0</v>
      </c>
      <c r="T496" s="81">
        <f t="shared" si="26"/>
        <v>0</v>
      </c>
      <c r="U496" s="81">
        <f>IFERROR(VLOOKUP(K496,'9'!$K$3:$M$16,3,FALSE),0)</f>
        <v>0</v>
      </c>
      <c r="V496" s="81">
        <f t="shared" si="27"/>
        <v>0</v>
      </c>
    </row>
    <row r="497" spans="1:34">
      <c r="A497" s="7"/>
      <c r="E497" s="79"/>
      <c r="F497" s="79"/>
      <c r="G497" s="79"/>
      <c r="H497" s="79"/>
      <c r="L497" s="81"/>
      <c r="O497" s="81"/>
      <c r="R497" s="81">
        <f t="shared" si="25"/>
        <v>0</v>
      </c>
      <c r="S497" s="81">
        <f>IFERROR(IF(J497="X",0,IF(K497="X",0,VLOOKUP(K497,'9'!$K$3:$L$16,2,FALSE))),0)</f>
        <v>0</v>
      </c>
      <c r="T497" s="81">
        <f t="shared" si="26"/>
        <v>0</v>
      </c>
      <c r="U497" s="81">
        <f>IFERROR(VLOOKUP(K497,'9'!$K$3:$M$16,3,FALSE),0)</f>
        <v>0</v>
      </c>
      <c r="V497" s="81">
        <f t="shared" si="27"/>
        <v>0</v>
      </c>
    </row>
    <row r="498" spans="1:34">
      <c r="A498" s="7"/>
      <c r="E498" s="79"/>
      <c r="F498" s="79"/>
      <c r="G498" s="79"/>
      <c r="H498" s="79"/>
      <c r="L498" s="81"/>
      <c r="O498" s="81"/>
      <c r="R498" s="81">
        <f t="shared" si="25"/>
        <v>0</v>
      </c>
      <c r="S498" s="81">
        <f>IFERROR(IF(J498="X",0,IF(K498="X",0,VLOOKUP(K498,'9'!$K$3:$L$16,2,FALSE))),0)</f>
        <v>0</v>
      </c>
      <c r="T498" s="81">
        <f t="shared" si="26"/>
        <v>0</v>
      </c>
      <c r="U498" s="81">
        <f>IFERROR(VLOOKUP(K498,'9'!$K$3:$M$16,3,FALSE),0)</f>
        <v>0</v>
      </c>
      <c r="V498" s="81">
        <f t="shared" si="27"/>
        <v>0</v>
      </c>
    </row>
    <row r="499" spans="1:34">
      <c r="A499" s="7"/>
      <c r="E499" s="79"/>
      <c r="F499" s="79"/>
      <c r="G499" s="79"/>
      <c r="H499" s="79"/>
      <c r="L499" s="81"/>
      <c r="O499" s="81"/>
      <c r="R499" s="81">
        <f t="shared" si="25"/>
        <v>0</v>
      </c>
      <c r="S499" s="81">
        <f>IFERROR(IF(J499="X",0,IF(K499="X",0,VLOOKUP(K499,'9'!$K$3:$L$16,2,FALSE))),0)</f>
        <v>0</v>
      </c>
      <c r="T499" s="81">
        <f t="shared" si="26"/>
        <v>0</v>
      </c>
      <c r="U499" s="81">
        <f>IFERROR(VLOOKUP(K499,'9'!$K$3:$M$16,3,FALSE),0)</f>
        <v>0</v>
      </c>
      <c r="V499" s="81">
        <f t="shared" si="27"/>
        <v>0</v>
      </c>
    </row>
    <row r="500" spans="1:34" ht="15" thickBot="1">
      <c r="I500" s="82" t="s">
        <v>285</v>
      </c>
      <c r="J500" s="150"/>
      <c r="K500" s="53"/>
      <c r="L500" s="65"/>
      <c r="M500" s="65">
        <f t="shared" ref="M500:V500" si="28">SUM(M4:M499)</f>
        <v>0</v>
      </c>
      <c r="N500" s="65"/>
      <c r="O500" s="65"/>
      <c r="P500" s="65">
        <f t="shared" si="28"/>
        <v>0</v>
      </c>
      <c r="Q500" s="65"/>
      <c r="R500" s="65">
        <f t="shared" si="28"/>
        <v>0</v>
      </c>
      <c r="S500" s="65"/>
      <c r="T500" s="65">
        <f t="shared" si="28"/>
        <v>0</v>
      </c>
      <c r="U500" s="65"/>
      <c r="V500" s="65">
        <f t="shared" si="28"/>
        <v>0</v>
      </c>
      <c r="W500" s="65">
        <f t="shared" ref="W500:AB500" si="29">SUM(W4:W499)</f>
        <v>0</v>
      </c>
      <c r="X500" s="65">
        <f t="shared" si="29"/>
        <v>0</v>
      </c>
      <c r="Y500" s="65">
        <f t="shared" si="29"/>
        <v>0</v>
      </c>
      <c r="Z500" s="65">
        <f t="shared" si="29"/>
        <v>0</v>
      </c>
      <c r="AA500" s="65">
        <f t="shared" si="29"/>
        <v>0</v>
      </c>
      <c r="AB500" s="65">
        <f t="shared" si="29"/>
        <v>0</v>
      </c>
    </row>
    <row r="501" spans="1:34" ht="15" thickTop="1"/>
    <row r="503" spans="1:34">
      <c r="I503" s="54"/>
      <c r="L503" s="8"/>
      <c r="M503" s="8"/>
      <c r="N503" s="8"/>
      <c r="O503" s="8"/>
      <c r="P503" s="8"/>
      <c r="Q503" s="8"/>
      <c r="R503" s="55"/>
      <c r="S503" s="8"/>
      <c r="T503" s="55"/>
      <c r="U503" s="55"/>
      <c r="V503" s="55"/>
      <c r="AG503" t="s">
        <v>195</v>
      </c>
      <c r="AH503" t="s">
        <v>196</v>
      </c>
    </row>
    <row r="504" spans="1:34">
      <c r="I504" s="55"/>
      <c r="L504" s="66"/>
      <c r="M504" s="66"/>
      <c r="N504" s="66"/>
      <c r="O504" s="66"/>
      <c r="P504" s="66"/>
      <c r="Q504" s="66"/>
      <c r="R504" s="66"/>
      <c r="S504" s="55"/>
      <c r="T504" s="66"/>
      <c r="U504" s="66"/>
      <c r="V504" s="66"/>
      <c r="AG504" t="s">
        <v>198</v>
      </c>
      <c r="AH504" t="s">
        <v>199</v>
      </c>
    </row>
    <row r="505" spans="1:34">
      <c r="I505" s="55"/>
      <c r="L505" s="66"/>
      <c r="M505" s="66"/>
      <c r="N505" s="66"/>
      <c r="O505" s="66"/>
      <c r="P505" s="66"/>
      <c r="Q505" s="66"/>
      <c r="R505" s="66"/>
      <c r="S505" s="55"/>
      <c r="T505" s="66"/>
      <c r="U505" s="66"/>
      <c r="V505" s="66"/>
      <c r="AG505" t="s">
        <v>201</v>
      </c>
      <c r="AH505" t="s">
        <v>202</v>
      </c>
    </row>
    <row r="506" spans="1:34">
      <c r="I506" s="55"/>
      <c r="L506" s="66"/>
      <c r="M506" s="66"/>
      <c r="N506" s="66"/>
      <c r="O506" s="66"/>
      <c r="P506" s="66"/>
      <c r="Q506" s="66"/>
      <c r="R506" s="66"/>
      <c r="S506" s="55"/>
      <c r="T506" s="66"/>
      <c r="U506" s="66"/>
      <c r="V506" s="66"/>
      <c r="AG506" t="s">
        <v>204</v>
      </c>
      <c r="AH506" t="s">
        <v>205</v>
      </c>
    </row>
    <row r="507" spans="1:34">
      <c r="I507" s="55"/>
      <c r="L507" s="66"/>
      <c r="M507" s="66"/>
      <c r="N507" s="66"/>
      <c r="O507" s="66"/>
      <c r="P507" s="66"/>
      <c r="Q507" s="66"/>
      <c r="R507" s="66"/>
      <c r="S507" s="55"/>
      <c r="T507" s="66"/>
      <c r="U507" s="66"/>
      <c r="V507" s="66"/>
      <c r="AG507" t="s">
        <v>206</v>
      </c>
      <c r="AH507" t="s">
        <v>207</v>
      </c>
    </row>
    <row r="508" spans="1:34">
      <c r="I508" s="55"/>
      <c r="L508" s="66"/>
      <c r="M508" s="66"/>
      <c r="N508" s="66"/>
      <c r="O508" s="66"/>
      <c r="P508" s="66"/>
      <c r="Q508" s="66"/>
      <c r="R508" s="66"/>
      <c r="S508" s="55"/>
      <c r="T508" s="66"/>
      <c r="U508" s="66"/>
      <c r="V508" s="66"/>
      <c r="AG508" t="s">
        <v>209</v>
      </c>
      <c r="AH508" t="s">
        <v>210</v>
      </c>
    </row>
    <row r="509" spans="1:34">
      <c r="I509" s="55"/>
      <c r="L509" s="66"/>
      <c r="M509" s="66"/>
      <c r="N509" s="66"/>
      <c r="O509" s="66"/>
      <c r="P509" s="66"/>
      <c r="Q509" s="66"/>
      <c r="R509" s="66"/>
      <c r="S509" s="55"/>
      <c r="T509" s="66"/>
      <c r="U509" s="66"/>
      <c r="V509" s="66"/>
      <c r="AG509" t="s">
        <v>171</v>
      </c>
      <c r="AH509" t="s">
        <v>211</v>
      </c>
    </row>
    <row r="510" spans="1:34">
      <c r="I510" s="55"/>
      <c r="L510" s="66"/>
      <c r="M510" s="66"/>
      <c r="N510" s="66"/>
      <c r="O510" s="66"/>
      <c r="P510" s="66"/>
      <c r="Q510" s="66"/>
      <c r="R510" s="66"/>
      <c r="S510" s="55"/>
      <c r="T510" s="66"/>
      <c r="U510" s="66"/>
      <c r="V510" s="66"/>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I514" s="55"/>
      <c r="L514" s="66"/>
      <c r="M514" s="66"/>
      <c r="N514" s="66"/>
      <c r="O514" s="66"/>
      <c r="P514" s="66"/>
      <c r="Q514" s="66"/>
      <c r="R514" s="66"/>
      <c r="S514" s="55"/>
      <c r="T514" s="66"/>
      <c r="U514" s="66"/>
      <c r="V514" s="66"/>
      <c r="AG514" t="s">
        <v>223</v>
      </c>
      <c r="AH514" t="s">
        <v>224</v>
      </c>
    </row>
    <row r="515" spans="9:34">
      <c r="J515"/>
      <c r="AG515" t="s">
        <v>225</v>
      </c>
      <c r="AH515" t="s">
        <v>226</v>
      </c>
    </row>
    <row r="516" spans="9:34">
      <c r="J516"/>
      <c r="AG516" t="s">
        <v>173</v>
      </c>
      <c r="AH516" t="s">
        <v>227</v>
      </c>
    </row>
    <row r="517" spans="9:34">
      <c r="J517"/>
      <c r="AG517" t="s">
        <v>228</v>
      </c>
      <c r="AH517" t="s">
        <v>229</v>
      </c>
    </row>
    <row r="518" spans="9:34">
      <c r="J518"/>
      <c r="AG518" t="s">
        <v>175</v>
      </c>
      <c r="AH518" t="s">
        <v>230</v>
      </c>
    </row>
    <row r="519" spans="9:34">
      <c r="J519"/>
    </row>
    <row r="520" spans="9:34">
      <c r="J520"/>
      <c r="AG520" t="s">
        <v>180</v>
      </c>
      <c r="AH520" t="s">
        <v>232</v>
      </c>
    </row>
    <row r="521" spans="9:34">
      <c r="J521"/>
      <c r="AG521" t="s">
        <v>233</v>
      </c>
      <c r="AH521" t="s">
        <v>234</v>
      </c>
    </row>
    <row r="522" spans="9:34">
      <c r="I522" s="69"/>
      <c r="J522" s="152"/>
      <c r="K522" s="70"/>
      <c r="L522" s="70"/>
      <c r="M522" s="70"/>
      <c r="N522" s="70"/>
      <c r="O522" s="70"/>
      <c r="P522" s="70"/>
      <c r="Q522" s="70"/>
      <c r="R522" s="69"/>
      <c r="AG522" t="s">
        <v>161</v>
      </c>
      <c r="AH522" t="s">
        <v>235</v>
      </c>
    </row>
    <row r="523" spans="9:34">
      <c r="I523" s="69"/>
      <c r="J523" s="152"/>
      <c r="K523" s="70"/>
      <c r="L523" s="73"/>
      <c r="M523" s="73"/>
      <c r="N523" s="73"/>
      <c r="O523" s="73"/>
      <c r="P523" s="73"/>
      <c r="Q523" s="73"/>
      <c r="R523" s="73"/>
      <c r="AG523" t="s">
        <v>159</v>
      </c>
      <c r="AH523" t="s">
        <v>236</v>
      </c>
    </row>
    <row r="524" spans="9:34">
      <c r="I524" s="69"/>
      <c r="J524" s="152"/>
      <c r="K524" s="70"/>
      <c r="L524" s="73"/>
      <c r="M524" s="73"/>
      <c r="N524" s="73"/>
      <c r="O524" s="73"/>
      <c r="P524" s="73"/>
      <c r="Q524" s="73"/>
      <c r="R524" s="73"/>
      <c r="AG524" t="s">
        <v>200</v>
      </c>
      <c r="AH524" t="s">
        <v>237</v>
      </c>
    </row>
    <row r="525" spans="9:34">
      <c r="I525" s="69"/>
      <c r="J525" s="152"/>
      <c r="K525" s="70"/>
      <c r="L525" s="73"/>
      <c r="M525" s="73"/>
      <c r="N525" s="73"/>
      <c r="O525" s="73"/>
      <c r="P525" s="73"/>
      <c r="Q525" s="73"/>
      <c r="R525" s="73"/>
      <c r="AG525" t="s">
        <v>238</v>
      </c>
      <c r="AH525" t="s">
        <v>239</v>
      </c>
    </row>
    <row r="526" spans="9:34">
      <c r="I526" s="69"/>
      <c r="J526" s="152"/>
      <c r="K526" s="70"/>
      <c r="L526" s="73"/>
      <c r="M526" s="73"/>
      <c r="N526" s="73"/>
      <c r="O526" s="73"/>
      <c r="P526" s="73"/>
      <c r="Q526" s="73"/>
      <c r="R526" s="73"/>
      <c r="AG526" t="s">
        <v>240</v>
      </c>
      <c r="AH526" t="s">
        <v>241</v>
      </c>
    </row>
    <row r="527" spans="9:34">
      <c r="I527" s="69"/>
      <c r="J527" s="152"/>
      <c r="K527" s="70"/>
      <c r="L527" s="73"/>
      <c r="M527" s="73"/>
      <c r="N527" s="73"/>
      <c r="O527" s="73"/>
      <c r="P527" s="73"/>
      <c r="Q527" s="73"/>
      <c r="R527" s="73"/>
      <c r="AG527" t="s">
        <v>156</v>
      </c>
      <c r="AH527" t="s">
        <v>242</v>
      </c>
    </row>
    <row r="528" spans="9:34">
      <c r="I528" s="69"/>
      <c r="J528" s="152"/>
      <c r="K528" s="70"/>
      <c r="L528" s="73"/>
      <c r="M528" s="73"/>
      <c r="N528" s="73"/>
      <c r="O528" s="73"/>
      <c r="P528" s="73"/>
      <c r="Q528" s="73"/>
      <c r="R528" s="73"/>
      <c r="AG528" t="s">
        <v>244</v>
      </c>
      <c r="AH528" t="s">
        <v>245</v>
      </c>
    </row>
    <row r="529" spans="9:34">
      <c r="I529" s="69"/>
      <c r="J529" s="152"/>
      <c r="K529" s="70"/>
      <c r="L529" s="73"/>
      <c r="M529" s="73"/>
      <c r="N529" s="73"/>
      <c r="O529" s="73"/>
      <c r="P529" s="73"/>
      <c r="Q529" s="73"/>
      <c r="R529" s="73"/>
      <c r="AG529" s="117" t="s">
        <v>246</v>
      </c>
      <c r="AH529" s="117" t="s">
        <v>246</v>
      </c>
    </row>
    <row r="530" spans="9:34">
      <c r="I530" s="69"/>
      <c r="J530" s="152"/>
      <c r="K530" s="70"/>
      <c r="L530" s="73"/>
      <c r="M530" s="73"/>
      <c r="N530" s="73"/>
      <c r="O530" s="73"/>
      <c r="P530" s="73"/>
      <c r="Q530" s="73"/>
      <c r="R530" s="73"/>
    </row>
    <row r="531" spans="9:34">
      <c r="I531" s="69"/>
      <c r="J531" s="152"/>
      <c r="K531" s="70"/>
      <c r="L531" s="73"/>
      <c r="M531" s="73"/>
      <c r="N531" s="73"/>
      <c r="O531" s="73"/>
      <c r="P531" s="73"/>
      <c r="Q531" s="73"/>
      <c r="R531" s="73"/>
      <c r="AG531" t="s">
        <v>164</v>
      </c>
      <c r="AH531" t="s">
        <v>247</v>
      </c>
    </row>
    <row r="532" spans="9:34">
      <c r="I532" s="69"/>
      <c r="J532" s="152"/>
      <c r="K532" s="70"/>
      <c r="L532" s="73"/>
      <c r="M532" s="73"/>
      <c r="N532" s="73"/>
      <c r="O532" s="73"/>
      <c r="P532" s="73"/>
      <c r="Q532" s="73"/>
      <c r="R532" s="73"/>
      <c r="AG532" t="s">
        <v>248</v>
      </c>
      <c r="AH532" t="s">
        <v>249</v>
      </c>
    </row>
    <row r="533" spans="9:34">
      <c r="I533" s="69"/>
      <c r="J533" s="152"/>
      <c r="K533" s="70"/>
      <c r="L533" s="73"/>
      <c r="M533" s="73"/>
      <c r="N533" s="73"/>
      <c r="O533" s="73"/>
      <c r="P533" s="73"/>
      <c r="Q533" s="73"/>
      <c r="R533" s="73"/>
      <c r="AG533" t="s">
        <v>166</v>
      </c>
      <c r="AH533" t="s">
        <v>250</v>
      </c>
    </row>
    <row r="534" spans="9:34">
      <c r="J534"/>
      <c r="AG534" t="s">
        <v>251</v>
      </c>
      <c r="AH534" t="s">
        <v>252</v>
      </c>
    </row>
    <row r="535" spans="9:34">
      <c r="J535"/>
      <c r="AG535" t="s">
        <v>253</v>
      </c>
      <c r="AH535" t="s">
        <v>254</v>
      </c>
    </row>
    <row r="536" spans="9:34">
      <c r="J536"/>
      <c r="AG536" t="s">
        <v>255</v>
      </c>
      <c r="AH536" t="s">
        <v>256</v>
      </c>
    </row>
    <row r="537" spans="9:34">
      <c r="J537"/>
    </row>
    <row r="538" spans="9:34">
      <c r="J538"/>
      <c r="AG538" t="s">
        <v>257</v>
      </c>
      <c r="AH538" t="s">
        <v>258</v>
      </c>
    </row>
    <row r="539" spans="9:34">
      <c r="J539"/>
      <c r="AG539" t="s">
        <v>176</v>
      </c>
      <c r="AH539" t="s">
        <v>259</v>
      </c>
    </row>
    <row r="540" spans="9:34">
      <c r="AG540" t="s">
        <v>177</v>
      </c>
      <c r="AH540" t="s">
        <v>261</v>
      </c>
    </row>
    <row r="542" spans="9:34">
      <c r="AG542" t="s">
        <v>189</v>
      </c>
      <c r="AH542" t="s">
        <v>89</v>
      </c>
    </row>
    <row r="543" spans="9:34">
      <c r="AG543" t="s">
        <v>162</v>
      </c>
      <c r="AH543" t="s">
        <v>91</v>
      </c>
    </row>
    <row r="544" spans="9: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A901420A-A69D-4845-8D1A-663F4544F992}">
      <formula1>$AG$531:$AG$536</formula1>
    </dataValidation>
    <dataValidation type="list" allowBlank="1" showInputMessage="1" showErrorMessage="1" sqref="G4:G499" xr:uid="{1BE45FE0-04BA-440F-A2DC-A2D74B9D4D0D}">
      <formula1>$AG$520:$AG$529</formula1>
    </dataValidation>
    <dataValidation type="list" allowBlank="1" showInputMessage="1" showErrorMessage="1" sqref="F4:F499" xr:uid="{19911811-70DE-4C42-96DB-F773429CCB5D}">
      <formula1>$AG$503:$AG$518</formula1>
    </dataValidation>
    <dataValidation type="list" allowBlank="1" showInputMessage="1" showErrorMessage="1" sqref="E4:E499" xr:uid="{D780D198-0388-469F-9723-57C7197718FE}">
      <formula1>$AG$538:$AG$540</formula1>
    </dataValidation>
    <dataValidation type="list" allowBlank="1" showInputMessage="1" showErrorMessage="1" sqref="A4:A499" xr:uid="{5AD1163E-8323-4CDF-9EFE-195CFA607DAC}">
      <formula1>$AG$547:$AG$552</formula1>
    </dataValidation>
    <dataValidation type="list" allowBlank="1" showInputMessage="1" showErrorMessage="1" sqref="L4:L499 O4:O499" xr:uid="{C35AB850-695F-44F6-A360-199317294C62}">
      <formula1>$AG$542:$AG$545</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codeName="Blad23">
    <tabColor rgb="FFC2E76B"/>
  </sheetPr>
  <dimension ref="A2:N63"/>
  <sheetViews>
    <sheetView showGridLines="0" topLeftCell="A32"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f>B4</f>
        <v>0</v>
      </c>
      <c r="B2" s="339"/>
      <c r="C2" s="339"/>
      <c r="D2" s="339"/>
      <c r="E2" s="339"/>
      <c r="F2" s="339"/>
      <c r="G2" s="339"/>
      <c r="H2" s="339"/>
      <c r="K2" t="s">
        <v>85</v>
      </c>
      <c r="L2" t="s">
        <v>86</v>
      </c>
      <c r="M2" s="40" t="s">
        <v>87</v>
      </c>
      <c r="N2" t="s">
        <v>88</v>
      </c>
    </row>
    <row r="3" spans="1:14">
      <c r="K3" s="33" t="s">
        <v>89</v>
      </c>
      <c r="L3" s="46">
        <v>210</v>
      </c>
      <c r="M3" s="225"/>
      <c r="N3" s="85">
        <f>SUMIF('10a'!$K$4:$K$499,"A",'10a'!$V$4:$V$499)</f>
        <v>0</v>
      </c>
    </row>
    <row r="4" spans="1:14">
      <c r="A4" s="17" t="s">
        <v>90</v>
      </c>
      <c r="B4" s="325">
        <f>VLOOKUP(H5,'Kosten NEN2075'!A3:E52,3)</f>
        <v>0</v>
      </c>
      <c r="C4" s="325"/>
      <c r="D4" s="325"/>
      <c r="E4" s="325"/>
      <c r="F4" s="20"/>
      <c r="G4" s="20"/>
      <c r="H4" s="13"/>
      <c r="K4" s="35" t="s">
        <v>91</v>
      </c>
      <c r="L4" s="47">
        <v>210</v>
      </c>
      <c r="M4" s="226"/>
      <c r="N4" s="86">
        <f>SUMIF('10a'!$K$4:$K$499,"B",'10a'!$V$4:$V$499)</f>
        <v>0</v>
      </c>
    </row>
    <row r="5" spans="1:14">
      <c r="A5" s="18" t="s">
        <v>92</v>
      </c>
      <c r="B5" s="326">
        <f>VLOOKUP(H5,'Kosten NEN2075'!A3:E52,4)</f>
        <v>0</v>
      </c>
      <c r="C5" s="326"/>
      <c r="D5" s="326"/>
      <c r="E5" s="326"/>
      <c r="F5" s="322" t="s">
        <v>93</v>
      </c>
      <c r="G5" s="322"/>
      <c r="H5" s="14">
        <f>'Kosten NEN2075'!A12</f>
        <v>10</v>
      </c>
      <c r="K5" s="35" t="s">
        <v>262</v>
      </c>
      <c r="L5" s="47">
        <v>210</v>
      </c>
      <c r="M5" s="226"/>
      <c r="N5" s="86">
        <f>SUMIF('10a'!$K$4:$K$499,"C",'10a'!$V$4:$V$499)</f>
        <v>0</v>
      </c>
    </row>
    <row r="6" spans="1:14">
      <c r="A6" s="19" t="s">
        <v>95</v>
      </c>
      <c r="B6" s="327">
        <f>VLOOKUP(H5,'Kosten NEN2075'!A3:E52,5)</f>
        <v>0</v>
      </c>
      <c r="C6" s="327"/>
      <c r="D6" s="327"/>
      <c r="E6" s="327"/>
      <c r="F6" s="323" t="s">
        <v>96</v>
      </c>
      <c r="G6" s="323"/>
      <c r="H6" s="15" t="str">
        <f>CONCATENATE(H5,"a")</f>
        <v>10a</v>
      </c>
      <c r="K6" s="35" t="s">
        <v>263</v>
      </c>
      <c r="L6" s="47">
        <v>210</v>
      </c>
      <c r="M6" s="226"/>
      <c r="N6" s="86">
        <f>SUMIF('10a'!$K$4:$K$499,"D",'10a'!$V$4:$V$499)</f>
        <v>0</v>
      </c>
    </row>
    <row r="7" spans="1:14">
      <c r="K7" s="35" t="s">
        <v>98</v>
      </c>
      <c r="L7" s="47">
        <v>210</v>
      </c>
      <c r="M7" s="226"/>
      <c r="N7" s="86">
        <f>SUMIF('10a'!$K$4:$K$499,"E",'10a'!$V$4:$V$499)</f>
        <v>0</v>
      </c>
    </row>
    <row r="8" spans="1:14">
      <c r="A8" s="4" t="s">
        <v>99</v>
      </c>
      <c r="B8" s="5"/>
      <c r="C8" s="5"/>
      <c r="D8" s="5"/>
      <c r="E8" s="16">
        <f>MAX(L3:L16)</f>
        <v>210</v>
      </c>
      <c r="K8" s="35" t="s">
        <v>103</v>
      </c>
      <c r="L8" s="47">
        <v>4</v>
      </c>
      <c r="M8" s="226"/>
      <c r="N8" s="86">
        <f>SUMIF('10a'!$K$4:$K$499,"F",'10a'!$V$4:$V$499)</f>
        <v>0</v>
      </c>
    </row>
    <row r="9" spans="1:14">
      <c r="A9" s="4" t="s">
        <v>74</v>
      </c>
      <c r="B9" s="5"/>
      <c r="C9" s="5"/>
      <c r="D9" s="5"/>
      <c r="E9" s="196">
        <v>0.08</v>
      </c>
      <c r="K9" s="35" t="s">
        <v>105</v>
      </c>
      <c r="L9" s="47">
        <v>210</v>
      </c>
      <c r="M9" s="226"/>
      <c r="N9" s="86">
        <f>SUMIF('10a'!$K$4:$K$499,"G",'10a'!$V$4:$V$499)</f>
        <v>0</v>
      </c>
    </row>
    <row r="10" spans="1:14">
      <c r="H10" s="8" t="s">
        <v>102</v>
      </c>
      <c r="K10" s="35" t="s">
        <v>287</v>
      </c>
      <c r="L10" s="47">
        <v>210</v>
      </c>
      <c r="M10" s="226"/>
      <c r="N10" s="86">
        <f>SUMIF('10a'!$K$4:$K$499,"H",'10a'!$V$4:$V$499)</f>
        <v>0</v>
      </c>
    </row>
    <row r="11" spans="1:14">
      <c r="A11" s="4" t="s">
        <v>104</v>
      </c>
      <c r="B11" s="5"/>
      <c r="C11" s="5"/>
      <c r="D11" s="5"/>
      <c r="E11" s="5"/>
      <c r="F11" s="21"/>
      <c r="G11" s="21"/>
      <c r="H11" s="197">
        <f>SUM(N3:N16)*Offertetarief</f>
        <v>0</v>
      </c>
      <c r="K11" s="37" t="s">
        <v>288</v>
      </c>
      <c r="L11" s="48">
        <v>210</v>
      </c>
      <c r="M11" s="227"/>
      <c r="N11" s="87">
        <f>SUMIF('10a'!$K$4:$K$499,"I",'10a'!$V$4:$V$499)</f>
        <v>0</v>
      </c>
    </row>
    <row r="12" spans="1:14">
      <c r="E12" t="s">
        <v>106</v>
      </c>
      <c r="F12" s="8" t="s">
        <v>29</v>
      </c>
      <c r="G12" s="8" t="s">
        <v>107</v>
      </c>
    </row>
    <row r="13" spans="1:14">
      <c r="A13" s="5" t="s">
        <v>289</v>
      </c>
      <c r="B13" s="5"/>
      <c r="C13" s="5"/>
      <c r="D13" s="5"/>
      <c r="E13" s="199">
        <v>4</v>
      </c>
      <c r="F13" s="44">
        <f>SUMIF('10a'!K4:K499,"&lt;&gt;X",'10a'!R4:R499)</f>
        <v>0</v>
      </c>
      <c r="G13" s="224"/>
      <c r="H13" s="200">
        <f>(F13*G13)*4</f>
        <v>0</v>
      </c>
    </row>
    <row r="14" spans="1:14" ht="15.6">
      <c r="F14" s="22" t="s">
        <v>109</v>
      </c>
      <c r="G14" s="76"/>
      <c r="H14" s="200">
        <f>SUM(H11:H13)</f>
        <v>0</v>
      </c>
    </row>
    <row r="16" spans="1:14">
      <c r="A16" t="s">
        <v>110</v>
      </c>
    </row>
    <row r="17" spans="1:9">
      <c r="A17" s="319" t="s">
        <v>111</v>
      </c>
      <c r="B17" s="319"/>
      <c r="C17" s="319"/>
      <c r="D17" s="45">
        <f>'10a'!T500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SUMIFS('10a'!R4:R499,'10a'!L4:L499,"Linoleum",'10a'!K4:K499,"&lt;&gt;X")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SUMIFS('10a'!R4:R499,'10a'!L4:L499,"Tapijt",'10a'!K4:K499,"&lt;&gt;X")</f>
        <v>0</v>
      </c>
      <c r="F26" s="229"/>
      <c r="G26" s="206">
        <f t="shared" si="0"/>
        <v>0</v>
      </c>
      <c r="H26" s="36">
        <v>1</v>
      </c>
      <c r="I26" s="207">
        <f t="shared" si="1"/>
        <v>0</v>
      </c>
    </row>
    <row r="27" spans="1:9">
      <c r="A27" s="295" t="s">
        <v>121</v>
      </c>
      <c r="B27" s="296"/>
      <c r="C27" s="296"/>
      <c r="D27" s="308"/>
      <c r="E27" s="99">
        <f>SUMIFS('10a'!R4:R499,'10a'!L4:L499,"Steen/glad")-SUMIFS('10a'!R4:R499,'10a'!L4:L499,"Steen/glad",'10a'!K4:K499,"G")-SUMIFS('10a'!R4:R499,'10a'!L4:L499,"Steen/glad",'10a'!K4:K499,"X")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'10a'!W500</f>
        <v>0</v>
      </c>
      <c r="F29" s="228"/>
      <c r="G29" s="204">
        <f t="shared" si="0"/>
        <v>0</v>
      </c>
      <c r="H29" s="97">
        <v>2</v>
      </c>
      <c r="I29" s="205">
        <f t="shared" si="1"/>
        <v>0</v>
      </c>
    </row>
    <row r="30" spans="1:9">
      <c r="A30" s="295" t="s">
        <v>123</v>
      </c>
      <c r="B30" s="296"/>
      <c r="C30" s="296"/>
      <c r="D30" s="297"/>
      <c r="E30" s="26">
        <f>'10a'!X500</f>
        <v>0</v>
      </c>
      <c r="F30" s="229"/>
      <c r="G30" s="206">
        <f t="shared" si="0"/>
        <v>0</v>
      </c>
      <c r="H30" s="36">
        <v>2</v>
      </c>
      <c r="I30" s="207">
        <f t="shared" si="1"/>
        <v>0</v>
      </c>
    </row>
    <row r="31" spans="1:9">
      <c r="A31" s="295" t="s">
        <v>124</v>
      </c>
      <c r="B31" s="296"/>
      <c r="C31" s="296"/>
      <c r="D31" s="297"/>
      <c r="E31" s="26">
        <f>'10a'!Y500*2</f>
        <v>0</v>
      </c>
      <c r="F31" s="229"/>
      <c r="G31" s="206">
        <f t="shared" si="0"/>
        <v>0</v>
      </c>
      <c r="H31" s="36">
        <v>2</v>
      </c>
      <c r="I31" s="207">
        <f t="shared" si="1"/>
        <v>0</v>
      </c>
    </row>
    <row r="32" spans="1:9">
      <c r="A32" s="295" t="s">
        <v>312</v>
      </c>
      <c r="B32" s="296"/>
      <c r="C32" s="296"/>
      <c r="D32" s="297"/>
      <c r="E32" s="26">
        <f>'10a'!Z500*2</f>
        <v>0</v>
      </c>
      <c r="F32" s="229"/>
      <c r="G32" s="206">
        <f t="shared" si="0"/>
        <v>0</v>
      </c>
      <c r="H32" s="36">
        <v>1</v>
      </c>
      <c r="I32" s="207">
        <f t="shared" si="1"/>
        <v>0</v>
      </c>
    </row>
    <row r="33" spans="1:9">
      <c r="A33" s="295" t="s">
        <v>313</v>
      </c>
      <c r="B33" s="296"/>
      <c r="C33" s="296"/>
      <c r="D33" s="297"/>
      <c r="E33" s="26">
        <f>'10a'!AA500</f>
        <v>0</v>
      </c>
      <c r="F33" s="229"/>
      <c r="G33" s="206">
        <f t="shared" si="0"/>
        <v>0</v>
      </c>
      <c r="H33" s="36">
        <v>1</v>
      </c>
      <c r="I33" s="207">
        <f t="shared" si="1"/>
        <v>0</v>
      </c>
    </row>
    <row r="34" spans="1:9" hidden="1">
      <c r="A34" s="295" t="s">
        <v>127</v>
      </c>
      <c r="B34" s="296"/>
      <c r="C34" s="296"/>
      <c r="D34" s="297"/>
      <c r="E34" s="26">
        <f>'10a'!AB500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SUMIF('10a'!K4:K499,"G",'10a'!R4:R499)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codeName="Blad24">
    <tabColor rgb="FF173583"/>
  </sheetPr>
  <dimension ref="A1:AH552"/>
  <sheetViews>
    <sheetView zoomScale="46" workbookViewId="0">
      <pane ySplit="3" topLeftCell="A4" activePane="bottomLeft" state="frozen"/>
      <selection activeCell="F13" sqref="F13"/>
      <selection pane="bottomLeft" activeCell="F13" sqref="F13"/>
    </sheetView>
  </sheetViews>
  <sheetFormatPr defaultRowHeight="14.4"/>
  <cols>
    <col min="1" max="1" width="6.33203125" bestFit="1" customWidth="1"/>
    <col min="2" max="2" width="4.5546875" style="149" hidden="1" customWidth="1"/>
    <col min="3" max="3" width="4.6640625" style="149" hidden="1" customWidth="1"/>
    <col min="4" max="4" width="9.6640625" style="8" bestFit="1" customWidth="1"/>
    <col min="5" max="5" width="16.5546875" bestFit="1" customWidth="1"/>
    <col min="6" max="6" width="19.109375" bestFit="1" customWidth="1"/>
    <col min="7" max="7" width="16.33203125" bestFit="1" customWidth="1"/>
    <col min="8" max="8" width="17.5546875" bestFit="1" customWidth="1"/>
    <col min="9" max="9" width="36.44140625" bestFit="1" customWidth="1"/>
    <col min="10" max="10" width="3.33203125" style="149" hidden="1" customWidth="1"/>
    <col min="11" max="11" width="4.44140625" customWidth="1"/>
    <col min="12" max="12" width="11.33203125" bestFit="1" customWidth="1"/>
    <col min="13" max="13" width="8.5546875" bestFit="1" customWidth="1"/>
    <col min="14" max="14" width="12.5546875" bestFit="1" customWidth="1"/>
    <col min="15" max="15" width="10.44140625" hidden="1" customWidth="1"/>
    <col min="16" max="16" width="4.5546875" hidden="1" customWidth="1"/>
    <col min="17" max="17" width="12.5546875" hidden="1" customWidth="1"/>
    <col min="18" max="18" width="8.5546875" bestFit="1" customWidth="1"/>
    <col min="19" max="19" width="10.88671875" bestFit="1" customWidth="1"/>
    <col min="20" max="20" width="10.5546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8" width="14.88671875" bestFit="1" customWidth="1"/>
    <col min="33" max="33" width="19.109375" hidden="1" customWidth="1"/>
    <col min="34" max="34" width="0" hidden="1" customWidth="1"/>
  </cols>
  <sheetData>
    <row r="1" spans="1:29" ht="15" customHeight="1">
      <c r="A1" s="142">
        <v>10</v>
      </c>
      <c r="B1" s="340"/>
      <c r="C1" s="341"/>
      <c r="D1" s="332" t="s">
        <v>90</v>
      </c>
      <c r="E1" s="333"/>
      <c r="F1" s="334"/>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314</v>
      </c>
      <c r="AB1" s="342" t="s">
        <v>127</v>
      </c>
      <c r="AC1" t="s">
        <v>139</v>
      </c>
    </row>
    <row r="2" spans="1:29">
      <c r="A2" s="142"/>
      <c r="B2" s="340"/>
      <c r="C2" s="341"/>
      <c r="D2" s="332" t="s">
        <v>311</v>
      </c>
      <c r="E2" s="333"/>
      <c r="F2" s="334"/>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c r="B4" s="147"/>
      <c r="C4" s="147"/>
      <c r="D4" s="79"/>
      <c r="E4" s="79"/>
      <c r="F4" s="79"/>
      <c r="G4" s="79"/>
      <c r="H4" s="79"/>
      <c r="I4" s="8"/>
      <c r="K4" s="79"/>
      <c r="L4" s="81"/>
      <c r="M4" s="81"/>
      <c r="N4" s="81"/>
      <c r="O4" s="81"/>
      <c r="P4" s="81"/>
      <c r="R4" s="81">
        <f>SUM(M4+P4)</f>
        <v>0</v>
      </c>
      <c r="S4" s="81">
        <f>IFERROR(IF(J4="X",0,IF(K4="X",0,VLOOKUP(K4,'10'!$K$3:$L$16,2,FALSE))),0)</f>
        <v>0</v>
      </c>
      <c r="T4" s="81">
        <f t="shared" ref="T4" si="0">R4*S4</f>
        <v>0</v>
      </c>
      <c r="U4" s="81">
        <f>IFERROR(VLOOKUP(K4,'10'!$K$3:$M$16,3,FALSE),0)</f>
        <v>0</v>
      </c>
      <c r="V4" s="81">
        <f>IF(U4=0,0,T4/U4)</f>
        <v>0</v>
      </c>
      <c r="W4" s="81"/>
      <c r="X4" s="81"/>
      <c r="Y4" s="81"/>
      <c r="Z4" s="81"/>
    </row>
    <row r="5" spans="1:29">
      <c r="A5" s="7"/>
      <c r="B5" s="147"/>
      <c r="C5" s="147"/>
      <c r="D5" s="79"/>
      <c r="E5" s="79"/>
      <c r="F5" s="79"/>
      <c r="G5" s="79"/>
      <c r="H5" s="79"/>
      <c r="I5" s="8"/>
      <c r="K5" s="79"/>
      <c r="L5" s="81"/>
      <c r="M5" s="81"/>
      <c r="N5" s="81"/>
      <c r="O5" s="81"/>
      <c r="P5" s="81"/>
      <c r="R5" s="81">
        <f t="shared" ref="R5:R64" si="1">SUM(M5+P5)</f>
        <v>0</v>
      </c>
      <c r="S5" s="81">
        <f>IFERROR(IF(J5="X",0,IF(K5="X",0,VLOOKUP(K5,'10'!$K$3:$L$16,2,FALSE))),0)</f>
        <v>0</v>
      </c>
      <c r="T5" s="81">
        <f t="shared" ref="T5:T63" si="2">R5*S5</f>
        <v>0</v>
      </c>
      <c r="U5" s="81">
        <f>IFERROR(VLOOKUP(K5,'10'!$K$3:$M$16,3,FALSE),0)</f>
        <v>0</v>
      </c>
      <c r="V5" s="81">
        <f t="shared" ref="V5:V68" si="3">IF(U5=0,0,T5/U5)</f>
        <v>0</v>
      </c>
      <c r="W5" s="81"/>
      <c r="X5" s="81"/>
      <c r="Y5" s="81"/>
      <c r="Z5" s="81"/>
    </row>
    <row r="6" spans="1:29">
      <c r="A6" s="7"/>
      <c r="B6" s="147"/>
      <c r="C6" s="147"/>
      <c r="D6" s="79"/>
      <c r="E6" s="79"/>
      <c r="F6" s="79"/>
      <c r="G6" s="79"/>
      <c r="H6" s="79"/>
      <c r="I6" s="8"/>
      <c r="K6" s="79"/>
      <c r="L6" s="81"/>
      <c r="M6" s="81"/>
      <c r="N6" s="81"/>
      <c r="O6" s="81"/>
      <c r="P6" s="81"/>
      <c r="R6" s="81">
        <f t="shared" si="1"/>
        <v>0</v>
      </c>
      <c r="S6" s="81">
        <f>IFERROR(IF(J6="X",0,IF(K6="X",0,VLOOKUP(K6,'10'!$K$3:$L$16,2,FALSE))),0)</f>
        <v>0</v>
      </c>
      <c r="T6" s="81">
        <f t="shared" si="2"/>
        <v>0</v>
      </c>
      <c r="U6" s="81">
        <f>IFERROR(VLOOKUP(K6,'10'!$K$3:$M$16,3,FALSE),0)</f>
        <v>0</v>
      </c>
      <c r="V6" s="81">
        <f t="shared" si="3"/>
        <v>0</v>
      </c>
      <c r="W6" s="81"/>
      <c r="X6" s="81"/>
      <c r="Y6" s="81"/>
      <c r="Z6" s="81"/>
    </row>
    <row r="7" spans="1:29">
      <c r="A7" s="7"/>
      <c r="B7" s="147"/>
      <c r="C7" s="147"/>
      <c r="D7" s="79"/>
      <c r="E7" s="79"/>
      <c r="F7" s="79"/>
      <c r="G7" s="79"/>
      <c r="H7" s="79"/>
      <c r="I7" s="8"/>
      <c r="K7" s="79"/>
      <c r="L7" s="81"/>
      <c r="M7" s="81"/>
      <c r="N7" s="81"/>
      <c r="O7" s="81"/>
      <c r="P7" s="81"/>
      <c r="R7" s="81">
        <f t="shared" si="1"/>
        <v>0</v>
      </c>
      <c r="S7" s="81">
        <f>IFERROR(IF(J7="X",0,IF(K7="X",0,VLOOKUP(K7,'10'!$K$3:$L$16,2,FALSE))),0)</f>
        <v>0</v>
      </c>
      <c r="T7" s="81">
        <f t="shared" si="2"/>
        <v>0</v>
      </c>
      <c r="U7" s="81">
        <f>IFERROR(VLOOKUP(K7,'10'!$K$3:$M$16,3,FALSE),0)</f>
        <v>0</v>
      </c>
      <c r="V7" s="81">
        <f t="shared" si="3"/>
        <v>0</v>
      </c>
      <c r="W7" s="81"/>
      <c r="X7" s="81"/>
      <c r="Y7" s="81"/>
      <c r="Z7" s="81"/>
    </row>
    <row r="8" spans="1:29">
      <c r="A8" s="7"/>
      <c r="B8" s="147"/>
      <c r="C8" s="147"/>
      <c r="D8" s="79"/>
      <c r="E8" s="79"/>
      <c r="F8" s="79"/>
      <c r="G8" s="79"/>
      <c r="H8" s="79"/>
      <c r="I8" s="8"/>
      <c r="K8" s="79"/>
      <c r="L8" s="81"/>
      <c r="M8" s="81"/>
      <c r="N8" s="81"/>
      <c r="O8" s="81"/>
      <c r="P8" s="81"/>
      <c r="R8" s="81">
        <f t="shared" si="1"/>
        <v>0</v>
      </c>
      <c r="S8" s="81">
        <f>IFERROR(IF(J8="X",0,IF(K8="X",0,VLOOKUP(K8,'10'!$K$3:$L$16,2,FALSE))),0)</f>
        <v>0</v>
      </c>
      <c r="T8" s="81">
        <f t="shared" si="2"/>
        <v>0</v>
      </c>
      <c r="U8" s="81">
        <f>IFERROR(VLOOKUP(K8,'10'!$K$3:$M$16,3,FALSE),0)</f>
        <v>0</v>
      </c>
      <c r="V8" s="81">
        <f t="shared" si="3"/>
        <v>0</v>
      </c>
      <c r="W8" s="81"/>
      <c r="X8" s="81"/>
      <c r="Y8" s="81"/>
      <c r="Z8" s="81"/>
    </row>
    <row r="9" spans="1:29">
      <c r="A9" s="7"/>
      <c r="B9" s="147"/>
      <c r="C9" s="147"/>
      <c r="D9" s="79"/>
      <c r="E9" s="79"/>
      <c r="F9" s="79"/>
      <c r="G9" s="79"/>
      <c r="H9" s="79"/>
      <c r="I9" s="8"/>
      <c r="K9" s="79"/>
      <c r="L9" s="81"/>
      <c r="M9" s="81"/>
      <c r="N9" s="81"/>
      <c r="O9" s="81"/>
      <c r="P9" s="81"/>
      <c r="R9" s="81">
        <f t="shared" si="1"/>
        <v>0</v>
      </c>
      <c r="S9" s="81">
        <f>IFERROR(IF(J9="X",0,IF(K9="X",0,VLOOKUP(K9,'10'!$K$3:$L$16,2,FALSE))),0)</f>
        <v>0</v>
      </c>
      <c r="T9" s="81">
        <f t="shared" si="2"/>
        <v>0</v>
      </c>
      <c r="U9" s="81">
        <f>IFERROR(VLOOKUP(K9,'10'!$K$3:$M$16,3,FALSE),0)</f>
        <v>0</v>
      </c>
      <c r="V9" s="81">
        <f t="shared" si="3"/>
        <v>0</v>
      </c>
      <c r="W9" s="81"/>
      <c r="X9" s="81"/>
      <c r="Y9" s="81"/>
      <c r="Z9" s="81"/>
    </row>
    <row r="10" spans="1:29">
      <c r="A10" s="7"/>
      <c r="B10" s="147"/>
      <c r="C10" s="147"/>
      <c r="D10" s="79"/>
      <c r="E10" s="79"/>
      <c r="F10" s="79"/>
      <c r="G10" s="79"/>
      <c r="H10" s="79"/>
      <c r="I10" s="8"/>
      <c r="K10" s="79"/>
      <c r="L10" s="81"/>
      <c r="M10" s="81"/>
      <c r="N10" s="81"/>
      <c r="O10" s="81"/>
      <c r="P10" s="81"/>
      <c r="R10" s="81">
        <f t="shared" si="1"/>
        <v>0</v>
      </c>
      <c r="S10" s="81">
        <f>IFERROR(IF(J10="X",0,IF(K10="X",0,VLOOKUP(K10,'10'!$K$3:$L$16,2,FALSE))),0)</f>
        <v>0</v>
      </c>
      <c r="T10" s="81">
        <f t="shared" si="2"/>
        <v>0</v>
      </c>
      <c r="U10" s="81">
        <f>IFERROR(VLOOKUP(K10,'10'!$K$3:$M$16,3,FALSE),0)</f>
        <v>0</v>
      </c>
      <c r="V10" s="81">
        <f t="shared" si="3"/>
        <v>0</v>
      </c>
      <c r="W10" s="81"/>
      <c r="X10" s="81"/>
      <c r="Y10" s="81"/>
      <c r="Z10" s="81"/>
    </row>
    <row r="11" spans="1:29">
      <c r="A11" s="7"/>
      <c r="B11" s="147"/>
      <c r="C11" s="147"/>
      <c r="D11" s="79"/>
      <c r="E11" s="79"/>
      <c r="F11" s="79"/>
      <c r="G11" s="79"/>
      <c r="H11" s="79"/>
      <c r="I11" s="8"/>
      <c r="K11" s="79"/>
      <c r="L11" s="81"/>
      <c r="M11" s="81"/>
      <c r="N11" s="81"/>
      <c r="O11" s="81"/>
      <c r="P11" s="81"/>
      <c r="R11" s="81">
        <f t="shared" si="1"/>
        <v>0</v>
      </c>
      <c r="S11" s="81">
        <f>IFERROR(IF(J11="X",0,IF(K11="X",0,VLOOKUP(K11,'10'!$K$3:$L$16,2,FALSE))),0)</f>
        <v>0</v>
      </c>
      <c r="T11" s="81">
        <f t="shared" si="2"/>
        <v>0</v>
      </c>
      <c r="U11" s="81">
        <f>IFERROR(VLOOKUP(K11,'10'!$K$3:$M$16,3,FALSE),0)</f>
        <v>0</v>
      </c>
      <c r="V11" s="81">
        <f t="shared" si="3"/>
        <v>0</v>
      </c>
      <c r="W11" s="81"/>
      <c r="X11" s="81"/>
      <c r="Y11" s="81"/>
      <c r="Z11" s="81"/>
    </row>
    <row r="12" spans="1:29">
      <c r="A12" s="7"/>
      <c r="B12" s="147"/>
      <c r="C12" s="147"/>
      <c r="D12" s="79"/>
      <c r="E12" s="79"/>
      <c r="F12" s="79"/>
      <c r="G12" s="79"/>
      <c r="H12" s="79"/>
      <c r="I12" s="8"/>
      <c r="K12" s="79"/>
      <c r="L12" s="81"/>
      <c r="M12" s="81"/>
      <c r="N12" s="81"/>
      <c r="O12" s="81"/>
      <c r="P12" s="81"/>
      <c r="R12" s="81">
        <f t="shared" si="1"/>
        <v>0</v>
      </c>
      <c r="S12" s="81">
        <f>IFERROR(IF(J12="X",0,IF(K12="X",0,VLOOKUP(K12,'10'!$K$3:$L$16,2,FALSE))),0)</f>
        <v>0</v>
      </c>
      <c r="T12" s="81">
        <f t="shared" si="2"/>
        <v>0</v>
      </c>
      <c r="U12" s="81">
        <f>IFERROR(VLOOKUP(K12,'10'!$K$3:$M$16,3,FALSE),0)</f>
        <v>0</v>
      </c>
      <c r="V12" s="81">
        <f t="shared" si="3"/>
        <v>0</v>
      </c>
      <c r="W12" s="81"/>
      <c r="X12" s="81"/>
      <c r="Y12" s="81"/>
      <c r="Z12" s="81"/>
    </row>
    <row r="13" spans="1:29">
      <c r="A13" s="7"/>
      <c r="B13" s="147"/>
      <c r="C13" s="147"/>
      <c r="D13" s="79"/>
      <c r="E13" s="79"/>
      <c r="F13" s="79"/>
      <c r="G13" s="79"/>
      <c r="H13" s="79"/>
      <c r="I13" s="8"/>
      <c r="K13" s="79"/>
      <c r="L13" s="81"/>
      <c r="M13" s="81"/>
      <c r="N13" s="81"/>
      <c r="O13" s="81"/>
      <c r="P13" s="81"/>
      <c r="R13" s="81">
        <f t="shared" si="1"/>
        <v>0</v>
      </c>
      <c r="S13" s="81">
        <f>IFERROR(IF(J13="X",0,IF(K13="X",0,VLOOKUP(K13,'10'!$K$3:$L$16,2,FALSE))),0)</f>
        <v>0</v>
      </c>
      <c r="T13" s="81">
        <f t="shared" si="2"/>
        <v>0</v>
      </c>
      <c r="U13" s="81">
        <f>IFERROR(VLOOKUP(K13,'10'!$K$3:$M$16,3,FALSE),0)</f>
        <v>0</v>
      </c>
      <c r="V13" s="81">
        <f t="shared" si="3"/>
        <v>0</v>
      </c>
      <c r="W13" s="81"/>
      <c r="X13" s="81"/>
      <c r="Y13" s="81"/>
      <c r="Z13" s="81"/>
    </row>
    <row r="14" spans="1:29">
      <c r="A14" s="7"/>
      <c r="B14" s="147"/>
      <c r="C14" s="147"/>
      <c r="D14" s="79"/>
      <c r="E14" s="79"/>
      <c r="F14" s="79"/>
      <c r="G14" s="79"/>
      <c r="H14" s="79"/>
      <c r="I14" s="8"/>
      <c r="K14" s="79"/>
      <c r="L14" s="81"/>
      <c r="M14" s="81"/>
      <c r="N14" s="81"/>
      <c r="O14" s="81"/>
      <c r="P14" s="81"/>
      <c r="R14" s="81">
        <f t="shared" si="1"/>
        <v>0</v>
      </c>
      <c r="S14" s="81">
        <f>IFERROR(IF(J14="X",0,IF(K14="X",0,VLOOKUP(K14,'10'!$K$3:$L$16,2,FALSE))),0)</f>
        <v>0</v>
      </c>
      <c r="T14" s="81">
        <f t="shared" si="2"/>
        <v>0</v>
      </c>
      <c r="U14" s="81">
        <f>IFERROR(VLOOKUP(K14,'10'!$K$3:$M$16,3,FALSE),0)</f>
        <v>0</v>
      </c>
      <c r="V14" s="81">
        <f t="shared" si="3"/>
        <v>0</v>
      </c>
      <c r="W14" s="81"/>
      <c r="X14" s="81"/>
      <c r="Y14" s="81"/>
      <c r="Z14" s="81"/>
    </row>
    <row r="15" spans="1:29">
      <c r="A15" s="7"/>
      <c r="B15" s="147"/>
      <c r="C15" s="147"/>
      <c r="D15" s="79"/>
      <c r="E15" s="79"/>
      <c r="F15" s="79"/>
      <c r="G15" s="79"/>
      <c r="H15" s="79"/>
      <c r="I15" s="8"/>
      <c r="K15" s="79"/>
      <c r="L15" s="81"/>
      <c r="M15" s="81"/>
      <c r="N15" s="81"/>
      <c r="O15" s="81"/>
      <c r="P15" s="81"/>
      <c r="R15" s="81">
        <f t="shared" si="1"/>
        <v>0</v>
      </c>
      <c r="S15" s="81">
        <f>IFERROR(IF(J15="X",0,IF(K15="X",0,VLOOKUP(K15,'10'!$K$3:$L$16,2,FALSE))),0)</f>
        <v>0</v>
      </c>
      <c r="T15" s="81">
        <f t="shared" si="2"/>
        <v>0</v>
      </c>
      <c r="U15" s="81">
        <f>IFERROR(VLOOKUP(K15,'10'!$K$3:$M$16,3,FALSE),0)</f>
        <v>0</v>
      </c>
      <c r="V15" s="81">
        <f t="shared" si="3"/>
        <v>0</v>
      </c>
      <c r="W15" s="81"/>
      <c r="X15" s="81"/>
      <c r="Y15" s="81"/>
      <c r="Z15" s="81"/>
    </row>
    <row r="16" spans="1:29">
      <c r="A16" s="7"/>
      <c r="B16" s="147"/>
      <c r="C16" s="147"/>
      <c r="D16" s="79"/>
      <c r="E16" s="79"/>
      <c r="F16" s="79"/>
      <c r="G16" s="79"/>
      <c r="H16" s="79"/>
      <c r="I16" s="8"/>
      <c r="K16" s="79"/>
      <c r="L16" s="81"/>
      <c r="M16" s="81"/>
      <c r="N16" s="81"/>
      <c r="O16" s="81"/>
      <c r="P16" s="81"/>
      <c r="R16" s="81">
        <f t="shared" si="1"/>
        <v>0</v>
      </c>
      <c r="S16" s="81">
        <f>IFERROR(IF(J16="X",0,IF(K16="X",0,VLOOKUP(K16,'10'!$K$3:$L$16,2,FALSE))),0)</f>
        <v>0</v>
      </c>
      <c r="T16" s="81">
        <f t="shared" si="2"/>
        <v>0</v>
      </c>
      <c r="U16" s="81">
        <f>IFERROR(VLOOKUP(K16,'10'!$K$3:$M$16,3,FALSE),0)</f>
        <v>0</v>
      </c>
      <c r="V16" s="81">
        <f t="shared" si="3"/>
        <v>0</v>
      </c>
      <c r="W16" s="81"/>
      <c r="X16" s="81"/>
      <c r="Y16" s="81"/>
      <c r="Z16" s="81"/>
    </row>
    <row r="17" spans="1:27">
      <c r="A17" s="7"/>
      <c r="B17" s="147"/>
      <c r="C17" s="147"/>
      <c r="D17" s="79"/>
      <c r="E17" s="79"/>
      <c r="F17" s="79"/>
      <c r="G17" s="79"/>
      <c r="H17" s="79"/>
      <c r="I17" s="8"/>
      <c r="K17" s="79"/>
      <c r="L17" s="81"/>
      <c r="M17" s="81"/>
      <c r="N17" s="81"/>
      <c r="O17" s="81"/>
      <c r="P17" s="81"/>
      <c r="R17" s="81">
        <f t="shared" si="1"/>
        <v>0</v>
      </c>
      <c r="S17" s="81">
        <f>IFERROR(IF(J17="X",0,IF(K17="X",0,VLOOKUP(K17,'10'!$K$3:$L$16,2,FALSE))),0)</f>
        <v>0</v>
      </c>
      <c r="T17" s="81">
        <f t="shared" si="2"/>
        <v>0</v>
      </c>
      <c r="U17" s="81">
        <f>IFERROR(VLOOKUP(K17,'10'!$K$3:$M$16,3,FALSE),0)</f>
        <v>0</v>
      </c>
      <c r="V17" s="81">
        <f t="shared" si="3"/>
        <v>0</v>
      </c>
      <c r="W17" s="81"/>
      <c r="X17" s="81"/>
      <c r="Y17" s="81"/>
      <c r="Z17" s="81"/>
    </row>
    <row r="18" spans="1:27">
      <c r="A18" s="7"/>
      <c r="B18" s="147"/>
      <c r="C18" s="147"/>
      <c r="D18" s="79"/>
      <c r="E18" s="79"/>
      <c r="F18" s="79"/>
      <c r="G18" s="79"/>
      <c r="H18" s="79"/>
      <c r="I18" s="8"/>
      <c r="K18" s="79"/>
      <c r="L18" s="81"/>
      <c r="M18" s="81"/>
      <c r="N18" s="81"/>
      <c r="O18" s="81"/>
      <c r="P18" s="81"/>
      <c r="R18" s="81">
        <f t="shared" si="1"/>
        <v>0</v>
      </c>
      <c r="S18" s="81">
        <f>IFERROR(IF(J18="X",0,IF(K18="X",0,VLOOKUP(K18,'10'!$K$3:$L$16,2,FALSE))),0)</f>
        <v>0</v>
      </c>
      <c r="T18" s="81">
        <f t="shared" si="2"/>
        <v>0</v>
      </c>
      <c r="U18" s="81">
        <f>IFERROR(VLOOKUP(K18,'10'!$K$3:$M$16,3,FALSE),0)</f>
        <v>0</v>
      </c>
      <c r="V18" s="81">
        <f t="shared" si="3"/>
        <v>0</v>
      </c>
      <c r="W18" s="81"/>
      <c r="X18" s="81"/>
      <c r="Y18" s="81"/>
      <c r="Z18" s="81"/>
    </row>
    <row r="19" spans="1:27">
      <c r="A19" s="7"/>
      <c r="B19" s="147"/>
      <c r="C19" s="147"/>
      <c r="D19" s="79"/>
      <c r="E19" s="79"/>
      <c r="F19" s="79"/>
      <c r="G19" s="79"/>
      <c r="H19" s="79"/>
      <c r="I19" s="8"/>
      <c r="K19" s="79"/>
      <c r="L19" s="81"/>
      <c r="M19" s="81"/>
      <c r="N19" s="81"/>
      <c r="O19" s="81"/>
      <c r="P19" s="81"/>
      <c r="R19" s="81">
        <f t="shared" si="1"/>
        <v>0</v>
      </c>
      <c r="S19" s="81">
        <f>IFERROR(IF(J19="X",0,IF(K19="X",0,VLOOKUP(K19,'10'!$K$3:$L$16,2,FALSE))),0)</f>
        <v>0</v>
      </c>
      <c r="T19" s="81">
        <f t="shared" si="2"/>
        <v>0</v>
      </c>
      <c r="U19" s="81">
        <f>IFERROR(VLOOKUP(K19,'10'!$K$3:$M$16,3,FALSE),0)</f>
        <v>0</v>
      </c>
      <c r="V19" s="81">
        <f t="shared" si="3"/>
        <v>0</v>
      </c>
      <c r="W19" s="81"/>
      <c r="X19" s="81"/>
      <c r="Y19" s="81"/>
      <c r="Z19" s="81"/>
    </row>
    <row r="20" spans="1:27">
      <c r="A20" s="7"/>
      <c r="B20" s="147"/>
      <c r="C20" s="147"/>
      <c r="D20" s="79"/>
      <c r="E20" s="79"/>
      <c r="F20" s="79"/>
      <c r="G20" s="79"/>
      <c r="H20" s="79"/>
      <c r="I20" s="8"/>
      <c r="K20" s="79"/>
      <c r="L20" s="81"/>
      <c r="M20" s="81"/>
      <c r="N20" s="81"/>
      <c r="O20" s="81"/>
      <c r="P20" s="81"/>
      <c r="R20" s="81">
        <f t="shared" si="1"/>
        <v>0</v>
      </c>
      <c r="S20" s="81">
        <f>IFERROR(IF(J20="X",0,IF(K20="X",0,VLOOKUP(K20,'10'!$K$3:$L$16,2,FALSE))),0)</f>
        <v>0</v>
      </c>
      <c r="T20" s="81">
        <f t="shared" si="2"/>
        <v>0</v>
      </c>
      <c r="U20" s="81">
        <f>IFERROR(VLOOKUP(K20,'10'!$K$3:$M$16,3,FALSE),0)</f>
        <v>0</v>
      </c>
      <c r="V20" s="81">
        <f t="shared" si="3"/>
        <v>0</v>
      </c>
      <c r="W20" s="81"/>
      <c r="X20" s="81"/>
      <c r="Y20" s="81"/>
      <c r="Z20" s="81"/>
    </row>
    <row r="21" spans="1:27">
      <c r="A21" s="7"/>
      <c r="B21" s="147"/>
      <c r="C21" s="147"/>
      <c r="D21" s="79"/>
      <c r="E21" s="79"/>
      <c r="F21" s="79"/>
      <c r="G21" s="79"/>
      <c r="H21" s="79"/>
      <c r="I21" s="8"/>
      <c r="K21" s="79"/>
      <c r="L21" s="81"/>
      <c r="M21" s="81"/>
      <c r="N21" s="81"/>
      <c r="O21" s="81"/>
      <c r="P21" s="81"/>
      <c r="R21" s="81">
        <f t="shared" si="1"/>
        <v>0</v>
      </c>
      <c r="S21" s="81">
        <f>IFERROR(IF(J21="X",0,IF(K21="X",0,VLOOKUP(K21,'10'!$K$3:$L$16,2,FALSE))),0)</f>
        <v>0</v>
      </c>
      <c r="T21" s="81">
        <f t="shared" si="2"/>
        <v>0</v>
      </c>
      <c r="U21" s="81">
        <f>IFERROR(VLOOKUP(K21,'10'!$K$3:$M$16,3,FALSE),0)</f>
        <v>0</v>
      </c>
      <c r="V21" s="81">
        <f t="shared" si="3"/>
        <v>0</v>
      </c>
      <c r="W21" s="81"/>
      <c r="X21" s="81"/>
      <c r="Y21" s="81"/>
      <c r="Z21" s="81"/>
    </row>
    <row r="22" spans="1:27">
      <c r="A22" s="7"/>
      <c r="B22" s="147"/>
      <c r="C22" s="147"/>
      <c r="D22" s="79"/>
      <c r="E22" s="79"/>
      <c r="F22" s="79"/>
      <c r="G22" s="79"/>
      <c r="H22" s="79"/>
      <c r="I22" s="8"/>
      <c r="K22" s="79"/>
      <c r="L22" s="81"/>
      <c r="M22" s="81"/>
      <c r="N22" s="81"/>
      <c r="O22" s="81"/>
      <c r="P22" s="81"/>
      <c r="R22" s="81">
        <f t="shared" si="1"/>
        <v>0</v>
      </c>
      <c r="S22" s="81">
        <f>IFERROR(IF(J22="X",0,IF(K22="X",0,VLOOKUP(K22,'10'!$K$3:$L$16,2,FALSE))),0)</f>
        <v>0</v>
      </c>
      <c r="T22" s="81">
        <f t="shared" si="2"/>
        <v>0</v>
      </c>
      <c r="U22" s="81">
        <f>IFERROR(VLOOKUP(K22,'10'!$K$3:$M$16,3,FALSE),0)</f>
        <v>0</v>
      </c>
      <c r="V22" s="81">
        <f t="shared" si="3"/>
        <v>0</v>
      </c>
      <c r="W22" s="81"/>
      <c r="X22" s="81"/>
      <c r="Y22" s="81"/>
      <c r="Z22" s="81"/>
    </row>
    <row r="23" spans="1:27">
      <c r="A23" s="7"/>
      <c r="B23" s="147"/>
      <c r="C23" s="147"/>
      <c r="D23" s="79"/>
      <c r="E23" s="79"/>
      <c r="F23" s="79"/>
      <c r="G23" s="79"/>
      <c r="H23" s="79"/>
      <c r="I23" s="8"/>
      <c r="K23" s="79"/>
      <c r="L23" s="81"/>
      <c r="M23" s="81"/>
      <c r="N23" s="81"/>
      <c r="O23" s="81"/>
      <c r="P23" s="81"/>
      <c r="R23" s="81">
        <f t="shared" si="1"/>
        <v>0</v>
      </c>
      <c r="S23" s="81">
        <f>IFERROR(IF(J23="X",0,IF(K23="X",0,VLOOKUP(K23,'10'!$K$3:$L$16,2,FALSE))),0)</f>
        <v>0</v>
      </c>
      <c r="T23" s="81">
        <f t="shared" si="2"/>
        <v>0</v>
      </c>
      <c r="U23" s="81">
        <f>IFERROR(VLOOKUP(K23,'10'!$K$3:$M$16,3,FALSE),0)</f>
        <v>0</v>
      </c>
      <c r="V23" s="81">
        <f t="shared" si="3"/>
        <v>0</v>
      </c>
      <c r="W23" s="81"/>
      <c r="X23" s="81"/>
      <c r="Y23" s="81"/>
      <c r="Z23" s="81"/>
    </row>
    <row r="24" spans="1:27">
      <c r="A24" s="7"/>
      <c r="B24" s="147"/>
      <c r="C24" s="147"/>
      <c r="D24" s="79"/>
      <c r="E24" s="79"/>
      <c r="F24" s="79"/>
      <c r="G24" s="79"/>
      <c r="H24" s="79"/>
      <c r="I24" s="8"/>
      <c r="K24" s="79"/>
      <c r="L24" s="81"/>
      <c r="M24" s="81"/>
      <c r="N24" s="81"/>
      <c r="O24" s="81"/>
      <c r="P24" s="81"/>
      <c r="R24" s="81">
        <f t="shared" si="1"/>
        <v>0</v>
      </c>
      <c r="S24" s="81">
        <f>IFERROR(IF(J24="X",0,IF(K24="X",0,VLOOKUP(K24,'10'!$K$3:$L$16,2,FALSE))),0)</f>
        <v>0</v>
      </c>
      <c r="T24" s="81">
        <f t="shared" si="2"/>
        <v>0</v>
      </c>
      <c r="U24" s="81">
        <f>IFERROR(VLOOKUP(K24,'10'!$K$3:$M$16,3,FALSE),0)</f>
        <v>0</v>
      </c>
      <c r="V24" s="81">
        <f t="shared" si="3"/>
        <v>0</v>
      </c>
      <c r="W24" s="81"/>
      <c r="X24" s="81"/>
      <c r="Y24" s="81"/>
      <c r="Z24" s="81"/>
    </row>
    <row r="25" spans="1:27">
      <c r="A25" s="7"/>
      <c r="B25" s="147"/>
      <c r="C25" s="147"/>
      <c r="D25" s="79"/>
      <c r="E25" s="79"/>
      <c r="F25" s="79"/>
      <c r="G25" s="79"/>
      <c r="H25" s="79"/>
      <c r="I25" s="8"/>
      <c r="K25" s="79"/>
      <c r="L25" s="81"/>
      <c r="M25" s="81"/>
      <c r="N25" s="81"/>
      <c r="O25" s="81"/>
      <c r="P25" s="81"/>
      <c r="R25" s="81">
        <f t="shared" si="1"/>
        <v>0</v>
      </c>
      <c r="S25" s="81">
        <f>IFERROR(IF(J25="X",0,IF(K25="X",0,VLOOKUP(K25,'10'!$K$3:$L$16,2,FALSE))),0)</f>
        <v>0</v>
      </c>
      <c r="T25" s="81">
        <f t="shared" si="2"/>
        <v>0</v>
      </c>
      <c r="U25" s="81">
        <f>IFERROR(VLOOKUP(K25,'10'!$K$3:$M$16,3,FALSE),0)</f>
        <v>0</v>
      </c>
      <c r="V25" s="81">
        <f t="shared" si="3"/>
        <v>0</v>
      </c>
      <c r="W25" s="81"/>
      <c r="X25" s="81"/>
      <c r="Y25" s="81"/>
      <c r="Z25" s="81"/>
      <c r="AA25" s="81"/>
    </row>
    <row r="26" spans="1:27">
      <c r="A26" s="7"/>
      <c r="B26" s="147"/>
      <c r="C26" s="147"/>
      <c r="D26" s="79"/>
      <c r="E26" s="79"/>
      <c r="F26" s="79"/>
      <c r="G26" s="79"/>
      <c r="H26" s="79"/>
      <c r="I26" s="8"/>
      <c r="K26" s="79"/>
      <c r="L26" s="81"/>
      <c r="M26" s="81"/>
      <c r="N26" s="81"/>
      <c r="O26" s="81"/>
      <c r="P26" s="81"/>
      <c r="R26" s="81">
        <f t="shared" si="1"/>
        <v>0</v>
      </c>
      <c r="S26" s="81">
        <f>IFERROR(IF(J26="X",0,IF(K26="X",0,VLOOKUP(K26,'10'!$K$3:$L$16,2,FALSE))),0)</f>
        <v>0</v>
      </c>
      <c r="T26" s="81">
        <f t="shared" si="2"/>
        <v>0</v>
      </c>
      <c r="U26" s="81">
        <f>IFERROR(VLOOKUP(K26,'10'!$K$3:$M$16,3,FALSE),0)</f>
        <v>0</v>
      </c>
      <c r="V26" s="81">
        <f t="shared" si="3"/>
        <v>0</v>
      </c>
      <c r="W26" s="81"/>
      <c r="X26" s="81"/>
      <c r="Y26" s="81"/>
      <c r="Z26" s="81"/>
    </row>
    <row r="27" spans="1:27">
      <c r="A27" s="7"/>
      <c r="B27" s="147"/>
      <c r="C27" s="147"/>
      <c r="D27" s="79"/>
      <c r="E27" s="79"/>
      <c r="F27" s="79"/>
      <c r="G27" s="79"/>
      <c r="H27" s="79"/>
      <c r="I27" s="8"/>
      <c r="K27" s="79"/>
      <c r="L27" s="81"/>
      <c r="M27" s="81"/>
      <c r="N27" s="81"/>
      <c r="O27" s="81"/>
      <c r="P27" s="81"/>
      <c r="R27" s="81">
        <f t="shared" si="1"/>
        <v>0</v>
      </c>
      <c r="S27" s="81">
        <f>IFERROR(IF(J27="X",0,IF(K27="X",0,VLOOKUP(K27,'10'!$K$3:$L$16,2,FALSE))),0)</f>
        <v>0</v>
      </c>
      <c r="T27" s="81">
        <f t="shared" si="2"/>
        <v>0</v>
      </c>
      <c r="U27" s="81">
        <f>IFERROR(VLOOKUP(K27,'10'!$K$3:$M$16,3,FALSE),0)</f>
        <v>0</v>
      </c>
      <c r="V27" s="81">
        <f t="shared" si="3"/>
        <v>0</v>
      </c>
      <c r="W27" s="81"/>
      <c r="X27" s="81"/>
      <c r="Y27" s="81"/>
      <c r="Z27" s="81"/>
    </row>
    <row r="28" spans="1:27">
      <c r="A28" s="7"/>
      <c r="B28" s="147"/>
      <c r="C28" s="147"/>
      <c r="D28" s="79"/>
      <c r="E28" s="79"/>
      <c r="F28" s="79"/>
      <c r="G28" s="79"/>
      <c r="H28" s="79"/>
      <c r="I28" s="8"/>
      <c r="K28" s="79"/>
      <c r="L28" s="81"/>
      <c r="M28" s="81"/>
      <c r="N28" s="81"/>
      <c r="O28" s="81"/>
      <c r="P28" s="81"/>
      <c r="R28" s="81">
        <f t="shared" si="1"/>
        <v>0</v>
      </c>
      <c r="S28" s="81">
        <f>IFERROR(IF(J28="X",0,IF(K28="X",0,VLOOKUP(K28,'10'!$K$3:$L$16,2,FALSE))),0)</f>
        <v>0</v>
      </c>
      <c r="T28" s="81">
        <f t="shared" si="2"/>
        <v>0</v>
      </c>
      <c r="U28" s="81">
        <f>IFERROR(VLOOKUP(K28,'10'!$K$3:$M$16,3,FALSE),0)</f>
        <v>0</v>
      </c>
      <c r="V28" s="81">
        <f t="shared" si="3"/>
        <v>0</v>
      </c>
      <c r="W28" s="81"/>
      <c r="X28" s="81"/>
      <c r="Y28" s="81"/>
      <c r="Z28" s="81"/>
    </row>
    <row r="29" spans="1:27">
      <c r="A29" s="7"/>
      <c r="B29" s="147"/>
      <c r="C29" s="147"/>
      <c r="D29" s="79"/>
      <c r="E29" s="79"/>
      <c r="F29" s="79"/>
      <c r="G29" s="79"/>
      <c r="H29" s="79"/>
      <c r="I29" s="8"/>
      <c r="K29" s="79"/>
      <c r="L29" s="81"/>
      <c r="M29" s="81"/>
      <c r="N29" s="81"/>
      <c r="O29" s="81"/>
      <c r="P29" s="81"/>
      <c r="R29" s="81">
        <f t="shared" si="1"/>
        <v>0</v>
      </c>
      <c r="S29" s="81">
        <f>IFERROR(IF(J29="X",0,IF(K29="X",0,VLOOKUP(K29,'10'!$K$3:$L$16,2,FALSE))),0)</f>
        <v>0</v>
      </c>
      <c r="T29" s="81">
        <f t="shared" si="2"/>
        <v>0</v>
      </c>
      <c r="U29" s="81">
        <f>IFERROR(VLOOKUP(K29,'10'!$K$3:$M$16,3,FALSE),0)</f>
        <v>0</v>
      </c>
      <c r="V29" s="81">
        <f t="shared" si="3"/>
        <v>0</v>
      </c>
      <c r="W29" s="81"/>
      <c r="X29" s="81"/>
      <c r="Y29" s="81"/>
      <c r="Z29" s="81"/>
    </row>
    <row r="30" spans="1:27">
      <c r="A30" s="7"/>
      <c r="B30" s="147"/>
      <c r="C30" s="147"/>
      <c r="D30" s="79"/>
      <c r="E30" s="79"/>
      <c r="F30" s="79"/>
      <c r="G30" s="79"/>
      <c r="H30" s="79"/>
      <c r="I30" s="8"/>
      <c r="K30" s="79"/>
      <c r="L30" s="81"/>
      <c r="M30" s="81"/>
      <c r="N30" s="81"/>
      <c r="O30" s="81"/>
      <c r="P30" s="81"/>
      <c r="R30" s="81">
        <f t="shared" si="1"/>
        <v>0</v>
      </c>
      <c r="S30" s="81">
        <f>IFERROR(IF(J30="X",0,IF(K30="X",0,VLOOKUP(K30,'10'!$K$3:$L$16,2,FALSE))),0)</f>
        <v>0</v>
      </c>
      <c r="T30" s="81">
        <f t="shared" si="2"/>
        <v>0</v>
      </c>
      <c r="U30" s="81">
        <f>IFERROR(VLOOKUP(K30,'10'!$K$3:$M$16,3,FALSE),0)</f>
        <v>0</v>
      </c>
      <c r="V30" s="81">
        <f t="shared" si="3"/>
        <v>0</v>
      </c>
      <c r="W30" s="81"/>
      <c r="X30" s="81"/>
      <c r="Y30" s="81"/>
      <c r="Z30" s="81"/>
    </row>
    <row r="31" spans="1:27">
      <c r="A31" s="7"/>
      <c r="B31" s="147"/>
      <c r="C31" s="147"/>
      <c r="D31" s="79"/>
      <c r="E31" s="79"/>
      <c r="F31" s="79"/>
      <c r="G31" s="79"/>
      <c r="H31" s="79"/>
      <c r="I31" s="8"/>
      <c r="K31" s="79"/>
      <c r="L31" s="81"/>
      <c r="M31" s="81"/>
      <c r="N31" s="81"/>
      <c r="O31" s="81"/>
      <c r="P31" s="81"/>
      <c r="R31" s="81">
        <f t="shared" si="1"/>
        <v>0</v>
      </c>
      <c r="S31" s="81">
        <f>IFERROR(IF(J31="X",0,IF(K31="X",0,VLOOKUP(K31,'10'!$K$3:$L$16,2,FALSE))),0)</f>
        <v>0</v>
      </c>
      <c r="T31" s="81">
        <f t="shared" si="2"/>
        <v>0</v>
      </c>
      <c r="U31" s="81">
        <f>IFERROR(VLOOKUP(K31,'10'!$K$3:$M$16,3,FALSE),0)</f>
        <v>0</v>
      </c>
      <c r="V31" s="81">
        <f t="shared" si="3"/>
        <v>0</v>
      </c>
      <c r="W31" s="81"/>
      <c r="X31" s="81"/>
      <c r="Y31" s="81"/>
      <c r="Z31" s="81"/>
    </row>
    <row r="32" spans="1:27">
      <c r="A32" s="7"/>
      <c r="B32" s="147"/>
      <c r="C32" s="147"/>
      <c r="D32" s="79"/>
      <c r="E32" s="79"/>
      <c r="F32" s="79"/>
      <c r="G32" s="79"/>
      <c r="H32" s="79"/>
      <c r="I32" s="8"/>
      <c r="K32" s="79"/>
      <c r="L32" s="81"/>
      <c r="M32" s="81"/>
      <c r="N32" s="81"/>
      <c r="O32" s="81"/>
      <c r="P32" s="81"/>
      <c r="R32" s="81">
        <f t="shared" si="1"/>
        <v>0</v>
      </c>
      <c r="S32" s="81">
        <f>IFERROR(IF(J32="X",0,IF(K32="X",0,VLOOKUP(K32,'10'!$K$3:$L$16,2,FALSE))),0)</f>
        <v>0</v>
      </c>
      <c r="T32" s="81">
        <f t="shared" si="2"/>
        <v>0</v>
      </c>
      <c r="U32" s="81">
        <f>IFERROR(VLOOKUP(K32,'10'!$K$3:$M$16,3,FALSE),0)</f>
        <v>0</v>
      </c>
      <c r="V32" s="81">
        <f t="shared" si="3"/>
        <v>0</v>
      </c>
      <c r="W32" s="81"/>
      <c r="X32" s="81"/>
      <c r="Y32" s="81"/>
      <c r="Z32" s="81"/>
    </row>
    <row r="33" spans="1:26">
      <c r="A33" s="7"/>
      <c r="B33" s="147"/>
      <c r="C33" s="147"/>
      <c r="D33" s="79"/>
      <c r="E33" s="79"/>
      <c r="F33" s="79"/>
      <c r="G33" s="79"/>
      <c r="H33" s="79"/>
      <c r="I33" s="8"/>
      <c r="K33" s="79"/>
      <c r="L33" s="81"/>
      <c r="M33" s="81"/>
      <c r="N33" s="81"/>
      <c r="O33" s="81"/>
      <c r="P33" s="81"/>
      <c r="R33" s="81">
        <f t="shared" si="1"/>
        <v>0</v>
      </c>
      <c r="S33" s="81">
        <f>IFERROR(IF(J33="X",0,IF(K33="X",0,VLOOKUP(K33,'10'!$K$3:$L$16,2,FALSE))),0)</f>
        <v>0</v>
      </c>
      <c r="T33" s="81">
        <f t="shared" si="2"/>
        <v>0</v>
      </c>
      <c r="U33" s="81">
        <f>IFERROR(VLOOKUP(K33,'10'!$K$3:$M$16,3,FALSE),0)</f>
        <v>0</v>
      </c>
      <c r="V33" s="81">
        <f t="shared" si="3"/>
        <v>0</v>
      </c>
      <c r="W33" s="81"/>
      <c r="X33" s="81"/>
      <c r="Y33" s="81"/>
      <c r="Z33" s="81"/>
    </row>
    <row r="34" spans="1:26">
      <c r="A34" s="7"/>
      <c r="B34" s="147"/>
      <c r="C34" s="147"/>
      <c r="D34" s="79"/>
      <c r="E34" s="79"/>
      <c r="F34" s="79"/>
      <c r="G34" s="79"/>
      <c r="H34" s="79"/>
      <c r="I34" s="8"/>
      <c r="K34" s="79"/>
      <c r="L34" s="81"/>
      <c r="M34" s="81"/>
      <c r="N34" s="81"/>
      <c r="O34" s="81"/>
      <c r="P34" s="81"/>
      <c r="R34" s="81">
        <f t="shared" si="1"/>
        <v>0</v>
      </c>
      <c r="S34" s="81">
        <f>IFERROR(IF(J34="X",0,IF(K34="X",0,VLOOKUP(K34,'10'!$K$3:$L$16,2,FALSE))),0)</f>
        <v>0</v>
      </c>
      <c r="T34" s="81">
        <f t="shared" si="2"/>
        <v>0</v>
      </c>
      <c r="U34" s="81">
        <f>IFERROR(VLOOKUP(K34,'10'!$K$3:$M$16,3,FALSE),0)</f>
        <v>0</v>
      </c>
      <c r="V34" s="81">
        <f t="shared" si="3"/>
        <v>0</v>
      </c>
      <c r="W34" s="81"/>
      <c r="X34" s="81"/>
      <c r="Y34" s="81"/>
      <c r="Z34" s="81"/>
    </row>
    <row r="35" spans="1:26">
      <c r="A35" s="7"/>
      <c r="B35" s="147"/>
      <c r="C35" s="147"/>
      <c r="D35" s="79"/>
      <c r="E35" s="79"/>
      <c r="F35" s="79"/>
      <c r="G35" s="79"/>
      <c r="H35" s="79"/>
      <c r="I35" s="8"/>
      <c r="K35" s="79"/>
      <c r="L35" s="81"/>
      <c r="M35" s="81"/>
      <c r="N35" s="81"/>
      <c r="O35" s="81"/>
      <c r="P35" s="81"/>
      <c r="R35" s="81">
        <f t="shared" si="1"/>
        <v>0</v>
      </c>
      <c r="S35" s="81">
        <f>IFERROR(IF(J35="X",0,IF(K35="X",0,VLOOKUP(K35,'10'!$K$3:$L$16,2,FALSE))),0)</f>
        <v>0</v>
      </c>
      <c r="T35" s="81">
        <f t="shared" si="2"/>
        <v>0</v>
      </c>
      <c r="U35" s="81">
        <f>IFERROR(VLOOKUP(K35,'10'!$K$3:$M$16,3,FALSE),0)</f>
        <v>0</v>
      </c>
      <c r="V35" s="81">
        <f t="shared" si="3"/>
        <v>0</v>
      </c>
      <c r="W35" s="81"/>
      <c r="X35" s="81"/>
      <c r="Y35" s="81"/>
      <c r="Z35" s="81"/>
    </row>
    <row r="36" spans="1:26">
      <c r="A36" s="7"/>
      <c r="B36" s="147"/>
      <c r="C36" s="147"/>
      <c r="D36" s="79"/>
      <c r="E36" s="79"/>
      <c r="F36" s="79"/>
      <c r="G36" s="79"/>
      <c r="H36" s="79"/>
      <c r="I36" s="8"/>
      <c r="K36" s="79"/>
      <c r="L36" s="81"/>
      <c r="M36" s="81"/>
      <c r="N36" s="81"/>
      <c r="O36" s="81"/>
      <c r="P36" s="81"/>
      <c r="R36" s="81">
        <f t="shared" si="1"/>
        <v>0</v>
      </c>
      <c r="S36" s="81">
        <f>IFERROR(IF(J36="X",0,IF(K36="X",0,VLOOKUP(K36,'10'!$K$3:$L$16,2,FALSE))),0)</f>
        <v>0</v>
      </c>
      <c r="T36" s="81">
        <f t="shared" si="2"/>
        <v>0</v>
      </c>
      <c r="U36" s="81">
        <f>IFERROR(VLOOKUP(K36,'10'!$K$3:$M$16,3,FALSE),0)</f>
        <v>0</v>
      </c>
      <c r="V36" s="81">
        <f t="shared" si="3"/>
        <v>0</v>
      </c>
      <c r="W36" s="81"/>
      <c r="X36" s="81"/>
      <c r="Y36" s="81"/>
      <c r="Z36" s="81"/>
    </row>
    <row r="37" spans="1:26">
      <c r="A37" s="7"/>
      <c r="B37" s="147"/>
      <c r="C37" s="147"/>
      <c r="D37" s="79"/>
      <c r="E37" s="79"/>
      <c r="F37" s="79"/>
      <c r="G37" s="79"/>
      <c r="H37" s="79"/>
      <c r="I37" s="8"/>
      <c r="K37" s="79"/>
      <c r="L37" s="81"/>
      <c r="M37" s="81"/>
      <c r="N37" s="81"/>
      <c r="O37" s="81"/>
      <c r="P37" s="81"/>
      <c r="R37" s="81">
        <f t="shared" si="1"/>
        <v>0</v>
      </c>
      <c r="S37" s="81">
        <f>IFERROR(IF(J37="X",0,IF(K37="X",0,VLOOKUP(K37,'10'!$K$3:$L$16,2,FALSE))),0)</f>
        <v>0</v>
      </c>
      <c r="T37" s="81">
        <f t="shared" si="2"/>
        <v>0</v>
      </c>
      <c r="U37" s="81">
        <f>IFERROR(VLOOKUP(K37,'10'!$K$3:$M$16,3,FALSE),0)</f>
        <v>0</v>
      </c>
      <c r="V37" s="81">
        <f t="shared" si="3"/>
        <v>0</v>
      </c>
      <c r="W37" s="81"/>
      <c r="X37" s="81"/>
      <c r="Y37" s="81"/>
      <c r="Z37" s="81"/>
    </row>
    <row r="38" spans="1:26">
      <c r="A38" s="7"/>
      <c r="B38" s="147"/>
      <c r="C38" s="147"/>
      <c r="D38" s="79"/>
      <c r="E38" s="79"/>
      <c r="F38" s="79"/>
      <c r="G38" s="79"/>
      <c r="H38" s="79"/>
      <c r="I38" s="8"/>
      <c r="K38" s="79"/>
      <c r="L38" s="81"/>
      <c r="M38" s="81"/>
      <c r="N38" s="81"/>
      <c r="O38" s="81"/>
      <c r="P38" s="81"/>
      <c r="R38" s="81">
        <f t="shared" si="1"/>
        <v>0</v>
      </c>
      <c r="S38" s="81">
        <f>IFERROR(IF(J38="X",0,IF(K38="X",0,VLOOKUP(K38,'10'!$K$3:$L$16,2,FALSE))),0)</f>
        <v>0</v>
      </c>
      <c r="T38" s="81">
        <f t="shared" si="2"/>
        <v>0</v>
      </c>
      <c r="U38" s="81">
        <f>IFERROR(VLOOKUP(K38,'10'!$K$3:$M$16,3,FALSE),0)</f>
        <v>0</v>
      </c>
      <c r="V38" s="81">
        <f t="shared" si="3"/>
        <v>0</v>
      </c>
      <c r="W38" s="81"/>
      <c r="X38" s="81"/>
      <c r="Y38" s="81"/>
      <c r="Z38" s="81"/>
    </row>
    <row r="39" spans="1:26">
      <c r="A39" s="7"/>
      <c r="B39" s="147"/>
      <c r="C39" s="147"/>
      <c r="D39" s="79"/>
      <c r="E39" s="79"/>
      <c r="F39" s="79"/>
      <c r="G39" s="79"/>
      <c r="H39" s="79"/>
      <c r="I39" s="8"/>
      <c r="K39" s="79"/>
      <c r="L39" s="81"/>
      <c r="M39" s="81"/>
      <c r="N39" s="81"/>
      <c r="O39" s="81"/>
      <c r="P39" s="81"/>
      <c r="R39" s="81">
        <f t="shared" si="1"/>
        <v>0</v>
      </c>
      <c r="S39" s="81">
        <f>IFERROR(IF(J39="X",0,IF(K39="X",0,VLOOKUP(K39,'10'!$K$3:$L$16,2,FALSE))),0)</f>
        <v>0</v>
      </c>
      <c r="T39" s="81">
        <f t="shared" si="2"/>
        <v>0</v>
      </c>
      <c r="U39" s="81">
        <f>IFERROR(VLOOKUP(K39,'10'!$K$3:$M$16,3,FALSE),0)</f>
        <v>0</v>
      </c>
      <c r="V39" s="81">
        <f t="shared" si="3"/>
        <v>0</v>
      </c>
      <c r="W39" s="81"/>
      <c r="X39" s="81"/>
      <c r="Y39" s="81"/>
      <c r="Z39" s="81"/>
    </row>
    <row r="40" spans="1:26">
      <c r="A40" s="7"/>
      <c r="B40" s="147"/>
      <c r="C40" s="147"/>
      <c r="D40" s="79"/>
      <c r="E40" s="79"/>
      <c r="F40" s="79"/>
      <c r="G40" s="79"/>
      <c r="H40" s="79"/>
      <c r="I40" s="8"/>
      <c r="K40" s="79"/>
      <c r="L40" s="81"/>
      <c r="M40" s="81"/>
      <c r="N40" s="81"/>
      <c r="O40" s="81"/>
      <c r="P40" s="81"/>
      <c r="R40" s="81">
        <f t="shared" si="1"/>
        <v>0</v>
      </c>
      <c r="S40" s="81">
        <f>IFERROR(IF(J40="X",0,IF(K40="X",0,VLOOKUP(K40,'10'!$K$3:$L$16,2,FALSE))),0)</f>
        <v>0</v>
      </c>
      <c r="T40" s="81">
        <f t="shared" si="2"/>
        <v>0</v>
      </c>
      <c r="U40" s="81">
        <f>IFERROR(VLOOKUP(K40,'10'!$K$3:$M$16,3,FALSE),0)</f>
        <v>0</v>
      </c>
      <c r="V40" s="81">
        <f t="shared" si="3"/>
        <v>0</v>
      </c>
      <c r="W40" s="81"/>
      <c r="X40" s="81"/>
      <c r="Y40" s="81"/>
      <c r="Z40" s="81"/>
    </row>
    <row r="41" spans="1:26">
      <c r="A41" s="7"/>
      <c r="B41" s="147"/>
      <c r="C41" s="147"/>
      <c r="D41" s="79"/>
      <c r="E41" s="79"/>
      <c r="F41" s="79"/>
      <c r="G41" s="79"/>
      <c r="H41" s="79"/>
      <c r="I41" s="8"/>
      <c r="K41" s="79"/>
      <c r="L41" s="81"/>
      <c r="M41" s="81"/>
      <c r="N41" s="81"/>
      <c r="O41" s="81"/>
      <c r="P41" s="81"/>
      <c r="R41" s="81">
        <f t="shared" si="1"/>
        <v>0</v>
      </c>
      <c r="S41" s="81">
        <f>IFERROR(IF(J41="X",0,IF(K41="X",0,VLOOKUP(K41,'10'!$K$3:$L$16,2,FALSE))),0)</f>
        <v>0</v>
      </c>
      <c r="T41" s="81">
        <f t="shared" si="2"/>
        <v>0</v>
      </c>
      <c r="U41" s="81">
        <f>IFERROR(VLOOKUP(K41,'10'!$K$3:$M$16,3,FALSE),0)</f>
        <v>0</v>
      </c>
      <c r="V41" s="81">
        <f t="shared" si="3"/>
        <v>0</v>
      </c>
      <c r="W41" s="81"/>
      <c r="X41" s="81"/>
      <c r="Y41" s="81"/>
      <c r="Z41" s="81"/>
    </row>
    <row r="42" spans="1:26">
      <c r="A42" s="7"/>
      <c r="B42" s="147"/>
      <c r="C42" s="147"/>
      <c r="D42" s="79"/>
      <c r="E42" s="79"/>
      <c r="F42" s="79"/>
      <c r="G42" s="79"/>
      <c r="H42" s="79"/>
      <c r="I42" s="8"/>
      <c r="K42" s="79"/>
      <c r="L42" s="81"/>
      <c r="M42" s="81"/>
      <c r="N42" s="81"/>
      <c r="O42" s="81"/>
      <c r="P42" s="81"/>
      <c r="R42" s="81">
        <f t="shared" si="1"/>
        <v>0</v>
      </c>
      <c r="S42" s="81">
        <f>IFERROR(IF(J42="X",0,IF(K42="X",0,VLOOKUP(K42,'10'!$K$3:$L$16,2,FALSE))),0)</f>
        <v>0</v>
      </c>
      <c r="T42" s="81">
        <f t="shared" si="2"/>
        <v>0</v>
      </c>
      <c r="U42" s="81">
        <f>IFERROR(VLOOKUP(K42,'10'!$K$3:$M$16,3,FALSE),0)</f>
        <v>0</v>
      </c>
      <c r="V42" s="81">
        <f t="shared" si="3"/>
        <v>0</v>
      </c>
      <c r="W42" s="81"/>
      <c r="X42" s="81"/>
      <c r="Y42" s="81"/>
      <c r="Z42" s="81"/>
    </row>
    <row r="43" spans="1:26">
      <c r="A43" s="7"/>
      <c r="B43" s="147"/>
      <c r="C43" s="147"/>
      <c r="D43" s="79"/>
      <c r="E43" s="79"/>
      <c r="F43" s="79"/>
      <c r="G43" s="79"/>
      <c r="H43" s="79"/>
      <c r="I43" s="8"/>
      <c r="K43" s="79"/>
      <c r="L43" s="81"/>
      <c r="M43" s="81"/>
      <c r="N43" s="81"/>
      <c r="O43" s="81"/>
      <c r="P43" s="81"/>
      <c r="R43" s="81">
        <f t="shared" si="1"/>
        <v>0</v>
      </c>
      <c r="S43" s="81">
        <f>IFERROR(IF(J43="X",0,IF(K43="X",0,VLOOKUP(K43,'10'!$K$3:$L$16,2,FALSE))),0)</f>
        <v>0</v>
      </c>
      <c r="T43" s="81">
        <f t="shared" si="2"/>
        <v>0</v>
      </c>
      <c r="U43" s="81">
        <f>IFERROR(VLOOKUP(K43,'10'!$K$3:$M$16,3,FALSE),0)</f>
        <v>0</v>
      </c>
      <c r="V43" s="81">
        <f t="shared" si="3"/>
        <v>0</v>
      </c>
      <c r="W43" s="81"/>
      <c r="X43" s="81"/>
      <c r="Y43" s="81"/>
      <c r="Z43" s="81"/>
    </row>
    <row r="44" spans="1:26">
      <c r="A44" s="7"/>
      <c r="B44" s="147"/>
      <c r="C44" s="147"/>
      <c r="D44" s="79"/>
      <c r="E44" s="79"/>
      <c r="G44" s="79"/>
      <c r="H44" s="79"/>
      <c r="I44" s="8"/>
      <c r="K44" s="79"/>
      <c r="L44" s="81"/>
      <c r="M44" s="81"/>
      <c r="N44" s="81"/>
      <c r="O44" s="81"/>
      <c r="P44" s="81"/>
      <c r="R44" s="81">
        <f t="shared" si="1"/>
        <v>0</v>
      </c>
      <c r="S44" s="81">
        <f>IFERROR(IF(J44="X",0,IF(K44="X",0,VLOOKUP(K44,'10'!$K$3:$L$16,2,FALSE))),0)</f>
        <v>0</v>
      </c>
      <c r="T44" s="81">
        <f t="shared" si="2"/>
        <v>0</v>
      </c>
      <c r="U44" s="81">
        <f>IFERROR(VLOOKUP(K44,'10'!$K$3:$M$16,3,FALSE),0)</f>
        <v>0</v>
      </c>
      <c r="V44" s="81">
        <f t="shared" si="3"/>
        <v>0</v>
      </c>
      <c r="W44" s="81"/>
      <c r="X44" s="81"/>
      <c r="Y44" s="81"/>
      <c r="Z44" s="81"/>
    </row>
    <row r="45" spans="1:26">
      <c r="A45" s="7"/>
      <c r="B45" s="147"/>
      <c r="C45" s="147"/>
      <c r="D45" s="79"/>
      <c r="E45" s="79"/>
      <c r="F45" s="79"/>
      <c r="G45" s="79"/>
      <c r="H45" s="79"/>
      <c r="I45" s="8"/>
      <c r="K45" s="79"/>
      <c r="L45" s="81"/>
      <c r="M45" s="81"/>
      <c r="N45" s="81"/>
      <c r="O45" s="81"/>
      <c r="P45" s="81"/>
      <c r="R45" s="81">
        <f t="shared" si="1"/>
        <v>0</v>
      </c>
      <c r="S45" s="81">
        <f>IFERROR(IF(J45="X",0,IF(K45="X",0,VLOOKUP(K45,'10'!$K$3:$L$16,2,FALSE))),0)</f>
        <v>0</v>
      </c>
      <c r="T45" s="81">
        <f t="shared" si="2"/>
        <v>0</v>
      </c>
      <c r="U45" s="81">
        <f>IFERROR(VLOOKUP(K45,'10'!$K$3:$M$16,3,FALSE),0)</f>
        <v>0</v>
      </c>
      <c r="V45" s="81">
        <f t="shared" si="3"/>
        <v>0</v>
      </c>
      <c r="W45" s="81"/>
      <c r="X45" s="81"/>
      <c r="Y45" s="81"/>
      <c r="Z45" s="81"/>
    </row>
    <row r="46" spans="1:26">
      <c r="A46" s="7"/>
      <c r="B46" s="147"/>
      <c r="C46" s="147"/>
      <c r="D46" s="79"/>
      <c r="E46" s="79"/>
      <c r="F46" s="79"/>
      <c r="G46" s="79"/>
      <c r="H46" s="79"/>
      <c r="I46" s="8"/>
      <c r="K46" s="79"/>
      <c r="L46" s="81"/>
      <c r="M46" s="81"/>
      <c r="N46" s="81"/>
      <c r="O46" s="81"/>
      <c r="P46" s="81"/>
      <c r="R46" s="81">
        <f t="shared" si="1"/>
        <v>0</v>
      </c>
      <c r="S46" s="81">
        <f>IFERROR(IF(J46="X",0,IF(K46="X",0,VLOOKUP(K46,'10'!$K$3:$L$16,2,FALSE))),0)</f>
        <v>0</v>
      </c>
      <c r="T46" s="81">
        <f t="shared" si="2"/>
        <v>0</v>
      </c>
      <c r="U46" s="81">
        <f>IFERROR(VLOOKUP(K46,'10'!$K$3:$M$16,3,FALSE),0)</f>
        <v>0</v>
      </c>
      <c r="V46" s="81">
        <f t="shared" si="3"/>
        <v>0</v>
      </c>
      <c r="W46" s="81"/>
      <c r="X46" s="81"/>
      <c r="Y46" s="81"/>
      <c r="Z46" s="81"/>
    </row>
    <row r="47" spans="1:26">
      <c r="A47" s="7"/>
      <c r="B47" s="147"/>
      <c r="C47" s="147"/>
      <c r="D47" s="79"/>
      <c r="E47" s="79"/>
      <c r="F47" s="79"/>
      <c r="G47" s="79"/>
      <c r="H47" s="79"/>
      <c r="I47" s="8"/>
      <c r="K47" s="79"/>
      <c r="L47" s="81"/>
      <c r="M47" s="81"/>
      <c r="N47" s="81"/>
      <c r="O47" s="81"/>
      <c r="P47" s="81"/>
      <c r="R47" s="81">
        <f t="shared" si="1"/>
        <v>0</v>
      </c>
      <c r="S47" s="81">
        <f>IFERROR(IF(J47="X",0,IF(K47="X",0,VLOOKUP(K47,'10'!$K$3:$L$16,2,FALSE))),0)</f>
        <v>0</v>
      </c>
      <c r="T47" s="81">
        <f t="shared" si="2"/>
        <v>0</v>
      </c>
      <c r="U47" s="81">
        <f>IFERROR(VLOOKUP(K47,'10'!$K$3:$M$16,3,FALSE),0)</f>
        <v>0</v>
      </c>
      <c r="V47" s="81">
        <f t="shared" si="3"/>
        <v>0</v>
      </c>
      <c r="W47" s="81"/>
      <c r="X47" s="81"/>
      <c r="Y47" s="81"/>
      <c r="Z47" s="81"/>
    </row>
    <row r="48" spans="1:26">
      <c r="A48" s="7"/>
      <c r="B48" s="147"/>
      <c r="C48" s="147"/>
      <c r="D48" s="79"/>
      <c r="E48" s="79"/>
      <c r="F48" s="79"/>
      <c r="G48" s="79"/>
      <c r="H48" s="79"/>
      <c r="I48" s="8"/>
      <c r="K48" s="79"/>
      <c r="L48" s="81"/>
      <c r="M48" s="81"/>
      <c r="N48" s="81"/>
      <c r="O48" s="81"/>
      <c r="P48" s="81"/>
      <c r="R48" s="81">
        <f t="shared" si="1"/>
        <v>0</v>
      </c>
      <c r="S48" s="81">
        <f>IFERROR(IF(J48="X",0,IF(K48="X",0,VLOOKUP(K48,'10'!$K$3:$L$16,2,FALSE))),0)</f>
        <v>0</v>
      </c>
      <c r="T48" s="81">
        <f t="shared" si="2"/>
        <v>0</v>
      </c>
      <c r="U48" s="81">
        <f>IFERROR(VLOOKUP(K48,'10'!$K$3:$M$16,3,FALSE),0)</f>
        <v>0</v>
      </c>
      <c r="V48" s="81">
        <f t="shared" si="3"/>
        <v>0</v>
      </c>
      <c r="W48" s="81"/>
      <c r="X48" s="81"/>
      <c r="Y48" s="81"/>
      <c r="Z48" s="81"/>
    </row>
    <row r="49" spans="1:26">
      <c r="A49" s="7"/>
      <c r="B49" s="147"/>
      <c r="C49" s="147"/>
      <c r="D49" s="79"/>
      <c r="E49" s="79"/>
      <c r="F49" s="79"/>
      <c r="G49" s="79"/>
      <c r="H49" s="79"/>
      <c r="I49" s="8"/>
      <c r="K49" s="79"/>
      <c r="L49" s="81"/>
      <c r="M49" s="81"/>
      <c r="N49" s="81"/>
      <c r="O49" s="81"/>
      <c r="P49" s="81"/>
      <c r="R49" s="81">
        <f t="shared" si="1"/>
        <v>0</v>
      </c>
      <c r="S49" s="81">
        <f>IFERROR(IF(J49="X",0,IF(K49="X",0,VLOOKUP(K49,'10'!$K$3:$L$16,2,FALSE))),0)</f>
        <v>0</v>
      </c>
      <c r="T49" s="81">
        <f t="shared" si="2"/>
        <v>0</v>
      </c>
      <c r="U49" s="81">
        <f>IFERROR(VLOOKUP(K49,'10'!$K$3:$M$16,3,FALSE),0)</f>
        <v>0</v>
      </c>
      <c r="V49" s="81">
        <f t="shared" si="3"/>
        <v>0</v>
      </c>
      <c r="W49" s="81"/>
      <c r="X49" s="81"/>
      <c r="Y49" s="81"/>
      <c r="Z49" s="81"/>
    </row>
    <row r="50" spans="1:26">
      <c r="A50" s="7"/>
      <c r="B50" s="147"/>
      <c r="C50" s="147"/>
      <c r="D50" s="79"/>
      <c r="E50" s="79"/>
      <c r="F50" s="79"/>
      <c r="G50" s="79"/>
      <c r="H50" s="79"/>
      <c r="I50" s="8"/>
      <c r="K50" s="79"/>
      <c r="L50" s="81"/>
      <c r="M50" s="81"/>
      <c r="N50" s="81"/>
      <c r="O50" s="81"/>
      <c r="P50" s="81"/>
      <c r="R50" s="81">
        <f t="shared" si="1"/>
        <v>0</v>
      </c>
      <c r="S50" s="81">
        <f>IFERROR(IF(J50="X",0,IF(K50="X",0,VLOOKUP(K50,'10'!$K$3:$L$16,2,FALSE))),0)</f>
        <v>0</v>
      </c>
      <c r="T50" s="81">
        <f t="shared" si="2"/>
        <v>0</v>
      </c>
      <c r="U50" s="81">
        <f>IFERROR(VLOOKUP(K50,'10'!$K$3:$M$16,3,FALSE),0)</f>
        <v>0</v>
      </c>
      <c r="V50" s="81">
        <f t="shared" si="3"/>
        <v>0</v>
      </c>
      <c r="W50" s="81"/>
      <c r="X50" s="81"/>
      <c r="Y50" s="81"/>
      <c r="Z50" s="81"/>
    </row>
    <row r="51" spans="1:26">
      <c r="A51" s="7"/>
      <c r="B51" s="147"/>
      <c r="C51" s="147"/>
      <c r="D51" s="79"/>
      <c r="E51" s="79"/>
      <c r="F51" s="79"/>
      <c r="G51" s="79"/>
      <c r="H51" s="79"/>
      <c r="I51" s="8"/>
      <c r="K51" s="79"/>
      <c r="L51" s="81"/>
      <c r="M51" s="81"/>
      <c r="N51" s="81"/>
      <c r="O51" s="81"/>
      <c r="P51" s="81"/>
      <c r="R51" s="81">
        <f t="shared" si="1"/>
        <v>0</v>
      </c>
      <c r="S51" s="81">
        <f>IFERROR(IF(J51="X",0,IF(K51="X",0,VLOOKUP(K51,'10'!$K$3:$L$16,2,FALSE))),0)</f>
        <v>0</v>
      </c>
      <c r="T51" s="81">
        <f t="shared" si="2"/>
        <v>0</v>
      </c>
      <c r="U51" s="81">
        <f>IFERROR(VLOOKUP(K51,'10'!$K$3:$M$16,3,FALSE),0)</f>
        <v>0</v>
      </c>
      <c r="V51" s="81">
        <f t="shared" si="3"/>
        <v>0</v>
      </c>
      <c r="W51" s="81"/>
      <c r="X51" s="81"/>
      <c r="Y51" s="81"/>
      <c r="Z51" s="81"/>
    </row>
    <row r="52" spans="1:26">
      <c r="A52" s="7"/>
      <c r="B52" s="147"/>
      <c r="C52" s="147"/>
      <c r="D52" s="79"/>
      <c r="E52" s="79"/>
      <c r="F52" s="79"/>
      <c r="G52" s="79"/>
      <c r="H52" s="79"/>
      <c r="I52" s="8"/>
      <c r="K52" s="79"/>
      <c r="L52" s="81"/>
      <c r="M52" s="81"/>
      <c r="N52" s="81"/>
      <c r="O52" s="81"/>
      <c r="P52" s="81"/>
      <c r="R52" s="81">
        <f t="shared" si="1"/>
        <v>0</v>
      </c>
      <c r="S52" s="81">
        <f>IFERROR(IF(J52="X",0,IF(K52="X",0,VLOOKUP(K52,'10'!$K$3:$L$16,2,FALSE))),0)</f>
        <v>0</v>
      </c>
      <c r="T52" s="81">
        <f t="shared" si="2"/>
        <v>0</v>
      </c>
      <c r="U52" s="81">
        <f>IFERROR(VLOOKUP(K52,'10'!$K$3:$M$16,3,FALSE),0)</f>
        <v>0</v>
      </c>
      <c r="V52" s="81">
        <f t="shared" si="3"/>
        <v>0</v>
      </c>
      <c r="W52" s="81"/>
      <c r="X52" s="81"/>
      <c r="Y52" s="81"/>
      <c r="Z52" s="81"/>
    </row>
    <row r="53" spans="1:26">
      <c r="A53" s="7"/>
      <c r="B53" s="147"/>
      <c r="C53" s="147"/>
      <c r="D53" s="79"/>
      <c r="E53" s="79"/>
      <c r="F53" s="79"/>
      <c r="G53" s="79"/>
      <c r="H53" s="79"/>
      <c r="I53" s="8"/>
      <c r="K53" s="79"/>
      <c r="L53" s="81"/>
      <c r="M53" s="81"/>
      <c r="N53" s="81"/>
      <c r="O53" s="81"/>
      <c r="P53" s="81"/>
      <c r="R53" s="81">
        <f t="shared" si="1"/>
        <v>0</v>
      </c>
      <c r="S53" s="81">
        <f>IFERROR(IF(J53="X",0,IF(K53="X",0,VLOOKUP(K53,'10'!$K$3:$L$16,2,FALSE))),0)</f>
        <v>0</v>
      </c>
      <c r="T53" s="81">
        <f t="shared" si="2"/>
        <v>0</v>
      </c>
      <c r="U53" s="81">
        <f>IFERROR(VLOOKUP(K53,'10'!$K$3:$M$16,3,FALSE),0)</f>
        <v>0</v>
      </c>
      <c r="V53" s="81">
        <f t="shared" si="3"/>
        <v>0</v>
      </c>
      <c r="W53" s="81"/>
      <c r="X53" s="81"/>
      <c r="Y53" s="81"/>
      <c r="Z53" s="81"/>
    </row>
    <row r="54" spans="1:26">
      <c r="A54" s="7"/>
      <c r="B54" s="147"/>
      <c r="C54" s="147"/>
      <c r="D54" s="79"/>
      <c r="E54" s="79"/>
      <c r="F54" s="79"/>
      <c r="G54" s="79"/>
      <c r="H54" s="79"/>
      <c r="I54" s="8"/>
      <c r="K54" s="79"/>
      <c r="L54" s="81"/>
      <c r="M54" s="81"/>
      <c r="N54" s="81"/>
      <c r="O54" s="81"/>
      <c r="P54" s="81"/>
      <c r="R54" s="81">
        <f t="shared" si="1"/>
        <v>0</v>
      </c>
      <c r="S54" s="81">
        <f>IFERROR(IF(J54="X",0,IF(K54="X",0,VLOOKUP(K54,'10'!$K$3:$L$16,2,FALSE))),0)</f>
        <v>0</v>
      </c>
      <c r="T54" s="81">
        <f t="shared" si="2"/>
        <v>0</v>
      </c>
      <c r="U54" s="81">
        <f>IFERROR(VLOOKUP(K54,'10'!$K$3:$M$16,3,FALSE),0)</f>
        <v>0</v>
      </c>
      <c r="V54" s="81">
        <f t="shared" si="3"/>
        <v>0</v>
      </c>
      <c r="W54" s="81"/>
      <c r="X54" s="81"/>
      <c r="Y54" s="81"/>
      <c r="Z54" s="81"/>
    </row>
    <row r="55" spans="1:26">
      <c r="A55" s="7"/>
      <c r="B55" s="147"/>
      <c r="C55" s="147"/>
      <c r="D55" s="79"/>
      <c r="E55" s="79"/>
      <c r="F55" s="79"/>
      <c r="G55" s="79"/>
      <c r="H55" s="79"/>
      <c r="I55" s="8"/>
      <c r="K55" s="79"/>
      <c r="L55" s="81"/>
      <c r="M55" s="81"/>
      <c r="N55" s="81"/>
      <c r="O55" s="81"/>
      <c r="P55" s="81"/>
      <c r="R55" s="81">
        <f t="shared" si="1"/>
        <v>0</v>
      </c>
      <c r="S55" s="81">
        <f>IFERROR(IF(J55="X",0,IF(K55="X",0,VLOOKUP(K55,'10'!$K$3:$L$16,2,FALSE))),0)</f>
        <v>0</v>
      </c>
      <c r="T55" s="81">
        <f t="shared" si="2"/>
        <v>0</v>
      </c>
      <c r="U55" s="81">
        <f>IFERROR(VLOOKUP(K55,'10'!$K$3:$M$16,3,FALSE),0)</f>
        <v>0</v>
      </c>
      <c r="V55" s="81">
        <f t="shared" si="3"/>
        <v>0</v>
      </c>
      <c r="W55" s="81"/>
      <c r="X55" s="81"/>
      <c r="Y55" s="81"/>
      <c r="Z55" s="81"/>
    </row>
    <row r="56" spans="1:26">
      <c r="A56" s="7"/>
      <c r="B56" s="147"/>
      <c r="C56" s="147"/>
      <c r="D56" s="79"/>
      <c r="E56" s="79"/>
      <c r="F56" s="79"/>
      <c r="G56" s="79"/>
      <c r="H56" s="79"/>
      <c r="I56" s="8"/>
      <c r="K56" s="79"/>
      <c r="L56" s="81"/>
      <c r="M56" s="81"/>
      <c r="N56" s="81"/>
      <c r="O56" s="81"/>
      <c r="P56" s="81"/>
      <c r="R56" s="81">
        <f t="shared" si="1"/>
        <v>0</v>
      </c>
      <c r="S56" s="81">
        <f>IFERROR(IF(J56="X",0,IF(K56="X",0,VLOOKUP(K56,'10'!$K$3:$L$16,2,FALSE))),0)</f>
        <v>0</v>
      </c>
      <c r="T56" s="81">
        <f t="shared" si="2"/>
        <v>0</v>
      </c>
      <c r="U56" s="81">
        <f>IFERROR(VLOOKUP(K56,'10'!$K$3:$M$16,3,FALSE),0)</f>
        <v>0</v>
      </c>
      <c r="V56" s="81">
        <f t="shared" si="3"/>
        <v>0</v>
      </c>
      <c r="W56" s="81"/>
      <c r="X56" s="81"/>
      <c r="Y56" s="81"/>
      <c r="Z56" s="81"/>
    </row>
    <row r="57" spans="1:26">
      <c r="A57" s="7"/>
      <c r="B57" s="147"/>
      <c r="C57" s="147"/>
      <c r="D57" s="79"/>
      <c r="E57" s="79"/>
      <c r="F57" s="79"/>
      <c r="G57" s="79"/>
      <c r="H57" s="79"/>
      <c r="I57" s="8"/>
      <c r="K57" s="79"/>
      <c r="L57" s="81"/>
      <c r="M57" s="81"/>
      <c r="N57" s="81"/>
      <c r="O57" s="81"/>
      <c r="P57" s="81"/>
      <c r="R57" s="81">
        <f t="shared" si="1"/>
        <v>0</v>
      </c>
      <c r="S57" s="81">
        <f>IFERROR(IF(J57="X",0,IF(K57="X",0,VLOOKUP(K57,'10'!$K$3:$L$16,2,FALSE))),0)</f>
        <v>0</v>
      </c>
      <c r="T57" s="81">
        <f t="shared" si="2"/>
        <v>0</v>
      </c>
      <c r="U57" s="81">
        <f>IFERROR(VLOOKUP(K57,'10'!$K$3:$M$16,3,FALSE),0)</f>
        <v>0</v>
      </c>
      <c r="V57" s="81">
        <f t="shared" si="3"/>
        <v>0</v>
      </c>
      <c r="W57" s="81"/>
      <c r="X57" s="81"/>
      <c r="Y57" s="81"/>
      <c r="Z57" s="81"/>
    </row>
    <row r="58" spans="1:26">
      <c r="A58" s="7"/>
      <c r="B58" s="147"/>
      <c r="C58" s="147"/>
      <c r="D58" s="79"/>
      <c r="E58" s="79"/>
      <c r="F58" s="79"/>
      <c r="G58" s="79"/>
      <c r="H58" s="79"/>
      <c r="I58" s="8"/>
      <c r="K58" s="79"/>
      <c r="L58" s="81"/>
      <c r="M58" s="81"/>
      <c r="N58" s="81"/>
      <c r="O58" s="81"/>
      <c r="P58" s="81"/>
      <c r="R58" s="81">
        <f t="shared" si="1"/>
        <v>0</v>
      </c>
      <c r="S58" s="81">
        <f>IFERROR(IF(J58="X",0,IF(K58="X",0,VLOOKUP(K58,'10'!$K$3:$L$16,2,FALSE))),0)</f>
        <v>0</v>
      </c>
      <c r="T58" s="81">
        <f t="shared" si="2"/>
        <v>0</v>
      </c>
      <c r="U58" s="81">
        <f>IFERROR(VLOOKUP(K58,'10'!$K$3:$M$16,3,FALSE),0)</f>
        <v>0</v>
      </c>
      <c r="V58" s="81">
        <f t="shared" si="3"/>
        <v>0</v>
      </c>
      <c r="W58" s="81"/>
      <c r="X58" s="81"/>
      <c r="Y58" s="81"/>
      <c r="Z58" s="81"/>
    </row>
    <row r="59" spans="1:26">
      <c r="A59" s="7"/>
      <c r="B59" s="147"/>
      <c r="C59" s="147"/>
      <c r="D59" s="79"/>
      <c r="E59" s="79"/>
      <c r="F59" s="79"/>
      <c r="G59" s="79"/>
      <c r="H59" s="79"/>
      <c r="I59" s="8"/>
      <c r="K59" s="79"/>
      <c r="L59" s="81"/>
      <c r="M59" s="81"/>
      <c r="N59" s="81"/>
      <c r="O59" s="81"/>
      <c r="P59" s="81"/>
      <c r="R59" s="81">
        <f t="shared" si="1"/>
        <v>0</v>
      </c>
      <c r="S59" s="81">
        <f>IFERROR(IF(J59="X",0,IF(K59="X",0,VLOOKUP(K59,'10'!$K$3:$L$16,2,FALSE))),0)</f>
        <v>0</v>
      </c>
      <c r="T59" s="81">
        <f t="shared" si="2"/>
        <v>0</v>
      </c>
      <c r="U59" s="81">
        <f>IFERROR(VLOOKUP(K59,'10'!$K$3:$M$16,3,FALSE),0)</f>
        <v>0</v>
      </c>
      <c r="V59" s="81">
        <f t="shared" si="3"/>
        <v>0</v>
      </c>
      <c r="W59" s="81"/>
      <c r="X59" s="81"/>
      <c r="Y59" s="81"/>
      <c r="Z59" s="81"/>
    </row>
    <row r="60" spans="1:26">
      <c r="A60" s="7"/>
      <c r="B60" s="147"/>
      <c r="C60" s="147"/>
      <c r="D60" s="79"/>
      <c r="E60" s="79"/>
      <c r="F60" s="79"/>
      <c r="G60" s="79"/>
      <c r="H60" s="79"/>
      <c r="I60" s="8"/>
      <c r="K60" s="79"/>
      <c r="L60" s="81"/>
      <c r="M60" s="81"/>
      <c r="N60" s="81"/>
      <c r="O60" s="81"/>
      <c r="P60" s="81"/>
      <c r="R60" s="81">
        <f t="shared" si="1"/>
        <v>0</v>
      </c>
      <c r="S60" s="81">
        <f>IFERROR(IF(J60="X",0,IF(K60="X",0,VLOOKUP(K60,'10'!$K$3:$L$16,2,FALSE))),0)</f>
        <v>0</v>
      </c>
      <c r="T60" s="81">
        <f t="shared" si="2"/>
        <v>0</v>
      </c>
      <c r="U60" s="81">
        <f>IFERROR(VLOOKUP(K60,'10'!$K$3:$M$16,3,FALSE),0)</f>
        <v>0</v>
      </c>
      <c r="V60" s="81">
        <f t="shared" si="3"/>
        <v>0</v>
      </c>
      <c r="W60" s="81"/>
      <c r="X60" s="81"/>
      <c r="Y60" s="81"/>
      <c r="Z60" s="81"/>
    </row>
    <row r="61" spans="1:26">
      <c r="A61" s="7"/>
      <c r="B61" s="147"/>
      <c r="C61" s="147"/>
      <c r="D61" s="79"/>
      <c r="E61" s="79"/>
      <c r="F61" s="79"/>
      <c r="G61" s="79"/>
      <c r="H61" s="79"/>
      <c r="I61" s="8"/>
      <c r="K61" s="79"/>
      <c r="L61" s="81"/>
      <c r="M61" s="81"/>
      <c r="N61" s="81"/>
      <c r="O61" s="81"/>
      <c r="P61" s="81"/>
      <c r="R61" s="81">
        <f t="shared" si="1"/>
        <v>0</v>
      </c>
      <c r="S61" s="81">
        <f>IFERROR(IF(J61="X",0,IF(K61="X",0,VLOOKUP(K61,'10'!$K$3:$L$16,2,FALSE))),0)</f>
        <v>0</v>
      </c>
      <c r="T61" s="81">
        <f t="shared" si="2"/>
        <v>0</v>
      </c>
      <c r="U61" s="81">
        <f>IFERROR(VLOOKUP(K61,'10'!$K$3:$M$16,3,FALSE),0)</f>
        <v>0</v>
      </c>
      <c r="V61" s="81">
        <f t="shared" si="3"/>
        <v>0</v>
      </c>
      <c r="W61" s="81"/>
      <c r="X61" s="81"/>
      <c r="Y61" s="81"/>
      <c r="Z61" s="81"/>
    </row>
    <row r="62" spans="1:26">
      <c r="A62" s="7"/>
      <c r="B62" s="147"/>
      <c r="C62" s="147"/>
      <c r="D62" s="79"/>
      <c r="E62" s="79"/>
      <c r="F62" s="79"/>
      <c r="G62" s="79"/>
      <c r="H62" s="79"/>
      <c r="I62" s="8"/>
      <c r="K62" s="79"/>
      <c r="L62" s="81"/>
      <c r="M62" s="81"/>
      <c r="N62" s="81"/>
      <c r="O62" s="81"/>
      <c r="P62" s="81"/>
      <c r="R62" s="81">
        <f t="shared" si="1"/>
        <v>0</v>
      </c>
      <c r="S62" s="81">
        <f>IFERROR(IF(J62="X",0,IF(K62="X",0,VLOOKUP(K62,'10'!$K$3:$L$16,2,FALSE))),0)</f>
        <v>0</v>
      </c>
      <c r="T62" s="81">
        <f t="shared" si="2"/>
        <v>0</v>
      </c>
      <c r="U62" s="81">
        <f>IFERROR(VLOOKUP(K62,'10'!$K$3:$M$16,3,FALSE),0)</f>
        <v>0</v>
      </c>
      <c r="V62" s="81">
        <f t="shared" si="3"/>
        <v>0</v>
      </c>
      <c r="W62" s="81"/>
      <c r="X62" s="81"/>
      <c r="Y62" s="81"/>
      <c r="Z62" s="81"/>
    </row>
    <row r="63" spans="1:26">
      <c r="A63" s="7"/>
      <c r="B63" s="147"/>
      <c r="C63" s="147"/>
      <c r="D63" s="79"/>
      <c r="E63" s="79"/>
      <c r="F63" s="79"/>
      <c r="G63" s="79"/>
      <c r="H63" s="79"/>
      <c r="I63" s="8"/>
      <c r="K63" s="79"/>
      <c r="L63" s="81"/>
      <c r="M63" s="81"/>
      <c r="N63" s="81"/>
      <c r="O63" s="81"/>
      <c r="P63" s="81"/>
      <c r="R63" s="81">
        <f t="shared" si="1"/>
        <v>0</v>
      </c>
      <c r="S63" s="81">
        <f>IFERROR(IF(J63="X",0,IF(K63="X",0,VLOOKUP(K63,'10'!$K$3:$L$16,2,FALSE))),0)</f>
        <v>0</v>
      </c>
      <c r="T63" s="81">
        <f t="shared" si="2"/>
        <v>0</v>
      </c>
      <c r="U63" s="81">
        <f>IFERROR(VLOOKUP(K63,'10'!$K$3:$M$16,3,FALSE),0)</f>
        <v>0</v>
      </c>
      <c r="V63" s="81">
        <f t="shared" si="3"/>
        <v>0</v>
      </c>
      <c r="W63" s="81"/>
      <c r="X63" s="81"/>
      <c r="Y63" s="81"/>
      <c r="Z63" s="81"/>
    </row>
    <row r="64" spans="1:26">
      <c r="A64" s="7"/>
      <c r="B64" s="147"/>
      <c r="C64" s="147"/>
      <c r="D64" s="79"/>
      <c r="E64" s="79"/>
      <c r="F64" s="79"/>
      <c r="G64" s="79"/>
      <c r="H64" s="79"/>
      <c r="I64" s="8"/>
      <c r="K64" s="79"/>
      <c r="L64" s="81"/>
      <c r="M64" s="81"/>
      <c r="N64" s="81"/>
      <c r="O64" s="81"/>
      <c r="P64" s="81"/>
      <c r="R64" s="81">
        <f t="shared" si="1"/>
        <v>0</v>
      </c>
      <c r="S64" s="81">
        <f>IFERROR(IF(J64="X",0,IF(K64="X",0,VLOOKUP(K64,'10'!$K$3:$L$16,2,FALSE))),0)</f>
        <v>0</v>
      </c>
      <c r="T64" s="81">
        <f t="shared" ref="T64:T124" si="4">R64*S64</f>
        <v>0</v>
      </c>
      <c r="U64" s="81">
        <f>IFERROR(VLOOKUP(K64,'10'!$K$3:$M$16,3,FALSE),0)</f>
        <v>0</v>
      </c>
      <c r="V64" s="81">
        <f t="shared" si="3"/>
        <v>0</v>
      </c>
      <c r="W64" s="81"/>
      <c r="X64" s="81"/>
      <c r="Y64" s="81"/>
      <c r="Z64" s="81"/>
    </row>
    <row r="65" spans="1:26">
      <c r="A65" s="7"/>
      <c r="B65" s="147"/>
      <c r="C65" s="147"/>
      <c r="D65" s="79"/>
      <c r="E65" s="79"/>
      <c r="F65" s="79"/>
      <c r="G65" s="79"/>
      <c r="H65" s="79"/>
      <c r="I65" s="8"/>
      <c r="K65" s="79"/>
      <c r="L65" s="81"/>
      <c r="M65" s="81"/>
      <c r="N65" s="81"/>
      <c r="O65" s="81"/>
      <c r="P65" s="81"/>
      <c r="R65" s="81">
        <f t="shared" ref="R65:R125" si="5">SUM(M65+P65)</f>
        <v>0</v>
      </c>
      <c r="S65" s="81">
        <f>IFERROR(IF(J65="X",0,IF(K65="X",0,VLOOKUP(K65,'10'!$K$3:$L$16,2,FALSE))),0)</f>
        <v>0</v>
      </c>
      <c r="T65" s="81">
        <f t="shared" si="4"/>
        <v>0</v>
      </c>
      <c r="U65" s="81">
        <f>IFERROR(VLOOKUP(K65,'10'!$K$3:$M$16,3,FALSE),0)</f>
        <v>0</v>
      </c>
      <c r="V65" s="81">
        <f t="shared" si="3"/>
        <v>0</v>
      </c>
      <c r="W65" s="81"/>
      <c r="X65" s="81"/>
      <c r="Y65" s="81"/>
      <c r="Z65" s="81"/>
    </row>
    <row r="66" spans="1:26">
      <c r="A66" s="7"/>
      <c r="B66" s="147"/>
      <c r="C66" s="147"/>
      <c r="D66" s="79"/>
      <c r="E66" s="79"/>
      <c r="F66" s="79"/>
      <c r="G66" s="79"/>
      <c r="H66" s="79"/>
      <c r="I66" s="8"/>
      <c r="K66" s="79"/>
      <c r="L66" s="81"/>
      <c r="M66" s="81"/>
      <c r="N66" s="81"/>
      <c r="O66" s="81"/>
      <c r="P66" s="81"/>
      <c r="R66" s="81">
        <f t="shared" si="5"/>
        <v>0</v>
      </c>
      <c r="S66" s="81">
        <f>IFERROR(IF(J66="X",0,IF(K66="X",0,VLOOKUP(K66,'10'!$K$3:$L$16,2,FALSE))),0)</f>
        <v>0</v>
      </c>
      <c r="T66" s="81">
        <f t="shared" si="4"/>
        <v>0</v>
      </c>
      <c r="U66" s="81">
        <f>IFERROR(VLOOKUP(K66,'10'!$K$3:$M$16,3,FALSE),0)</f>
        <v>0</v>
      </c>
      <c r="V66" s="81">
        <f t="shared" si="3"/>
        <v>0</v>
      </c>
      <c r="W66" s="81"/>
      <c r="X66" s="81"/>
      <c r="Y66" s="81"/>
      <c r="Z66" s="81"/>
    </row>
    <row r="67" spans="1:26">
      <c r="A67" s="7"/>
      <c r="B67" s="147"/>
      <c r="C67" s="147"/>
      <c r="D67" s="79"/>
      <c r="E67" s="79"/>
      <c r="F67" s="79"/>
      <c r="G67" s="79"/>
      <c r="H67" s="79"/>
      <c r="I67" s="8"/>
      <c r="K67" s="79"/>
      <c r="L67" s="81"/>
      <c r="M67" s="81"/>
      <c r="N67" s="81"/>
      <c r="O67" s="81"/>
      <c r="P67" s="81"/>
      <c r="R67" s="81">
        <f t="shared" si="5"/>
        <v>0</v>
      </c>
      <c r="S67" s="81">
        <f>IFERROR(IF(J67="X",0,IF(K67="X",0,VLOOKUP(K67,'10'!$K$3:$L$16,2,FALSE))),0)</f>
        <v>0</v>
      </c>
      <c r="T67" s="81">
        <f t="shared" si="4"/>
        <v>0</v>
      </c>
      <c r="U67" s="81">
        <f>IFERROR(VLOOKUP(K67,'10'!$K$3:$M$16,3,FALSE),0)</f>
        <v>0</v>
      </c>
      <c r="V67" s="81">
        <f t="shared" si="3"/>
        <v>0</v>
      </c>
      <c r="W67" s="81"/>
      <c r="X67" s="81"/>
      <c r="Y67" s="81"/>
      <c r="Z67" s="81"/>
    </row>
    <row r="68" spans="1:26">
      <c r="A68" s="7"/>
      <c r="B68" s="147"/>
      <c r="C68" s="147"/>
      <c r="D68" s="79"/>
      <c r="E68" s="79"/>
      <c r="F68" s="79"/>
      <c r="G68" s="79"/>
      <c r="H68" s="79"/>
      <c r="I68" s="8"/>
      <c r="K68" s="79"/>
      <c r="L68" s="81"/>
      <c r="M68" s="81"/>
      <c r="N68" s="81"/>
      <c r="O68" s="81"/>
      <c r="P68" s="81"/>
      <c r="R68" s="81">
        <f t="shared" si="5"/>
        <v>0</v>
      </c>
      <c r="S68" s="81">
        <f>IFERROR(IF(J68="X",0,IF(K68="X",0,VLOOKUP(K68,'10'!$K$3:$L$16,2,FALSE))),0)</f>
        <v>0</v>
      </c>
      <c r="T68" s="81">
        <f t="shared" si="4"/>
        <v>0</v>
      </c>
      <c r="U68" s="81">
        <f>IFERROR(VLOOKUP(K68,'10'!$K$3:$M$16,3,FALSE),0)</f>
        <v>0</v>
      </c>
      <c r="V68" s="81">
        <f t="shared" si="3"/>
        <v>0</v>
      </c>
      <c r="W68" s="81"/>
      <c r="X68" s="81"/>
      <c r="Y68" s="81"/>
      <c r="Z68" s="81"/>
    </row>
    <row r="69" spans="1:26">
      <c r="A69" s="7"/>
      <c r="B69" s="147"/>
      <c r="C69" s="147"/>
      <c r="D69" s="79"/>
      <c r="E69" s="79"/>
      <c r="F69" s="79"/>
      <c r="G69" s="79"/>
      <c r="H69" s="79"/>
      <c r="I69" s="8"/>
      <c r="K69" s="79"/>
      <c r="L69" s="81"/>
      <c r="M69" s="81"/>
      <c r="N69" s="81"/>
      <c r="O69" s="81"/>
      <c r="P69" s="81"/>
      <c r="R69" s="81">
        <f t="shared" si="5"/>
        <v>0</v>
      </c>
      <c r="S69" s="81">
        <f>IFERROR(IF(J69="X",0,IF(K69="X",0,VLOOKUP(K69,'10'!$K$3:$L$16,2,FALSE))),0)</f>
        <v>0</v>
      </c>
      <c r="T69" s="81">
        <f t="shared" si="4"/>
        <v>0</v>
      </c>
      <c r="U69" s="81">
        <f>IFERROR(VLOOKUP(K69,'10'!$K$3:$M$16,3,FALSE),0)</f>
        <v>0</v>
      </c>
      <c r="V69" s="81">
        <f t="shared" ref="V69:V132" si="6">IF(U69=0,0,T69/U69)</f>
        <v>0</v>
      </c>
      <c r="W69" s="81"/>
      <c r="X69" s="81"/>
      <c r="Y69" s="81"/>
      <c r="Z69" s="81"/>
    </row>
    <row r="70" spans="1:26">
      <c r="A70" s="7"/>
      <c r="B70" s="147"/>
      <c r="C70" s="147"/>
      <c r="D70" s="79"/>
      <c r="E70" s="79"/>
      <c r="F70" s="79"/>
      <c r="G70" s="79"/>
      <c r="H70" s="79"/>
      <c r="I70" s="89"/>
      <c r="J70" s="154"/>
      <c r="K70" s="250"/>
      <c r="L70" s="81"/>
      <c r="M70" s="251"/>
      <c r="N70" s="91"/>
      <c r="O70" s="81"/>
      <c r="P70" s="91"/>
      <c r="Q70" s="91"/>
      <c r="R70" s="81">
        <f t="shared" si="5"/>
        <v>0</v>
      </c>
      <c r="S70" s="81">
        <f>IFERROR(IF(J70="X",0,IF(K70="X",0,VLOOKUP(K70,'10'!$K$3:$L$16,2,FALSE))),0)</f>
        <v>0</v>
      </c>
      <c r="T70" s="81">
        <f t="shared" si="4"/>
        <v>0</v>
      </c>
      <c r="U70" s="81">
        <f>IFERROR(VLOOKUP(K70,'10'!$K$3:$M$16,3,FALSE),0)</f>
        <v>0</v>
      </c>
      <c r="V70" s="81">
        <f t="shared" si="6"/>
        <v>0</v>
      </c>
      <c r="W70" s="81"/>
      <c r="X70" s="81"/>
      <c r="Y70" s="81"/>
      <c r="Z70" s="81"/>
    </row>
    <row r="71" spans="1:26">
      <c r="A71" s="7"/>
      <c r="B71" s="147"/>
      <c r="C71" s="147"/>
      <c r="D71" s="79"/>
      <c r="E71" s="79"/>
      <c r="F71" s="79"/>
      <c r="G71" s="79"/>
      <c r="H71" s="79"/>
      <c r="I71" s="8"/>
      <c r="K71" s="79"/>
      <c r="L71" s="81"/>
      <c r="M71" s="81"/>
      <c r="N71" s="81"/>
      <c r="O71" s="81"/>
      <c r="P71" s="81"/>
      <c r="R71" s="81">
        <f t="shared" si="5"/>
        <v>0</v>
      </c>
      <c r="S71" s="81">
        <f>IFERROR(IF(J71="X",0,IF(K71="X",0,VLOOKUP(K71,'10'!$K$3:$L$16,2,FALSE))),0)</f>
        <v>0</v>
      </c>
      <c r="T71" s="81">
        <f t="shared" si="4"/>
        <v>0</v>
      </c>
      <c r="U71" s="81">
        <f>IFERROR(VLOOKUP(K71,'10'!$K$3:$M$16,3,FALSE),0)</f>
        <v>0</v>
      </c>
      <c r="V71" s="81">
        <f t="shared" si="6"/>
        <v>0</v>
      </c>
      <c r="W71" s="81"/>
      <c r="X71" s="81"/>
      <c r="Y71" s="81"/>
      <c r="Z71" s="81"/>
    </row>
    <row r="72" spans="1:26">
      <c r="A72" s="7"/>
      <c r="B72" s="147"/>
      <c r="C72" s="147"/>
      <c r="D72" s="79"/>
      <c r="E72" s="79"/>
      <c r="F72" s="79"/>
      <c r="G72" s="79"/>
      <c r="H72" s="79"/>
      <c r="I72" s="80"/>
      <c r="K72" s="79"/>
      <c r="L72" s="81"/>
      <c r="M72" s="81"/>
      <c r="N72" s="81"/>
      <c r="O72" s="81"/>
      <c r="P72" s="81"/>
      <c r="R72" s="81">
        <f t="shared" si="5"/>
        <v>0</v>
      </c>
      <c r="S72" s="81">
        <f>IFERROR(IF(J72="X",0,IF(K72="X",0,VLOOKUP(K72,'10'!$K$3:$L$16,2,FALSE))),0)</f>
        <v>0</v>
      </c>
      <c r="T72" s="81">
        <f t="shared" si="4"/>
        <v>0</v>
      </c>
      <c r="U72" s="81">
        <f>IFERROR(VLOOKUP(K72,'10'!$K$3:$M$16,3,FALSE),0)</f>
        <v>0</v>
      </c>
      <c r="V72" s="81">
        <f t="shared" si="6"/>
        <v>0</v>
      </c>
      <c r="W72" s="81"/>
      <c r="X72" s="81"/>
      <c r="Y72" s="81"/>
      <c r="Z72" s="81"/>
    </row>
    <row r="73" spans="1:26">
      <c r="A73" s="7"/>
      <c r="B73" s="147"/>
      <c r="C73" s="147"/>
      <c r="D73" s="79"/>
      <c r="E73" s="79"/>
      <c r="F73" s="79"/>
      <c r="G73" s="79"/>
      <c r="H73" s="79"/>
      <c r="I73" s="8"/>
      <c r="K73" s="79"/>
      <c r="L73" s="81"/>
      <c r="M73" s="81"/>
      <c r="N73" s="81"/>
      <c r="O73" s="81"/>
      <c r="P73" s="81"/>
      <c r="R73" s="81">
        <f t="shared" si="5"/>
        <v>0</v>
      </c>
      <c r="S73" s="81">
        <f>IFERROR(IF(J73="X",0,IF(K73="X",0,VLOOKUP(K73,'10'!$K$3:$L$16,2,FALSE))),0)</f>
        <v>0</v>
      </c>
      <c r="T73" s="81">
        <f t="shared" si="4"/>
        <v>0</v>
      </c>
      <c r="U73" s="81">
        <f>IFERROR(VLOOKUP(K73,'10'!$K$3:$M$16,3,FALSE),0)</f>
        <v>0</v>
      </c>
      <c r="V73" s="81">
        <f t="shared" si="6"/>
        <v>0</v>
      </c>
      <c r="W73" s="81"/>
      <c r="X73" s="81"/>
      <c r="Y73" s="81"/>
      <c r="Z73" s="81"/>
    </row>
    <row r="74" spans="1:26">
      <c r="A74" s="7"/>
      <c r="B74" s="147"/>
      <c r="C74" s="147"/>
      <c r="D74" s="79"/>
      <c r="E74" s="79"/>
      <c r="F74" s="79"/>
      <c r="G74" s="79"/>
      <c r="H74" s="79"/>
      <c r="I74" s="8"/>
      <c r="K74" s="79"/>
      <c r="L74" s="81"/>
      <c r="M74" s="81"/>
      <c r="N74" s="81"/>
      <c r="O74" s="81"/>
      <c r="P74" s="81"/>
      <c r="R74" s="81">
        <f t="shared" si="5"/>
        <v>0</v>
      </c>
      <c r="S74" s="81">
        <f>IFERROR(IF(J74="X",0,IF(K74="X",0,VLOOKUP(K74,'10'!$K$3:$L$16,2,FALSE))),0)</f>
        <v>0</v>
      </c>
      <c r="T74" s="81">
        <f t="shared" si="4"/>
        <v>0</v>
      </c>
      <c r="U74" s="81">
        <f>IFERROR(VLOOKUP(K74,'10'!$K$3:$M$16,3,FALSE),0)</f>
        <v>0</v>
      </c>
      <c r="V74" s="81">
        <f t="shared" si="6"/>
        <v>0</v>
      </c>
      <c r="W74" s="81"/>
      <c r="X74" s="81"/>
      <c r="Y74" s="81"/>
      <c r="Z74" s="81"/>
    </row>
    <row r="75" spans="1:26">
      <c r="A75" s="7"/>
      <c r="B75" s="147"/>
      <c r="C75" s="147"/>
      <c r="D75" s="79"/>
      <c r="E75" s="79"/>
      <c r="F75" s="79"/>
      <c r="G75" s="79"/>
      <c r="H75" s="79"/>
      <c r="I75" s="8"/>
      <c r="K75" s="79"/>
      <c r="L75" s="81"/>
      <c r="M75" s="81"/>
      <c r="N75" s="81"/>
      <c r="O75" s="81"/>
      <c r="P75" s="81"/>
      <c r="R75" s="81">
        <f t="shared" si="5"/>
        <v>0</v>
      </c>
      <c r="S75" s="81">
        <f>IFERROR(IF(J75="X",0,IF(K75="X",0,VLOOKUP(K75,'10'!$K$3:$L$16,2,FALSE))),0)</f>
        <v>0</v>
      </c>
      <c r="T75" s="81">
        <f t="shared" si="4"/>
        <v>0</v>
      </c>
      <c r="U75" s="81">
        <f>IFERROR(VLOOKUP(K75,'10'!$K$3:$M$16,3,FALSE),0)</f>
        <v>0</v>
      </c>
      <c r="V75" s="81">
        <f t="shared" si="6"/>
        <v>0</v>
      </c>
      <c r="W75" s="81"/>
      <c r="X75" s="81"/>
      <c r="Y75" s="81"/>
      <c r="Z75" s="81"/>
    </row>
    <row r="76" spans="1:26">
      <c r="A76" s="7"/>
      <c r="B76" s="147"/>
      <c r="C76" s="147"/>
      <c r="D76" s="79"/>
      <c r="E76" s="79"/>
      <c r="F76" s="79"/>
      <c r="G76" s="79"/>
      <c r="H76" s="79"/>
      <c r="I76" s="8"/>
      <c r="K76" s="79"/>
      <c r="L76" s="81"/>
      <c r="M76" s="81"/>
      <c r="N76" s="81"/>
      <c r="O76" s="81"/>
      <c r="P76" s="81"/>
      <c r="R76" s="81">
        <f t="shared" si="5"/>
        <v>0</v>
      </c>
      <c r="S76" s="81">
        <f>IFERROR(IF(J76="X",0,IF(K76="X",0,VLOOKUP(K76,'10'!$K$3:$L$16,2,FALSE))),0)</f>
        <v>0</v>
      </c>
      <c r="T76" s="81">
        <f t="shared" si="4"/>
        <v>0</v>
      </c>
      <c r="U76" s="81">
        <f>IFERROR(VLOOKUP(K76,'10'!$K$3:$M$16,3,FALSE),0)</f>
        <v>0</v>
      </c>
      <c r="V76" s="81">
        <f t="shared" si="6"/>
        <v>0</v>
      </c>
      <c r="W76" s="81"/>
      <c r="X76" s="81"/>
      <c r="Y76" s="81"/>
      <c r="Z76" s="81"/>
    </row>
    <row r="77" spans="1:26">
      <c r="A77" s="7"/>
      <c r="B77" s="147"/>
      <c r="C77" s="147"/>
      <c r="D77" s="79"/>
      <c r="E77" s="79"/>
      <c r="F77" s="79"/>
      <c r="G77" s="79"/>
      <c r="H77" s="79"/>
      <c r="I77" s="8"/>
      <c r="K77" s="79"/>
      <c r="L77" s="81"/>
      <c r="M77" s="81"/>
      <c r="N77" s="81"/>
      <c r="O77" s="81"/>
      <c r="P77" s="81"/>
      <c r="R77" s="81">
        <f t="shared" si="5"/>
        <v>0</v>
      </c>
      <c r="S77" s="81">
        <f>IFERROR(IF(J77="X",0,IF(K77="X",0,VLOOKUP(K77,'10'!$K$3:$L$16,2,FALSE))),0)</f>
        <v>0</v>
      </c>
      <c r="T77" s="81">
        <f t="shared" si="4"/>
        <v>0</v>
      </c>
      <c r="U77" s="81">
        <f>IFERROR(VLOOKUP(K77,'10'!$K$3:$M$16,3,FALSE),0)</f>
        <v>0</v>
      </c>
      <c r="V77" s="81">
        <f t="shared" si="6"/>
        <v>0</v>
      </c>
      <c r="W77" s="81"/>
      <c r="X77" s="81"/>
      <c r="Y77" s="81"/>
      <c r="Z77" s="81"/>
    </row>
    <row r="78" spans="1:26">
      <c r="A78" s="7"/>
      <c r="B78" s="147"/>
      <c r="C78" s="147"/>
      <c r="D78" s="79"/>
      <c r="E78" s="79"/>
      <c r="F78" s="79"/>
      <c r="G78" s="79"/>
      <c r="H78" s="79"/>
      <c r="I78" s="8"/>
      <c r="K78" s="79"/>
      <c r="L78" s="81"/>
      <c r="M78" s="81"/>
      <c r="N78" s="81"/>
      <c r="O78" s="81"/>
      <c r="P78" s="81"/>
      <c r="R78" s="81">
        <f t="shared" si="5"/>
        <v>0</v>
      </c>
      <c r="S78" s="81">
        <f>IFERROR(IF(J78="X",0,IF(K78="X",0,VLOOKUP(K78,'10'!$K$3:$L$16,2,FALSE))),0)</f>
        <v>0</v>
      </c>
      <c r="T78" s="81">
        <f t="shared" si="4"/>
        <v>0</v>
      </c>
      <c r="U78" s="81">
        <f>IFERROR(VLOOKUP(K78,'10'!$K$3:$M$16,3,FALSE),0)</f>
        <v>0</v>
      </c>
      <c r="V78" s="81">
        <f t="shared" si="6"/>
        <v>0</v>
      </c>
      <c r="W78" s="81"/>
      <c r="X78" s="81"/>
      <c r="Y78" s="81"/>
      <c r="Z78" s="81"/>
    </row>
    <row r="79" spans="1:26">
      <c r="A79" s="7"/>
      <c r="B79" s="147"/>
      <c r="C79" s="147"/>
      <c r="D79" s="79"/>
      <c r="E79" s="79"/>
      <c r="F79" s="79"/>
      <c r="G79" s="79"/>
      <c r="H79" s="79"/>
      <c r="I79" s="8"/>
      <c r="K79" s="79"/>
      <c r="L79" s="81"/>
      <c r="M79" s="81"/>
      <c r="N79" s="81"/>
      <c r="O79" s="81"/>
      <c r="P79" s="81"/>
      <c r="R79" s="81">
        <f t="shared" si="5"/>
        <v>0</v>
      </c>
      <c r="S79" s="81">
        <f>IFERROR(IF(J79="X",0,IF(K79="X",0,VLOOKUP(K79,'10'!$K$3:$L$16,2,FALSE))),0)</f>
        <v>0</v>
      </c>
      <c r="T79" s="81">
        <f t="shared" si="4"/>
        <v>0</v>
      </c>
      <c r="U79" s="81">
        <f>IFERROR(VLOOKUP(K79,'10'!$K$3:$M$16,3,FALSE),0)</f>
        <v>0</v>
      </c>
      <c r="V79" s="81">
        <f t="shared" si="6"/>
        <v>0</v>
      </c>
      <c r="W79" s="81"/>
      <c r="X79" s="81"/>
      <c r="Y79" s="81"/>
      <c r="Z79" s="81"/>
    </row>
    <row r="80" spans="1:26">
      <c r="A80" s="7"/>
      <c r="B80" s="147"/>
      <c r="C80" s="147"/>
      <c r="D80" s="79"/>
      <c r="E80" s="79"/>
      <c r="F80" s="79"/>
      <c r="G80" s="79"/>
      <c r="H80" s="79"/>
      <c r="I80" s="8"/>
      <c r="K80" s="79"/>
      <c r="L80" s="81"/>
      <c r="M80" s="81"/>
      <c r="N80" s="81"/>
      <c r="O80" s="81"/>
      <c r="P80" s="81"/>
      <c r="R80" s="81">
        <f t="shared" si="5"/>
        <v>0</v>
      </c>
      <c r="S80" s="81">
        <f>IFERROR(IF(J80="X",0,IF(K80="X",0,VLOOKUP(K80,'10'!$K$3:$L$16,2,FALSE))),0)</f>
        <v>0</v>
      </c>
      <c r="T80" s="81">
        <f t="shared" si="4"/>
        <v>0</v>
      </c>
      <c r="U80" s="81">
        <f>IFERROR(VLOOKUP(K80,'10'!$K$3:$M$16,3,FALSE),0)</f>
        <v>0</v>
      </c>
      <c r="V80" s="81">
        <f t="shared" si="6"/>
        <v>0</v>
      </c>
      <c r="W80" s="81"/>
      <c r="X80" s="81"/>
      <c r="Y80" s="81"/>
      <c r="Z80" s="81"/>
    </row>
    <row r="81" spans="1:26">
      <c r="A81" s="7"/>
      <c r="B81" s="147"/>
      <c r="C81" s="147"/>
      <c r="D81" s="79"/>
      <c r="E81" s="79"/>
      <c r="F81" s="79"/>
      <c r="G81" s="79"/>
      <c r="H81" s="79"/>
      <c r="I81" s="8"/>
      <c r="K81" s="79"/>
      <c r="L81" s="81"/>
      <c r="M81" s="81"/>
      <c r="N81" s="81"/>
      <c r="O81" s="81"/>
      <c r="P81" s="81"/>
      <c r="R81" s="81">
        <f t="shared" si="5"/>
        <v>0</v>
      </c>
      <c r="S81" s="81">
        <f>IFERROR(IF(J81="X",0,IF(K81="X",0,VLOOKUP(K81,'10'!$K$3:$L$16,2,FALSE))),0)</f>
        <v>0</v>
      </c>
      <c r="T81" s="81">
        <f t="shared" si="4"/>
        <v>0</v>
      </c>
      <c r="U81" s="81">
        <f>IFERROR(VLOOKUP(K81,'10'!$K$3:$M$16,3,FALSE),0)</f>
        <v>0</v>
      </c>
      <c r="V81" s="81">
        <f t="shared" si="6"/>
        <v>0</v>
      </c>
      <c r="W81" s="81"/>
      <c r="X81" s="81"/>
      <c r="Y81" s="81"/>
      <c r="Z81" s="81"/>
    </row>
    <row r="82" spans="1:26">
      <c r="A82" s="7"/>
      <c r="B82" s="147"/>
      <c r="C82" s="147"/>
      <c r="D82" s="79"/>
      <c r="E82" s="79"/>
      <c r="F82" s="79"/>
      <c r="G82" s="79"/>
      <c r="H82" s="79"/>
      <c r="I82" s="8"/>
      <c r="K82" s="79"/>
      <c r="L82" s="81"/>
      <c r="M82" s="81"/>
      <c r="N82" s="81"/>
      <c r="O82" s="81"/>
      <c r="P82" s="81"/>
      <c r="R82" s="81">
        <f t="shared" si="5"/>
        <v>0</v>
      </c>
      <c r="S82" s="81">
        <f>IFERROR(IF(J82="X",0,IF(K82="X",0,VLOOKUP(K82,'10'!$K$3:$L$16,2,FALSE))),0)</f>
        <v>0</v>
      </c>
      <c r="T82" s="81">
        <f t="shared" si="4"/>
        <v>0</v>
      </c>
      <c r="U82" s="81">
        <f>IFERROR(VLOOKUP(K82,'10'!$K$3:$M$16,3,FALSE),0)</f>
        <v>0</v>
      </c>
      <c r="V82" s="81">
        <f t="shared" si="6"/>
        <v>0</v>
      </c>
      <c r="W82" s="81"/>
      <c r="X82" s="81"/>
      <c r="Y82" s="81"/>
      <c r="Z82" s="81"/>
    </row>
    <row r="83" spans="1:26">
      <c r="A83" s="7"/>
      <c r="B83" s="147"/>
      <c r="C83" s="147"/>
      <c r="D83" s="79"/>
      <c r="E83" s="79"/>
      <c r="F83" s="79"/>
      <c r="G83" s="79"/>
      <c r="H83" s="79"/>
      <c r="I83" s="8"/>
      <c r="K83" s="79"/>
      <c r="L83" s="81"/>
      <c r="M83" s="81"/>
      <c r="N83" s="81"/>
      <c r="O83" s="81"/>
      <c r="P83" s="81"/>
      <c r="R83" s="81">
        <f t="shared" si="5"/>
        <v>0</v>
      </c>
      <c r="S83" s="81">
        <f>IFERROR(IF(J83="X",0,IF(K83="X",0,VLOOKUP(K83,'10'!$K$3:$L$16,2,FALSE))),0)</f>
        <v>0</v>
      </c>
      <c r="T83" s="81">
        <f t="shared" si="4"/>
        <v>0</v>
      </c>
      <c r="U83" s="81">
        <f>IFERROR(VLOOKUP(K83,'10'!$K$3:$M$16,3,FALSE),0)</f>
        <v>0</v>
      </c>
      <c r="V83" s="81">
        <f t="shared" si="6"/>
        <v>0</v>
      </c>
      <c r="W83" s="81"/>
      <c r="X83" s="81"/>
      <c r="Y83" s="81"/>
      <c r="Z83" s="81"/>
    </row>
    <row r="84" spans="1:26">
      <c r="A84" s="7"/>
      <c r="B84" s="147"/>
      <c r="C84" s="147"/>
      <c r="D84" s="79"/>
      <c r="E84" s="79"/>
      <c r="F84" s="79"/>
      <c r="G84" s="79"/>
      <c r="H84" s="79"/>
      <c r="I84" s="8"/>
      <c r="K84" s="79"/>
      <c r="L84" s="81"/>
      <c r="M84" s="81"/>
      <c r="N84" s="81"/>
      <c r="O84" s="81"/>
      <c r="P84" s="81"/>
      <c r="R84" s="81">
        <f t="shared" si="5"/>
        <v>0</v>
      </c>
      <c r="S84" s="81">
        <f>IFERROR(IF(J84="X",0,IF(K84="X",0,VLOOKUP(K84,'10'!$K$3:$L$16,2,FALSE))),0)</f>
        <v>0</v>
      </c>
      <c r="T84" s="81">
        <f t="shared" si="4"/>
        <v>0</v>
      </c>
      <c r="U84" s="81">
        <f>IFERROR(VLOOKUP(K84,'10'!$K$3:$M$16,3,FALSE),0)</f>
        <v>0</v>
      </c>
      <c r="V84" s="81">
        <f t="shared" si="6"/>
        <v>0</v>
      </c>
      <c r="W84" s="81"/>
      <c r="X84" s="81"/>
      <c r="Y84" s="81"/>
      <c r="Z84" s="81"/>
    </row>
    <row r="85" spans="1:26">
      <c r="A85" s="7"/>
      <c r="B85" s="147"/>
      <c r="C85" s="147"/>
      <c r="D85" s="79"/>
      <c r="E85" s="79"/>
      <c r="F85" s="79"/>
      <c r="G85" s="79"/>
      <c r="H85" s="79"/>
      <c r="I85" s="8"/>
      <c r="K85" s="79"/>
      <c r="L85" s="81"/>
      <c r="M85" s="81"/>
      <c r="N85" s="81"/>
      <c r="O85" s="81"/>
      <c r="P85" s="81"/>
      <c r="R85" s="81">
        <f t="shared" si="5"/>
        <v>0</v>
      </c>
      <c r="S85" s="81">
        <f>IFERROR(IF(J85="X",0,IF(K85="X",0,VLOOKUP(K85,'10'!$K$3:$L$16,2,FALSE))),0)</f>
        <v>0</v>
      </c>
      <c r="T85" s="81">
        <f t="shared" si="4"/>
        <v>0</v>
      </c>
      <c r="U85" s="81">
        <f>IFERROR(VLOOKUP(K85,'10'!$K$3:$M$16,3,FALSE),0)</f>
        <v>0</v>
      </c>
      <c r="V85" s="81">
        <f t="shared" si="6"/>
        <v>0</v>
      </c>
      <c r="W85" s="81"/>
      <c r="X85" s="81"/>
      <c r="Y85" s="81"/>
      <c r="Z85" s="81"/>
    </row>
    <row r="86" spans="1:26">
      <c r="A86" s="7"/>
      <c r="B86" s="147"/>
      <c r="C86" s="147"/>
      <c r="D86" s="79"/>
      <c r="E86" s="79"/>
      <c r="F86" s="79"/>
      <c r="G86" s="79"/>
      <c r="H86" s="79"/>
      <c r="I86" s="8"/>
      <c r="K86" s="79"/>
      <c r="L86" s="81"/>
      <c r="M86" s="81"/>
      <c r="N86" s="81"/>
      <c r="O86" s="81"/>
      <c r="P86" s="81"/>
      <c r="R86" s="81">
        <f t="shared" si="5"/>
        <v>0</v>
      </c>
      <c r="S86" s="81">
        <f>IFERROR(IF(J86="X",0,IF(K86="X",0,VLOOKUP(K86,'10'!$K$3:$L$16,2,FALSE))),0)</f>
        <v>0</v>
      </c>
      <c r="T86" s="81">
        <f t="shared" si="4"/>
        <v>0</v>
      </c>
      <c r="U86" s="81">
        <f>IFERROR(VLOOKUP(K86,'10'!$K$3:$M$16,3,FALSE),0)</f>
        <v>0</v>
      </c>
      <c r="V86" s="81">
        <f t="shared" si="6"/>
        <v>0</v>
      </c>
      <c r="W86" s="81"/>
      <c r="X86" s="81"/>
      <c r="Y86" s="81"/>
      <c r="Z86" s="81"/>
    </row>
    <row r="87" spans="1:26">
      <c r="A87" s="7"/>
      <c r="B87" s="147"/>
      <c r="C87" s="147"/>
      <c r="D87" s="79"/>
      <c r="E87" s="79"/>
      <c r="F87" s="79"/>
      <c r="G87" s="79"/>
      <c r="H87" s="79"/>
      <c r="I87" s="8"/>
      <c r="K87" s="79"/>
      <c r="L87" s="81"/>
      <c r="M87" s="81"/>
      <c r="N87" s="81"/>
      <c r="O87" s="81"/>
      <c r="P87" s="81"/>
      <c r="R87" s="81">
        <f t="shared" si="5"/>
        <v>0</v>
      </c>
      <c r="S87" s="81">
        <f>IFERROR(IF(J87="X",0,IF(K87="X",0,VLOOKUP(K87,'10'!$K$3:$L$16,2,FALSE))),0)</f>
        <v>0</v>
      </c>
      <c r="T87" s="81">
        <f t="shared" si="4"/>
        <v>0</v>
      </c>
      <c r="U87" s="81">
        <f>IFERROR(VLOOKUP(K87,'10'!$K$3:$M$16,3,FALSE),0)</f>
        <v>0</v>
      </c>
      <c r="V87" s="81">
        <f t="shared" si="6"/>
        <v>0</v>
      </c>
      <c r="W87" s="81"/>
      <c r="X87" s="81"/>
      <c r="Y87" s="81"/>
      <c r="Z87" s="81"/>
    </row>
    <row r="88" spans="1:26">
      <c r="A88" s="7"/>
      <c r="B88" s="147"/>
      <c r="C88" s="147"/>
      <c r="D88" s="79"/>
      <c r="E88" s="79"/>
      <c r="F88" s="79"/>
      <c r="G88" s="79"/>
      <c r="H88" s="79"/>
      <c r="I88" s="8"/>
      <c r="K88" s="79"/>
      <c r="L88" s="81"/>
      <c r="M88" s="81"/>
      <c r="N88" s="81"/>
      <c r="O88" s="81"/>
      <c r="P88" s="81"/>
      <c r="R88" s="81">
        <f t="shared" si="5"/>
        <v>0</v>
      </c>
      <c r="S88" s="81">
        <f>IFERROR(IF(J88="X",0,IF(K88="X",0,VLOOKUP(K88,'10'!$K$3:$L$16,2,FALSE))),0)</f>
        <v>0</v>
      </c>
      <c r="T88" s="81">
        <f t="shared" si="4"/>
        <v>0</v>
      </c>
      <c r="U88" s="81">
        <f>IFERROR(VLOOKUP(K88,'10'!$K$3:$M$16,3,FALSE),0)</f>
        <v>0</v>
      </c>
      <c r="V88" s="81">
        <f t="shared" si="6"/>
        <v>0</v>
      </c>
      <c r="W88" s="81"/>
      <c r="X88" s="81"/>
      <c r="Y88" s="81"/>
      <c r="Z88" s="81"/>
    </row>
    <row r="89" spans="1:26">
      <c r="A89" s="7"/>
      <c r="B89" s="147"/>
      <c r="C89" s="147"/>
      <c r="D89" s="79"/>
      <c r="E89" s="79"/>
      <c r="F89" s="79"/>
      <c r="G89" s="79"/>
      <c r="H89" s="79"/>
      <c r="I89" s="8"/>
      <c r="K89" s="79"/>
      <c r="L89" s="81"/>
      <c r="M89" s="81"/>
      <c r="N89" s="81"/>
      <c r="O89" s="81"/>
      <c r="P89" s="81"/>
      <c r="R89" s="81">
        <f t="shared" si="5"/>
        <v>0</v>
      </c>
      <c r="S89" s="81">
        <f>IFERROR(IF(J89="X",0,IF(K89="X",0,VLOOKUP(K89,'10'!$K$3:$L$16,2,FALSE))),0)</f>
        <v>0</v>
      </c>
      <c r="T89" s="81">
        <f t="shared" si="4"/>
        <v>0</v>
      </c>
      <c r="U89" s="81">
        <f>IFERROR(VLOOKUP(K89,'10'!$K$3:$M$16,3,FALSE),0)</f>
        <v>0</v>
      </c>
      <c r="V89" s="81">
        <f t="shared" si="6"/>
        <v>0</v>
      </c>
      <c r="W89" s="81"/>
      <c r="X89" s="81"/>
      <c r="Y89" s="81"/>
      <c r="Z89" s="81"/>
    </row>
    <row r="90" spans="1:26">
      <c r="A90" s="7"/>
      <c r="B90" s="147"/>
      <c r="C90" s="147"/>
      <c r="D90" s="79"/>
      <c r="E90" s="79"/>
      <c r="F90" s="79"/>
      <c r="G90" s="79"/>
      <c r="H90" s="79"/>
      <c r="I90" s="8"/>
      <c r="K90" s="79"/>
      <c r="L90" s="81"/>
      <c r="M90" s="81"/>
      <c r="N90" s="81"/>
      <c r="O90" s="81"/>
      <c r="P90" s="81"/>
      <c r="R90" s="81">
        <f t="shared" si="5"/>
        <v>0</v>
      </c>
      <c r="S90" s="81">
        <f>IFERROR(IF(J90="X",0,IF(K90="X",0,VLOOKUP(K90,'10'!$K$3:$L$16,2,FALSE))),0)</f>
        <v>0</v>
      </c>
      <c r="T90" s="81">
        <f t="shared" si="4"/>
        <v>0</v>
      </c>
      <c r="U90" s="81">
        <f>IFERROR(VLOOKUP(K90,'10'!$K$3:$M$16,3,FALSE),0)</f>
        <v>0</v>
      </c>
      <c r="V90" s="81">
        <f t="shared" si="6"/>
        <v>0</v>
      </c>
      <c r="W90" s="81"/>
      <c r="X90" s="81"/>
      <c r="Y90" s="81"/>
      <c r="Z90" s="81"/>
    </row>
    <row r="91" spans="1:26">
      <c r="A91" s="7"/>
      <c r="B91" s="147"/>
      <c r="C91" s="147"/>
      <c r="D91" s="79"/>
      <c r="E91" s="79"/>
      <c r="F91" s="79"/>
      <c r="G91" s="79"/>
      <c r="H91" s="79"/>
      <c r="I91" s="8"/>
      <c r="K91" s="79"/>
      <c r="L91" s="81"/>
      <c r="M91" s="81"/>
      <c r="N91" s="81"/>
      <c r="O91" s="81"/>
      <c r="P91" s="81"/>
      <c r="R91" s="81">
        <f t="shared" si="5"/>
        <v>0</v>
      </c>
      <c r="S91" s="81">
        <f>IFERROR(IF(J91="X",0,IF(K91="X",0,VLOOKUP(K91,'10'!$K$3:$L$16,2,FALSE))),0)</f>
        <v>0</v>
      </c>
      <c r="T91" s="81">
        <f t="shared" si="4"/>
        <v>0</v>
      </c>
      <c r="U91" s="81">
        <f>IFERROR(VLOOKUP(K91,'10'!$K$3:$M$16,3,FALSE),0)</f>
        <v>0</v>
      </c>
      <c r="V91" s="81">
        <f t="shared" si="6"/>
        <v>0</v>
      </c>
      <c r="W91" s="81"/>
      <c r="X91" s="81"/>
      <c r="Y91" s="81"/>
      <c r="Z91" s="81"/>
    </row>
    <row r="92" spans="1:26">
      <c r="A92" s="7"/>
      <c r="B92" s="147"/>
      <c r="C92" s="147"/>
      <c r="D92" s="79"/>
      <c r="E92" s="79"/>
      <c r="F92" s="79"/>
      <c r="G92" s="79"/>
      <c r="H92" s="79"/>
      <c r="I92" s="8"/>
      <c r="K92" s="79"/>
      <c r="L92" s="81"/>
      <c r="M92" s="81"/>
      <c r="N92" s="81"/>
      <c r="O92" s="81"/>
      <c r="P92" s="81"/>
      <c r="R92" s="81">
        <f t="shared" si="5"/>
        <v>0</v>
      </c>
      <c r="S92" s="81">
        <f>IFERROR(IF(J92="X",0,IF(K92="X",0,VLOOKUP(K92,'10'!$K$3:$L$16,2,FALSE))),0)</f>
        <v>0</v>
      </c>
      <c r="T92" s="81">
        <f t="shared" si="4"/>
        <v>0</v>
      </c>
      <c r="U92" s="81">
        <f>IFERROR(VLOOKUP(K92,'10'!$K$3:$M$16,3,FALSE),0)</f>
        <v>0</v>
      </c>
      <c r="V92" s="81">
        <f t="shared" si="6"/>
        <v>0</v>
      </c>
      <c r="W92" s="81"/>
      <c r="X92" s="81"/>
      <c r="Y92" s="81"/>
      <c r="Z92" s="81"/>
    </row>
    <row r="93" spans="1:26">
      <c r="A93" s="7"/>
      <c r="B93" s="147"/>
      <c r="C93" s="147"/>
      <c r="D93" s="79"/>
      <c r="E93" s="79"/>
      <c r="F93" s="79"/>
      <c r="G93" s="79"/>
      <c r="H93" s="79"/>
      <c r="I93" s="8"/>
      <c r="K93" s="79"/>
      <c r="L93" s="81"/>
      <c r="M93" s="81"/>
      <c r="N93" s="81"/>
      <c r="O93" s="81"/>
      <c r="P93" s="81"/>
      <c r="R93" s="81">
        <f t="shared" si="5"/>
        <v>0</v>
      </c>
      <c r="S93" s="81">
        <f>IFERROR(IF(J93="X",0,IF(K93="X",0,VLOOKUP(K93,'10'!$K$3:$L$16,2,FALSE))),0)</f>
        <v>0</v>
      </c>
      <c r="T93" s="81">
        <f t="shared" si="4"/>
        <v>0</v>
      </c>
      <c r="U93" s="81">
        <f>IFERROR(VLOOKUP(K93,'10'!$K$3:$M$16,3,FALSE),0)</f>
        <v>0</v>
      </c>
      <c r="V93" s="81">
        <f t="shared" si="6"/>
        <v>0</v>
      </c>
      <c r="W93" s="81"/>
      <c r="X93" s="81"/>
      <c r="Y93" s="81"/>
      <c r="Z93" s="81"/>
    </row>
    <row r="94" spans="1:26">
      <c r="A94" s="7"/>
      <c r="B94" s="147"/>
      <c r="C94" s="147"/>
      <c r="D94" s="79"/>
      <c r="E94" s="79"/>
      <c r="F94" s="79"/>
      <c r="G94" s="79"/>
      <c r="H94" s="79"/>
      <c r="I94" s="8"/>
      <c r="K94" s="79"/>
      <c r="L94" s="81"/>
      <c r="M94" s="81"/>
      <c r="N94" s="81"/>
      <c r="O94" s="81"/>
      <c r="P94" s="81"/>
      <c r="R94" s="81">
        <f t="shared" si="5"/>
        <v>0</v>
      </c>
      <c r="S94" s="81">
        <f>IFERROR(IF(J94="X",0,IF(K94="X",0,VLOOKUP(K94,'10'!$K$3:$L$16,2,FALSE))),0)</f>
        <v>0</v>
      </c>
      <c r="T94" s="81">
        <f t="shared" si="4"/>
        <v>0</v>
      </c>
      <c r="U94" s="81">
        <f>IFERROR(VLOOKUP(K94,'10'!$K$3:$M$16,3,FALSE),0)</f>
        <v>0</v>
      </c>
      <c r="V94" s="81">
        <f t="shared" si="6"/>
        <v>0</v>
      </c>
      <c r="W94" s="81"/>
      <c r="X94" s="81"/>
      <c r="Y94" s="81"/>
      <c r="Z94" s="81"/>
    </row>
    <row r="95" spans="1:26">
      <c r="A95" s="7"/>
      <c r="B95" s="147"/>
      <c r="C95" s="147"/>
      <c r="D95" s="79"/>
      <c r="E95" s="79"/>
      <c r="F95" s="79"/>
      <c r="G95" s="79"/>
      <c r="H95" s="79"/>
      <c r="I95" s="8"/>
      <c r="K95" s="79"/>
      <c r="L95" s="81"/>
      <c r="M95" s="81"/>
      <c r="N95" s="81"/>
      <c r="O95" s="81"/>
      <c r="P95" s="81"/>
      <c r="R95" s="81">
        <f t="shared" si="5"/>
        <v>0</v>
      </c>
      <c r="S95" s="81">
        <f>IFERROR(IF(J95="X",0,IF(K95="X",0,VLOOKUP(K95,'10'!$K$3:$L$16,2,FALSE))),0)</f>
        <v>0</v>
      </c>
      <c r="T95" s="81">
        <f t="shared" si="4"/>
        <v>0</v>
      </c>
      <c r="U95" s="81">
        <f>IFERROR(VLOOKUP(K95,'10'!$K$3:$M$16,3,FALSE),0)</f>
        <v>0</v>
      </c>
      <c r="V95" s="81">
        <f t="shared" si="6"/>
        <v>0</v>
      </c>
      <c r="W95" s="81"/>
      <c r="X95" s="81"/>
      <c r="Y95" s="81"/>
      <c r="Z95" s="81"/>
    </row>
    <row r="96" spans="1:26">
      <c r="A96" s="7"/>
      <c r="B96" s="147"/>
      <c r="C96" s="147"/>
      <c r="D96" s="79"/>
      <c r="E96" s="79"/>
      <c r="F96" s="79"/>
      <c r="G96" s="79"/>
      <c r="H96" s="79"/>
      <c r="I96" s="8"/>
      <c r="K96" s="79"/>
      <c r="L96" s="81"/>
      <c r="M96" s="81"/>
      <c r="N96" s="81"/>
      <c r="O96" s="81"/>
      <c r="P96" s="81"/>
      <c r="R96" s="81">
        <f t="shared" si="5"/>
        <v>0</v>
      </c>
      <c r="S96" s="81">
        <f>IFERROR(IF(J96="X",0,IF(K96="X",0,VLOOKUP(K96,'10'!$K$3:$L$16,2,FALSE))),0)</f>
        <v>0</v>
      </c>
      <c r="T96" s="81">
        <f t="shared" si="4"/>
        <v>0</v>
      </c>
      <c r="U96" s="81">
        <f>IFERROR(VLOOKUP(K96,'10'!$K$3:$M$16,3,FALSE),0)</f>
        <v>0</v>
      </c>
      <c r="V96" s="81">
        <f t="shared" si="6"/>
        <v>0</v>
      </c>
      <c r="W96" s="81"/>
      <c r="X96" s="81"/>
      <c r="Y96" s="81"/>
      <c r="Z96" s="81"/>
    </row>
    <row r="97" spans="1:26">
      <c r="A97" s="7"/>
      <c r="B97" s="147"/>
      <c r="C97" s="147"/>
      <c r="D97" s="79"/>
      <c r="E97" s="79"/>
      <c r="F97" s="79"/>
      <c r="G97" s="79"/>
      <c r="H97" s="79"/>
      <c r="I97" s="8"/>
      <c r="K97" s="79"/>
      <c r="L97" s="81"/>
      <c r="M97" s="81"/>
      <c r="N97" s="81"/>
      <c r="O97" s="81"/>
      <c r="P97" s="81"/>
      <c r="R97" s="81">
        <f t="shared" si="5"/>
        <v>0</v>
      </c>
      <c r="S97" s="81">
        <f>IFERROR(IF(J97="X",0,IF(K97="X",0,VLOOKUP(K97,'10'!$K$3:$L$16,2,FALSE))),0)</f>
        <v>0</v>
      </c>
      <c r="T97" s="81">
        <f t="shared" si="4"/>
        <v>0</v>
      </c>
      <c r="U97" s="81">
        <f>IFERROR(VLOOKUP(K97,'10'!$K$3:$M$16,3,FALSE),0)</f>
        <v>0</v>
      </c>
      <c r="V97" s="81">
        <f t="shared" si="6"/>
        <v>0</v>
      </c>
      <c r="W97" s="81"/>
      <c r="X97" s="81"/>
      <c r="Y97" s="81"/>
      <c r="Z97" s="81"/>
    </row>
    <row r="98" spans="1:26">
      <c r="A98" s="7"/>
      <c r="B98" s="147"/>
      <c r="C98" s="147"/>
      <c r="D98" s="79"/>
      <c r="E98" s="79"/>
      <c r="F98" s="79"/>
      <c r="G98" s="79"/>
      <c r="H98" s="79"/>
      <c r="I98" s="8"/>
      <c r="K98" s="79"/>
      <c r="L98" s="81"/>
      <c r="M98" s="81"/>
      <c r="N98" s="81"/>
      <c r="O98" s="81"/>
      <c r="P98" s="81"/>
      <c r="R98" s="81">
        <f t="shared" si="5"/>
        <v>0</v>
      </c>
      <c r="S98" s="81">
        <f>IFERROR(IF(J98="X",0,IF(K98="X",0,VLOOKUP(K98,'10'!$K$3:$L$16,2,FALSE))),0)</f>
        <v>0</v>
      </c>
      <c r="T98" s="81">
        <f t="shared" si="4"/>
        <v>0</v>
      </c>
      <c r="U98" s="81">
        <f>IFERROR(VLOOKUP(K98,'10'!$K$3:$M$16,3,FALSE),0)</f>
        <v>0</v>
      </c>
      <c r="V98" s="81">
        <f t="shared" si="6"/>
        <v>0</v>
      </c>
      <c r="W98" s="81"/>
      <c r="X98" s="81"/>
      <c r="Y98" s="81"/>
      <c r="Z98" s="81"/>
    </row>
    <row r="99" spans="1:26">
      <c r="A99" s="7"/>
      <c r="B99" s="147"/>
      <c r="C99" s="147"/>
      <c r="D99" s="79"/>
      <c r="E99" s="79"/>
      <c r="F99" s="79"/>
      <c r="G99" s="79"/>
      <c r="H99" s="79"/>
      <c r="I99" s="8"/>
      <c r="K99" s="79"/>
      <c r="L99" s="81"/>
      <c r="M99" s="81"/>
      <c r="N99" s="81"/>
      <c r="O99" s="81"/>
      <c r="P99" s="81"/>
      <c r="R99" s="81">
        <f t="shared" si="5"/>
        <v>0</v>
      </c>
      <c r="S99" s="81">
        <f>IFERROR(IF(J99="X",0,IF(K99="X",0,VLOOKUP(K99,'10'!$K$3:$L$16,2,FALSE))),0)</f>
        <v>0</v>
      </c>
      <c r="T99" s="81">
        <f t="shared" si="4"/>
        <v>0</v>
      </c>
      <c r="U99" s="81">
        <f>IFERROR(VLOOKUP(K99,'10'!$K$3:$M$16,3,FALSE),0)</f>
        <v>0</v>
      </c>
      <c r="V99" s="81">
        <f t="shared" si="6"/>
        <v>0</v>
      </c>
      <c r="W99" s="81"/>
      <c r="X99" s="81"/>
      <c r="Y99" s="81"/>
      <c r="Z99" s="81"/>
    </row>
    <row r="100" spans="1:26">
      <c r="A100" s="7"/>
      <c r="B100" s="147"/>
      <c r="C100" s="147"/>
      <c r="D100" s="79"/>
      <c r="E100" s="79"/>
      <c r="F100" s="79"/>
      <c r="G100" s="79"/>
      <c r="H100" s="79"/>
      <c r="I100" s="8"/>
      <c r="K100" s="79"/>
      <c r="L100" s="81"/>
      <c r="M100" s="81"/>
      <c r="N100" s="81"/>
      <c r="O100" s="81"/>
      <c r="P100" s="81"/>
      <c r="R100" s="81">
        <f t="shared" si="5"/>
        <v>0</v>
      </c>
      <c r="S100" s="81">
        <f>IFERROR(IF(J100="X",0,IF(K100="X",0,VLOOKUP(K100,'10'!$K$3:$L$16,2,FALSE))),0)</f>
        <v>0</v>
      </c>
      <c r="T100" s="81">
        <f t="shared" si="4"/>
        <v>0</v>
      </c>
      <c r="U100" s="81">
        <f>IFERROR(VLOOKUP(K100,'10'!$K$3:$M$16,3,FALSE),0)</f>
        <v>0</v>
      </c>
      <c r="V100" s="81">
        <f t="shared" si="6"/>
        <v>0</v>
      </c>
      <c r="W100" s="81"/>
      <c r="X100" s="81"/>
      <c r="Y100" s="81"/>
      <c r="Z100" s="81"/>
    </row>
    <row r="101" spans="1:26">
      <c r="A101" s="7"/>
      <c r="B101" s="147"/>
      <c r="C101" s="147"/>
      <c r="D101" s="79"/>
      <c r="E101" s="79"/>
      <c r="F101" s="79"/>
      <c r="G101" s="79"/>
      <c r="H101" s="79"/>
      <c r="I101" s="8"/>
      <c r="K101" s="79"/>
      <c r="L101" s="81"/>
      <c r="M101" s="81"/>
      <c r="N101" s="81"/>
      <c r="O101" s="81"/>
      <c r="P101" s="81"/>
      <c r="R101" s="81">
        <f t="shared" si="5"/>
        <v>0</v>
      </c>
      <c r="S101" s="81">
        <f>IFERROR(IF(J101="X",0,IF(K101="X",0,VLOOKUP(K101,'10'!$K$3:$L$16,2,FALSE))),0)</f>
        <v>0</v>
      </c>
      <c r="T101" s="81">
        <f t="shared" si="4"/>
        <v>0</v>
      </c>
      <c r="U101" s="81">
        <f>IFERROR(VLOOKUP(K101,'10'!$K$3:$M$16,3,FALSE),0)</f>
        <v>0</v>
      </c>
      <c r="V101" s="81">
        <f t="shared" si="6"/>
        <v>0</v>
      </c>
      <c r="W101" s="81"/>
      <c r="X101" s="81"/>
      <c r="Y101" s="81"/>
      <c r="Z101" s="81"/>
    </row>
    <row r="102" spans="1:26">
      <c r="A102" s="7"/>
      <c r="B102" s="147"/>
      <c r="C102" s="147"/>
      <c r="D102" s="79"/>
      <c r="E102" s="79"/>
      <c r="F102" s="79"/>
      <c r="G102" s="79"/>
      <c r="H102" s="79"/>
      <c r="I102" s="8"/>
      <c r="K102" s="79"/>
      <c r="L102" s="81"/>
      <c r="M102" s="81"/>
      <c r="N102" s="81"/>
      <c r="O102" s="81"/>
      <c r="P102" s="81"/>
      <c r="R102" s="81">
        <f t="shared" si="5"/>
        <v>0</v>
      </c>
      <c r="S102" s="81">
        <f>IFERROR(IF(J102="X",0,IF(K102="X",0,VLOOKUP(K102,'10'!$K$3:$L$16,2,FALSE))),0)</f>
        <v>0</v>
      </c>
      <c r="T102" s="81">
        <f t="shared" si="4"/>
        <v>0</v>
      </c>
      <c r="U102" s="81">
        <f>IFERROR(VLOOKUP(K102,'10'!$K$3:$M$16,3,FALSE),0)</f>
        <v>0</v>
      </c>
      <c r="V102" s="81">
        <f t="shared" si="6"/>
        <v>0</v>
      </c>
      <c r="W102" s="81"/>
      <c r="X102" s="81"/>
      <c r="Y102" s="81"/>
      <c r="Z102" s="81"/>
    </row>
    <row r="103" spans="1:26">
      <c r="A103" s="7"/>
      <c r="B103" s="147"/>
      <c r="C103" s="147"/>
      <c r="D103" s="79"/>
      <c r="E103" s="79"/>
      <c r="F103" s="79"/>
      <c r="G103" s="79"/>
      <c r="H103" s="79"/>
      <c r="I103" s="8"/>
      <c r="K103" s="79"/>
      <c r="L103" s="81"/>
      <c r="M103" s="81"/>
      <c r="N103" s="81"/>
      <c r="O103" s="81"/>
      <c r="P103" s="81"/>
      <c r="R103" s="81">
        <f t="shared" si="5"/>
        <v>0</v>
      </c>
      <c r="S103" s="81">
        <f>IFERROR(IF(J103="X",0,IF(K103="X",0,VLOOKUP(K103,'10'!$K$3:$L$16,2,FALSE))),0)</f>
        <v>0</v>
      </c>
      <c r="T103" s="81">
        <f t="shared" si="4"/>
        <v>0</v>
      </c>
      <c r="U103" s="81">
        <f>IFERROR(VLOOKUP(K103,'10'!$K$3:$M$16,3,FALSE),0)</f>
        <v>0</v>
      </c>
      <c r="V103" s="81">
        <f t="shared" si="6"/>
        <v>0</v>
      </c>
      <c r="W103" s="81"/>
      <c r="X103" s="81"/>
      <c r="Y103" s="81"/>
      <c r="Z103" s="81"/>
    </row>
    <row r="104" spans="1:26">
      <c r="A104" s="7"/>
      <c r="B104" s="147"/>
      <c r="C104" s="147"/>
      <c r="D104" s="79"/>
      <c r="E104" s="79"/>
      <c r="F104" s="79"/>
      <c r="G104" s="79"/>
      <c r="H104" s="79"/>
      <c r="I104" s="8"/>
      <c r="K104" s="79"/>
      <c r="L104" s="81"/>
      <c r="M104" s="81"/>
      <c r="N104" s="81"/>
      <c r="O104" s="81"/>
      <c r="P104" s="81"/>
      <c r="R104" s="81">
        <f t="shared" si="5"/>
        <v>0</v>
      </c>
      <c r="S104" s="81">
        <f>IFERROR(IF(J104="X",0,IF(K104="X",0,VLOOKUP(K104,'10'!$K$3:$L$16,2,FALSE))),0)</f>
        <v>0</v>
      </c>
      <c r="T104" s="81">
        <f t="shared" si="4"/>
        <v>0</v>
      </c>
      <c r="U104" s="81">
        <f>IFERROR(VLOOKUP(K104,'10'!$K$3:$M$16,3,FALSE),0)</f>
        <v>0</v>
      </c>
      <c r="V104" s="81">
        <f t="shared" si="6"/>
        <v>0</v>
      </c>
      <c r="W104" s="81"/>
      <c r="X104" s="81"/>
      <c r="Y104" s="81"/>
      <c r="Z104" s="81"/>
    </row>
    <row r="105" spans="1:26">
      <c r="A105" s="7"/>
      <c r="B105" s="147"/>
      <c r="C105" s="147"/>
      <c r="D105" s="79"/>
      <c r="E105" s="79"/>
      <c r="F105" s="79"/>
      <c r="G105" s="79"/>
      <c r="H105" s="79"/>
      <c r="I105" s="8"/>
      <c r="K105" s="79"/>
      <c r="L105" s="81"/>
      <c r="M105" s="81"/>
      <c r="N105" s="81"/>
      <c r="O105" s="81"/>
      <c r="P105" s="81"/>
      <c r="R105" s="81">
        <f t="shared" si="5"/>
        <v>0</v>
      </c>
      <c r="S105" s="81">
        <f>IFERROR(IF(J105="X",0,IF(K105="X",0,VLOOKUP(K105,'10'!$K$3:$L$16,2,FALSE))),0)</f>
        <v>0</v>
      </c>
      <c r="T105" s="81">
        <f t="shared" si="4"/>
        <v>0</v>
      </c>
      <c r="U105" s="81">
        <f>IFERROR(VLOOKUP(K105,'10'!$K$3:$M$16,3,FALSE),0)</f>
        <v>0</v>
      </c>
      <c r="V105" s="81">
        <f t="shared" si="6"/>
        <v>0</v>
      </c>
      <c r="W105" s="81"/>
      <c r="X105" s="81"/>
      <c r="Y105" s="81"/>
      <c r="Z105" s="81"/>
    </row>
    <row r="106" spans="1:26">
      <c r="A106" s="7"/>
      <c r="B106" s="147"/>
      <c r="C106" s="147"/>
      <c r="D106" s="79"/>
      <c r="E106" s="79"/>
      <c r="F106" s="79"/>
      <c r="G106" s="79"/>
      <c r="H106" s="79"/>
      <c r="I106" s="8"/>
      <c r="K106" s="79"/>
      <c r="L106" s="81"/>
      <c r="M106" s="81"/>
      <c r="N106" s="81"/>
      <c r="O106" s="81"/>
      <c r="P106" s="81"/>
      <c r="R106" s="81">
        <f t="shared" si="5"/>
        <v>0</v>
      </c>
      <c r="S106" s="81">
        <f>IFERROR(IF(J106="X",0,IF(K106="X",0,VLOOKUP(K106,'10'!$K$3:$L$16,2,FALSE))),0)</f>
        <v>0</v>
      </c>
      <c r="T106" s="81">
        <f t="shared" si="4"/>
        <v>0</v>
      </c>
      <c r="U106" s="81">
        <f>IFERROR(VLOOKUP(K106,'10'!$K$3:$M$16,3,FALSE),0)</f>
        <v>0</v>
      </c>
      <c r="V106" s="81">
        <f t="shared" si="6"/>
        <v>0</v>
      </c>
      <c r="W106" s="81"/>
      <c r="X106" s="81"/>
      <c r="Y106" s="81"/>
      <c r="Z106" s="81"/>
    </row>
    <row r="107" spans="1:26">
      <c r="A107" s="7"/>
      <c r="B107" s="147"/>
      <c r="C107" s="147"/>
      <c r="D107" s="79"/>
      <c r="E107" s="79"/>
      <c r="F107" s="79"/>
      <c r="G107" s="79"/>
      <c r="H107" s="79"/>
      <c r="I107" s="8"/>
      <c r="K107" s="79"/>
      <c r="L107" s="81"/>
      <c r="M107" s="81"/>
      <c r="N107" s="81"/>
      <c r="O107" s="81"/>
      <c r="P107" s="81"/>
      <c r="R107" s="81">
        <f t="shared" si="5"/>
        <v>0</v>
      </c>
      <c r="S107" s="81">
        <f>IFERROR(IF(J107="X",0,IF(K107="X",0,VLOOKUP(K107,'10'!$K$3:$L$16,2,FALSE))),0)</f>
        <v>0</v>
      </c>
      <c r="T107" s="81">
        <f t="shared" si="4"/>
        <v>0</v>
      </c>
      <c r="U107" s="81">
        <f>IFERROR(VLOOKUP(K107,'10'!$K$3:$M$16,3,FALSE),0)</f>
        <v>0</v>
      </c>
      <c r="V107" s="81">
        <f t="shared" si="6"/>
        <v>0</v>
      </c>
      <c r="W107" s="81"/>
      <c r="X107" s="81"/>
      <c r="Y107" s="81"/>
      <c r="Z107" s="81"/>
    </row>
    <row r="108" spans="1:26">
      <c r="A108" s="7"/>
      <c r="B108" s="147"/>
      <c r="C108" s="147"/>
      <c r="D108" s="79"/>
      <c r="E108" s="79"/>
      <c r="F108" s="79"/>
      <c r="G108" s="79"/>
      <c r="H108" s="79"/>
      <c r="I108" s="8"/>
      <c r="K108" s="79"/>
      <c r="L108" s="81"/>
      <c r="M108" s="81"/>
      <c r="N108" s="81"/>
      <c r="O108" s="81"/>
      <c r="P108" s="81"/>
      <c r="R108" s="81">
        <f t="shared" si="5"/>
        <v>0</v>
      </c>
      <c r="S108" s="81">
        <f>IFERROR(IF(J108="X",0,IF(K108="X",0,VLOOKUP(K108,'10'!$K$3:$L$16,2,FALSE))),0)</f>
        <v>0</v>
      </c>
      <c r="T108" s="81">
        <f t="shared" si="4"/>
        <v>0</v>
      </c>
      <c r="U108" s="81">
        <f>IFERROR(VLOOKUP(K108,'10'!$K$3:$M$16,3,FALSE),0)</f>
        <v>0</v>
      </c>
      <c r="V108" s="81">
        <f t="shared" si="6"/>
        <v>0</v>
      </c>
      <c r="W108" s="81"/>
      <c r="X108" s="81"/>
      <c r="Y108" s="81"/>
      <c r="Z108" s="81"/>
    </row>
    <row r="109" spans="1:26">
      <c r="A109" s="7"/>
      <c r="B109" s="147"/>
      <c r="C109" s="147"/>
      <c r="D109" s="79"/>
      <c r="E109" s="79"/>
      <c r="F109" s="79"/>
      <c r="G109" s="79"/>
      <c r="H109" s="79"/>
      <c r="I109" s="8"/>
      <c r="K109" s="79"/>
      <c r="L109" s="81"/>
      <c r="M109" s="81"/>
      <c r="N109" s="81"/>
      <c r="O109" s="81"/>
      <c r="P109" s="81"/>
      <c r="R109" s="81">
        <f t="shared" si="5"/>
        <v>0</v>
      </c>
      <c r="S109" s="81">
        <f>IFERROR(IF(J109="X",0,IF(K109="X",0,VLOOKUP(K109,'10'!$K$3:$L$16,2,FALSE))),0)</f>
        <v>0</v>
      </c>
      <c r="T109" s="81">
        <f t="shared" si="4"/>
        <v>0</v>
      </c>
      <c r="U109" s="81">
        <f>IFERROR(VLOOKUP(K109,'10'!$K$3:$M$16,3,FALSE),0)</f>
        <v>0</v>
      </c>
      <c r="V109" s="81">
        <f t="shared" si="6"/>
        <v>0</v>
      </c>
      <c r="W109" s="81"/>
      <c r="X109" s="81"/>
      <c r="Y109" s="81"/>
      <c r="Z109" s="81"/>
    </row>
    <row r="110" spans="1:26">
      <c r="A110" s="7"/>
      <c r="B110" s="147"/>
      <c r="C110" s="147"/>
      <c r="D110" s="79"/>
      <c r="E110" s="79"/>
      <c r="F110" s="79"/>
      <c r="G110" s="79"/>
      <c r="H110" s="79"/>
      <c r="I110" s="89"/>
      <c r="J110" s="154"/>
      <c r="K110" s="250"/>
      <c r="L110" s="81"/>
      <c r="M110" s="81"/>
      <c r="N110" s="91"/>
      <c r="O110" s="81"/>
      <c r="P110" s="91"/>
      <c r="Q110" s="91"/>
      <c r="R110" s="81">
        <f t="shared" si="5"/>
        <v>0</v>
      </c>
      <c r="S110" s="81">
        <f>IFERROR(IF(J110="X",0,IF(K110="X",0,VLOOKUP(K110,'10'!$K$3:$L$16,2,FALSE))),0)</f>
        <v>0</v>
      </c>
      <c r="T110" s="81">
        <f t="shared" si="4"/>
        <v>0</v>
      </c>
      <c r="U110" s="81">
        <f>IFERROR(VLOOKUP(K110,'10'!$K$3:$M$16,3,FALSE),0)</f>
        <v>0</v>
      </c>
      <c r="V110" s="81">
        <f t="shared" si="6"/>
        <v>0</v>
      </c>
      <c r="W110" s="81"/>
      <c r="X110" s="81"/>
      <c r="Y110" s="81"/>
      <c r="Z110" s="81"/>
    </row>
    <row r="111" spans="1:26">
      <c r="A111" s="7"/>
      <c r="B111" s="148"/>
      <c r="C111" s="148"/>
      <c r="D111" s="79"/>
      <c r="E111" s="79"/>
      <c r="F111" s="79"/>
      <c r="G111" s="79"/>
      <c r="H111" s="79"/>
      <c r="I111" s="8"/>
      <c r="K111" s="79"/>
      <c r="L111" s="81"/>
      <c r="M111" s="81"/>
      <c r="N111" s="81"/>
      <c r="O111" s="81"/>
      <c r="P111" s="81"/>
      <c r="R111" s="81">
        <f t="shared" si="5"/>
        <v>0</v>
      </c>
      <c r="S111" s="81">
        <f>IFERROR(IF(J111="X",0,IF(K111="X",0,VLOOKUP(K111,'10'!$K$3:$L$16,2,FALSE))),0)</f>
        <v>0</v>
      </c>
      <c r="T111" s="81">
        <f t="shared" si="4"/>
        <v>0</v>
      </c>
      <c r="U111" s="81">
        <f>IFERROR(VLOOKUP(K111,'10'!$K$3:$M$16,3,FALSE),0)</f>
        <v>0</v>
      </c>
      <c r="V111" s="81">
        <f t="shared" si="6"/>
        <v>0</v>
      </c>
      <c r="W111" s="81"/>
      <c r="X111" s="81"/>
      <c r="Y111" s="81"/>
      <c r="Z111" s="81"/>
    </row>
    <row r="112" spans="1:26">
      <c r="A112" s="7"/>
      <c r="B112" s="148"/>
      <c r="C112" s="148"/>
      <c r="D112" s="79"/>
      <c r="E112" s="79"/>
      <c r="F112" s="79"/>
      <c r="G112" s="79"/>
      <c r="H112" s="79"/>
      <c r="I112" s="8"/>
      <c r="K112" s="79"/>
      <c r="L112" s="81"/>
      <c r="M112" s="81"/>
      <c r="N112" s="81"/>
      <c r="O112" s="81"/>
      <c r="P112" s="81"/>
      <c r="R112" s="81">
        <f t="shared" si="5"/>
        <v>0</v>
      </c>
      <c r="S112" s="81">
        <f>IFERROR(IF(J112="X",0,IF(K112="X",0,VLOOKUP(K112,'10'!$K$3:$L$16,2,FALSE))),0)</f>
        <v>0</v>
      </c>
      <c r="T112" s="81">
        <f t="shared" si="4"/>
        <v>0</v>
      </c>
      <c r="U112" s="81">
        <f>IFERROR(VLOOKUP(K112,'10'!$K$3:$M$16,3,FALSE),0)</f>
        <v>0</v>
      </c>
      <c r="V112" s="81">
        <f t="shared" si="6"/>
        <v>0</v>
      </c>
      <c r="W112" s="81"/>
      <c r="X112" s="81"/>
      <c r="Y112" s="81"/>
      <c r="Z112" s="81"/>
    </row>
    <row r="113" spans="1:26">
      <c r="A113" s="7"/>
      <c r="B113" s="148"/>
      <c r="C113" s="148"/>
      <c r="D113" s="79"/>
      <c r="E113" s="79"/>
      <c r="F113" s="79"/>
      <c r="G113" s="79"/>
      <c r="H113" s="79"/>
      <c r="I113" s="8"/>
      <c r="K113" s="79"/>
      <c r="L113" s="81"/>
      <c r="M113" s="81"/>
      <c r="N113" s="81"/>
      <c r="O113" s="81"/>
      <c r="P113" s="81"/>
      <c r="R113" s="81">
        <f t="shared" si="5"/>
        <v>0</v>
      </c>
      <c r="S113" s="81">
        <f>IFERROR(IF(J113="X",0,IF(K113="X",0,VLOOKUP(K113,'10'!$K$3:$L$16,2,FALSE))),0)</f>
        <v>0</v>
      </c>
      <c r="T113" s="81">
        <f t="shared" si="4"/>
        <v>0</v>
      </c>
      <c r="U113" s="81">
        <f>IFERROR(VLOOKUP(K113,'10'!$K$3:$M$16,3,FALSE),0)</f>
        <v>0</v>
      </c>
      <c r="V113" s="81">
        <f t="shared" si="6"/>
        <v>0</v>
      </c>
      <c r="W113" s="81"/>
      <c r="X113" s="81"/>
      <c r="Y113" s="81"/>
      <c r="Z113" s="81"/>
    </row>
    <row r="114" spans="1:26">
      <c r="A114" s="7"/>
      <c r="B114" s="148"/>
      <c r="C114" s="148"/>
      <c r="D114" s="79"/>
      <c r="E114" s="79"/>
      <c r="F114" s="79"/>
      <c r="G114" s="79"/>
      <c r="H114" s="79"/>
      <c r="I114" s="8"/>
      <c r="K114" s="79"/>
      <c r="L114" s="81"/>
      <c r="M114" s="81"/>
      <c r="N114" s="81"/>
      <c r="O114" s="81"/>
      <c r="P114" s="81"/>
      <c r="R114" s="81">
        <f t="shared" si="5"/>
        <v>0</v>
      </c>
      <c r="S114" s="81">
        <f>IFERROR(IF(J114="X",0,IF(K114="X",0,VLOOKUP(K114,'10'!$K$3:$L$16,2,FALSE))),0)</f>
        <v>0</v>
      </c>
      <c r="T114" s="81">
        <f t="shared" si="4"/>
        <v>0</v>
      </c>
      <c r="U114" s="81">
        <f>IFERROR(VLOOKUP(K114,'10'!$K$3:$M$16,3,FALSE),0)</f>
        <v>0</v>
      </c>
      <c r="V114" s="81">
        <f t="shared" si="6"/>
        <v>0</v>
      </c>
      <c r="W114" s="81"/>
      <c r="X114" s="81"/>
      <c r="Y114" s="81"/>
      <c r="Z114" s="81"/>
    </row>
    <row r="115" spans="1:26">
      <c r="A115" s="7"/>
      <c r="B115" s="148"/>
      <c r="C115" s="148"/>
      <c r="D115" s="79"/>
      <c r="E115" s="79"/>
      <c r="F115" s="79"/>
      <c r="G115" s="79"/>
      <c r="H115" s="79"/>
      <c r="I115" s="8"/>
      <c r="K115" s="79"/>
      <c r="L115" s="81"/>
      <c r="M115" s="81"/>
      <c r="N115" s="81"/>
      <c r="O115" s="81"/>
      <c r="P115" s="81"/>
      <c r="R115" s="81">
        <f t="shared" si="5"/>
        <v>0</v>
      </c>
      <c r="S115" s="81">
        <f>IFERROR(IF(J115="X",0,IF(K115="X",0,VLOOKUP(K115,'10'!$K$3:$L$16,2,FALSE))),0)</f>
        <v>0</v>
      </c>
      <c r="T115" s="81">
        <f t="shared" si="4"/>
        <v>0</v>
      </c>
      <c r="U115" s="81">
        <f>IFERROR(VLOOKUP(K115,'10'!$K$3:$M$16,3,FALSE),0)</f>
        <v>0</v>
      </c>
      <c r="V115" s="81">
        <f t="shared" si="6"/>
        <v>0</v>
      </c>
      <c r="W115" s="81"/>
      <c r="X115" s="81"/>
      <c r="Y115" s="81"/>
      <c r="Z115" s="81"/>
    </row>
    <row r="116" spans="1:26">
      <c r="A116" s="7"/>
      <c r="B116" s="148"/>
      <c r="C116" s="148"/>
      <c r="D116" s="79"/>
      <c r="E116" s="79"/>
      <c r="F116" s="79"/>
      <c r="G116" s="79"/>
      <c r="H116" s="79"/>
      <c r="I116" s="8"/>
      <c r="K116" s="79"/>
      <c r="L116" s="81"/>
      <c r="M116" s="81"/>
      <c r="N116" s="81"/>
      <c r="O116" s="81"/>
      <c r="P116" s="81"/>
      <c r="R116" s="81">
        <f t="shared" si="5"/>
        <v>0</v>
      </c>
      <c r="S116" s="81">
        <f>IFERROR(IF(J116="X",0,IF(K116="X",0,VLOOKUP(K116,'10'!$K$3:$L$16,2,FALSE))),0)</f>
        <v>0</v>
      </c>
      <c r="T116" s="81">
        <f t="shared" si="4"/>
        <v>0</v>
      </c>
      <c r="U116" s="81">
        <f>IFERROR(VLOOKUP(K116,'10'!$K$3:$M$16,3,FALSE),0)</f>
        <v>0</v>
      </c>
      <c r="V116" s="81">
        <f t="shared" si="6"/>
        <v>0</v>
      </c>
      <c r="W116" s="81"/>
      <c r="X116" s="81"/>
      <c r="Y116" s="81"/>
      <c r="Z116" s="81"/>
    </row>
    <row r="117" spans="1:26">
      <c r="A117" s="7"/>
      <c r="B117" s="148"/>
      <c r="C117" s="148"/>
      <c r="D117" s="79"/>
      <c r="E117" s="79"/>
      <c r="F117" s="79"/>
      <c r="G117" s="79"/>
      <c r="H117" s="79"/>
      <c r="I117" s="8"/>
      <c r="K117" s="79"/>
      <c r="L117" s="81"/>
      <c r="M117" s="81"/>
      <c r="N117" s="81"/>
      <c r="O117" s="81"/>
      <c r="P117" s="81"/>
      <c r="R117" s="81">
        <f t="shared" si="5"/>
        <v>0</v>
      </c>
      <c r="S117" s="81">
        <f>IFERROR(IF(J117="X",0,IF(K117="X",0,VLOOKUP(K117,'10'!$K$3:$L$16,2,FALSE))),0)</f>
        <v>0</v>
      </c>
      <c r="T117" s="81">
        <f t="shared" si="4"/>
        <v>0</v>
      </c>
      <c r="U117" s="81">
        <f>IFERROR(VLOOKUP(K117,'10'!$K$3:$M$16,3,FALSE),0)</f>
        <v>0</v>
      </c>
      <c r="V117" s="81">
        <f t="shared" si="6"/>
        <v>0</v>
      </c>
      <c r="W117" s="81"/>
      <c r="X117" s="81"/>
      <c r="Y117" s="81"/>
      <c r="Z117" s="81"/>
    </row>
    <row r="118" spans="1:26">
      <c r="A118" s="7"/>
      <c r="B118" s="148"/>
      <c r="C118" s="148"/>
      <c r="D118" s="79"/>
      <c r="E118" s="79"/>
      <c r="F118" s="79"/>
      <c r="G118" s="79"/>
      <c r="H118" s="79"/>
      <c r="I118" s="8"/>
      <c r="K118" s="79"/>
      <c r="L118" s="81"/>
      <c r="M118" s="81"/>
      <c r="N118" s="81"/>
      <c r="O118" s="81"/>
      <c r="P118" s="81"/>
      <c r="R118" s="81">
        <f t="shared" si="5"/>
        <v>0</v>
      </c>
      <c r="S118" s="81">
        <f>IFERROR(IF(J118="X",0,IF(K118="X",0,VLOOKUP(K118,'10'!$K$3:$L$16,2,FALSE))),0)</f>
        <v>0</v>
      </c>
      <c r="T118" s="81">
        <f t="shared" si="4"/>
        <v>0</v>
      </c>
      <c r="U118" s="81">
        <f>IFERROR(VLOOKUP(K118,'10'!$K$3:$M$16,3,FALSE),0)</f>
        <v>0</v>
      </c>
      <c r="V118" s="81">
        <f t="shared" si="6"/>
        <v>0</v>
      </c>
      <c r="W118" s="81"/>
      <c r="X118" s="81"/>
      <c r="Y118" s="81"/>
      <c r="Z118" s="81"/>
    </row>
    <row r="119" spans="1:26">
      <c r="A119" s="7"/>
      <c r="B119" s="148"/>
      <c r="C119" s="148"/>
      <c r="D119" s="79"/>
      <c r="E119" s="79"/>
      <c r="F119" s="79"/>
      <c r="G119" s="79"/>
      <c r="H119" s="79"/>
      <c r="I119" s="89"/>
      <c r="J119" s="154"/>
      <c r="K119" s="252"/>
      <c r="L119" s="81"/>
      <c r="M119" s="81"/>
      <c r="N119" s="91"/>
      <c r="O119" s="81"/>
      <c r="P119" s="91"/>
      <c r="Q119" s="91"/>
      <c r="R119" s="81">
        <f t="shared" si="5"/>
        <v>0</v>
      </c>
      <c r="S119" s="81">
        <f>IFERROR(IF(J119="X",0,IF(K119="X",0,VLOOKUP(K119,'10'!$K$3:$L$16,2,FALSE))),0)</f>
        <v>0</v>
      </c>
      <c r="T119" s="81">
        <f t="shared" si="4"/>
        <v>0</v>
      </c>
      <c r="U119" s="81">
        <f>IFERROR(VLOOKUP(K119,'10'!$K$3:$M$16,3,FALSE),0)</f>
        <v>0</v>
      </c>
      <c r="V119" s="81">
        <f t="shared" si="6"/>
        <v>0</v>
      </c>
      <c r="W119" s="81"/>
      <c r="X119" s="81"/>
      <c r="Y119" s="81"/>
      <c r="Z119" s="81"/>
    </row>
    <row r="120" spans="1:26">
      <c r="A120" s="7"/>
      <c r="D120" s="79"/>
      <c r="E120" s="79"/>
      <c r="F120" s="79"/>
      <c r="G120" s="79"/>
      <c r="H120" s="79"/>
      <c r="K120" s="79"/>
      <c r="L120" s="81"/>
      <c r="M120" s="81"/>
      <c r="O120" s="81"/>
      <c r="R120" s="81">
        <f t="shared" si="5"/>
        <v>0</v>
      </c>
      <c r="S120" s="81">
        <f>IFERROR(IF(J120="X",0,IF(K120="X",0,VLOOKUP(K120,'10'!$K$3:$L$16,2,FALSE))),0)</f>
        <v>0</v>
      </c>
      <c r="T120" s="81">
        <f t="shared" si="4"/>
        <v>0</v>
      </c>
      <c r="U120" s="81">
        <f>IFERROR(VLOOKUP(K120,'10'!$K$3:$M$16,3,FALSE),0)</f>
        <v>0</v>
      </c>
      <c r="V120" s="81">
        <f t="shared" si="6"/>
        <v>0</v>
      </c>
      <c r="W120" s="81"/>
      <c r="X120" s="81"/>
      <c r="Y120" s="81"/>
      <c r="Z120" s="81"/>
    </row>
    <row r="121" spans="1:26">
      <c r="A121" s="7"/>
      <c r="D121" s="79"/>
      <c r="E121" s="79"/>
      <c r="F121" s="79"/>
      <c r="G121" s="79"/>
      <c r="H121" s="79"/>
      <c r="K121" s="79"/>
      <c r="L121" s="81"/>
      <c r="M121" s="81"/>
      <c r="O121" s="81"/>
      <c r="R121" s="81">
        <f t="shared" si="5"/>
        <v>0</v>
      </c>
      <c r="S121" s="81">
        <f>IFERROR(IF(J121="X",0,IF(K121="X",0,VLOOKUP(K121,'10'!$K$3:$L$16,2,FALSE))),0)</f>
        <v>0</v>
      </c>
      <c r="T121" s="81">
        <f t="shared" si="4"/>
        <v>0</v>
      </c>
      <c r="U121" s="81">
        <f>IFERROR(VLOOKUP(K121,'10'!$K$3:$M$16,3,FALSE),0)</f>
        <v>0</v>
      </c>
      <c r="V121" s="81">
        <f t="shared" si="6"/>
        <v>0</v>
      </c>
      <c r="W121" s="81"/>
      <c r="X121" s="81"/>
      <c r="Y121" s="81"/>
      <c r="Z121" s="81"/>
    </row>
    <row r="122" spans="1:26">
      <c r="A122" s="7"/>
      <c r="D122" s="79"/>
      <c r="E122" s="79"/>
      <c r="F122" s="79"/>
      <c r="G122" s="79"/>
      <c r="H122" s="79"/>
      <c r="K122" s="79"/>
      <c r="L122" s="81"/>
      <c r="M122" s="81"/>
      <c r="O122" s="81"/>
      <c r="R122" s="81">
        <f t="shared" si="5"/>
        <v>0</v>
      </c>
      <c r="S122" s="81">
        <f>IFERROR(IF(J122="X",0,IF(K122="X",0,VLOOKUP(K122,'10'!$K$3:$L$16,2,FALSE))),0)</f>
        <v>0</v>
      </c>
      <c r="T122" s="81">
        <f t="shared" si="4"/>
        <v>0</v>
      </c>
      <c r="U122" s="81">
        <f>IFERROR(VLOOKUP(K122,'10'!$K$3:$M$16,3,FALSE),0)</f>
        <v>0</v>
      </c>
      <c r="V122" s="81">
        <f t="shared" si="6"/>
        <v>0</v>
      </c>
      <c r="W122" s="81"/>
      <c r="X122" s="81"/>
      <c r="Y122" s="81"/>
      <c r="Z122" s="81"/>
    </row>
    <row r="123" spans="1:26">
      <c r="A123" s="7"/>
      <c r="D123" s="79"/>
      <c r="E123" s="79"/>
      <c r="F123" s="79"/>
      <c r="G123" s="79"/>
      <c r="H123" s="79"/>
      <c r="K123" s="79"/>
      <c r="L123" s="81"/>
      <c r="M123" s="81"/>
      <c r="O123" s="81"/>
      <c r="R123" s="81">
        <f t="shared" si="5"/>
        <v>0</v>
      </c>
      <c r="S123" s="81">
        <f>IFERROR(IF(J123="X",0,IF(K123="X",0,VLOOKUP(K123,'10'!$K$3:$L$16,2,FALSE))),0)</f>
        <v>0</v>
      </c>
      <c r="T123" s="81">
        <f t="shared" si="4"/>
        <v>0</v>
      </c>
      <c r="U123" s="81">
        <f>IFERROR(VLOOKUP(K123,'10'!$K$3:$M$16,3,FALSE),0)</f>
        <v>0</v>
      </c>
      <c r="V123" s="81">
        <f t="shared" si="6"/>
        <v>0</v>
      </c>
      <c r="W123" s="81"/>
      <c r="X123" s="81"/>
      <c r="Y123" s="81"/>
      <c r="Z123" s="81"/>
    </row>
    <row r="124" spans="1:26">
      <c r="A124" s="7"/>
      <c r="D124" s="79"/>
      <c r="E124" s="79"/>
      <c r="F124" s="79"/>
      <c r="G124" s="79"/>
      <c r="H124" s="79"/>
      <c r="K124" s="79"/>
      <c r="L124" s="81"/>
      <c r="M124" s="81"/>
      <c r="O124" s="81"/>
      <c r="R124" s="81">
        <f t="shared" si="5"/>
        <v>0</v>
      </c>
      <c r="S124" s="81">
        <f>IFERROR(IF(J124="X",0,IF(K124="X",0,VLOOKUP(K124,'10'!$K$3:$L$16,2,FALSE))),0)</f>
        <v>0</v>
      </c>
      <c r="T124" s="81">
        <f t="shared" si="4"/>
        <v>0</v>
      </c>
      <c r="U124" s="81">
        <f>IFERROR(VLOOKUP(K124,'10'!$K$3:$M$16,3,FALSE),0)</f>
        <v>0</v>
      </c>
      <c r="V124" s="81">
        <f t="shared" si="6"/>
        <v>0</v>
      </c>
      <c r="W124" s="81"/>
      <c r="X124" s="81"/>
      <c r="Y124" s="81"/>
      <c r="Z124" s="81"/>
    </row>
    <row r="125" spans="1:26">
      <c r="A125" s="7"/>
      <c r="E125" s="79"/>
      <c r="F125" s="79"/>
      <c r="G125" s="79"/>
      <c r="H125" s="79"/>
      <c r="K125" s="79"/>
      <c r="L125" s="81"/>
      <c r="M125" s="81"/>
      <c r="O125" s="81"/>
      <c r="R125" s="81">
        <f t="shared" si="5"/>
        <v>0</v>
      </c>
      <c r="S125" s="81">
        <f>IFERROR(IF(J125="X",0,IF(K125="X",0,VLOOKUP(K125,'10'!$K$3:$L$16,2,FALSE))),0)</f>
        <v>0</v>
      </c>
      <c r="T125" s="81">
        <f t="shared" ref="T125:T188" si="7">R125*S125</f>
        <v>0</v>
      </c>
      <c r="U125" s="81">
        <f>IFERROR(VLOOKUP(K125,'10'!$K$3:$M$16,3,FALSE),0)</f>
        <v>0</v>
      </c>
      <c r="V125" s="81">
        <f t="shared" si="6"/>
        <v>0</v>
      </c>
      <c r="W125" s="81"/>
      <c r="X125" s="81"/>
      <c r="Y125" s="81"/>
      <c r="Z125" s="81"/>
    </row>
    <row r="126" spans="1:26">
      <c r="A126" s="7"/>
      <c r="E126" s="79"/>
      <c r="F126" s="79"/>
      <c r="G126" s="79"/>
      <c r="H126" s="79"/>
      <c r="K126" s="79"/>
      <c r="L126" s="81"/>
      <c r="M126" s="81"/>
      <c r="O126" s="81"/>
      <c r="R126" s="81">
        <f t="shared" ref="R126:R189" si="8">SUM(M126+P126)</f>
        <v>0</v>
      </c>
      <c r="S126" s="81">
        <f>IFERROR(IF(J126="X",0,IF(K126="X",0,VLOOKUP(K126,'10'!$K$3:$L$16,2,FALSE))),0)</f>
        <v>0</v>
      </c>
      <c r="T126" s="81">
        <f t="shared" si="7"/>
        <v>0</v>
      </c>
      <c r="U126" s="81">
        <f>IFERROR(VLOOKUP(K126,'10'!$K$3:$M$16,3,FALSE),0)</f>
        <v>0</v>
      </c>
      <c r="V126" s="81">
        <f t="shared" si="6"/>
        <v>0</v>
      </c>
      <c r="W126" s="81"/>
      <c r="X126" s="81"/>
      <c r="Y126" s="81"/>
      <c r="Z126" s="81"/>
    </row>
    <row r="127" spans="1:26">
      <c r="A127" s="7"/>
      <c r="D127" s="79"/>
      <c r="E127" s="79"/>
      <c r="F127" s="79"/>
      <c r="G127" s="79"/>
      <c r="H127" s="79"/>
      <c r="K127" s="79"/>
      <c r="L127" s="81"/>
      <c r="M127" s="81"/>
      <c r="O127" s="81"/>
      <c r="R127" s="81">
        <f t="shared" si="8"/>
        <v>0</v>
      </c>
      <c r="S127" s="81">
        <f>IFERROR(IF(J127="X",0,IF(K127="X",0,VLOOKUP(K127,'10'!$K$3:$L$16,2,FALSE))),0)</f>
        <v>0</v>
      </c>
      <c r="T127" s="81">
        <f t="shared" si="7"/>
        <v>0</v>
      </c>
      <c r="U127" s="81">
        <f>IFERROR(VLOOKUP(K127,'10'!$K$3:$M$16,3,FALSE),0)</f>
        <v>0</v>
      </c>
      <c r="V127" s="81">
        <f t="shared" si="6"/>
        <v>0</v>
      </c>
      <c r="W127" s="81"/>
      <c r="X127" s="81"/>
      <c r="Y127" s="81"/>
      <c r="Z127" s="81"/>
    </row>
    <row r="128" spans="1:26">
      <c r="A128" s="7"/>
      <c r="D128" s="79"/>
      <c r="E128" s="79"/>
      <c r="F128" s="79"/>
      <c r="G128" s="79"/>
      <c r="H128" s="79"/>
      <c r="K128" s="79"/>
      <c r="L128" s="81"/>
      <c r="M128" s="81"/>
      <c r="O128" s="81"/>
      <c r="R128" s="81">
        <f t="shared" si="8"/>
        <v>0</v>
      </c>
      <c r="S128" s="81">
        <f>IFERROR(IF(J128="X",0,IF(K128="X",0,VLOOKUP(K128,'10'!$K$3:$L$16,2,FALSE))),0)</f>
        <v>0</v>
      </c>
      <c r="T128" s="81">
        <f t="shared" si="7"/>
        <v>0</v>
      </c>
      <c r="U128" s="81">
        <f>IFERROR(VLOOKUP(K128,'10'!$K$3:$M$16,3,FALSE),0)</f>
        <v>0</v>
      </c>
      <c r="V128" s="81">
        <f t="shared" si="6"/>
        <v>0</v>
      </c>
      <c r="W128" s="81"/>
      <c r="X128" s="81"/>
      <c r="Y128" s="81"/>
      <c r="Z128" s="81"/>
    </row>
    <row r="129" spans="1:26">
      <c r="A129" s="7"/>
      <c r="D129" s="79"/>
      <c r="E129" s="79"/>
      <c r="F129" s="79"/>
      <c r="G129" s="79"/>
      <c r="H129" s="79"/>
      <c r="K129" s="79"/>
      <c r="L129" s="81"/>
      <c r="M129" s="81"/>
      <c r="O129" s="81"/>
      <c r="R129" s="81">
        <f t="shared" si="8"/>
        <v>0</v>
      </c>
      <c r="S129" s="81">
        <f>IFERROR(IF(J129="X",0,IF(K129="X",0,VLOOKUP(K129,'10'!$K$3:$L$16,2,FALSE))),0)</f>
        <v>0</v>
      </c>
      <c r="T129" s="81">
        <f t="shared" si="7"/>
        <v>0</v>
      </c>
      <c r="U129" s="81">
        <f>IFERROR(VLOOKUP(K129,'10'!$K$3:$M$16,3,FALSE),0)</f>
        <v>0</v>
      </c>
      <c r="V129" s="81">
        <f t="shared" si="6"/>
        <v>0</v>
      </c>
      <c r="W129" s="81"/>
      <c r="X129" s="81"/>
      <c r="Y129" s="81"/>
      <c r="Z129" s="81"/>
    </row>
    <row r="130" spans="1:26">
      <c r="A130" s="7"/>
      <c r="D130" s="79"/>
      <c r="E130" s="79"/>
      <c r="F130" s="79"/>
      <c r="G130" s="79"/>
      <c r="H130" s="79"/>
      <c r="K130" s="79"/>
      <c r="L130" s="81"/>
      <c r="M130" s="81"/>
      <c r="O130" s="81"/>
      <c r="R130" s="81">
        <f t="shared" si="8"/>
        <v>0</v>
      </c>
      <c r="S130" s="81">
        <f>IFERROR(IF(J130="X",0,IF(K130="X",0,VLOOKUP(K130,'10'!$K$3:$L$16,2,FALSE))),0)</f>
        <v>0</v>
      </c>
      <c r="T130" s="81">
        <f t="shared" si="7"/>
        <v>0</v>
      </c>
      <c r="U130" s="81">
        <f>IFERROR(VLOOKUP(K130,'10'!$K$3:$M$16,3,FALSE),0)</f>
        <v>0</v>
      </c>
      <c r="V130" s="81">
        <f t="shared" si="6"/>
        <v>0</v>
      </c>
      <c r="W130" s="81"/>
      <c r="X130" s="81"/>
      <c r="Y130" s="81"/>
      <c r="Z130" s="81"/>
    </row>
    <row r="131" spans="1:26">
      <c r="A131" s="7"/>
      <c r="E131" s="79"/>
      <c r="F131" s="79"/>
      <c r="G131" s="79"/>
      <c r="H131" s="79"/>
      <c r="K131" s="79"/>
      <c r="L131" s="81"/>
      <c r="M131" s="81"/>
      <c r="O131" s="81"/>
      <c r="R131" s="81">
        <f t="shared" si="8"/>
        <v>0</v>
      </c>
      <c r="S131" s="81">
        <f>IFERROR(IF(J131="X",0,IF(K131="X",0,VLOOKUP(K131,'10'!$K$3:$L$16,2,FALSE))),0)</f>
        <v>0</v>
      </c>
      <c r="T131" s="81">
        <f t="shared" si="7"/>
        <v>0</v>
      </c>
      <c r="U131" s="81">
        <f>IFERROR(VLOOKUP(K131,'10'!$K$3:$M$16,3,FALSE),0)</f>
        <v>0</v>
      </c>
      <c r="V131" s="81">
        <f t="shared" si="6"/>
        <v>0</v>
      </c>
      <c r="W131" s="81"/>
      <c r="X131" s="81"/>
      <c r="Y131" s="81"/>
      <c r="Z131" s="81"/>
    </row>
    <row r="132" spans="1:26">
      <c r="A132" s="7"/>
      <c r="D132" s="79"/>
      <c r="E132" s="79"/>
      <c r="F132" s="79"/>
      <c r="G132" s="79"/>
      <c r="H132" s="79"/>
      <c r="K132" s="79"/>
      <c r="L132" s="81"/>
      <c r="M132" s="81"/>
      <c r="O132" s="81"/>
      <c r="R132" s="81">
        <f t="shared" si="8"/>
        <v>0</v>
      </c>
      <c r="S132" s="81">
        <f>IFERROR(IF(J132="X",0,IF(K132="X",0,VLOOKUP(K132,'10'!$K$3:$L$16,2,FALSE))),0)</f>
        <v>0</v>
      </c>
      <c r="T132" s="81">
        <f t="shared" si="7"/>
        <v>0</v>
      </c>
      <c r="U132" s="81">
        <f>IFERROR(VLOOKUP(K132,'10'!$K$3:$M$16,3,FALSE),0)</f>
        <v>0</v>
      </c>
      <c r="V132" s="81">
        <f t="shared" si="6"/>
        <v>0</v>
      </c>
      <c r="W132" s="81"/>
      <c r="X132" s="81"/>
      <c r="Y132" s="81"/>
      <c r="Z132" s="81"/>
    </row>
    <row r="133" spans="1:26">
      <c r="A133" s="7"/>
      <c r="E133" s="79"/>
      <c r="F133" s="79"/>
      <c r="G133" s="79"/>
      <c r="H133" s="79"/>
      <c r="K133" s="79"/>
      <c r="L133" s="81"/>
      <c r="M133" s="81"/>
      <c r="O133" s="81"/>
      <c r="R133" s="81">
        <f t="shared" si="8"/>
        <v>0</v>
      </c>
      <c r="S133" s="81">
        <f>IFERROR(IF(J133="X",0,IF(K133="X",0,VLOOKUP(K133,'10'!$K$3:$L$16,2,FALSE))),0)</f>
        <v>0</v>
      </c>
      <c r="T133" s="81">
        <f t="shared" si="7"/>
        <v>0</v>
      </c>
      <c r="U133" s="81">
        <f>IFERROR(VLOOKUP(K133,'10'!$K$3:$M$16,3,FALSE),0)</f>
        <v>0</v>
      </c>
      <c r="V133" s="81">
        <f t="shared" ref="V133:V196" si="9">IF(U133=0,0,T133/U133)</f>
        <v>0</v>
      </c>
      <c r="W133" s="81"/>
      <c r="X133" s="81"/>
      <c r="Y133" s="81"/>
      <c r="Z133" s="81"/>
    </row>
    <row r="134" spans="1:26">
      <c r="A134" s="7"/>
      <c r="D134" s="79"/>
      <c r="E134" s="79"/>
      <c r="F134" s="79"/>
      <c r="G134" s="79"/>
      <c r="H134" s="79"/>
      <c r="K134" s="79"/>
      <c r="L134" s="81"/>
      <c r="M134" s="81"/>
      <c r="O134" s="81"/>
      <c r="R134" s="81">
        <f t="shared" si="8"/>
        <v>0</v>
      </c>
      <c r="S134" s="81">
        <f>IFERROR(IF(J134="X",0,IF(K134="X",0,VLOOKUP(K134,'10'!$K$3:$L$16,2,FALSE))),0)</f>
        <v>0</v>
      </c>
      <c r="T134" s="81">
        <f t="shared" si="7"/>
        <v>0</v>
      </c>
      <c r="U134" s="81">
        <f>IFERROR(VLOOKUP(K134,'10'!$K$3:$M$16,3,FALSE),0)</f>
        <v>0</v>
      </c>
      <c r="V134" s="81">
        <f t="shared" si="9"/>
        <v>0</v>
      </c>
      <c r="W134" s="81"/>
      <c r="X134" s="81"/>
      <c r="Y134" s="81"/>
      <c r="Z134" s="81"/>
    </row>
    <row r="135" spans="1:26">
      <c r="A135" s="7"/>
      <c r="E135" s="79"/>
      <c r="F135" s="79"/>
      <c r="G135" s="79"/>
      <c r="H135" s="79"/>
      <c r="K135" s="79"/>
      <c r="L135" s="81"/>
      <c r="M135" s="81"/>
      <c r="O135" s="81"/>
      <c r="R135" s="81">
        <f t="shared" si="8"/>
        <v>0</v>
      </c>
      <c r="S135" s="81">
        <f>IFERROR(IF(J135="X",0,IF(K135="X",0,VLOOKUP(K135,'10'!$K$3:$L$16,2,FALSE))),0)</f>
        <v>0</v>
      </c>
      <c r="T135" s="81">
        <f t="shared" si="7"/>
        <v>0</v>
      </c>
      <c r="U135" s="81">
        <f>IFERROR(VLOOKUP(K135,'10'!$K$3:$M$16,3,FALSE),0)</f>
        <v>0</v>
      </c>
      <c r="V135" s="81">
        <f t="shared" si="9"/>
        <v>0</v>
      </c>
      <c r="W135" s="81"/>
      <c r="X135" s="81"/>
      <c r="Y135" s="81"/>
      <c r="Z135" s="81"/>
    </row>
    <row r="136" spans="1:26">
      <c r="A136" s="7"/>
      <c r="E136" s="79"/>
      <c r="F136" s="79"/>
      <c r="G136" s="79"/>
      <c r="H136" s="79"/>
      <c r="K136" s="79"/>
      <c r="L136" s="81"/>
      <c r="M136" s="81"/>
      <c r="O136" s="81"/>
      <c r="R136" s="81">
        <f t="shared" si="8"/>
        <v>0</v>
      </c>
      <c r="S136" s="81">
        <f>IFERROR(IF(J136="X",0,IF(K136="X",0,VLOOKUP(K136,'10'!$K$3:$L$16,2,FALSE))),0)</f>
        <v>0</v>
      </c>
      <c r="T136" s="81">
        <f t="shared" si="7"/>
        <v>0</v>
      </c>
      <c r="U136" s="81">
        <f>IFERROR(VLOOKUP(K136,'10'!$K$3:$M$16,3,FALSE),0)</f>
        <v>0</v>
      </c>
      <c r="V136" s="81">
        <f t="shared" si="9"/>
        <v>0</v>
      </c>
      <c r="W136" s="81"/>
      <c r="X136" s="81"/>
      <c r="Y136" s="81"/>
      <c r="Z136" s="81"/>
    </row>
    <row r="137" spans="1:26">
      <c r="A137" s="7"/>
      <c r="E137" s="79"/>
      <c r="F137" s="79"/>
      <c r="G137" s="79"/>
      <c r="H137" s="79"/>
      <c r="K137" s="79"/>
      <c r="L137" s="81"/>
      <c r="M137" s="81"/>
      <c r="O137" s="81"/>
      <c r="R137" s="81">
        <f t="shared" si="8"/>
        <v>0</v>
      </c>
      <c r="S137" s="81">
        <f>IFERROR(IF(J137="X",0,IF(K137="X",0,VLOOKUP(K137,'10'!$K$3:$L$16,2,FALSE))),0)</f>
        <v>0</v>
      </c>
      <c r="T137" s="81">
        <f t="shared" si="7"/>
        <v>0</v>
      </c>
      <c r="U137" s="81">
        <f>IFERROR(VLOOKUP(K137,'10'!$K$3:$M$16,3,FALSE),0)</f>
        <v>0</v>
      </c>
      <c r="V137" s="81">
        <f t="shared" si="9"/>
        <v>0</v>
      </c>
      <c r="W137" s="81"/>
      <c r="X137" s="81"/>
      <c r="Y137" s="81"/>
      <c r="Z137" s="81"/>
    </row>
    <row r="138" spans="1:26">
      <c r="A138" s="7"/>
      <c r="E138" s="79"/>
      <c r="F138" s="79"/>
      <c r="G138" s="79"/>
      <c r="H138" s="79"/>
      <c r="K138" s="79"/>
      <c r="L138" s="81"/>
      <c r="M138" s="81"/>
      <c r="O138" s="81"/>
      <c r="R138" s="81">
        <f t="shared" si="8"/>
        <v>0</v>
      </c>
      <c r="S138" s="81">
        <f>IFERROR(IF(J138="X",0,IF(K138="X",0,VLOOKUP(K138,'10'!$K$3:$L$16,2,FALSE))),0)</f>
        <v>0</v>
      </c>
      <c r="T138" s="81">
        <f t="shared" si="7"/>
        <v>0</v>
      </c>
      <c r="U138" s="81">
        <f>IFERROR(VLOOKUP(K138,'10'!$K$3:$M$16,3,FALSE),0)</f>
        <v>0</v>
      </c>
      <c r="V138" s="81">
        <f t="shared" si="9"/>
        <v>0</v>
      </c>
      <c r="W138" s="81"/>
      <c r="X138" s="81"/>
      <c r="Y138" s="81"/>
      <c r="Z138" s="81"/>
    </row>
    <row r="139" spans="1:26">
      <c r="A139" s="7"/>
      <c r="D139" s="79"/>
      <c r="E139" s="79"/>
      <c r="F139" s="79"/>
      <c r="G139" s="79"/>
      <c r="H139" s="79"/>
      <c r="K139" s="79"/>
      <c r="L139" s="81"/>
      <c r="M139" s="81"/>
      <c r="O139" s="81"/>
      <c r="R139" s="81">
        <f t="shared" si="8"/>
        <v>0</v>
      </c>
      <c r="S139" s="81">
        <f>IFERROR(IF(J139="X",0,IF(K139="X",0,VLOOKUP(K139,'10'!$K$3:$L$16,2,FALSE))),0)</f>
        <v>0</v>
      </c>
      <c r="T139" s="81">
        <f t="shared" si="7"/>
        <v>0</v>
      </c>
      <c r="U139" s="81">
        <f>IFERROR(VLOOKUP(K139,'10'!$K$3:$M$16,3,FALSE),0)</f>
        <v>0</v>
      </c>
      <c r="V139" s="81">
        <f t="shared" si="9"/>
        <v>0</v>
      </c>
      <c r="W139" s="81"/>
      <c r="X139" s="81"/>
      <c r="Y139" s="81"/>
      <c r="Z139" s="81"/>
    </row>
    <row r="140" spans="1:26">
      <c r="A140" s="7"/>
      <c r="E140" s="79"/>
      <c r="F140" s="79"/>
      <c r="G140" s="79"/>
      <c r="H140" s="79"/>
      <c r="K140" s="79"/>
      <c r="L140" s="81"/>
      <c r="M140" s="81"/>
      <c r="O140" s="81"/>
      <c r="R140" s="81">
        <f t="shared" si="8"/>
        <v>0</v>
      </c>
      <c r="S140" s="81">
        <f>IFERROR(IF(J140="X",0,IF(K140="X",0,VLOOKUP(K140,'10'!$K$3:$L$16,2,FALSE))),0)</f>
        <v>0</v>
      </c>
      <c r="T140" s="81">
        <f t="shared" si="7"/>
        <v>0</v>
      </c>
      <c r="U140" s="81">
        <f>IFERROR(VLOOKUP(K140,'10'!$K$3:$M$16,3,FALSE),0)</f>
        <v>0</v>
      </c>
      <c r="V140" s="81">
        <f t="shared" si="9"/>
        <v>0</v>
      </c>
      <c r="W140" s="81"/>
      <c r="X140" s="81"/>
      <c r="Y140" s="81"/>
      <c r="Z140" s="81"/>
    </row>
    <row r="141" spans="1:26">
      <c r="A141" s="7"/>
      <c r="E141" s="79"/>
      <c r="F141" s="79"/>
      <c r="G141" s="79"/>
      <c r="H141" s="79"/>
      <c r="K141" s="79"/>
      <c r="L141" s="81"/>
      <c r="M141" s="81"/>
      <c r="O141" s="81"/>
      <c r="R141" s="81">
        <f t="shared" si="8"/>
        <v>0</v>
      </c>
      <c r="S141" s="81">
        <f>IFERROR(IF(J141="X",0,IF(K141="X",0,VLOOKUP(K141,'10'!$K$3:$L$16,2,FALSE))),0)</f>
        <v>0</v>
      </c>
      <c r="T141" s="81">
        <f t="shared" si="7"/>
        <v>0</v>
      </c>
      <c r="U141" s="81">
        <f>IFERROR(VLOOKUP(K141,'10'!$K$3:$M$16,3,FALSE),0)</f>
        <v>0</v>
      </c>
      <c r="V141" s="81">
        <f t="shared" si="9"/>
        <v>0</v>
      </c>
      <c r="W141" s="81"/>
      <c r="X141" s="81"/>
      <c r="Y141" s="81"/>
      <c r="Z141" s="81"/>
    </row>
    <row r="142" spans="1:26">
      <c r="A142" s="7"/>
      <c r="E142" s="79"/>
      <c r="F142" s="79"/>
      <c r="G142" s="79"/>
      <c r="H142" s="79"/>
      <c r="K142" s="79"/>
      <c r="L142" s="81"/>
      <c r="M142" s="81"/>
      <c r="O142" s="81"/>
      <c r="R142" s="81">
        <f t="shared" si="8"/>
        <v>0</v>
      </c>
      <c r="S142" s="81">
        <f>IFERROR(IF(J142="X",0,IF(K142="X",0,VLOOKUP(K142,'10'!$K$3:$L$16,2,FALSE))),0)</f>
        <v>0</v>
      </c>
      <c r="T142" s="81">
        <f t="shared" si="7"/>
        <v>0</v>
      </c>
      <c r="U142" s="81">
        <f>IFERROR(VLOOKUP(K142,'10'!$K$3:$M$16,3,FALSE),0)</f>
        <v>0</v>
      </c>
      <c r="V142" s="81">
        <f t="shared" si="9"/>
        <v>0</v>
      </c>
      <c r="W142" s="81"/>
      <c r="X142" s="81"/>
      <c r="Y142" s="81"/>
      <c r="Z142" s="81"/>
    </row>
    <row r="143" spans="1:26">
      <c r="A143" s="7"/>
      <c r="E143" s="79"/>
      <c r="F143" s="79"/>
      <c r="G143" s="79"/>
      <c r="H143" s="79"/>
      <c r="K143" s="79"/>
      <c r="L143" s="81"/>
      <c r="M143" s="81"/>
      <c r="O143" s="81"/>
      <c r="R143" s="81">
        <f t="shared" si="8"/>
        <v>0</v>
      </c>
      <c r="S143" s="81">
        <f>IFERROR(IF(J143="X",0,IF(K143="X",0,VLOOKUP(K143,'10'!$K$3:$L$16,2,FALSE))),0)</f>
        <v>0</v>
      </c>
      <c r="T143" s="81">
        <f t="shared" si="7"/>
        <v>0</v>
      </c>
      <c r="U143" s="81">
        <f>IFERROR(VLOOKUP(K143,'10'!$K$3:$M$16,3,FALSE),0)</f>
        <v>0</v>
      </c>
      <c r="V143" s="81">
        <f t="shared" si="9"/>
        <v>0</v>
      </c>
      <c r="W143" s="81"/>
      <c r="X143" s="81"/>
      <c r="Y143" s="81"/>
      <c r="Z143" s="81"/>
    </row>
    <row r="144" spans="1:26">
      <c r="A144" s="7"/>
      <c r="E144" s="79"/>
      <c r="F144" s="79"/>
      <c r="G144" s="79"/>
      <c r="H144" s="79"/>
      <c r="K144" s="79"/>
      <c r="L144" s="81"/>
      <c r="M144" s="81"/>
      <c r="O144" s="81"/>
      <c r="R144" s="81">
        <f t="shared" si="8"/>
        <v>0</v>
      </c>
      <c r="S144" s="81">
        <f>IFERROR(IF(J144="X",0,IF(K144="X",0,VLOOKUP(K144,'10'!$K$3:$L$16,2,FALSE))),0)</f>
        <v>0</v>
      </c>
      <c r="T144" s="81">
        <f t="shared" si="7"/>
        <v>0</v>
      </c>
      <c r="U144" s="81">
        <f>IFERROR(VLOOKUP(K144,'10'!$K$3:$M$16,3,FALSE),0)</f>
        <v>0</v>
      </c>
      <c r="V144" s="81">
        <f t="shared" si="9"/>
        <v>0</v>
      </c>
      <c r="W144" s="81"/>
      <c r="X144" s="81"/>
      <c r="Y144" s="81"/>
      <c r="Z144" s="81"/>
    </row>
    <row r="145" spans="1:26">
      <c r="A145" s="7"/>
      <c r="E145" s="79"/>
      <c r="F145" s="79"/>
      <c r="G145" s="79"/>
      <c r="H145" s="79"/>
      <c r="K145" s="79"/>
      <c r="L145" s="81"/>
      <c r="M145" s="81"/>
      <c r="O145" s="81"/>
      <c r="R145" s="81">
        <f t="shared" si="8"/>
        <v>0</v>
      </c>
      <c r="S145" s="81">
        <f>IFERROR(IF(J145="X",0,IF(K145="X",0,VLOOKUP(K145,'10'!$K$3:$L$16,2,FALSE))),0)</f>
        <v>0</v>
      </c>
      <c r="T145" s="81">
        <f t="shared" si="7"/>
        <v>0</v>
      </c>
      <c r="U145" s="81">
        <f>IFERROR(VLOOKUP(K145,'10'!$K$3:$M$16,3,FALSE),0)</f>
        <v>0</v>
      </c>
      <c r="V145" s="81">
        <f t="shared" si="9"/>
        <v>0</v>
      </c>
      <c r="W145" s="81"/>
      <c r="X145" s="81"/>
      <c r="Y145" s="81"/>
      <c r="Z145" s="81"/>
    </row>
    <row r="146" spans="1:26">
      <c r="A146" s="7"/>
      <c r="E146" s="79"/>
      <c r="F146" s="79"/>
      <c r="G146" s="79"/>
      <c r="H146" s="79"/>
      <c r="K146" s="79"/>
      <c r="L146" s="81"/>
      <c r="M146" s="81"/>
      <c r="O146" s="81"/>
      <c r="R146" s="81">
        <f t="shared" si="8"/>
        <v>0</v>
      </c>
      <c r="S146" s="81">
        <f>IFERROR(IF(J146="X",0,IF(K146="X",0,VLOOKUP(K146,'10'!$K$3:$L$16,2,FALSE))),0)</f>
        <v>0</v>
      </c>
      <c r="T146" s="81">
        <f t="shared" si="7"/>
        <v>0</v>
      </c>
      <c r="U146" s="81">
        <f>IFERROR(VLOOKUP(K146,'10'!$K$3:$M$16,3,FALSE),0)</f>
        <v>0</v>
      </c>
      <c r="V146" s="81">
        <f t="shared" si="9"/>
        <v>0</v>
      </c>
      <c r="W146" s="81"/>
      <c r="X146" s="81"/>
      <c r="Y146" s="81"/>
      <c r="Z146" s="81"/>
    </row>
    <row r="147" spans="1:26">
      <c r="A147" s="7"/>
      <c r="D147" s="79"/>
      <c r="E147" s="79"/>
      <c r="F147" s="79"/>
      <c r="G147" s="79"/>
      <c r="H147" s="79"/>
      <c r="K147" s="79"/>
      <c r="L147" s="81"/>
      <c r="M147" s="81"/>
      <c r="O147" s="81"/>
      <c r="R147" s="81">
        <f t="shared" si="8"/>
        <v>0</v>
      </c>
      <c r="S147" s="81">
        <f>IFERROR(IF(J147="X",0,IF(K147="X",0,VLOOKUP(K147,'10'!$K$3:$L$16,2,FALSE))),0)</f>
        <v>0</v>
      </c>
      <c r="T147" s="81">
        <f t="shared" si="7"/>
        <v>0</v>
      </c>
      <c r="U147" s="81">
        <f>IFERROR(VLOOKUP(K147,'10'!$K$3:$M$16,3,FALSE),0)</f>
        <v>0</v>
      </c>
      <c r="V147" s="81">
        <f t="shared" si="9"/>
        <v>0</v>
      </c>
      <c r="W147" s="81"/>
      <c r="X147" s="81"/>
      <c r="Y147" s="81"/>
      <c r="Z147" s="81"/>
    </row>
    <row r="148" spans="1:26">
      <c r="A148" s="7"/>
      <c r="E148" s="79"/>
      <c r="F148" s="79"/>
      <c r="G148" s="79"/>
      <c r="H148" s="79"/>
      <c r="K148" s="79"/>
      <c r="L148" s="81"/>
      <c r="M148" s="81"/>
      <c r="O148" s="81"/>
      <c r="R148" s="81">
        <f t="shared" si="8"/>
        <v>0</v>
      </c>
      <c r="S148" s="81">
        <f>IFERROR(IF(J148="X",0,IF(K148="X",0,VLOOKUP(K148,'10'!$K$3:$L$16,2,FALSE))),0)</f>
        <v>0</v>
      </c>
      <c r="T148" s="81">
        <f t="shared" si="7"/>
        <v>0</v>
      </c>
      <c r="U148" s="81">
        <f>IFERROR(VLOOKUP(K148,'10'!$K$3:$M$16,3,FALSE),0)</f>
        <v>0</v>
      </c>
      <c r="V148" s="81">
        <f t="shared" si="9"/>
        <v>0</v>
      </c>
      <c r="W148" s="81"/>
      <c r="X148" s="81"/>
      <c r="Y148" s="81"/>
      <c r="Z148" s="81"/>
    </row>
    <row r="149" spans="1:26">
      <c r="A149" s="7"/>
      <c r="E149" s="79"/>
      <c r="F149" s="79"/>
      <c r="G149" s="79"/>
      <c r="H149" s="79"/>
      <c r="K149" s="79"/>
      <c r="L149" s="81"/>
      <c r="M149" s="81"/>
      <c r="O149" s="81"/>
      <c r="R149" s="81">
        <f t="shared" si="8"/>
        <v>0</v>
      </c>
      <c r="S149" s="81">
        <f>IFERROR(IF(J149="X",0,IF(K149="X",0,VLOOKUP(K149,'10'!$K$3:$L$16,2,FALSE))),0)</f>
        <v>0</v>
      </c>
      <c r="T149" s="81">
        <f t="shared" si="7"/>
        <v>0</v>
      </c>
      <c r="U149" s="81">
        <f>IFERROR(VLOOKUP(K149,'10'!$K$3:$M$16,3,FALSE),0)</f>
        <v>0</v>
      </c>
      <c r="V149" s="81">
        <f t="shared" si="9"/>
        <v>0</v>
      </c>
      <c r="W149" s="81"/>
      <c r="X149" s="81"/>
      <c r="Y149" s="81"/>
      <c r="Z149" s="81"/>
    </row>
    <row r="150" spans="1:26">
      <c r="A150" s="7"/>
      <c r="E150" s="79"/>
      <c r="F150" s="79"/>
      <c r="G150" s="79"/>
      <c r="H150" s="79"/>
      <c r="K150" s="79"/>
      <c r="L150" s="81"/>
      <c r="M150" s="81"/>
      <c r="O150" s="81"/>
      <c r="R150" s="81">
        <f t="shared" si="8"/>
        <v>0</v>
      </c>
      <c r="S150" s="81">
        <f>IFERROR(IF(J150="X",0,IF(K150="X",0,VLOOKUP(K150,'10'!$K$3:$L$16,2,FALSE))),0)</f>
        <v>0</v>
      </c>
      <c r="T150" s="81">
        <f t="shared" si="7"/>
        <v>0</v>
      </c>
      <c r="U150" s="81">
        <f>IFERROR(VLOOKUP(K150,'10'!$K$3:$M$16,3,FALSE),0)</f>
        <v>0</v>
      </c>
      <c r="V150" s="81">
        <f t="shared" si="9"/>
        <v>0</v>
      </c>
      <c r="W150" s="81"/>
      <c r="X150" s="81"/>
      <c r="Y150" s="81"/>
      <c r="Z150" s="81"/>
    </row>
    <row r="151" spans="1:26">
      <c r="A151" s="7"/>
      <c r="E151" s="79"/>
      <c r="F151" s="79"/>
      <c r="G151" s="79"/>
      <c r="H151" s="79"/>
      <c r="K151" s="79"/>
      <c r="L151" s="81"/>
      <c r="M151" s="81"/>
      <c r="O151" s="81"/>
      <c r="R151" s="81">
        <f t="shared" si="8"/>
        <v>0</v>
      </c>
      <c r="S151" s="81">
        <f>IFERROR(IF(J151="X",0,IF(K151="X",0,VLOOKUP(K151,'10'!$K$3:$L$16,2,FALSE))),0)</f>
        <v>0</v>
      </c>
      <c r="T151" s="81">
        <f t="shared" si="7"/>
        <v>0</v>
      </c>
      <c r="U151" s="81">
        <f>IFERROR(VLOOKUP(K151,'10'!$K$3:$M$16,3,FALSE),0)</f>
        <v>0</v>
      </c>
      <c r="V151" s="81">
        <f t="shared" si="9"/>
        <v>0</v>
      </c>
      <c r="W151" s="81"/>
      <c r="X151" s="81"/>
      <c r="Y151" s="81"/>
      <c r="Z151" s="81"/>
    </row>
    <row r="152" spans="1:26">
      <c r="A152" s="7"/>
      <c r="E152" s="79"/>
      <c r="F152" s="79"/>
      <c r="G152" s="79"/>
      <c r="H152" s="79"/>
      <c r="K152" s="79"/>
      <c r="L152" s="81"/>
      <c r="M152" s="81"/>
      <c r="O152" s="81"/>
      <c r="R152" s="81">
        <f t="shared" si="8"/>
        <v>0</v>
      </c>
      <c r="S152" s="81">
        <f>IFERROR(IF(J152="X",0,IF(K152="X",0,VLOOKUP(K152,'10'!$K$3:$L$16,2,FALSE))),0)</f>
        <v>0</v>
      </c>
      <c r="T152" s="81">
        <f t="shared" si="7"/>
        <v>0</v>
      </c>
      <c r="U152" s="81">
        <f>IFERROR(VLOOKUP(K152,'10'!$K$3:$M$16,3,FALSE),0)</f>
        <v>0</v>
      </c>
      <c r="V152" s="81">
        <f t="shared" si="9"/>
        <v>0</v>
      </c>
      <c r="W152" s="81"/>
      <c r="X152" s="81"/>
      <c r="Y152" s="81"/>
      <c r="Z152" s="81"/>
    </row>
    <row r="153" spans="1:26">
      <c r="A153" s="7"/>
      <c r="E153" s="79"/>
      <c r="F153" s="79"/>
      <c r="G153" s="79"/>
      <c r="H153" s="79"/>
      <c r="K153" s="79"/>
      <c r="L153" s="81"/>
      <c r="M153" s="81"/>
      <c r="O153" s="81"/>
      <c r="R153" s="81">
        <f t="shared" si="8"/>
        <v>0</v>
      </c>
      <c r="S153" s="81">
        <f>IFERROR(IF(J153="X",0,IF(K153="X",0,VLOOKUP(K153,'10'!$K$3:$L$16,2,FALSE))),0)</f>
        <v>0</v>
      </c>
      <c r="T153" s="81">
        <f t="shared" si="7"/>
        <v>0</v>
      </c>
      <c r="U153" s="81">
        <f>IFERROR(VLOOKUP(K153,'10'!$K$3:$M$16,3,FALSE),0)</f>
        <v>0</v>
      </c>
      <c r="V153" s="81">
        <f t="shared" si="9"/>
        <v>0</v>
      </c>
      <c r="W153" s="81"/>
      <c r="X153" s="81"/>
      <c r="Y153" s="81"/>
      <c r="Z153" s="81"/>
    </row>
    <row r="154" spans="1:26">
      <c r="A154" s="7"/>
      <c r="E154" s="79"/>
      <c r="F154" s="79"/>
      <c r="G154" s="79"/>
      <c r="H154" s="79"/>
      <c r="K154" s="79"/>
      <c r="L154" s="81"/>
      <c r="M154" s="81"/>
      <c r="O154" s="81"/>
      <c r="R154" s="81">
        <f t="shared" si="8"/>
        <v>0</v>
      </c>
      <c r="S154" s="81">
        <f>IFERROR(IF(J154="X",0,IF(K154="X",0,VLOOKUP(K154,'10'!$K$3:$L$16,2,FALSE))),0)</f>
        <v>0</v>
      </c>
      <c r="T154" s="81">
        <f t="shared" si="7"/>
        <v>0</v>
      </c>
      <c r="U154" s="81">
        <f>IFERROR(VLOOKUP(K154,'10'!$K$3:$M$16,3,FALSE),0)</f>
        <v>0</v>
      </c>
      <c r="V154" s="81">
        <f t="shared" si="9"/>
        <v>0</v>
      </c>
      <c r="W154" s="81"/>
      <c r="X154" s="81"/>
      <c r="Y154" s="81"/>
      <c r="Z154" s="81"/>
    </row>
    <row r="155" spans="1:26">
      <c r="A155" s="7"/>
      <c r="E155" s="79"/>
      <c r="F155" s="79"/>
      <c r="G155" s="79"/>
      <c r="H155" s="79"/>
      <c r="K155" s="79"/>
      <c r="L155" s="81"/>
      <c r="M155" s="81"/>
      <c r="O155" s="81"/>
      <c r="R155" s="81">
        <f t="shared" si="8"/>
        <v>0</v>
      </c>
      <c r="S155" s="81">
        <f>IFERROR(IF(J155="X",0,IF(K155="X",0,VLOOKUP(K155,'10'!$K$3:$L$16,2,FALSE))),0)</f>
        <v>0</v>
      </c>
      <c r="T155" s="81">
        <f t="shared" si="7"/>
        <v>0</v>
      </c>
      <c r="U155" s="81">
        <f>IFERROR(VLOOKUP(K155,'10'!$K$3:$M$16,3,FALSE),0)</f>
        <v>0</v>
      </c>
      <c r="V155" s="81">
        <f t="shared" si="9"/>
        <v>0</v>
      </c>
      <c r="W155" s="81"/>
      <c r="X155" s="81"/>
      <c r="Y155" s="81"/>
      <c r="Z155" s="81"/>
    </row>
    <row r="156" spans="1:26">
      <c r="A156" s="7"/>
      <c r="E156" s="79"/>
      <c r="F156" s="79"/>
      <c r="G156" s="79"/>
      <c r="H156" s="79"/>
      <c r="K156" s="79"/>
      <c r="L156" s="81"/>
      <c r="M156" s="81"/>
      <c r="O156" s="81"/>
      <c r="R156" s="81">
        <f t="shared" si="8"/>
        <v>0</v>
      </c>
      <c r="S156" s="81">
        <f>IFERROR(IF(J156="X",0,IF(K156="X",0,VLOOKUP(K156,'10'!$K$3:$L$16,2,FALSE))),0)</f>
        <v>0</v>
      </c>
      <c r="T156" s="81">
        <f t="shared" si="7"/>
        <v>0</v>
      </c>
      <c r="U156" s="81">
        <f>IFERROR(VLOOKUP(K156,'10'!$K$3:$M$16,3,FALSE),0)</f>
        <v>0</v>
      </c>
      <c r="V156" s="81">
        <f t="shared" si="9"/>
        <v>0</v>
      </c>
      <c r="W156" s="81"/>
      <c r="X156" s="81"/>
      <c r="Y156" s="81"/>
      <c r="Z156" s="81"/>
    </row>
    <row r="157" spans="1:26">
      <c r="A157" s="7"/>
      <c r="E157" s="79"/>
      <c r="F157" s="79"/>
      <c r="G157" s="79"/>
      <c r="H157" s="79"/>
      <c r="K157" s="79"/>
      <c r="L157" s="81"/>
      <c r="M157" s="81"/>
      <c r="O157" s="81"/>
      <c r="R157" s="81">
        <f t="shared" si="8"/>
        <v>0</v>
      </c>
      <c r="S157" s="81">
        <f>IFERROR(IF(J157="X",0,IF(K157="X",0,VLOOKUP(K157,'10'!$K$3:$L$16,2,FALSE))),0)</f>
        <v>0</v>
      </c>
      <c r="T157" s="81">
        <f t="shared" si="7"/>
        <v>0</v>
      </c>
      <c r="U157" s="81">
        <f>IFERROR(VLOOKUP(K157,'10'!$K$3:$M$16,3,FALSE),0)</f>
        <v>0</v>
      </c>
      <c r="V157" s="81">
        <f t="shared" si="9"/>
        <v>0</v>
      </c>
      <c r="W157" s="81"/>
      <c r="X157" s="81"/>
      <c r="Y157" s="81"/>
      <c r="Z157" s="81"/>
    </row>
    <row r="158" spans="1:26">
      <c r="A158" s="7"/>
      <c r="E158" s="79"/>
      <c r="F158" s="79"/>
      <c r="G158" s="79"/>
      <c r="H158" s="79"/>
      <c r="K158" s="79"/>
      <c r="L158" s="81"/>
      <c r="M158" s="81"/>
      <c r="O158" s="81"/>
      <c r="R158" s="81">
        <f t="shared" si="8"/>
        <v>0</v>
      </c>
      <c r="S158" s="81">
        <f>IFERROR(IF(J158="X",0,IF(K158="X",0,VLOOKUP(K158,'10'!$K$3:$L$16,2,FALSE))),0)</f>
        <v>0</v>
      </c>
      <c r="T158" s="81">
        <f t="shared" si="7"/>
        <v>0</v>
      </c>
      <c r="U158" s="81">
        <f>IFERROR(VLOOKUP(K158,'10'!$K$3:$M$16,3,FALSE),0)</f>
        <v>0</v>
      </c>
      <c r="V158" s="81">
        <f t="shared" si="9"/>
        <v>0</v>
      </c>
      <c r="W158" s="81"/>
      <c r="X158" s="81"/>
      <c r="Y158" s="81"/>
      <c r="Z158" s="81"/>
    </row>
    <row r="159" spans="1:26">
      <c r="A159" s="7"/>
      <c r="E159" s="79"/>
      <c r="F159" s="79"/>
      <c r="G159" s="79"/>
      <c r="H159" s="79"/>
      <c r="K159" s="79"/>
      <c r="L159" s="81"/>
      <c r="M159" s="81"/>
      <c r="O159" s="81"/>
      <c r="R159" s="81">
        <f t="shared" si="8"/>
        <v>0</v>
      </c>
      <c r="S159" s="81">
        <f>IFERROR(IF(J159="X",0,IF(K159="X",0,VLOOKUP(K159,'10'!$K$3:$L$16,2,FALSE))),0)</f>
        <v>0</v>
      </c>
      <c r="T159" s="81">
        <f t="shared" si="7"/>
        <v>0</v>
      </c>
      <c r="U159" s="81">
        <f>IFERROR(VLOOKUP(K159,'10'!$K$3:$M$16,3,FALSE),0)</f>
        <v>0</v>
      </c>
      <c r="V159" s="81">
        <f t="shared" si="9"/>
        <v>0</v>
      </c>
      <c r="W159" s="81"/>
      <c r="X159" s="81"/>
      <c r="Y159" s="81"/>
      <c r="Z159" s="81"/>
    </row>
    <row r="160" spans="1:26">
      <c r="A160" s="7"/>
      <c r="E160" s="79"/>
      <c r="F160" s="79"/>
      <c r="G160" s="79"/>
      <c r="H160" s="79"/>
      <c r="K160" s="79"/>
      <c r="L160" s="81"/>
      <c r="M160" s="81"/>
      <c r="O160" s="81"/>
      <c r="R160" s="81">
        <f t="shared" si="8"/>
        <v>0</v>
      </c>
      <c r="S160" s="81">
        <f>IFERROR(IF(J160="X",0,IF(K160="X",0,VLOOKUP(K160,'10'!$K$3:$L$16,2,FALSE))),0)</f>
        <v>0</v>
      </c>
      <c r="T160" s="81">
        <f t="shared" si="7"/>
        <v>0</v>
      </c>
      <c r="U160" s="81">
        <f>IFERROR(VLOOKUP(K160,'10'!$K$3:$M$16,3,FALSE),0)</f>
        <v>0</v>
      </c>
      <c r="V160" s="81">
        <f t="shared" si="9"/>
        <v>0</v>
      </c>
      <c r="W160" s="81"/>
      <c r="X160" s="81"/>
      <c r="Y160" s="81"/>
      <c r="Z160" s="81"/>
    </row>
    <row r="161" spans="1:26">
      <c r="A161" s="7"/>
      <c r="E161" s="79"/>
      <c r="F161" s="79"/>
      <c r="G161" s="79"/>
      <c r="H161" s="79"/>
      <c r="K161" s="79"/>
      <c r="L161" s="81"/>
      <c r="M161" s="81"/>
      <c r="O161" s="81"/>
      <c r="R161" s="81">
        <f t="shared" si="8"/>
        <v>0</v>
      </c>
      <c r="S161" s="81">
        <f>IFERROR(IF(J161="X",0,IF(K161="X",0,VLOOKUP(K161,'10'!$K$3:$L$16,2,FALSE))),0)</f>
        <v>0</v>
      </c>
      <c r="T161" s="81">
        <f t="shared" si="7"/>
        <v>0</v>
      </c>
      <c r="U161" s="81">
        <f>IFERROR(VLOOKUP(K161,'10'!$K$3:$M$16,3,FALSE),0)</f>
        <v>0</v>
      </c>
      <c r="V161" s="81">
        <f t="shared" si="9"/>
        <v>0</v>
      </c>
      <c r="W161" s="81"/>
      <c r="X161" s="81"/>
      <c r="Y161" s="81"/>
      <c r="Z161" s="81"/>
    </row>
    <row r="162" spans="1:26">
      <c r="A162" s="7"/>
      <c r="E162" s="79"/>
      <c r="F162" s="79"/>
      <c r="G162" s="79"/>
      <c r="H162" s="79"/>
      <c r="K162" s="79"/>
      <c r="L162" s="81"/>
      <c r="M162" s="81"/>
      <c r="O162" s="81"/>
      <c r="R162" s="81">
        <f t="shared" si="8"/>
        <v>0</v>
      </c>
      <c r="S162" s="81">
        <f>IFERROR(IF(J162="X",0,IF(K162="X",0,VLOOKUP(K162,'10'!$K$3:$L$16,2,FALSE))),0)</f>
        <v>0</v>
      </c>
      <c r="T162" s="81">
        <f t="shared" si="7"/>
        <v>0</v>
      </c>
      <c r="U162" s="81">
        <f>IFERROR(VLOOKUP(K162,'10'!$K$3:$M$16,3,FALSE),0)</f>
        <v>0</v>
      </c>
      <c r="V162" s="81">
        <f t="shared" si="9"/>
        <v>0</v>
      </c>
      <c r="W162" s="81"/>
      <c r="X162" s="81"/>
      <c r="Y162" s="81"/>
      <c r="Z162" s="81"/>
    </row>
    <row r="163" spans="1:26">
      <c r="A163" s="7"/>
      <c r="E163" s="79"/>
      <c r="F163" s="79"/>
      <c r="G163" s="79"/>
      <c r="H163" s="79"/>
      <c r="K163" s="79"/>
      <c r="L163" s="81"/>
      <c r="M163" s="81"/>
      <c r="O163" s="81"/>
      <c r="R163" s="81">
        <f t="shared" si="8"/>
        <v>0</v>
      </c>
      <c r="S163" s="81">
        <f>IFERROR(IF(J163="X",0,IF(K163="X",0,VLOOKUP(K163,'10'!$K$3:$L$16,2,FALSE))),0)</f>
        <v>0</v>
      </c>
      <c r="T163" s="81">
        <f t="shared" si="7"/>
        <v>0</v>
      </c>
      <c r="U163" s="81">
        <f>IFERROR(VLOOKUP(K163,'10'!$K$3:$M$16,3,FALSE),0)</f>
        <v>0</v>
      </c>
      <c r="V163" s="81">
        <f t="shared" si="9"/>
        <v>0</v>
      </c>
      <c r="W163" s="81"/>
      <c r="X163" s="81"/>
      <c r="Y163" s="81"/>
      <c r="Z163" s="81"/>
    </row>
    <row r="164" spans="1:26">
      <c r="A164" s="7"/>
      <c r="E164" s="79"/>
      <c r="F164" s="79"/>
      <c r="G164" s="79"/>
      <c r="H164" s="79"/>
      <c r="K164" s="79"/>
      <c r="L164" s="81"/>
      <c r="M164" s="81"/>
      <c r="O164" s="81"/>
      <c r="R164" s="81">
        <f t="shared" si="8"/>
        <v>0</v>
      </c>
      <c r="S164" s="81">
        <f>IFERROR(IF(J164="X",0,IF(K164="X",0,VLOOKUP(K164,'10'!$K$3:$L$16,2,FALSE))),0)</f>
        <v>0</v>
      </c>
      <c r="T164" s="81">
        <f t="shared" si="7"/>
        <v>0</v>
      </c>
      <c r="U164" s="81">
        <f>IFERROR(VLOOKUP(K164,'10'!$K$3:$M$16,3,FALSE),0)</f>
        <v>0</v>
      </c>
      <c r="V164" s="81">
        <f t="shared" si="9"/>
        <v>0</v>
      </c>
      <c r="W164" s="81"/>
      <c r="X164" s="81"/>
      <c r="Y164" s="81"/>
      <c r="Z164" s="81"/>
    </row>
    <row r="165" spans="1:26">
      <c r="A165" s="7"/>
      <c r="E165" s="79"/>
      <c r="F165" s="79"/>
      <c r="G165" s="79"/>
      <c r="H165" s="79"/>
      <c r="K165" s="79"/>
      <c r="L165" s="81"/>
      <c r="M165" s="81"/>
      <c r="O165" s="81"/>
      <c r="R165" s="81">
        <f t="shared" si="8"/>
        <v>0</v>
      </c>
      <c r="S165" s="81">
        <f>IFERROR(IF(J165="X",0,IF(K165="X",0,VLOOKUP(K165,'10'!$K$3:$L$16,2,FALSE))),0)</f>
        <v>0</v>
      </c>
      <c r="T165" s="81">
        <f t="shared" si="7"/>
        <v>0</v>
      </c>
      <c r="U165" s="81">
        <f>IFERROR(VLOOKUP(K165,'10'!$K$3:$M$16,3,FALSE),0)</f>
        <v>0</v>
      </c>
      <c r="V165" s="81">
        <f t="shared" si="9"/>
        <v>0</v>
      </c>
      <c r="W165" s="81"/>
      <c r="X165" s="81"/>
      <c r="Y165" s="81"/>
      <c r="Z165" s="81"/>
    </row>
    <row r="166" spans="1:26">
      <c r="A166" s="7"/>
      <c r="E166" s="79"/>
      <c r="F166" s="79"/>
      <c r="G166" s="79"/>
      <c r="H166" s="79"/>
      <c r="K166" s="79"/>
      <c r="L166" s="81"/>
      <c r="M166" s="81"/>
      <c r="O166" s="81"/>
      <c r="R166" s="81">
        <f t="shared" si="8"/>
        <v>0</v>
      </c>
      <c r="S166" s="81">
        <f>IFERROR(IF(J166="X",0,IF(K166="X",0,VLOOKUP(K166,'10'!$K$3:$L$16,2,FALSE))),0)</f>
        <v>0</v>
      </c>
      <c r="T166" s="81">
        <f t="shared" si="7"/>
        <v>0</v>
      </c>
      <c r="U166" s="81">
        <f>IFERROR(VLOOKUP(K166,'10'!$K$3:$M$16,3,FALSE),0)</f>
        <v>0</v>
      </c>
      <c r="V166" s="81">
        <f t="shared" si="9"/>
        <v>0</v>
      </c>
      <c r="W166" s="81"/>
      <c r="X166" s="81"/>
      <c r="Y166" s="81"/>
      <c r="Z166" s="81"/>
    </row>
    <row r="167" spans="1:26">
      <c r="A167" s="7"/>
      <c r="E167" s="79"/>
      <c r="F167" s="79"/>
      <c r="G167" s="79"/>
      <c r="H167" s="79"/>
      <c r="K167" s="79"/>
      <c r="L167" s="81"/>
      <c r="M167" s="81"/>
      <c r="O167" s="81"/>
      <c r="R167" s="81">
        <f t="shared" si="8"/>
        <v>0</v>
      </c>
      <c r="S167" s="81">
        <f>IFERROR(IF(J167="X",0,IF(K167="X",0,VLOOKUP(K167,'10'!$K$3:$L$16,2,FALSE))),0)</f>
        <v>0</v>
      </c>
      <c r="T167" s="81">
        <f t="shared" si="7"/>
        <v>0</v>
      </c>
      <c r="U167" s="81">
        <f>IFERROR(VLOOKUP(K167,'10'!$K$3:$M$16,3,FALSE),0)</f>
        <v>0</v>
      </c>
      <c r="V167" s="81">
        <f t="shared" si="9"/>
        <v>0</v>
      </c>
      <c r="W167" s="81"/>
      <c r="X167" s="81"/>
      <c r="Y167" s="81"/>
      <c r="Z167" s="81"/>
    </row>
    <row r="168" spans="1:26">
      <c r="A168" s="7"/>
      <c r="E168" s="79"/>
      <c r="F168" s="79"/>
      <c r="G168" s="79"/>
      <c r="H168" s="79"/>
      <c r="K168" s="79"/>
      <c r="L168" s="81"/>
      <c r="M168" s="81"/>
      <c r="O168" s="81"/>
      <c r="R168" s="81">
        <f t="shared" si="8"/>
        <v>0</v>
      </c>
      <c r="S168" s="81">
        <f>IFERROR(IF(J168="X",0,IF(K168="X",0,VLOOKUP(K168,'10'!$K$3:$L$16,2,FALSE))),0)</f>
        <v>0</v>
      </c>
      <c r="T168" s="81">
        <f t="shared" si="7"/>
        <v>0</v>
      </c>
      <c r="U168" s="81">
        <f>IFERROR(VLOOKUP(K168,'10'!$K$3:$M$16,3,FALSE),0)</f>
        <v>0</v>
      </c>
      <c r="V168" s="81">
        <f t="shared" si="9"/>
        <v>0</v>
      </c>
      <c r="W168" s="81"/>
      <c r="X168" s="81"/>
      <c r="Y168" s="81"/>
      <c r="Z168" s="81"/>
    </row>
    <row r="169" spans="1:26">
      <c r="A169" s="7"/>
      <c r="E169" s="79"/>
      <c r="F169" s="79"/>
      <c r="G169" s="79"/>
      <c r="H169" s="79"/>
      <c r="K169" s="79"/>
      <c r="L169" s="81"/>
      <c r="M169" s="81"/>
      <c r="O169" s="81"/>
      <c r="R169" s="81">
        <f t="shared" si="8"/>
        <v>0</v>
      </c>
      <c r="S169" s="81">
        <f>IFERROR(IF(J169="X",0,IF(K169="X",0,VLOOKUP(K169,'10'!$K$3:$L$16,2,FALSE))),0)</f>
        <v>0</v>
      </c>
      <c r="T169" s="81">
        <f t="shared" si="7"/>
        <v>0</v>
      </c>
      <c r="U169" s="81">
        <f>IFERROR(VLOOKUP(K169,'10'!$K$3:$M$16,3,FALSE),0)</f>
        <v>0</v>
      </c>
      <c r="V169" s="81">
        <f t="shared" si="9"/>
        <v>0</v>
      </c>
      <c r="W169" s="81"/>
      <c r="X169" s="81"/>
      <c r="Y169" s="81"/>
      <c r="Z169" s="81"/>
    </row>
    <row r="170" spans="1:26">
      <c r="A170" s="7"/>
      <c r="E170" s="79"/>
      <c r="F170" s="79"/>
      <c r="G170" s="79"/>
      <c r="H170" s="79"/>
      <c r="K170" s="79"/>
      <c r="L170" s="81"/>
      <c r="M170" s="81"/>
      <c r="O170" s="81"/>
      <c r="R170" s="81">
        <f t="shared" si="8"/>
        <v>0</v>
      </c>
      <c r="S170" s="81">
        <f>IFERROR(IF(J170="X",0,IF(K170="X",0,VLOOKUP(K170,'10'!$K$3:$L$16,2,FALSE))),0)</f>
        <v>0</v>
      </c>
      <c r="T170" s="81">
        <f t="shared" si="7"/>
        <v>0</v>
      </c>
      <c r="U170" s="81">
        <f>IFERROR(VLOOKUP(K170,'10'!$K$3:$M$16,3,FALSE),0)</f>
        <v>0</v>
      </c>
      <c r="V170" s="81">
        <f t="shared" si="9"/>
        <v>0</v>
      </c>
      <c r="W170" s="81"/>
      <c r="X170" s="81"/>
      <c r="Y170" s="81"/>
      <c r="Z170" s="81"/>
    </row>
    <row r="171" spans="1:26">
      <c r="A171" s="7"/>
      <c r="E171" s="79"/>
      <c r="F171" s="79"/>
      <c r="G171" s="79"/>
      <c r="H171" s="79"/>
      <c r="K171" s="79"/>
      <c r="L171" s="81"/>
      <c r="M171" s="81"/>
      <c r="O171" s="81"/>
      <c r="R171" s="81">
        <f t="shared" si="8"/>
        <v>0</v>
      </c>
      <c r="S171" s="81">
        <f>IFERROR(IF(J171="X",0,IF(K171="X",0,VLOOKUP(K171,'10'!$K$3:$L$16,2,FALSE))),0)</f>
        <v>0</v>
      </c>
      <c r="T171" s="81">
        <f t="shared" si="7"/>
        <v>0</v>
      </c>
      <c r="U171" s="81">
        <f>IFERROR(VLOOKUP(K171,'10'!$K$3:$M$16,3,FALSE),0)</f>
        <v>0</v>
      </c>
      <c r="V171" s="81">
        <f t="shared" si="9"/>
        <v>0</v>
      </c>
      <c r="W171" s="81"/>
      <c r="X171" s="81"/>
      <c r="Y171" s="81"/>
      <c r="Z171" s="81"/>
    </row>
    <row r="172" spans="1:26">
      <c r="A172" s="7"/>
      <c r="E172" s="79"/>
      <c r="F172" s="79"/>
      <c r="G172" s="79"/>
      <c r="H172" s="79"/>
      <c r="K172" s="79"/>
      <c r="L172" s="81"/>
      <c r="M172" s="81"/>
      <c r="O172" s="81"/>
      <c r="R172" s="81">
        <f t="shared" si="8"/>
        <v>0</v>
      </c>
      <c r="S172" s="81">
        <f>IFERROR(IF(J172="X",0,IF(K172="X",0,VLOOKUP(K172,'10'!$K$3:$L$16,2,FALSE))),0)</f>
        <v>0</v>
      </c>
      <c r="T172" s="81">
        <f t="shared" si="7"/>
        <v>0</v>
      </c>
      <c r="U172" s="81">
        <f>IFERROR(VLOOKUP(K172,'10'!$K$3:$M$16,3,FALSE),0)</f>
        <v>0</v>
      </c>
      <c r="V172" s="81">
        <f t="shared" si="9"/>
        <v>0</v>
      </c>
      <c r="W172" s="81"/>
      <c r="X172" s="81"/>
      <c r="Y172" s="81"/>
      <c r="Z172" s="81"/>
    </row>
    <row r="173" spans="1:26">
      <c r="A173" s="7"/>
      <c r="E173" s="79"/>
      <c r="F173" s="79"/>
      <c r="G173" s="79"/>
      <c r="H173" s="79"/>
      <c r="K173" s="79"/>
      <c r="L173" s="81"/>
      <c r="M173" s="81"/>
      <c r="O173" s="81"/>
      <c r="R173" s="81">
        <f t="shared" si="8"/>
        <v>0</v>
      </c>
      <c r="S173" s="81">
        <f>IFERROR(IF(J173="X",0,IF(K173="X",0,VLOOKUP(K173,'10'!$K$3:$L$16,2,FALSE))),0)</f>
        <v>0</v>
      </c>
      <c r="T173" s="81">
        <f t="shared" si="7"/>
        <v>0</v>
      </c>
      <c r="U173" s="81">
        <f>IFERROR(VLOOKUP(K173,'10'!$K$3:$M$16,3,FALSE),0)</f>
        <v>0</v>
      </c>
      <c r="V173" s="81">
        <f t="shared" si="9"/>
        <v>0</v>
      </c>
      <c r="W173" s="81"/>
      <c r="X173" s="81"/>
      <c r="Y173" s="81"/>
      <c r="Z173" s="81"/>
    </row>
    <row r="174" spans="1:26">
      <c r="A174" s="7"/>
      <c r="E174" s="79"/>
      <c r="F174" s="79"/>
      <c r="G174" s="79"/>
      <c r="H174" s="79"/>
      <c r="K174" s="79"/>
      <c r="L174" s="81"/>
      <c r="M174" s="81"/>
      <c r="O174" s="81"/>
      <c r="R174" s="81">
        <f t="shared" si="8"/>
        <v>0</v>
      </c>
      <c r="S174" s="81">
        <f>IFERROR(IF(J174="X",0,IF(K174="X",0,VLOOKUP(K174,'10'!$K$3:$L$16,2,FALSE))),0)</f>
        <v>0</v>
      </c>
      <c r="T174" s="81">
        <f t="shared" si="7"/>
        <v>0</v>
      </c>
      <c r="U174" s="81">
        <f>IFERROR(VLOOKUP(K174,'10'!$K$3:$M$16,3,FALSE),0)</f>
        <v>0</v>
      </c>
      <c r="V174" s="81">
        <f t="shared" si="9"/>
        <v>0</v>
      </c>
      <c r="W174" s="81"/>
      <c r="X174" s="81"/>
      <c r="Y174" s="81"/>
      <c r="Z174" s="81"/>
    </row>
    <row r="175" spans="1:26">
      <c r="A175" s="7"/>
      <c r="E175" s="79"/>
      <c r="F175" s="79"/>
      <c r="G175" s="79"/>
      <c r="H175" s="79"/>
      <c r="K175" s="79"/>
      <c r="L175" s="81"/>
      <c r="M175" s="81"/>
      <c r="O175" s="81"/>
      <c r="R175" s="81">
        <f t="shared" si="8"/>
        <v>0</v>
      </c>
      <c r="S175" s="81">
        <f>IFERROR(IF(J175="X",0,IF(K175="X",0,VLOOKUP(K175,'10'!$K$3:$L$16,2,FALSE))),0)</f>
        <v>0</v>
      </c>
      <c r="T175" s="81">
        <f t="shared" si="7"/>
        <v>0</v>
      </c>
      <c r="U175" s="81">
        <f>IFERROR(VLOOKUP(K175,'10'!$K$3:$M$16,3,FALSE),0)</f>
        <v>0</v>
      </c>
      <c r="V175" s="81">
        <f t="shared" si="9"/>
        <v>0</v>
      </c>
      <c r="W175" s="81"/>
      <c r="X175" s="81"/>
      <c r="Y175" s="81"/>
      <c r="Z175" s="81"/>
    </row>
    <row r="176" spans="1:26">
      <c r="A176" s="7"/>
      <c r="E176" s="79"/>
      <c r="F176" s="79"/>
      <c r="G176" s="79"/>
      <c r="H176" s="79"/>
      <c r="K176" s="79"/>
      <c r="L176" s="81"/>
      <c r="M176" s="81"/>
      <c r="O176" s="81"/>
      <c r="R176" s="81">
        <f t="shared" si="8"/>
        <v>0</v>
      </c>
      <c r="S176" s="81">
        <f>IFERROR(IF(J176="X",0,IF(K176="X",0,VLOOKUP(K176,'10'!$K$3:$L$16,2,FALSE))),0)</f>
        <v>0</v>
      </c>
      <c r="T176" s="81">
        <f t="shared" si="7"/>
        <v>0</v>
      </c>
      <c r="U176" s="81">
        <f>IFERROR(VLOOKUP(K176,'10'!$K$3:$M$16,3,FALSE),0)</f>
        <v>0</v>
      </c>
      <c r="V176" s="81">
        <f t="shared" si="9"/>
        <v>0</v>
      </c>
      <c r="W176" s="81"/>
      <c r="X176" s="81"/>
      <c r="Y176" s="81"/>
      <c r="Z176" s="81"/>
    </row>
    <row r="177" spans="1:26">
      <c r="A177" s="7"/>
      <c r="E177" s="79"/>
      <c r="F177" s="79"/>
      <c r="G177" s="79"/>
      <c r="H177" s="79"/>
      <c r="K177" s="79"/>
      <c r="L177" s="81"/>
      <c r="M177" s="81"/>
      <c r="O177" s="81"/>
      <c r="R177" s="81">
        <f t="shared" si="8"/>
        <v>0</v>
      </c>
      <c r="S177" s="81">
        <f>IFERROR(IF(J177="X",0,IF(K177="X",0,VLOOKUP(K177,'10'!$K$3:$L$16,2,FALSE))),0)</f>
        <v>0</v>
      </c>
      <c r="T177" s="81">
        <f t="shared" si="7"/>
        <v>0</v>
      </c>
      <c r="U177" s="81">
        <f>IFERROR(VLOOKUP(K177,'10'!$K$3:$M$16,3,FALSE),0)</f>
        <v>0</v>
      </c>
      <c r="V177" s="81">
        <f t="shared" si="9"/>
        <v>0</v>
      </c>
      <c r="W177" s="81"/>
      <c r="X177" s="81"/>
      <c r="Y177" s="81"/>
      <c r="Z177" s="81"/>
    </row>
    <row r="178" spans="1:26">
      <c r="A178" s="7"/>
      <c r="E178" s="79"/>
      <c r="F178" s="79"/>
      <c r="G178" s="79"/>
      <c r="H178" s="79"/>
      <c r="K178" s="79"/>
      <c r="L178" s="81"/>
      <c r="M178" s="81"/>
      <c r="O178" s="81"/>
      <c r="R178" s="81">
        <f t="shared" si="8"/>
        <v>0</v>
      </c>
      <c r="S178" s="81">
        <f>IFERROR(IF(J178="X",0,IF(K178="X",0,VLOOKUP(K178,'10'!$K$3:$L$16,2,FALSE))),0)</f>
        <v>0</v>
      </c>
      <c r="T178" s="81">
        <f t="shared" si="7"/>
        <v>0</v>
      </c>
      <c r="U178" s="81">
        <f>IFERROR(VLOOKUP(K178,'10'!$K$3:$M$16,3,FALSE),0)</f>
        <v>0</v>
      </c>
      <c r="V178" s="81">
        <f t="shared" si="9"/>
        <v>0</v>
      </c>
      <c r="W178" s="81"/>
      <c r="X178" s="81"/>
      <c r="Y178" s="81"/>
      <c r="Z178" s="81"/>
    </row>
    <row r="179" spans="1:26">
      <c r="A179" s="7"/>
      <c r="E179" s="79"/>
      <c r="F179" s="79"/>
      <c r="G179" s="79"/>
      <c r="H179" s="79"/>
      <c r="K179" s="79"/>
      <c r="L179" s="81"/>
      <c r="M179" s="81"/>
      <c r="O179" s="81"/>
      <c r="R179" s="81">
        <f t="shared" si="8"/>
        <v>0</v>
      </c>
      <c r="S179" s="81">
        <f>IFERROR(IF(J179="X",0,IF(K179="X",0,VLOOKUP(K179,'10'!$K$3:$L$16,2,FALSE))),0)</f>
        <v>0</v>
      </c>
      <c r="T179" s="81">
        <f t="shared" si="7"/>
        <v>0</v>
      </c>
      <c r="U179" s="81">
        <f>IFERROR(VLOOKUP(K179,'10'!$K$3:$M$16,3,FALSE),0)</f>
        <v>0</v>
      </c>
      <c r="V179" s="81">
        <f t="shared" si="9"/>
        <v>0</v>
      </c>
      <c r="W179" s="81"/>
      <c r="X179" s="81"/>
      <c r="Y179" s="81"/>
      <c r="Z179" s="81"/>
    </row>
    <row r="180" spans="1:26">
      <c r="A180" s="7"/>
      <c r="E180" s="79"/>
      <c r="F180" s="79"/>
      <c r="G180" s="79"/>
      <c r="H180" s="79"/>
      <c r="K180" s="79"/>
      <c r="L180" s="81"/>
      <c r="M180" s="81"/>
      <c r="O180" s="81"/>
      <c r="R180" s="81">
        <f t="shared" si="8"/>
        <v>0</v>
      </c>
      <c r="S180" s="81">
        <f>IFERROR(IF(J180="X",0,IF(K180="X",0,VLOOKUP(K180,'10'!$K$3:$L$16,2,FALSE))),0)</f>
        <v>0</v>
      </c>
      <c r="T180" s="81">
        <f t="shared" si="7"/>
        <v>0</v>
      </c>
      <c r="U180" s="81">
        <f>IFERROR(VLOOKUP(K180,'10'!$K$3:$M$16,3,FALSE),0)</f>
        <v>0</v>
      </c>
      <c r="V180" s="81">
        <f t="shared" si="9"/>
        <v>0</v>
      </c>
      <c r="W180" s="81"/>
      <c r="X180" s="81"/>
      <c r="Y180" s="81"/>
      <c r="Z180" s="81"/>
    </row>
    <row r="181" spans="1:26">
      <c r="A181" s="7"/>
      <c r="E181" s="79"/>
      <c r="F181" s="79"/>
      <c r="G181" s="79"/>
      <c r="H181" s="79"/>
      <c r="K181" s="79"/>
      <c r="L181" s="81"/>
      <c r="M181" s="81"/>
      <c r="O181" s="81"/>
      <c r="R181" s="81">
        <f t="shared" si="8"/>
        <v>0</v>
      </c>
      <c r="S181" s="81">
        <f>IFERROR(IF(J181="X",0,IF(K181="X",0,VLOOKUP(K181,'10'!$K$3:$L$16,2,FALSE))),0)</f>
        <v>0</v>
      </c>
      <c r="T181" s="81">
        <f t="shared" si="7"/>
        <v>0</v>
      </c>
      <c r="U181" s="81">
        <f>IFERROR(VLOOKUP(K181,'10'!$K$3:$M$16,3,FALSE),0)</f>
        <v>0</v>
      </c>
      <c r="V181" s="81">
        <f t="shared" si="9"/>
        <v>0</v>
      </c>
      <c r="W181" s="81"/>
      <c r="X181" s="81"/>
      <c r="Y181" s="81"/>
      <c r="Z181" s="81"/>
    </row>
    <row r="182" spans="1:26">
      <c r="A182" s="7"/>
      <c r="E182" s="79"/>
      <c r="F182" s="79"/>
      <c r="G182" s="79"/>
      <c r="H182" s="79"/>
      <c r="K182" s="79"/>
      <c r="L182" s="81"/>
      <c r="M182" s="81"/>
      <c r="O182" s="81"/>
      <c r="R182" s="81">
        <f t="shared" si="8"/>
        <v>0</v>
      </c>
      <c r="S182" s="81">
        <f>IFERROR(IF(J182="X",0,IF(K182="X",0,VLOOKUP(K182,'10'!$K$3:$L$16,2,FALSE))),0)</f>
        <v>0</v>
      </c>
      <c r="T182" s="81">
        <f t="shared" si="7"/>
        <v>0</v>
      </c>
      <c r="U182" s="81">
        <f>IFERROR(VLOOKUP(K182,'10'!$K$3:$M$16,3,FALSE),0)</f>
        <v>0</v>
      </c>
      <c r="V182" s="81">
        <f t="shared" si="9"/>
        <v>0</v>
      </c>
      <c r="W182" s="81"/>
      <c r="X182" s="81"/>
      <c r="Y182" s="81"/>
      <c r="Z182" s="81"/>
    </row>
    <row r="183" spans="1:26">
      <c r="A183" s="7"/>
      <c r="E183" s="79"/>
      <c r="F183" s="79"/>
      <c r="G183" s="79"/>
      <c r="H183" s="79"/>
      <c r="K183" s="79"/>
      <c r="L183" s="81"/>
      <c r="M183" s="81"/>
      <c r="O183" s="81"/>
      <c r="R183" s="81">
        <f t="shared" si="8"/>
        <v>0</v>
      </c>
      <c r="S183" s="81">
        <f>IFERROR(IF(J183="X",0,IF(K183="X",0,VLOOKUP(K183,'10'!$K$3:$L$16,2,FALSE))),0)</f>
        <v>0</v>
      </c>
      <c r="T183" s="81">
        <f t="shared" si="7"/>
        <v>0</v>
      </c>
      <c r="U183" s="81">
        <f>IFERROR(VLOOKUP(K183,'10'!$K$3:$M$16,3,FALSE),0)</f>
        <v>0</v>
      </c>
      <c r="V183" s="81">
        <f t="shared" si="9"/>
        <v>0</v>
      </c>
      <c r="W183" s="81"/>
      <c r="X183" s="81"/>
      <c r="Y183" s="81"/>
      <c r="Z183" s="81"/>
    </row>
    <row r="184" spans="1:26">
      <c r="A184" s="7"/>
      <c r="E184" s="79"/>
      <c r="F184" s="79"/>
      <c r="G184" s="79"/>
      <c r="H184" s="79"/>
      <c r="K184" s="79"/>
      <c r="L184" s="81"/>
      <c r="M184" s="81"/>
      <c r="O184" s="81"/>
      <c r="R184" s="81">
        <f t="shared" si="8"/>
        <v>0</v>
      </c>
      <c r="S184" s="81">
        <f>IFERROR(IF(J184="X",0,IF(K184="X",0,VLOOKUP(K184,'10'!$K$3:$L$16,2,FALSE))),0)</f>
        <v>0</v>
      </c>
      <c r="T184" s="81">
        <f t="shared" si="7"/>
        <v>0</v>
      </c>
      <c r="U184" s="81">
        <f>IFERROR(VLOOKUP(K184,'10'!$K$3:$M$16,3,FALSE),0)</f>
        <v>0</v>
      </c>
      <c r="V184" s="81">
        <f t="shared" si="9"/>
        <v>0</v>
      </c>
      <c r="W184" s="81"/>
      <c r="X184" s="81"/>
      <c r="Y184" s="81"/>
      <c r="Z184" s="81"/>
    </row>
    <row r="185" spans="1:26">
      <c r="A185" s="7"/>
      <c r="E185" s="79"/>
      <c r="F185" s="79"/>
      <c r="G185" s="79"/>
      <c r="H185" s="79"/>
      <c r="K185" s="79"/>
      <c r="L185" s="81"/>
      <c r="M185" s="81"/>
      <c r="O185" s="81"/>
      <c r="R185" s="81">
        <f t="shared" si="8"/>
        <v>0</v>
      </c>
      <c r="S185" s="81">
        <f>IFERROR(IF(J185="X",0,IF(K185="X",0,VLOOKUP(K185,'10'!$K$3:$L$16,2,FALSE))),0)</f>
        <v>0</v>
      </c>
      <c r="T185" s="81">
        <f t="shared" si="7"/>
        <v>0</v>
      </c>
      <c r="U185" s="81">
        <f>IFERROR(VLOOKUP(K185,'10'!$K$3:$M$16,3,FALSE),0)</f>
        <v>0</v>
      </c>
      <c r="V185" s="81">
        <f t="shared" si="9"/>
        <v>0</v>
      </c>
      <c r="W185" s="81"/>
      <c r="X185" s="81"/>
      <c r="Y185" s="81"/>
      <c r="Z185" s="81"/>
    </row>
    <row r="186" spans="1:26">
      <c r="A186" s="7"/>
      <c r="E186" s="79"/>
      <c r="F186" s="79"/>
      <c r="G186" s="79"/>
      <c r="H186" s="79"/>
      <c r="K186" s="79"/>
      <c r="L186" s="81"/>
      <c r="M186" s="81"/>
      <c r="O186" s="81"/>
      <c r="R186" s="81">
        <f t="shared" si="8"/>
        <v>0</v>
      </c>
      <c r="S186" s="81">
        <f>IFERROR(IF(J186="X",0,IF(K186="X",0,VLOOKUP(K186,'10'!$K$3:$L$16,2,FALSE))),0)</f>
        <v>0</v>
      </c>
      <c r="T186" s="81">
        <f t="shared" si="7"/>
        <v>0</v>
      </c>
      <c r="U186" s="81">
        <f>IFERROR(VLOOKUP(K186,'10'!$K$3:$M$16,3,FALSE),0)</f>
        <v>0</v>
      </c>
      <c r="V186" s="81">
        <f t="shared" si="9"/>
        <v>0</v>
      </c>
      <c r="W186" s="81"/>
      <c r="X186" s="81"/>
      <c r="Y186" s="81"/>
      <c r="Z186" s="81"/>
    </row>
    <row r="187" spans="1:26">
      <c r="A187" s="7"/>
      <c r="E187" s="79"/>
      <c r="F187" s="79"/>
      <c r="G187" s="79"/>
      <c r="H187" s="79"/>
      <c r="K187" s="79"/>
      <c r="L187" s="81"/>
      <c r="M187" s="81"/>
      <c r="O187" s="81"/>
      <c r="R187" s="81">
        <f t="shared" si="8"/>
        <v>0</v>
      </c>
      <c r="S187" s="81">
        <f>IFERROR(IF(J187="X",0,IF(K187="X",0,VLOOKUP(K187,'10'!$K$3:$L$16,2,FALSE))),0)</f>
        <v>0</v>
      </c>
      <c r="T187" s="81">
        <f t="shared" si="7"/>
        <v>0</v>
      </c>
      <c r="U187" s="81">
        <f>IFERROR(VLOOKUP(K187,'10'!$K$3:$M$16,3,FALSE),0)</f>
        <v>0</v>
      </c>
      <c r="V187" s="81">
        <f t="shared" si="9"/>
        <v>0</v>
      </c>
      <c r="W187" s="81"/>
      <c r="X187" s="81"/>
      <c r="Y187" s="81"/>
      <c r="Z187" s="81"/>
    </row>
    <row r="188" spans="1:26">
      <c r="A188" s="7"/>
      <c r="E188" s="79"/>
      <c r="F188" s="79"/>
      <c r="G188" s="79"/>
      <c r="H188" s="79"/>
      <c r="K188" s="79"/>
      <c r="L188" s="81"/>
      <c r="M188" s="81"/>
      <c r="O188" s="81"/>
      <c r="R188" s="81">
        <f t="shared" si="8"/>
        <v>0</v>
      </c>
      <c r="S188" s="81">
        <f>IFERROR(IF(J188="X",0,IF(K188="X",0,VLOOKUP(K188,'10'!$K$3:$L$16,2,FALSE))),0)</f>
        <v>0</v>
      </c>
      <c r="T188" s="81">
        <f t="shared" si="7"/>
        <v>0</v>
      </c>
      <c r="U188" s="81">
        <f>IFERROR(VLOOKUP(K188,'10'!$K$3:$M$16,3,FALSE),0)</f>
        <v>0</v>
      </c>
      <c r="V188" s="81">
        <f t="shared" si="9"/>
        <v>0</v>
      </c>
      <c r="W188" s="81"/>
      <c r="X188" s="81"/>
      <c r="Y188" s="81"/>
      <c r="Z188" s="81"/>
    </row>
    <row r="189" spans="1:26">
      <c r="A189" s="7"/>
      <c r="E189" s="79"/>
      <c r="F189" s="79"/>
      <c r="G189" s="79"/>
      <c r="H189" s="79"/>
      <c r="K189" s="79"/>
      <c r="L189" s="81"/>
      <c r="M189" s="81"/>
      <c r="O189" s="81"/>
      <c r="R189" s="81">
        <f t="shared" si="8"/>
        <v>0</v>
      </c>
      <c r="S189" s="81">
        <f>IFERROR(IF(J189="X",0,IF(K189="X",0,VLOOKUP(K189,'10'!$K$3:$L$16,2,FALSE))),0)</f>
        <v>0</v>
      </c>
      <c r="T189" s="81">
        <f t="shared" ref="T189:T252" si="10">R189*S189</f>
        <v>0</v>
      </c>
      <c r="U189" s="81">
        <f>IFERROR(VLOOKUP(K189,'10'!$K$3:$M$16,3,FALSE),0)</f>
        <v>0</v>
      </c>
      <c r="V189" s="81">
        <f t="shared" si="9"/>
        <v>0</v>
      </c>
      <c r="W189" s="81"/>
      <c r="X189" s="81"/>
      <c r="Y189" s="81"/>
      <c r="Z189" s="81"/>
    </row>
    <row r="190" spans="1:26">
      <c r="A190" s="7"/>
      <c r="E190" s="79"/>
      <c r="F190" s="79"/>
      <c r="G190" s="79"/>
      <c r="H190" s="79"/>
      <c r="K190" s="79"/>
      <c r="L190" s="81"/>
      <c r="M190" s="81"/>
      <c r="O190" s="81"/>
      <c r="R190" s="81">
        <f t="shared" ref="R190:R253" si="11">SUM(M190+P190)</f>
        <v>0</v>
      </c>
      <c r="S190" s="81">
        <f>IFERROR(IF(J190="X",0,IF(K190="X",0,VLOOKUP(K190,'10'!$K$3:$L$16,2,FALSE))),0)</f>
        <v>0</v>
      </c>
      <c r="T190" s="81">
        <f t="shared" si="10"/>
        <v>0</v>
      </c>
      <c r="U190" s="81">
        <f>IFERROR(VLOOKUP(K190,'10'!$K$3:$M$16,3,FALSE),0)</f>
        <v>0</v>
      </c>
      <c r="V190" s="81">
        <f t="shared" si="9"/>
        <v>0</v>
      </c>
      <c r="W190" s="81"/>
      <c r="X190" s="81"/>
      <c r="Y190" s="81"/>
      <c r="Z190" s="81"/>
    </row>
    <row r="191" spans="1:26">
      <c r="A191" s="7"/>
      <c r="E191" s="79"/>
      <c r="F191" s="79"/>
      <c r="G191" s="79"/>
      <c r="H191" s="79"/>
      <c r="K191" s="79"/>
      <c r="L191" s="81"/>
      <c r="M191" s="81"/>
      <c r="O191" s="81"/>
      <c r="R191" s="81">
        <f t="shared" si="11"/>
        <v>0</v>
      </c>
      <c r="S191" s="81">
        <f>IFERROR(IF(J191="X",0,IF(K191="X",0,VLOOKUP(K191,'10'!$K$3:$L$16,2,FALSE))),0)</f>
        <v>0</v>
      </c>
      <c r="T191" s="81">
        <f t="shared" si="10"/>
        <v>0</v>
      </c>
      <c r="U191" s="81">
        <f>IFERROR(VLOOKUP(K191,'10'!$K$3:$M$16,3,FALSE),0)</f>
        <v>0</v>
      </c>
      <c r="V191" s="81">
        <f t="shared" si="9"/>
        <v>0</v>
      </c>
      <c r="W191" s="81"/>
      <c r="X191" s="81"/>
      <c r="Y191" s="81"/>
      <c r="Z191" s="81"/>
    </row>
    <row r="192" spans="1:26">
      <c r="A192" s="7"/>
      <c r="E192" s="79"/>
      <c r="F192" s="79"/>
      <c r="G192" s="79"/>
      <c r="H192" s="79"/>
      <c r="K192" s="79"/>
      <c r="L192" s="81"/>
      <c r="M192" s="81"/>
      <c r="O192" s="81"/>
      <c r="R192" s="81">
        <f t="shared" si="11"/>
        <v>0</v>
      </c>
      <c r="S192" s="81">
        <f>IFERROR(IF(J192="X",0,IF(K192="X",0,VLOOKUP(K192,'10'!$K$3:$L$16,2,FALSE))),0)</f>
        <v>0</v>
      </c>
      <c r="T192" s="81">
        <f t="shared" si="10"/>
        <v>0</v>
      </c>
      <c r="U192" s="81">
        <f>IFERROR(VLOOKUP(K192,'10'!$K$3:$M$16,3,FALSE),0)</f>
        <v>0</v>
      </c>
      <c r="V192" s="81">
        <f t="shared" si="9"/>
        <v>0</v>
      </c>
      <c r="W192" s="81"/>
      <c r="X192" s="81"/>
      <c r="Y192" s="81"/>
      <c r="Z192" s="81"/>
    </row>
    <row r="193" spans="1:26">
      <c r="A193" s="7"/>
      <c r="E193" s="79"/>
      <c r="F193" s="79"/>
      <c r="G193" s="79"/>
      <c r="H193" s="79"/>
      <c r="K193" s="79"/>
      <c r="L193" s="81"/>
      <c r="M193" s="81"/>
      <c r="O193" s="81"/>
      <c r="R193" s="81">
        <f t="shared" si="11"/>
        <v>0</v>
      </c>
      <c r="S193" s="81">
        <f>IFERROR(IF(J193="X",0,IF(K193="X",0,VLOOKUP(K193,'10'!$K$3:$L$16,2,FALSE))),0)</f>
        <v>0</v>
      </c>
      <c r="T193" s="81">
        <f t="shared" si="10"/>
        <v>0</v>
      </c>
      <c r="U193" s="81">
        <f>IFERROR(VLOOKUP(K193,'10'!$K$3:$M$16,3,FALSE),0)</f>
        <v>0</v>
      </c>
      <c r="V193" s="81">
        <f t="shared" si="9"/>
        <v>0</v>
      </c>
      <c r="W193" s="81"/>
      <c r="X193" s="81"/>
      <c r="Y193" s="81"/>
      <c r="Z193" s="81"/>
    </row>
    <row r="194" spans="1:26">
      <c r="A194" s="7"/>
      <c r="E194" s="79"/>
      <c r="F194" s="79"/>
      <c r="G194" s="79"/>
      <c r="H194" s="79"/>
      <c r="K194" s="79"/>
      <c r="L194" s="81"/>
      <c r="M194" s="81"/>
      <c r="O194" s="81"/>
      <c r="R194" s="81">
        <f t="shared" si="11"/>
        <v>0</v>
      </c>
      <c r="S194" s="81">
        <f>IFERROR(IF(J194="X",0,IF(K194="X",0,VLOOKUP(K194,'10'!$K$3:$L$16,2,FALSE))),0)</f>
        <v>0</v>
      </c>
      <c r="T194" s="81">
        <f t="shared" si="10"/>
        <v>0</v>
      </c>
      <c r="U194" s="81">
        <f>IFERROR(VLOOKUP(K194,'10'!$K$3:$M$16,3,FALSE),0)</f>
        <v>0</v>
      </c>
      <c r="V194" s="81">
        <f t="shared" si="9"/>
        <v>0</v>
      </c>
      <c r="W194" s="81"/>
      <c r="X194" s="81"/>
      <c r="Y194" s="81"/>
      <c r="Z194" s="81"/>
    </row>
    <row r="195" spans="1:26">
      <c r="A195" s="7"/>
      <c r="E195" s="79"/>
      <c r="F195" s="79"/>
      <c r="G195" s="79"/>
      <c r="H195" s="79"/>
      <c r="K195" s="79"/>
      <c r="L195" s="81"/>
      <c r="M195" s="81"/>
      <c r="O195" s="81"/>
      <c r="R195" s="81">
        <f t="shared" si="11"/>
        <v>0</v>
      </c>
      <c r="S195" s="81">
        <f>IFERROR(IF(J195="X",0,IF(K195="X",0,VLOOKUP(K195,'10'!$K$3:$L$16,2,FALSE))),0)</f>
        <v>0</v>
      </c>
      <c r="T195" s="81">
        <f t="shared" si="10"/>
        <v>0</v>
      </c>
      <c r="U195" s="81">
        <f>IFERROR(VLOOKUP(K195,'10'!$K$3:$M$16,3,FALSE),0)</f>
        <v>0</v>
      </c>
      <c r="V195" s="81">
        <f t="shared" si="9"/>
        <v>0</v>
      </c>
      <c r="W195" s="81"/>
      <c r="X195" s="81"/>
      <c r="Y195" s="81"/>
      <c r="Z195" s="81"/>
    </row>
    <row r="196" spans="1:26">
      <c r="A196" s="7"/>
      <c r="E196" s="79"/>
      <c r="F196" s="79"/>
      <c r="G196" s="79"/>
      <c r="H196" s="79"/>
      <c r="K196" s="79"/>
      <c r="L196" s="81"/>
      <c r="M196" s="81"/>
      <c r="O196" s="81"/>
      <c r="R196" s="81">
        <f t="shared" si="11"/>
        <v>0</v>
      </c>
      <c r="S196" s="81">
        <f>IFERROR(IF(J196="X",0,IF(K196="X",0,VLOOKUP(K196,'10'!$K$3:$L$16,2,FALSE))),0)</f>
        <v>0</v>
      </c>
      <c r="T196" s="81">
        <f t="shared" si="10"/>
        <v>0</v>
      </c>
      <c r="U196" s="81">
        <f>IFERROR(VLOOKUP(K196,'10'!$K$3:$M$16,3,FALSE),0)</f>
        <v>0</v>
      </c>
      <c r="V196" s="81">
        <f t="shared" si="9"/>
        <v>0</v>
      </c>
      <c r="W196" s="81"/>
      <c r="X196" s="81"/>
      <c r="Y196" s="81"/>
      <c r="Z196" s="81"/>
    </row>
    <row r="197" spans="1:26">
      <c r="A197" s="7"/>
      <c r="E197" s="79"/>
      <c r="F197" s="79"/>
      <c r="G197" s="79"/>
      <c r="H197" s="79"/>
      <c r="K197" s="79"/>
      <c r="L197" s="81"/>
      <c r="M197" s="81"/>
      <c r="O197" s="81"/>
      <c r="R197" s="81">
        <f t="shared" si="11"/>
        <v>0</v>
      </c>
      <c r="S197" s="81">
        <f>IFERROR(IF(J197="X",0,IF(K197="X",0,VLOOKUP(K197,'10'!$K$3:$L$16,2,FALSE))),0)</f>
        <v>0</v>
      </c>
      <c r="T197" s="81">
        <f t="shared" si="10"/>
        <v>0</v>
      </c>
      <c r="U197" s="81">
        <f>IFERROR(VLOOKUP(K197,'10'!$K$3:$M$16,3,FALSE),0)</f>
        <v>0</v>
      </c>
      <c r="V197" s="81">
        <f t="shared" ref="V197:V260" si="12">IF(U197=0,0,T197/U197)</f>
        <v>0</v>
      </c>
      <c r="W197" s="81"/>
      <c r="X197" s="81"/>
      <c r="Y197" s="81"/>
      <c r="Z197" s="81"/>
    </row>
    <row r="198" spans="1:26">
      <c r="A198" s="7"/>
      <c r="E198" s="79"/>
      <c r="F198" s="79"/>
      <c r="G198" s="79"/>
      <c r="H198" s="79"/>
      <c r="K198" s="79"/>
      <c r="L198" s="81"/>
      <c r="M198" s="81"/>
      <c r="O198" s="81"/>
      <c r="R198" s="81">
        <f t="shared" si="11"/>
        <v>0</v>
      </c>
      <c r="S198" s="81">
        <f>IFERROR(IF(J198="X",0,IF(K198="X",0,VLOOKUP(K198,'10'!$K$3:$L$16,2,FALSE))),0)</f>
        <v>0</v>
      </c>
      <c r="T198" s="81">
        <f t="shared" si="10"/>
        <v>0</v>
      </c>
      <c r="U198" s="81">
        <f>IFERROR(VLOOKUP(K198,'10'!$K$3:$M$16,3,FALSE),0)</f>
        <v>0</v>
      </c>
      <c r="V198" s="81">
        <f t="shared" si="12"/>
        <v>0</v>
      </c>
      <c r="W198" s="81"/>
      <c r="X198" s="81"/>
      <c r="Y198" s="81"/>
      <c r="Z198" s="81"/>
    </row>
    <row r="199" spans="1:26">
      <c r="A199" s="7"/>
      <c r="E199" s="79"/>
      <c r="F199" s="79"/>
      <c r="G199" s="79"/>
      <c r="H199" s="79"/>
      <c r="K199" s="79"/>
      <c r="L199" s="81"/>
      <c r="M199" s="81"/>
      <c r="O199" s="81"/>
      <c r="R199" s="81">
        <f t="shared" si="11"/>
        <v>0</v>
      </c>
      <c r="S199" s="81">
        <f>IFERROR(IF(J199="X",0,IF(K199="X",0,VLOOKUP(K199,'10'!$K$3:$L$16,2,FALSE))),0)</f>
        <v>0</v>
      </c>
      <c r="T199" s="81">
        <f t="shared" si="10"/>
        <v>0</v>
      </c>
      <c r="U199" s="81">
        <f>IFERROR(VLOOKUP(K199,'10'!$K$3:$M$16,3,FALSE),0)</f>
        <v>0</v>
      </c>
      <c r="V199" s="81">
        <f t="shared" si="12"/>
        <v>0</v>
      </c>
      <c r="W199" s="81"/>
      <c r="X199" s="81"/>
      <c r="Y199" s="81"/>
      <c r="Z199" s="81"/>
    </row>
    <row r="200" spans="1:26">
      <c r="A200" s="7"/>
      <c r="E200" s="79"/>
      <c r="F200" s="79"/>
      <c r="G200" s="79"/>
      <c r="H200" s="79"/>
      <c r="K200" s="79"/>
      <c r="L200" s="81"/>
      <c r="M200" s="81"/>
      <c r="O200" s="81"/>
      <c r="R200" s="81">
        <f t="shared" si="11"/>
        <v>0</v>
      </c>
      <c r="S200" s="81">
        <f>IFERROR(IF(J200="X",0,IF(K200="X",0,VLOOKUP(K200,'10'!$K$3:$L$16,2,FALSE))),0)</f>
        <v>0</v>
      </c>
      <c r="T200" s="81">
        <f t="shared" si="10"/>
        <v>0</v>
      </c>
      <c r="U200" s="81">
        <f>IFERROR(VLOOKUP(K200,'10'!$K$3:$M$16,3,FALSE),0)</f>
        <v>0</v>
      </c>
      <c r="V200" s="81">
        <f t="shared" si="12"/>
        <v>0</v>
      </c>
      <c r="W200" s="81"/>
      <c r="X200" s="81"/>
      <c r="Y200" s="81"/>
      <c r="Z200" s="81"/>
    </row>
    <row r="201" spans="1:26">
      <c r="A201" s="7"/>
      <c r="E201" s="79"/>
      <c r="F201" s="79"/>
      <c r="G201" s="79"/>
      <c r="H201" s="79"/>
      <c r="K201" s="79"/>
      <c r="L201" s="81"/>
      <c r="M201" s="81"/>
      <c r="O201" s="81"/>
      <c r="R201" s="81">
        <f t="shared" si="11"/>
        <v>0</v>
      </c>
      <c r="S201" s="81">
        <f>IFERROR(IF(J201="X",0,IF(K201="X",0,VLOOKUP(K201,'10'!$K$3:$L$16,2,FALSE))),0)</f>
        <v>0</v>
      </c>
      <c r="T201" s="81">
        <f t="shared" si="10"/>
        <v>0</v>
      </c>
      <c r="U201" s="81">
        <f>IFERROR(VLOOKUP(K201,'10'!$K$3:$M$16,3,FALSE),0)</f>
        <v>0</v>
      </c>
      <c r="V201" s="81">
        <f t="shared" si="12"/>
        <v>0</v>
      </c>
      <c r="W201" s="81"/>
      <c r="X201" s="81"/>
      <c r="Y201" s="81"/>
      <c r="Z201" s="81"/>
    </row>
    <row r="202" spans="1:26">
      <c r="A202" s="7"/>
      <c r="E202" s="79"/>
      <c r="F202" s="79"/>
      <c r="G202" s="79"/>
      <c r="H202" s="79"/>
      <c r="K202" s="79"/>
      <c r="L202" s="81"/>
      <c r="M202" s="81"/>
      <c r="O202" s="81"/>
      <c r="R202" s="81">
        <f t="shared" si="11"/>
        <v>0</v>
      </c>
      <c r="S202" s="81">
        <f>IFERROR(IF(J202="X",0,IF(K202="X",0,VLOOKUP(K202,'10'!$K$3:$L$16,2,FALSE))),0)</f>
        <v>0</v>
      </c>
      <c r="T202" s="81">
        <f t="shared" si="10"/>
        <v>0</v>
      </c>
      <c r="U202" s="81">
        <f>IFERROR(VLOOKUP(K202,'10'!$K$3:$M$16,3,FALSE),0)</f>
        <v>0</v>
      </c>
      <c r="V202" s="81">
        <f t="shared" si="12"/>
        <v>0</v>
      </c>
      <c r="W202" s="81"/>
      <c r="X202" s="81"/>
      <c r="Y202" s="81"/>
      <c r="Z202" s="81"/>
    </row>
    <row r="203" spans="1:26">
      <c r="A203" s="7"/>
      <c r="E203" s="79"/>
      <c r="F203" s="79"/>
      <c r="G203" s="79"/>
      <c r="H203" s="79"/>
      <c r="K203" s="79"/>
      <c r="L203" s="81"/>
      <c r="M203" s="81"/>
      <c r="O203" s="81"/>
      <c r="R203" s="81">
        <f t="shared" si="11"/>
        <v>0</v>
      </c>
      <c r="S203" s="81">
        <f>IFERROR(IF(J203="X",0,IF(K203="X",0,VLOOKUP(K203,'10'!$K$3:$L$16,2,FALSE))),0)</f>
        <v>0</v>
      </c>
      <c r="T203" s="81">
        <f t="shared" si="10"/>
        <v>0</v>
      </c>
      <c r="U203" s="81">
        <f>IFERROR(VLOOKUP(K203,'10'!$K$3:$M$16,3,FALSE),0)</f>
        <v>0</v>
      </c>
      <c r="V203" s="81">
        <f t="shared" si="12"/>
        <v>0</v>
      </c>
      <c r="W203" s="81"/>
      <c r="X203" s="81"/>
      <c r="Y203" s="81"/>
      <c r="Z203" s="81"/>
    </row>
    <row r="204" spans="1:26">
      <c r="A204" s="7"/>
      <c r="E204" s="79"/>
      <c r="F204" s="79"/>
      <c r="G204" s="79"/>
      <c r="H204" s="79"/>
      <c r="K204" s="79"/>
      <c r="L204" s="81"/>
      <c r="M204" s="81"/>
      <c r="O204" s="81"/>
      <c r="R204" s="81">
        <f t="shared" si="11"/>
        <v>0</v>
      </c>
      <c r="S204" s="81">
        <f>IFERROR(IF(J204="X",0,IF(K204="X",0,VLOOKUP(K204,'10'!$K$3:$L$16,2,FALSE))),0)</f>
        <v>0</v>
      </c>
      <c r="T204" s="81">
        <f t="shared" si="10"/>
        <v>0</v>
      </c>
      <c r="U204" s="81">
        <f>IFERROR(VLOOKUP(K204,'10'!$K$3:$M$16,3,FALSE),0)</f>
        <v>0</v>
      </c>
      <c r="V204" s="81">
        <f t="shared" si="12"/>
        <v>0</v>
      </c>
      <c r="W204" s="81"/>
      <c r="X204" s="81"/>
      <c r="Y204" s="81"/>
      <c r="Z204" s="81"/>
    </row>
    <row r="205" spans="1:26">
      <c r="A205" s="7"/>
      <c r="E205" s="79"/>
      <c r="F205" s="79"/>
      <c r="G205" s="79"/>
      <c r="H205" s="79"/>
      <c r="K205" s="79"/>
      <c r="L205" s="81"/>
      <c r="M205" s="81"/>
      <c r="O205" s="81"/>
      <c r="R205" s="81">
        <f t="shared" si="11"/>
        <v>0</v>
      </c>
      <c r="S205" s="81">
        <f>IFERROR(IF(J205="X",0,IF(K205="X",0,VLOOKUP(K205,'10'!$K$3:$L$16,2,FALSE))),0)</f>
        <v>0</v>
      </c>
      <c r="T205" s="81">
        <f t="shared" si="10"/>
        <v>0</v>
      </c>
      <c r="U205" s="81">
        <f>IFERROR(VLOOKUP(K205,'10'!$K$3:$M$16,3,FALSE),0)</f>
        <v>0</v>
      </c>
      <c r="V205" s="81">
        <f t="shared" si="12"/>
        <v>0</v>
      </c>
      <c r="W205" s="81"/>
      <c r="X205" s="81"/>
      <c r="Y205" s="81"/>
      <c r="Z205" s="81"/>
    </row>
    <row r="206" spans="1:26">
      <c r="A206" s="7"/>
      <c r="E206" s="79"/>
      <c r="F206" s="79"/>
      <c r="G206" s="79"/>
      <c r="H206" s="79"/>
      <c r="K206" s="79"/>
      <c r="L206" s="81"/>
      <c r="M206" s="81"/>
      <c r="O206" s="81"/>
      <c r="R206" s="81">
        <f t="shared" si="11"/>
        <v>0</v>
      </c>
      <c r="S206" s="81">
        <f>IFERROR(IF(J206="X",0,IF(K206="X",0,VLOOKUP(K206,'10'!$K$3:$L$16,2,FALSE))),0)</f>
        <v>0</v>
      </c>
      <c r="T206" s="81">
        <f t="shared" si="10"/>
        <v>0</v>
      </c>
      <c r="U206" s="81">
        <f>IFERROR(VLOOKUP(K206,'10'!$K$3:$M$16,3,FALSE),0)</f>
        <v>0</v>
      </c>
      <c r="V206" s="81">
        <f t="shared" si="12"/>
        <v>0</v>
      </c>
      <c r="W206" s="81"/>
      <c r="X206" s="81"/>
      <c r="Y206" s="81"/>
      <c r="Z206" s="81"/>
    </row>
    <row r="207" spans="1:26">
      <c r="A207" s="7"/>
      <c r="E207" s="79"/>
      <c r="F207" s="79"/>
      <c r="G207" s="79"/>
      <c r="H207" s="79"/>
      <c r="K207" s="79"/>
      <c r="L207" s="81"/>
      <c r="M207" s="81"/>
      <c r="O207" s="81"/>
      <c r="R207" s="81">
        <f t="shared" si="11"/>
        <v>0</v>
      </c>
      <c r="S207" s="81">
        <f>IFERROR(IF(J207="X",0,IF(K207="X",0,VLOOKUP(K207,'10'!$K$3:$L$16,2,FALSE))),0)</f>
        <v>0</v>
      </c>
      <c r="T207" s="81">
        <f t="shared" si="10"/>
        <v>0</v>
      </c>
      <c r="U207" s="81">
        <f>IFERROR(VLOOKUP(K207,'10'!$K$3:$M$16,3,FALSE),0)</f>
        <v>0</v>
      </c>
      <c r="V207" s="81">
        <f t="shared" si="12"/>
        <v>0</v>
      </c>
      <c r="W207" s="81"/>
      <c r="X207" s="81"/>
      <c r="Y207" s="81"/>
      <c r="Z207" s="81"/>
    </row>
    <row r="208" spans="1:26">
      <c r="A208" s="7"/>
      <c r="E208" s="79"/>
      <c r="F208" s="79"/>
      <c r="G208" s="79"/>
      <c r="H208" s="79"/>
      <c r="K208" s="79"/>
      <c r="L208" s="81"/>
      <c r="M208" s="81"/>
      <c r="O208" s="81"/>
      <c r="R208" s="81">
        <f t="shared" si="11"/>
        <v>0</v>
      </c>
      <c r="S208" s="81">
        <f>IFERROR(IF(J208="X",0,IF(K208="X",0,VLOOKUP(K208,'10'!$K$3:$L$16,2,FALSE))),0)</f>
        <v>0</v>
      </c>
      <c r="T208" s="81">
        <f t="shared" si="10"/>
        <v>0</v>
      </c>
      <c r="U208" s="81">
        <f>IFERROR(VLOOKUP(K208,'10'!$K$3:$M$16,3,FALSE),0)</f>
        <v>0</v>
      </c>
      <c r="V208" s="81">
        <f t="shared" si="12"/>
        <v>0</v>
      </c>
      <c r="W208" s="81"/>
      <c r="X208" s="81"/>
      <c r="Y208" s="81"/>
      <c r="Z208" s="81"/>
    </row>
    <row r="209" spans="1:26">
      <c r="A209" s="7"/>
      <c r="E209" s="79"/>
      <c r="F209" s="79"/>
      <c r="G209" s="79"/>
      <c r="H209" s="79"/>
      <c r="K209" s="79"/>
      <c r="L209" s="81"/>
      <c r="M209" s="81"/>
      <c r="O209" s="81"/>
      <c r="R209" s="81">
        <f t="shared" si="11"/>
        <v>0</v>
      </c>
      <c r="S209" s="81">
        <f>IFERROR(IF(J209="X",0,IF(K209="X",0,VLOOKUP(K209,'10'!$K$3:$L$16,2,FALSE))),0)</f>
        <v>0</v>
      </c>
      <c r="T209" s="81">
        <f t="shared" si="10"/>
        <v>0</v>
      </c>
      <c r="U209" s="81">
        <f>IFERROR(VLOOKUP(K209,'10'!$K$3:$M$16,3,FALSE),0)</f>
        <v>0</v>
      </c>
      <c r="V209" s="81">
        <f t="shared" si="12"/>
        <v>0</v>
      </c>
      <c r="W209" s="81"/>
      <c r="X209" s="81"/>
      <c r="Y209" s="81"/>
      <c r="Z209" s="81"/>
    </row>
    <row r="210" spans="1:26">
      <c r="A210" s="7"/>
      <c r="E210" s="79"/>
      <c r="F210" s="79"/>
      <c r="G210" s="79"/>
      <c r="H210" s="79"/>
      <c r="K210" s="79"/>
      <c r="L210" s="81"/>
      <c r="M210" s="81"/>
      <c r="O210" s="81"/>
      <c r="R210" s="81">
        <f t="shared" si="11"/>
        <v>0</v>
      </c>
      <c r="S210" s="81">
        <f>IFERROR(IF(J210="X",0,IF(K210="X",0,VLOOKUP(K210,'10'!$K$3:$L$16,2,FALSE))),0)</f>
        <v>0</v>
      </c>
      <c r="T210" s="81">
        <f t="shared" si="10"/>
        <v>0</v>
      </c>
      <c r="U210" s="81">
        <f>IFERROR(VLOOKUP(K210,'10'!$K$3:$M$16,3,FALSE),0)</f>
        <v>0</v>
      </c>
      <c r="V210" s="81">
        <f t="shared" si="12"/>
        <v>0</v>
      </c>
      <c r="W210" s="81"/>
      <c r="X210" s="81"/>
      <c r="Y210" s="81"/>
      <c r="Z210" s="81"/>
    </row>
    <row r="211" spans="1:26">
      <c r="A211" s="7"/>
      <c r="E211" s="79"/>
      <c r="F211" s="79"/>
      <c r="G211" s="79"/>
      <c r="H211" s="79"/>
      <c r="K211" s="79"/>
      <c r="L211" s="81"/>
      <c r="M211" s="81"/>
      <c r="O211" s="81"/>
      <c r="R211" s="81">
        <f t="shared" si="11"/>
        <v>0</v>
      </c>
      <c r="S211" s="81">
        <f>IFERROR(IF(J211="X",0,IF(K211="X",0,VLOOKUP(K211,'10'!$K$3:$L$16,2,FALSE))),0)</f>
        <v>0</v>
      </c>
      <c r="T211" s="81">
        <f t="shared" si="10"/>
        <v>0</v>
      </c>
      <c r="U211" s="81">
        <f>IFERROR(VLOOKUP(K211,'10'!$K$3:$M$16,3,FALSE),0)</f>
        <v>0</v>
      </c>
      <c r="V211" s="81">
        <f t="shared" si="12"/>
        <v>0</v>
      </c>
      <c r="W211" s="81"/>
      <c r="X211" s="81"/>
      <c r="Y211" s="81"/>
      <c r="Z211" s="81"/>
    </row>
    <row r="212" spans="1:26">
      <c r="A212" s="7"/>
      <c r="E212" s="79"/>
      <c r="F212" s="79"/>
      <c r="G212" s="79"/>
      <c r="H212" s="79"/>
      <c r="K212" s="79"/>
      <c r="L212" s="81"/>
      <c r="M212" s="81"/>
      <c r="O212" s="81"/>
      <c r="R212" s="81">
        <f t="shared" si="11"/>
        <v>0</v>
      </c>
      <c r="S212" s="81">
        <f>IFERROR(IF(J212="X",0,IF(K212="X",0,VLOOKUP(K212,'10'!$K$3:$L$16,2,FALSE))),0)</f>
        <v>0</v>
      </c>
      <c r="T212" s="81">
        <f t="shared" si="10"/>
        <v>0</v>
      </c>
      <c r="U212" s="81">
        <f>IFERROR(VLOOKUP(K212,'10'!$K$3:$M$16,3,FALSE),0)</f>
        <v>0</v>
      </c>
      <c r="V212" s="81">
        <f t="shared" si="12"/>
        <v>0</v>
      </c>
      <c r="W212" s="81"/>
      <c r="X212" s="81"/>
      <c r="Y212" s="81"/>
      <c r="Z212" s="81"/>
    </row>
    <row r="213" spans="1:26">
      <c r="A213" s="7"/>
      <c r="E213" s="79"/>
      <c r="F213" s="79"/>
      <c r="G213" s="79"/>
      <c r="H213" s="79"/>
      <c r="K213" s="79"/>
      <c r="L213" s="81"/>
      <c r="M213" s="81"/>
      <c r="O213" s="81"/>
      <c r="R213" s="81">
        <f t="shared" si="11"/>
        <v>0</v>
      </c>
      <c r="S213" s="81">
        <f>IFERROR(IF(J213="X",0,IF(K213="X",0,VLOOKUP(K213,'10'!$K$3:$L$16,2,FALSE))),0)</f>
        <v>0</v>
      </c>
      <c r="T213" s="81">
        <f t="shared" si="10"/>
        <v>0</v>
      </c>
      <c r="U213" s="81">
        <f>IFERROR(VLOOKUP(K213,'10'!$K$3:$M$16,3,FALSE),0)</f>
        <v>0</v>
      </c>
      <c r="V213" s="81">
        <f t="shared" si="12"/>
        <v>0</v>
      </c>
      <c r="W213" s="81"/>
      <c r="X213" s="81"/>
      <c r="Y213" s="81"/>
      <c r="Z213" s="81"/>
    </row>
    <row r="214" spans="1:26">
      <c r="A214" s="7"/>
      <c r="E214" s="79"/>
      <c r="F214" s="79"/>
      <c r="G214" s="79"/>
      <c r="H214" s="79"/>
      <c r="K214" s="79"/>
      <c r="L214" s="81"/>
      <c r="M214" s="81"/>
      <c r="O214" s="81"/>
      <c r="R214" s="81">
        <f t="shared" si="11"/>
        <v>0</v>
      </c>
      <c r="S214" s="81">
        <f>IFERROR(IF(J214="X",0,IF(K214="X",0,VLOOKUP(K214,'10'!$K$3:$L$16,2,FALSE))),0)</f>
        <v>0</v>
      </c>
      <c r="T214" s="81">
        <f t="shared" si="10"/>
        <v>0</v>
      </c>
      <c r="U214" s="81">
        <f>IFERROR(VLOOKUP(K214,'10'!$K$3:$M$16,3,FALSE),0)</f>
        <v>0</v>
      </c>
      <c r="V214" s="81">
        <f t="shared" si="12"/>
        <v>0</v>
      </c>
      <c r="W214" s="81"/>
      <c r="X214" s="81"/>
      <c r="Y214" s="81"/>
      <c r="Z214" s="81"/>
    </row>
    <row r="215" spans="1:26">
      <c r="A215" s="7"/>
      <c r="E215" s="79"/>
      <c r="F215" s="79"/>
      <c r="G215" s="79"/>
      <c r="H215" s="79"/>
      <c r="K215" s="79"/>
      <c r="L215" s="81"/>
      <c r="M215" s="81"/>
      <c r="O215" s="81"/>
      <c r="R215" s="81">
        <f t="shared" si="11"/>
        <v>0</v>
      </c>
      <c r="S215" s="81">
        <f>IFERROR(IF(J215="X",0,IF(K215="X",0,VLOOKUP(K215,'10'!$K$3:$L$16,2,FALSE))),0)</f>
        <v>0</v>
      </c>
      <c r="T215" s="81">
        <f t="shared" si="10"/>
        <v>0</v>
      </c>
      <c r="U215" s="81">
        <f>IFERROR(VLOOKUP(K215,'10'!$K$3:$M$16,3,FALSE),0)</f>
        <v>0</v>
      </c>
      <c r="V215" s="81">
        <f t="shared" si="12"/>
        <v>0</v>
      </c>
      <c r="W215" s="81"/>
      <c r="X215" s="81"/>
      <c r="Y215" s="81"/>
      <c r="Z215" s="81"/>
    </row>
    <row r="216" spans="1:26">
      <c r="A216" s="7"/>
      <c r="E216" s="79"/>
      <c r="F216" s="79"/>
      <c r="G216" s="79"/>
      <c r="H216" s="79"/>
      <c r="K216" s="79"/>
      <c r="L216" s="81"/>
      <c r="M216" s="81"/>
      <c r="O216" s="81"/>
      <c r="R216" s="81">
        <f t="shared" si="11"/>
        <v>0</v>
      </c>
      <c r="S216" s="81">
        <f>IFERROR(IF(J216="X",0,IF(K216="X",0,VLOOKUP(K216,'10'!$K$3:$L$16,2,FALSE))),0)</f>
        <v>0</v>
      </c>
      <c r="T216" s="81">
        <f t="shared" si="10"/>
        <v>0</v>
      </c>
      <c r="U216" s="81">
        <f>IFERROR(VLOOKUP(K216,'10'!$K$3:$M$16,3,FALSE),0)</f>
        <v>0</v>
      </c>
      <c r="V216" s="81">
        <f t="shared" si="12"/>
        <v>0</v>
      </c>
      <c r="W216" s="81"/>
      <c r="X216" s="81"/>
      <c r="Y216" s="81"/>
      <c r="Z216" s="81"/>
    </row>
    <row r="217" spans="1:26">
      <c r="A217" s="7"/>
      <c r="E217" s="79"/>
      <c r="F217" s="79"/>
      <c r="G217" s="79"/>
      <c r="H217" s="79"/>
      <c r="K217" s="79"/>
      <c r="L217" s="81"/>
      <c r="M217" s="81"/>
      <c r="O217" s="81"/>
      <c r="R217" s="81">
        <f t="shared" si="11"/>
        <v>0</v>
      </c>
      <c r="S217" s="81">
        <f>IFERROR(IF(J217="X",0,IF(K217="X",0,VLOOKUP(K217,'10'!$K$3:$L$16,2,FALSE))),0)</f>
        <v>0</v>
      </c>
      <c r="T217" s="81">
        <f t="shared" si="10"/>
        <v>0</v>
      </c>
      <c r="U217" s="81">
        <f>IFERROR(VLOOKUP(K217,'10'!$K$3:$M$16,3,FALSE),0)</f>
        <v>0</v>
      </c>
      <c r="V217" s="81">
        <f t="shared" si="12"/>
        <v>0</v>
      </c>
      <c r="W217" s="81"/>
      <c r="X217" s="81"/>
      <c r="Y217" s="81"/>
      <c r="Z217" s="81"/>
    </row>
    <row r="218" spans="1:26">
      <c r="A218" s="7"/>
      <c r="E218" s="79"/>
      <c r="F218" s="79"/>
      <c r="G218" s="79"/>
      <c r="H218" s="79"/>
      <c r="K218" s="79"/>
      <c r="L218" s="81"/>
      <c r="M218" s="81"/>
      <c r="O218" s="81"/>
      <c r="R218" s="81">
        <f t="shared" si="11"/>
        <v>0</v>
      </c>
      <c r="S218" s="81">
        <f>IFERROR(IF(J218="X",0,IF(K218="X",0,VLOOKUP(K218,'10'!$K$3:$L$16,2,FALSE))),0)</f>
        <v>0</v>
      </c>
      <c r="T218" s="81">
        <f t="shared" si="10"/>
        <v>0</v>
      </c>
      <c r="U218" s="81">
        <f>IFERROR(VLOOKUP(K218,'10'!$K$3:$M$16,3,FALSE),0)</f>
        <v>0</v>
      </c>
      <c r="V218" s="81">
        <f t="shared" si="12"/>
        <v>0</v>
      </c>
      <c r="W218" s="81"/>
      <c r="X218" s="81"/>
      <c r="Y218" s="81"/>
      <c r="Z218" s="81"/>
    </row>
    <row r="219" spans="1:26">
      <c r="A219" s="7"/>
      <c r="E219" s="79"/>
      <c r="F219" s="79"/>
      <c r="G219" s="79"/>
      <c r="H219" s="79"/>
      <c r="K219" s="79"/>
      <c r="L219" s="81"/>
      <c r="M219" s="81"/>
      <c r="O219" s="81"/>
      <c r="R219" s="81">
        <f t="shared" si="11"/>
        <v>0</v>
      </c>
      <c r="S219" s="81">
        <f>IFERROR(IF(J219="X",0,IF(K219="X",0,VLOOKUP(K219,'10'!$K$3:$L$16,2,FALSE))),0)</f>
        <v>0</v>
      </c>
      <c r="T219" s="81">
        <f t="shared" si="10"/>
        <v>0</v>
      </c>
      <c r="U219" s="81">
        <f>IFERROR(VLOOKUP(K219,'10'!$K$3:$M$16,3,FALSE),0)</f>
        <v>0</v>
      </c>
      <c r="V219" s="81">
        <f t="shared" si="12"/>
        <v>0</v>
      </c>
      <c r="W219" s="81"/>
      <c r="X219" s="81"/>
      <c r="Y219" s="81"/>
      <c r="Z219" s="81"/>
    </row>
    <row r="220" spans="1:26">
      <c r="A220" s="7"/>
      <c r="E220" s="79"/>
      <c r="F220" s="79"/>
      <c r="G220" s="79"/>
      <c r="H220" s="79"/>
      <c r="K220" s="79"/>
      <c r="L220" s="81"/>
      <c r="M220" s="81"/>
      <c r="O220" s="81"/>
      <c r="R220" s="81">
        <f t="shared" si="11"/>
        <v>0</v>
      </c>
      <c r="S220" s="81">
        <f>IFERROR(IF(J220="X",0,IF(K220="X",0,VLOOKUP(K220,'10'!$K$3:$L$16,2,FALSE))),0)</f>
        <v>0</v>
      </c>
      <c r="T220" s="81">
        <f t="shared" si="10"/>
        <v>0</v>
      </c>
      <c r="U220" s="81">
        <f>IFERROR(VLOOKUP(K220,'10'!$K$3:$M$16,3,FALSE),0)</f>
        <v>0</v>
      </c>
      <c r="V220" s="81">
        <f t="shared" si="12"/>
        <v>0</v>
      </c>
      <c r="W220" s="81"/>
      <c r="X220" s="81"/>
      <c r="Y220" s="81"/>
      <c r="Z220" s="81"/>
    </row>
    <row r="221" spans="1:26">
      <c r="A221" s="7"/>
      <c r="E221" s="79"/>
      <c r="F221" s="79"/>
      <c r="G221" s="79"/>
      <c r="H221" s="79"/>
      <c r="K221" s="79"/>
      <c r="L221" s="81"/>
      <c r="M221" s="81"/>
      <c r="O221" s="81"/>
      <c r="R221" s="81">
        <f t="shared" si="11"/>
        <v>0</v>
      </c>
      <c r="S221" s="81">
        <f>IFERROR(IF(J221="X",0,IF(K221="X",0,VLOOKUP(K221,'10'!$K$3:$L$16,2,FALSE))),0)</f>
        <v>0</v>
      </c>
      <c r="T221" s="81">
        <f t="shared" si="10"/>
        <v>0</v>
      </c>
      <c r="U221" s="81">
        <f>IFERROR(VLOOKUP(K221,'10'!$K$3:$M$16,3,FALSE),0)</f>
        <v>0</v>
      </c>
      <c r="V221" s="81">
        <f t="shared" si="12"/>
        <v>0</v>
      </c>
      <c r="W221" s="81"/>
      <c r="X221" s="81"/>
      <c r="Y221" s="81"/>
      <c r="Z221" s="81"/>
    </row>
    <row r="222" spans="1:26">
      <c r="A222" s="7"/>
      <c r="E222" s="79"/>
      <c r="F222" s="79"/>
      <c r="G222" s="79"/>
      <c r="H222" s="79"/>
      <c r="K222" s="79"/>
      <c r="L222" s="81"/>
      <c r="M222" s="81"/>
      <c r="O222" s="81"/>
      <c r="R222" s="81">
        <f t="shared" si="11"/>
        <v>0</v>
      </c>
      <c r="S222" s="81">
        <f>IFERROR(IF(J222="X",0,IF(K222="X",0,VLOOKUP(K222,'10'!$K$3:$L$16,2,FALSE))),0)</f>
        <v>0</v>
      </c>
      <c r="T222" s="81">
        <f t="shared" si="10"/>
        <v>0</v>
      </c>
      <c r="U222" s="81">
        <f>IFERROR(VLOOKUP(K222,'10'!$K$3:$M$16,3,FALSE),0)</f>
        <v>0</v>
      </c>
      <c r="V222" s="81">
        <f t="shared" si="12"/>
        <v>0</v>
      </c>
      <c r="W222" s="81"/>
      <c r="X222" s="81"/>
      <c r="Y222" s="81"/>
      <c r="Z222" s="81"/>
    </row>
    <row r="223" spans="1:26">
      <c r="A223" s="7"/>
      <c r="E223" s="79"/>
      <c r="F223" s="79"/>
      <c r="G223" s="79"/>
      <c r="H223" s="79"/>
      <c r="K223" s="79"/>
      <c r="L223" s="81"/>
      <c r="M223" s="81"/>
      <c r="O223" s="81"/>
      <c r="R223" s="81">
        <f t="shared" si="11"/>
        <v>0</v>
      </c>
      <c r="S223" s="81">
        <f>IFERROR(IF(J223="X",0,IF(K223="X",0,VLOOKUP(K223,'10'!$K$3:$L$16,2,FALSE))),0)</f>
        <v>0</v>
      </c>
      <c r="T223" s="81">
        <f t="shared" si="10"/>
        <v>0</v>
      </c>
      <c r="U223" s="81">
        <f>IFERROR(VLOOKUP(K223,'10'!$K$3:$M$16,3,FALSE),0)</f>
        <v>0</v>
      </c>
      <c r="V223" s="81">
        <f t="shared" si="12"/>
        <v>0</v>
      </c>
      <c r="W223" s="81"/>
      <c r="X223" s="81"/>
      <c r="Y223" s="81"/>
      <c r="Z223" s="81"/>
    </row>
    <row r="224" spans="1:26">
      <c r="A224" s="7"/>
      <c r="E224" s="79"/>
      <c r="F224" s="79"/>
      <c r="G224" s="79"/>
      <c r="H224" s="79"/>
      <c r="K224" s="79"/>
      <c r="L224" s="81"/>
      <c r="M224" s="81"/>
      <c r="O224" s="81"/>
      <c r="R224" s="81">
        <f t="shared" si="11"/>
        <v>0</v>
      </c>
      <c r="S224" s="81">
        <f>IFERROR(IF(J224="X",0,IF(K224="X",0,VLOOKUP(K224,'10'!$K$3:$L$16,2,FALSE))),0)</f>
        <v>0</v>
      </c>
      <c r="T224" s="81">
        <f t="shared" si="10"/>
        <v>0</v>
      </c>
      <c r="U224" s="81">
        <f>IFERROR(VLOOKUP(K224,'10'!$K$3:$M$16,3,FALSE),0)</f>
        <v>0</v>
      </c>
      <c r="V224" s="81">
        <f t="shared" si="12"/>
        <v>0</v>
      </c>
      <c r="W224" s="81"/>
      <c r="X224" s="81"/>
      <c r="Y224" s="81"/>
      <c r="Z224" s="81"/>
    </row>
    <row r="225" spans="1:26">
      <c r="A225" s="7"/>
      <c r="E225" s="79"/>
      <c r="F225" s="79"/>
      <c r="G225" s="79"/>
      <c r="H225" s="79"/>
      <c r="K225" s="79"/>
      <c r="L225" s="81"/>
      <c r="M225" s="81"/>
      <c r="O225" s="81"/>
      <c r="R225" s="81">
        <f t="shared" si="11"/>
        <v>0</v>
      </c>
      <c r="S225" s="81">
        <f>IFERROR(IF(J225="X",0,IF(K225="X",0,VLOOKUP(K225,'10'!$K$3:$L$16,2,FALSE))),0)</f>
        <v>0</v>
      </c>
      <c r="T225" s="81">
        <f t="shared" si="10"/>
        <v>0</v>
      </c>
      <c r="U225" s="81">
        <f>IFERROR(VLOOKUP(K225,'10'!$K$3:$M$16,3,FALSE),0)</f>
        <v>0</v>
      </c>
      <c r="V225" s="81">
        <f t="shared" si="12"/>
        <v>0</v>
      </c>
      <c r="W225" s="81"/>
      <c r="X225" s="81"/>
      <c r="Y225" s="81"/>
      <c r="Z225" s="81"/>
    </row>
    <row r="226" spans="1:26">
      <c r="A226" s="7"/>
      <c r="E226" s="79"/>
      <c r="F226" s="79"/>
      <c r="G226" s="79"/>
      <c r="H226" s="79"/>
      <c r="K226" s="79"/>
      <c r="L226" s="81"/>
      <c r="M226" s="81"/>
      <c r="O226" s="81"/>
      <c r="R226" s="81">
        <f t="shared" si="11"/>
        <v>0</v>
      </c>
      <c r="S226" s="81">
        <f>IFERROR(IF(J226="X",0,IF(K226="X",0,VLOOKUP(K226,'10'!$K$3:$L$16,2,FALSE))),0)</f>
        <v>0</v>
      </c>
      <c r="T226" s="81">
        <f t="shared" si="10"/>
        <v>0</v>
      </c>
      <c r="U226" s="81">
        <f>IFERROR(VLOOKUP(K226,'10'!$K$3:$M$16,3,FALSE),0)</f>
        <v>0</v>
      </c>
      <c r="V226" s="81">
        <f t="shared" si="12"/>
        <v>0</v>
      </c>
      <c r="W226" s="81"/>
      <c r="X226" s="81"/>
      <c r="Y226" s="81"/>
      <c r="Z226" s="81"/>
    </row>
    <row r="227" spans="1:26">
      <c r="A227" s="7"/>
      <c r="E227" s="79"/>
      <c r="F227" s="79"/>
      <c r="G227" s="79"/>
      <c r="H227" s="79"/>
      <c r="K227" s="79"/>
      <c r="L227" s="81"/>
      <c r="M227" s="81"/>
      <c r="O227" s="81"/>
      <c r="R227" s="81">
        <f t="shared" si="11"/>
        <v>0</v>
      </c>
      <c r="S227" s="81">
        <f>IFERROR(IF(J227="X",0,IF(K227="X",0,VLOOKUP(K227,'10'!$K$3:$L$16,2,FALSE))),0)</f>
        <v>0</v>
      </c>
      <c r="T227" s="81">
        <f t="shared" si="10"/>
        <v>0</v>
      </c>
      <c r="U227" s="81">
        <f>IFERROR(VLOOKUP(K227,'10'!$K$3:$M$16,3,FALSE),0)</f>
        <v>0</v>
      </c>
      <c r="V227" s="81">
        <f t="shared" si="12"/>
        <v>0</v>
      </c>
      <c r="W227" s="81"/>
      <c r="X227" s="81"/>
      <c r="Y227" s="81"/>
      <c r="Z227" s="81"/>
    </row>
    <row r="228" spans="1:26">
      <c r="A228" s="7"/>
      <c r="E228" s="79"/>
      <c r="F228" s="79"/>
      <c r="G228" s="79"/>
      <c r="H228" s="79"/>
      <c r="K228" s="79"/>
      <c r="L228" s="81"/>
      <c r="M228" s="81"/>
      <c r="O228" s="81"/>
      <c r="R228" s="81">
        <f t="shared" si="11"/>
        <v>0</v>
      </c>
      <c r="S228" s="81">
        <f>IFERROR(IF(J228="X",0,IF(K228="X",0,VLOOKUP(K228,'10'!$K$3:$L$16,2,FALSE))),0)</f>
        <v>0</v>
      </c>
      <c r="T228" s="81">
        <f t="shared" si="10"/>
        <v>0</v>
      </c>
      <c r="U228" s="81">
        <f>IFERROR(VLOOKUP(K228,'10'!$K$3:$M$16,3,FALSE),0)</f>
        <v>0</v>
      </c>
      <c r="V228" s="81">
        <f t="shared" si="12"/>
        <v>0</v>
      </c>
      <c r="W228" s="81"/>
      <c r="X228" s="81"/>
      <c r="Y228" s="81"/>
      <c r="Z228" s="81"/>
    </row>
    <row r="229" spans="1:26">
      <c r="A229" s="7"/>
      <c r="E229" s="79"/>
      <c r="F229" s="79"/>
      <c r="G229" s="79"/>
      <c r="H229" s="79"/>
      <c r="K229" s="79"/>
      <c r="L229" s="81"/>
      <c r="M229" s="81"/>
      <c r="O229" s="81"/>
      <c r="R229" s="81">
        <f t="shared" si="11"/>
        <v>0</v>
      </c>
      <c r="S229" s="81">
        <f>IFERROR(IF(J229="X",0,IF(K229="X",0,VLOOKUP(K229,'10'!$K$3:$L$16,2,FALSE))),0)</f>
        <v>0</v>
      </c>
      <c r="T229" s="81">
        <f t="shared" si="10"/>
        <v>0</v>
      </c>
      <c r="U229" s="81">
        <f>IFERROR(VLOOKUP(K229,'10'!$K$3:$M$16,3,FALSE),0)</f>
        <v>0</v>
      </c>
      <c r="V229" s="81">
        <f t="shared" si="12"/>
        <v>0</v>
      </c>
      <c r="W229" s="81"/>
      <c r="X229" s="81"/>
      <c r="Y229" s="81"/>
      <c r="Z229" s="81"/>
    </row>
    <row r="230" spans="1:26">
      <c r="A230" s="7"/>
      <c r="E230" s="79"/>
      <c r="F230" s="79"/>
      <c r="G230" s="79"/>
      <c r="H230" s="79"/>
      <c r="K230" s="79"/>
      <c r="L230" s="81"/>
      <c r="M230" s="81"/>
      <c r="O230" s="81"/>
      <c r="R230" s="81">
        <f t="shared" si="11"/>
        <v>0</v>
      </c>
      <c r="S230" s="81">
        <f>IFERROR(IF(J230="X",0,IF(K230="X",0,VLOOKUP(K230,'10'!$K$3:$L$16,2,FALSE))),0)</f>
        <v>0</v>
      </c>
      <c r="T230" s="81">
        <f t="shared" si="10"/>
        <v>0</v>
      </c>
      <c r="U230" s="81">
        <f>IFERROR(VLOOKUP(K230,'10'!$K$3:$M$16,3,FALSE),0)</f>
        <v>0</v>
      </c>
      <c r="V230" s="81">
        <f t="shared" si="12"/>
        <v>0</v>
      </c>
      <c r="W230" s="81"/>
      <c r="X230" s="81"/>
      <c r="Y230" s="81"/>
      <c r="Z230" s="81"/>
    </row>
    <row r="231" spans="1:26">
      <c r="A231" s="7"/>
      <c r="E231" s="79"/>
      <c r="F231" s="79"/>
      <c r="G231" s="79"/>
      <c r="H231" s="79"/>
      <c r="K231" s="79"/>
      <c r="L231" s="81"/>
      <c r="M231" s="81"/>
      <c r="O231" s="81"/>
      <c r="R231" s="81">
        <f t="shared" si="11"/>
        <v>0</v>
      </c>
      <c r="S231" s="81">
        <f>IFERROR(IF(J231="X",0,IF(K231="X",0,VLOOKUP(K231,'10'!$K$3:$L$16,2,FALSE))),0)</f>
        <v>0</v>
      </c>
      <c r="T231" s="81">
        <f t="shared" si="10"/>
        <v>0</v>
      </c>
      <c r="U231" s="81">
        <f>IFERROR(VLOOKUP(K231,'10'!$K$3:$M$16,3,FALSE),0)</f>
        <v>0</v>
      </c>
      <c r="V231" s="81">
        <f t="shared" si="12"/>
        <v>0</v>
      </c>
      <c r="W231" s="81"/>
      <c r="X231" s="81"/>
      <c r="Y231" s="81"/>
      <c r="Z231" s="81"/>
    </row>
    <row r="232" spans="1:26">
      <c r="A232" s="7"/>
      <c r="E232" s="79"/>
      <c r="F232" s="79"/>
      <c r="G232" s="79"/>
      <c r="H232" s="79"/>
      <c r="K232" s="79"/>
      <c r="L232" s="81"/>
      <c r="M232" s="81"/>
      <c r="O232" s="81"/>
      <c r="R232" s="81">
        <f t="shared" si="11"/>
        <v>0</v>
      </c>
      <c r="S232" s="81">
        <f>IFERROR(IF(J232="X",0,IF(K232="X",0,VLOOKUP(K232,'10'!$K$3:$L$16,2,FALSE))),0)</f>
        <v>0</v>
      </c>
      <c r="T232" s="81">
        <f t="shared" si="10"/>
        <v>0</v>
      </c>
      <c r="U232" s="81">
        <f>IFERROR(VLOOKUP(K232,'10'!$K$3:$M$16,3,FALSE),0)</f>
        <v>0</v>
      </c>
      <c r="V232" s="81">
        <f t="shared" si="12"/>
        <v>0</v>
      </c>
      <c r="W232" s="81"/>
      <c r="X232" s="81"/>
      <c r="Y232" s="81"/>
      <c r="Z232" s="81"/>
    </row>
    <row r="233" spans="1:26">
      <c r="A233" s="7"/>
      <c r="E233" s="79"/>
      <c r="F233" s="79"/>
      <c r="G233" s="79"/>
      <c r="H233" s="79"/>
      <c r="K233" s="79"/>
      <c r="L233" s="81"/>
      <c r="M233" s="81"/>
      <c r="O233" s="81"/>
      <c r="R233" s="81">
        <f t="shared" si="11"/>
        <v>0</v>
      </c>
      <c r="S233" s="81">
        <f>IFERROR(IF(J233="X",0,IF(K233="X",0,VLOOKUP(K233,'10'!$K$3:$L$16,2,FALSE))),0)</f>
        <v>0</v>
      </c>
      <c r="T233" s="81">
        <f t="shared" si="10"/>
        <v>0</v>
      </c>
      <c r="U233" s="81">
        <f>IFERROR(VLOOKUP(K233,'10'!$K$3:$M$16,3,FALSE),0)</f>
        <v>0</v>
      </c>
      <c r="V233" s="81">
        <f t="shared" si="12"/>
        <v>0</v>
      </c>
      <c r="W233" s="81"/>
      <c r="X233" s="81"/>
      <c r="Y233" s="81"/>
      <c r="Z233" s="81"/>
    </row>
    <row r="234" spans="1:26">
      <c r="A234" s="7"/>
      <c r="E234" s="79"/>
      <c r="F234" s="79"/>
      <c r="G234" s="79"/>
      <c r="H234" s="79"/>
      <c r="K234" s="79"/>
      <c r="L234" s="81"/>
      <c r="M234" s="81"/>
      <c r="O234" s="81"/>
      <c r="R234" s="81">
        <f t="shared" si="11"/>
        <v>0</v>
      </c>
      <c r="S234" s="81">
        <f>IFERROR(IF(J234="X",0,IF(K234="X",0,VLOOKUP(K234,'10'!$K$3:$L$16,2,FALSE))),0)</f>
        <v>0</v>
      </c>
      <c r="T234" s="81">
        <f t="shared" si="10"/>
        <v>0</v>
      </c>
      <c r="U234" s="81">
        <f>IFERROR(VLOOKUP(K234,'10'!$K$3:$M$16,3,FALSE),0)</f>
        <v>0</v>
      </c>
      <c r="V234" s="81">
        <f t="shared" si="12"/>
        <v>0</v>
      </c>
      <c r="W234" s="81"/>
      <c r="X234" s="81"/>
      <c r="Y234" s="81"/>
      <c r="Z234" s="81"/>
    </row>
    <row r="235" spans="1:26">
      <c r="A235" s="7"/>
      <c r="E235" s="79"/>
      <c r="F235" s="79"/>
      <c r="G235" s="79"/>
      <c r="H235" s="79"/>
      <c r="K235" s="79"/>
      <c r="L235" s="81"/>
      <c r="M235" s="81"/>
      <c r="O235" s="81"/>
      <c r="R235" s="81">
        <f t="shared" si="11"/>
        <v>0</v>
      </c>
      <c r="S235" s="81">
        <f>IFERROR(IF(J235="X",0,IF(K235="X",0,VLOOKUP(K235,'10'!$K$3:$L$16,2,FALSE))),0)</f>
        <v>0</v>
      </c>
      <c r="T235" s="81">
        <f t="shared" si="10"/>
        <v>0</v>
      </c>
      <c r="U235" s="81">
        <f>IFERROR(VLOOKUP(K235,'10'!$K$3:$M$16,3,FALSE),0)</f>
        <v>0</v>
      </c>
      <c r="V235" s="81">
        <f t="shared" si="12"/>
        <v>0</v>
      </c>
      <c r="W235" s="81"/>
      <c r="X235" s="81"/>
      <c r="Y235" s="81"/>
      <c r="Z235" s="81"/>
    </row>
    <row r="236" spans="1:26">
      <c r="A236" s="7"/>
      <c r="E236" s="79"/>
      <c r="F236" s="79"/>
      <c r="G236" s="79"/>
      <c r="H236" s="79"/>
      <c r="K236" s="79"/>
      <c r="L236" s="81"/>
      <c r="M236" s="81"/>
      <c r="O236" s="81"/>
      <c r="R236" s="81">
        <f t="shared" si="11"/>
        <v>0</v>
      </c>
      <c r="S236" s="81">
        <f>IFERROR(IF(J236="X",0,IF(K236="X",0,VLOOKUP(K236,'10'!$K$3:$L$16,2,FALSE))),0)</f>
        <v>0</v>
      </c>
      <c r="T236" s="81">
        <f t="shared" si="10"/>
        <v>0</v>
      </c>
      <c r="U236" s="81">
        <f>IFERROR(VLOOKUP(K236,'10'!$K$3:$M$16,3,FALSE),0)</f>
        <v>0</v>
      </c>
      <c r="V236" s="81">
        <f t="shared" si="12"/>
        <v>0</v>
      </c>
      <c r="W236" s="81"/>
      <c r="X236" s="81"/>
      <c r="Y236" s="81"/>
      <c r="Z236" s="81"/>
    </row>
    <row r="237" spans="1:26">
      <c r="A237" s="7"/>
      <c r="E237" s="79"/>
      <c r="F237" s="79"/>
      <c r="G237" s="79"/>
      <c r="H237" s="79"/>
      <c r="K237" s="79"/>
      <c r="L237" s="81"/>
      <c r="M237" s="81"/>
      <c r="O237" s="81"/>
      <c r="R237" s="81">
        <f t="shared" si="11"/>
        <v>0</v>
      </c>
      <c r="S237" s="81">
        <f>IFERROR(IF(J237="X",0,IF(K237="X",0,VLOOKUP(K237,'10'!$K$3:$L$16,2,FALSE))),0)</f>
        <v>0</v>
      </c>
      <c r="T237" s="81">
        <f t="shared" si="10"/>
        <v>0</v>
      </c>
      <c r="U237" s="81">
        <f>IFERROR(VLOOKUP(K237,'10'!$K$3:$M$16,3,FALSE),0)</f>
        <v>0</v>
      </c>
      <c r="V237" s="81">
        <f t="shared" si="12"/>
        <v>0</v>
      </c>
      <c r="W237" s="81"/>
      <c r="X237" s="81"/>
      <c r="Y237" s="81"/>
      <c r="Z237" s="81"/>
    </row>
    <row r="238" spans="1:26">
      <c r="A238" s="7"/>
      <c r="E238" s="79"/>
      <c r="F238" s="79"/>
      <c r="G238" s="79"/>
      <c r="H238" s="79"/>
      <c r="K238" s="79"/>
      <c r="L238" s="81"/>
      <c r="M238" s="81"/>
      <c r="O238" s="81"/>
      <c r="R238" s="81">
        <f t="shared" si="11"/>
        <v>0</v>
      </c>
      <c r="S238" s="81">
        <f>IFERROR(IF(J238="X",0,IF(K238="X",0,VLOOKUP(K238,'10'!$K$3:$L$16,2,FALSE))),0)</f>
        <v>0</v>
      </c>
      <c r="T238" s="81">
        <f t="shared" si="10"/>
        <v>0</v>
      </c>
      <c r="U238" s="81">
        <f>IFERROR(VLOOKUP(K238,'10'!$K$3:$M$16,3,FALSE),0)</f>
        <v>0</v>
      </c>
      <c r="V238" s="81">
        <f t="shared" si="12"/>
        <v>0</v>
      </c>
      <c r="W238" s="81"/>
      <c r="X238" s="81"/>
      <c r="Y238" s="81"/>
      <c r="Z238" s="81"/>
    </row>
    <row r="239" spans="1:26">
      <c r="A239" s="7"/>
      <c r="E239" s="79"/>
      <c r="F239" s="79"/>
      <c r="G239" s="79"/>
      <c r="H239" s="79"/>
      <c r="K239" s="79"/>
      <c r="L239" s="81"/>
      <c r="M239" s="81"/>
      <c r="O239" s="81"/>
      <c r="R239" s="81">
        <f t="shared" si="11"/>
        <v>0</v>
      </c>
      <c r="S239" s="81">
        <f>IFERROR(IF(J239="X",0,IF(K239="X",0,VLOOKUP(K239,'10'!$K$3:$L$16,2,FALSE))),0)</f>
        <v>0</v>
      </c>
      <c r="T239" s="81">
        <f t="shared" si="10"/>
        <v>0</v>
      </c>
      <c r="U239" s="81">
        <f>IFERROR(VLOOKUP(K239,'10'!$K$3:$M$16,3,FALSE),0)</f>
        <v>0</v>
      </c>
      <c r="V239" s="81">
        <f t="shared" si="12"/>
        <v>0</v>
      </c>
      <c r="W239" s="81"/>
      <c r="X239" s="81"/>
      <c r="Y239" s="81"/>
      <c r="Z239" s="81"/>
    </row>
    <row r="240" spans="1:26">
      <c r="A240" s="7"/>
      <c r="E240" s="79"/>
      <c r="F240" s="79"/>
      <c r="G240" s="79"/>
      <c r="H240" s="79"/>
      <c r="K240" s="79"/>
      <c r="L240" s="81"/>
      <c r="M240" s="81"/>
      <c r="O240" s="81"/>
      <c r="R240" s="81">
        <f t="shared" si="11"/>
        <v>0</v>
      </c>
      <c r="S240" s="81">
        <f>IFERROR(IF(J240="X",0,IF(K240="X",0,VLOOKUP(K240,'10'!$K$3:$L$16,2,FALSE))),0)</f>
        <v>0</v>
      </c>
      <c r="T240" s="81">
        <f t="shared" si="10"/>
        <v>0</v>
      </c>
      <c r="U240" s="81">
        <f>IFERROR(VLOOKUP(K240,'10'!$K$3:$M$16,3,FALSE),0)</f>
        <v>0</v>
      </c>
      <c r="V240" s="81">
        <f t="shared" si="12"/>
        <v>0</v>
      </c>
      <c r="W240" s="81"/>
      <c r="X240" s="81"/>
      <c r="Y240" s="81"/>
      <c r="Z240" s="81"/>
    </row>
    <row r="241" spans="1:26">
      <c r="A241" s="7"/>
      <c r="E241" s="79"/>
      <c r="F241" s="79"/>
      <c r="G241" s="79"/>
      <c r="H241" s="79"/>
      <c r="K241" s="79"/>
      <c r="L241" s="81"/>
      <c r="M241" s="81"/>
      <c r="O241" s="81"/>
      <c r="R241" s="81">
        <f t="shared" si="11"/>
        <v>0</v>
      </c>
      <c r="S241" s="81">
        <f>IFERROR(IF(J241="X",0,IF(K241="X",0,VLOOKUP(K241,'10'!$K$3:$L$16,2,FALSE))),0)</f>
        <v>0</v>
      </c>
      <c r="T241" s="81">
        <f t="shared" si="10"/>
        <v>0</v>
      </c>
      <c r="U241" s="81">
        <f>IFERROR(VLOOKUP(K241,'10'!$K$3:$M$16,3,FALSE),0)</f>
        <v>0</v>
      </c>
      <c r="V241" s="81">
        <f t="shared" si="12"/>
        <v>0</v>
      </c>
      <c r="W241" s="81"/>
      <c r="X241" s="81"/>
      <c r="Y241" s="81"/>
      <c r="Z241" s="81"/>
    </row>
    <row r="242" spans="1:26">
      <c r="A242" s="7"/>
      <c r="E242" s="79"/>
      <c r="F242" s="79"/>
      <c r="G242" s="79"/>
      <c r="H242" s="79"/>
      <c r="K242" s="79"/>
      <c r="L242" s="81"/>
      <c r="M242" s="81"/>
      <c r="O242" s="81"/>
      <c r="R242" s="81">
        <f t="shared" si="11"/>
        <v>0</v>
      </c>
      <c r="S242" s="81">
        <f>IFERROR(IF(J242="X",0,IF(K242="X",0,VLOOKUP(K242,'10'!$K$3:$L$16,2,FALSE))),0)</f>
        <v>0</v>
      </c>
      <c r="T242" s="81">
        <f t="shared" si="10"/>
        <v>0</v>
      </c>
      <c r="U242" s="81">
        <f>IFERROR(VLOOKUP(K242,'10'!$K$3:$M$16,3,FALSE),0)</f>
        <v>0</v>
      </c>
      <c r="V242" s="81">
        <f t="shared" si="12"/>
        <v>0</v>
      </c>
      <c r="W242" s="81"/>
      <c r="X242" s="81"/>
      <c r="Y242" s="81"/>
      <c r="Z242" s="81"/>
    </row>
    <row r="243" spans="1:26">
      <c r="A243" s="7"/>
      <c r="E243" s="79"/>
      <c r="F243" s="79"/>
      <c r="G243" s="79"/>
      <c r="H243" s="79"/>
      <c r="K243" s="79"/>
      <c r="L243" s="81"/>
      <c r="M243" s="81"/>
      <c r="O243" s="81"/>
      <c r="R243" s="81">
        <f t="shared" si="11"/>
        <v>0</v>
      </c>
      <c r="S243" s="81">
        <f>IFERROR(IF(J243="X",0,IF(K243="X",0,VLOOKUP(K243,'10'!$K$3:$L$16,2,FALSE))),0)</f>
        <v>0</v>
      </c>
      <c r="T243" s="81">
        <f t="shared" si="10"/>
        <v>0</v>
      </c>
      <c r="U243" s="81">
        <f>IFERROR(VLOOKUP(K243,'10'!$K$3:$M$16,3,FALSE),0)</f>
        <v>0</v>
      </c>
      <c r="V243" s="81">
        <f t="shared" si="12"/>
        <v>0</v>
      </c>
      <c r="W243" s="81"/>
      <c r="X243" s="81"/>
      <c r="Y243" s="81"/>
      <c r="Z243" s="81"/>
    </row>
    <row r="244" spans="1:26">
      <c r="A244" s="7"/>
      <c r="E244" s="79"/>
      <c r="F244" s="79"/>
      <c r="G244" s="79"/>
      <c r="H244" s="79"/>
      <c r="K244" s="79"/>
      <c r="L244" s="81"/>
      <c r="M244" s="81"/>
      <c r="O244" s="81"/>
      <c r="R244" s="81">
        <f t="shared" si="11"/>
        <v>0</v>
      </c>
      <c r="S244" s="81">
        <f>IFERROR(IF(J244="X",0,IF(K244="X",0,VLOOKUP(K244,'10'!$K$3:$L$16,2,FALSE))),0)</f>
        <v>0</v>
      </c>
      <c r="T244" s="81">
        <f t="shared" si="10"/>
        <v>0</v>
      </c>
      <c r="U244" s="81">
        <f>IFERROR(VLOOKUP(K244,'10'!$K$3:$M$16,3,FALSE),0)</f>
        <v>0</v>
      </c>
      <c r="V244" s="81">
        <f t="shared" si="12"/>
        <v>0</v>
      </c>
      <c r="W244" s="81"/>
      <c r="X244" s="81"/>
      <c r="Y244" s="81"/>
      <c r="Z244" s="81"/>
    </row>
    <row r="245" spans="1:26">
      <c r="A245" s="7"/>
      <c r="E245" s="79"/>
      <c r="F245" s="79"/>
      <c r="G245" s="79"/>
      <c r="H245" s="79"/>
      <c r="K245" s="79"/>
      <c r="L245" s="81"/>
      <c r="M245" s="81"/>
      <c r="O245" s="81"/>
      <c r="R245" s="81">
        <f t="shared" si="11"/>
        <v>0</v>
      </c>
      <c r="S245" s="81">
        <f>IFERROR(IF(J245="X",0,IF(K245="X",0,VLOOKUP(K245,'10'!$K$3:$L$16,2,FALSE))),0)</f>
        <v>0</v>
      </c>
      <c r="T245" s="81">
        <f t="shared" si="10"/>
        <v>0</v>
      </c>
      <c r="U245" s="81">
        <f>IFERROR(VLOOKUP(K245,'10'!$K$3:$M$16,3,FALSE),0)</f>
        <v>0</v>
      </c>
      <c r="V245" s="81">
        <f t="shared" si="12"/>
        <v>0</v>
      </c>
      <c r="W245" s="81"/>
      <c r="X245" s="81"/>
      <c r="Y245" s="81"/>
      <c r="Z245" s="81"/>
    </row>
    <row r="246" spans="1:26">
      <c r="A246" s="7"/>
      <c r="E246" s="79"/>
      <c r="F246" s="79"/>
      <c r="G246" s="79"/>
      <c r="H246" s="79"/>
      <c r="K246" s="79"/>
      <c r="L246" s="81"/>
      <c r="M246" s="81"/>
      <c r="O246" s="81"/>
      <c r="R246" s="81">
        <f t="shared" si="11"/>
        <v>0</v>
      </c>
      <c r="S246" s="81">
        <f>IFERROR(IF(J246="X",0,IF(K246="X",0,VLOOKUP(K246,'10'!$K$3:$L$16,2,FALSE))),0)</f>
        <v>0</v>
      </c>
      <c r="T246" s="81">
        <f t="shared" si="10"/>
        <v>0</v>
      </c>
      <c r="U246" s="81">
        <f>IFERROR(VLOOKUP(K246,'10'!$K$3:$M$16,3,FALSE),0)</f>
        <v>0</v>
      </c>
      <c r="V246" s="81">
        <f t="shared" si="12"/>
        <v>0</v>
      </c>
      <c r="W246" s="81"/>
      <c r="X246" s="81"/>
      <c r="Y246" s="81"/>
      <c r="Z246" s="81"/>
    </row>
    <row r="247" spans="1:26">
      <c r="A247" s="7"/>
      <c r="E247" s="79"/>
      <c r="F247" s="79"/>
      <c r="G247" s="79"/>
      <c r="H247" s="79"/>
      <c r="K247" s="79"/>
      <c r="L247" s="81"/>
      <c r="M247" s="81"/>
      <c r="O247" s="81"/>
      <c r="R247" s="81">
        <f t="shared" si="11"/>
        <v>0</v>
      </c>
      <c r="S247" s="81">
        <f>IFERROR(IF(J247="X",0,IF(K247="X",0,VLOOKUP(K247,'10'!$K$3:$L$16,2,FALSE))),0)</f>
        <v>0</v>
      </c>
      <c r="T247" s="81">
        <f t="shared" si="10"/>
        <v>0</v>
      </c>
      <c r="U247" s="81">
        <f>IFERROR(VLOOKUP(K247,'10'!$K$3:$M$16,3,FALSE),0)</f>
        <v>0</v>
      </c>
      <c r="V247" s="81">
        <f t="shared" si="12"/>
        <v>0</v>
      </c>
      <c r="W247" s="81"/>
      <c r="X247" s="81"/>
      <c r="Y247" s="81"/>
      <c r="Z247" s="81"/>
    </row>
    <row r="248" spans="1:26">
      <c r="A248" s="7"/>
      <c r="E248" s="79"/>
      <c r="F248" s="79"/>
      <c r="G248" s="79"/>
      <c r="H248" s="79"/>
      <c r="K248" s="79"/>
      <c r="L248" s="81"/>
      <c r="M248" s="81"/>
      <c r="O248" s="81"/>
      <c r="R248" s="81">
        <f t="shared" si="11"/>
        <v>0</v>
      </c>
      <c r="S248" s="81">
        <f>IFERROR(IF(J248="X",0,IF(K248="X",0,VLOOKUP(K248,'10'!$K$3:$L$16,2,FALSE))),0)</f>
        <v>0</v>
      </c>
      <c r="T248" s="81">
        <f t="shared" si="10"/>
        <v>0</v>
      </c>
      <c r="U248" s="81">
        <f>IFERROR(VLOOKUP(K248,'10'!$K$3:$M$16,3,FALSE),0)</f>
        <v>0</v>
      </c>
      <c r="V248" s="81">
        <f t="shared" si="12"/>
        <v>0</v>
      </c>
      <c r="W248" s="81"/>
      <c r="X248" s="81"/>
      <c r="Y248" s="81"/>
      <c r="Z248" s="81"/>
    </row>
    <row r="249" spans="1:26">
      <c r="A249" s="7"/>
      <c r="E249" s="79"/>
      <c r="F249" s="79"/>
      <c r="G249" s="79"/>
      <c r="H249" s="79"/>
      <c r="K249" s="79"/>
      <c r="L249" s="81"/>
      <c r="M249" s="81"/>
      <c r="O249" s="81"/>
      <c r="R249" s="81">
        <f t="shared" si="11"/>
        <v>0</v>
      </c>
      <c r="S249" s="81">
        <f>IFERROR(IF(J249="X",0,IF(K249="X",0,VLOOKUP(K249,'10'!$K$3:$L$16,2,FALSE))),0)</f>
        <v>0</v>
      </c>
      <c r="T249" s="81">
        <f t="shared" si="10"/>
        <v>0</v>
      </c>
      <c r="U249" s="81">
        <f>IFERROR(VLOOKUP(K249,'10'!$K$3:$M$16,3,FALSE),0)</f>
        <v>0</v>
      </c>
      <c r="V249" s="81">
        <f t="shared" si="12"/>
        <v>0</v>
      </c>
      <c r="W249" s="81"/>
      <c r="X249" s="81"/>
      <c r="Y249" s="81"/>
      <c r="Z249" s="81"/>
    </row>
    <row r="250" spans="1:26">
      <c r="A250" s="7"/>
      <c r="E250" s="79"/>
      <c r="F250" s="79"/>
      <c r="G250" s="79"/>
      <c r="H250" s="79"/>
      <c r="K250" s="79"/>
      <c r="L250" s="81"/>
      <c r="M250" s="81"/>
      <c r="O250" s="81"/>
      <c r="R250" s="81">
        <f t="shared" si="11"/>
        <v>0</v>
      </c>
      <c r="S250" s="81">
        <f>IFERROR(IF(J250="X",0,IF(K250="X",0,VLOOKUP(K250,'10'!$K$3:$L$16,2,FALSE))),0)</f>
        <v>0</v>
      </c>
      <c r="T250" s="81">
        <f t="shared" si="10"/>
        <v>0</v>
      </c>
      <c r="U250" s="81">
        <f>IFERROR(VLOOKUP(K250,'10'!$K$3:$M$16,3,FALSE),0)</f>
        <v>0</v>
      </c>
      <c r="V250" s="81">
        <f t="shared" si="12"/>
        <v>0</v>
      </c>
      <c r="W250" s="81"/>
      <c r="X250" s="81"/>
      <c r="Y250" s="81"/>
      <c r="Z250" s="81"/>
    </row>
    <row r="251" spans="1:26">
      <c r="A251" s="7"/>
      <c r="E251" s="79"/>
      <c r="F251" s="79"/>
      <c r="G251" s="79"/>
      <c r="H251" s="79"/>
      <c r="K251" s="79"/>
      <c r="L251" s="81"/>
      <c r="M251" s="81"/>
      <c r="O251" s="81"/>
      <c r="R251" s="81">
        <f t="shared" si="11"/>
        <v>0</v>
      </c>
      <c r="S251" s="81">
        <f>IFERROR(IF(J251="X",0,IF(K251="X",0,VLOOKUP(K251,'10'!$K$3:$L$16,2,FALSE))),0)</f>
        <v>0</v>
      </c>
      <c r="T251" s="81">
        <f t="shared" si="10"/>
        <v>0</v>
      </c>
      <c r="U251" s="81">
        <f>IFERROR(VLOOKUP(K251,'10'!$K$3:$M$16,3,FALSE),0)</f>
        <v>0</v>
      </c>
      <c r="V251" s="81">
        <f t="shared" si="12"/>
        <v>0</v>
      </c>
      <c r="W251" s="81"/>
      <c r="X251" s="81"/>
      <c r="Y251" s="81"/>
      <c r="Z251" s="81"/>
    </row>
    <row r="252" spans="1:26">
      <c r="A252" s="7"/>
      <c r="E252" s="79"/>
      <c r="F252" s="79"/>
      <c r="G252" s="79"/>
      <c r="H252" s="79"/>
      <c r="K252" s="79"/>
      <c r="L252" s="81"/>
      <c r="M252" s="81"/>
      <c r="O252" s="81"/>
      <c r="R252" s="81">
        <f t="shared" si="11"/>
        <v>0</v>
      </c>
      <c r="S252" s="81">
        <f>IFERROR(IF(J252="X",0,IF(K252="X",0,VLOOKUP(K252,'10'!$K$3:$L$16,2,FALSE))),0)</f>
        <v>0</v>
      </c>
      <c r="T252" s="81">
        <f t="shared" si="10"/>
        <v>0</v>
      </c>
      <c r="U252" s="81">
        <f>IFERROR(VLOOKUP(K252,'10'!$K$3:$M$16,3,FALSE),0)</f>
        <v>0</v>
      </c>
      <c r="V252" s="81">
        <f t="shared" si="12"/>
        <v>0</v>
      </c>
      <c r="W252" s="81"/>
      <c r="X252" s="81"/>
      <c r="Y252" s="81"/>
      <c r="Z252" s="81"/>
    </row>
    <row r="253" spans="1:26">
      <c r="A253" s="7"/>
      <c r="E253" s="79"/>
      <c r="F253" s="79"/>
      <c r="G253" s="79"/>
      <c r="H253" s="79"/>
      <c r="K253" s="79"/>
      <c r="L253" s="81"/>
      <c r="M253" s="81"/>
      <c r="O253" s="81"/>
      <c r="R253" s="81">
        <f t="shared" si="11"/>
        <v>0</v>
      </c>
      <c r="S253" s="81">
        <f>IFERROR(IF(J253="X",0,IF(K253="X",0,VLOOKUP(K253,'10'!$K$3:$L$16,2,FALSE))),0)</f>
        <v>0</v>
      </c>
      <c r="T253" s="81">
        <f t="shared" ref="T253:T269" si="13">R253*S253</f>
        <v>0</v>
      </c>
      <c r="U253" s="81">
        <f>IFERROR(VLOOKUP(K253,'10'!$K$3:$M$16,3,FALSE),0)</f>
        <v>0</v>
      </c>
      <c r="V253" s="81">
        <f t="shared" si="12"/>
        <v>0</v>
      </c>
      <c r="W253" s="81"/>
      <c r="X253" s="81"/>
      <c r="Y253" s="81"/>
      <c r="Z253" s="81"/>
    </row>
    <row r="254" spans="1:26">
      <c r="A254" s="7"/>
      <c r="E254" s="79"/>
      <c r="F254" s="79"/>
      <c r="G254" s="79"/>
      <c r="H254" s="79"/>
      <c r="K254" s="79"/>
      <c r="L254" s="81"/>
      <c r="M254" s="81"/>
      <c r="O254" s="81"/>
      <c r="R254" s="81">
        <f t="shared" ref="R254:R269" si="14">SUM(M254+P254)</f>
        <v>0</v>
      </c>
      <c r="S254" s="81">
        <f>IFERROR(IF(J254="X",0,IF(K254="X",0,VLOOKUP(K254,'10'!$K$3:$L$16,2,FALSE))),0)</f>
        <v>0</v>
      </c>
      <c r="T254" s="81">
        <f t="shared" si="13"/>
        <v>0</v>
      </c>
      <c r="U254" s="81">
        <f>IFERROR(VLOOKUP(K254,'10'!$K$3:$M$16,3,FALSE),0)</f>
        <v>0</v>
      </c>
      <c r="V254" s="81">
        <f t="shared" si="12"/>
        <v>0</v>
      </c>
      <c r="W254" s="81"/>
      <c r="X254" s="81"/>
      <c r="Y254" s="81"/>
      <c r="Z254" s="81"/>
    </row>
    <row r="255" spans="1:26">
      <c r="A255" s="7"/>
      <c r="E255" s="79"/>
      <c r="F255" s="79"/>
      <c r="G255" s="79"/>
      <c r="H255" s="79"/>
      <c r="K255" s="79"/>
      <c r="L255" s="81"/>
      <c r="M255" s="81"/>
      <c r="O255" s="81"/>
      <c r="R255" s="81">
        <f t="shared" si="14"/>
        <v>0</v>
      </c>
      <c r="S255" s="81">
        <f>IFERROR(IF(J255="X",0,IF(K255="X",0,VLOOKUP(K255,'10'!$K$3:$L$16,2,FALSE))),0)</f>
        <v>0</v>
      </c>
      <c r="T255" s="81">
        <f t="shared" si="13"/>
        <v>0</v>
      </c>
      <c r="U255" s="81">
        <f>IFERROR(VLOOKUP(K255,'10'!$K$3:$M$16,3,FALSE),0)</f>
        <v>0</v>
      </c>
      <c r="V255" s="81">
        <f t="shared" si="12"/>
        <v>0</v>
      </c>
      <c r="W255" s="81"/>
      <c r="X255" s="81"/>
      <c r="Y255" s="81"/>
      <c r="Z255" s="81"/>
    </row>
    <row r="256" spans="1:26">
      <c r="A256" s="7"/>
      <c r="E256" s="79"/>
      <c r="F256" s="79"/>
      <c r="G256" s="79"/>
      <c r="H256" s="79"/>
      <c r="K256" s="79"/>
      <c r="L256" s="81"/>
      <c r="M256" s="81"/>
      <c r="O256" s="81"/>
      <c r="R256" s="81">
        <f t="shared" si="14"/>
        <v>0</v>
      </c>
      <c r="S256" s="81">
        <f>IFERROR(IF(J256="X",0,IF(K256="X",0,VLOOKUP(K256,'10'!$K$3:$L$16,2,FALSE))),0)</f>
        <v>0</v>
      </c>
      <c r="T256" s="81">
        <f t="shared" si="13"/>
        <v>0</v>
      </c>
      <c r="U256" s="81">
        <f>IFERROR(VLOOKUP(K256,'10'!$K$3:$M$16,3,FALSE),0)</f>
        <v>0</v>
      </c>
      <c r="V256" s="81">
        <f t="shared" si="12"/>
        <v>0</v>
      </c>
      <c r="W256" s="81"/>
      <c r="X256" s="81"/>
      <c r="Y256" s="81"/>
      <c r="Z256" s="81"/>
    </row>
    <row r="257" spans="1:26">
      <c r="A257" s="7"/>
      <c r="E257" s="79"/>
      <c r="F257" s="79"/>
      <c r="G257" s="79"/>
      <c r="H257" s="79"/>
      <c r="K257" s="79"/>
      <c r="L257" s="81"/>
      <c r="M257" s="81"/>
      <c r="O257" s="81"/>
      <c r="R257" s="81">
        <f t="shared" si="14"/>
        <v>0</v>
      </c>
      <c r="S257" s="81">
        <f>IFERROR(IF(J257="X",0,IF(K257="X",0,VLOOKUP(K257,'10'!$K$3:$L$16,2,FALSE))),0)</f>
        <v>0</v>
      </c>
      <c r="T257" s="81">
        <f t="shared" si="13"/>
        <v>0</v>
      </c>
      <c r="U257" s="81">
        <f>IFERROR(VLOOKUP(K257,'10'!$K$3:$M$16,3,FALSE),0)</f>
        <v>0</v>
      </c>
      <c r="V257" s="81">
        <f t="shared" si="12"/>
        <v>0</v>
      </c>
      <c r="W257" s="81"/>
      <c r="X257" s="81"/>
      <c r="Y257" s="81"/>
      <c r="Z257" s="81"/>
    </row>
    <row r="258" spans="1:26">
      <c r="A258" s="7"/>
      <c r="E258" s="79"/>
      <c r="F258" s="79"/>
      <c r="G258" s="79"/>
      <c r="H258" s="79"/>
      <c r="K258" s="79"/>
      <c r="L258" s="81"/>
      <c r="M258" s="81"/>
      <c r="O258" s="81"/>
      <c r="R258" s="81">
        <f t="shared" si="14"/>
        <v>0</v>
      </c>
      <c r="S258" s="81">
        <f>IFERROR(IF(J258="X",0,IF(K258="X",0,VLOOKUP(K258,'10'!$K$3:$L$16,2,FALSE))),0)</f>
        <v>0</v>
      </c>
      <c r="T258" s="81">
        <f t="shared" si="13"/>
        <v>0</v>
      </c>
      <c r="U258" s="81">
        <f>IFERROR(VLOOKUP(K258,'10'!$K$3:$M$16,3,FALSE),0)</f>
        <v>0</v>
      </c>
      <c r="V258" s="81">
        <f t="shared" si="12"/>
        <v>0</v>
      </c>
      <c r="W258" s="81"/>
      <c r="X258" s="81"/>
      <c r="Y258" s="81"/>
      <c r="Z258" s="81"/>
    </row>
    <row r="259" spans="1:26">
      <c r="A259" s="7"/>
      <c r="E259" s="79"/>
      <c r="F259" s="79"/>
      <c r="G259" s="79"/>
      <c r="H259" s="79"/>
      <c r="K259" s="79"/>
      <c r="L259" s="81"/>
      <c r="M259" s="81"/>
      <c r="O259" s="81"/>
      <c r="R259" s="81">
        <f t="shared" si="14"/>
        <v>0</v>
      </c>
      <c r="S259" s="81">
        <f>IFERROR(IF(J259="X",0,IF(K259="X",0,VLOOKUP(K259,'10'!$K$3:$L$16,2,FALSE))),0)</f>
        <v>0</v>
      </c>
      <c r="T259" s="81">
        <f t="shared" si="13"/>
        <v>0</v>
      </c>
      <c r="U259" s="81">
        <f>IFERROR(VLOOKUP(K259,'10'!$K$3:$M$16,3,FALSE),0)</f>
        <v>0</v>
      </c>
      <c r="V259" s="81">
        <f t="shared" si="12"/>
        <v>0</v>
      </c>
      <c r="W259" s="81"/>
      <c r="X259" s="81"/>
      <c r="Y259" s="81"/>
      <c r="Z259" s="81"/>
    </row>
    <row r="260" spans="1:26">
      <c r="A260" s="7"/>
      <c r="E260" s="79"/>
      <c r="F260" s="79"/>
      <c r="G260" s="79"/>
      <c r="H260" s="79"/>
      <c r="K260" s="79"/>
      <c r="L260" s="81"/>
      <c r="M260" s="81"/>
      <c r="O260" s="81"/>
      <c r="R260" s="81">
        <f t="shared" si="14"/>
        <v>0</v>
      </c>
      <c r="S260" s="81">
        <f>IFERROR(IF(J260="X",0,IF(K260="X",0,VLOOKUP(K260,'10'!$K$3:$L$16,2,FALSE))),0)</f>
        <v>0</v>
      </c>
      <c r="T260" s="81">
        <f t="shared" si="13"/>
        <v>0</v>
      </c>
      <c r="U260" s="81">
        <f>IFERROR(VLOOKUP(K260,'10'!$K$3:$M$16,3,FALSE),0)</f>
        <v>0</v>
      </c>
      <c r="V260" s="81">
        <f t="shared" si="12"/>
        <v>0</v>
      </c>
      <c r="W260" s="81"/>
      <c r="X260" s="81"/>
      <c r="Y260" s="81"/>
      <c r="Z260" s="81"/>
    </row>
    <row r="261" spans="1:26">
      <c r="A261" s="7"/>
      <c r="E261" s="79"/>
      <c r="F261" s="79"/>
      <c r="G261" s="79"/>
      <c r="H261" s="79"/>
      <c r="K261" s="79"/>
      <c r="L261" s="81"/>
      <c r="M261" s="81"/>
      <c r="O261" s="81"/>
      <c r="R261" s="81">
        <f t="shared" si="14"/>
        <v>0</v>
      </c>
      <c r="S261" s="81">
        <f>IFERROR(IF(J261="X",0,IF(K261="X",0,VLOOKUP(K261,'10'!$K$3:$L$16,2,FALSE))),0)</f>
        <v>0</v>
      </c>
      <c r="T261" s="81">
        <f t="shared" si="13"/>
        <v>0</v>
      </c>
      <c r="U261" s="81">
        <f>IFERROR(VLOOKUP(K261,'10'!$K$3:$M$16,3,FALSE),0)</f>
        <v>0</v>
      </c>
      <c r="V261" s="81">
        <f t="shared" ref="V261:V269" si="15">IF(U261=0,0,T261/U261)</f>
        <v>0</v>
      </c>
      <c r="W261" s="81"/>
      <c r="X261" s="81"/>
      <c r="Y261" s="81"/>
      <c r="Z261" s="81"/>
    </row>
    <row r="262" spans="1:26">
      <c r="A262" s="7"/>
      <c r="E262" s="79"/>
      <c r="F262" s="79"/>
      <c r="G262" s="79"/>
      <c r="H262" s="79"/>
      <c r="K262" s="79"/>
      <c r="L262" s="81"/>
      <c r="M262" s="81"/>
      <c r="O262" s="81"/>
      <c r="R262" s="81">
        <f t="shared" si="14"/>
        <v>0</v>
      </c>
      <c r="S262" s="81">
        <f>IFERROR(IF(J262="X",0,IF(K262="X",0,VLOOKUP(K262,'10'!$K$3:$L$16,2,FALSE))),0)</f>
        <v>0</v>
      </c>
      <c r="T262" s="81">
        <f t="shared" si="13"/>
        <v>0</v>
      </c>
      <c r="U262" s="81">
        <f>IFERROR(VLOOKUP(K262,'10'!$K$3:$M$16,3,FALSE),0)</f>
        <v>0</v>
      </c>
      <c r="V262" s="81">
        <f t="shared" si="15"/>
        <v>0</v>
      </c>
      <c r="W262" s="81"/>
      <c r="X262" s="81"/>
      <c r="Y262" s="81"/>
      <c r="Z262" s="81"/>
    </row>
    <row r="263" spans="1:26">
      <c r="A263" s="7"/>
      <c r="E263" s="79"/>
      <c r="F263" s="79"/>
      <c r="G263" s="79"/>
      <c r="H263" s="79"/>
      <c r="K263" s="79"/>
      <c r="L263" s="81"/>
      <c r="M263" s="81"/>
      <c r="O263" s="81"/>
      <c r="R263" s="81">
        <f t="shared" si="14"/>
        <v>0</v>
      </c>
      <c r="S263" s="81">
        <f>IFERROR(IF(J263="X",0,IF(K263="X",0,VLOOKUP(K263,'10'!$K$3:$L$16,2,FALSE))),0)</f>
        <v>0</v>
      </c>
      <c r="T263" s="81">
        <f t="shared" si="13"/>
        <v>0</v>
      </c>
      <c r="U263" s="81">
        <f>IFERROR(VLOOKUP(K263,'10'!$K$3:$M$16,3,FALSE),0)</f>
        <v>0</v>
      </c>
      <c r="V263" s="81">
        <f t="shared" si="15"/>
        <v>0</v>
      </c>
      <c r="W263" s="81"/>
      <c r="X263" s="81"/>
      <c r="Y263" s="81"/>
      <c r="Z263" s="81"/>
    </row>
    <row r="264" spans="1:26">
      <c r="A264" s="7"/>
      <c r="E264" s="79"/>
      <c r="F264" s="79"/>
      <c r="G264" s="79"/>
      <c r="H264" s="79"/>
      <c r="K264" s="79"/>
      <c r="L264" s="81"/>
      <c r="M264" s="81"/>
      <c r="O264" s="81"/>
      <c r="R264" s="81">
        <f t="shared" si="14"/>
        <v>0</v>
      </c>
      <c r="S264" s="81">
        <f>IFERROR(IF(J264="X",0,IF(K264="X",0,VLOOKUP(K264,'10'!$K$3:$L$16,2,FALSE))),0)</f>
        <v>0</v>
      </c>
      <c r="T264" s="81">
        <f t="shared" si="13"/>
        <v>0</v>
      </c>
      <c r="U264" s="81">
        <f>IFERROR(VLOOKUP(K264,'10'!$K$3:$M$16,3,FALSE),0)</f>
        <v>0</v>
      </c>
      <c r="V264" s="81">
        <f t="shared" si="15"/>
        <v>0</v>
      </c>
      <c r="W264" s="81"/>
      <c r="X264" s="81"/>
      <c r="Y264" s="81"/>
      <c r="Z264" s="81"/>
    </row>
    <row r="265" spans="1:26">
      <c r="A265" s="7"/>
      <c r="D265" s="79"/>
      <c r="E265" s="79"/>
      <c r="F265" s="79"/>
      <c r="G265" s="79"/>
      <c r="H265" s="79"/>
      <c r="K265" s="79"/>
      <c r="L265" s="81"/>
      <c r="M265" s="81"/>
      <c r="O265" s="81"/>
      <c r="R265" s="81">
        <f t="shared" si="14"/>
        <v>0</v>
      </c>
      <c r="S265" s="81">
        <f>IFERROR(IF(J265="X",0,IF(K265="X",0,VLOOKUP(K265,'10'!$K$3:$L$16,2,FALSE))),0)</f>
        <v>0</v>
      </c>
      <c r="T265" s="81">
        <f t="shared" si="13"/>
        <v>0</v>
      </c>
      <c r="U265" s="81">
        <f>IFERROR(VLOOKUP(K265,'10'!$K$3:$M$16,3,FALSE),0)</f>
        <v>0</v>
      </c>
      <c r="V265" s="81">
        <f t="shared" si="15"/>
        <v>0</v>
      </c>
      <c r="W265" s="81"/>
      <c r="X265" s="81"/>
      <c r="Y265" s="81"/>
      <c r="Z265" s="81"/>
    </row>
    <row r="266" spans="1:26">
      <c r="A266" s="7"/>
      <c r="E266" s="79"/>
      <c r="F266" s="79"/>
      <c r="G266" s="79"/>
      <c r="H266" s="79"/>
      <c r="K266" s="79"/>
      <c r="L266" s="81"/>
      <c r="M266" s="81"/>
      <c r="O266" s="81"/>
      <c r="R266" s="81">
        <f t="shared" si="14"/>
        <v>0</v>
      </c>
      <c r="S266" s="81">
        <f>IFERROR(IF(J266="X",0,IF(K266="X",0,VLOOKUP(K266,'10'!$K$3:$L$16,2,FALSE))),0)</f>
        <v>0</v>
      </c>
      <c r="T266" s="81">
        <f t="shared" si="13"/>
        <v>0</v>
      </c>
      <c r="U266" s="81">
        <f>IFERROR(VLOOKUP(K266,'10'!$K$3:$M$16,3,FALSE),0)</f>
        <v>0</v>
      </c>
      <c r="V266" s="81">
        <f t="shared" si="15"/>
        <v>0</v>
      </c>
      <c r="W266" s="81"/>
      <c r="X266" s="81"/>
      <c r="Y266" s="81"/>
      <c r="Z266" s="81"/>
    </row>
    <row r="267" spans="1:26">
      <c r="A267" s="7"/>
      <c r="E267" s="79"/>
      <c r="F267" s="79"/>
      <c r="G267" s="79"/>
      <c r="H267" s="79"/>
      <c r="K267" s="79"/>
      <c r="L267" s="81"/>
      <c r="M267" s="81"/>
      <c r="O267" s="81"/>
      <c r="R267" s="81">
        <f t="shared" si="14"/>
        <v>0</v>
      </c>
      <c r="S267" s="81">
        <f>IFERROR(IF(J267="X",0,IF(K267="X",0,VLOOKUP(K267,'10'!$K$3:$L$16,2,FALSE))),0)</f>
        <v>0</v>
      </c>
      <c r="T267" s="81">
        <f t="shared" si="13"/>
        <v>0</v>
      </c>
      <c r="U267" s="81">
        <f>IFERROR(VLOOKUP(K267,'10'!$K$3:$M$16,3,FALSE),0)</f>
        <v>0</v>
      </c>
      <c r="V267" s="81">
        <f t="shared" si="15"/>
        <v>0</v>
      </c>
      <c r="W267" s="81"/>
      <c r="X267" s="81"/>
      <c r="Y267" s="81"/>
      <c r="Z267" s="81"/>
    </row>
    <row r="268" spans="1:26">
      <c r="A268" s="7"/>
      <c r="E268" s="79"/>
      <c r="F268" s="79"/>
      <c r="G268" s="79"/>
      <c r="H268" s="79"/>
      <c r="K268" s="79"/>
      <c r="L268" s="81"/>
      <c r="M268" s="81"/>
      <c r="O268" s="81"/>
      <c r="R268" s="81">
        <f t="shared" si="14"/>
        <v>0</v>
      </c>
      <c r="S268" s="81">
        <f>IFERROR(IF(J268="X",0,IF(K268="X",0,VLOOKUP(K268,'10'!$K$3:$L$16,2,FALSE))),0)</f>
        <v>0</v>
      </c>
      <c r="T268" s="81">
        <f t="shared" si="13"/>
        <v>0</v>
      </c>
      <c r="U268" s="81">
        <f>IFERROR(VLOOKUP(K268,'10'!$K$3:$M$16,3,FALSE),0)</f>
        <v>0</v>
      </c>
      <c r="V268" s="81">
        <f t="shared" si="15"/>
        <v>0</v>
      </c>
      <c r="W268" s="81"/>
      <c r="X268" s="81"/>
      <c r="Y268" s="81"/>
      <c r="Z268" s="81"/>
    </row>
    <row r="269" spans="1:26">
      <c r="A269" s="7"/>
      <c r="E269" s="79"/>
      <c r="F269" s="79"/>
      <c r="G269" s="79"/>
      <c r="H269" s="79"/>
      <c r="K269" s="79"/>
      <c r="L269" s="81"/>
      <c r="M269" s="81"/>
      <c r="O269" s="81"/>
      <c r="R269" s="81">
        <f t="shared" si="14"/>
        <v>0</v>
      </c>
      <c r="S269" s="81">
        <f>IFERROR(IF(J269="X",0,IF(K269="X",0,VLOOKUP(K269,'10'!$K$3:$L$16,2,FALSE))),0)</f>
        <v>0</v>
      </c>
      <c r="T269" s="81">
        <f t="shared" si="13"/>
        <v>0</v>
      </c>
      <c r="U269" s="81">
        <f>IFERROR(VLOOKUP(K269,'10'!$K$3:$M$16,3,FALSE),0)</f>
        <v>0</v>
      </c>
      <c r="V269" s="81">
        <f t="shared" si="15"/>
        <v>0</v>
      </c>
      <c r="W269" s="81"/>
      <c r="X269" s="81"/>
      <c r="Y269" s="81"/>
      <c r="Z269" s="81"/>
    </row>
    <row r="270" spans="1:26">
      <c r="A270" s="7"/>
      <c r="E270" s="79"/>
      <c r="F270" s="79"/>
      <c r="G270" s="79"/>
      <c r="H270" s="79"/>
      <c r="L270" s="81"/>
      <c r="O270" s="81"/>
      <c r="R270" s="81">
        <f t="shared" ref="R270:R333" si="16">SUM(M270+P270)</f>
        <v>0</v>
      </c>
      <c r="S270" s="81">
        <f>IFERROR(IF(J270="X",0,IF(K270="X",0,VLOOKUP(K270,'10'!$K$3:$L$16,2,FALSE))),0)</f>
        <v>0</v>
      </c>
      <c r="T270" s="81">
        <f t="shared" ref="T270:T333" si="17">R270*S270</f>
        <v>0</v>
      </c>
      <c r="U270" s="81">
        <f>IFERROR(VLOOKUP(K270,'10'!$K$3:$M$16,3,FALSE),0)</f>
        <v>0</v>
      </c>
      <c r="V270" s="81">
        <f t="shared" ref="V270:V333" si="18">IF(U270=0,0,T270/U270)</f>
        <v>0</v>
      </c>
    </row>
    <row r="271" spans="1:26">
      <c r="A271" s="7"/>
      <c r="E271" s="79"/>
      <c r="F271" s="79"/>
      <c r="G271" s="79"/>
      <c r="H271" s="79"/>
      <c r="L271" s="81"/>
      <c r="O271" s="81"/>
      <c r="R271" s="81">
        <f t="shared" si="16"/>
        <v>0</v>
      </c>
      <c r="S271" s="81">
        <f>IFERROR(IF(J271="X",0,IF(K271="X",0,VLOOKUP(K271,'10'!$K$3:$L$16,2,FALSE))),0)</f>
        <v>0</v>
      </c>
      <c r="T271" s="81">
        <f t="shared" si="17"/>
        <v>0</v>
      </c>
      <c r="U271" s="81">
        <f>IFERROR(VLOOKUP(K271,'10'!$K$3:$M$16,3,FALSE),0)</f>
        <v>0</v>
      </c>
      <c r="V271" s="81">
        <f t="shared" si="18"/>
        <v>0</v>
      </c>
    </row>
    <row r="272" spans="1:26">
      <c r="A272" s="7"/>
      <c r="E272" s="79"/>
      <c r="F272" s="79"/>
      <c r="G272" s="79"/>
      <c r="H272" s="79"/>
      <c r="L272" s="81"/>
      <c r="O272" s="81"/>
      <c r="R272" s="81">
        <f t="shared" si="16"/>
        <v>0</v>
      </c>
      <c r="S272" s="81">
        <f>IFERROR(IF(J272="X",0,IF(K272="X",0,VLOOKUP(K272,'10'!$K$3:$L$16,2,FALSE))),0)</f>
        <v>0</v>
      </c>
      <c r="T272" s="81">
        <f t="shared" si="17"/>
        <v>0</v>
      </c>
      <c r="U272" s="81">
        <f>IFERROR(VLOOKUP(K272,'10'!$K$3:$M$16,3,FALSE),0)</f>
        <v>0</v>
      </c>
      <c r="V272" s="81">
        <f t="shared" si="18"/>
        <v>0</v>
      </c>
    </row>
    <row r="273" spans="1:22">
      <c r="A273" s="7"/>
      <c r="E273" s="79"/>
      <c r="F273" s="79"/>
      <c r="G273" s="79"/>
      <c r="H273" s="79"/>
      <c r="L273" s="81"/>
      <c r="O273" s="81"/>
      <c r="R273" s="81">
        <f t="shared" si="16"/>
        <v>0</v>
      </c>
      <c r="S273" s="81">
        <f>IFERROR(IF(J273="X",0,IF(K273="X",0,VLOOKUP(K273,'10'!$K$3:$L$16,2,FALSE))),0)</f>
        <v>0</v>
      </c>
      <c r="T273" s="81">
        <f t="shared" si="17"/>
        <v>0</v>
      </c>
      <c r="U273" s="81">
        <f>IFERROR(VLOOKUP(K273,'10'!$K$3:$M$16,3,FALSE),0)</f>
        <v>0</v>
      </c>
      <c r="V273" s="81">
        <f t="shared" si="18"/>
        <v>0</v>
      </c>
    </row>
    <row r="274" spans="1:22">
      <c r="A274" s="7"/>
      <c r="E274" s="79"/>
      <c r="F274" s="79"/>
      <c r="G274" s="79"/>
      <c r="H274" s="79"/>
      <c r="L274" s="81"/>
      <c r="O274" s="81"/>
      <c r="R274" s="81">
        <f t="shared" si="16"/>
        <v>0</v>
      </c>
      <c r="S274" s="81">
        <f>IFERROR(IF(J274="X",0,IF(K274="X",0,VLOOKUP(K274,'10'!$K$3:$L$16,2,FALSE))),0)</f>
        <v>0</v>
      </c>
      <c r="T274" s="81">
        <f t="shared" si="17"/>
        <v>0</v>
      </c>
      <c r="U274" s="81">
        <f>IFERROR(VLOOKUP(K274,'10'!$K$3:$M$16,3,FALSE),0)</f>
        <v>0</v>
      </c>
      <c r="V274" s="81">
        <f t="shared" si="18"/>
        <v>0</v>
      </c>
    </row>
    <row r="275" spans="1:22">
      <c r="A275" s="7"/>
      <c r="E275" s="79"/>
      <c r="F275" s="79"/>
      <c r="G275" s="79"/>
      <c r="H275" s="79"/>
      <c r="L275" s="81"/>
      <c r="O275" s="81"/>
      <c r="R275" s="81">
        <f t="shared" si="16"/>
        <v>0</v>
      </c>
      <c r="S275" s="81">
        <f>IFERROR(IF(J275="X",0,IF(K275="X",0,VLOOKUP(K275,'10'!$K$3:$L$16,2,FALSE))),0)</f>
        <v>0</v>
      </c>
      <c r="T275" s="81">
        <f t="shared" si="17"/>
        <v>0</v>
      </c>
      <c r="U275" s="81">
        <f>IFERROR(VLOOKUP(K275,'10'!$K$3:$M$16,3,FALSE),0)</f>
        <v>0</v>
      </c>
      <c r="V275" s="81">
        <f t="shared" si="18"/>
        <v>0</v>
      </c>
    </row>
    <row r="276" spans="1:22">
      <c r="A276" s="7"/>
      <c r="E276" s="79"/>
      <c r="F276" s="79"/>
      <c r="G276" s="79"/>
      <c r="H276" s="79"/>
      <c r="L276" s="81"/>
      <c r="O276" s="81"/>
      <c r="R276" s="81">
        <f t="shared" si="16"/>
        <v>0</v>
      </c>
      <c r="S276" s="81">
        <f>IFERROR(IF(J276="X",0,IF(K276="X",0,VLOOKUP(K276,'10'!$K$3:$L$16,2,FALSE))),0)</f>
        <v>0</v>
      </c>
      <c r="T276" s="81">
        <f t="shared" si="17"/>
        <v>0</v>
      </c>
      <c r="U276" s="81">
        <f>IFERROR(VLOOKUP(K276,'10'!$K$3:$M$16,3,FALSE),0)</f>
        <v>0</v>
      </c>
      <c r="V276" s="81">
        <f t="shared" si="18"/>
        <v>0</v>
      </c>
    </row>
    <row r="277" spans="1:22">
      <c r="A277" s="7"/>
      <c r="E277" s="79"/>
      <c r="F277" s="79"/>
      <c r="G277" s="79"/>
      <c r="H277" s="79"/>
      <c r="L277" s="81"/>
      <c r="O277" s="81"/>
      <c r="R277" s="81">
        <f t="shared" si="16"/>
        <v>0</v>
      </c>
      <c r="S277" s="81">
        <f>IFERROR(IF(J277="X",0,IF(K277="X",0,VLOOKUP(K277,'10'!$K$3:$L$16,2,FALSE))),0)</f>
        <v>0</v>
      </c>
      <c r="T277" s="81">
        <f t="shared" si="17"/>
        <v>0</v>
      </c>
      <c r="U277" s="81">
        <f>IFERROR(VLOOKUP(K277,'10'!$K$3:$M$16,3,FALSE),0)</f>
        <v>0</v>
      </c>
      <c r="V277" s="81">
        <f t="shared" si="18"/>
        <v>0</v>
      </c>
    </row>
    <row r="278" spans="1:22">
      <c r="A278" s="7"/>
      <c r="E278" s="79"/>
      <c r="F278" s="79"/>
      <c r="G278" s="79"/>
      <c r="H278" s="79"/>
      <c r="L278" s="81"/>
      <c r="O278" s="81"/>
      <c r="R278" s="81">
        <f t="shared" si="16"/>
        <v>0</v>
      </c>
      <c r="S278" s="81">
        <f>IFERROR(IF(J278="X",0,IF(K278="X",0,VLOOKUP(K278,'10'!$K$3:$L$16,2,FALSE))),0)</f>
        <v>0</v>
      </c>
      <c r="T278" s="81">
        <f t="shared" si="17"/>
        <v>0</v>
      </c>
      <c r="U278" s="81">
        <f>IFERROR(VLOOKUP(K278,'10'!$K$3:$M$16,3,FALSE),0)</f>
        <v>0</v>
      </c>
      <c r="V278" s="81">
        <f t="shared" si="18"/>
        <v>0</v>
      </c>
    </row>
    <row r="279" spans="1:22">
      <c r="A279" s="7"/>
      <c r="E279" s="79"/>
      <c r="F279" s="79"/>
      <c r="G279" s="79"/>
      <c r="H279" s="79"/>
      <c r="L279" s="81"/>
      <c r="O279" s="81"/>
      <c r="R279" s="81">
        <f t="shared" si="16"/>
        <v>0</v>
      </c>
      <c r="S279" s="81">
        <f>IFERROR(IF(J279="X",0,IF(K279="X",0,VLOOKUP(K279,'10'!$K$3:$L$16,2,FALSE))),0)</f>
        <v>0</v>
      </c>
      <c r="T279" s="81">
        <f t="shared" si="17"/>
        <v>0</v>
      </c>
      <c r="U279" s="81">
        <f>IFERROR(VLOOKUP(K279,'10'!$K$3:$M$16,3,FALSE),0)</f>
        <v>0</v>
      </c>
      <c r="V279" s="81">
        <f t="shared" si="18"/>
        <v>0</v>
      </c>
    </row>
    <row r="280" spans="1:22">
      <c r="A280" s="7"/>
      <c r="E280" s="79"/>
      <c r="F280" s="79"/>
      <c r="G280" s="79"/>
      <c r="H280" s="79"/>
      <c r="L280" s="81"/>
      <c r="O280" s="81"/>
      <c r="R280" s="81">
        <f t="shared" si="16"/>
        <v>0</v>
      </c>
      <c r="S280" s="81">
        <f>IFERROR(IF(J280="X",0,IF(K280="X",0,VLOOKUP(K280,'10'!$K$3:$L$16,2,FALSE))),0)</f>
        <v>0</v>
      </c>
      <c r="T280" s="81">
        <f t="shared" si="17"/>
        <v>0</v>
      </c>
      <c r="U280" s="81">
        <f>IFERROR(VLOOKUP(K280,'10'!$K$3:$M$16,3,FALSE),0)</f>
        <v>0</v>
      </c>
      <c r="V280" s="81">
        <f t="shared" si="18"/>
        <v>0</v>
      </c>
    </row>
    <row r="281" spans="1:22">
      <c r="A281" s="7"/>
      <c r="E281" s="79"/>
      <c r="F281" s="79"/>
      <c r="G281" s="79"/>
      <c r="H281" s="79"/>
      <c r="L281" s="81"/>
      <c r="O281" s="81"/>
      <c r="R281" s="81">
        <f t="shared" si="16"/>
        <v>0</v>
      </c>
      <c r="S281" s="81">
        <f>IFERROR(IF(J281="X",0,IF(K281="X",0,VLOOKUP(K281,'10'!$K$3:$L$16,2,FALSE))),0)</f>
        <v>0</v>
      </c>
      <c r="T281" s="81">
        <f t="shared" si="17"/>
        <v>0</v>
      </c>
      <c r="U281" s="81">
        <f>IFERROR(VLOOKUP(K281,'10'!$K$3:$M$16,3,FALSE),0)</f>
        <v>0</v>
      </c>
      <c r="V281" s="81">
        <f t="shared" si="18"/>
        <v>0</v>
      </c>
    </row>
    <row r="282" spans="1:22">
      <c r="A282" s="7"/>
      <c r="E282" s="79"/>
      <c r="F282" s="79"/>
      <c r="G282" s="79"/>
      <c r="H282" s="79"/>
      <c r="L282" s="81"/>
      <c r="O282" s="81"/>
      <c r="R282" s="81">
        <f t="shared" si="16"/>
        <v>0</v>
      </c>
      <c r="S282" s="81">
        <f>IFERROR(IF(J282="X",0,IF(K282="X",0,VLOOKUP(K282,'10'!$K$3:$L$16,2,FALSE))),0)</f>
        <v>0</v>
      </c>
      <c r="T282" s="81">
        <f t="shared" si="17"/>
        <v>0</v>
      </c>
      <c r="U282" s="81">
        <f>IFERROR(VLOOKUP(K282,'10'!$K$3:$M$16,3,FALSE),0)</f>
        <v>0</v>
      </c>
      <c r="V282" s="81">
        <f t="shared" si="18"/>
        <v>0</v>
      </c>
    </row>
    <row r="283" spans="1:22">
      <c r="A283" s="7"/>
      <c r="E283" s="79"/>
      <c r="F283" s="79"/>
      <c r="G283" s="79"/>
      <c r="H283" s="79"/>
      <c r="L283" s="81"/>
      <c r="O283" s="81"/>
      <c r="R283" s="81">
        <f t="shared" si="16"/>
        <v>0</v>
      </c>
      <c r="S283" s="81">
        <f>IFERROR(IF(J283="X",0,IF(K283="X",0,VLOOKUP(K283,'10'!$K$3:$L$16,2,FALSE))),0)</f>
        <v>0</v>
      </c>
      <c r="T283" s="81">
        <f t="shared" si="17"/>
        <v>0</v>
      </c>
      <c r="U283" s="81">
        <f>IFERROR(VLOOKUP(K283,'10'!$K$3:$M$16,3,FALSE),0)</f>
        <v>0</v>
      </c>
      <c r="V283" s="81">
        <f t="shared" si="18"/>
        <v>0</v>
      </c>
    </row>
    <row r="284" spans="1:22">
      <c r="A284" s="7"/>
      <c r="E284" s="79"/>
      <c r="F284" s="79"/>
      <c r="G284" s="79"/>
      <c r="H284" s="79"/>
      <c r="L284" s="81"/>
      <c r="O284" s="81"/>
      <c r="R284" s="81">
        <f t="shared" si="16"/>
        <v>0</v>
      </c>
      <c r="S284" s="81">
        <f>IFERROR(IF(J284="X",0,IF(K284="X",0,VLOOKUP(K284,'10'!$K$3:$L$16,2,FALSE))),0)</f>
        <v>0</v>
      </c>
      <c r="T284" s="81">
        <f t="shared" si="17"/>
        <v>0</v>
      </c>
      <c r="U284" s="81">
        <f>IFERROR(VLOOKUP(K284,'10'!$K$3:$M$16,3,FALSE),0)</f>
        <v>0</v>
      </c>
      <c r="V284" s="81">
        <f t="shared" si="18"/>
        <v>0</v>
      </c>
    </row>
    <row r="285" spans="1:22">
      <c r="A285" s="7"/>
      <c r="E285" s="79"/>
      <c r="F285" s="79"/>
      <c r="G285" s="79"/>
      <c r="H285" s="79"/>
      <c r="L285" s="81"/>
      <c r="O285" s="81"/>
      <c r="R285" s="81">
        <f t="shared" si="16"/>
        <v>0</v>
      </c>
      <c r="S285" s="81">
        <f>IFERROR(IF(J285="X",0,IF(K285="X",0,VLOOKUP(K285,'10'!$K$3:$L$16,2,FALSE))),0)</f>
        <v>0</v>
      </c>
      <c r="T285" s="81">
        <f t="shared" si="17"/>
        <v>0</v>
      </c>
      <c r="U285" s="81">
        <f>IFERROR(VLOOKUP(K285,'10'!$K$3:$M$16,3,FALSE),0)</f>
        <v>0</v>
      </c>
      <c r="V285" s="81">
        <f t="shared" si="18"/>
        <v>0</v>
      </c>
    </row>
    <row r="286" spans="1:22">
      <c r="A286" s="7"/>
      <c r="E286" s="79"/>
      <c r="F286" s="79"/>
      <c r="G286" s="79"/>
      <c r="H286" s="79"/>
      <c r="L286" s="81"/>
      <c r="O286" s="81"/>
      <c r="R286" s="81">
        <f t="shared" si="16"/>
        <v>0</v>
      </c>
      <c r="S286" s="81">
        <f>IFERROR(IF(J286="X",0,IF(K286="X",0,VLOOKUP(K286,'10'!$K$3:$L$16,2,FALSE))),0)</f>
        <v>0</v>
      </c>
      <c r="T286" s="81">
        <f t="shared" si="17"/>
        <v>0</v>
      </c>
      <c r="U286" s="81">
        <f>IFERROR(VLOOKUP(K286,'10'!$K$3:$M$16,3,FALSE),0)</f>
        <v>0</v>
      </c>
      <c r="V286" s="81">
        <f t="shared" si="18"/>
        <v>0</v>
      </c>
    </row>
    <row r="287" spans="1:22">
      <c r="A287" s="7"/>
      <c r="E287" s="79"/>
      <c r="F287" s="79"/>
      <c r="G287" s="79"/>
      <c r="H287" s="79"/>
      <c r="L287" s="81"/>
      <c r="O287" s="81"/>
      <c r="R287" s="81">
        <f t="shared" si="16"/>
        <v>0</v>
      </c>
      <c r="S287" s="81">
        <f>IFERROR(IF(J287="X",0,IF(K287="X",0,VLOOKUP(K287,'10'!$K$3:$L$16,2,FALSE))),0)</f>
        <v>0</v>
      </c>
      <c r="T287" s="81">
        <f t="shared" si="17"/>
        <v>0</v>
      </c>
      <c r="U287" s="81">
        <f>IFERROR(VLOOKUP(K287,'10'!$K$3:$M$16,3,FALSE),0)</f>
        <v>0</v>
      </c>
      <c r="V287" s="81">
        <f t="shared" si="18"/>
        <v>0</v>
      </c>
    </row>
    <row r="288" spans="1:22">
      <c r="A288" s="7"/>
      <c r="E288" s="79"/>
      <c r="F288" s="79"/>
      <c r="G288" s="79"/>
      <c r="H288" s="79"/>
      <c r="L288" s="81"/>
      <c r="O288" s="81"/>
      <c r="R288" s="81">
        <f t="shared" si="16"/>
        <v>0</v>
      </c>
      <c r="S288" s="81">
        <f>IFERROR(IF(J288="X",0,IF(K288="X",0,VLOOKUP(K288,'10'!$K$3:$L$16,2,FALSE))),0)</f>
        <v>0</v>
      </c>
      <c r="T288" s="81">
        <f t="shared" si="17"/>
        <v>0</v>
      </c>
      <c r="U288" s="81">
        <f>IFERROR(VLOOKUP(K288,'10'!$K$3:$M$16,3,FALSE),0)</f>
        <v>0</v>
      </c>
      <c r="V288" s="81">
        <f t="shared" si="18"/>
        <v>0</v>
      </c>
    </row>
    <row r="289" spans="1:22">
      <c r="A289" s="7"/>
      <c r="E289" s="79"/>
      <c r="F289" s="79"/>
      <c r="G289" s="79"/>
      <c r="H289" s="79"/>
      <c r="L289" s="81"/>
      <c r="O289" s="81"/>
      <c r="R289" s="81">
        <f t="shared" si="16"/>
        <v>0</v>
      </c>
      <c r="S289" s="81">
        <f>IFERROR(IF(J289="X",0,IF(K289="X",0,VLOOKUP(K289,'10'!$K$3:$L$16,2,FALSE))),0)</f>
        <v>0</v>
      </c>
      <c r="T289" s="81">
        <f t="shared" si="17"/>
        <v>0</v>
      </c>
      <c r="U289" s="81">
        <f>IFERROR(VLOOKUP(K289,'10'!$K$3:$M$16,3,FALSE),0)</f>
        <v>0</v>
      </c>
      <c r="V289" s="81">
        <f t="shared" si="18"/>
        <v>0</v>
      </c>
    </row>
    <row r="290" spans="1:22">
      <c r="A290" s="7"/>
      <c r="E290" s="79"/>
      <c r="F290" s="79"/>
      <c r="G290" s="79"/>
      <c r="H290" s="79"/>
      <c r="L290" s="81"/>
      <c r="O290" s="81"/>
      <c r="R290" s="81">
        <f t="shared" si="16"/>
        <v>0</v>
      </c>
      <c r="S290" s="81">
        <f>IFERROR(IF(J290="X",0,IF(K290="X",0,VLOOKUP(K290,'10'!$K$3:$L$16,2,FALSE))),0)</f>
        <v>0</v>
      </c>
      <c r="T290" s="81">
        <f t="shared" si="17"/>
        <v>0</v>
      </c>
      <c r="U290" s="81">
        <f>IFERROR(VLOOKUP(K290,'10'!$K$3:$M$16,3,FALSE),0)</f>
        <v>0</v>
      </c>
      <c r="V290" s="81">
        <f t="shared" si="18"/>
        <v>0</v>
      </c>
    </row>
    <row r="291" spans="1:22">
      <c r="A291" s="7"/>
      <c r="E291" s="79"/>
      <c r="F291" s="79"/>
      <c r="G291" s="79"/>
      <c r="H291" s="79"/>
      <c r="L291" s="81"/>
      <c r="O291" s="81"/>
      <c r="R291" s="81">
        <f t="shared" si="16"/>
        <v>0</v>
      </c>
      <c r="S291" s="81">
        <f>IFERROR(IF(J291="X",0,IF(K291="X",0,VLOOKUP(K291,'10'!$K$3:$L$16,2,FALSE))),0)</f>
        <v>0</v>
      </c>
      <c r="T291" s="81">
        <f t="shared" si="17"/>
        <v>0</v>
      </c>
      <c r="U291" s="81">
        <f>IFERROR(VLOOKUP(K291,'10'!$K$3:$M$16,3,FALSE),0)</f>
        <v>0</v>
      </c>
      <c r="V291" s="81">
        <f t="shared" si="18"/>
        <v>0</v>
      </c>
    </row>
    <row r="292" spans="1:22">
      <c r="A292" s="7"/>
      <c r="E292" s="79"/>
      <c r="F292" s="79"/>
      <c r="G292" s="79"/>
      <c r="H292" s="79"/>
      <c r="L292" s="81"/>
      <c r="O292" s="81"/>
      <c r="R292" s="81">
        <f t="shared" si="16"/>
        <v>0</v>
      </c>
      <c r="S292" s="81">
        <f>IFERROR(IF(J292="X",0,IF(K292="X",0,VLOOKUP(K292,'10'!$K$3:$L$16,2,FALSE))),0)</f>
        <v>0</v>
      </c>
      <c r="T292" s="81">
        <f t="shared" si="17"/>
        <v>0</v>
      </c>
      <c r="U292" s="81">
        <f>IFERROR(VLOOKUP(K292,'10'!$K$3:$M$16,3,FALSE),0)</f>
        <v>0</v>
      </c>
      <c r="V292" s="81">
        <f t="shared" si="18"/>
        <v>0</v>
      </c>
    </row>
    <row r="293" spans="1:22">
      <c r="A293" s="7"/>
      <c r="E293" s="79"/>
      <c r="F293" s="79"/>
      <c r="G293" s="79"/>
      <c r="H293" s="79"/>
      <c r="L293" s="81"/>
      <c r="O293" s="81"/>
      <c r="R293" s="81">
        <f t="shared" si="16"/>
        <v>0</v>
      </c>
      <c r="S293" s="81">
        <f>IFERROR(IF(J293="X",0,IF(K293="X",0,VLOOKUP(K293,'10'!$K$3:$L$16,2,FALSE))),0)</f>
        <v>0</v>
      </c>
      <c r="T293" s="81">
        <f t="shared" si="17"/>
        <v>0</v>
      </c>
      <c r="U293" s="81">
        <f>IFERROR(VLOOKUP(K293,'10'!$K$3:$M$16,3,FALSE),0)</f>
        <v>0</v>
      </c>
      <c r="V293" s="81">
        <f t="shared" si="18"/>
        <v>0</v>
      </c>
    </row>
    <row r="294" spans="1:22">
      <c r="A294" s="7"/>
      <c r="E294" s="79"/>
      <c r="F294" s="79"/>
      <c r="G294" s="79"/>
      <c r="H294" s="79"/>
      <c r="L294" s="81"/>
      <c r="O294" s="81"/>
      <c r="R294" s="81">
        <f t="shared" si="16"/>
        <v>0</v>
      </c>
      <c r="S294" s="81">
        <f>IFERROR(IF(J294="X",0,IF(K294="X",0,VLOOKUP(K294,'10'!$K$3:$L$16,2,FALSE))),0)</f>
        <v>0</v>
      </c>
      <c r="T294" s="81">
        <f t="shared" si="17"/>
        <v>0</v>
      </c>
      <c r="U294" s="81">
        <f>IFERROR(VLOOKUP(K294,'10'!$K$3:$M$16,3,FALSE),0)</f>
        <v>0</v>
      </c>
      <c r="V294" s="81">
        <f t="shared" si="18"/>
        <v>0</v>
      </c>
    </row>
    <row r="295" spans="1:22">
      <c r="A295" s="7"/>
      <c r="E295" s="79"/>
      <c r="F295" s="79"/>
      <c r="G295" s="79"/>
      <c r="H295" s="79"/>
      <c r="L295" s="81"/>
      <c r="O295" s="81"/>
      <c r="R295" s="81">
        <f t="shared" si="16"/>
        <v>0</v>
      </c>
      <c r="S295" s="81">
        <f>IFERROR(IF(J295="X",0,IF(K295="X",0,VLOOKUP(K295,'10'!$K$3:$L$16,2,FALSE))),0)</f>
        <v>0</v>
      </c>
      <c r="T295" s="81">
        <f t="shared" si="17"/>
        <v>0</v>
      </c>
      <c r="U295" s="81">
        <f>IFERROR(VLOOKUP(K295,'10'!$K$3:$M$16,3,FALSE),0)</f>
        <v>0</v>
      </c>
      <c r="V295" s="81">
        <f t="shared" si="18"/>
        <v>0</v>
      </c>
    </row>
    <row r="296" spans="1:22">
      <c r="A296" s="7"/>
      <c r="E296" s="79"/>
      <c r="F296" s="79"/>
      <c r="G296" s="79"/>
      <c r="H296" s="79"/>
      <c r="L296" s="81"/>
      <c r="O296" s="81"/>
      <c r="R296" s="81">
        <f t="shared" si="16"/>
        <v>0</v>
      </c>
      <c r="S296" s="81">
        <f>IFERROR(IF(J296="X",0,IF(K296="X",0,VLOOKUP(K296,'10'!$K$3:$L$16,2,FALSE))),0)</f>
        <v>0</v>
      </c>
      <c r="T296" s="81">
        <f t="shared" si="17"/>
        <v>0</v>
      </c>
      <c r="U296" s="81">
        <f>IFERROR(VLOOKUP(K296,'10'!$K$3:$M$16,3,FALSE),0)</f>
        <v>0</v>
      </c>
      <c r="V296" s="81">
        <f t="shared" si="18"/>
        <v>0</v>
      </c>
    </row>
    <row r="297" spans="1:22">
      <c r="A297" s="7"/>
      <c r="E297" s="79"/>
      <c r="F297" s="79"/>
      <c r="G297" s="79"/>
      <c r="H297" s="79"/>
      <c r="L297" s="81"/>
      <c r="O297" s="81"/>
      <c r="R297" s="81">
        <f t="shared" si="16"/>
        <v>0</v>
      </c>
      <c r="S297" s="81">
        <f>IFERROR(IF(J297="X",0,IF(K297="X",0,VLOOKUP(K297,'10'!$K$3:$L$16,2,FALSE))),0)</f>
        <v>0</v>
      </c>
      <c r="T297" s="81">
        <f t="shared" si="17"/>
        <v>0</v>
      </c>
      <c r="U297" s="81">
        <f>IFERROR(VLOOKUP(K297,'10'!$K$3:$M$16,3,FALSE),0)</f>
        <v>0</v>
      </c>
      <c r="V297" s="81">
        <f t="shared" si="18"/>
        <v>0</v>
      </c>
    </row>
    <row r="298" spans="1:22">
      <c r="A298" s="7"/>
      <c r="E298" s="79"/>
      <c r="F298" s="79"/>
      <c r="G298" s="79"/>
      <c r="H298" s="79"/>
      <c r="L298" s="81"/>
      <c r="O298" s="81"/>
      <c r="R298" s="81">
        <f t="shared" si="16"/>
        <v>0</v>
      </c>
      <c r="S298" s="81">
        <f>IFERROR(IF(J298="X",0,IF(K298="X",0,VLOOKUP(K298,'10'!$K$3:$L$16,2,FALSE))),0)</f>
        <v>0</v>
      </c>
      <c r="T298" s="81">
        <f t="shared" si="17"/>
        <v>0</v>
      </c>
      <c r="U298" s="81">
        <f>IFERROR(VLOOKUP(K298,'10'!$K$3:$M$16,3,FALSE),0)</f>
        <v>0</v>
      </c>
      <c r="V298" s="81">
        <f t="shared" si="18"/>
        <v>0</v>
      </c>
    </row>
    <row r="299" spans="1:22">
      <c r="A299" s="7"/>
      <c r="E299" s="79"/>
      <c r="F299" s="79"/>
      <c r="G299" s="79"/>
      <c r="H299" s="79"/>
      <c r="L299" s="81"/>
      <c r="O299" s="81"/>
      <c r="R299" s="81">
        <f t="shared" si="16"/>
        <v>0</v>
      </c>
      <c r="S299" s="81">
        <f>IFERROR(IF(J299="X",0,IF(K299="X",0,VLOOKUP(K299,'10'!$K$3:$L$16,2,FALSE))),0)</f>
        <v>0</v>
      </c>
      <c r="T299" s="81">
        <f t="shared" si="17"/>
        <v>0</v>
      </c>
      <c r="U299" s="81">
        <f>IFERROR(VLOOKUP(K299,'10'!$K$3:$M$16,3,FALSE),0)</f>
        <v>0</v>
      </c>
      <c r="V299" s="81">
        <f t="shared" si="18"/>
        <v>0</v>
      </c>
    </row>
    <row r="300" spans="1:22">
      <c r="A300" s="7"/>
      <c r="E300" s="79"/>
      <c r="F300" s="79"/>
      <c r="G300" s="79"/>
      <c r="H300" s="79"/>
      <c r="L300" s="81"/>
      <c r="O300" s="81"/>
      <c r="R300" s="81">
        <f t="shared" si="16"/>
        <v>0</v>
      </c>
      <c r="S300" s="81">
        <f>IFERROR(IF(J300="X",0,IF(K300="X",0,VLOOKUP(K300,'10'!$K$3:$L$16,2,FALSE))),0)</f>
        <v>0</v>
      </c>
      <c r="T300" s="81">
        <f t="shared" si="17"/>
        <v>0</v>
      </c>
      <c r="U300" s="81">
        <f>IFERROR(VLOOKUP(K300,'10'!$K$3:$M$16,3,FALSE),0)</f>
        <v>0</v>
      </c>
      <c r="V300" s="81">
        <f t="shared" si="18"/>
        <v>0</v>
      </c>
    </row>
    <row r="301" spans="1:22">
      <c r="A301" s="7"/>
      <c r="E301" s="79"/>
      <c r="F301" s="79"/>
      <c r="G301" s="79"/>
      <c r="H301" s="79"/>
      <c r="L301" s="81"/>
      <c r="O301" s="81"/>
      <c r="R301" s="81">
        <f t="shared" si="16"/>
        <v>0</v>
      </c>
      <c r="S301" s="81">
        <f>IFERROR(IF(J301="X",0,IF(K301="X",0,VLOOKUP(K301,'10'!$K$3:$L$16,2,FALSE))),0)</f>
        <v>0</v>
      </c>
      <c r="T301" s="81">
        <f t="shared" si="17"/>
        <v>0</v>
      </c>
      <c r="U301" s="81">
        <f>IFERROR(VLOOKUP(K301,'10'!$K$3:$M$16,3,FALSE),0)</f>
        <v>0</v>
      </c>
      <c r="V301" s="81">
        <f t="shared" si="18"/>
        <v>0</v>
      </c>
    </row>
    <row r="302" spans="1:22">
      <c r="A302" s="7"/>
      <c r="E302" s="79"/>
      <c r="F302" s="79"/>
      <c r="G302" s="79"/>
      <c r="H302" s="79"/>
      <c r="L302" s="81"/>
      <c r="O302" s="81"/>
      <c r="R302" s="81">
        <f t="shared" si="16"/>
        <v>0</v>
      </c>
      <c r="S302" s="81">
        <f>IFERROR(IF(J302="X",0,IF(K302="X",0,VLOOKUP(K302,'10'!$K$3:$L$16,2,FALSE))),0)</f>
        <v>0</v>
      </c>
      <c r="T302" s="81">
        <f t="shared" si="17"/>
        <v>0</v>
      </c>
      <c r="U302" s="81">
        <f>IFERROR(VLOOKUP(K302,'10'!$K$3:$M$16,3,FALSE),0)</f>
        <v>0</v>
      </c>
      <c r="V302" s="81">
        <f t="shared" si="18"/>
        <v>0</v>
      </c>
    </row>
    <row r="303" spans="1:22">
      <c r="A303" s="7"/>
      <c r="E303" s="79"/>
      <c r="F303" s="79"/>
      <c r="G303" s="79"/>
      <c r="H303" s="79"/>
      <c r="L303" s="81"/>
      <c r="O303" s="81"/>
      <c r="R303" s="81">
        <f t="shared" si="16"/>
        <v>0</v>
      </c>
      <c r="S303" s="81">
        <f>IFERROR(IF(J303="X",0,IF(K303="X",0,VLOOKUP(K303,'10'!$K$3:$L$16,2,FALSE))),0)</f>
        <v>0</v>
      </c>
      <c r="T303" s="81">
        <f t="shared" si="17"/>
        <v>0</v>
      </c>
      <c r="U303" s="81">
        <f>IFERROR(VLOOKUP(K303,'10'!$K$3:$M$16,3,FALSE),0)</f>
        <v>0</v>
      </c>
      <c r="V303" s="81">
        <f t="shared" si="18"/>
        <v>0</v>
      </c>
    </row>
    <row r="304" spans="1:22">
      <c r="A304" s="7"/>
      <c r="E304" s="79"/>
      <c r="F304" s="79"/>
      <c r="G304" s="79"/>
      <c r="H304" s="79"/>
      <c r="L304" s="81"/>
      <c r="O304" s="81"/>
      <c r="R304" s="81">
        <f t="shared" si="16"/>
        <v>0</v>
      </c>
      <c r="S304" s="81">
        <f>IFERROR(IF(J304="X",0,IF(K304="X",0,VLOOKUP(K304,'10'!$K$3:$L$16,2,FALSE))),0)</f>
        <v>0</v>
      </c>
      <c r="T304" s="81">
        <f t="shared" si="17"/>
        <v>0</v>
      </c>
      <c r="U304" s="81">
        <f>IFERROR(VLOOKUP(K304,'10'!$K$3:$M$16,3,FALSE),0)</f>
        <v>0</v>
      </c>
      <c r="V304" s="81">
        <f t="shared" si="18"/>
        <v>0</v>
      </c>
    </row>
    <row r="305" spans="1:22">
      <c r="A305" s="7"/>
      <c r="E305" s="79"/>
      <c r="F305" s="79"/>
      <c r="G305" s="79"/>
      <c r="H305" s="79"/>
      <c r="L305" s="81"/>
      <c r="O305" s="81"/>
      <c r="R305" s="81">
        <f t="shared" si="16"/>
        <v>0</v>
      </c>
      <c r="S305" s="81">
        <f>IFERROR(IF(J305="X",0,IF(K305="X",0,VLOOKUP(K305,'10'!$K$3:$L$16,2,FALSE))),0)</f>
        <v>0</v>
      </c>
      <c r="T305" s="81">
        <f t="shared" si="17"/>
        <v>0</v>
      </c>
      <c r="U305" s="81">
        <f>IFERROR(VLOOKUP(K305,'10'!$K$3:$M$16,3,FALSE),0)</f>
        <v>0</v>
      </c>
      <c r="V305" s="81">
        <f t="shared" si="18"/>
        <v>0</v>
      </c>
    </row>
    <row r="306" spans="1:22">
      <c r="A306" s="7"/>
      <c r="E306" s="79"/>
      <c r="F306" s="79"/>
      <c r="G306" s="79"/>
      <c r="H306" s="79"/>
      <c r="L306" s="81"/>
      <c r="O306" s="81"/>
      <c r="R306" s="81">
        <f t="shared" si="16"/>
        <v>0</v>
      </c>
      <c r="S306" s="81">
        <f>IFERROR(IF(J306="X",0,IF(K306="X",0,VLOOKUP(K306,'10'!$K$3:$L$16,2,FALSE))),0)</f>
        <v>0</v>
      </c>
      <c r="T306" s="81">
        <f t="shared" si="17"/>
        <v>0</v>
      </c>
      <c r="U306" s="81">
        <f>IFERROR(VLOOKUP(K306,'10'!$K$3:$M$16,3,FALSE),0)</f>
        <v>0</v>
      </c>
      <c r="V306" s="81">
        <f t="shared" si="18"/>
        <v>0</v>
      </c>
    </row>
    <row r="307" spans="1:22">
      <c r="A307" s="7"/>
      <c r="E307" s="79"/>
      <c r="F307" s="79"/>
      <c r="G307" s="79"/>
      <c r="H307" s="79"/>
      <c r="L307" s="81"/>
      <c r="O307" s="81"/>
      <c r="R307" s="81">
        <f t="shared" si="16"/>
        <v>0</v>
      </c>
      <c r="S307" s="81">
        <f>IFERROR(IF(J307="X",0,IF(K307="X",0,VLOOKUP(K307,'10'!$K$3:$L$16,2,FALSE))),0)</f>
        <v>0</v>
      </c>
      <c r="T307" s="81">
        <f t="shared" si="17"/>
        <v>0</v>
      </c>
      <c r="U307" s="81">
        <f>IFERROR(VLOOKUP(K307,'10'!$K$3:$M$16,3,FALSE),0)</f>
        <v>0</v>
      </c>
      <c r="V307" s="81">
        <f t="shared" si="18"/>
        <v>0</v>
      </c>
    </row>
    <row r="308" spans="1:22">
      <c r="A308" s="7"/>
      <c r="E308" s="79"/>
      <c r="F308" s="79"/>
      <c r="G308" s="79"/>
      <c r="H308" s="79"/>
      <c r="L308" s="81"/>
      <c r="O308" s="81"/>
      <c r="R308" s="81">
        <f t="shared" si="16"/>
        <v>0</v>
      </c>
      <c r="S308" s="81">
        <f>IFERROR(IF(J308="X",0,IF(K308="X",0,VLOOKUP(K308,'10'!$K$3:$L$16,2,FALSE))),0)</f>
        <v>0</v>
      </c>
      <c r="T308" s="81">
        <f t="shared" si="17"/>
        <v>0</v>
      </c>
      <c r="U308" s="81">
        <f>IFERROR(VLOOKUP(K308,'10'!$K$3:$M$16,3,FALSE),0)</f>
        <v>0</v>
      </c>
      <c r="V308" s="81">
        <f t="shared" si="18"/>
        <v>0</v>
      </c>
    </row>
    <row r="309" spans="1:22">
      <c r="A309" s="7"/>
      <c r="E309" s="79"/>
      <c r="F309" s="79"/>
      <c r="G309" s="79"/>
      <c r="H309" s="79"/>
      <c r="L309" s="81"/>
      <c r="O309" s="81"/>
      <c r="R309" s="81">
        <f t="shared" si="16"/>
        <v>0</v>
      </c>
      <c r="S309" s="81">
        <f>IFERROR(IF(J309="X",0,IF(K309="X",0,VLOOKUP(K309,'10'!$K$3:$L$16,2,FALSE))),0)</f>
        <v>0</v>
      </c>
      <c r="T309" s="81">
        <f t="shared" si="17"/>
        <v>0</v>
      </c>
      <c r="U309" s="81">
        <f>IFERROR(VLOOKUP(K309,'10'!$K$3:$M$16,3,FALSE),0)</f>
        <v>0</v>
      </c>
      <c r="V309" s="81">
        <f t="shared" si="18"/>
        <v>0</v>
      </c>
    </row>
    <row r="310" spans="1:22">
      <c r="A310" s="7"/>
      <c r="E310" s="79"/>
      <c r="F310" s="79"/>
      <c r="G310" s="79"/>
      <c r="H310" s="79"/>
      <c r="L310" s="81"/>
      <c r="O310" s="81"/>
      <c r="R310" s="81">
        <f t="shared" si="16"/>
        <v>0</v>
      </c>
      <c r="S310" s="81">
        <f>IFERROR(IF(J310="X",0,IF(K310="X",0,VLOOKUP(K310,'10'!$K$3:$L$16,2,FALSE))),0)</f>
        <v>0</v>
      </c>
      <c r="T310" s="81">
        <f t="shared" si="17"/>
        <v>0</v>
      </c>
      <c r="U310" s="81">
        <f>IFERROR(VLOOKUP(K310,'10'!$K$3:$M$16,3,FALSE),0)</f>
        <v>0</v>
      </c>
      <c r="V310" s="81">
        <f t="shared" si="18"/>
        <v>0</v>
      </c>
    </row>
    <row r="311" spans="1:22">
      <c r="A311" s="7"/>
      <c r="E311" s="79"/>
      <c r="F311" s="79"/>
      <c r="G311" s="79"/>
      <c r="H311" s="79"/>
      <c r="L311" s="81"/>
      <c r="O311" s="81"/>
      <c r="R311" s="81">
        <f t="shared" si="16"/>
        <v>0</v>
      </c>
      <c r="S311" s="81">
        <f>IFERROR(IF(J311="X",0,IF(K311="X",0,VLOOKUP(K311,'10'!$K$3:$L$16,2,FALSE))),0)</f>
        <v>0</v>
      </c>
      <c r="T311" s="81">
        <f t="shared" si="17"/>
        <v>0</v>
      </c>
      <c r="U311" s="81">
        <f>IFERROR(VLOOKUP(K311,'10'!$K$3:$M$16,3,FALSE),0)</f>
        <v>0</v>
      </c>
      <c r="V311" s="81">
        <f t="shared" si="18"/>
        <v>0</v>
      </c>
    </row>
    <row r="312" spans="1:22">
      <c r="A312" s="7"/>
      <c r="E312" s="79"/>
      <c r="F312" s="79"/>
      <c r="G312" s="79"/>
      <c r="H312" s="79"/>
      <c r="L312" s="81"/>
      <c r="O312" s="81"/>
      <c r="R312" s="81">
        <f t="shared" si="16"/>
        <v>0</v>
      </c>
      <c r="S312" s="81">
        <f>IFERROR(IF(J312="X",0,IF(K312="X",0,VLOOKUP(K312,'10'!$K$3:$L$16,2,FALSE))),0)</f>
        <v>0</v>
      </c>
      <c r="T312" s="81">
        <f t="shared" si="17"/>
        <v>0</v>
      </c>
      <c r="U312" s="81">
        <f>IFERROR(VLOOKUP(K312,'10'!$K$3:$M$16,3,FALSE),0)</f>
        <v>0</v>
      </c>
      <c r="V312" s="81">
        <f t="shared" si="18"/>
        <v>0</v>
      </c>
    </row>
    <row r="313" spans="1:22">
      <c r="A313" s="7"/>
      <c r="E313" s="79"/>
      <c r="F313" s="79"/>
      <c r="G313" s="79"/>
      <c r="H313" s="79"/>
      <c r="L313" s="81"/>
      <c r="O313" s="81"/>
      <c r="R313" s="81">
        <f t="shared" si="16"/>
        <v>0</v>
      </c>
      <c r="S313" s="81">
        <f>IFERROR(IF(J313="X",0,IF(K313="X",0,VLOOKUP(K313,'10'!$K$3:$L$16,2,FALSE))),0)</f>
        <v>0</v>
      </c>
      <c r="T313" s="81">
        <f t="shared" si="17"/>
        <v>0</v>
      </c>
      <c r="U313" s="81">
        <f>IFERROR(VLOOKUP(K313,'10'!$K$3:$M$16,3,FALSE),0)</f>
        <v>0</v>
      </c>
      <c r="V313" s="81">
        <f t="shared" si="18"/>
        <v>0</v>
      </c>
    </row>
    <row r="314" spans="1:22">
      <c r="A314" s="7"/>
      <c r="E314" s="79"/>
      <c r="F314" s="79"/>
      <c r="G314" s="79"/>
      <c r="H314" s="79"/>
      <c r="L314" s="81"/>
      <c r="O314" s="81"/>
      <c r="R314" s="81">
        <f t="shared" si="16"/>
        <v>0</v>
      </c>
      <c r="S314" s="81">
        <f>IFERROR(IF(J314="X",0,IF(K314="X",0,VLOOKUP(K314,'10'!$K$3:$L$16,2,FALSE))),0)</f>
        <v>0</v>
      </c>
      <c r="T314" s="81">
        <f t="shared" si="17"/>
        <v>0</v>
      </c>
      <c r="U314" s="81">
        <f>IFERROR(VLOOKUP(K314,'10'!$K$3:$M$16,3,FALSE),0)</f>
        <v>0</v>
      </c>
      <c r="V314" s="81">
        <f t="shared" si="18"/>
        <v>0</v>
      </c>
    </row>
    <row r="315" spans="1:22">
      <c r="A315" s="7"/>
      <c r="E315" s="79"/>
      <c r="F315" s="79"/>
      <c r="G315" s="79"/>
      <c r="H315" s="79"/>
      <c r="L315" s="81"/>
      <c r="O315" s="81"/>
      <c r="R315" s="81">
        <f t="shared" si="16"/>
        <v>0</v>
      </c>
      <c r="S315" s="81">
        <f>IFERROR(IF(J315="X",0,IF(K315="X",0,VLOOKUP(K315,'10'!$K$3:$L$16,2,FALSE))),0)</f>
        <v>0</v>
      </c>
      <c r="T315" s="81">
        <f t="shared" si="17"/>
        <v>0</v>
      </c>
      <c r="U315" s="81">
        <f>IFERROR(VLOOKUP(K315,'10'!$K$3:$M$16,3,FALSE),0)</f>
        <v>0</v>
      </c>
      <c r="V315" s="81">
        <f t="shared" si="18"/>
        <v>0</v>
      </c>
    </row>
    <row r="316" spans="1:22">
      <c r="A316" s="7"/>
      <c r="E316" s="79"/>
      <c r="F316" s="79"/>
      <c r="G316" s="79"/>
      <c r="H316" s="79"/>
      <c r="L316" s="81"/>
      <c r="O316" s="81"/>
      <c r="R316" s="81">
        <f t="shared" si="16"/>
        <v>0</v>
      </c>
      <c r="S316" s="81">
        <f>IFERROR(IF(J316="X",0,IF(K316="X",0,VLOOKUP(K316,'10'!$K$3:$L$16,2,FALSE))),0)</f>
        <v>0</v>
      </c>
      <c r="T316" s="81">
        <f t="shared" si="17"/>
        <v>0</v>
      </c>
      <c r="U316" s="81">
        <f>IFERROR(VLOOKUP(K316,'10'!$K$3:$M$16,3,FALSE),0)</f>
        <v>0</v>
      </c>
      <c r="V316" s="81">
        <f t="shared" si="18"/>
        <v>0</v>
      </c>
    </row>
    <row r="317" spans="1:22">
      <c r="A317" s="7"/>
      <c r="E317" s="79"/>
      <c r="F317" s="79"/>
      <c r="G317" s="79"/>
      <c r="H317" s="79"/>
      <c r="L317" s="81"/>
      <c r="O317" s="81"/>
      <c r="R317" s="81">
        <f t="shared" si="16"/>
        <v>0</v>
      </c>
      <c r="S317" s="81">
        <f>IFERROR(IF(J317="X",0,IF(K317="X",0,VLOOKUP(K317,'10'!$K$3:$L$16,2,FALSE))),0)</f>
        <v>0</v>
      </c>
      <c r="T317" s="81">
        <f t="shared" si="17"/>
        <v>0</v>
      </c>
      <c r="U317" s="81">
        <f>IFERROR(VLOOKUP(K317,'10'!$K$3:$M$16,3,FALSE),0)</f>
        <v>0</v>
      </c>
      <c r="V317" s="81">
        <f t="shared" si="18"/>
        <v>0</v>
      </c>
    </row>
    <row r="318" spans="1:22">
      <c r="A318" s="7"/>
      <c r="E318" s="79"/>
      <c r="F318" s="79"/>
      <c r="G318" s="79"/>
      <c r="H318" s="79"/>
      <c r="L318" s="81"/>
      <c r="O318" s="81"/>
      <c r="R318" s="81">
        <f t="shared" si="16"/>
        <v>0</v>
      </c>
      <c r="S318" s="81">
        <f>IFERROR(IF(J318="X",0,IF(K318="X",0,VLOOKUP(K318,'10'!$K$3:$L$16,2,FALSE))),0)</f>
        <v>0</v>
      </c>
      <c r="T318" s="81">
        <f t="shared" si="17"/>
        <v>0</v>
      </c>
      <c r="U318" s="81">
        <f>IFERROR(VLOOKUP(K318,'10'!$K$3:$M$16,3,FALSE),0)</f>
        <v>0</v>
      </c>
      <c r="V318" s="81">
        <f t="shared" si="18"/>
        <v>0</v>
      </c>
    </row>
    <row r="319" spans="1:22">
      <c r="A319" s="7"/>
      <c r="E319" s="79"/>
      <c r="F319" s="79"/>
      <c r="G319" s="79"/>
      <c r="H319" s="79"/>
      <c r="L319" s="81"/>
      <c r="O319" s="81"/>
      <c r="R319" s="81">
        <f t="shared" si="16"/>
        <v>0</v>
      </c>
      <c r="S319" s="81">
        <f>IFERROR(IF(J319="X",0,IF(K319="X",0,VLOOKUP(K319,'10'!$K$3:$L$16,2,FALSE))),0)</f>
        <v>0</v>
      </c>
      <c r="T319" s="81">
        <f t="shared" si="17"/>
        <v>0</v>
      </c>
      <c r="U319" s="81">
        <f>IFERROR(VLOOKUP(K319,'10'!$K$3:$M$16,3,FALSE),0)</f>
        <v>0</v>
      </c>
      <c r="V319" s="81">
        <f t="shared" si="18"/>
        <v>0</v>
      </c>
    </row>
    <row r="320" spans="1:22">
      <c r="A320" s="7"/>
      <c r="E320" s="79"/>
      <c r="F320" s="79"/>
      <c r="G320" s="79"/>
      <c r="H320" s="79"/>
      <c r="L320" s="81"/>
      <c r="O320" s="81"/>
      <c r="R320" s="81">
        <f t="shared" si="16"/>
        <v>0</v>
      </c>
      <c r="S320" s="81">
        <f>IFERROR(IF(J320="X",0,IF(K320="X",0,VLOOKUP(K320,'10'!$K$3:$L$16,2,FALSE))),0)</f>
        <v>0</v>
      </c>
      <c r="T320" s="81">
        <f t="shared" si="17"/>
        <v>0</v>
      </c>
      <c r="U320" s="81">
        <f>IFERROR(VLOOKUP(K320,'10'!$K$3:$M$16,3,FALSE),0)</f>
        <v>0</v>
      </c>
      <c r="V320" s="81">
        <f t="shared" si="18"/>
        <v>0</v>
      </c>
    </row>
    <row r="321" spans="1:22">
      <c r="A321" s="7"/>
      <c r="E321" s="79"/>
      <c r="F321" s="79"/>
      <c r="G321" s="79"/>
      <c r="H321" s="79"/>
      <c r="L321" s="81"/>
      <c r="O321" s="81"/>
      <c r="R321" s="81">
        <f t="shared" si="16"/>
        <v>0</v>
      </c>
      <c r="S321" s="81">
        <f>IFERROR(IF(J321="X",0,IF(K321="X",0,VLOOKUP(K321,'10'!$K$3:$L$16,2,FALSE))),0)</f>
        <v>0</v>
      </c>
      <c r="T321" s="81">
        <f t="shared" si="17"/>
        <v>0</v>
      </c>
      <c r="U321" s="81">
        <f>IFERROR(VLOOKUP(K321,'10'!$K$3:$M$16,3,FALSE),0)</f>
        <v>0</v>
      </c>
      <c r="V321" s="81">
        <f t="shared" si="18"/>
        <v>0</v>
      </c>
    </row>
    <row r="322" spans="1:22">
      <c r="A322" s="7"/>
      <c r="E322" s="79"/>
      <c r="F322" s="79"/>
      <c r="G322" s="79"/>
      <c r="H322" s="79"/>
      <c r="L322" s="81"/>
      <c r="O322" s="81"/>
      <c r="R322" s="81">
        <f t="shared" si="16"/>
        <v>0</v>
      </c>
      <c r="S322" s="81">
        <f>IFERROR(IF(J322="X",0,IF(K322="X",0,VLOOKUP(K322,'10'!$K$3:$L$16,2,FALSE))),0)</f>
        <v>0</v>
      </c>
      <c r="T322" s="81">
        <f t="shared" si="17"/>
        <v>0</v>
      </c>
      <c r="U322" s="81">
        <f>IFERROR(VLOOKUP(K322,'10'!$K$3:$M$16,3,FALSE),0)</f>
        <v>0</v>
      </c>
      <c r="V322" s="81">
        <f t="shared" si="18"/>
        <v>0</v>
      </c>
    </row>
    <row r="323" spans="1:22">
      <c r="A323" s="7"/>
      <c r="E323" s="79"/>
      <c r="F323" s="79"/>
      <c r="G323" s="79"/>
      <c r="H323" s="79"/>
      <c r="L323" s="81"/>
      <c r="O323" s="81"/>
      <c r="R323" s="81">
        <f t="shared" si="16"/>
        <v>0</v>
      </c>
      <c r="S323" s="81">
        <f>IFERROR(IF(J323="X",0,IF(K323="X",0,VLOOKUP(K323,'10'!$K$3:$L$16,2,FALSE))),0)</f>
        <v>0</v>
      </c>
      <c r="T323" s="81">
        <f t="shared" si="17"/>
        <v>0</v>
      </c>
      <c r="U323" s="81">
        <f>IFERROR(VLOOKUP(K323,'10'!$K$3:$M$16,3,FALSE),0)</f>
        <v>0</v>
      </c>
      <c r="V323" s="81">
        <f t="shared" si="18"/>
        <v>0</v>
      </c>
    </row>
    <row r="324" spans="1:22">
      <c r="A324" s="7"/>
      <c r="E324" s="79"/>
      <c r="F324" s="79"/>
      <c r="G324" s="79"/>
      <c r="H324" s="79"/>
      <c r="L324" s="81"/>
      <c r="O324" s="81"/>
      <c r="R324" s="81">
        <f t="shared" si="16"/>
        <v>0</v>
      </c>
      <c r="S324" s="81">
        <f>IFERROR(IF(J324="X",0,IF(K324="X",0,VLOOKUP(K324,'10'!$K$3:$L$16,2,FALSE))),0)</f>
        <v>0</v>
      </c>
      <c r="T324" s="81">
        <f t="shared" si="17"/>
        <v>0</v>
      </c>
      <c r="U324" s="81">
        <f>IFERROR(VLOOKUP(K324,'10'!$K$3:$M$16,3,FALSE),0)</f>
        <v>0</v>
      </c>
      <c r="V324" s="81">
        <f t="shared" si="18"/>
        <v>0</v>
      </c>
    </row>
    <row r="325" spans="1:22">
      <c r="A325" s="7"/>
      <c r="E325" s="79"/>
      <c r="F325" s="79"/>
      <c r="G325" s="79"/>
      <c r="H325" s="79"/>
      <c r="L325" s="81"/>
      <c r="O325" s="81"/>
      <c r="R325" s="81">
        <f t="shared" si="16"/>
        <v>0</v>
      </c>
      <c r="S325" s="81">
        <f>IFERROR(IF(J325="X",0,IF(K325="X",0,VLOOKUP(K325,'10'!$K$3:$L$16,2,FALSE))),0)</f>
        <v>0</v>
      </c>
      <c r="T325" s="81">
        <f t="shared" si="17"/>
        <v>0</v>
      </c>
      <c r="U325" s="81">
        <f>IFERROR(VLOOKUP(K325,'10'!$K$3:$M$16,3,FALSE),0)</f>
        <v>0</v>
      </c>
      <c r="V325" s="81">
        <f t="shared" si="18"/>
        <v>0</v>
      </c>
    </row>
    <row r="326" spans="1:22">
      <c r="A326" s="7"/>
      <c r="E326" s="79"/>
      <c r="F326" s="79"/>
      <c r="G326" s="79"/>
      <c r="H326" s="79"/>
      <c r="L326" s="81"/>
      <c r="O326" s="81"/>
      <c r="R326" s="81">
        <f t="shared" si="16"/>
        <v>0</v>
      </c>
      <c r="S326" s="81">
        <f>IFERROR(IF(J326="X",0,IF(K326="X",0,VLOOKUP(K326,'10'!$K$3:$L$16,2,FALSE))),0)</f>
        <v>0</v>
      </c>
      <c r="T326" s="81">
        <f t="shared" si="17"/>
        <v>0</v>
      </c>
      <c r="U326" s="81">
        <f>IFERROR(VLOOKUP(K326,'10'!$K$3:$M$16,3,FALSE),0)</f>
        <v>0</v>
      </c>
      <c r="V326" s="81">
        <f t="shared" si="18"/>
        <v>0</v>
      </c>
    </row>
    <row r="327" spans="1:22">
      <c r="A327" s="7"/>
      <c r="E327" s="79"/>
      <c r="F327" s="79"/>
      <c r="G327" s="79"/>
      <c r="H327" s="79"/>
      <c r="L327" s="81"/>
      <c r="O327" s="81"/>
      <c r="R327" s="81">
        <f t="shared" si="16"/>
        <v>0</v>
      </c>
      <c r="S327" s="81">
        <f>IFERROR(IF(J327="X",0,IF(K327="X",0,VLOOKUP(K327,'10'!$K$3:$L$16,2,FALSE))),0)</f>
        <v>0</v>
      </c>
      <c r="T327" s="81">
        <f t="shared" si="17"/>
        <v>0</v>
      </c>
      <c r="U327" s="81">
        <f>IFERROR(VLOOKUP(K327,'10'!$K$3:$M$16,3,FALSE),0)</f>
        <v>0</v>
      </c>
      <c r="V327" s="81">
        <f t="shared" si="18"/>
        <v>0</v>
      </c>
    </row>
    <row r="328" spans="1:22">
      <c r="A328" s="7"/>
      <c r="E328" s="79"/>
      <c r="F328" s="79"/>
      <c r="G328" s="79"/>
      <c r="H328" s="79"/>
      <c r="L328" s="81"/>
      <c r="O328" s="81"/>
      <c r="R328" s="81">
        <f t="shared" si="16"/>
        <v>0</v>
      </c>
      <c r="S328" s="81">
        <f>IFERROR(IF(J328="X",0,IF(K328="X",0,VLOOKUP(K328,'10'!$K$3:$L$16,2,FALSE))),0)</f>
        <v>0</v>
      </c>
      <c r="T328" s="81">
        <f t="shared" si="17"/>
        <v>0</v>
      </c>
      <c r="U328" s="81">
        <f>IFERROR(VLOOKUP(K328,'10'!$K$3:$M$16,3,FALSE),0)</f>
        <v>0</v>
      </c>
      <c r="V328" s="81">
        <f t="shared" si="18"/>
        <v>0</v>
      </c>
    </row>
    <row r="329" spans="1:22">
      <c r="A329" s="7"/>
      <c r="E329" s="79"/>
      <c r="F329" s="79"/>
      <c r="G329" s="79"/>
      <c r="H329" s="79"/>
      <c r="L329" s="81"/>
      <c r="O329" s="81"/>
      <c r="R329" s="81">
        <f t="shared" si="16"/>
        <v>0</v>
      </c>
      <c r="S329" s="81">
        <f>IFERROR(IF(J329="X",0,IF(K329="X",0,VLOOKUP(K329,'10'!$K$3:$L$16,2,FALSE))),0)</f>
        <v>0</v>
      </c>
      <c r="T329" s="81">
        <f t="shared" si="17"/>
        <v>0</v>
      </c>
      <c r="U329" s="81">
        <f>IFERROR(VLOOKUP(K329,'10'!$K$3:$M$16,3,FALSE),0)</f>
        <v>0</v>
      </c>
      <c r="V329" s="81">
        <f t="shared" si="18"/>
        <v>0</v>
      </c>
    </row>
    <row r="330" spans="1:22">
      <c r="A330" s="7"/>
      <c r="E330" s="79"/>
      <c r="F330" s="79"/>
      <c r="G330" s="79"/>
      <c r="H330" s="79"/>
      <c r="L330" s="81"/>
      <c r="O330" s="81"/>
      <c r="R330" s="81">
        <f t="shared" si="16"/>
        <v>0</v>
      </c>
      <c r="S330" s="81">
        <f>IFERROR(IF(J330="X",0,IF(K330="X",0,VLOOKUP(K330,'10'!$K$3:$L$16,2,FALSE))),0)</f>
        <v>0</v>
      </c>
      <c r="T330" s="81">
        <f t="shared" si="17"/>
        <v>0</v>
      </c>
      <c r="U330" s="81">
        <f>IFERROR(VLOOKUP(K330,'10'!$K$3:$M$16,3,FALSE),0)</f>
        <v>0</v>
      </c>
      <c r="V330" s="81">
        <f t="shared" si="18"/>
        <v>0</v>
      </c>
    </row>
    <row r="331" spans="1:22">
      <c r="A331" s="7"/>
      <c r="E331" s="79"/>
      <c r="F331" s="79"/>
      <c r="G331" s="79"/>
      <c r="H331" s="79"/>
      <c r="L331" s="81"/>
      <c r="O331" s="81"/>
      <c r="R331" s="81">
        <f t="shared" si="16"/>
        <v>0</v>
      </c>
      <c r="S331" s="81">
        <f>IFERROR(IF(J331="X",0,IF(K331="X",0,VLOOKUP(K331,'10'!$K$3:$L$16,2,FALSE))),0)</f>
        <v>0</v>
      </c>
      <c r="T331" s="81">
        <f t="shared" si="17"/>
        <v>0</v>
      </c>
      <c r="U331" s="81">
        <f>IFERROR(VLOOKUP(K331,'10'!$K$3:$M$16,3,FALSE),0)</f>
        <v>0</v>
      </c>
      <c r="V331" s="81">
        <f t="shared" si="18"/>
        <v>0</v>
      </c>
    </row>
    <row r="332" spans="1:22">
      <c r="A332" s="7"/>
      <c r="E332" s="79"/>
      <c r="F332" s="79"/>
      <c r="G332" s="79"/>
      <c r="H332" s="79"/>
      <c r="L332" s="81"/>
      <c r="O332" s="81"/>
      <c r="R332" s="81">
        <f t="shared" si="16"/>
        <v>0</v>
      </c>
      <c r="S332" s="81">
        <f>IFERROR(IF(J332="X",0,IF(K332="X",0,VLOOKUP(K332,'10'!$K$3:$L$16,2,FALSE))),0)</f>
        <v>0</v>
      </c>
      <c r="T332" s="81">
        <f t="shared" si="17"/>
        <v>0</v>
      </c>
      <c r="U332" s="81">
        <f>IFERROR(VLOOKUP(K332,'10'!$K$3:$M$16,3,FALSE),0)</f>
        <v>0</v>
      </c>
      <c r="V332" s="81">
        <f t="shared" si="18"/>
        <v>0</v>
      </c>
    </row>
    <row r="333" spans="1:22">
      <c r="A333" s="7"/>
      <c r="E333" s="79"/>
      <c r="F333" s="79"/>
      <c r="G333" s="79"/>
      <c r="H333" s="79"/>
      <c r="L333" s="81"/>
      <c r="O333" s="81"/>
      <c r="R333" s="81">
        <f t="shared" si="16"/>
        <v>0</v>
      </c>
      <c r="S333" s="81">
        <f>IFERROR(IF(J333="X",0,IF(K333="X",0,VLOOKUP(K333,'10'!$K$3:$L$16,2,FALSE))),0)</f>
        <v>0</v>
      </c>
      <c r="T333" s="81">
        <f t="shared" si="17"/>
        <v>0</v>
      </c>
      <c r="U333" s="81">
        <f>IFERROR(VLOOKUP(K333,'10'!$K$3:$M$16,3,FALSE),0)</f>
        <v>0</v>
      </c>
      <c r="V333" s="81">
        <f t="shared" si="18"/>
        <v>0</v>
      </c>
    </row>
    <row r="334" spans="1:22">
      <c r="A334" s="7"/>
      <c r="E334" s="79"/>
      <c r="F334" s="79"/>
      <c r="G334" s="79"/>
      <c r="H334" s="79"/>
      <c r="L334" s="81"/>
      <c r="O334" s="81"/>
      <c r="R334" s="81">
        <f t="shared" ref="R334:R397" si="19">SUM(M334+P334)</f>
        <v>0</v>
      </c>
      <c r="S334" s="81">
        <f>IFERROR(IF(J334="X",0,IF(K334="X",0,VLOOKUP(K334,'10'!$K$3:$L$16,2,FALSE))),0)</f>
        <v>0</v>
      </c>
      <c r="T334" s="81">
        <f t="shared" ref="T334:T397" si="20">R334*S334</f>
        <v>0</v>
      </c>
      <c r="U334" s="81">
        <f>IFERROR(VLOOKUP(K334,'10'!$K$3:$M$16,3,FALSE),0)</f>
        <v>0</v>
      </c>
      <c r="V334" s="81">
        <f t="shared" ref="V334:V397" si="21">IF(U334=0,0,T334/U334)</f>
        <v>0</v>
      </c>
    </row>
    <row r="335" spans="1:22">
      <c r="A335" s="7"/>
      <c r="E335" s="79"/>
      <c r="F335" s="79"/>
      <c r="G335" s="79"/>
      <c r="H335" s="79"/>
      <c r="L335" s="81"/>
      <c r="O335" s="81"/>
      <c r="R335" s="81">
        <f t="shared" si="19"/>
        <v>0</v>
      </c>
      <c r="S335" s="81">
        <f>IFERROR(IF(J335="X",0,IF(K335="X",0,VLOOKUP(K335,'10'!$K$3:$L$16,2,FALSE))),0)</f>
        <v>0</v>
      </c>
      <c r="T335" s="81">
        <f t="shared" si="20"/>
        <v>0</v>
      </c>
      <c r="U335" s="81">
        <f>IFERROR(VLOOKUP(K335,'10'!$K$3:$M$16,3,FALSE),0)</f>
        <v>0</v>
      </c>
      <c r="V335" s="81">
        <f t="shared" si="21"/>
        <v>0</v>
      </c>
    </row>
    <row r="336" spans="1:22">
      <c r="A336" s="7"/>
      <c r="E336" s="79"/>
      <c r="F336" s="79"/>
      <c r="G336" s="79"/>
      <c r="H336" s="79"/>
      <c r="L336" s="81"/>
      <c r="O336" s="81"/>
      <c r="R336" s="81">
        <f t="shared" si="19"/>
        <v>0</v>
      </c>
      <c r="S336" s="81">
        <f>IFERROR(IF(J336="X",0,IF(K336="X",0,VLOOKUP(K336,'10'!$K$3:$L$16,2,FALSE))),0)</f>
        <v>0</v>
      </c>
      <c r="T336" s="81">
        <f t="shared" si="20"/>
        <v>0</v>
      </c>
      <c r="U336" s="81">
        <f>IFERROR(VLOOKUP(K336,'10'!$K$3:$M$16,3,FALSE),0)</f>
        <v>0</v>
      </c>
      <c r="V336" s="81">
        <f t="shared" si="21"/>
        <v>0</v>
      </c>
    </row>
    <row r="337" spans="1:22">
      <c r="A337" s="7"/>
      <c r="E337" s="79"/>
      <c r="F337" s="79"/>
      <c r="G337" s="79"/>
      <c r="H337" s="79"/>
      <c r="L337" s="81"/>
      <c r="O337" s="81"/>
      <c r="R337" s="81">
        <f t="shared" si="19"/>
        <v>0</v>
      </c>
      <c r="S337" s="81">
        <f>IFERROR(IF(J337="X",0,IF(K337="X",0,VLOOKUP(K337,'10'!$K$3:$L$16,2,FALSE))),0)</f>
        <v>0</v>
      </c>
      <c r="T337" s="81">
        <f t="shared" si="20"/>
        <v>0</v>
      </c>
      <c r="U337" s="81">
        <f>IFERROR(VLOOKUP(K337,'10'!$K$3:$M$16,3,FALSE),0)</f>
        <v>0</v>
      </c>
      <c r="V337" s="81">
        <f t="shared" si="21"/>
        <v>0</v>
      </c>
    </row>
    <row r="338" spans="1:22">
      <c r="A338" s="7"/>
      <c r="E338" s="79"/>
      <c r="F338" s="79"/>
      <c r="G338" s="79"/>
      <c r="H338" s="79"/>
      <c r="L338" s="81"/>
      <c r="O338" s="81"/>
      <c r="R338" s="81">
        <f t="shared" si="19"/>
        <v>0</v>
      </c>
      <c r="S338" s="81">
        <f>IFERROR(IF(J338="X",0,IF(K338="X",0,VLOOKUP(K338,'10'!$K$3:$L$16,2,FALSE))),0)</f>
        <v>0</v>
      </c>
      <c r="T338" s="81">
        <f t="shared" si="20"/>
        <v>0</v>
      </c>
      <c r="U338" s="81">
        <f>IFERROR(VLOOKUP(K338,'10'!$K$3:$M$16,3,FALSE),0)</f>
        <v>0</v>
      </c>
      <c r="V338" s="81">
        <f t="shared" si="21"/>
        <v>0</v>
      </c>
    </row>
    <row r="339" spans="1:22">
      <c r="A339" s="7"/>
      <c r="E339" s="79"/>
      <c r="F339" s="79"/>
      <c r="G339" s="79"/>
      <c r="H339" s="79"/>
      <c r="L339" s="81"/>
      <c r="O339" s="81"/>
      <c r="R339" s="81">
        <f t="shared" si="19"/>
        <v>0</v>
      </c>
      <c r="S339" s="81">
        <f>IFERROR(IF(J339="X",0,IF(K339="X",0,VLOOKUP(K339,'10'!$K$3:$L$16,2,FALSE))),0)</f>
        <v>0</v>
      </c>
      <c r="T339" s="81">
        <f t="shared" si="20"/>
        <v>0</v>
      </c>
      <c r="U339" s="81">
        <f>IFERROR(VLOOKUP(K339,'10'!$K$3:$M$16,3,FALSE),0)</f>
        <v>0</v>
      </c>
      <c r="V339" s="81">
        <f t="shared" si="21"/>
        <v>0</v>
      </c>
    </row>
    <row r="340" spans="1:22">
      <c r="A340" s="7"/>
      <c r="E340" s="79"/>
      <c r="F340" s="79"/>
      <c r="G340" s="79"/>
      <c r="H340" s="79"/>
      <c r="L340" s="81"/>
      <c r="O340" s="81"/>
      <c r="R340" s="81">
        <f t="shared" si="19"/>
        <v>0</v>
      </c>
      <c r="S340" s="81">
        <f>IFERROR(IF(J340="X",0,IF(K340="X",0,VLOOKUP(K340,'10'!$K$3:$L$16,2,FALSE))),0)</f>
        <v>0</v>
      </c>
      <c r="T340" s="81">
        <f t="shared" si="20"/>
        <v>0</v>
      </c>
      <c r="U340" s="81">
        <f>IFERROR(VLOOKUP(K340,'10'!$K$3:$M$16,3,FALSE),0)</f>
        <v>0</v>
      </c>
      <c r="V340" s="81">
        <f t="shared" si="21"/>
        <v>0</v>
      </c>
    </row>
    <row r="341" spans="1:22">
      <c r="A341" s="7"/>
      <c r="E341" s="79"/>
      <c r="F341" s="79"/>
      <c r="G341" s="79"/>
      <c r="H341" s="79"/>
      <c r="L341" s="81"/>
      <c r="O341" s="81"/>
      <c r="R341" s="81">
        <f t="shared" si="19"/>
        <v>0</v>
      </c>
      <c r="S341" s="81">
        <f>IFERROR(IF(J341="X",0,IF(K341="X",0,VLOOKUP(K341,'10'!$K$3:$L$16,2,FALSE))),0)</f>
        <v>0</v>
      </c>
      <c r="T341" s="81">
        <f t="shared" si="20"/>
        <v>0</v>
      </c>
      <c r="U341" s="81">
        <f>IFERROR(VLOOKUP(K341,'10'!$K$3:$M$16,3,FALSE),0)</f>
        <v>0</v>
      </c>
      <c r="V341" s="81">
        <f t="shared" si="21"/>
        <v>0</v>
      </c>
    </row>
    <row r="342" spans="1:22">
      <c r="A342" s="7"/>
      <c r="E342" s="79"/>
      <c r="F342" s="79"/>
      <c r="G342" s="79"/>
      <c r="H342" s="79"/>
      <c r="L342" s="81"/>
      <c r="O342" s="81"/>
      <c r="R342" s="81">
        <f t="shared" si="19"/>
        <v>0</v>
      </c>
      <c r="S342" s="81">
        <f>IFERROR(IF(J342="X",0,IF(K342="X",0,VLOOKUP(K342,'10'!$K$3:$L$16,2,FALSE))),0)</f>
        <v>0</v>
      </c>
      <c r="T342" s="81">
        <f t="shared" si="20"/>
        <v>0</v>
      </c>
      <c r="U342" s="81">
        <f>IFERROR(VLOOKUP(K342,'10'!$K$3:$M$16,3,FALSE),0)</f>
        <v>0</v>
      </c>
      <c r="V342" s="81">
        <f t="shared" si="21"/>
        <v>0</v>
      </c>
    </row>
    <row r="343" spans="1:22">
      <c r="A343" s="7"/>
      <c r="E343" s="79"/>
      <c r="F343" s="79"/>
      <c r="G343" s="79"/>
      <c r="H343" s="79"/>
      <c r="L343" s="81"/>
      <c r="O343" s="81"/>
      <c r="R343" s="81">
        <f t="shared" si="19"/>
        <v>0</v>
      </c>
      <c r="S343" s="81">
        <f>IFERROR(IF(J343="X",0,IF(K343="X",0,VLOOKUP(K343,'10'!$K$3:$L$16,2,FALSE))),0)</f>
        <v>0</v>
      </c>
      <c r="T343" s="81">
        <f t="shared" si="20"/>
        <v>0</v>
      </c>
      <c r="U343" s="81">
        <f>IFERROR(VLOOKUP(K343,'10'!$K$3:$M$16,3,FALSE),0)</f>
        <v>0</v>
      </c>
      <c r="V343" s="81">
        <f t="shared" si="21"/>
        <v>0</v>
      </c>
    </row>
    <row r="344" spans="1:22">
      <c r="A344" s="7"/>
      <c r="E344" s="79"/>
      <c r="F344" s="79"/>
      <c r="G344" s="79"/>
      <c r="H344" s="79"/>
      <c r="L344" s="81"/>
      <c r="O344" s="81"/>
      <c r="R344" s="81">
        <f t="shared" si="19"/>
        <v>0</v>
      </c>
      <c r="S344" s="81">
        <f>IFERROR(IF(J344="X",0,IF(K344="X",0,VLOOKUP(K344,'10'!$K$3:$L$16,2,FALSE))),0)</f>
        <v>0</v>
      </c>
      <c r="T344" s="81">
        <f t="shared" si="20"/>
        <v>0</v>
      </c>
      <c r="U344" s="81">
        <f>IFERROR(VLOOKUP(K344,'10'!$K$3:$M$16,3,FALSE),0)</f>
        <v>0</v>
      </c>
      <c r="V344" s="81">
        <f t="shared" si="21"/>
        <v>0</v>
      </c>
    </row>
    <row r="345" spans="1:22">
      <c r="A345" s="7"/>
      <c r="E345" s="79"/>
      <c r="F345" s="79"/>
      <c r="G345" s="79"/>
      <c r="H345" s="79"/>
      <c r="L345" s="81"/>
      <c r="O345" s="81"/>
      <c r="R345" s="81">
        <f t="shared" si="19"/>
        <v>0</v>
      </c>
      <c r="S345" s="81">
        <f>IFERROR(IF(J345="X",0,IF(K345="X",0,VLOOKUP(K345,'10'!$K$3:$L$16,2,FALSE))),0)</f>
        <v>0</v>
      </c>
      <c r="T345" s="81">
        <f t="shared" si="20"/>
        <v>0</v>
      </c>
      <c r="U345" s="81">
        <f>IFERROR(VLOOKUP(K345,'10'!$K$3:$M$16,3,FALSE),0)</f>
        <v>0</v>
      </c>
      <c r="V345" s="81">
        <f t="shared" si="21"/>
        <v>0</v>
      </c>
    </row>
    <row r="346" spans="1:22">
      <c r="A346" s="7"/>
      <c r="E346" s="79"/>
      <c r="F346" s="79"/>
      <c r="G346" s="79"/>
      <c r="H346" s="79"/>
      <c r="L346" s="81"/>
      <c r="O346" s="81"/>
      <c r="R346" s="81">
        <f t="shared" si="19"/>
        <v>0</v>
      </c>
      <c r="S346" s="81">
        <f>IFERROR(IF(J346="X",0,IF(K346="X",0,VLOOKUP(K346,'10'!$K$3:$L$16,2,FALSE))),0)</f>
        <v>0</v>
      </c>
      <c r="T346" s="81">
        <f t="shared" si="20"/>
        <v>0</v>
      </c>
      <c r="U346" s="81">
        <f>IFERROR(VLOOKUP(K346,'10'!$K$3:$M$16,3,FALSE),0)</f>
        <v>0</v>
      </c>
      <c r="V346" s="81">
        <f t="shared" si="21"/>
        <v>0</v>
      </c>
    </row>
    <row r="347" spans="1:22">
      <c r="A347" s="7"/>
      <c r="E347" s="79"/>
      <c r="F347" s="79"/>
      <c r="G347" s="79"/>
      <c r="H347" s="79"/>
      <c r="L347" s="81"/>
      <c r="O347" s="81"/>
      <c r="R347" s="81">
        <f t="shared" si="19"/>
        <v>0</v>
      </c>
      <c r="S347" s="81">
        <f>IFERROR(IF(J347="X",0,IF(K347="X",0,VLOOKUP(K347,'10'!$K$3:$L$16,2,FALSE))),0)</f>
        <v>0</v>
      </c>
      <c r="T347" s="81">
        <f t="shared" si="20"/>
        <v>0</v>
      </c>
      <c r="U347" s="81">
        <f>IFERROR(VLOOKUP(K347,'10'!$K$3:$M$16,3,FALSE),0)</f>
        <v>0</v>
      </c>
      <c r="V347" s="81">
        <f t="shared" si="21"/>
        <v>0</v>
      </c>
    </row>
    <row r="348" spans="1:22">
      <c r="A348" s="7"/>
      <c r="E348" s="79"/>
      <c r="F348" s="79"/>
      <c r="G348" s="79"/>
      <c r="H348" s="79"/>
      <c r="L348" s="81"/>
      <c r="O348" s="81"/>
      <c r="R348" s="81">
        <f t="shared" si="19"/>
        <v>0</v>
      </c>
      <c r="S348" s="81">
        <f>IFERROR(IF(J348="X",0,IF(K348="X",0,VLOOKUP(K348,'10'!$K$3:$L$16,2,FALSE))),0)</f>
        <v>0</v>
      </c>
      <c r="T348" s="81">
        <f t="shared" si="20"/>
        <v>0</v>
      </c>
      <c r="U348" s="81">
        <f>IFERROR(VLOOKUP(K348,'10'!$K$3:$M$16,3,FALSE),0)</f>
        <v>0</v>
      </c>
      <c r="V348" s="81">
        <f t="shared" si="21"/>
        <v>0</v>
      </c>
    </row>
    <row r="349" spans="1:22">
      <c r="A349" s="7"/>
      <c r="E349" s="79"/>
      <c r="F349" s="79"/>
      <c r="G349" s="79"/>
      <c r="H349" s="79"/>
      <c r="L349" s="81"/>
      <c r="O349" s="81"/>
      <c r="R349" s="81">
        <f t="shared" si="19"/>
        <v>0</v>
      </c>
      <c r="S349" s="81">
        <f>IFERROR(IF(J349="X",0,IF(K349="X",0,VLOOKUP(K349,'10'!$K$3:$L$16,2,FALSE))),0)</f>
        <v>0</v>
      </c>
      <c r="T349" s="81">
        <f t="shared" si="20"/>
        <v>0</v>
      </c>
      <c r="U349" s="81">
        <f>IFERROR(VLOOKUP(K349,'10'!$K$3:$M$16,3,FALSE),0)</f>
        <v>0</v>
      </c>
      <c r="V349" s="81">
        <f t="shared" si="21"/>
        <v>0</v>
      </c>
    </row>
    <row r="350" spans="1:22">
      <c r="A350" s="7"/>
      <c r="E350" s="79"/>
      <c r="F350" s="79"/>
      <c r="G350" s="79"/>
      <c r="H350" s="79"/>
      <c r="L350" s="81"/>
      <c r="O350" s="81"/>
      <c r="R350" s="81">
        <f t="shared" si="19"/>
        <v>0</v>
      </c>
      <c r="S350" s="81">
        <f>IFERROR(IF(J350="X",0,IF(K350="X",0,VLOOKUP(K350,'10'!$K$3:$L$16,2,FALSE))),0)</f>
        <v>0</v>
      </c>
      <c r="T350" s="81">
        <f t="shared" si="20"/>
        <v>0</v>
      </c>
      <c r="U350" s="81">
        <f>IFERROR(VLOOKUP(K350,'10'!$K$3:$M$16,3,FALSE),0)</f>
        <v>0</v>
      </c>
      <c r="V350" s="81">
        <f t="shared" si="21"/>
        <v>0</v>
      </c>
    </row>
    <row r="351" spans="1:22">
      <c r="A351" s="7"/>
      <c r="E351" s="79"/>
      <c r="F351" s="79"/>
      <c r="G351" s="79"/>
      <c r="H351" s="79"/>
      <c r="L351" s="81"/>
      <c r="O351" s="81"/>
      <c r="R351" s="81">
        <f t="shared" si="19"/>
        <v>0</v>
      </c>
      <c r="S351" s="81">
        <f>IFERROR(IF(J351="X",0,IF(K351="X",0,VLOOKUP(K351,'10'!$K$3:$L$16,2,FALSE))),0)</f>
        <v>0</v>
      </c>
      <c r="T351" s="81">
        <f t="shared" si="20"/>
        <v>0</v>
      </c>
      <c r="U351" s="81">
        <f>IFERROR(VLOOKUP(K351,'10'!$K$3:$M$16,3,FALSE),0)</f>
        <v>0</v>
      </c>
      <c r="V351" s="81">
        <f t="shared" si="21"/>
        <v>0</v>
      </c>
    </row>
    <row r="352" spans="1:22">
      <c r="A352" s="7"/>
      <c r="E352" s="79"/>
      <c r="F352" s="79"/>
      <c r="G352" s="79"/>
      <c r="H352" s="79"/>
      <c r="L352" s="81"/>
      <c r="O352" s="81"/>
      <c r="R352" s="81">
        <f t="shared" si="19"/>
        <v>0</v>
      </c>
      <c r="S352" s="81">
        <f>IFERROR(IF(J352="X",0,IF(K352="X",0,VLOOKUP(K352,'10'!$K$3:$L$16,2,FALSE))),0)</f>
        <v>0</v>
      </c>
      <c r="T352" s="81">
        <f t="shared" si="20"/>
        <v>0</v>
      </c>
      <c r="U352" s="81">
        <f>IFERROR(VLOOKUP(K352,'10'!$K$3:$M$16,3,FALSE),0)</f>
        <v>0</v>
      </c>
      <c r="V352" s="81">
        <f t="shared" si="21"/>
        <v>0</v>
      </c>
    </row>
    <row r="353" spans="1:22">
      <c r="A353" s="7"/>
      <c r="E353" s="79"/>
      <c r="F353" s="79"/>
      <c r="G353" s="79"/>
      <c r="H353" s="79"/>
      <c r="L353" s="81"/>
      <c r="O353" s="81"/>
      <c r="R353" s="81">
        <f t="shared" si="19"/>
        <v>0</v>
      </c>
      <c r="S353" s="81">
        <f>IFERROR(IF(J353="X",0,IF(K353="X",0,VLOOKUP(K353,'10'!$K$3:$L$16,2,FALSE))),0)</f>
        <v>0</v>
      </c>
      <c r="T353" s="81">
        <f t="shared" si="20"/>
        <v>0</v>
      </c>
      <c r="U353" s="81">
        <f>IFERROR(VLOOKUP(K353,'10'!$K$3:$M$16,3,FALSE),0)</f>
        <v>0</v>
      </c>
      <c r="V353" s="81">
        <f t="shared" si="21"/>
        <v>0</v>
      </c>
    </row>
    <row r="354" spans="1:22">
      <c r="A354" s="7"/>
      <c r="E354" s="79"/>
      <c r="F354" s="79"/>
      <c r="G354" s="79"/>
      <c r="H354" s="79"/>
      <c r="L354" s="81"/>
      <c r="O354" s="81"/>
      <c r="R354" s="81">
        <f t="shared" si="19"/>
        <v>0</v>
      </c>
      <c r="S354" s="81">
        <f>IFERROR(IF(J354="X",0,IF(K354="X",0,VLOOKUP(K354,'10'!$K$3:$L$16,2,FALSE))),0)</f>
        <v>0</v>
      </c>
      <c r="T354" s="81">
        <f t="shared" si="20"/>
        <v>0</v>
      </c>
      <c r="U354" s="81">
        <f>IFERROR(VLOOKUP(K354,'10'!$K$3:$M$16,3,FALSE),0)</f>
        <v>0</v>
      </c>
      <c r="V354" s="81">
        <f t="shared" si="21"/>
        <v>0</v>
      </c>
    </row>
    <row r="355" spans="1:22">
      <c r="A355" s="7"/>
      <c r="E355" s="79"/>
      <c r="F355" s="79"/>
      <c r="G355" s="79"/>
      <c r="H355" s="79"/>
      <c r="L355" s="81"/>
      <c r="O355" s="81"/>
      <c r="R355" s="81">
        <f t="shared" si="19"/>
        <v>0</v>
      </c>
      <c r="S355" s="81">
        <f>IFERROR(IF(J355="X",0,IF(K355="X",0,VLOOKUP(K355,'10'!$K$3:$L$16,2,FALSE))),0)</f>
        <v>0</v>
      </c>
      <c r="T355" s="81">
        <f t="shared" si="20"/>
        <v>0</v>
      </c>
      <c r="U355" s="81">
        <f>IFERROR(VLOOKUP(K355,'10'!$K$3:$M$16,3,FALSE),0)</f>
        <v>0</v>
      </c>
      <c r="V355" s="81">
        <f t="shared" si="21"/>
        <v>0</v>
      </c>
    </row>
    <row r="356" spans="1:22">
      <c r="A356" s="7"/>
      <c r="E356" s="79"/>
      <c r="F356" s="79"/>
      <c r="G356" s="79"/>
      <c r="H356" s="79"/>
      <c r="L356" s="81"/>
      <c r="O356" s="81"/>
      <c r="R356" s="81">
        <f t="shared" si="19"/>
        <v>0</v>
      </c>
      <c r="S356" s="81">
        <f>IFERROR(IF(J356="X",0,IF(K356="X",0,VLOOKUP(K356,'10'!$K$3:$L$16,2,FALSE))),0)</f>
        <v>0</v>
      </c>
      <c r="T356" s="81">
        <f t="shared" si="20"/>
        <v>0</v>
      </c>
      <c r="U356" s="81">
        <f>IFERROR(VLOOKUP(K356,'10'!$K$3:$M$16,3,FALSE),0)</f>
        <v>0</v>
      </c>
      <c r="V356" s="81">
        <f t="shared" si="21"/>
        <v>0</v>
      </c>
    </row>
    <row r="357" spans="1:22">
      <c r="A357" s="7"/>
      <c r="E357" s="79"/>
      <c r="F357" s="79"/>
      <c r="G357" s="79"/>
      <c r="H357" s="79"/>
      <c r="L357" s="81"/>
      <c r="O357" s="81"/>
      <c r="R357" s="81">
        <f t="shared" si="19"/>
        <v>0</v>
      </c>
      <c r="S357" s="81">
        <f>IFERROR(IF(J357="X",0,IF(K357="X",0,VLOOKUP(K357,'10'!$K$3:$L$16,2,FALSE))),0)</f>
        <v>0</v>
      </c>
      <c r="T357" s="81">
        <f t="shared" si="20"/>
        <v>0</v>
      </c>
      <c r="U357" s="81">
        <f>IFERROR(VLOOKUP(K357,'10'!$K$3:$M$16,3,FALSE),0)</f>
        <v>0</v>
      </c>
      <c r="V357" s="81">
        <f t="shared" si="21"/>
        <v>0</v>
      </c>
    </row>
    <row r="358" spans="1:22">
      <c r="A358" s="7"/>
      <c r="E358" s="79"/>
      <c r="F358" s="79"/>
      <c r="G358" s="79"/>
      <c r="H358" s="79"/>
      <c r="L358" s="81"/>
      <c r="O358" s="81"/>
      <c r="R358" s="81">
        <f t="shared" si="19"/>
        <v>0</v>
      </c>
      <c r="S358" s="81">
        <f>IFERROR(IF(J358="X",0,IF(K358="X",0,VLOOKUP(K358,'10'!$K$3:$L$16,2,FALSE))),0)</f>
        <v>0</v>
      </c>
      <c r="T358" s="81">
        <f t="shared" si="20"/>
        <v>0</v>
      </c>
      <c r="U358" s="81">
        <f>IFERROR(VLOOKUP(K358,'10'!$K$3:$M$16,3,FALSE),0)</f>
        <v>0</v>
      </c>
      <c r="V358" s="81">
        <f t="shared" si="21"/>
        <v>0</v>
      </c>
    </row>
    <row r="359" spans="1:22">
      <c r="A359" s="7"/>
      <c r="E359" s="79"/>
      <c r="F359" s="79"/>
      <c r="G359" s="79"/>
      <c r="H359" s="79"/>
      <c r="L359" s="81"/>
      <c r="O359" s="81"/>
      <c r="R359" s="81">
        <f t="shared" si="19"/>
        <v>0</v>
      </c>
      <c r="S359" s="81">
        <f>IFERROR(IF(J359="X",0,IF(K359="X",0,VLOOKUP(K359,'10'!$K$3:$L$16,2,FALSE))),0)</f>
        <v>0</v>
      </c>
      <c r="T359" s="81">
        <f t="shared" si="20"/>
        <v>0</v>
      </c>
      <c r="U359" s="81">
        <f>IFERROR(VLOOKUP(K359,'10'!$K$3:$M$16,3,FALSE),0)</f>
        <v>0</v>
      </c>
      <c r="V359" s="81">
        <f t="shared" si="21"/>
        <v>0</v>
      </c>
    </row>
    <row r="360" spans="1:22">
      <c r="A360" s="7"/>
      <c r="E360" s="79"/>
      <c r="F360" s="79"/>
      <c r="G360" s="79"/>
      <c r="H360" s="79"/>
      <c r="L360" s="81"/>
      <c r="O360" s="81"/>
      <c r="R360" s="81">
        <f t="shared" si="19"/>
        <v>0</v>
      </c>
      <c r="S360" s="81">
        <f>IFERROR(IF(J360="X",0,IF(K360="X",0,VLOOKUP(K360,'10'!$K$3:$L$16,2,FALSE))),0)</f>
        <v>0</v>
      </c>
      <c r="T360" s="81">
        <f t="shared" si="20"/>
        <v>0</v>
      </c>
      <c r="U360" s="81">
        <f>IFERROR(VLOOKUP(K360,'10'!$K$3:$M$16,3,FALSE),0)</f>
        <v>0</v>
      </c>
      <c r="V360" s="81">
        <f t="shared" si="21"/>
        <v>0</v>
      </c>
    </row>
    <row r="361" spans="1:22">
      <c r="A361" s="7"/>
      <c r="E361" s="79"/>
      <c r="F361" s="79"/>
      <c r="G361" s="79"/>
      <c r="H361" s="79"/>
      <c r="L361" s="81"/>
      <c r="O361" s="81"/>
      <c r="R361" s="81">
        <f t="shared" si="19"/>
        <v>0</v>
      </c>
      <c r="S361" s="81">
        <f>IFERROR(IF(J361="X",0,IF(K361="X",0,VLOOKUP(K361,'10'!$K$3:$L$16,2,FALSE))),0)</f>
        <v>0</v>
      </c>
      <c r="T361" s="81">
        <f t="shared" si="20"/>
        <v>0</v>
      </c>
      <c r="U361" s="81">
        <f>IFERROR(VLOOKUP(K361,'10'!$K$3:$M$16,3,FALSE),0)</f>
        <v>0</v>
      </c>
      <c r="V361" s="81">
        <f t="shared" si="21"/>
        <v>0</v>
      </c>
    </row>
    <row r="362" spans="1:22">
      <c r="A362" s="7"/>
      <c r="E362" s="79"/>
      <c r="F362" s="79"/>
      <c r="G362" s="79"/>
      <c r="H362" s="79"/>
      <c r="L362" s="81"/>
      <c r="O362" s="81"/>
      <c r="R362" s="81">
        <f t="shared" si="19"/>
        <v>0</v>
      </c>
      <c r="S362" s="81">
        <f>IFERROR(IF(J362="X",0,IF(K362="X",0,VLOOKUP(K362,'10'!$K$3:$L$16,2,FALSE))),0)</f>
        <v>0</v>
      </c>
      <c r="T362" s="81">
        <f t="shared" si="20"/>
        <v>0</v>
      </c>
      <c r="U362" s="81">
        <f>IFERROR(VLOOKUP(K362,'10'!$K$3:$M$16,3,FALSE),0)</f>
        <v>0</v>
      </c>
      <c r="V362" s="81">
        <f t="shared" si="21"/>
        <v>0</v>
      </c>
    </row>
    <row r="363" spans="1:22">
      <c r="A363" s="7"/>
      <c r="E363" s="79"/>
      <c r="F363" s="79"/>
      <c r="G363" s="79"/>
      <c r="H363" s="79"/>
      <c r="L363" s="81"/>
      <c r="O363" s="81"/>
      <c r="R363" s="81">
        <f t="shared" si="19"/>
        <v>0</v>
      </c>
      <c r="S363" s="81">
        <f>IFERROR(IF(J363="X",0,IF(K363="X",0,VLOOKUP(K363,'10'!$K$3:$L$16,2,FALSE))),0)</f>
        <v>0</v>
      </c>
      <c r="T363" s="81">
        <f t="shared" si="20"/>
        <v>0</v>
      </c>
      <c r="U363" s="81">
        <f>IFERROR(VLOOKUP(K363,'10'!$K$3:$M$16,3,FALSE),0)</f>
        <v>0</v>
      </c>
      <c r="V363" s="81">
        <f t="shared" si="21"/>
        <v>0</v>
      </c>
    </row>
    <row r="364" spans="1:22">
      <c r="A364" s="7"/>
      <c r="E364" s="79"/>
      <c r="F364" s="79"/>
      <c r="G364" s="79"/>
      <c r="H364" s="79"/>
      <c r="L364" s="81"/>
      <c r="O364" s="81"/>
      <c r="R364" s="81">
        <f t="shared" si="19"/>
        <v>0</v>
      </c>
      <c r="S364" s="81">
        <f>IFERROR(IF(J364="X",0,IF(K364="X",0,VLOOKUP(K364,'10'!$K$3:$L$16,2,FALSE))),0)</f>
        <v>0</v>
      </c>
      <c r="T364" s="81">
        <f t="shared" si="20"/>
        <v>0</v>
      </c>
      <c r="U364" s="81">
        <f>IFERROR(VLOOKUP(K364,'10'!$K$3:$M$16,3,FALSE),0)</f>
        <v>0</v>
      </c>
      <c r="V364" s="81">
        <f t="shared" si="21"/>
        <v>0</v>
      </c>
    </row>
    <row r="365" spans="1:22">
      <c r="A365" s="7"/>
      <c r="E365" s="79"/>
      <c r="F365" s="79"/>
      <c r="G365" s="79"/>
      <c r="H365" s="79"/>
      <c r="L365" s="81"/>
      <c r="O365" s="81"/>
      <c r="R365" s="81">
        <f t="shared" si="19"/>
        <v>0</v>
      </c>
      <c r="S365" s="81">
        <f>IFERROR(IF(J365="X",0,IF(K365="X",0,VLOOKUP(K365,'10'!$K$3:$L$16,2,FALSE))),0)</f>
        <v>0</v>
      </c>
      <c r="T365" s="81">
        <f t="shared" si="20"/>
        <v>0</v>
      </c>
      <c r="U365" s="81">
        <f>IFERROR(VLOOKUP(K365,'10'!$K$3:$M$16,3,FALSE),0)</f>
        <v>0</v>
      </c>
      <c r="V365" s="81">
        <f t="shared" si="21"/>
        <v>0</v>
      </c>
    </row>
    <row r="366" spans="1:22">
      <c r="A366" s="7"/>
      <c r="E366" s="79"/>
      <c r="F366" s="79"/>
      <c r="G366" s="79"/>
      <c r="H366" s="79"/>
      <c r="L366" s="81"/>
      <c r="O366" s="81"/>
      <c r="R366" s="81">
        <f t="shared" si="19"/>
        <v>0</v>
      </c>
      <c r="S366" s="81">
        <f>IFERROR(IF(J366="X",0,IF(K366="X",0,VLOOKUP(K366,'10'!$K$3:$L$16,2,FALSE))),0)</f>
        <v>0</v>
      </c>
      <c r="T366" s="81">
        <f t="shared" si="20"/>
        <v>0</v>
      </c>
      <c r="U366" s="81">
        <f>IFERROR(VLOOKUP(K366,'10'!$K$3:$M$16,3,FALSE),0)</f>
        <v>0</v>
      </c>
      <c r="V366" s="81">
        <f t="shared" si="21"/>
        <v>0</v>
      </c>
    </row>
    <row r="367" spans="1:22">
      <c r="A367" s="7"/>
      <c r="E367" s="79"/>
      <c r="F367" s="79"/>
      <c r="G367" s="79"/>
      <c r="H367" s="79"/>
      <c r="L367" s="81"/>
      <c r="O367" s="81"/>
      <c r="R367" s="81">
        <f t="shared" si="19"/>
        <v>0</v>
      </c>
      <c r="S367" s="81">
        <f>IFERROR(IF(J367="X",0,IF(K367="X",0,VLOOKUP(K367,'10'!$K$3:$L$16,2,FALSE))),0)</f>
        <v>0</v>
      </c>
      <c r="T367" s="81">
        <f t="shared" si="20"/>
        <v>0</v>
      </c>
      <c r="U367" s="81">
        <f>IFERROR(VLOOKUP(K367,'10'!$K$3:$M$16,3,FALSE),0)</f>
        <v>0</v>
      </c>
      <c r="V367" s="81">
        <f t="shared" si="21"/>
        <v>0</v>
      </c>
    </row>
    <row r="368" spans="1:22">
      <c r="A368" s="7"/>
      <c r="E368" s="79"/>
      <c r="F368" s="79"/>
      <c r="G368" s="79"/>
      <c r="H368" s="79"/>
      <c r="L368" s="81"/>
      <c r="O368" s="81"/>
      <c r="R368" s="81">
        <f t="shared" si="19"/>
        <v>0</v>
      </c>
      <c r="S368" s="81">
        <f>IFERROR(IF(J368="X",0,IF(K368="X",0,VLOOKUP(K368,'10'!$K$3:$L$16,2,FALSE))),0)</f>
        <v>0</v>
      </c>
      <c r="T368" s="81">
        <f t="shared" si="20"/>
        <v>0</v>
      </c>
      <c r="U368" s="81">
        <f>IFERROR(VLOOKUP(K368,'10'!$K$3:$M$16,3,FALSE),0)</f>
        <v>0</v>
      </c>
      <c r="V368" s="81">
        <f t="shared" si="21"/>
        <v>0</v>
      </c>
    </row>
    <row r="369" spans="1:22">
      <c r="A369" s="7"/>
      <c r="E369" s="79"/>
      <c r="F369" s="79"/>
      <c r="G369" s="79"/>
      <c r="H369" s="79"/>
      <c r="L369" s="81"/>
      <c r="O369" s="81"/>
      <c r="R369" s="81">
        <f t="shared" si="19"/>
        <v>0</v>
      </c>
      <c r="S369" s="81">
        <f>IFERROR(IF(J369="X",0,IF(K369="X",0,VLOOKUP(K369,'10'!$K$3:$L$16,2,FALSE))),0)</f>
        <v>0</v>
      </c>
      <c r="T369" s="81">
        <f t="shared" si="20"/>
        <v>0</v>
      </c>
      <c r="U369" s="81">
        <f>IFERROR(VLOOKUP(K369,'10'!$K$3:$M$16,3,FALSE),0)</f>
        <v>0</v>
      </c>
      <c r="V369" s="81">
        <f t="shared" si="21"/>
        <v>0</v>
      </c>
    </row>
    <row r="370" spans="1:22">
      <c r="A370" s="7"/>
      <c r="E370" s="79"/>
      <c r="F370" s="79"/>
      <c r="G370" s="79"/>
      <c r="H370" s="79"/>
      <c r="L370" s="81"/>
      <c r="O370" s="81"/>
      <c r="R370" s="81">
        <f t="shared" si="19"/>
        <v>0</v>
      </c>
      <c r="S370" s="81">
        <f>IFERROR(IF(J370="X",0,IF(K370="X",0,VLOOKUP(K370,'10'!$K$3:$L$16,2,FALSE))),0)</f>
        <v>0</v>
      </c>
      <c r="T370" s="81">
        <f t="shared" si="20"/>
        <v>0</v>
      </c>
      <c r="U370" s="81">
        <f>IFERROR(VLOOKUP(K370,'10'!$K$3:$M$16,3,FALSE),0)</f>
        <v>0</v>
      </c>
      <c r="V370" s="81">
        <f t="shared" si="21"/>
        <v>0</v>
      </c>
    </row>
    <row r="371" spans="1:22">
      <c r="A371" s="7"/>
      <c r="E371" s="79"/>
      <c r="F371" s="79"/>
      <c r="G371" s="79"/>
      <c r="H371" s="79"/>
      <c r="L371" s="81"/>
      <c r="O371" s="81"/>
      <c r="R371" s="81">
        <f t="shared" si="19"/>
        <v>0</v>
      </c>
      <c r="S371" s="81">
        <f>IFERROR(IF(J371="X",0,IF(K371="X",0,VLOOKUP(K371,'10'!$K$3:$L$16,2,FALSE))),0)</f>
        <v>0</v>
      </c>
      <c r="T371" s="81">
        <f t="shared" si="20"/>
        <v>0</v>
      </c>
      <c r="U371" s="81">
        <f>IFERROR(VLOOKUP(K371,'10'!$K$3:$M$16,3,FALSE),0)</f>
        <v>0</v>
      </c>
      <c r="V371" s="81">
        <f t="shared" si="21"/>
        <v>0</v>
      </c>
    </row>
    <row r="372" spans="1:22">
      <c r="A372" s="7"/>
      <c r="E372" s="79"/>
      <c r="F372" s="79"/>
      <c r="G372" s="79"/>
      <c r="H372" s="79"/>
      <c r="L372" s="81"/>
      <c r="O372" s="81"/>
      <c r="R372" s="81">
        <f t="shared" si="19"/>
        <v>0</v>
      </c>
      <c r="S372" s="81">
        <f>IFERROR(IF(J372="X",0,IF(K372="X",0,VLOOKUP(K372,'10'!$K$3:$L$16,2,FALSE))),0)</f>
        <v>0</v>
      </c>
      <c r="T372" s="81">
        <f t="shared" si="20"/>
        <v>0</v>
      </c>
      <c r="U372" s="81">
        <f>IFERROR(VLOOKUP(K372,'10'!$K$3:$M$16,3,FALSE),0)</f>
        <v>0</v>
      </c>
      <c r="V372" s="81">
        <f t="shared" si="21"/>
        <v>0</v>
      </c>
    </row>
    <row r="373" spans="1:22">
      <c r="A373" s="7"/>
      <c r="E373" s="79"/>
      <c r="F373" s="79"/>
      <c r="G373" s="79"/>
      <c r="H373" s="79"/>
      <c r="L373" s="81"/>
      <c r="O373" s="81"/>
      <c r="R373" s="81">
        <f t="shared" si="19"/>
        <v>0</v>
      </c>
      <c r="S373" s="81">
        <f>IFERROR(IF(J373="X",0,IF(K373="X",0,VLOOKUP(K373,'10'!$K$3:$L$16,2,FALSE))),0)</f>
        <v>0</v>
      </c>
      <c r="T373" s="81">
        <f t="shared" si="20"/>
        <v>0</v>
      </c>
      <c r="U373" s="81">
        <f>IFERROR(VLOOKUP(K373,'10'!$K$3:$M$16,3,FALSE),0)</f>
        <v>0</v>
      </c>
      <c r="V373" s="81">
        <f t="shared" si="21"/>
        <v>0</v>
      </c>
    </row>
    <row r="374" spans="1:22">
      <c r="A374" s="7"/>
      <c r="E374" s="79"/>
      <c r="F374" s="79"/>
      <c r="G374" s="79"/>
      <c r="H374" s="79"/>
      <c r="L374" s="81"/>
      <c r="O374" s="81"/>
      <c r="R374" s="81">
        <f t="shared" si="19"/>
        <v>0</v>
      </c>
      <c r="S374" s="81">
        <f>IFERROR(IF(J374="X",0,IF(K374="X",0,VLOOKUP(K374,'10'!$K$3:$L$16,2,FALSE))),0)</f>
        <v>0</v>
      </c>
      <c r="T374" s="81">
        <f t="shared" si="20"/>
        <v>0</v>
      </c>
      <c r="U374" s="81">
        <f>IFERROR(VLOOKUP(K374,'10'!$K$3:$M$16,3,FALSE),0)</f>
        <v>0</v>
      </c>
      <c r="V374" s="81">
        <f t="shared" si="21"/>
        <v>0</v>
      </c>
    </row>
    <row r="375" spans="1:22">
      <c r="A375" s="7"/>
      <c r="E375" s="79"/>
      <c r="F375" s="79"/>
      <c r="G375" s="79"/>
      <c r="H375" s="79"/>
      <c r="L375" s="81"/>
      <c r="O375" s="81"/>
      <c r="R375" s="81">
        <f t="shared" si="19"/>
        <v>0</v>
      </c>
      <c r="S375" s="81">
        <f>IFERROR(IF(J375="X",0,IF(K375="X",0,VLOOKUP(K375,'10'!$K$3:$L$16,2,FALSE))),0)</f>
        <v>0</v>
      </c>
      <c r="T375" s="81">
        <f t="shared" si="20"/>
        <v>0</v>
      </c>
      <c r="U375" s="81">
        <f>IFERROR(VLOOKUP(K375,'10'!$K$3:$M$16,3,FALSE),0)</f>
        <v>0</v>
      </c>
      <c r="V375" s="81">
        <f t="shared" si="21"/>
        <v>0</v>
      </c>
    </row>
    <row r="376" spans="1:22">
      <c r="A376" s="7"/>
      <c r="E376" s="79"/>
      <c r="F376" s="79"/>
      <c r="G376" s="79"/>
      <c r="H376" s="79"/>
      <c r="L376" s="81"/>
      <c r="O376" s="81"/>
      <c r="R376" s="81">
        <f t="shared" si="19"/>
        <v>0</v>
      </c>
      <c r="S376" s="81">
        <f>IFERROR(IF(J376="X",0,IF(K376="X",0,VLOOKUP(K376,'10'!$K$3:$L$16,2,FALSE))),0)</f>
        <v>0</v>
      </c>
      <c r="T376" s="81">
        <f t="shared" si="20"/>
        <v>0</v>
      </c>
      <c r="U376" s="81">
        <f>IFERROR(VLOOKUP(K376,'10'!$K$3:$M$16,3,FALSE),0)</f>
        <v>0</v>
      </c>
      <c r="V376" s="81">
        <f t="shared" si="21"/>
        <v>0</v>
      </c>
    </row>
    <row r="377" spans="1:22">
      <c r="A377" s="7"/>
      <c r="E377" s="79"/>
      <c r="F377" s="79"/>
      <c r="G377" s="79"/>
      <c r="H377" s="79"/>
      <c r="L377" s="81"/>
      <c r="O377" s="81"/>
      <c r="R377" s="81">
        <f t="shared" si="19"/>
        <v>0</v>
      </c>
      <c r="S377" s="81">
        <f>IFERROR(IF(J377="X",0,IF(K377="X",0,VLOOKUP(K377,'10'!$K$3:$L$16,2,FALSE))),0)</f>
        <v>0</v>
      </c>
      <c r="T377" s="81">
        <f t="shared" si="20"/>
        <v>0</v>
      </c>
      <c r="U377" s="81">
        <f>IFERROR(VLOOKUP(K377,'10'!$K$3:$M$16,3,FALSE),0)</f>
        <v>0</v>
      </c>
      <c r="V377" s="81">
        <f t="shared" si="21"/>
        <v>0</v>
      </c>
    </row>
    <row r="378" spans="1:22">
      <c r="A378" s="7"/>
      <c r="E378" s="79"/>
      <c r="F378" s="79"/>
      <c r="G378" s="79"/>
      <c r="H378" s="79"/>
      <c r="L378" s="81"/>
      <c r="O378" s="81"/>
      <c r="R378" s="81">
        <f t="shared" si="19"/>
        <v>0</v>
      </c>
      <c r="S378" s="81">
        <f>IFERROR(IF(J378="X",0,IF(K378="X",0,VLOOKUP(K378,'10'!$K$3:$L$16,2,FALSE))),0)</f>
        <v>0</v>
      </c>
      <c r="T378" s="81">
        <f t="shared" si="20"/>
        <v>0</v>
      </c>
      <c r="U378" s="81">
        <f>IFERROR(VLOOKUP(K378,'10'!$K$3:$M$16,3,FALSE),0)</f>
        <v>0</v>
      </c>
      <c r="V378" s="81">
        <f t="shared" si="21"/>
        <v>0</v>
      </c>
    </row>
    <row r="379" spans="1:22">
      <c r="A379" s="7"/>
      <c r="E379" s="79"/>
      <c r="F379" s="79"/>
      <c r="G379" s="79"/>
      <c r="H379" s="79"/>
      <c r="L379" s="81"/>
      <c r="O379" s="81"/>
      <c r="R379" s="81">
        <f t="shared" si="19"/>
        <v>0</v>
      </c>
      <c r="S379" s="81">
        <f>IFERROR(IF(J379="X",0,IF(K379="X",0,VLOOKUP(K379,'10'!$K$3:$L$16,2,FALSE))),0)</f>
        <v>0</v>
      </c>
      <c r="T379" s="81">
        <f t="shared" si="20"/>
        <v>0</v>
      </c>
      <c r="U379" s="81">
        <f>IFERROR(VLOOKUP(K379,'10'!$K$3:$M$16,3,FALSE),0)</f>
        <v>0</v>
      </c>
      <c r="V379" s="81">
        <f t="shared" si="21"/>
        <v>0</v>
      </c>
    </row>
    <row r="380" spans="1:22">
      <c r="A380" s="7"/>
      <c r="E380" s="79"/>
      <c r="F380" s="79"/>
      <c r="G380" s="79"/>
      <c r="H380" s="79"/>
      <c r="L380" s="81"/>
      <c r="O380" s="81"/>
      <c r="R380" s="81">
        <f t="shared" si="19"/>
        <v>0</v>
      </c>
      <c r="S380" s="81">
        <f>IFERROR(IF(J380="X",0,IF(K380="X",0,VLOOKUP(K380,'10'!$K$3:$L$16,2,FALSE))),0)</f>
        <v>0</v>
      </c>
      <c r="T380" s="81">
        <f t="shared" si="20"/>
        <v>0</v>
      </c>
      <c r="U380" s="81">
        <f>IFERROR(VLOOKUP(K380,'10'!$K$3:$M$16,3,FALSE),0)</f>
        <v>0</v>
      </c>
      <c r="V380" s="81">
        <f t="shared" si="21"/>
        <v>0</v>
      </c>
    </row>
    <row r="381" spans="1:22">
      <c r="A381" s="7"/>
      <c r="E381" s="79"/>
      <c r="F381" s="79"/>
      <c r="G381" s="79"/>
      <c r="H381" s="79"/>
      <c r="L381" s="81"/>
      <c r="O381" s="81"/>
      <c r="R381" s="81">
        <f t="shared" si="19"/>
        <v>0</v>
      </c>
      <c r="S381" s="81">
        <f>IFERROR(IF(J381="X",0,IF(K381="X",0,VLOOKUP(K381,'10'!$K$3:$L$16,2,FALSE))),0)</f>
        <v>0</v>
      </c>
      <c r="T381" s="81">
        <f t="shared" si="20"/>
        <v>0</v>
      </c>
      <c r="U381" s="81">
        <f>IFERROR(VLOOKUP(K381,'10'!$K$3:$M$16,3,FALSE),0)</f>
        <v>0</v>
      </c>
      <c r="V381" s="81">
        <f t="shared" si="21"/>
        <v>0</v>
      </c>
    </row>
    <row r="382" spans="1:22">
      <c r="A382" s="7"/>
      <c r="E382" s="79"/>
      <c r="F382" s="79"/>
      <c r="G382" s="79"/>
      <c r="H382" s="79"/>
      <c r="L382" s="81"/>
      <c r="O382" s="81"/>
      <c r="R382" s="81">
        <f t="shared" si="19"/>
        <v>0</v>
      </c>
      <c r="S382" s="81">
        <f>IFERROR(IF(J382="X",0,IF(K382="X",0,VLOOKUP(K382,'10'!$K$3:$L$16,2,FALSE))),0)</f>
        <v>0</v>
      </c>
      <c r="T382" s="81">
        <f t="shared" si="20"/>
        <v>0</v>
      </c>
      <c r="U382" s="81">
        <f>IFERROR(VLOOKUP(K382,'10'!$K$3:$M$16,3,FALSE),0)</f>
        <v>0</v>
      </c>
      <c r="V382" s="81">
        <f t="shared" si="21"/>
        <v>0</v>
      </c>
    </row>
    <row r="383" spans="1:22">
      <c r="A383" s="7"/>
      <c r="E383" s="79"/>
      <c r="F383" s="79"/>
      <c r="G383" s="79"/>
      <c r="H383" s="79"/>
      <c r="L383" s="81"/>
      <c r="O383" s="81"/>
      <c r="R383" s="81">
        <f t="shared" si="19"/>
        <v>0</v>
      </c>
      <c r="S383" s="81">
        <f>IFERROR(IF(J383="X",0,IF(K383="X",0,VLOOKUP(K383,'10'!$K$3:$L$16,2,FALSE))),0)</f>
        <v>0</v>
      </c>
      <c r="T383" s="81">
        <f t="shared" si="20"/>
        <v>0</v>
      </c>
      <c r="U383" s="81">
        <f>IFERROR(VLOOKUP(K383,'10'!$K$3:$M$16,3,FALSE),0)</f>
        <v>0</v>
      </c>
      <c r="V383" s="81">
        <f t="shared" si="21"/>
        <v>0</v>
      </c>
    </row>
    <row r="384" spans="1:22">
      <c r="A384" s="7"/>
      <c r="E384" s="79"/>
      <c r="F384" s="79"/>
      <c r="G384" s="79"/>
      <c r="H384" s="79"/>
      <c r="L384" s="81"/>
      <c r="O384" s="81"/>
      <c r="R384" s="81">
        <f t="shared" si="19"/>
        <v>0</v>
      </c>
      <c r="S384" s="81">
        <f>IFERROR(IF(J384="X",0,IF(K384="X",0,VLOOKUP(K384,'10'!$K$3:$L$16,2,FALSE))),0)</f>
        <v>0</v>
      </c>
      <c r="T384" s="81">
        <f t="shared" si="20"/>
        <v>0</v>
      </c>
      <c r="U384" s="81">
        <f>IFERROR(VLOOKUP(K384,'10'!$K$3:$M$16,3,FALSE),0)</f>
        <v>0</v>
      </c>
      <c r="V384" s="81">
        <f t="shared" si="21"/>
        <v>0</v>
      </c>
    </row>
    <row r="385" spans="1:22">
      <c r="A385" s="7"/>
      <c r="E385" s="79"/>
      <c r="F385" s="79"/>
      <c r="G385" s="79"/>
      <c r="H385" s="79"/>
      <c r="L385" s="81"/>
      <c r="O385" s="81"/>
      <c r="R385" s="81">
        <f t="shared" si="19"/>
        <v>0</v>
      </c>
      <c r="S385" s="81">
        <f>IFERROR(IF(J385="X",0,IF(K385="X",0,VLOOKUP(K385,'10'!$K$3:$L$16,2,FALSE))),0)</f>
        <v>0</v>
      </c>
      <c r="T385" s="81">
        <f t="shared" si="20"/>
        <v>0</v>
      </c>
      <c r="U385" s="81">
        <f>IFERROR(VLOOKUP(K385,'10'!$K$3:$M$16,3,FALSE),0)</f>
        <v>0</v>
      </c>
      <c r="V385" s="81">
        <f t="shared" si="21"/>
        <v>0</v>
      </c>
    </row>
    <row r="386" spans="1:22">
      <c r="A386" s="7"/>
      <c r="E386" s="79"/>
      <c r="F386" s="79"/>
      <c r="G386" s="79"/>
      <c r="H386" s="79"/>
      <c r="L386" s="81"/>
      <c r="O386" s="81"/>
      <c r="R386" s="81">
        <f t="shared" si="19"/>
        <v>0</v>
      </c>
      <c r="S386" s="81">
        <f>IFERROR(IF(J386="X",0,IF(K386="X",0,VLOOKUP(K386,'10'!$K$3:$L$16,2,FALSE))),0)</f>
        <v>0</v>
      </c>
      <c r="T386" s="81">
        <f t="shared" si="20"/>
        <v>0</v>
      </c>
      <c r="U386" s="81">
        <f>IFERROR(VLOOKUP(K386,'10'!$K$3:$M$16,3,FALSE),0)</f>
        <v>0</v>
      </c>
      <c r="V386" s="81">
        <f t="shared" si="21"/>
        <v>0</v>
      </c>
    </row>
    <row r="387" spans="1:22">
      <c r="A387" s="7"/>
      <c r="E387" s="79"/>
      <c r="F387" s="79"/>
      <c r="G387" s="79"/>
      <c r="H387" s="79"/>
      <c r="L387" s="81"/>
      <c r="O387" s="81"/>
      <c r="R387" s="81">
        <f t="shared" si="19"/>
        <v>0</v>
      </c>
      <c r="S387" s="81">
        <f>IFERROR(IF(J387="X",0,IF(K387="X",0,VLOOKUP(K387,'10'!$K$3:$L$16,2,FALSE))),0)</f>
        <v>0</v>
      </c>
      <c r="T387" s="81">
        <f t="shared" si="20"/>
        <v>0</v>
      </c>
      <c r="U387" s="81">
        <f>IFERROR(VLOOKUP(K387,'10'!$K$3:$M$16,3,FALSE),0)</f>
        <v>0</v>
      </c>
      <c r="V387" s="81">
        <f t="shared" si="21"/>
        <v>0</v>
      </c>
    </row>
    <row r="388" spans="1:22">
      <c r="A388" s="7"/>
      <c r="E388" s="79"/>
      <c r="F388" s="79"/>
      <c r="G388" s="79"/>
      <c r="H388" s="79"/>
      <c r="L388" s="81"/>
      <c r="O388" s="81"/>
      <c r="R388" s="81">
        <f t="shared" si="19"/>
        <v>0</v>
      </c>
      <c r="S388" s="81">
        <f>IFERROR(IF(J388="X",0,IF(K388="X",0,VLOOKUP(K388,'10'!$K$3:$L$16,2,FALSE))),0)</f>
        <v>0</v>
      </c>
      <c r="T388" s="81">
        <f t="shared" si="20"/>
        <v>0</v>
      </c>
      <c r="U388" s="81">
        <f>IFERROR(VLOOKUP(K388,'10'!$K$3:$M$16,3,FALSE),0)</f>
        <v>0</v>
      </c>
      <c r="V388" s="81">
        <f t="shared" si="21"/>
        <v>0</v>
      </c>
    </row>
    <row r="389" spans="1:22">
      <c r="A389" s="7"/>
      <c r="E389" s="79"/>
      <c r="F389" s="79"/>
      <c r="G389" s="79"/>
      <c r="H389" s="79"/>
      <c r="L389" s="81"/>
      <c r="O389" s="81"/>
      <c r="R389" s="81">
        <f t="shared" si="19"/>
        <v>0</v>
      </c>
      <c r="S389" s="81">
        <f>IFERROR(IF(J389="X",0,IF(K389="X",0,VLOOKUP(K389,'10'!$K$3:$L$16,2,FALSE))),0)</f>
        <v>0</v>
      </c>
      <c r="T389" s="81">
        <f t="shared" si="20"/>
        <v>0</v>
      </c>
      <c r="U389" s="81">
        <f>IFERROR(VLOOKUP(K389,'10'!$K$3:$M$16,3,FALSE),0)</f>
        <v>0</v>
      </c>
      <c r="V389" s="81">
        <f t="shared" si="21"/>
        <v>0</v>
      </c>
    </row>
    <row r="390" spans="1:22">
      <c r="A390" s="7"/>
      <c r="E390" s="79"/>
      <c r="F390" s="79"/>
      <c r="G390" s="79"/>
      <c r="H390" s="79"/>
      <c r="L390" s="81"/>
      <c r="O390" s="81"/>
      <c r="R390" s="81">
        <f t="shared" si="19"/>
        <v>0</v>
      </c>
      <c r="S390" s="81">
        <f>IFERROR(IF(J390="X",0,IF(K390="X",0,VLOOKUP(K390,'10'!$K$3:$L$16,2,FALSE))),0)</f>
        <v>0</v>
      </c>
      <c r="T390" s="81">
        <f t="shared" si="20"/>
        <v>0</v>
      </c>
      <c r="U390" s="81">
        <f>IFERROR(VLOOKUP(K390,'10'!$K$3:$M$16,3,FALSE),0)</f>
        <v>0</v>
      </c>
      <c r="V390" s="81">
        <f t="shared" si="21"/>
        <v>0</v>
      </c>
    </row>
    <row r="391" spans="1:22">
      <c r="A391" s="7"/>
      <c r="E391" s="79"/>
      <c r="F391" s="79"/>
      <c r="G391" s="79"/>
      <c r="H391" s="79"/>
      <c r="L391" s="81"/>
      <c r="O391" s="81"/>
      <c r="R391" s="81">
        <f t="shared" si="19"/>
        <v>0</v>
      </c>
      <c r="S391" s="81">
        <f>IFERROR(IF(J391="X",0,IF(K391="X",0,VLOOKUP(K391,'10'!$K$3:$L$16,2,FALSE))),0)</f>
        <v>0</v>
      </c>
      <c r="T391" s="81">
        <f t="shared" si="20"/>
        <v>0</v>
      </c>
      <c r="U391" s="81">
        <f>IFERROR(VLOOKUP(K391,'10'!$K$3:$M$16,3,FALSE),0)</f>
        <v>0</v>
      </c>
      <c r="V391" s="81">
        <f t="shared" si="21"/>
        <v>0</v>
      </c>
    </row>
    <row r="392" spans="1:22">
      <c r="A392" s="7"/>
      <c r="E392" s="79"/>
      <c r="F392" s="79"/>
      <c r="G392" s="79"/>
      <c r="H392" s="79"/>
      <c r="L392" s="81"/>
      <c r="O392" s="81"/>
      <c r="R392" s="81">
        <f t="shared" si="19"/>
        <v>0</v>
      </c>
      <c r="S392" s="81">
        <f>IFERROR(IF(J392="X",0,IF(K392="X",0,VLOOKUP(K392,'10'!$K$3:$L$16,2,FALSE))),0)</f>
        <v>0</v>
      </c>
      <c r="T392" s="81">
        <f t="shared" si="20"/>
        <v>0</v>
      </c>
      <c r="U392" s="81">
        <f>IFERROR(VLOOKUP(K392,'10'!$K$3:$M$16,3,FALSE),0)</f>
        <v>0</v>
      </c>
      <c r="V392" s="81">
        <f t="shared" si="21"/>
        <v>0</v>
      </c>
    </row>
    <row r="393" spans="1:22">
      <c r="A393" s="7"/>
      <c r="E393" s="79"/>
      <c r="F393" s="79"/>
      <c r="G393" s="79"/>
      <c r="H393" s="79"/>
      <c r="L393" s="81"/>
      <c r="O393" s="81"/>
      <c r="R393" s="81">
        <f t="shared" si="19"/>
        <v>0</v>
      </c>
      <c r="S393" s="81">
        <f>IFERROR(IF(J393="X",0,IF(K393="X",0,VLOOKUP(K393,'10'!$K$3:$L$16,2,FALSE))),0)</f>
        <v>0</v>
      </c>
      <c r="T393" s="81">
        <f t="shared" si="20"/>
        <v>0</v>
      </c>
      <c r="U393" s="81">
        <f>IFERROR(VLOOKUP(K393,'10'!$K$3:$M$16,3,FALSE),0)</f>
        <v>0</v>
      </c>
      <c r="V393" s="81">
        <f t="shared" si="21"/>
        <v>0</v>
      </c>
    </row>
    <row r="394" spans="1:22">
      <c r="A394" s="7"/>
      <c r="E394" s="79"/>
      <c r="F394" s="79"/>
      <c r="G394" s="79"/>
      <c r="H394" s="79"/>
      <c r="L394" s="81"/>
      <c r="O394" s="81"/>
      <c r="R394" s="81">
        <f t="shared" si="19"/>
        <v>0</v>
      </c>
      <c r="S394" s="81">
        <f>IFERROR(IF(J394="X",0,IF(K394="X",0,VLOOKUP(K394,'10'!$K$3:$L$16,2,FALSE))),0)</f>
        <v>0</v>
      </c>
      <c r="T394" s="81">
        <f t="shared" si="20"/>
        <v>0</v>
      </c>
      <c r="U394" s="81">
        <f>IFERROR(VLOOKUP(K394,'10'!$K$3:$M$16,3,FALSE),0)</f>
        <v>0</v>
      </c>
      <c r="V394" s="81">
        <f t="shared" si="21"/>
        <v>0</v>
      </c>
    </row>
    <row r="395" spans="1:22">
      <c r="A395" s="7"/>
      <c r="E395" s="79"/>
      <c r="F395" s="79"/>
      <c r="G395" s="79"/>
      <c r="H395" s="79"/>
      <c r="L395" s="81"/>
      <c r="O395" s="81"/>
      <c r="R395" s="81">
        <f t="shared" si="19"/>
        <v>0</v>
      </c>
      <c r="S395" s="81">
        <f>IFERROR(IF(J395="X",0,IF(K395="X",0,VLOOKUP(K395,'10'!$K$3:$L$16,2,FALSE))),0)</f>
        <v>0</v>
      </c>
      <c r="T395" s="81">
        <f t="shared" si="20"/>
        <v>0</v>
      </c>
      <c r="U395" s="81">
        <f>IFERROR(VLOOKUP(K395,'10'!$K$3:$M$16,3,FALSE),0)</f>
        <v>0</v>
      </c>
      <c r="V395" s="81">
        <f t="shared" si="21"/>
        <v>0</v>
      </c>
    </row>
    <row r="396" spans="1:22">
      <c r="A396" s="7"/>
      <c r="E396" s="79"/>
      <c r="F396" s="79"/>
      <c r="G396" s="79"/>
      <c r="H396" s="79"/>
      <c r="L396" s="81"/>
      <c r="O396" s="81"/>
      <c r="R396" s="81">
        <f t="shared" si="19"/>
        <v>0</v>
      </c>
      <c r="S396" s="81">
        <f>IFERROR(IF(J396="X",0,IF(K396="X",0,VLOOKUP(K396,'10'!$K$3:$L$16,2,FALSE))),0)</f>
        <v>0</v>
      </c>
      <c r="T396" s="81">
        <f t="shared" si="20"/>
        <v>0</v>
      </c>
      <c r="U396" s="81">
        <f>IFERROR(VLOOKUP(K396,'10'!$K$3:$M$16,3,FALSE),0)</f>
        <v>0</v>
      </c>
      <c r="V396" s="81">
        <f t="shared" si="21"/>
        <v>0</v>
      </c>
    </row>
    <row r="397" spans="1:22">
      <c r="A397" s="7"/>
      <c r="E397" s="79"/>
      <c r="F397" s="79"/>
      <c r="G397" s="79"/>
      <c r="H397" s="79"/>
      <c r="L397" s="81"/>
      <c r="O397" s="81"/>
      <c r="R397" s="81">
        <f t="shared" si="19"/>
        <v>0</v>
      </c>
      <c r="S397" s="81">
        <f>IFERROR(IF(J397="X",0,IF(K397="X",0,VLOOKUP(K397,'10'!$K$3:$L$16,2,FALSE))),0)</f>
        <v>0</v>
      </c>
      <c r="T397" s="81">
        <f t="shared" si="20"/>
        <v>0</v>
      </c>
      <c r="U397" s="81">
        <f>IFERROR(VLOOKUP(K397,'10'!$K$3:$M$16,3,FALSE),0)</f>
        <v>0</v>
      </c>
      <c r="V397" s="81">
        <f t="shared" si="21"/>
        <v>0</v>
      </c>
    </row>
    <row r="398" spans="1:22">
      <c r="A398" s="7"/>
      <c r="E398" s="79"/>
      <c r="F398" s="79"/>
      <c r="G398" s="79"/>
      <c r="H398" s="79"/>
      <c r="L398" s="81"/>
      <c r="O398" s="81"/>
      <c r="R398" s="81">
        <f t="shared" ref="R398:R461" si="22">SUM(M398+P398)</f>
        <v>0</v>
      </c>
      <c r="S398" s="81">
        <f>IFERROR(IF(J398="X",0,IF(K398="X",0,VLOOKUP(K398,'10'!$K$3:$L$16,2,FALSE))),0)</f>
        <v>0</v>
      </c>
      <c r="T398" s="81">
        <f t="shared" ref="T398:T461" si="23">R398*S398</f>
        <v>0</v>
      </c>
      <c r="U398" s="81">
        <f>IFERROR(VLOOKUP(K398,'10'!$K$3:$M$16,3,FALSE),0)</f>
        <v>0</v>
      </c>
      <c r="V398" s="81">
        <f t="shared" ref="V398:V461" si="24">IF(U398=0,0,T398/U398)</f>
        <v>0</v>
      </c>
    </row>
    <row r="399" spans="1:22">
      <c r="A399" s="7"/>
      <c r="E399" s="79"/>
      <c r="F399" s="79"/>
      <c r="G399" s="79"/>
      <c r="H399" s="79"/>
      <c r="L399" s="81"/>
      <c r="O399" s="81"/>
      <c r="R399" s="81">
        <f t="shared" si="22"/>
        <v>0</v>
      </c>
      <c r="S399" s="81">
        <f>IFERROR(IF(J399="X",0,IF(K399="X",0,VLOOKUP(K399,'10'!$K$3:$L$16,2,FALSE))),0)</f>
        <v>0</v>
      </c>
      <c r="T399" s="81">
        <f t="shared" si="23"/>
        <v>0</v>
      </c>
      <c r="U399" s="81">
        <f>IFERROR(VLOOKUP(K399,'10'!$K$3:$M$16,3,FALSE),0)</f>
        <v>0</v>
      </c>
      <c r="V399" s="81">
        <f t="shared" si="24"/>
        <v>0</v>
      </c>
    </row>
    <row r="400" spans="1:22">
      <c r="A400" s="7"/>
      <c r="E400" s="79"/>
      <c r="F400" s="79"/>
      <c r="G400" s="79"/>
      <c r="H400" s="79"/>
      <c r="L400" s="81"/>
      <c r="O400" s="81"/>
      <c r="R400" s="81">
        <f t="shared" si="22"/>
        <v>0</v>
      </c>
      <c r="S400" s="81">
        <f>IFERROR(IF(J400="X",0,IF(K400="X",0,VLOOKUP(K400,'10'!$K$3:$L$16,2,FALSE))),0)</f>
        <v>0</v>
      </c>
      <c r="T400" s="81">
        <f t="shared" si="23"/>
        <v>0</v>
      </c>
      <c r="U400" s="81">
        <f>IFERROR(VLOOKUP(K400,'10'!$K$3:$M$16,3,FALSE),0)</f>
        <v>0</v>
      </c>
      <c r="V400" s="81">
        <f t="shared" si="24"/>
        <v>0</v>
      </c>
    </row>
    <row r="401" spans="1:22">
      <c r="A401" s="7"/>
      <c r="E401" s="79"/>
      <c r="F401" s="79"/>
      <c r="G401" s="79"/>
      <c r="H401" s="79"/>
      <c r="L401" s="81"/>
      <c r="O401" s="81"/>
      <c r="R401" s="81">
        <f t="shared" si="22"/>
        <v>0</v>
      </c>
      <c r="S401" s="81">
        <f>IFERROR(IF(J401="X",0,IF(K401="X",0,VLOOKUP(K401,'10'!$K$3:$L$16,2,FALSE))),0)</f>
        <v>0</v>
      </c>
      <c r="T401" s="81">
        <f t="shared" si="23"/>
        <v>0</v>
      </c>
      <c r="U401" s="81">
        <f>IFERROR(VLOOKUP(K401,'10'!$K$3:$M$16,3,FALSE),0)</f>
        <v>0</v>
      </c>
      <c r="V401" s="81">
        <f t="shared" si="24"/>
        <v>0</v>
      </c>
    </row>
    <row r="402" spans="1:22">
      <c r="A402" s="7"/>
      <c r="E402" s="79"/>
      <c r="F402" s="79"/>
      <c r="G402" s="79"/>
      <c r="H402" s="79"/>
      <c r="L402" s="81"/>
      <c r="O402" s="81"/>
      <c r="R402" s="81">
        <f t="shared" si="22"/>
        <v>0</v>
      </c>
      <c r="S402" s="81">
        <f>IFERROR(IF(J402="X",0,IF(K402="X",0,VLOOKUP(K402,'10'!$K$3:$L$16,2,FALSE))),0)</f>
        <v>0</v>
      </c>
      <c r="T402" s="81">
        <f t="shared" si="23"/>
        <v>0</v>
      </c>
      <c r="U402" s="81">
        <f>IFERROR(VLOOKUP(K402,'10'!$K$3:$M$16,3,FALSE),0)</f>
        <v>0</v>
      </c>
      <c r="V402" s="81">
        <f t="shared" si="24"/>
        <v>0</v>
      </c>
    </row>
    <row r="403" spans="1:22">
      <c r="A403" s="7"/>
      <c r="E403" s="79"/>
      <c r="F403" s="79"/>
      <c r="G403" s="79"/>
      <c r="H403" s="79"/>
      <c r="L403" s="81"/>
      <c r="O403" s="81"/>
      <c r="R403" s="81">
        <f t="shared" si="22"/>
        <v>0</v>
      </c>
      <c r="S403" s="81">
        <f>IFERROR(IF(J403="X",0,IF(K403="X",0,VLOOKUP(K403,'10'!$K$3:$L$16,2,FALSE))),0)</f>
        <v>0</v>
      </c>
      <c r="T403" s="81">
        <f t="shared" si="23"/>
        <v>0</v>
      </c>
      <c r="U403" s="81">
        <f>IFERROR(VLOOKUP(K403,'10'!$K$3:$M$16,3,FALSE),0)</f>
        <v>0</v>
      </c>
      <c r="V403" s="81">
        <f t="shared" si="24"/>
        <v>0</v>
      </c>
    </row>
    <row r="404" spans="1:22">
      <c r="A404" s="7"/>
      <c r="E404" s="79"/>
      <c r="F404" s="79"/>
      <c r="G404" s="79"/>
      <c r="H404" s="79"/>
      <c r="L404" s="81"/>
      <c r="O404" s="81"/>
      <c r="R404" s="81">
        <f t="shared" si="22"/>
        <v>0</v>
      </c>
      <c r="S404" s="81">
        <f>IFERROR(IF(J404="X",0,IF(K404="X",0,VLOOKUP(K404,'10'!$K$3:$L$16,2,FALSE))),0)</f>
        <v>0</v>
      </c>
      <c r="T404" s="81">
        <f t="shared" si="23"/>
        <v>0</v>
      </c>
      <c r="U404" s="81">
        <f>IFERROR(VLOOKUP(K404,'10'!$K$3:$M$16,3,FALSE),0)</f>
        <v>0</v>
      </c>
      <c r="V404" s="81">
        <f t="shared" si="24"/>
        <v>0</v>
      </c>
    </row>
    <row r="405" spans="1:22">
      <c r="A405" s="7"/>
      <c r="E405" s="79"/>
      <c r="F405" s="79"/>
      <c r="G405" s="79"/>
      <c r="H405" s="79"/>
      <c r="L405" s="81"/>
      <c r="O405" s="81"/>
      <c r="R405" s="81">
        <f t="shared" si="22"/>
        <v>0</v>
      </c>
      <c r="S405" s="81">
        <f>IFERROR(IF(J405="X",0,IF(K405="X",0,VLOOKUP(K405,'10'!$K$3:$L$16,2,FALSE))),0)</f>
        <v>0</v>
      </c>
      <c r="T405" s="81">
        <f t="shared" si="23"/>
        <v>0</v>
      </c>
      <c r="U405" s="81">
        <f>IFERROR(VLOOKUP(K405,'10'!$K$3:$M$16,3,FALSE),0)</f>
        <v>0</v>
      </c>
      <c r="V405" s="81">
        <f t="shared" si="24"/>
        <v>0</v>
      </c>
    </row>
    <row r="406" spans="1:22">
      <c r="A406" s="7"/>
      <c r="E406" s="79"/>
      <c r="F406" s="79"/>
      <c r="G406" s="79"/>
      <c r="H406" s="79"/>
      <c r="L406" s="81"/>
      <c r="O406" s="81"/>
      <c r="R406" s="81">
        <f t="shared" si="22"/>
        <v>0</v>
      </c>
      <c r="S406" s="81">
        <f>IFERROR(IF(J406="X",0,IF(K406="X",0,VLOOKUP(K406,'10'!$K$3:$L$16,2,FALSE))),0)</f>
        <v>0</v>
      </c>
      <c r="T406" s="81">
        <f t="shared" si="23"/>
        <v>0</v>
      </c>
      <c r="U406" s="81">
        <f>IFERROR(VLOOKUP(K406,'10'!$K$3:$M$16,3,FALSE),0)</f>
        <v>0</v>
      </c>
      <c r="V406" s="81">
        <f t="shared" si="24"/>
        <v>0</v>
      </c>
    </row>
    <row r="407" spans="1:22">
      <c r="A407" s="7"/>
      <c r="E407" s="79"/>
      <c r="F407" s="79"/>
      <c r="G407" s="79"/>
      <c r="H407" s="79"/>
      <c r="L407" s="81"/>
      <c r="O407" s="81"/>
      <c r="R407" s="81">
        <f t="shared" si="22"/>
        <v>0</v>
      </c>
      <c r="S407" s="81">
        <f>IFERROR(IF(J407="X",0,IF(K407="X",0,VLOOKUP(K407,'10'!$K$3:$L$16,2,FALSE))),0)</f>
        <v>0</v>
      </c>
      <c r="T407" s="81">
        <f t="shared" si="23"/>
        <v>0</v>
      </c>
      <c r="U407" s="81">
        <f>IFERROR(VLOOKUP(K407,'10'!$K$3:$M$16,3,FALSE),0)</f>
        <v>0</v>
      </c>
      <c r="V407" s="81">
        <f t="shared" si="24"/>
        <v>0</v>
      </c>
    </row>
    <row r="408" spans="1:22">
      <c r="A408" s="7"/>
      <c r="E408" s="79"/>
      <c r="F408" s="79"/>
      <c r="G408" s="79"/>
      <c r="H408" s="79"/>
      <c r="L408" s="81"/>
      <c r="O408" s="81"/>
      <c r="R408" s="81">
        <f t="shared" si="22"/>
        <v>0</v>
      </c>
      <c r="S408" s="81">
        <f>IFERROR(IF(J408="X",0,IF(K408="X",0,VLOOKUP(K408,'10'!$K$3:$L$16,2,FALSE))),0)</f>
        <v>0</v>
      </c>
      <c r="T408" s="81">
        <f t="shared" si="23"/>
        <v>0</v>
      </c>
      <c r="U408" s="81">
        <f>IFERROR(VLOOKUP(K408,'10'!$K$3:$M$16,3,FALSE),0)</f>
        <v>0</v>
      </c>
      <c r="V408" s="81">
        <f t="shared" si="24"/>
        <v>0</v>
      </c>
    </row>
    <row r="409" spans="1:22">
      <c r="A409" s="7"/>
      <c r="E409" s="79"/>
      <c r="F409" s="79"/>
      <c r="G409" s="79"/>
      <c r="H409" s="79"/>
      <c r="L409" s="81"/>
      <c r="O409" s="81"/>
      <c r="R409" s="81">
        <f t="shared" si="22"/>
        <v>0</v>
      </c>
      <c r="S409" s="81">
        <f>IFERROR(IF(J409="X",0,IF(K409="X",0,VLOOKUP(K409,'10'!$K$3:$L$16,2,FALSE))),0)</f>
        <v>0</v>
      </c>
      <c r="T409" s="81">
        <f t="shared" si="23"/>
        <v>0</v>
      </c>
      <c r="U409" s="81">
        <f>IFERROR(VLOOKUP(K409,'10'!$K$3:$M$16,3,FALSE),0)</f>
        <v>0</v>
      </c>
      <c r="V409" s="81">
        <f t="shared" si="24"/>
        <v>0</v>
      </c>
    </row>
    <row r="410" spans="1:22">
      <c r="A410" s="7"/>
      <c r="E410" s="79"/>
      <c r="F410" s="79"/>
      <c r="G410" s="79"/>
      <c r="H410" s="79"/>
      <c r="L410" s="81"/>
      <c r="O410" s="81"/>
      <c r="R410" s="81">
        <f t="shared" si="22"/>
        <v>0</v>
      </c>
      <c r="S410" s="81">
        <f>IFERROR(IF(J410="X",0,IF(K410="X",0,VLOOKUP(K410,'10'!$K$3:$L$16,2,FALSE))),0)</f>
        <v>0</v>
      </c>
      <c r="T410" s="81">
        <f t="shared" si="23"/>
        <v>0</v>
      </c>
      <c r="U410" s="81">
        <f>IFERROR(VLOOKUP(K410,'10'!$K$3:$M$16,3,FALSE),0)</f>
        <v>0</v>
      </c>
      <c r="V410" s="81">
        <f t="shared" si="24"/>
        <v>0</v>
      </c>
    </row>
    <row r="411" spans="1:22">
      <c r="A411" s="7"/>
      <c r="E411" s="79"/>
      <c r="F411" s="79"/>
      <c r="G411" s="79"/>
      <c r="H411" s="79"/>
      <c r="L411" s="81"/>
      <c r="O411" s="81"/>
      <c r="R411" s="81">
        <f t="shared" si="22"/>
        <v>0</v>
      </c>
      <c r="S411" s="81">
        <f>IFERROR(IF(J411="X",0,IF(K411="X",0,VLOOKUP(K411,'10'!$K$3:$L$16,2,FALSE))),0)</f>
        <v>0</v>
      </c>
      <c r="T411" s="81">
        <f t="shared" si="23"/>
        <v>0</v>
      </c>
      <c r="U411" s="81">
        <f>IFERROR(VLOOKUP(K411,'10'!$K$3:$M$16,3,FALSE),0)</f>
        <v>0</v>
      </c>
      <c r="V411" s="81">
        <f t="shared" si="24"/>
        <v>0</v>
      </c>
    </row>
    <row r="412" spans="1:22">
      <c r="A412" s="7"/>
      <c r="E412" s="79"/>
      <c r="F412" s="79"/>
      <c r="G412" s="79"/>
      <c r="H412" s="79"/>
      <c r="L412" s="81"/>
      <c r="O412" s="81"/>
      <c r="R412" s="81">
        <f t="shared" si="22"/>
        <v>0</v>
      </c>
      <c r="S412" s="81">
        <f>IFERROR(IF(J412="X",0,IF(K412="X",0,VLOOKUP(K412,'10'!$K$3:$L$16,2,FALSE))),0)</f>
        <v>0</v>
      </c>
      <c r="T412" s="81">
        <f t="shared" si="23"/>
        <v>0</v>
      </c>
      <c r="U412" s="81">
        <f>IFERROR(VLOOKUP(K412,'10'!$K$3:$M$16,3,FALSE),0)</f>
        <v>0</v>
      </c>
      <c r="V412" s="81">
        <f t="shared" si="24"/>
        <v>0</v>
      </c>
    </row>
    <row r="413" spans="1:22">
      <c r="A413" s="7"/>
      <c r="E413" s="79"/>
      <c r="F413" s="79"/>
      <c r="G413" s="79"/>
      <c r="H413" s="79"/>
      <c r="L413" s="81"/>
      <c r="O413" s="81"/>
      <c r="R413" s="81">
        <f t="shared" si="22"/>
        <v>0</v>
      </c>
      <c r="S413" s="81">
        <f>IFERROR(IF(J413="X",0,IF(K413="X",0,VLOOKUP(K413,'10'!$K$3:$L$16,2,FALSE))),0)</f>
        <v>0</v>
      </c>
      <c r="T413" s="81">
        <f t="shared" si="23"/>
        <v>0</v>
      </c>
      <c r="U413" s="81">
        <f>IFERROR(VLOOKUP(K413,'10'!$K$3:$M$16,3,FALSE),0)</f>
        <v>0</v>
      </c>
      <c r="V413" s="81">
        <f t="shared" si="24"/>
        <v>0</v>
      </c>
    </row>
    <row r="414" spans="1:22">
      <c r="A414" s="7"/>
      <c r="E414" s="79"/>
      <c r="F414" s="79"/>
      <c r="G414" s="79"/>
      <c r="H414" s="79"/>
      <c r="L414" s="81"/>
      <c r="O414" s="81"/>
      <c r="R414" s="81">
        <f t="shared" si="22"/>
        <v>0</v>
      </c>
      <c r="S414" s="81">
        <f>IFERROR(IF(J414="X",0,IF(K414="X",0,VLOOKUP(K414,'10'!$K$3:$L$16,2,FALSE))),0)</f>
        <v>0</v>
      </c>
      <c r="T414" s="81">
        <f t="shared" si="23"/>
        <v>0</v>
      </c>
      <c r="U414" s="81">
        <f>IFERROR(VLOOKUP(K414,'10'!$K$3:$M$16,3,FALSE),0)</f>
        <v>0</v>
      </c>
      <c r="V414" s="81">
        <f t="shared" si="24"/>
        <v>0</v>
      </c>
    </row>
    <row r="415" spans="1:22">
      <c r="A415" s="7"/>
      <c r="E415" s="79"/>
      <c r="F415" s="79"/>
      <c r="G415" s="79"/>
      <c r="H415" s="79"/>
      <c r="L415" s="81"/>
      <c r="O415" s="81"/>
      <c r="R415" s="81">
        <f t="shared" si="22"/>
        <v>0</v>
      </c>
      <c r="S415" s="81">
        <f>IFERROR(IF(J415="X",0,IF(K415="X",0,VLOOKUP(K415,'10'!$K$3:$L$16,2,FALSE))),0)</f>
        <v>0</v>
      </c>
      <c r="T415" s="81">
        <f t="shared" si="23"/>
        <v>0</v>
      </c>
      <c r="U415" s="81">
        <f>IFERROR(VLOOKUP(K415,'10'!$K$3:$M$16,3,FALSE),0)</f>
        <v>0</v>
      </c>
      <c r="V415" s="81">
        <f t="shared" si="24"/>
        <v>0</v>
      </c>
    </row>
    <row r="416" spans="1:22">
      <c r="A416" s="7"/>
      <c r="E416" s="79"/>
      <c r="F416" s="79"/>
      <c r="G416" s="79"/>
      <c r="H416" s="79"/>
      <c r="L416" s="81"/>
      <c r="O416" s="81"/>
      <c r="R416" s="81">
        <f t="shared" si="22"/>
        <v>0</v>
      </c>
      <c r="S416" s="81">
        <f>IFERROR(IF(J416="X",0,IF(K416="X",0,VLOOKUP(K416,'10'!$K$3:$L$16,2,FALSE))),0)</f>
        <v>0</v>
      </c>
      <c r="T416" s="81">
        <f t="shared" si="23"/>
        <v>0</v>
      </c>
      <c r="U416" s="81">
        <f>IFERROR(VLOOKUP(K416,'10'!$K$3:$M$16,3,FALSE),0)</f>
        <v>0</v>
      </c>
      <c r="V416" s="81">
        <f t="shared" si="24"/>
        <v>0</v>
      </c>
    </row>
    <row r="417" spans="1:22">
      <c r="A417" s="7"/>
      <c r="E417" s="79"/>
      <c r="F417" s="79"/>
      <c r="G417" s="79"/>
      <c r="H417" s="79"/>
      <c r="L417" s="81"/>
      <c r="O417" s="81"/>
      <c r="R417" s="81">
        <f t="shared" si="22"/>
        <v>0</v>
      </c>
      <c r="S417" s="81">
        <f>IFERROR(IF(J417="X",0,IF(K417="X",0,VLOOKUP(K417,'10'!$K$3:$L$16,2,FALSE))),0)</f>
        <v>0</v>
      </c>
      <c r="T417" s="81">
        <f t="shared" si="23"/>
        <v>0</v>
      </c>
      <c r="U417" s="81">
        <f>IFERROR(VLOOKUP(K417,'10'!$K$3:$M$16,3,FALSE),0)</f>
        <v>0</v>
      </c>
      <c r="V417" s="81">
        <f t="shared" si="24"/>
        <v>0</v>
      </c>
    </row>
    <row r="418" spans="1:22">
      <c r="A418" s="7"/>
      <c r="E418" s="79"/>
      <c r="F418" s="79"/>
      <c r="G418" s="79"/>
      <c r="H418" s="79"/>
      <c r="L418" s="81"/>
      <c r="O418" s="81"/>
      <c r="R418" s="81">
        <f t="shared" si="22"/>
        <v>0</v>
      </c>
      <c r="S418" s="81">
        <f>IFERROR(IF(J418="X",0,IF(K418="X",0,VLOOKUP(K418,'10'!$K$3:$L$16,2,FALSE))),0)</f>
        <v>0</v>
      </c>
      <c r="T418" s="81">
        <f t="shared" si="23"/>
        <v>0</v>
      </c>
      <c r="U418" s="81">
        <f>IFERROR(VLOOKUP(K418,'10'!$K$3:$M$16,3,FALSE),0)</f>
        <v>0</v>
      </c>
      <c r="V418" s="81">
        <f t="shared" si="24"/>
        <v>0</v>
      </c>
    </row>
    <row r="419" spans="1:22">
      <c r="A419" s="7"/>
      <c r="E419" s="79"/>
      <c r="F419" s="79"/>
      <c r="G419" s="79"/>
      <c r="H419" s="79"/>
      <c r="L419" s="81"/>
      <c r="O419" s="81"/>
      <c r="R419" s="81">
        <f t="shared" si="22"/>
        <v>0</v>
      </c>
      <c r="S419" s="81">
        <f>IFERROR(IF(J419="X",0,IF(K419="X",0,VLOOKUP(K419,'10'!$K$3:$L$16,2,FALSE))),0)</f>
        <v>0</v>
      </c>
      <c r="T419" s="81">
        <f t="shared" si="23"/>
        <v>0</v>
      </c>
      <c r="U419" s="81">
        <f>IFERROR(VLOOKUP(K419,'10'!$K$3:$M$16,3,FALSE),0)</f>
        <v>0</v>
      </c>
      <c r="V419" s="81">
        <f t="shared" si="24"/>
        <v>0</v>
      </c>
    </row>
    <row r="420" spans="1:22">
      <c r="A420" s="7"/>
      <c r="E420" s="79"/>
      <c r="F420" s="79"/>
      <c r="G420" s="79"/>
      <c r="H420" s="79"/>
      <c r="L420" s="81"/>
      <c r="O420" s="81"/>
      <c r="R420" s="81">
        <f t="shared" si="22"/>
        <v>0</v>
      </c>
      <c r="S420" s="81">
        <f>IFERROR(IF(J420="X",0,IF(K420="X",0,VLOOKUP(K420,'10'!$K$3:$L$16,2,FALSE))),0)</f>
        <v>0</v>
      </c>
      <c r="T420" s="81">
        <f t="shared" si="23"/>
        <v>0</v>
      </c>
      <c r="U420" s="81">
        <f>IFERROR(VLOOKUP(K420,'10'!$K$3:$M$16,3,FALSE),0)</f>
        <v>0</v>
      </c>
      <c r="V420" s="81">
        <f t="shared" si="24"/>
        <v>0</v>
      </c>
    </row>
    <row r="421" spans="1:22">
      <c r="A421" s="7"/>
      <c r="E421" s="79"/>
      <c r="F421" s="79"/>
      <c r="G421" s="79"/>
      <c r="H421" s="79"/>
      <c r="L421" s="81"/>
      <c r="O421" s="81"/>
      <c r="R421" s="81">
        <f t="shared" si="22"/>
        <v>0</v>
      </c>
      <c r="S421" s="81">
        <f>IFERROR(IF(J421="X",0,IF(K421="X",0,VLOOKUP(K421,'10'!$K$3:$L$16,2,FALSE))),0)</f>
        <v>0</v>
      </c>
      <c r="T421" s="81">
        <f t="shared" si="23"/>
        <v>0</v>
      </c>
      <c r="U421" s="81">
        <f>IFERROR(VLOOKUP(K421,'10'!$K$3:$M$16,3,FALSE),0)</f>
        <v>0</v>
      </c>
      <c r="V421" s="81">
        <f t="shared" si="24"/>
        <v>0</v>
      </c>
    </row>
    <row r="422" spans="1:22">
      <c r="A422" s="7"/>
      <c r="E422" s="79"/>
      <c r="F422" s="79"/>
      <c r="G422" s="79"/>
      <c r="H422" s="79"/>
      <c r="L422" s="81"/>
      <c r="O422" s="81"/>
      <c r="R422" s="81">
        <f t="shared" si="22"/>
        <v>0</v>
      </c>
      <c r="S422" s="81">
        <f>IFERROR(IF(J422="X",0,IF(K422="X",0,VLOOKUP(K422,'10'!$K$3:$L$16,2,FALSE))),0)</f>
        <v>0</v>
      </c>
      <c r="T422" s="81">
        <f t="shared" si="23"/>
        <v>0</v>
      </c>
      <c r="U422" s="81">
        <f>IFERROR(VLOOKUP(K422,'10'!$K$3:$M$16,3,FALSE),0)</f>
        <v>0</v>
      </c>
      <c r="V422" s="81">
        <f t="shared" si="24"/>
        <v>0</v>
      </c>
    </row>
    <row r="423" spans="1:22">
      <c r="A423" s="7"/>
      <c r="E423" s="79"/>
      <c r="F423" s="79"/>
      <c r="G423" s="79"/>
      <c r="H423" s="79"/>
      <c r="L423" s="81"/>
      <c r="O423" s="81"/>
      <c r="R423" s="81">
        <f t="shared" si="22"/>
        <v>0</v>
      </c>
      <c r="S423" s="81">
        <f>IFERROR(IF(J423="X",0,IF(K423="X",0,VLOOKUP(K423,'10'!$K$3:$L$16,2,FALSE))),0)</f>
        <v>0</v>
      </c>
      <c r="T423" s="81">
        <f t="shared" si="23"/>
        <v>0</v>
      </c>
      <c r="U423" s="81">
        <f>IFERROR(VLOOKUP(K423,'10'!$K$3:$M$16,3,FALSE),0)</f>
        <v>0</v>
      </c>
      <c r="V423" s="81">
        <f t="shared" si="24"/>
        <v>0</v>
      </c>
    </row>
    <row r="424" spans="1:22">
      <c r="A424" s="7"/>
      <c r="E424" s="79"/>
      <c r="F424" s="79"/>
      <c r="G424" s="79"/>
      <c r="H424" s="79"/>
      <c r="L424" s="81"/>
      <c r="O424" s="81"/>
      <c r="R424" s="81">
        <f t="shared" si="22"/>
        <v>0</v>
      </c>
      <c r="S424" s="81">
        <f>IFERROR(IF(J424="X",0,IF(K424="X",0,VLOOKUP(K424,'10'!$K$3:$L$16,2,FALSE))),0)</f>
        <v>0</v>
      </c>
      <c r="T424" s="81">
        <f t="shared" si="23"/>
        <v>0</v>
      </c>
      <c r="U424" s="81">
        <f>IFERROR(VLOOKUP(K424,'10'!$K$3:$M$16,3,FALSE),0)</f>
        <v>0</v>
      </c>
      <c r="V424" s="81">
        <f t="shared" si="24"/>
        <v>0</v>
      </c>
    </row>
    <row r="425" spans="1:22">
      <c r="A425" s="7"/>
      <c r="E425" s="79"/>
      <c r="F425" s="79"/>
      <c r="G425" s="79"/>
      <c r="H425" s="79"/>
      <c r="L425" s="81"/>
      <c r="O425" s="81"/>
      <c r="R425" s="81">
        <f t="shared" si="22"/>
        <v>0</v>
      </c>
      <c r="S425" s="81">
        <f>IFERROR(IF(J425="X",0,IF(K425="X",0,VLOOKUP(K425,'10'!$K$3:$L$16,2,FALSE))),0)</f>
        <v>0</v>
      </c>
      <c r="T425" s="81">
        <f t="shared" si="23"/>
        <v>0</v>
      </c>
      <c r="U425" s="81">
        <f>IFERROR(VLOOKUP(K425,'10'!$K$3:$M$16,3,FALSE),0)</f>
        <v>0</v>
      </c>
      <c r="V425" s="81">
        <f t="shared" si="24"/>
        <v>0</v>
      </c>
    </row>
    <row r="426" spans="1:22">
      <c r="A426" s="7"/>
      <c r="E426" s="79"/>
      <c r="F426" s="79"/>
      <c r="G426" s="79"/>
      <c r="H426" s="79"/>
      <c r="L426" s="81"/>
      <c r="O426" s="81"/>
      <c r="R426" s="81">
        <f t="shared" si="22"/>
        <v>0</v>
      </c>
      <c r="S426" s="81">
        <f>IFERROR(IF(J426="X",0,IF(K426="X",0,VLOOKUP(K426,'10'!$K$3:$L$16,2,FALSE))),0)</f>
        <v>0</v>
      </c>
      <c r="T426" s="81">
        <f t="shared" si="23"/>
        <v>0</v>
      </c>
      <c r="U426" s="81">
        <f>IFERROR(VLOOKUP(K426,'10'!$K$3:$M$16,3,FALSE),0)</f>
        <v>0</v>
      </c>
      <c r="V426" s="81">
        <f t="shared" si="24"/>
        <v>0</v>
      </c>
    </row>
    <row r="427" spans="1:22">
      <c r="A427" s="7"/>
      <c r="E427" s="79"/>
      <c r="F427" s="79"/>
      <c r="G427" s="79"/>
      <c r="H427" s="79"/>
      <c r="L427" s="81"/>
      <c r="O427" s="81"/>
      <c r="R427" s="81">
        <f t="shared" si="22"/>
        <v>0</v>
      </c>
      <c r="S427" s="81">
        <f>IFERROR(IF(J427="X",0,IF(K427="X",0,VLOOKUP(K427,'10'!$K$3:$L$16,2,FALSE))),0)</f>
        <v>0</v>
      </c>
      <c r="T427" s="81">
        <f t="shared" si="23"/>
        <v>0</v>
      </c>
      <c r="U427" s="81">
        <f>IFERROR(VLOOKUP(K427,'10'!$K$3:$M$16,3,FALSE),0)</f>
        <v>0</v>
      </c>
      <c r="V427" s="81">
        <f t="shared" si="24"/>
        <v>0</v>
      </c>
    </row>
    <row r="428" spans="1:22">
      <c r="A428" s="7"/>
      <c r="E428" s="79"/>
      <c r="F428" s="79"/>
      <c r="G428" s="79"/>
      <c r="H428" s="79"/>
      <c r="L428" s="81"/>
      <c r="O428" s="81"/>
      <c r="R428" s="81">
        <f t="shared" si="22"/>
        <v>0</v>
      </c>
      <c r="S428" s="81">
        <f>IFERROR(IF(J428="X",0,IF(K428="X",0,VLOOKUP(K428,'10'!$K$3:$L$16,2,FALSE))),0)</f>
        <v>0</v>
      </c>
      <c r="T428" s="81">
        <f t="shared" si="23"/>
        <v>0</v>
      </c>
      <c r="U428" s="81">
        <f>IFERROR(VLOOKUP(K428,'10'!$K$3:$M$16,3,FALSE),0)</f>
        <v>0</v>
      </c>
      <c r="V428" s="81">
        <f t="shared" si="24"/>
        <v>0</v>
      </c>
    </row>
    <row r="429" spans="1:22">
      <c r="A429" s="7"/>
      <c r="E429" s="79"/>
      <c r="F429" s="79"/>
      <c r="G429" s="79"/>
      <c r="H429" s="79"/>
      <c r="L429" s="81"/>
      <c r="O429" s="81"/>
      <c r="R429" s="81">
        <f t="shared" si="22"/>
        <v>0</v>
      </c>
      <c r="S429" s="81">
        <f>IFERROR(IF(J429="X",0,IF(K429="X",0,VLOOKUP(K429,'10'!$K$3:$L$16,2,FALSE))),0)</f>
        <v>0</v>
      </c>
      <c r="T429" s="81">
        <f t="shared" si="23"/>
        <v>0</v>
      </c>
      <c r="U429" s="81">
        <f>IFERROR(VLOOKUP(K429,'10'!$K$3:$M$16,3,FALSE),0)</f>
        <v>0</v>
      </c>
      <c r="V429" s="81">
        <f t="shared" si="24"/>
        <v>0</v>
      </c>
    </row>
    <row r="430" spans="1:22">
      <c r="A430" s="7"/>
      <c r="E430" s="79"/>
      <c r="F430" s="79"/>
      <c r="G430" s="79"/>
      <c r="H430" s="79"/>
      <c r="L430" s="81"/>
      <c r="O430" s="81"/>
      <c r="R430" s="81">
        <f t="shared" si="22"/>
        <v>0</v>
      </c>
      <c r="S430" s="81">
        <f>IFERROR(IF(J430="X",0,IF(K430="X",0,VLOOKUP(K430,'10'!$K$3:$L$16,2,FALSE))),0)</f>
        <v>0</v>
      </c>
      <c r="T430" s="81">
        <f t="shared" si="23"/>
        <v>0</v>
      </c>
      <c r="U430" s="81">
        <f>IFERROR(VLOOKUP(K430,'10'!$K$3:$M$16,3,FALSE),0)</f>
        <v>0</v>
      </c>
      <c r="V430" s="81">
        <f t="shared" si="24"/>
        <v>0</v>
      </c>
    </row>
    <row r="431" spans="1:22">
      <c r="A431" s="7"/>
      <c r="E431" s="79"/>
      <c r="F431" s="79"/>
      <c r="G431" s="79"/>
      <c r="H431" s="79"/>
      <c r="L431" s="81"/>
      <c r="O431" s="81"/>
      <c r="R431" s="81">
        <f t="shared" si="22"/>
        <v>0</v>
      </c>
      <c r="S431" s="81">
        <f>IFERROR(IF(J431="X",0,IF(K431="X",0,VLOOKUP(K431,'10'!$K$3:$L$16,2,FALSE))),0)</f>
        <v>0</v>
      </c>
      <c r="T431" s="81">
        <f t="shared" si="23"/>
        <v>0</v>
      </c>
      <c r="U431" s="81">
        <f>IFERROR(VLOOKUP(K431,'10'!$K$3:$M$16,3,FALSE),0)</f>
        <v>0</v>
      </c>
      <c r="V431" s="81">
        <f t="shared" si="24"/>
        <v>0</v>
      </c>
    </row>
    <row r="432" spans="1:22">
      <c r="A432" s="7"/>
      <c r="E432" s="79"/>
      <c r="F432" s="79"/>
      <c r="G432" s="79"/>
      <c r="H432" s="79"/>
      <c r="L432" s="81"/>
      <c r="O432" s="81"/>
      <c r="R432" s="81">
        <f t="shared" si="22"/>
        <v>0</v>
      </c>
      <c r="S432" s="81">
        <f>IFERROR(IF(J432="X",0,IF(K432="X",0,VLOOKUP(K432,'10'!$K$3:$L$16,2,FALSE))),0)</f>
        <v>0</v>
      </c>
      <c r="T432" s="81">
        <f t="shared" si="23"/>
        <v>0</v>
      </c>
      <c r="U432" s="81">
        <f>IFERROR(VLOOKUP(K432,'10'!$K$3:$M$16,3,FALSE),0)</f>
        <v>0</v>
      </c>
      <c r="V432" s="81">
        <f t="shared" si="24"/>
        <v>0</v>
      </c>
    </row>
    <row r="433" spans="1:22">
      <c r="A433" s="7"/>
      <c r="E433" s="79"/>
      <c r="F433" s="79"/>
      <c r="G433" s="79"/>
      <c r="H433" s="79"/>
      <c r="L433" s="81"/>
      <c r="O433" s="81"/>
      <c r="R433" s="81">
        <f t="shared" si="22"/>
        <v>0</v>
      </c>
      <c r="S433" s="81">
        <f>IFERROR(IF(J433="X",0,IF(K433="X",0,VLOOKUP(K433,'10'!$K$3:$L$16,2,FALSE))),0)</f>
        <v>0</v>
      </c>
      <c r="T433" s="81">
        <f t="shared" si="23"/>
        <v>0</v>
      </c>
      <c r="U433" s="81">
        <f>IFERROR(VLOOKUP(K433,'10'!$K$3:$M$16,3,FALSE),0)</f>
        <v>0</v>
      </c>
      <c r="V433" s="81">
        <f t="shared" si="24"/>
        <v>0</v>
      </c>
    </row>
    <row r="434" spans="1:22">
      <c r="A434" s="7"/>
      <c r="E434" s="79"/>
      <c r="F434" s="79"/>
      <c r="G434" s="79"/>
      <c r="H434" s="79"/>
      <c r="L434" s="81"/>
      <c r="O434" s="81"/>
      <c r="R434" s="81">
        <f t="shared" si="22"/>
        <v>0</v>
      </c>
      <c r="S434" s="81">
        <f>IFERROR(IF(J434="X",0,IF(K434="X",0,VLOOKUP(K434,'10'!$K$3:$L$16,2,FALSE))),0)</f>
        <v>0</v>
      </c>
      <c r="T434" s="81">
        <f t="shared" si="23"/>
        <v>0</v>
      </c>
      <c r="U434" s="81">
        <f>IFERROR(VLOOKUP(K434,'10'!$K$3:$M$16,3,FALSE),0)</f>
        <v>0</v>
      </c>
      <c r="V434" s="81">
        <f t="shared" si="24"/>
        <v>0</v>
      </c>
    </row>
    <row r="435" spans="1:22">
      <c r="A435" s="7"/>
      <c r="E435" s="79"/>
      <c r="F435" s="79"/>
      <c r="G435" s="79"/>
      <c r="H435" s="79"/>
      <c r="L435" s="81"/>
      <c r="O435" s="81"/>
      <c r="R435" s="81">
        <f t="shared" si="22"/>
        <v>0</v>
      </c>
      <c r="S435" s="81">
        <f>IFERROR(IF(J435="X",0,IF(K435="X",0,VLOOKUP(K435,'10'!$K$3:$L$16,2,FALSE))),0)</f>
        <v>0</v>
      </c>
      <c r="T435" s="81">
        <f t="shared" si="23"/>
        <v>0</v>
      </c>
      <c r="U435" s="81">
        <f>IFERROR(VLOOKUP(K435,'10'!$K$3:$M$16,3,FALSE),0)</f>
        <v>0</v>
      </c>
      <c r="V435" s="81">
        <f t="shared" si="24"/>
        <v>0</v>
      </c>
    </row>
    <row r="436" spans="1:22">
      <c r="A436" s="7"/>
      <c r="E436" s="79"/>
      <c r="F436" s="79"/>
      <c r="G436" s="79"/>
      <c r="H436" s="79"/>
      <c r="L436" s="81"/>
      <c r="O436" s="81"/>
      <c r="R436" s="81">
        <f t="shared" si="22"/>
        <v>0</v>
      </c>
      <c r="S436" s="81">
        <f>IFERROR(IF(J436="X",0,IF(K436="X",0,VLOOKUP(K436,'10'!$K$3:$L$16,2,FALSE))),0)</f>
        <v>0</v>
      </c>
      <c r="T436" s="81">
        <f t="shared" si="23"/>
        <v>0</v>
      </c>
      <c r="U436" s="81">
        <f>IFERROR(VLOOKUP(K436,'10'!$K$3:$M$16,3,FALSE),0)</f>
        <v>0</v>
      </c>
      <c r="V436" s="81">
        <f t="shared" si="24"/>
        <v>0</v>
      </c>
    </row>
    <row r="437" spans="1:22">
      <c r="A437" s="7"/>
      <c r="E437" s="79"/>
      <c r="F437" s="79"/>
      <c r="G437" s="79"/>
      <c r="H437" s="79"/>
      <c r="L437" s="81"/>
      <c r="O437" s="81"/>
      <c r="R437" s="81">
        <f t="shared" si="22"/>
        <v>0</v>
      </c>
      <c r="S437" s="81">
        <f>IFERROR(IF(J437="X",0,IF(K437="X",0,VLOOKUP(K437,'10'!$K$3:$L$16,2,FALSE))),0)</f>
        <v>0</v>
      </c>
      <c r="T437" s="81">
        <f t="shared" si="23"/>
        <v>0</v>
      </c>
      <c r="U437" s="81">
        <f>IFERROR(VLOOKUP(K437,'10'!$K$3:$M$16,3,FALSE),0)</f>
        <v>0</v>
      </c>
      <c r="V437" s="81">
        <f t="shared" si="24"/>
        <v>0</v>
      </c>
    </row>
    <row r="438" spans="1:22">
      <c r="A438" s="7"/>
      <c r="E438" s="79"/>
      <c r="F438" s="79"/>
      <c r="G438" s="79"/>
      <c r="H438" s="79"/>
      <c r="L438" s="81"/>
      <c r="O438" s="81"/>
      <c r="R438" s="81">
        <f t="shared" si="22"/>
        <v>0</v>
      </c>
      <c r="S438" s="81">
        <f>IFERROR(IF(J438="X",0,IF(K438="X",0,VLOOKUP(K438,'10'!$K$3:$L$16,2,FALSE))),0)</f>
        <v>0</v>
      </c>
      <c r="T438" s="81">
        <f t="shared" si="23"/>
        <v>0</v>
      </c>
      <c r="U438" s="81">
        <f>IFERROR(VLOOKUP(K438,'10'!$K$3:$M$16,3,FALSE),0)</f>
        <v>0</v>
      </c>
      <c r="V438" s="81">
        <f t="shared" si="24"/>
        <v>0</v>
      </c>
    </row>
    <row r="439" spans="1:22">
      <c r="A439" s="7"/>
      <c r="E439" s="79"/>
      <c r="F439" s="79"/>
      <c r="G439" s="79"/>
      <c r="H439" s="79"/>
      <c r="L439" s="81"/>
      <c r="O439" s="81"/>
      <c r="R439" s="81">
        <f t="shared" si="22"/>
        <v>0</v>
      </c>
      <c r="S439" s="81">
        <f>IFERROR(IF(J439="X",0,IF(K439="X",0,VLOOKUP(K439,'10'!$K$3:$L$16,2,FALSE))),0)</f>
        <v>0</v>
      </c>
      <c r="T439" s="81">
        <f t="shared" si="23"/>
        <v>0</v>
      </c>
      <c r="U439" s="81">
        <f>IFERROR(VLOOKUP(K439,'10'!$K$3:$M$16,3,FALSE),0)</f>
        <v>0</v>
      </c>
      <c r="V439" s="81">
        <f t="shared" si="24"/>
        <v>0</v>
      </c>
    </row>
    <row r="440" spans="1:22">
      <c r="A440" s="7"/>
      <c r="E440" s="79"/>
      <c r="F440" s="79"/>
      <c r="G440" s="79"/>
      <c r="H440" s="79"/>
      <c r="L440" s="81"/>
      <c r="O440" s="81"/>
      <c r="R440" s="81">
        <f t="shared" si="22"/>
        <v>0</v>
      </c>
      <c r="S440" s="81">
        <f>IFERROR(IF(J440="X",0,IF(K440="X",0,VLOOKUP(K440,'10'!$K$3:$L$16,2,FALSE))),0)</f>
        <v>0</v>
      </c>
      <c r="T440" s="81">
        <f t="shared" si="23"/>
        <v>0</v>
      </c>
      <c r="U440" s="81">
        <f>IFERROR(VLOOKUP(K440,'10'!$K$3:$M$16,3,FALSE),0)</f>
        <v>0</v>
      </c>
      <c r="V440" s="81">
        <f t="shared" si="24"/>
        <v>0</v>
      </c>
    </row>
    <row r="441" spans="1:22">
      <c r="A441" s="7"/>
      <c r="E441" s="79"/>
      <c r="F441" s="79"/>
      <c r="G441" s="79"/>
      <c r="H441" s="79"/>
      <c r="L441" s="81"/>
      <c r="O441" s="81"/>
      <c r="R441" s="81">
        <f t="shared" si="22"/>
        <v>0</v>
      </c>
      <c r="S441" s="81">
        <f>IFERROR(IF(J441="X",0,IF(K441="X",0,VLOOKUP(K441,'10'!$K$3:$L$16,2,FALSE))),0)</f>
        <v>0</v>
      </c>
      <c r="T441" s="81">
        <f t="shared" si="23"/>
        <v>0</v>
      </c>
      <c r="U441" s="81">
        <f>IFERROR(VLOOKUP(K441,'10'!$K$3:$M$16,3,FALSE),0)</f>
        <v>0</v>
      </c>
      <c r="V441" s="81">
        <f t="shared" si="24"/>
        <v>0</v>
      </c>
    </row>
    <row r="442" spans="1:22">
      <c r="A442" s="7"/>
      <c r="E442" s="79"/>
      <c r="F442" s="79"/>
      <c r="G442" s="79"/>
      <c r="H442" s="79"/>
      <c r="L442" s="81"/>
      <c r="O442" s="81"/>
      <c r="R442" s="81">
        <f t="shared" si="22"/>
        <v>0</v>
      </c>
      <c r="S442" s="81">
        <f>IFERROR(IF(J442="X",0,IF(K442="X",0,VLOOKUP(K442,'10'!$K$3:$L$16,2,FALSE))),0)</f>
        <v>0</v>
      </c>
      <c r="T442" s="81">
        <f t="shared" si="23"/>
        <v>0</v>
      </c>
      <c r="U442" s="81">
        <f>IFERROR(VLOOKUP(K442,'10'!$K$3:$M$16,3,FALSE),0)</f>
        <v>0</v>
      </c>
      <c r="V442" s="81">
        <f t="shared" si="24"/>
        <v>0</v>
      </c>
    </row>
    <row r="443" spans="1:22">
      <c r="A443" s="7"/>
      <c r="E443" s="79"/>
      <c r="F443" s="79"/>
      <c r="G443" s="79"/>
      <c r="H443" s="79"/>
      <c r="L443" s="81"/>
      <c r="O443" s="81"/>
      <c r="R443" s="81">
        <f t="shared" si="22"/>
        <v>0</v>
      </c>
      <c r="S443" s="81">
        <f>IFERROR(IF(J443="X",0,IF(K443="X",0,VLOOKUP(K443,'10'!$K$3:$L$16,2,FALSE))),0)</f>
        <v>0</v>
      </c>
      <c r="T443" s="81">
        <f t="shared" si="23"/>
        <v>0</v>
      </c>
      <c r="U443" s="81">
        <f>IFERROR(VLOOKUP(K443,'10'!$K$3:$M$16,3,FALSE),0)</f>
        <v>0</v>
      </c>
      <c r="V443" s="81">
        <f t="shared" si="24"/>
        <v>0</v>
      </c>
    </row>
    <row r="444" spans="1:22">
      <c r="A444" s="7"/>
      <c r="E444" s="79"/>
      <c r="F444" s="79"/>
      <c r="G444" s="79"/>
      <c r="H444" s="79"/>
      <c r="L444" s="81"/>
      <c r="O444" s="81"/>
      <c r="R444" s="81">
        <f t="shared" si="22"/>
        <v>0</v>
      </c>
      <c r="S444" s="81">
        <f>IFERROR(IF(J444="X",0,IF(K444="X",0,VLOOKUP(K444,'10'!$K$3:$L$16,2,FALSE))),0)</f>
        <v>0</v>
      </c>
      <c r="T444" s="81">
        <f t="shared" si="23"/>
        <v>0</v>
      </c>
      <c r="U444" s="81">
        <f>IFERROR(VLOOKUP(K444,'10'!$K$3:$M$16,3,FALSE),0)</f>
        <v>0</v>
      </c>
      <c r="V444" s="81">
        <f t="shared" si="24"/>
        <v>0</v>
      </c>
    </row>
    <row r="445" spans="1:22">
      <c r="A445" s="7"/>
      <c r="E445" s="79"/>
      <c r="F445" s="79"/>
      <c r="G445" s="79"/>
      <c r="H445" s="79"/>
      <c r="L445" s="81"/>
      <c r="O445" s="81"/>
      <c r="R445" s="81">
        <f t="shared" si="22"/>
        <v>0</v>
      </c>
      <c r="S445" s="81">
        <f>IFERROR(IF(J445="X",0,IF(K445="X",0,VLOOKUP(K445,'10'!$K$3:$L$16,2,FALSE))),0)</f>
        <v>0</v>
      </c>
      <c r="T445" s="81">
        <f t="shared" si="23"/>
        <v>0</v>
      </c>
      <c r="U445" s="81">
        <f>IFERROR(VLOOKUP(K445,'10'!$K$3:$M$16,3,FALSE),0)</f>
        <v>0</v>
      </c>
      <c r="V445" s="81">
        <f t="shared" si="24"/>
        <v>0</v>
      </c>
    </row>
    <row r="446" spans="1:22">
      <c r="A446" s="7"/>
      <c r="E446" s="79"/>
      <c r="F446" s="79"/>
      <c r="G446" s="79"/>
      <c r="H446" s="79"/>
      <c r="L446" s="81"/>
      <c r="O446" s="81"/>
      <c r="R446" s="81">
        <f t="shared" si="22"/>
        <v>0</v>
      </c>
      <c r="S446" s="81">
        <f>IFERROR(IF(J446="X",0,IF(K446="X",0,VLOOKUP(K446,'10'!$K$3:$L$16,2,FALSE))),0)</f>
        <v>0</v>
      </c>
      <c r="T446" s="81">
        <f t="shared" si="23"/>
        <v>0</v>
      </c>
      <c r="U446" s="81">
        <f>IFERROR(VLOOKUP(K446,'10'!$K$3:$M$16,3,FALSE),0)</f>
        <v>0</v>
      </c>
      <c r="V446" s="81">
        <f t="shared" si="24"/>
        <v>0</v>
      </c>
    </row>
    <row r="447" spans="1:22">
      <c r="A447" s="7"/>
      <c r="E447" s="79"/>
      <c r="F447" s="79"/>
      <c r="G447" s="79"/>
      <c r="H447" s="79"/>
      <c r="L447" s="81"/>
      <c r="O447" s="81"/>
      <c r="R447" s="81">
        <f t="shared" si="22"/>
        <v>0</v>
      </c>
      <c r="S447" s="81">
        <f>IFERROR(IF(J447="X",0,IF(K447="X",0,VLOOKUP(K447,'10'!$K$3:$L$16,2,FALSE))),0)</f>
        <v>0</v>
      </c>
      <c r="T447" s="81">
        <f t="shared" si="23"/>
        <v>0</v>
      </c>
      <c r="U447" s="81">
        <f>IFERROR(VLOOKUP(K447,'10'!$K$3:$M$16,3,FALSE),0)</f>
        <v>0</v>
      </c>
      <c r="V447" s="81">
        <f t="shared" si="24"/>
        <v>0</v>
      </c>
    </row>
    <row r="448" spans="1:22">
      <c r="A448" s="7"/>
      <c r="E448" s="79"/>
      <c r="F448" s="79"/>
      <c r="G448" s="79"/>
      <c r="H448" s="79"/>
      <c r="L448" s="81"/>
      <c r="O448" s="81"/>
      <c r="R448" s="81">
        <f t="shared" si="22"/>
        <v>0</v>
      </c>
      <c r="S448" s="81">
        <f>IFERROR(IF(J448="X",0,IF(K448="X",0,VLOOKUP(K448,'10'!$K$3:$L$16,2,FALSE))),0)</f>
        <v>0</v>
      </c>
      <c r="T448" s="81">
        <f t="shared" si="23"/>
        <v>0</v>
      </c>
      <c r="U448" s="81">
        <f>IFERROR(VLOOKUP(K448,'10'!$K$3:$M$16,3,FALSE),0)</f>
        <v>0</v>
      </c>
      <c r="V448" s="81">
        <f t="shared" si="24"/>
        <v>0</v>
      </c>
    </row>
    <row r="449" spans="1:22">
      <c r="A449" s="7"/>
      <c r="E449" s="79"/>
      <c r="F449" s="79"/>
      <c r="G449" s="79"/>
      <c r="H449" s="79"/>
      <c r="L449" s="81"/>
      <c r="O449" s="81"/>
      <c r="R449" s="81">
        <f t="shared" si="22"/>
        <v>0</v>
      </c>
      <c r="S449" s="81">
        <f>IFERROR(IF(J449="X",0,IF(K449="X",0,VLOOKUP(K449,'10'!$K$3:$L$16,2,FALSE))),0)</f>
        <v>0</v>
      </c>
      <c r="T449" s="81">
        <f t="shared" si="23"/>
        <v>0</v>
      </c>
      <c r="U449" s="81">
        <f>IFERROR(VLOOKUP(K449,'10'!$K$3:$M$16,3,FALSE),0)</f>
        <v>0</v>
      </c>
      <c r="V449" s="81">
        <f t="shared" si="24"/>
        <v>0</v>
      </c>
    </row>
    <row r="450" spans="1:22">
      <c r="A450" s="7"/>
      <c r="E450" s="79"/>
      <c r="F450" s="79"/>
      <c r="G450" s="79"/>
      <c r="H450" s="79"/>
      <c r="L450" s="81"/>
      <c r="O450" s="81"/>
      <c r="R450" s="81">
        <f t="shared" si="22"/>
        <v>0</v>
      </c>
      <c r="S450" s="81">
        <f>IFERROR(IF(J450="X",0,IF(K450="X",0,VLOOKUP(K450,'10'!$K$3:$L$16,2,FALSE))),0)</f>
        <v>0</v>
      </c>
      <c r="T450" s="81">
        <f t="shared" si="23"/>
        <v>0</v>
      </c>
      <c r="U450" s="81">
        <f>IFERROR(VLOOKUP(K450,'10'!$K$3:$M$16,3,FALSE),0)</f>
        <v>0</v>
      </c>
      <c r="V450" s="81">
        <f t="shared" si="24"/>
        <v>0</v>
      </c>
    </row>
    <row r="451" spans="1:22">
      <c r="A451" s="7"/>
      <c r="E451" s="79"/>
      <c r="F451" s="79"/>
      <c r="G451" s="79"/>
      <c r="H451" s="79"/>
      <c r="L451" s="81"/>
      <c r="O451" s="81"/>
      <c r="R451" s="81">
        <f t="shared" si="22"/>
        <v>0</v>
      </c>
      <c r="S451" s="81">
        <f>IFERROR(IF(J451="X",0,IF(K451="X",0,VLOOKUP(K451,'10'!$K$3:$L$16,2,FALSE))),0)</f>
        <v>0</v>
      </c>
      <c r="T451" s="81">
        <f t="shared" si="23"/>
        <v>0</v>
      </c>
      <c r="U451" s="81">
        <f>IFERROR(VLOOKUP(K451,'10'!$K$3:$M$16,3,FALSE),0)</f>
        <v>0</v>
      </c>
      <c r="V451" s="81">
        <f t="shared" si="24"/>
        <v>0</v>
      </c>
    </row>
    <row r="452" spans="1:22">
      <c r="A452" s="7"/>
      <c r="E452" s="79"/>
      <c r="F452" s="79"/>
      <c r="G452" s="79"/>
      <c r="H452" s="79"/>
      <c r="L452" s="81"/>
      <c r="O452" s="81"/>
      <c r="R452" s="81">
        <f t="shared" si="22"/>
        <v>0</v>
      </c>
      <c r="S452" s="81">
        <f>IFERROR(IF(J452="X",0,IF(K452="X",0,VLOOKUP(K452,'10'!$K$3:$L$16,2,FALSE))),0)</f>
        <v>0</v>
      </c>
      <c r="T452" s="81">
        <f t="shared" si="23"/>
        <v>0</v>
      </c>
      <c r="U452" s="81">
        <f>IFERROR(VLOOKUP(K452,'10'!$K$3:$M$16,3,FALSE),0)</f>
        <v>0</v>
      </c>
      <c r="V452" s="81">
        <f t="shared" si="24"/>
        <v>0</v>
      </c>
    </row>
    <row r="453" spans="1:22">
      <c r="A453" s="7"/>
      <c r="E453" s="79"/>
      <c r="F453" s="79"/>
      <c r="G453" s="79"/>
      <c r="H453" s="79"/>
      <c r="L453" s="81"/>
      <c r="O453" s="81"/>
      <c r="R453" s="81">
        <f t="shared" si="22"/>
        <v>0</v>
      </c>
      <c r="S453" s="81">
        <f>IFERROR(IF(J453="X",0,IF(K453="X",0,VLOOKUP(K453,'10'!$K$3:$L$16,2,FALSE))),0)</f>
        <v>0</v>
      </c>
      <c r="T453" s="81">
        <f t="shared" si="23"/>
        <v>0</v>
      </c>
      <c r="U453" s="81">
        <f>IFERROR(VLOOKUP(K453,'10'!$K$3:$M$16,3,FALSE),0)</f>
        <v>0</v>
      </c>
      <c r="V453" s="81">
        <f t="shared" si="24"/>
        <v>0</v>
      </c>
    </row>
    <row r="454" spans="1:22">
      <c r="A454" s="7"/>
      <c r="E454" s="79"/>
      <c r="F454" s="79"/>
      <c r="G454" s="79"/>
      <c r="H454" s="79"/>
      <c r="L454" s="81"/>
      <c r="O454" s="81"/>
      <c r="R454" s="81">
        <f t="shared" si="22"/>
        <v>0</v>
      </c>
      <c r="S454" s="81">
        <f>IFERROR(IF(J454="X",0,IF(K454="X",0,VLOOKUP(K454,'10'!$K$3:$L$16,2,FALSE))),0)</f>
        <v>0</v>
      </c>
      <c r="T454" s="81">
        <f t="shared" si="23"/>
        <v>0</v>
      </c>
      <c r="U454" s="81">
        <f>IFERROR(VLOOKUP(K454,'10'!$K$3:$M$16,3,FALSE),0)</f>
        <v>0</v>
      </c>
      <c r="V454" s="81">
        <f t="shared" si="24"/>
        <v>0</v>
      </c>
    </row>
    <row r="455" spans="1:22">
      <c r="A455" s="7"/>
      <c r="E455" s="79"/>
      <c r="F455" s="79"/>
      <c r="G455" s="79"/>
      <c r="H455" s="79"/>
      <c r="L455" s="81"/>
      <c r="O455" s="81"/>
      <c r="R455" s="81">
        <f t="shared" si="22"/>
        <v>0</v>
      </c>
      <c r="S455" s="81">
        <f>IFERROR(IF(J455="X",0,IF(K455="X",0,VLOOKUP(K455,'10'!$K$3:$L$16,2,FALSE))),0)</f>
        <v>0</v>
      </c>
      <c r="T455" s="81">
        <f t="shared" si="23"/>
        <v>0</v>
      </c>
      <c r="U455" s="81">
        <f>IFERROR(VLOOKUP(K455,'10'!$K$3:$M$16,3,FALSE),0)</f>
        <v>0</v>
      </c>
      <c r="V455" s="81">
        <f t="shared" si="24"/>
        <v>0</v>
      </c>
    </row>
    <row r="456" spans="1:22">
      <c r="A456" s="7"/>
      <c r="E456" s="79"/>
      <c r="F456" s="79"/>
      <c r="G456" s="79"/>
      <c r="H456" s="79"/>
      <c r="L456" s="81"/>
      <c r="O456" s="81"/>
      <c r="R456" s="81">
        <f t="shared" si="22"/>
        <v>0</v>
      </c>
      <c r="S456" s="81">
        <f>IFERROR(IF(J456="X",0,IF(K456="X",0,VLOOKUP(K456,'10'!$K$3:$L$16,2,FALSE))),0)</f>
        <v>0</v>
      </c>
      <c r="T456" s="81">
        <f t="shared" si="23"/>
        <v>0</v>
      </c>
      <c r="U456" s="81">
        <f>IFERROR(VLOOKUP(K456,'10'!$K$3:$M$16,3,FALSE),0)</f>
        <v>0</v>
      </c>
      <c r="V456" s="81">
        <f t="shared" si="24"/>
        <v>0</v>
      </c>
    </row>
    <row r="457" spans="1:22">
      <c r="A457" s="7"/>
      <c r="E457" s="79"/>
      <c r="F457" s="79"/>
      <c r="G457" s="79"/>
      <c r="H457" s="79"/>
      <c r="L457" s="81"/>
      <c r="O457" s="81"/>
      <c r="R457" s="81">
        <f t="shared" si="22"/>
        <v>0</v>
      </c>
      <c r="S457" s="81">
        <f>IFERROR(IF(J457="X",0,IF(K457="X",0,VLOOKUP(K457,'10'!$K$3:$L$16,2,FALSE))),0)</f>
        <v>0</v>
      </c>
      <c r="T457" s="81">
        <f t="shared" si="23"/>
        <v>0</v>
      </c>
      <c r="U457" s="81">
        <f>IFERROR(VLOOKUP(K457,'10'!$K$3:$M$16,3,FALSE),0)</f>
        <v>0</v>
      </c>
      <c r="V457" s="81">
        <f t="shared" si="24"/>
        <v>0</v>
      </c>
    </row>
    <row r="458" spans="1:22">
      <c r="A458" s="7"/>
      <c r="E458" s="79"/>
      <c r="F458" s="79"/>
      <c r="G458" s="79"/>
      <c r="H458" s="79"/>
      <c r="L458" s="81"/>
      <c r="O458" s="81"/>
      <c r="R458" s="81">
        <f t="shared" si="22"/>
        <v>0</v>
      </c>
      <c r="S458" s="81">
        <f>IFERROR(IF(J458="X",0,IF(K458="X",0,VLOOKUP(K458,'10'!$K$3:$L$16,2,FALSE))),0)</f>
        <v>0</v>
      </c>
      <c r="T458" s="81">
        <f t="shared" si="23"/>
        <v>0</v>
      </c>
      <c r="U458" s="81">
        <f>IFERROR(VLOOKUP(K458,'10'!$K$3:$M$16,3,FALSE),0)</f>
        <v>0</v>
      </c>
      <c r="V458" s="81">
        <f t="shared" si="24"/>
        <v>0</v>
      </c>
    </row>
    <row r="459" spans="1:22">
      <c r="A459" s="7"/>
      <c r="E459" s="79"/>
      <c r="F459" s="79"/>
      <c r="G459" s="79"/>
      <c r="H459" s="79"/>
      <c r="L459" s="81"/>
      <c r="O459" s="81"/>
      <c r="R459" s="81">
        <f t="shared" si="22"/>
        <v>0</v>
      </c>
      <c r="S459" s="81">
        <f>IFERROR(IF(J459="X",0,IF(K459="X",0,VLOOKUP(K459,'10'!$K$3:$L$16,2,FALSE))),0)</f>
        <v>0</v>
      </c>
      <c r="T459" s="81">
        <f t="shared" si="23"/>
        <v>0</v>
      </c>
      <c r="U459" s="81">
        <f>IFERROR(VLOOKUP(K459,'10'!$K$3:$M$16,3,FALSE),0)</f>
        <v>0</v>
      </c>
      <c r="V459" s="81">
        <f t="shared" si="24"/>
        <v>0</v>
      </c>
    </row>
    <row r="460" spans="1:22">
      <c r="A460" s="7"/>
      <c r="E460" s="79"/>
      <c r="F460" s="79"/>
      <c r="G460" s="79"/>
      <c r="H460" s="79"/>
      <c r="L460" s="81"/>
      <c r="O460" s="81"/>
      <c r="R460" s="81">
        <f t="shared" si="22"/>
        <v>0</v>
      </c>
      <c r="S460" s="81">
        <f>IFERROR(IF(J460="X",0,IF(K460="X",0,VLOOKUP(K460,'10'!$K$3:$L$16,2,FALSE))),0)</f>
        <v>0</v>
      </c>
      <c r="T460" s="81">
        <f t="shared" si="23"/>
        <v>0</v>
      </c>
      <c r="U460" s="81">
        <f>IFERROR(VLOOKUP(K460,'10'!$K$3:$M$16,3,FALSE),0)</f>
        <v>0</v>
      </c>
      <c r="V460" s="81">
        <f t="shared" si="24"/>
        <v>0</v>
      </c>
    </row>
    <row r="461" spans="1:22">
      <c r="A461" s="7"/>
      <c r="E461" s="79"/>
      <c r="F461" s="79"/>
      <c r="G461" s="79"/>
      <c r="H461" s="79"/>
      <c r="L461" s="81"/>
      <c r="O461" s="81"/>
      <c r="R461" s="81">
        <f t="shared" si="22"/>
        <v>0</v>
      </c>
      <c r="S461" s="81">
        <f>IFERROR(IF(J461="X",0,IF(K461="X",0,VLOOKUP(K461,'10'!$K$3:$L$16,2,FALSE))),0)</f>
        <v>0</v>
      </c>
      <c r="T461" s="81">
        <f t="shared" si="23"/>
        <v>0</v>
      </c>
      <c r="U461" s="81">
        <f>IFERROR(VLOOKUP(K461,'10'!$K$3:$M$16,3,FALSE),0)</f>
        <v>0</v>
      </c>
      <c r="V461" s="81">
        <f t="shared" si="24"/>
        <v>0</v>
      </c>
    </row>
    <row r="462" spans="1:22">
      <c r="A462" s="7"/>
      <c r="E462" s="79"/>
      <c r="F462" s="79"/>
      <c r="G462" s="79"/>
      <c r="H462" s="79"/>
      <c r="L462" s="81"/>
      <c r="O462" s="81"/>
      <c r="R462" s="81">
        <f t="shared" ref="R462:R499" si="25">SUM(M462+P462)</f>
        <v>0</v>
      </c>
      <c r="S462" s="81">
        <f>IFERROR(IF(J462="X",0,IF(K462="X",0,VLOOKUP(K462,'10'!$K$3:$L$16,2,FALSE))),0)</f>
        <v>0</v>
      </c>
      <c r="T462" s="81">
        <f t="shared" ref="T462:T499" si="26">R462*S462</f>
        <v>0</v>
      </c>
      <c r="U462" s="81">
        <f>IFERROR(VLOOKUP(K462,'10'!$K$3:$M$16,3,FALSE),0)</f>
        <v>0</v>
      </c>
      <c r="V462" s="81">
        <f t="shared" ref="V462:V499" si="27">IF(U462=0,0,T462/U462)</f>
        <v>0</v>
      </c>
    </row>
    <row r="463" spans="1:22">
      <c r="A463" s="7"/>
      <c r="E463" s="79"/>
      <c r="F463" s="79"/>
      <c r="G463" s="79"/>
      <c r="H463" s="79"/>
      <c r="L463" s="81"/>
      <c r="O463" s="81"/>
      <c r="R463" s="81">
        <f t="shared" si="25"/>
        <v>0</v>
      </c>
      <c r="S463" s="81">
        <f>IFERROR(IF(J463="X",0,IF(K463="X",0,VLOOKUP(K463,'10'!$K$3:$L$16,2,FALSE))),0)</f>
        <v>0</v>
      </c>
      <c r="T463" s="81">
        <f t="shared" si="26"/>
        <v>0</v>
      </c>
      <c r="U463" s="81">
        <f>IFERROR(VLOOKUP(K463,'10'!$K$3:$M$16,3,FALSE),0)</f>
        <v>0</v>
      </c>
      <c r="V463" s="81">
        <f t="shared" si="27"/>
        <v>0</v>
      </c>
    </row>
    <row r="464" spans="1:22">
      <c r="A464" s="7"/>
      <c r="E464" s="79"/>
      <c r="F464" s="79"/>
      <c r="G464" s="79"/>
      <c r="H464" s="79"/>
      <c r="L464" s="81"/>
      <c r="O464" s="81"/>
      <c r="R464" s="81">
        <f t="shared" si="25"/>
        <v>0</v>
      </c>
      <c r="S464" s="81">
        <f>IFERROR(IF(J464="X",0,IF(K464="X",0,VLOOKUP(K464,'10'!$K$3:$L$16,2,FALSE))),0)</f>
        <v>0</v>
      </c>
      <c r="T464" s="81">
        <f t="shared" si="26"/>
        <v>0</v>
      </c>
      <c r="U464" s="81">
        <f>IFERROR(VLOOKUP(K464,'10'!$K$3:$M$16,3,FALSE),0)</f>
        <v>0</v>
      </c>
      <c r="V464" s="81">
        <f t="shared" si="27"/>
        <v>0</v>
      </c>
    </row>
    <row r="465" spans="1:22">
      <c r="A465" s="7"/>
      <c r="E465" s="79"/>
      <c r="F465" s="79"/>
      <c r="G465" s="79"/>
      <c r="H465" s="79"/>
      <c r="L465" s="81"/>
      <c r="O465" s="81"/>
      <c r="R465" s="81">
        <f t="shared" si="25"/>
        <v>0</v>
      </c>
      <c r="S465" s="81">
        <f>IFERROR(IF(J465="X",0,IF(K465="X",0,VLOOKUP(K465,'10'!$K$3:$L$16,2,FALSE))),0)</f>
        <v>0</v>
      </c>
      <c r="T465" s="81">
        <f t="shared" si="26"/>
        <v>0</v>
      </c>
      <c r="U465" s="81">
        <f>IFERROR(VLOOKUP(K465,'10'!$K$3:$M$16,3,FALSE),0)</f>
        <v>0</v>
      </c>
      <c r="V465" s="81">
        <f t="shared" si="27"/>
        <v>0</v>
      </c>
    </row>
    <row r="466" spans="1:22">
      <c r="A466" s="7"/>
      <c r="E466" s="79"/>
      <c r="F466" s="79"/>
      <c r="G466" s="79"/>
      <c r="H466" s="79"/>
      <c r="L466" s="81"/>
      <c r="O466" s="81"/>
      <c r="R466" s="81">
        <f t="shared" si="25"/>
        <v>0</v>
      </c>
      <c r="S466" s="81">
        <f>IFERROR(IF(J466="X",0,IF(K466="X",0,VLOOKUP(K466,'10'!$K$3:$L$16,2,FALSE))),0)</f>
        <v>0</v>
      </c>
      <c r="T466" s="81">
        <f t="shared" si="26"/>
        <v>0</v>
      </c>
      <c r="U466" s="81">
        <f>IFERROR(VLOOKUP(K466,'10'!$K$3:$M$16,3,FALSE),0)</f>
        <v>0</v>
      </c>
      <c r="V466" s="81">
        <f t="shared" si="27"/>
        <v>0</v>
      </c>
    </row>
    <row r="467" spans="1:22">
      <c r="A467" s="7"/>
      <c r="E467" s="79"/>
      <c r="F467" s="79"/>
      <c r="G467" s="79"/>
      <c r="H467" s="79"/>
      <c r="L467" s="81"/>
      <c r="O467" s="81"/>
      <c r="R467" s="81">
        <f t="shared" si="25"/>
        <v>0</v>
      </c>
      <c r="S467" s="81">
        <f>IFERROR(IF(J467="X",0,IF(K467="X",0,VLOOKUP(K467,'10'!$K$3:$L$16,2,FALSE))),0)</f>
        <v>0</v>
      </c>
      <c r="T467" s="81">
        <f t="shared" si="26"/>
        <v>0</v>
      </c>
      <c r="U467" s="81">
        <f>IFERROR(VLOOKUP(K467,'10'!$K$3:$M$16,3,FALSE),0)</f>
        <v>0</v>
      </c>
      <c r="V467" s="81">
        <f t="shared" si="27"/>
        <v>0</v>
      </c>
    </row>
    <row r="468" spans="1:22">
      <c r="A468" s="7"/>
      <c r="E468" s="79"/>
      <c r="F468" s="79"/>
      <c r="G468" s="79"/>
      <c r="H468" s="79"/>
      <c r="L468" s="81"/>
      <c r="O468" s="81"/>
      <c r="R468" s="81">
        <f t="shared" si="25"/>
        <v>0</v>
      </c>
      <c r="S468" s="81">
        <f>IFERROR(IF(J468="X",0,IF(K468="X",0,VLOOKUP(K468,'10'!$K$3:$L$16,2,FALSE))),0)</f>
        <v>0</v>
      </c>
      <c r="T468" s="81">
        <f t="shared" si="26"/>
        <v>0</v>
      </c>
      <c r="U468" s="81">
        <f>IFERROR(VLOOKUP(K468,'10'!$K$3:$M$16,3,FALSE),0)</f>
        <v>0</v>
      </c>
      <c r="V468" s="81">
        <f t="shared" si="27"/>
        <v>0</v>
      </c>
    </row>
    <row r="469" spans="1:22">
      <c r="A469" s="7"/>
      <c r="E469" s="79"/>
      <c r="F469" s="79"/>
      <c r="G469" s="79"/>
      <c r="H469" s="79"/>
      <c r="L469" s="81"/>
      <c r="O469" s="81"/>
      <c r="R469" s="81">
        <f t="shared" si="25"/>
        <v>0</v>
      </c>
      <c r="S469" s="81">
        <f>IFERROR(IF(J469="X",0,IF(K469="X",0,VLOOKUP(K469,'10'!$K$3:$L$16,2,FALSE))),0)</f>
        <v>0</v>
      </c>
      <c r="T469" s="81">
        <f t="shared" si="26"/>
        <v>0</v>
      </c>
      <c r="U469" s="81">
        <f>IFERROR(VLOOKUP(K469,'10'!$K$3:$M$16,3,FALSE),0)</f>
        <v>0</v>
      </c>
      <c r="V469" s="81">
        <f t="shared" si="27"/>
        <v>0</v>
      </c>
    </row>
    <row r="470" spans="1:22">
      <c r="A470" s="7"/>
      <c r="E470" s="79"/>
      <c r="F470" s="79"/>
      <c r="G470" s="79"/>
      <c r="H470" s="79"/>
      <c r="L470" s="81"/>
      <c r="O470" s="81"/>
      <c r="R470" s="81">
        <f t="shared" si="25"/>
        <v>0</v>
      </c>
      <c r="S470" s="81">
        <f>IFERROR(IF(J470="X",0,IF(K470="X",0,VLOOKUP(K470,'10'!$K$3:$L$16,2,FALSE))),0)</f>
        <v>0</v>
      </c>
      <c r="T470" s="81">
        <f t="shared" si="26"/>
        <v>0</v>
      </c>
      <c r="U470" s="81">
        <f>IFERROR(VLOOKUP(K470,'10'!$K$3:$M$16,3,FALSE),0)</f>
        <v>0</v>
      </c>
      <c r="V470" s="81">
        <f t="shared" si="27"/>
        <v>0</v>
      </c>
    </row>
    <row r="471" spans="1:22">
      <c r="A471" s="7"/>
      <c r="E471" s="79"/>
      <c r="F471" s="79"/>
      <c r="G471" s="79"/>
      <c r="H471" s="79"/>
      <c r="L471" s="81"/>
      <c r="O471" s="81"/>
      <c r="R471" s="81">
        <f t="shared" si="25"/>
        <v>0</v>
      </c>
      <c r="S471" s="81">
        <f>IFERROR(IF(J471="X",0,IF(K471="X",0,VLOOKUP(K471,'10'!$K$3:$L$16,2,FALSE))),0)</f>
        <v>0</v>
      </c>
      <c r="T471" s="81">
        <f t="shared" si="26"/>
        <v>0</v>
      </c>
      <c r="U471" s="81">
        <f>IFERROR(VLOOKUP(K471,'10'!$K$3:$M$16,3,FALSE),0)</f>
        <v>0</v>
      </c>
      <c r="V471" s="81">
        <f t="shared" si="27"/>
        <v>0</v>
      </c>
    </row>
    <row r="472" spans="1:22">
      <c r="A472" s="7"/>
      <c r="E472" s="79"/>
      <c r="F472" s="79"/>
      <c r="G472" s="79"/>
      <c r="H472" s="79"/>
      <c r="L472" s="81"/>
      <c r="O472" s="81"/>
      <c r="R472" s="81">
        <f t="shared" si="25"/>
        <v>0</v>
      </c>
      <c r="S472" s="81">
        <f>IFERROR(IF(J472="X",0,IF(K472="X",0,VLOOKUP(K472,'10'!$K$3:$L$16,2,FALSE))),0)</f>
        <v>0</v>
      </c>
      <c r="T472" s="81">
        <f t="shared" si="26"/>
        <v>0</v>
      </c>
      <c r="U472" s="81">
        <f>IFERROR(VLOOKUP(K472,'10'!$K$3:$M$16,3,FALSE),0)</f>
        <v>0</v>
      </c>
      <c r="V472" s="81">
        <f t="shared" si="27"/>
        <v>0</v>
      </c>
    </row>
    <row r="473" spans="1:22">
      <c r="A473" s="7"/>
      <c r="E473" s="79"/>
      <c r="F473" s="79"/>
      <c r="G473" s="79"/>
      <c r="H473" s="79"/>
      <c r="L473" s="81"/>
      <c r="O473" s="81"/>
      <c r="R473" s="81">
        <f t="shared" si="25"/>
        <v>0</v>
      </c>
      <c r="S473" s="81">
        <f>IFERROR(IF(J473="X",0,IF(K473="X",0,VLOOKUP(K473,'10'!$K$3:$L$16,2,FALSE))),0)</f>
        <v>0</v>
      </c>
      <c r="T473" s="81">
        <f t="shared" si="26"/>
        <v>0</v>
      </c>
      <c r="U473" s="81">
        <f>IFERROR(VLOOKUP(K473,'10'!$K$3:$M$16,3,FALSE),0)</f>
        <v>0</v>
      </c>
      <c r="V473" s="81">
        <f t="shared" si="27"/>
        <v>0</v>
      </c>
    </row>
    <row r="474" spans="1:22">
      <c r="A474" s="7"/>
      <c r="E474" s="79"/>
      <c r="F474" s="79"/>
      <c r="G474" s="79"/>
      <c r="H474" s="79"/>
      <c r="L474" s="81"/>
      <c r="O474" s="81"/>
      <c r="R474" s="81">
        <f t="shared" si="25"/>
        <v>0</v>
      </c>
      <c r="S474" s="81">
        <f>IFERROR(IF(J474="X",0,IF(K474="X",0,VLOOKUP(K474,'10'!$K$3:$L$16,2,FALSE))),0)</f>
        <v>0</v>
      </c>
      <c r="T474" s="81">
        <f t="shared" si="26"/>
        <v>0</v>
      </c>
      <c r="U474" s="81">
        <f>IFERROR(VLOOKUP(K474,'10'!$K$3:$M$16,3,FALSE),0)</f>
        <v>0</v>
      </c>
      <c r="V474" s="81">
        <f t="shared" si="27"/>
        <v>0</v>
      </c>
    </row>
    <row r="475" spans="1:22">
      <c r="A475" s="7"/>
      <c r="E475" s="79"/>
      <c r="F475" s="79"/>
      <c r="G475" s="79"/>
      <c r="H475" s="79"/>
      <c r="L475" s="81"/>
      <c r="O475" s="81"/>
      <c r="R475" s="81">
        <f t="shared" si="25"/>
        <v>0</v>
      </c>
      <c r="S475" s="81">
        <f>IFERROR(IF(J475="X",0,IF(K475="X",0,VLOOKUP(K475,'10'!$K$3:$L$16,2,FALSE))),0)</f>
        <v>0</v>
      </c>
      <c r="T475" s="81">
        <f t="shared" si="26"/>
        <v>0</v>
      </c>
      <c r="U475" s="81">
        <f>IFERROR(VLOOKUP(K475,'10'!$K$3:$M$16,3,FALSE),0)</f>
        <v>0</v>
      </c>
      <c r="V475" s="81">
        <f t="shared" si="27"/>
        <v>0</v>
      </c>
    </row>
    <row r="476" spans="1:22">
      <c r="A476" s="7"/>
      <c r="E476" s="79"/>
      <c r="F476" s="79"/>
      <c r="G476" s="79"/>
      <c r="H476" s="79"/>
      <c r="L476" s="81"/>
      <c r="O476" s="81"/>
      <c r="R476" s="81">
        <f t="shared" si="25"/>
        <v>0</v>
      </c>
      <c r="S476" s="81">
        <f>IFERROR(IF(J476="X",0,IF(K476="X",0,VLOOKUP(K476,'10'!$K$3:$L$16,2,FALSE))),0)</f>
        <v>0</v>
      </c>
      <c r="T476" s="81">
        <f t="shared" si="26"/>
        <v>0</v>
      </c>
      <c r="U476" s="81">
        <f>IFERROR(VLOOKUP(K476,'10'!$K$3:$M$16,3,FALSE),0)</f>
        <v>0</v>
      </c>
      <c r="V476" s="81">
        <f t="shared" si="27"/>
        <v>0</v>
      </c>
    </row>
    <row r="477" spans="1:22">
      <c r="A477" s="7"/>
      <c r="E477" s="79"/>
      <c r="F477" s="79"/>
      <c r="G477" s="79"/>
      <c r="H477" s="79"/>
      <c r="L477" s="81"/>
      <c r="O477" s="81"/>
      <c r="R477" s="81">
        <f t="shared" si="25"/>
        <v>0</v>
      </c>
      <c r="S477" s="81">
        <f>IFERROR(IF(J477="X",0,IF(K477="X",0,VLOOKUP(K477,'10'!$K$3:$L$16,2,FALSE))),0)</f>
        <v>0</v>
      </c>
      <c r="T477" s="81">
        <f t="shared" si="26"/>
        <v>0</v>
      </c>
      <c r="U477" s="81">
        <f>IFERROR(VLOOKUP(K477,'10'!$K$3:$M$16,3,FALSE),0)</f>
        <v>0</v>
      </c>
      <c r="V477" s="81">
        <f t="shared" si="27"/>
        <v>0</v>
      </c>
    </row>
    <row r="478" spans="1:22">
      <c r="A478" s="7"/>
      <c r="E478" s="79"/>
      <c r="F478" s="79"/>
      <c r="G478" s="79"/>
      <c r="H478" s="79"/>
      <c r="L478" s="81"/>
      <c r="O478" s="81"/>
      <c r="R478" s="81">
        <f t="shared" si="25"/>
        <v>0</v>
      </c>
      <c r="S478" s="81">
        <f>IFERROR(IF(J478="X",0,IF(K478="X",0,VLOOKUP(K478,'10'!$K$3:$L$16,2,FALSE))),0)</f>
        <v>0</v>
      </c>
      <c r="T478" s="81">
        <f t="shared" si="26"/>
        <v>0</v>
      </c>
      <c r="U478" s="81">
        <f>IFERROR(VLOOKUP(K478,'10'!$K$3:$M$16,3,FALSE),0)</f>
        <v>0</v>
      </c>
      <c r="V478" s="81">
        <f t="shared" si="27"/>
        <v>0</v>
      </c>
    </row>
    <row r="479" spans="1:22">
      <c r="A479" s="7"/>
      <c r="E479" s="79"/>
      <c r="F479" s="79"/>
      <c r="G479" s="79"/>
      <c r="H479" s="79"/>
      <c r="L479" s="81"/>
      <c r="O479" s="81"/>
      <c r="R479" s="81">
        <f t="shared" si="25"/>
        <v>0</v>
      </c>
      <c r="S479" s="81">
        <f>IFERROR(IF(J479="X",0,IF(K479="X",0,VLOOKUP(K479,'10'!$K$3:$L$16,2,FALSE))),0)</f>
        <v>0</v>
      </c>
      <c r="T479" s="81">
        <f t="shared" si="26"/>
        <v>0</v>
      </c>
      <c r="U479" s="81">
        <f>IFERROR(VLOOKUP(K479,'10'!$K$3:$M$16,3,FALSE),0)</f>
        <v>0</v>
      </c>
      <c r="V479" s="81">
        <f t="shared" si="27"/>
        <v>0</v>
      </c>
    </row>
    <row r="480" spans="1:22">
      <c r="A480" s="7"/>
      <c r="E480" s="79"/>
      <c r="F480" s="79"/>
      <c r="G480" s="79"/>
      <c r="H480" s="79"/>
      <c r="L480" s="81"/>
      <c r="O480" s="81"/>
      <c r="R480" s="81">
        <f t="shared" si="25"/>
        <v>0</v>
      </c>
      <c r="S480" s="81">
        <f>IFERROR(IF(J480="X",0,IF(K480="X",0,VLOOKUP(K480,'10'!$K$3:$L$16,2,FALSE))),0)</f>
        <v>0</v>
      </c>
      <c r="T480" s="81">
        <f t="shared" si="26"/>
        <v>0</v>
      </c>
      <c r="U480" s="81">
        <f>IFERROR(VLOOKUP(K480,'10'!$K$3:$M$16,3,FALSE),0)</f>
        <v>0</v>
      </c>
      <c r="V480" s="81">
        <f t="shared" si="27"/>
        <v>0</v>
      </c>
    </row>
    <row r="481" spans="1:22">
      <c r="A481" s="7"/>
      <c r="E481" s="79"/>
      <c r="F481" s="79"/>
      <c r="G481" s="79"/>
      <c r="H481" s="79"/>
      <c r="L481" s="81"/>
      <c r="O481" s="81"/>
      <c r="R481" s="81">
        <f t="shared" si="25"/>
        <v>0</v>
      </c>
      <c r="S481" s="81">
        <f>IFERROR(IF(J481="X",0,IF(K481="X",0,VLOOKUP(K481,'10'!$K$3:$L$16,2,FALSE))),0)</f>
        <v>0</v>
      </c>
      <c r="T481" s="81">
        <f t="shared" si="26"/>
        <v>0</v>
      </c>
      <c r="U481" s="81">
        <f>IFERROR(VLOOKUP(K481,'10'!$K$3:$M$16,3,FALSE),0)</f>
        <v>0</v>
      </c>
      <c r="V481" s="81">
        <f t="shared" si="27"/>
        <v>0</v>
      </c>
    </row>
    <row r="482" spans="1:22">
      <c r="A482" s="7"/>
      <c r="E482" s="79"/>
      <c r="F482" s="79"/>
      <c r="G482" s="79"/>
      <c r="H482" s="79"/>
      <c r="L482" s="81"/>
      <c r="O482" s="81"/>
      <c r="R482" s="81">
        <f t="shared" si="25"/>
        <v>0</v>
      </c>
      <c r="S482" s="81">
        <f>IFERROR(IF(J482="X",0,IF(K482="X",0,VLOOKUP(K482,'10'!$K$3:$L$16,2,FALSE))),0)</f>
        <v>0</v>
      </c>
      <c r="T482" s="81">
        <f t="shared" si="26"/>
        <v>0</v>
      </c>
      <c r="U482" s="81">
        <f>IFERROR(VLOOKUP(K482,'10'!$K$3:$M$16,3,FALSE),0)</f>
        <v>0</v>
      </c>
      <c r="V482" s="81">
        <f t="shared" si="27"/>
        <v>0</v>
      </c>
    </row>
    <row r="483" spans="1:22">
      <c r="A483" s="7"/>
      <c r="E483" s="79"/>
      <c r="F483" s="79"/>
      <c r="G483" s="79"/>
      <c r="H483" s="79"/>
      <c r="L483" s="81"/>
      <c r="O483" s="81"/>
      <c r="R483" s="81">
        <f t="shared" si="25"/>
        <v>0</v>
      </c>
      <c r="S483" s="81">
        <f>IFERROR(IF(J483="X",0,IF(K483="X",0,VLOOKUP(K483,'10'!$K$3:$L$16,2,FALSE))),0)</f>
        <v>0</v>
      </c>
      <c r="T483" s="81">
        <f t="shared" si="26"/>
        <v>0</v>
      </c>
      <c r="U483" s="81">
        <f>IFERROR(VLOOKUP(K483,'10'!$K$3:$M$16,3,FALSE),0)</f>
        <v>0</v>
      </c>
      <c r="V483" s="81">
        <f t="shared" si="27"/>
        <v>0</v>
      </c>
    </row>
    <row r="484" spans="1:22">
      <c r="A484" s="7"/>
      <c r="E484" s="79"/>
      <c r="F484" s="79"/>
      <c r="G484" s="79"/>
      <c r="H484" s="79"/>
      <c r="L484" s="81"/>
      <c r="O484" s="81"/>
      <c r="R484" s="81">
        <f t="shared" si="25"/>
        <v>0</v>
      </c>
      <c r="S484" s="81">
        <f>IFERROR(IF(J484="X",0,IF(K484="X",0,VLOOKUP(K484,'10'!$K$3:$L$16,2,FALSE))),0)</f>
        <v>0</v>
      </c>
      <c r="T484" s="81">
        <f t="shared" si="26"/>
        <v>0</v>
      </c>
      <c r="U484" s="81">
        <f>IFERROR(VLOOKUP(K484,'10'!$K$3:$M$16,3,FALSE),0)</f>
        <v>0</v>
      </c>
      <c r="V484" s="81">
        <f t="shared" si="27"/>
        <v>0</v>
      </c>
    </row>
    <row r="485" spans="1:22">
      <c r="A485" s="7"/>
      <c r="E485" s="79"/>
      <c r="F485" s="79"/>
      <c r="G485" s="79"/>
      <c r="H485" s="79"/>
      <c r="L485" s="81"/>
      <c r="O485" s="81"/>
      <c r="R485" s="81">
        <f t="shared" si="25"/>
        <v>0</v>
      </c>
      <c r="S485" s="81">
        <f>IFERROR(IF(J485="X",0,IF(K485="X",0,VLOOKUP(K485,'10'!$K$3:$L$16,2,FALSE))),0)</f>
        <v>0</v>
      </c>
      <c r="T485" s="81">
        <f t="shared" si="26"/>
        <v>0</v>
      </c>
      <c r="U485" s="81">
        <f>IFERROR(VLOOKUP(K485,'10'!$K$3:$M$16,3,FALSE),0)</f>
        <v>0</v>
      </c>
      <c r="V485" s="81">
        <f t="shared" si="27"/>
        <v>0</v>
      </c>
    </row>
    <row r="486" spans="1:22">
      <c r="A486" s="7"/>
      <c r="E486" s="79"/>
      <c r="F486" s="79"/>
      <c r="G486" s="79"/>
      <c r="H486" s="79"/>
      <c r="L486" s="81"/>
      <c r="O486" s="81"/>
      <c r="R486" s="81">
        <f t="shared" si="25"/>
        <v>0</v>
      </c>
      <c r="S486" s="81">
        <f>IFERROR(IF(J486="X",0,IF(K486="X",0,VLOOKUP(K486,'10'!$K$3:$L$16,2,FALSE))),0)</f>
        <v>0</v>
      </c>
      <c r="T486" s="81">
        <f t="shared" si="26"/>
        <v>0</v>
      </c>
      <c r="U486" s="81">
        <f>IFERROR(VLOOKUP(K486,'10'!$K$3:$M$16,3,FALSE),0)</f>
        <v>0</v>
      </c>
      <c r="V486" s="81">
        <f t="shared" si="27"/>
        <v>0</v>
      </c>
    </row>
    <row r="487" spans="1:22">
      <c r="A487" s="7"/>
      <c r="E487" s="79"/>
      <c r="F487" s="79"/>
      <c r="G487" s="79"/>
      <c r="H487" s="79"/>
      <c r="L487" s="81"/>
      <c r="O487" s="81"/>
      <c r="R487" s="81">
        <f t="shared" si="25"/>
        <v>0</v>
      </c>
      <c r="S487" s="81">
        <f>IFERROR(IF(J487="X",0,IF(K487="X",0,VLOOKUP(K487,'10'!$K$3:$L$16,2,FALSE))),0)</f>
        <v>0</v>
      </c>
      <c r="T487" s="81">
        <f t="shared" si="26"/>
        <v>0</v>
      </c>
      <c r="U487" s="81">
        <f>IFERROR(VLOOKUP(K487,'10'!$K$3:$M$16,3,FALSE),0)</f>
        <v>0</v>
      </c>
      <c r="V487" s="81">
        <f t="shared" si="27"/>
        <v>0</v>
      </c>
    </row>
    <row r="488" spans="1:22">
      <c r="A488" s="7"/>
      <c r="E488" s="79"/>
      <c r="F488" s="79"/>
      <c r="G488" s="79"/>
      <c r="H488" s="79"/>
      <c r="L488" s="81"/>
      <c r="O488" s="81"/>
      <c r="R488" s="81">
        <f t="shared" si="25"/>
        <v>0</v>
      </c>
      <c r="S488" s="81">
        <f>IFERROR(IF(J488="X",0,IF(K488="X",0,VLOOKUP(K488,'10'!$K$3:$L$16,2,FALSE))),0)</f>
        <v>0</v>
      </c>
      <c r="T488" s="81">
        <f t="shared" si="26"/>
        <v>0</v>
      </c>
      <c r="U488" s="81">
        <f>IFERROR(VLOOKUP(K488,'10'!$K$3:$M$16,3,FALSE),0)</f>
        <v>0</v>
      </c>
      <c r="V488" s="81">
        <f t="shared" si="27"/>
        <v>0</v>
      </c>
    </row>
    <row r="489" spans="1:22">
      <c r="A489" s="7"/>
      <c r="E489" s="79"/>
      <c r="F489" s="79"/>
      <c r="G489" s="79"/>
      <c r="H489" s="79"/>
      <c r="L489" s="81"/>
      <c r="O489" s="81"/>
      <c r="R489" s="81">
        <f t="shared" si="25"/>
        <v>0</v>
      </c>
      <c r="S489" s="81">
        <f>IFERROR(IF(J489="X",0,IF(K489="X",0,VLOOKUP(K489,'10'!$K$3:$L$16,2,FALSE))),0)</f>
        <v>0</v>
      </c>
      <c r="T489" s="81">
        <f t="shared" si="26"/>
        <v>0</v>
      </c>
      <c r="U489" s="81">
        <f>IFERROR(VLOOKUP(K489,'10'!$K$3:$M$16,3,FALSE),0)</f>
        <v>0</v>
      </c>
      <c r="V489" s="81">
        <f t="shared" si="27"/>
        <v>0</v>
      </c>
    </row>
    <row r="490" spans="1:22">
      <c r="A490" s="7"/>
      <c r="E490" s="79"/>
      <c r="F490" s="79"/>
      <c r="G490" s="79"/>
      <c r="H490" s="79"/>
      <c r="L490" s="81"/>
      <c r="O490" s="81"/>
      <c r="R490" s="81">
        <f t="shared" si="25"/>
        <v>0</v>
      </c>
      <c r="S490" s="81">
        <f>IFERROR(IF(J490="X",0,IF(K490="X",0,VLOOKUP(K490,'10'!$K$3:$L$16,2,FALSE))),0)</f>
        <v>0</v>
      </c>
      <c r="T490" s="81">
        <f t="shared" si="26"/>
        <v>0</v>
      </c>
      <c r="U490" s="81">
        <f>IFERROR(VLOOKUP(K490,'10'!$K$3:$M$16,3,FALSE),0)</f>
        <v>0</v>
      </c>
      <c r="V490" s="81">
        <f t="shared" si="27"/>
        <v>0</v>
      </c>
    </row>
    <row r="491" spans="1:22">
      <c r="A491" s="7"/>
      <c r="E491" s="79"/>
      <c r="F491" s="79"/>
      <c r="G491" s="79"/>
      <c r="H491" s="79"/>
      <c r="L491" s="81"/>
      <c r="O491" s="81"/>
      <c r="R491" s="81">
        <f t="shared" si="25"/>
        <v>0</v>
      </c>
      <c r="S491" s="81">
        <f>IFERROR(IF(J491="X",0,IF(K491="X",0,VLOOKUP(K491,'10'!$K$3:$L$16,2,FALSE))),0)</f>
        <v>0</v>
      </c>
      <c r="T491" s="81">
        <f t="shared" si="26"/>
        <v>0</v>
      </c>
      <c r="U491" s="81">
        <f>IFERROR(VLOOKUP(K491,'10'!$K$3:$M$16,3,FALSE),0)</f>
        <v>0</v>
      </c>
      <c r="V491" s="81">
        <f t="shared" si="27"/>
        <v>0</v>
      </c>
    </row>
    <row r="492" spans="1:22">
      <c r="A492" s="7"/>
      <c r="E492" s="79"/>
      <c r="F492" s="79"/>
      <c r="G492" s="79"/>
      <c r="H492" s="79"/>
      <c r="L492" s="81"/>
      <c r="O492" s="81"/>
      <c r="R492" s="81">
        <f t="shared" si="25"/>
        <v>0</v>
      </c>
      <c r="S492" s="81">
        <f>IFERROR(IF(J492="X",0,IF(K492="X",0,VLOOKUP(K492,'10'!$K$3:$L$16,2,FALSE))),0)</f>
        <v>0</v>
      </c>
      <c r="T492" s="81">
        <f t="shared" si="26"/>
        <v>0</v>
      </c>
      <c r="U492" s="81">
        <f>IFERROR(VLOOKUP(K492,'10'!$K$3:$M$16,3,FALSE),0)</f>
        <v>0</v>
      </c>
      <c r="V492" s="81">
        <f t="shared" si="27"/>
        <v>0</v>
      </c>
    </row>
    <row r="493" spans="1:22">
      <c r="A493" s="7"/>
      <c r="E493" s="79"/>
      <c r="F493" s="79"/>
      <c r="G493" s="79"/>
      <c r="H493" s="79"/>
      <c r="L493" s="81"/>
      <c r="O493" s="81"/>
      <c r="R493" s="81">
        <f t="shared" si="25"/>
        <v>0</v>
      </c>
      <c r="S493" s="81">
        <f>IFERROR(IF(J493="X",0,IF(K493="X",0,VLOOKUP(K493,'10'!$K$3:$L$16,2,FALSE))),0)</f>
        <v>0</v>
      </c>
      <c r="T493" s="81">
        <f t="shared" si="26"/>
        <v>0</v>
      </c>
      <c r="U493" s="81">
        <f>IFERROR(VLOOKUP(K493,'10'!$K$3:$M$16,3,FALSE),0)</f>
        <v>0</v>
      </c>
      <c r="V493" s="81">
        <f t="shared" si="27"/>
        <v>0</v>
      </c>
    </row>
    <row r="494" spans="1:22">
      <c r="A494" s="7"/>
      <c r="E494" s="79"/>
      <c r="F494" s="79"/>
      <c r="G494" s="79"/>
      <c r="H494" s="79"/>
      <c r="L494" s="81"/>
      <c r="O494" s="81"/>
      <c r="R494" s="81">
        <f t="shared" si="25"/>
        <v>0</v>
      </c>
      <c r="S494" s="81">
        <f>IFERROR(IF(J494="X",0,IF(K494="X",0,VLOOKUP(K494,'10'!$K$3:$L$16,2,FALSE))),0)</f>
        <v>0</v>
      </c>
      <c r="T494" s="81">
        <f t="shared" si="26"/>
        <v>0</v>
      </c>
      <c r="U494" s="81">
        <f>IFERROR(VLOOKUP(K494,'10'!$K$3:$M$16,3,FALSE),0)</f>
        <v>0</v>
      </c>
      <c r="V494" s="81">
        <f t="shared" si="27"/>
        <v>0</v>
      </c>
    </row>
    <row r="495" spans="1:22">
      <c r="A495" s="7"/>
      <c r="E495" s="79"/>
      <c r="F495" s="79"/>
      <c r="G495" s="79"/>
      <c r="H495" s="79"/>
      <c r="L495" s="81"/>
      <c r="O495" s="81"/>
      <c r="R495" s="81">
        <f t="shared" si="25"/>
        <v>0</v>
      </c>
      <c r="S495" s="81">
        <f>IFERROR(IF(J495="X",0,IF(K495="X",0,VLOOKUP(K495,'10'!$K$3:$L$16,2,FALSE))),0)</f>
        <v>0</v>
      </c>
      <c r="T495" s="81">
        <f t="shared" si="26"/>
        <v>0</v>
      </c>
      <c r="U495" s="81">
        <f>IFERROR(VLOOKUP(K495,'10'!$K$3:$M$16,3,FALSE),0)</f>
        <v>0</v>
      </c>
      <c r="V495" s="81">
        <f t="shared" si="27"/>
        <v>0</v>
      </c>
    </row>
    <row r="496" spans="1:22">
      <c r="A496" s="7"/>
      <c r="E496" s="79"/>
      <c r="F496" s="79"/>
      <c r="G496" s="79"/>
      <c r="H496" s="79"/>
      <c r="L496" s="81"/>
      <c r="O496" s="81"/>
      <c r="R496" s="81">
        <f t="shared" si="25"/>
        <v>0</v>
      </c>
      <c r="S496" s="81">
        <f>IFERROR(IF(J496="X",0,IF(K496="X",0,VLOOKUP(K496,'10'!$K$3:$L$16,2,FALSE))),0)</f>
        <v>0</v>
      </c>
      <c r="T496" s="81">
        <f t="shared" si="26"/>
        <v>0</v>
      </c>
      <c r="U496" s="81">
        <f>IFERROR(VLOOKUP(K496,'10'!$K$3:$M$16,3,FALSE),0)</f>
        <v>0</v>
      </c>
      <c r="V496" s="81">
        <f t="shared" si="27"/>
        <v>0</v>
      </c>
    </row>
    <row r="497" spans="1:34">
      <c r="A497" s="7"/>
      <c r="E497" s="79"/>
      <c r="F497" s="79"/>
      <c r="G497" s="79"/>
      <c r="H497" s="79"/>
      <c r="L497" s="81"/>
      <c r="O497" s="81"/>
      <c r="R497" s="81">
        <f t="shared" si="25"/>
        <v>0</v>
      </c>
      <c r="S497" s="81">
        <f>IFERROR(IF(J497="X",0,IF(K497="X",0,VLOOKUP(K497,'10'!$K$3:$L$16,2,FALSE))),0)</f>
        <v>0</v>
      </c>
      <c r="T497" s="81">
        <f t="shared" si="26"/>
        <v>0</v>
      </c>
      <c r="U497" s="81">
        <f>IFERROR(VLOOKUP(K497,'10'!$K$3:$M$16,3,FALSE),0)</f>
        <v>0</v>
      </c>
      <c r="V497" s="81">
        <f t="shared" si="27"/>
        <v>0</v>
      </c>
    </row>
    <row r="498" spans="1:34">
      <c r="A498" s="7"/>
      <c r="E498" s="79"/>
      <c r="F498" s="79"/>
      <c r="G498" s="79"/>
      <c r="H498" s="79"/>
      <c r="L498" s="81"/>
      <c r="O498" s="81"/>
      <c r="R498" s="81">
        <f t="shared" si="25"/>
        <v>0</v>
      </c>
      <c r="S498" s="81">
        <f>IFERROR(IF(J498="X",0,IF(K498="X",0,VLOOKUP(K498,'10'!$K$3:$L$16,2,FALSE))),0)</f>
        <v>0</v>
      </c>
      <c r="T498" s="81">
        <f t="shared" si="26"/>
        <v>0</v>
      </c>
      <c r="U498" s="81">
        <f>IFERROR(VLOOKUP(K498,'10'!$K$3:$M$16,3,FALSE),0)</f>
        <v>0</v>
      </c>
      <c r="V498" s="81">
        <f t="shared" si="27"/>
        <v>0</v>
      </c>
    </row>
    <row r="499" spans="1:34">
      <c r="A499" s="7"/>
      <c r="E499" s="79"/>
      <c r="F499" s="79"/>
      <c r="G499" s="79"/>
      <c r="H499" s="79"/>
      <c r="L499" s="81"/>
      <c r="O499" s="81"/>
      <c r="R499" s="81">
        <f t="shared" si="25"/>
        <v>0</v>
      </c>
      <c r="S499" s="81">
        <f>IFERROR(IF(J499="X",0,IF(K499="X",0,VLOOKUP(K499,'10'!$K$3:$L$16,2,FALSE))),0)</f>
        <v>0</v>
      </c>
      <c r="T499" s="81">
        <f t="shared" si="26"/>
        <v>0</v>
      </c>
      <c r="U499" s="81">
        <f>IFERROR(VLOOKUP(K499,'10'!$K$3:$M$16,3,FALSE),0)</f>
        <v>0</v>
      </c>
      <c r="V499" s="81">
        <f t="shared" si="27"/>
        <v>0</v>
      </c>
    </row>
    <row r="500" spans="1:34" ht="15" thickBot="1">
      <c r="I500" s="82" t="s">
        <v>285</v>
      </c>
      <c r="J500" s="150"/>
      <c r="K500" s="53"/>
      <c r="L500" s="65"/>
      <c r="M500" s="65">
        <f>SUM(M4:M499)</f>
        <v>0</v>
      </c>
      <c r="N500" s="65"/>
      <c r="O500" s="65"/>
      <c r="P500" s="65">
        <f>SUM(P4:P499)</f>
        <v>0</v>
      </c>
      <c r="Q500" s="65"/>
      <c r="R500" s="65">
        <f t="shared" ref="R500:V500" si="28">SUM(R4:R499)</f>
        <v>0</v>
      </c>
      <c r="S500" s="65"/>
      <c r="T500" s="65">
        <f t="shared" si="28"/>
        <v>0</v>
      </c>
      <c r="U500" s="65"/>
      <c r="V500" s="65">
        <f t="shared" si="28"/>
        <v>0</v>
      </c>
      <c r="W500" s="65">
        <f t="shared" ref="W500:AB500" si="29">SUM(W4:W499)</f>
        <v>0</v>
      </c>
      <c r="X500" s="65">
        <f t="shared" si="29"/>
        <v>0</v>
      </c>
      <c r="Y500" s="65">
        <f t="shared" si="29"/>
        <v>0</v>
      </c>
      <c r="Z500" s="65">
        <f t="shared" si="29"/>
        <v>0</v>
      </c>
      <c r="AA500" s="65">
        <f t="shared" si="29"/>
        <v>0</v>
      </c>
      <c r="AB500" s="65">
        <f t="shared" si="29"/>
        <v>0</v>
      </c>
    </row>
    <row r="501" spans="1:34" ht="15" thickTop="1"/>
    <row r="503" spans="1:34">
      <c r="AG503" t="s">
        <v>195</v>
      </c>
      <c r="AH503" t="s">
        <v>196</v>
      </c>
    </row>
    <row r="504" spans="1:34">
      <c r="AG504" t="s">
        <v>198</v>
      </c>
      <c r="AH504" t="s">
        <v>199</v>
      </c>
    </row>
    <row r="505" spans="1:34">
      <c r="AG505" t="s">
        <v>201</v>
      </c>
      <c r="AH505" t="s">
        <v>202</v>
      </c>
    </row>
    <row r="506" spans="1:34">
      <c r="AG506" t="s">
        <v>204</v>
      </c>
      <c r="AH506" t="s">
        <v>205</v>
      </c>
    </row>
    <row r="507" spans="1:34">
      <c r="AG507" t="s">
        <v>206</v>
      </c>
      <c r="AH507" t="s">
        <v>207</v>
      </c>
    </row>
    <row r="508" spans="1:34">
      <c r="AG508" t="s">
        <v>209</v>
      </c>
      <c r="AH508" t="s">
        <v>210</v>
      </c>
    </row>
    <row r="509" spans="1:34">
      <c r="AG509" t="s">
        <v>171</v>
      </c>
      <c r="AH509" t="s">
        <v>211</v>
      </c>
    </row>
    <row r="510" spans="1:34">
      <c r="I510" s="54"/>
      <c r="L510" s="8"/>
      <c r="M510" s="8"/>
      <c r="N510" s="8"/>
      <c r="O510" s="8"/>
      <c r="P510" s="8"/>
      <c r="Q510" s="8"/>
      <c r="R510" s="55"/>
      <c r="S510" s="8"/>
      <c r="T510" s="55"/>
      <c r="U510" s="55"/>
      <c r="V510" s="55"/>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I514" s="55"/>
      <c r="L514" s="66"/>
      <c r="M514" s="66"/>
      <c r="N514" s="66"/>
      <c r="O514" s="66"/>
      <c r="P514" s="66"/>
      <c r="Q514" s="66"/>
      <c r="R514" s="66"/>
      <c r="S514" s="55"/>
      <c r="T514" s="66"/>
      <c r="U514" s="66"/>
      <c r="V514" s="66"/>
      <c r="AG514" t="s">
        <v>223</v>
      </c>
      <c r="AH514" t="s">
        <v>224</v>
      </c>
    </row>
    <row r="515" spans="9:34">
      <c r="I515" s="55"/>
      <c r="L515" s="66"/>
      <c r="M515" s="66"/>
      <c r="N515" s="66"/>
      <c r="O515" s="66"/>
      <c r="P515" s="66"/>
      <c r="Q515" s="66"/>
      <c r="R515" s="66"/>
      <c r="S515" s="55"/>
      <c r="T515" s="66"/>
      <c r="U515" s="66"/>
      <c r="V515" s="66"/>
      <c r="AG515" t="s">
        <v>225</v>
      </c>
      <c r="AH515" t="s">
        <v>226</v>
      </c>
    </row>
    <row r="516" spans="9:34">
      <c r="I516" s="55"/>
      <c r="L516" s="66"/>
      <c r="M516" s="66"/>
      <c r="N516" s="66"/>
      <c r="O516" s="66"/>
      <c r="P516" s="66"/>
      <c r="Q516" s="66"/>
      <c r="R516" s="66"/>
      <c r="S516" s="55"/>
      <c r="T516" s="66"/>
      <c r="U516" s="66"/>
      <c r="V516" s="66"/>
      <c r="AG516" t="s">
        <v>173</v>
      </c>
      <c r="AH516" t="s">
        <v>227</v>
      </c>
    </row>
    <row r="517" spans="9:34">
      <c r="I517" s="55"/>
      <c r="L517" s="66"/>
      <c r="M517" s="66"/>
      <c r="N517" s="66"/>
      <c r="O517" s="66"/>
      <c r="P517" s="66"/>
      <c r="Q517" s="66"/>
      <c r="R517" s="66"/>
      <c r="S517" s="55"/>
      <c r="T517" s="66"/>
      <c r="U517" s="66"/>
      <c r="V517" s="66"/>
      <c r="AG517" t="s">
        <v>228</v>
      </c>
      <c r="AH517" t="s">
        <v>229</v>
      </c>
    </row>
    <row r="518" spans="9:34">
      <c r="I518" s="55"/>
      <c r="L518" s="66"/>
      <c r="M518" s="66"/>
      <c r="N518" s="66"/>
      <c r="O518" s="66"/>
      <c r="P518" s="66"/>
      <c r="Q518" s="66"/>
      <c r="R518" s="66"/>
      <c r="S518" s="55"/>
      <c r="T518" s="66"/>
      <c r="U518" s="66"/>
      <c r="V518" s="66"/>
      <c r="AG518" t="s">
        <v>175</v>
      </c>
      <c r="AH518" t="s">
        <v>230</v>
      </c>
    </row>
    <row r="519" spans="9:34">
      <c r="I519" s="55"/>
      <c r="L519" s="66"/>
      <c r="M519" s="66"/>
      <c r="N519" s="66"/>
      <c r="O519" s="66"/>
      <c r="P519" s="66"/>
      <c r="Q519" s="66"/>
      <c r="R519" s="66"/>
      <c r="S519" s="55"/>
      <c r="T519" s="66"/>
      <c r="U519" s="66"/>
      <c r="V519" s="66"/>
    </row>
    <row r="520" spans="9:34">
      <c r="I520" s="55"/>
      <c r="L520" s="66"/>
      <c r="M520" s="66"/>
      <c r="N520" s="66"/>
      <c r="O520" s="66"/>
      <c r="P520" s="66"/>
      <c r="Q520" s="66"/>
      <c r="R520" s="66"/>
      <c r="S520" s="55"/>
      <c r="T520" s="66"/>
      <c r="U520" s="66"/>
      <c r="V520" s="66"/>
      <c r="AG520" t="s">
        <v>180</v>
      </c>
      <c r="AH520" t="s">
        <v>232</v>
      </c>
    </row>
    <row r="521" spans="9:34">
      <c r="I521" s="55"/>
      <c r="L521" s="66"/>
      <c r="M521" s="66"/>
      <c r="N521" s="66"/>
      <c r="O521" s="66"/>
      <c r="P521" s="66"/>
      <c r="Q521" s="66"/>
      <c r="R521" s="66"/>
      <c r="S521" s="55"/>
      <c r="T521" s="66"/>
      <c r="U521" s="66"/>
      <c r="V521" s="66"/>
      <c r="AG521" t="s">
        <v>233</v>
      </c>
      <c r="AH521" t="s">
        <v>234</v>
      </c>
    </row>
    <row r="522" spans="9:34">
      <c r="J522"/>
      <c r="AG522" t="s">
        <v>161</v>
      </c>
      <c r="AH522" t="s">
        <v>235</v>
      </c>
    </row>
    <row r="523" spans="9:34">
      <c r="J523"/>
      <c r="AG523" t="s">
        <v>159</v>
      </c>
      <c r="AH523" t="s">
        <v>236</v>
      </c>
    </row>
    <row r="524" spans="9:34">
      <c r="J524"/>
      <c r="AG524" t="s">
        <v>200</v>
      </c>
      <c r="AH524" t="s">
        <v>237</v>
      </c>
    </row>
    <row r="525" spans="9:34">
      <c r="J525"/>
      <c r="AG525" t="s">
        <v>238</v>
      </c>
      <c r="AH525" t="s">
        <v>239</v>
      </c>
    </row>
    <row r="526" spans="9:34">
      <c r="J526"/>
      <c r="AG526" t="s">
        <v>240</v>
      </c>
      <c r="AH526" t="s">
        <v>241</v>
      </c>
    </row>
    <row r="527" spans="9:34">
      <c r="J527"/>
      <c r="AG527" t="s">
        <v>156</v>
      </c>
      <c r="AH527" t="s">
        <v>242</v>
      </c>
    </row>
    <row r="528" spans="9:34">
      <c r="J528"/>
      <c r="AG528" t="s">
        <v>244</v>
      </c>
      <c r="AH528" t="s">
        <v>245</v>
      </c>
    </row>
    <row r="529" spans="10:34">
      <c r="J529"/>
      <c r="AG529" s="117" t="s">
        <v>246</v>
      </c>
      <c r="AH529" s="117" t="s">
        <v>246</v>
      </c>
    </row>
    <row r="530" spans="10:34">
      <c r="J530"/>
    </row>
    <row r="531" spans="10:34">
      <c r="J531"/>
      <c r="AG531" t="s">
        <v>164</v>
      </c>
      <c r="AH531" t="s">
        <v>247</v>
      </c>
    </row>
    <row r="532" spans="10:34">
      <c r="J532"/>
      <c r="AG532" t="s">
        <v>248</v>
      </c>
      <c r="AH532" t="s">
        <v>249</v>
      </c>
    </row>
    <row r="533" spans="10:34">
      <c r="J533"/>
      <c r="AG533" t="s">
        <v>166</v>
      </c>
      <c r="AH533" t="s">
        <v>250</v>
      </c>
    </row>
    <row r="534" spans="10:34">
      <c r="J534"/>
      <c r="AG534" t="s">
        <v>251</v>
      </c>
      <c r="AH534" t="s">
        <v>252</v>
      </c>
    </row>
    <row r="535" spans="10:34">
      <c r="J535"/>
      <c r="AG535" t="s">
        <v>253</v>
      </c>
      <c r="AH535" t="s">
        <v>254</v>
      </c>
    </row>
    <row r="536" spans="10:34">
      <c r="J536"/>
      <c r="AG536" t="s">
        <v>255</v>
      </c>
      <c r="AH536" t="s">
        <v>256</v>
      </c>
    </row>
    <row r="537" spans="10:34">
      <c r="J537"/>
    </row>
    <row r="538" spans="10:34">
      <c r="J538"/>
      <c r="AG538" t="s">
        <v>257</v>
      </c>
      <c r="AH538" t="s">
        <v>258</v>
      </c>
    </row>
    <row r="539" spans="10:34">
      <c r="J539"/>
      <c r="AG539" t="s">
        <v>176</v>
      </c>
      <c r="AH539" t="s">
        <v>259</v>
      </c>
    </row>
    <row r="540" spans="10:34">
      <c r="J540"/>
      <c r="AG540" t="s">
        <v>177</v>
      </c>
      <c r="AH540" t="s">
        <v>261</v>
      </c>
    </row>
    <row r="541" spans="10:34">
      <c r="J541"/>
    </row>
    <row r="542" spans="10:34">
      <c r="J542"/>
      <c r="AG542" t="s">
        <v>189</v>
      </c>
      <c r="AH542" t="s">
        <v>89</v>
      </c>
    </row>
    <row r="543" spans="10:34">
      <c r="J543"/>
      <c r="AG543" t="s">
        <v>162</v>
      </c>
      <c r="AH543" t="s">
        <v>91</v>
      </c>
    </row>
    <row r="544" spans="10:34">
      <c r="J544"/>
      <c r="AG544" t="s">
        <v>158</v>
      </c>
      <c r="AH544" t="s">
        <v>262</v>
      </c>
    </row>
    <row r="545" spans="10:34">
      <c r="J545"/>
      <c r="AG545" t="s">
        <v>183</v>
      </c>
      <c r="AH545" t="s">
        <v>263</v>
      </c>
    </row>
    <row r="546" spans="10:34">
      <c r="J546"/>
    </row>
    <row r="547" spans="10:34">
      <c r="J547"/>
      <c r="AG547" t="s">
        <v>179</v>
      </c>
    </row>
    <row r="548" spans="10:34">
      <c r="AG548" t="s">
        <v>217</v>
      </c>
    </row>
    <row r="549" spans="10:34">
      <c r="AG549" t="s">
        <v>264</v>
      </c>
    </row>
    <row r="550" spans="10:34">
      <c r="AG550" t="s">
        <v>265</v>
      </c>
    </row>
    <row r="551" spans="10:34">
      <c r="AG551" t="s">
        <v>272</v>
      </c>
    </row>
    <row r="552" spans="10:34">
      <c r="AG552"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F4:F43 F45:F499 G44" xr:uid="{1C0F7867-6AC8-47EE-AA87-B9864B063134}">
      <formula1>$AG$503:$AG$518</formula1>
    </dataValidation>
    <dataValidation type="list" allowBlank="1" showInputMessage="1" showErrorMessage="1" sqref="H4:H499" xr:uid="{0A86F4E0-2BA6-4FAA-9012-D6EFA3F1F064}">
      <formula1>$AG$531:$AG$536</formula1>
    </dataValidation>
    <dataValidation type="list" allowBlank="1" showInputMessage="1" showErrorMessage="1" sqref="G4:G499" xr:uid="{B63F3CA6-6621-47F5-A419-19589FD391CE}">
      <formula1>$AG$520:$AG$529</formula1>
    </dataValidation>
    <dataValidation type="list" allowBlank="1" showInputMessage="1" showErrorMessage="1" sqref="E4:E499" xr:uid="{B2D6F102-8FD9-4321-99B0-7B84D89FFDA4}">
      <formula1>$AG$538:$AG$540</formula1>
    </dataValidation>
    <dataValidation type="list" allowBlank="1" showInputMessage="1" showErrorMessage="1" sqref="A4:A499" xr:uid="{807F56AC-6D4F-4F1A-B41F-AD5A8D3B0AE9}">
      <formula1>$AG$547:$AG$552</formula1>
    </dataValidation>
    <dataValidation type="list" allowBlank="1" showInputMessage="1" showErrorMessage="1" sqref="O4:O499 L4:L499" xr:uid="{955A962D-F4F1-4DBE-9024-2C9D912354FA}">
      <formula1>$AG$542:$AG$545</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codeName="Blad25">
    <tabColor rgb="FFC2E76B"/>
  </sheetPr>
  <dimension ref="A2:N63"/>
  <sheetViews>
    <sheetView showGridLines="0" topLeftCell="A11"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f>B4</f>
        <v>0</v>
      </c>
      <c r="B2" s="339"/>
      <c r="C2" s="339"/>
      <c r="D2" s="339"/>
      <c r="E2" s="339"/>
      <c r="F2" s="339"/>
      <c r="G2" s="339"/>
      <c r="H2" s="339"/>
      <c r="K2" t="s">
        <v>85</v>
      </c>
      <c r="L2" t="s">
        <v>86</v>
      </c>
      <c r="M2" s="40" t="s">
        <v>87</v>
      </c>
      <c r="N2" t="s">
        <v>88</v>
      </c>
    </row>
    <row r="3" spans="1:14">
      <c r="K3" s="33" t="s">
        <v>89</v>
      </c>
      <c r="L3" s="46">
        <v>210</v>
      </c>
      <c r="M3" s="225"/>
      <c r="N3" s="85">
        <f>SUMIF('11a'!$K$4:$K$499,"A",'11a'!$V$4:$V$499)</f>
        <v>0</v>
      </c>
    </row>
    <row r="4" spans="1:14">
      <c r="A4" s="17" t="s">
        <v>90</v>
      </c>
      <c r="B4" s="325">
        <f>VLOOKUP(H5,'Kosten NEN2075'!A3:E52,3)</f>
        <v>0</v>
      </c>
      <c r="C4" s="325"/>
      <c r="D4" s="325"/>
      <c r="E4" s="325"/>
      <c r="F4" s="20"/>
      <c r="G4" s="20"/>
      <c r="H4" s="13"/>
      <c r="K4" s="35" t="s">
        <v>91</v>
      </c>
      <c r="L4" s="47">
        <v>210</v>
      </c>
      <c r="M4" s="226"/>
      <c r="N4" s="86">
        <f>SUMIF('11a'!$K$4:$K$499,"B",'11a'!$V$4:$V$499)</f>
        <v>0</v>
      </c>
    </row>
    <row r="5" spans="1:14">
      <c r="A5" s="18" t="s">
        <v>92</v>
      </c>
      <c r="B5" s="326">
        <f>VLOOKUP(H5,'Kosten NEN2075'!A3:E52,4)</f>
        <v>0</v>
      </c>
      <c r="C5" s="326"/>
      <c r="D5" s="326"/>
      <c r="E5" s="326"/>
      <c r="F5" s="322" t="s">
        <v>93</v>
      </c>
      <c r="G5" s="322"/>
      <c r="H5" s="14">
        <f>'Kosten NEN2075'!A13</f>
        <v>11</v>
      </c>
      <c r="K5" s="35" t="s">
        <v>262</v>
      </c>
      <c r="L5" s="47">
        <v>210</v>
      </c>
      <c r="M5" s="226"/>
      <c r="N5" s="86">
        <f>SUMIF('11a'!$K$4:$K$499,"C",'11a'!$V$4:$V$499)</f>
        <v>0</v>
      </c>
    </row>
    <row r="6" spans="1:14">
      <c r="A6" s="19" t="s">
        <v>95</v>
      </c>
      <c r="B6" s="327">
        <f>VLOOKUP(H5,'Kosten NEN2075'!A3:E52,5)</f>
        <v>0</v>
      </c>
      <c r="C6" s="327"/>
      <c r="D6" s="327"/>
      <c r="E6" s="327"/>
      <c r="F6" s="323" t="s">
        <v>96</v>
      </c>
      <c r="G6" s="323"/>
      <c r="H6" s="15" t="str">
        <f>CONCATENATE(H5,"a")</f>
        <v>11a</v>
      </c>
      <c r="K6" s="35" t="s">
        <v>263</v>
      </c>
      <c r="L6" s="47">
        <v>210</v>
      </c>
      <c r="M6" s="226"/>
      <c r="N6" s="86">
        <f>SUMIF('11a'!$K$4:$K$499,"D",'11a'!$V$4:$V$499)</f>
        <v>0</v>
      </c>
    </row>
    <row r="7" spans="1:14">
      <c r="K7" s="35" t="s">
        <v>98</v>
      </c>
      <c r="L7" s="47">
        <v>210</v>
      </c>
      <c r="M7" s="226"/>
      <c r="N7" s="86">
        <f>SUMIF('11a'!$K$4:$K$499,"E",'11a'!$V$4:$V$499)</f>
        <v>0</v>
      </c>
    </row>
    <row r="8" spans="1:14">
      <c r="A8" s="4" t="s">
        <v>99</v>
      </c>
      <c r="B8" s="5"/>
      <c r="C8" s="5"/>
      <c r="D8" s="5"/>
      <c r="E8" s="16">
        <f>MAX(L3:L16)</f>
        <v>210</v>
      </c>
      <c r="K8" s="35" t="s">
        <v>103</v>
      </c>
      <c r="L8" s="47">
        <v>4</v>
      </c>
      <c r="M8" s="226"/>
      <c r="N8" s="86">
        <f>SUMIF('11a'!$K$4:$K$499,"F",'11a'!$V$4:$V$499)</f>
        <v>0</v>
      </c>
    </row>
    <row r="9" spans="1:14">
      <c r="A9" s="4" t="s">
        <v>74</v>
      </c>
      <c r="B9" s="5"/>
      <c r="C9" s="5"/>
      <c r="D9" s="5"/>
      <c r="E9" s="196">
        <v>0.08</v>
      </c>
      <c r="K9" s="35" t="s">
        <v>105</v>
      </c>
      <c r="L9" s="47">
        <v>210</v>
      </c>
      <c r="M9" s="226"/>
      <c r="N9" s="86">
        <f>SUMIF('11a'!$K$4:$K$499,"G",'11a'!$V$4:$V$499)</f>
        <v>0</v>
      </c>
    </row>
    <row r="10" spans="1:14">
      <c r="H10" s="8" t="s">
        <v>102</v>
      </c>
      <c r="K10" s="35" t="s">
        <v>287</v>
      </c>
      <c r="L10" s="47">
        <v>210</v>
      </c>
      <c r="M10" s="226"/>
      <c r="N10" s="86">
        <f>SUMIF('11a'!$K$4:$K$499,"H",'11a'!$V$4:$V$499)</f>
        <v>0</v>
      </c>
    </row>
    <row r="11" spans="1:14">
      <c r="A11" s="4" t="s">
        <v>104</v>
      </c>
      <c r="B11" s="5"/>
      <c r="C11" s="5"/>
      <c r="D11" s="5"/>
      <c r="E11" s="5"/>
      <c r="F11" s="21"/>
      <c r="G11" s="21"/>
      <c r="H11" s="197">
        <f>SUM(N3:N16)*Offertetarief</f>
        <v>0</v>
      </c>
      <c r="K11" s="37" t="s">
        <v>288</v>
      </c>
      <c r="L11" s="48">
        <v>210</v>
      </c>
      <c r="M11" s="227"/>
      <c r="N11" s="87">
        <f>SUMIF('11a'!$K$4:$K$499,"I",'11a'!$V$4:$V$499)</f>
        <v>0</v>
      </c>
    </row>
    <row r="12" spans="1:14">
      <c r="E12" t="s">
        <v>106</v>
      </c>
      <c r="F12" s="8" t="s">
        <v>29</v>
      </c>
      <c r="G12" s="8" t="s">
        <v>107</v>
      </c>
    </row>
    <row r="13" spans="1:14">
      <c r="A13" s="5" t="s">
        <v>289</v>
      </c>
      <c r="B13" s="5"/>
      <c r="C13" s="5"/>
      <c r="D13" s="5"/>
      <c r="E13" s="199">
        <v>4</v>
      </c>
      <c r="F13" s="44">
        <f>SUMIF('11a'!K4:K499,"&lt;&gt;X",'11a'!R4:R499)</f>
        <v>0</v>
      </c>
      <c r="G13" s="224"/>
      <c r="H13" s="200">
        <f>(F13*G13)*4</f>
        <v>0</v>
      </c>
    </row>
    <row r="14" spans="1:14" ht="15.6">
      <c r="F14" s="22" t="s">
        <v>109</v>
      </c>
      <c r="G14" s="76"/>
      <c r="H14" s="200">
        <f>SUM(H11:H13)</f>
        <v>0</v>
      </c>
    </row>
    <row r="16" spans="1:14">
      <c r="A16" t="s">
        <v>110</v>
      </c>
    </row>
    <row r="17" spans="1:9">
      <c r="A17" s="319" t="s">
        <v>111</v>
      </c>
      <c r="B17" s="319"/>
      <c r="C17" s="319"/>
      <c r="D17" s="45">
        <f>'11a'!T500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SUMIFS('11a'!R4:R499,'11a'!L4:L499,"Linoleum",'11a'!K4:K499,"&lt;&gt;X")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SUMIFS('11a'!R4:R499,'11a'!L4:L499,"Tapijt",'11a'!K4:K499,"&lt;&gt;X")</f>
        <v>0</v>
      </c>
      <c r="F26" s="229"/>
      <c r="G26" s="206">
        <f t="shared" si="0"/>
        <v>0</v>
      </c>
      <c r="H26" s="36">
        <v>1</v>
      </c>
      <c r="I26" s="207">
        <f t="shared" si="1"/>
        <v>0</v>
      </c>
    </row>
    <row r="27" spans="1:9">
      <c r="A27" s="295" t="s">
        <v>121</v>
      </c>
      <c r="B27" s="296"/>
      <c r="C27" s="296"/>
      <c r="D27" s="308"/>
      <c r="E27" s="99">
        <f>SUMIFS('11a'!R4:R499,'11a'!L4:L499,"Steen/glad")-SUMIFS('11a'!R4:R499,'11a'!L4:L499,"Steen/glad",'11a'!K4:K499,"G")-SUMIFS('11a'!R4:R499,'11a'!L4:L499,"Steen/glad",'11a'!K4:K499,"X")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'11a'!W500</f>
        <v>4.75</v>
      </c>
      <c r="F29" s="228"/>
      <c r="G29" s="204">
        <f t="shared" si="0"/>
        <v>0</v>
      </c>
      <c r="H29" s="97">
        <v>2</v>
      </c>
      <c r="I29" s="205">
        <f t="shared" si="1"/>
        <v>0</v>
      </c>
    </row>
    <row r="30" spans="1:9">
      <c r="A30" s="295" t="s">
        <v>123</v>
      </c>
      <c r="B30" s="296"/>
      <c r="C30" s="296"/>
      <c r="D30" s="297"/>
      <c r="E30" s="26">
        <f>'11a'!X500</f>
        <v>4.75</v>
      </c>
      <c r="F30" s="229"/>
      <c r="G30" s="206">
        <f t="shared" si="0"/>
        <v>0</v>
      </c>
      <c r="H30" s="36">
        <v>2</v>
      </c>
      <c r="I30" s="207">
        <f t="shared" si="1"/>
        <v>0</v>
      </c>
    </row>
    <row r="31" spans="1:9">
      <c r="A31" s="295" t="s">
        <v>124</v>
      </c>
      <c r="B31" s="296"/>
      <c r="C31" s="296"/>
      <c r="D31" s="297"/>
      <c r="E31" s="26">
        <f>'11a'!Y500*2</f>
        <v>4</v>
      </c>
      <c r="F31" s="229"/>
      <c r="G31" s="206">
        <f t="shared" si="0"/>
        <v>0</v>
      </c>
      <c r="H31" s="36">
        <v>2</v>
      </c>
      <c r="I31" s="207">
        <f t="shared" si="1"/>
        <v>0</v>
      </c>
    </row>
    <row r="32" spans="1:9">
      <c r="A32" s="295" t="s">
        <v>290</v>
      </c>
      <c r="B32" s="296"/>
      <c r="C32" s="296"/>
      <c r="D32" s="297"/>
      <c r="E32" s="26">
        <f>'11a'!Z500*2</f>
        <v>0</v>
      </c>
      <c r="F32" s="229"/>
      <c r="G32" s="206">
        <f t="shared" si="0"/>
        <v>0</v>
      </c>
      <c r="H32" s="36">
        <v>1</v>
      </c>
      <c r="I32" s="207">
        <f t="shared" si="1"/>
        <v>0</v>
      </c>
    </row>
    <row r="33" spans="1:9" hidden="1">
      <c r="A33" s="295" t="s">
        <v>126</v>
      </c>
      <c r="B33" s="296"/>
      <c r="C33" s="296"/>
      <c r="D33" s="297"/>
      <c r="E33" s="26">
        <f>'11a'!AA500</f>
        <v>0</v>
      </c>
      <c r="F33" s="229"/>
      <c r="G33" s="206">
        <f t="shared" si="0"/>
        <v>0</v>
      </c>
      <c r="H33" s="36">
        <v>1</v>
      </c>
      <c r="I33" s="207">
        <f t="shared" si="1"/>
        <v>0</v>
      </c>
    </row>
    <row r="34" spans="1:9" hidden="1">
      <c r="A34" s="295" t="s">
        <v>127</v>
      </c>
      <c r="B34" s="296"/>
      <c r="C34" s="296"/>
      <c r="D34" s="297"/>
      <c r="E34" s="26">
        <f>'11a'!AB500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SUMIF('11a'!K4:K499,"G",'11a'!R4:R499)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codeName="Blad26">
    <tabColor rgb="FF173583"/>
  </sheetPr>
  <dimension ref="A1:BB552"/>
  <sheetViews>
    <sheetView zoomScale="73" workbookViewId="0">
      <pane ySplit="3" topLeftCell="A4" activePane="bottomLeft" state="frozen"/>
      <selection activeCell="F13" sqref="F13"/>
      <selection pane="bottomLeft" activeCell="F13" sqref="F13"/>
    </sheetView>
  </sheetViews>
  <sheetFormatPr defaultRowHeight="14.4"/>
  <cols>
    <col min="1" max="1" width="6.33203125" style="241" bestFit="1" customWidth="1"/>
    <col min="2" max="2" width="4.5546875" style="242" hidden="1" customWidth="1"/>
    <col min="3" max="3" width="4.6640625" style="242" hidden="1" customWidth="1"/>
    <col min="4" max="4" width="7.88671875" style="241" bestFit="1" customWidth="1"/>
    <col min="5" max="5" width="16.5546875" style="241" bestFit="1" customWidth="1"/>
    <col min="6" max="6" width="19.109375" style="241" bestFit="1" customWidth="1"/>
    <col min="7" max="7" width="16.33203125" style="241" bestFit="1" customWidth="1"/>
    <col min="8" max="8" width="17.5546875" style="241" bestFit="1" customWidth="1"/>
    <col min="9" max="9" width="25.33203125" style="241" bestFit="1" customWidth="1"/>
    <col min="10" max="10" width="3.33203125" style="242" hidden="1" customWidth="1"/>
    <col min="11" max="11" width="4.44140625" style="241" customWidth="1"/>
    <col min="12" max="12" width="11.33203125" style="241" bestFit="1" customWidth="1"/>
    <col min="13" max="13" width="7.5546875" style="241" bestFit="1" customWidth="1"/>
    <col min="14" max="14" width="12.5546875" style="241" bestFit="1" customWidth="1"/>
    <col min="15" max="15" width="10.6640625" style="241" bestFit="1" customWidth="1"/>
    <col min="16" max="16" width="5.5546875" style="241" bestFit="1" customWidth="1"/>
    <col min="17" max="17" width="12.5546875" style="241" bestFit="1" customWidth="1"/>
    <col min="18" max="18" width="7.5546875" style="241" bestFit="1" customWidth="1"/>
    <col min="19" max="19" width="10.88671875" style="241" bestFit="1" customWidth="1"/>
    <col min="20" max="20" width="9.88671875" style="241" bestFit="1" customWidth="1"/>
    <col min="21" max="21" width="9" style="241" bestFit="1" customWidth="1"/>
    <col min="22" max="22" width="11.5546875" style="241" bestFit="1" customWidth="1"/>
    <col min="23" max="23" width="16.109375" style="241" bestFit="1" customWidth="1"/>
    <col min="24" max="24" width="16.5546875" style="241" bestFit="1" customWidth="1"/>
    <col min="25" max="25" width="12.88671875" style="241" bestFit="1" customWidth="1"/>
    <col min="26" max="26" width="10.6640625" style="241" bestFit="1" customWidth="1"/>
    <col min="27" max="27" width="10.109375" style="241" bestFit="1" customWidth="1"/>
    <col min="28" max="28" width="17" style="241" bestFit="1" customWidth="1"/>
    <col min="29" max="32" width="9.109375" style="241"/>
    <col min="33" max="33" width="19.109375" style="241" hidden="1" customWidth="1"/>
    <col min="34" max="34" width="0" style="241" hidden="1" customWidth="1"/>
    <col min="35" max="54" width="9.109375" style="241"/>
  </cols>
  <sheetData>
    <row r="1" spans="1:29" ht="15" customHeight="1">
      <c r="A1" s="233">
        <v>11</v>
      </c>
      <c r="B1" s="330"/>
      <c r="C1" s="331"/>
      <c r="D1" s="332" t="s">
        <v>90</v>
      </c>
      <c r="E1" s="333"/>
      <c r="F1" s="334"/>
      <c r="G1" s="335"/>
      <c r="H1" s="335"/>
      <c r="I1" s="335"/>
      <c r="J1" s="335"/>
      <c r="K1" s="335"/>
      <c r="L1" s="335"/>
      <c r="M1" s="335"/>
      <c r="N1" s="335"/>
      <c r="O1" s="335"/>
      <c r="P1" s="336"/>
      <c r="Q1" s="234"/>
      <c r="R1" s="235"/>
      <c r="S1" s="235"/>
      <c r="T1" s="235"/>
      <c r="U1" s="235"/>
      <c r="V1" s="235"/>
      <c r="W1" s="337" t="s">
        <v>135</v>
      </c>
      <c r="X1" s="337" t="s">
        <v>136</v>
      </c>
      <c r="Y1" s="328" t="s">
        <v>137</v>
      </c>
      <c r="Z1" s="328" t="s">
        <v>138</v>
      </c>
      <c r="AA1" s="328" t="s">
        <v>126</v>
      </c>
      <c r="AB1" s="328" t="s">
        <v>127</v>
      </c>
      <c r="AC1" s="241" t="s">
        <v>139</v>
      </c>
    </row>
    <row r="2" spans="1:29">
      <c r="A2" s="233"/>
      <c r="B2" s="330"/>
      <c r="C2" s="331"/>
      <c r="D2" s="332" t="s">
        <v>311</v>
      </c>
      <c r="E2" s="333"/>
      <c r="F2" s="334"/>
      <c r="G2" s="335"/>
      <c r="H2" s="335"/>
      <c r="I2" s="335"/>
      <c r="J2" s="335"/>
      <c r="K2" s="335"/>
      <c r="L2" s="335"/>
      <c r="M2" s="335"/>
      <c r="N2" s="335"/>
      <c r="O2" s="335"/>
      <c r="P2" s="336"/>
      <c r="Q2" s="234"/>
      <c r="R2" s="235"/>
      <c r="S2" s="235"/>
      <c r="T2" s="235"/>
      <c r="U2" s="235"/>
      <c r="V2" s="235"/>
      <c r="W2" s="337"/>
      <c r="X2" s="337"/>
      <c r="Y2" s="328"/>
      <c r="Z2" s="328"/>
      <c r="AA2" s="328"/>
      <c r="AB2" s="328"/>
    </row>
    <row r="3" spans="1:29" ht="15.75" customHeight="1" thickBot="1">
      <c r="A3" s="143" t="s">
        <v>141</v>
      </c>
      <c r="B3" s="236" t="s">
        <v>142</v>
      </c>
      <c r="C3" s="236" t="s">
        <v>143</v>
      </c>
      <c r="D3" s="143" t="s">
        <v>144</v>
      </c>
      <c r="E3" s="143" t="s">
        <v>145</v>
      </c>
      <c r="F3" s="143" t="s">
        <v>146</v>
      </c>
      <c r="G3" s="143" t="s">
        <v>147</v>
      </c>
      <c r="H3" s="143" t="s">
        <v>148</v>
      </c>
      <c r="I3" s="143" t="s">
        <v>149</v>
      </c>
      <c r="J3" s="236" t="s">
        <v>150</v>
      </c>
      <c r="K3" s="143" t="s">
        <v>151</v>
      </c>
      <c r="L3" s="143" t="s">
        <v>152</v>
      </c>
      <c r="M3" s="143" t="s">
        <v>29</v>
      </c>
      <c r="N3" s="143" t="s">
        <v>149</v>
      </c>
      <c r="O3" s="143" t="s">
        <v>152</v>
      </c>
      <c r="P3" s="143" t="s">
        <v>29</v>
      </c>
      <c r="Q3" s="143" t="s">
        <v>149</v>
      </c>
      <c r="R3" s="237" t="s">
        <v>29</v>
      </c>
      <c r="S3" s="237" t="s">
        <v>86</v>
      </c>
      <c r="T3" s="237" t="s">
        <v>153</v>
      </c>
      <c r="U3" s="237" t="s">
        <v>110</v>
      </c>
      <c r="V3" s="237" t="s">
        <v>154</v>
      </c>
      <c r="W3" s="338"/>
      <c r="X3" s="338"/>
      <c r="Y3" s="329"/>
      <c r="Z3" s="329"/>
      <c r="AA3" s="329"/>
      <c r="AB3" s="329"/>
    </row>
    <row r="4" spans="1:29" ht="15" thickTop="1">
      <c r="A4" s="238"/>
      <c r="B4" s="239"/>
      <c r="C4" s="239"/>
      <c r="D4" s="238"/>
      <c r="E4" s="238"/>
      <c r="F4" s="238"/>
      <c r="G4" s="238"/>
      <c r="H4" s="238"/>
      <c r="K4" s="238"/>
      <c r="L4" s="240"/>
      <c r="M4" s="240"/>
      <c r="N4" s="240"/>
      <c r="O4" s="240"/>
      <c r="P4" s="240"/>
      <c r="R4" s="240">
        <f>SUM(M4+P4)</f>
        <v>0</v>
      </c>
      <c r="S4" s="240">
        <f>IFERROR(IF(J4="X",0,IF(K4="X",0,VLOOKUP(K4,'11'!$K$3:$L$16,2,FALSE))),0)</f>
        <v>0</v>
      </c>
      <c r="T4" s="240">
        <f t="shared" ref="T4" si="0">R4*S4</f>
        <v>0</v>
      </c>
      <c r="U4" s="240">
        <f>IFERROR(VLOOKUP(K4,'11'!$K$3:$M$16,3,FALSE),0)</f>
        <v>0</v>
      </c>
      <c r="V4" s="240">
        <f>IF(U4=0,0,T4/U4)</f>
        <v>0</v>
      </c>
      <c r="W4" s="240"/>
      <c r="X4" s="240"/>
      <c r="Y4" s="240"/>
      <c r="Z4" s="240"/>
    </row>
    <row r="5" spans="1:29">
      <c r="A5" s="238"/>
      <c r="B5" s="239"/>
      <c r="C5" s="239"/>
      <c r="D5" s="238"/>
      <c r="E5" s="238"/>
      <c r="F5" s="238"/>
      <c r="G5" s="238"/>
      <c r="H5" s="238"/>
      <c r="K5" s="238"/>
      <c r="L5" s="240"/>
      <c r="M5" s="240"/>
      <c r="N5" s="240"/>
      <c r="O5" s="240"/>
      <c r="P5" s="240"/>
      <c r="R5" s="240">
        <f t="shared" ref="R5:R66" si="1">SUM(M5+P5)</f>
        <v>0</v>
      </c>
      <c r="S5" s="240">
        <f>IFERROR(IF(J5="X",0,IF(K5="X",0,VLOOKUP(K5,'11'!$K$3:$L$16,2,FALSE))),0)</f>
        <v>0</v>
      </c>
      <c r="T5" s="240">
        <f t="shared" ref="T5:T65" si="2">R5*S5</f>
        <v>0</v>
      </c>
      <c r="U5" s="240">
        <f>IFERROR(VLOOKUP(K5,'11'!$K$3:$M$16,3,FALSE),0)</f>
        <v>0</v>
      </c>
      <c r="V5" s="240">
        <f t="shared" ref="V5:V68" si="3">IF(U5=0,0,T5/U5)</f>
        <v>0</v>
      </c>
      <c r="W5" s="240"/>
      <c r="X5" s="240"/>
      <c r="Y5" s="240"/>
      <c r="Z5" s="240"/>
    </row>
    <row r="6" spans="1:29">
      <c r="A6" s="238"/>
      <c r="B6" s="239"/>
      <c r="C6" s="239"/>
      <c r="D6" s="238"/>
      <c r="E6" s="238"/>
      <c r="F6" s="238"/>
      <c r="G6" s="238"/>
      <c r="H6" s="238"/>
      <c r="K6" s="238"/>
      <c r="L6" s="240"/>
      <c r="M6" s="240"/>
      <c r="N6" s="240"/>
      <c r="O6" s="240"/>
      <c r="P6" s="240"/>
      <c r="R6" s="240">
        <f t="shared" si="1"/>
        <v>0</v>
      </c>
      <c r="S6" s="240">
        <f>IFERROR(IF(J6="X",0,IF(K6="X",0,VLOOKUP(K6,'11'!$K$3:$L$16,2,FALSE))),0)</f>
        <v>0</v>
      </c>
      <c r="T6" s="240">
        <f t="shared" si="2"/>
        <v>0</v>
      </c>
      <c r="U6" s="240">
        <f>IFERROR(VLOOKUP(K6,'11'!$K$3:$M$16,3,FALSE),0)</f>
        <v>0</v>
      </c>
      <c r="V6" s="240">
        <f t="shared" si="3"/>
        <v>0</v>
      </c>
      <c r="W6" s="240"/>
      <c r="X6" s="240"/>
      <c r="Y6" s="240"/>
      <c r="Z6" s="240"/>
    </row>
    <row r="7" spans="1:29">
      <c r="A7" s="238"/>
      <c r="B7" s="239"/>
      <c r="C7" s="239"/>
      <c r="D7" s="238"/>
      <c r="E7" s="238"/>
      <c r="F7" s="238"/>
      <c r="G7" s="238"/>
      <c r="H7" s="238"/>
      <c r="K7" s="238"/>
      <c r="L7" s="240"/>
      <c r="M7" s="240"/>
      <c r="N7" s="240"/>
      <c r="O7" s="240"/>
      <c r="P7" s="240"/>
      <c r="R7" s="240">
        <f t="shared" si="1"/>
        <v>0</v>
      </c>
      <c r="S7" s="240">
        <f>IFERROR(IF(J7="X",0,IF(K7="X",0,VLOOKUP(K7,'11'!$K$3:$L$16,2,FALSE))),0)</f>
        <v>0</v>
      </c>
      <c r="T7" s="240">
        <f t="shared" si="2"/>
        <v>0</v>
      </c>
      <c r="U7" s="240">
        <f>IFERROR(VLOOKUP(K7,'11'!$K$3:$M$16,3,FALSE),0)</f>
        <v>0</v>
      </c>
      <c r="V7" s="240">
        <f t="shared" si="3"/>
        <v>0</v>
      </c>
      <c r="W7" s="240"/>
      <c r="X7" s="240"/>
      <c r="Y7" s="240"/>
      <c r="Z7" s="240"/>
    </row>
    <row r="8" spans="1:29">
      <c r="A8" s="238"/>
      <c r="B8" s="239"/>
      <c r="C8" s="239"/>
      <c r="D8" s="238"/>
      <c r="E8" s="238"/>
      <c r="F8" s="238"/>
      <c r="G8" s="238"/>
      <c r="H8" s="238"/>
      <c r="K8" s="238"/>
      <c r="L8" s="240"/>
      <c r="M8" s="240"/>
      <c r="N8" s="240"/>
      <c r="O8" s="240"/>
      <c r="P8" s="240"/>
      <c r="R8" s="240">
        <f t="shared" si="1"/>
        <v>0</v>
      </c>
      <c r="S8" s="240">
        <f>IFERROR(IF(J8="X",0,IF(K8="X",0,VLOOKUP(K8,'11'!$K$3:$L$16,2,FALSE))),0)</f>
        <v>0</v>
      </c>
      <c r="T8" s="240">
        <f t="shared" si="2"/>
        <v>0</v>
      </c>
      <c r="U8" s="240">
        <f>IFERROR(VLOOKUP(K8,'11'!$K$3:$M$16,3,FALSE),0)</f>
        <v>0</v>
      </c>
      <c r="V8" s="240">
        <f t="shared" si="3"/>
        <v>0</v>
      </c>
      <c r="W8" s="240"/>
      <c r="X8" s="240"/>
      <c r="Y8" s="240"/>
      <c r="Z8" s="240"/>
    </row>
    <row r="9" spans="1:29">
      <c r="A9" s="238"/>
      <c r="B9" s="239"/>
      <c r="C9" s="239"/>
      <c r="D9" s="238"/>
      <c r="E9" s="238"/>
      <c r="F9" s="238"/>
      <c r="G9" s="238"/>
      <c r="H9" s="238"/>
      <c r="K9" s="238"/>
      <c r="L9" s="240"/>
      <c r="M9" s="240"/>
      <c r="N9" s="240"/>
      <c r="O9" s="240"/>
      <c r="P9" s="240"/>
      <c r="R9" s="240">
        <f t="shared" si="1"/>
        <v>0</v>
      </c>
      <c r="S9" s="240">
        <f>IFERROR(IF(J9="X",0,IF(K9="X",0,VLOOKUP(K9,'11'!$K$3:$L$16,2,FALSE))),0)</f>
        <v>0</v>
      </c>
      <c r="T9" s="240">
        <f t="shared" si="2"/>
        <v>0</v>
      </c>
      <c r="U9" s="240">
        <f>IFERROR(VLOOKUP(K9,'11'!$K$3:$M$16,3,FALSE),0)</f>
        <v>0</v>
      </c>
      <c r="V9" s="240">
        <f t="shared" si="3"/>
        <v>0</v>
      </c>
      <c r="W9" s="240"/>
      <c r="X9" s="240"/>
      <c r="Y9" s="240"/>
      <c r="Z9" s="240"/>
    </row>
    <row r="10" spans="1:29">
      <c r="A10" s="238"/>
      <c r="B10" s="239"/>
      <c r="C10" s="239"/>
      <c r="D10" s="238"/>
      <c r="E10" s="238"/>
      <c r="F10" s="238"/>
      <c r="G10" s="238"/>
      <c r="H10" s="238"/>
      <c r="K10" s="238"/>
      <c r="L10" s="240"/>
      <c r="M10" s="240"/>
      <c r="N10" s="240"/>
      <c r="O10" s="240"/>
      <c r="P10" s="240"/>
      <c r="R10" s="240">
        <f t="shared" si="1"/>
        <v>0</v>
      </c>
      <c r="S10" s="240">
        <f>IFERROR(IF(J10="X",0,IF(K10="X",0,VLOOKUP(K10,'11'!$K$3:$L$16,2,FALSE))),0)</f>
        <v>0</v>
      </c>
      <c r="T10" s="240">
        <f t="shared" si="2"/>
        <v>0</v>
      </c>
      <c r="U10" s="240">
        <f>IFERROR(VLOOKUP(K10,'11'!$K$3:$M$16,3,FALSE),0)</f>
        <v>0</v>
      </c>
      <c r="V10" s="240">
        <f t="shared" si="3"/>
        <v>0</v>
      </c>
      <c r="W10" s="240"/>
      <c r="X10" s="240"/>
      <c r="Y10" s="240"/>
      <c r="Z10" s="240"/>
    </row>
    <row r="11" spans="1:29">
      <c r="A11" s="238"/>
      <c r="B11" s="239"/>
      <c r="C11" s="239"/>
      <c r="D11" s="238"/>
      <c r="E11" s="238"/>
      <c r="F11" s="238"/>
      <c r="G11" s="238"/>
      <c r="H11" s="238"/>
      <c r="K11" s="238"/>
      <c r="L11" s="240"/>
      <c r="M11" s="240"/>
      <c r="N11" s="240"/>
      <c r="O11" s="240"/>
      <c r="P11" s="240"/>
      <c r="R11" s="240">
        <f t="shared" si="1"/>
        <v>0</v>
      </c>
      <c r="S11" s="240">
        <f>IFERROR(IF(J11="X",0,IF(K11="X",0,VLOOKUP(K11,'11'!$K$3:$L$16,2,FALSE))),0)</f>
        <v>0</v>
      </c>
      <c r="T11" s="240">
        <f t="shared" si="2"/>
        <v>0</v>
      </c>
      <c r="U11" s="240">
        <f>IFERROR(VLOOKUP(K11,'11'!$K$3:$M$16,3,FALSE),0)</f>
        <v>0</v>
      </c>
      <c r="V11" s="240">
        <f t="shared" si="3"/>
        <v>0</v>
      </c>
      <c r="W11" s="240"/>
      <c r="X11" s="240"/>
      <c r="Y11" s="240"/>
      <c r="Z11" s="240"/>
    </row>
    <row r="12" spans="1:29">
      <c r="A12" s="238"/>
      <c r="B12" s="239"/>
      <c r="C12" s="239"/>
      <c r="D12" s="238"/>
      <c r="E12" s="238"/>
      <c r="F12" s="238"/>
      <c r="G12" s="238"/>
      <c r="H12" s="238"/>
      <c r="K12" s="238"/>
      <c r="L12" s="240"/>
      <c r="M12" s="240"/>
      <c r="N12" s="240"/>
      <c r="O12" s="240"/>
      <c r="P12" s="240"/>
      <c r="R12" s="240">
        <f t="shared" si="1"/>
        <v>0</v>
      </c>
      <c r="S12" s="240">
        <f>IFERROR(IF(J12="X",0,IF(K12="X",0,VLOOKUP(K12,'11'!$K$3:$L$16,2,FALSE))),0)</f>
        <v>0</v>
      </c>
      <c r="T12" s="240">
        <f t="shared" si="2"/>
        <v>0</v>
      </c>
      <c r="U12" s="240">
        <f>IFERROR(VLOOKUP(K12,'11'!$K$3:$M$16,3,FALSE),0)</f>
        <v>0</v>
      </c>
      <c r="V12" s="240">
        <f t="shared" si="3"/>
        <v>0</v>
      </c>
      <c r="W12" s="240"/>
      <c r="X12" s="240"/>
      <c r="Y12" s="240"/>
      <c r="Z12" s="240"/>
    </row>
    <row r="13" spans="1:29">
      <c r="A13" s="238"/>
      <c r="B13" s="239"/>
      <c r="C13" s="239"/>
      <c r="D13" s="238"/>
      <c r="E13" s="238"/>
      <c r="F13" s="238"/>
      <c r="G13" s="238"/>
      <c r="H13" s="238"/>
      <c r="K13" s="238"/>
      <c r="L13" s="240"/>
      <c r="M13" s="240"/>
      <c r="N13" s="240"/>
      <c r="O13" s="240"/>
      <c r="P13" s="240"/>
      <c r="R13" s="240">
        <f t="shared" si="1"/>
        <v>0</v>
      </c>
      <c r="S13" s="240">
        <f>IFERROR(IF(J13="X",0,IF(K13="X",0,VLOOKUP(K13,'11'!$K$3:$L$16,2,FALSE))),0)</f>
        <v>0</v>
      </c>
      <c r="T13" s="240">
        <f t="shared" si="2"/>
        <v>0</v>
      </c>
      <c r="U13" s="240">
        <f>IFERROR(VLOOKUP(K13,'11'!$K$3:$M$16,3,FALSE),0)</f>
        <v>0</v>
      </c>
      <c r="V13" s="240">
        <f t="shared" si="3"/>
        <v>0</v>
      </c>
      <c r="W13" s="240"/>
      <c r="X13" s="240"/>
      <c r="Y13" s="240"/>
      <c r="Z13" s="240"/>
    </row>
    <row r="14" spans="1:29">
      <c r="A14" s="238"/>
      <c r="B14" s="239"/>
      <c r="C14" s="239"/>
      <c r="D14" s="238"/>
      <c r="E14" s="238"/>
      <c r="F14" s="238"/>
      <c r="G14" s="238"/>
      <c r="H14" s="238"/>
      <c r="K14" s="238"/>
      <c r="L14" s="240"/>
      <c r="M14" s="240"/>
      <c r="N14" s="240"/>
      <c r="O14" s="240"/>
      <c r="P14" s="240"/>
      <c r="R14" s="240">
        <f t="shared" si="1"/>
        <v>0</v>
      </c>
      <c r="S14" s="240">
        <f>IFERROR(IF(J14="X",0,IF(K14="X",0,VLOOKUP(K14,'11'!$K$3:$L$16,2,FALSE))),0)</f>
        <v>0</v>
      </c>
      <c r="T14" s="240">
        <f t="shared" si="2"/>
        <v>0</v>
      </c>
      <c r="U14" s="240">
        <f>IFERROR(VLOOKUP(K14,'11'!$K$3:$M$16,3,FALSE),0)</f>
        <v>0</v>
      </c>
      <c r="V14" s="240">
        <f t="shared" si="3"/>
        <v>0</v>
      </c>
      <c r="W14" s="240"/>
      <c r="X14" s="240"/>
      <c r="Y14" s="240"/>
      <c r="Z14" s="240"/>
    </row>
    <row r="15" spans="1:29">
      <c r="A15" s="238"/>
      <c r="B15" s="239"/>
      <c r="C15" s="239"/>
      <c r="D15" s="238"/>
      <c r="E15" s="238"/>
      <c r="F15" s="238"/>
      <c r="G15" s="238"/>
      <c r="H15" s="238"/>
      <c r="K15" s="238"/>
      <c r="L15" s="240"/>
      <c r="M15" s="240"/>
      <c r="N15" s="240"/>
      <c r="O15" s="240"/>
      <c r="P15" s="240"/>
      <c r="R15" s="240">
        <f t="shared" si="1"/>
        <v>0</v>
      </c>
      <c r="S15" s="240">
        <f>IFERROR(IF(J15="X",0,IF(K15="X",0,VLOOKUP(K15,'11'!$K$3:$L$16,2,FALSE))),0)</f>
        <v>0</v>
      </c>
      <c r="T15" s="240">
        <f t="shared" si="2"/>
        <v>0</v>
      </c>
      <c r="U15" s="240">
        <f>IFERROR(VLOOKUP(K15,'11'!$K$3:$M$16,3,FALSE),0)</f>
        <v>0</v>
      </c>
      <c r="V15" s="240">
        <f t="shared" si="3"/>
        <v>0</v>
      </c>
      <c r="W15" s="240"/>
      <c r="X15" s="240"/>
      <c r="Y15" s="240"/>
      <c r="Z15" s="240"/>
    </row>
    <row r="16" spans="1:29">
      <c r="A16" s="238"/>
      <c r="B16" s="239"/>
      <c r="C16" s="239"/>
      <c r="D16" s="238"/>
      <c r="E16" s="238"/>
      <c r="F16" s="238"/>
      <c r="G16" s="238"/>
      <c r="H16" s="238"/>
      <c r="K16" s="238"/>
      <c r="L16" s="240"/>
      <c r="M16" s="240"/>
      <c r="N16" s="240"/>
      <c r="O16" s="240"/>
      <c r="P16" s="240"/>
      <c r="R16" s="240">
        <f t="shared" si="1"/>
        <v>0</v>
      </c>
      <c r="S16" s="240">
        <f>IFERROR(IF(J16="X",0,IF(K16="X",0,VLOOKUP(K16,'11'!$K$3:$L$16,2,FALSE))),0)</f>
        <v>0</v>
      </c>
      <c r="T16" s="240">
        <f t="shared" si="2"/>
        <v>0</v>
      </c>
      <c r="U16" s="240">
        <f>IFERROR(VLOOKUP(K16,'11'!$K$3:$M$16,3,FALSE),0)</f>
        <v>0</v>
      </c>
      <c r="V16" s="240">
        <f t="shared" si="3"/>
        <v>0</v>
      </c>
      <c r="W16" s="240"/>
      <c r="X16" s="240"/>
      <c r="Y16" s="240"/>
      <c r="Z16" s="240"/>
    </row>
    <row r="17" spans="1:26">
      <c r="A17" s="238"/>
      <c r="B17" s="239"/>
      <c r="C17" s="239"/>
      <c r="D17" s="238"/>
      <c r="E17" s="238"/>
      <c r="F17" s="238"/>
      <c r="G17" s="238"/>
      <c r="H17" s="238"/>
      <c r="K17" s="238"/>
      <c r="L17" s="240"/>
      <c r="M17" s="240"/>
      <c r="N17" s="240"/>
      <c r="O17" s="240"/>
      <c r="P17" s="240"/>
      <c r="R17" s="240">
        <f t="shared" si="1"/>
        <v>0</v>
      </c>
      <c r="S17" s="240">
        <f>IFERROR(IF(J17="X",0,IF(K17="X",0,VLOOKUP(K17,'11'!$K$3:$L$16,2,FALSE))),0)</f>
        <v>0</v>
      </c>
      <c r="T17" s="240">
        <f t="shared" si="2"/>
        <v>0</v>
      </c>
      <c r="U17" s="240">
        <f>IFERROR(VLOOKUP(K17,'11'!$K$3:$M$16,3,FALSE),0)</f>
        <v>0</v>
      </c>
      <c r="V17" s="240">
        <f t="shared" si="3"/>
        <v>0</v>
      </c>
      <c r="W17" s="240"/>
      <c r="X17" s="240"/>
      <c r="Y17" s="240"/>
      <c r="Z17" s="240"/>
    </row>
    <row r="18" spans="1:26">
      <c r="A18" s="238"/>
      <c r="B18" s="239"/>
      <c r="C18" s="239"/>
      <c r="D18" s="238"/>
      <c r="E18" s="238"/>
      <c r="F18" s="238"/>
      <c r="G18" s="238"/>
      <c r="H18" s="238"/>
      <c r="K18" s="238"/>
      <c r="L18" s="240"/>
      <c r="M18" s="240"/>
      <c r="N18" s="240"/>
      <c r="O18" s="240"/>
      <c r="P18" s="240"/>
      <c r="R18" s="240">
        <f t="shared" si="1"/>
        <v>0</v>
      </c>
      <c r="S18" s="240">
        <f>IFERROR(IF(J18="X",0,IF(K18="X",0,VLOOKUP(K18,'11'!$K$3:$L$16,2,FALSE))),0)</f>
        <v>0</v>
      </c>
      <c r="T18" s="240">
        <f t="shared" si="2"/>
        <v>0</v>
      </c>
      <c r="U18" s="240">
        <f>IFERROR(VLOOKUP(K18,'11'!$K$3:$M$16,3,FALSE),0)</f>
        <v>0</v>
      </c>
      <c r="V18" s="240">
        <f t="shared" si="3"/>
        <v>0</v>
      </c>
      <c r="W18" s="240"/>
      <c r="X18" s="240"/>
      <c r="Y18" s="240"/>
      <c r="Z18" s="240"/>
    </row>
    <row r="19" spans="1:26">
      <c r="A19" s="238"/>
      <c r="B19" s="239"/>
      <c r="C19" s="239"/>
      <c r="D19" s="238"/>
      <c r="E19" s="238"/>
      <c r="F19" s="238"/>
      <c r="G19" s="238"/>
      <c r="H19" s="238"/>
      <c r="K19" s="238"/>
      <c r="L19" s="240"/>
      <c r="M19" s="240"/>
      <c r="N19" s="240"/>
      <c r="O19" s="240"/>
      <c r="P19" s="240"/>
      <c r="R19" s="240">
        <f t="shared" si="1"/>
        <v>0</v>
      </c>
      <c r="S19" s="240">
        <f>IFERROR(IF(J19="X",0,IF(K19="X",0,VLOOKUP(K19,'11'!$K$3:$L$16,2,FALSE))),0)</f>
        <v>0</v>
      </c>
      <c r="T19" s="240">
        <f t="shared" si="2"/>
        <v>0</v>
      </c>
      <c r="U19" s="240">
        <f>IFERROR(VLOOKUP(K19,'11'!$K$3:$M$16,3,FALSE),0)</f>
        <v>0</v>
      </c>
      <c r="V19" s="240">
        <f t="shared" si="3"/>
        <v>0</v>
      </c>
      <c r="W19" s="240"/>
      <c r="X19" s="240"/>
      <c r="Y19" s="240"/>
      <c r="Z19" s="240"/>
    </row>
    <row r="20" spans="1:26">
      <c r="A20" s="238"/>
      <c r="B20" s="239"/>
      <c r="C20" s="239"/>
      <c r="D20" s="238"/>
      <c r="E20" s="238"/>
      <c r="F20" s="238"/>
      <c r="G20" s="238"/>
      <c r="H20" s="238"/>
      <c r="K20" s="238"/>
      <c r="L20" s="240"/>
      <c r="M20" s="240"/>
      <c r="N20" s="240"/>
      <c r="O20" s="240"/>
      <c r="P20" s="240"/>
      <c r="R20" s="240">
        <f t="shared" si="1"/>
        <v>0</v>
      </c>
      <c r="S20" s="240">
        <f>IFERROR(IF(J20="X",0,IF(K20="X",0,VLOOKUP(K20,'11'!$K$3:$L$16,2,FALSE))),0)</f>
        <v>0</v>
      </c>
      <c r="T20" s="240">
        <f t="shared" si="2"/>
        <v>0</v>
      </c>
      <c r="U20" s="240">
        <f>IFERROR(VLOOKUP(K20,'11'!$K$3:$M$16,3,FALSE),0)</f>
        <v>0</v>
      </c>
      <c r="V20" s="240">
        <f t="shared" si="3"/>
        <v>0</v>
      </c>
      <c r="W20" s="240"/>
      <c r="X20" s="240"/>
      <c r="Y20" s="240"/>
      <c r="Z20" s="240"/>
    </row>
    <row r="21" spans="1:26">
      <c r="A21" s="238"/>
      <c r="B21" s="239"/>
      <c r="C21" s="239"/>
      <c r="D21" s="238"/>
      <c r="E21" s="238"/>
      <c r="F21" s="238"/>
      <c r="G21" s="238"/>
      <c r="H21" s="238"/>
      <c r="K21" s="238"/>
      <c r="L21" s="240"/>
      <c r="M21" s="240"/>
      <c r="N21" s="240"/>
      <c r="O21" s="240"/>
      <c r="P21" s="240"/>
      <c r="R21" s="240">
        <f t="shared" si="1"/>
        <v>0</v>
      </c>
      <c r="S21" s="240">
        <f>IFERROR(IF(J21="X",0,IF(K21="X",0,VLOOKUP(K21,'11'!$K$3:$L$16,2,FALSE))),0)</f>
        <v>0</v>
      </c>
      <c r="T21" s="240">
        <f t="shared" si="2"/>
        <v>0</v>
      </c>
      <c r="U21" s="240">
        <f>IFERROR(VLOOKUP(K21,'11'!$K$3:$M$16,3,FALSE),0)</f>
        <v>0</v>
      </c>
      <c r="V21" s="240">
        <f t="shared" si="3"/>
        <v>0</v>
      </c>
      <c r="W21" s="240"/>
      <c r="X21" s="240"/>
      <c r="Y21" s="240"/>
      <c r="Z21" s="240"/>
    </row>
    <row r="22" spans="1:26">
      <c r="A22" s="238"/>
      <c r="B22" s="239"/>
      <c r="C22" s="239"/>
      <c r="D22" s="238"/>
      <c r="E22" s="238"/>
      <c r="F22" s="238"/>
      <c r="G22" s="238"/>
      <c r="H22" s="238"/>
      <c r="K22" s="238"/>
      <c r="L22" s="240"/>
      <c r="M22" s="240"/>
      <c r="N22" s="240"/>
      <c r="O22" s="240"/>
      <c r="P22" s="240"/>
      <c r="R22" s="240">
        <f t="shared" si="1"/>
        <v>0</v>
      </c>
      <c r="S22" s="240">
        <f>IFERROR(IF(J22="X",0,IF(K22="X",0,VLOOKUP(K22,'11'!$K$3:$L$16,2,FALSE))),0)</f>
        <v>0</v>
      </c>
      <c r="T22" s="240">
        <f t="shared" si="2"/>
        <v>0</v>
      </c>
      <c r="U22" s="240">
        <f>IFERROR(VLOOKUP(K22,'11'!$K$3:$M$16,3,FALSE),0)</f>
        <v>0</v>
      </c>
      <c r="V22" s="240">
        <f t="shared" si="3"/>
        <v>0</v>
      </c>
      <c r="W22" s="240"/>
      <c r="X22" s="240"/>
      <c r="Y22" s="240"/>
      <c r="Z22" s="240"/>
    </row>
    <row r="23" spans="1:26">
      <c r="A23" s="238"/>
      <c r="B23" s="239"/>
      <c r="C23" s="239"/>
      <c r="D23" s="238"/>
      <c r="E23" s="238"/>
      <c r="F23" s="238"/>
      <c r="G23" s="238"/>
      <c r="H23" s="238"/>
      <c r="K23" s="238"/>
      <c r="L23" s="240"/>
      <c r="M23" s="240"/>
      <c r="N23" s="240"/>
      <c r="O23" s="240"/>
      <c r="P23" s="240"/>
      <c r="R23" s="240">
        <f t="shared" si="1"/>
        <v>0</v>
      </c>
      <c r="S23" s="240">
        <f>IFERROR(IF(J23="X",0,IF(K23="X",0,VLOOKUP(K23,'11'!$K$3:$L$16,2,FALSE))),0)</f>
        <v>0</v>
      </c>
      <c r="T23" s="240">
        <f t="shared" si="2"/>
        <v>0</v>
      </c>
      <c r="U23" s="240">
        <f>IFERROR(VLOOKUP(K23,'11'!$K$3:$M$16,3,FALSE),0)</f>
        <v>0</v>
      </c>
      <c r="V23" s="240">
        <f t="shared" si="3"/>
        <v>0</v>
      </c>
      <c r="W23" s="240"/>
      <c r="X23" s="240"/>
      <c r="Y23" s="240"/>
      <c r="Z23" s="240"/>
    </row>
    <row r="24" spans="1:26">
      <c r="A24" s="238"/>
      <c r="B24" s="239"/>
      <c r="C24" s="239"/>
      <c r="D24" s="238"/>
      <c r="E24" s="238"/>
      <c r="F24" s="238"/>
      <c r="G24" s="238"/>
      <c r="H24" s="238"/>
      <c r="K24" s="238"/>
      <c r="L24" s="240"/>
      <c r="M24" s="240"/>
      <c r="N24" s="240"/>
      <c r="O24" s="240"/>
      <c r="P24" s="240"/>
      <c r="R24" s="240">
        <f t="shared" si="1"/>
        <v>0</v>
      </c>
      <c r="S24" s="240">
        <f>IFERROR(IF(J24="X",0,IF(K24="X",0,VLOOKUP(K24,'11'!$K$3:$L$16,2,FALSE))),0)</f>
        <v>0</v>
      </c>
      <c r="T24" s="240">
        <f t="shared" si="2"/>
        <v>0</v>
      </c>
      <c r="U24" s="240">
        <f>IFERROR(VLOOKUP(K24,'11'!$K$3:$M$16,3,FALSE),0)</f>
        <v>0</v>
      </c>
      <c r="V24" s="240">
        <f t="shared" si="3"/>
        <v>0</v>
      </c>
      <c r="W24" s="240"/>
      <c r="X24" s="240"/>
      <c r="Y24" s="240"/>
      <c r="Z24" s="240"/>
    </row>
    <row r="25" spans="1:26">
      <c r="A25" s="238"/>
      <c r="B25" s="239"/>
      <c r="C25" s="239"/>
      <c r="D25" s="238"/>
      <c r="E25" s="238"/>
      <c r="F25" s="238"/>
      <c r="G25" s="238"/>
      <c r="H25" s="238"/>
      <c r="K25" s="238"/>
      <c r="L25" s="240"/>
      <c r="M25" s="240"/>
      <c r="N25" s="240"/>
      <c r="O25" s="240"/>
      <c r="P25" s="240"/>
      <c r="R25" s="240">
        <f t="shared" si="1"/>
        <v>0</v>
      </c>
      <c r="S25" s="240">
        <f>IFERROR(IF(J25="X",0,IF(K25="X",0,VLOOKUP(K25,'11'!$K$3:$L$16,2,FALSE))),0)</f>
        <v>0</v>
      </c>
      <c r="T25" s="240">
        <f t="shared" si="2"/>
        <v>0</v>
      </c>
      <c r="U25" s="240">
        <f>IFERROR(VLOOKUP(K25,'11'!$K$3:$M$16,3,FALSE),0)</f>
        <v>0</v>
      </c>
      <c r="V25" s="240">
        <f t="shared" si="3"/>
        <v>0</v>
      </c>
      <c r="W25" s="240"/>
      <c r="X25" s="240"/>
      <c r="Y25" s="240"/>
      <c r="Z25" s="240"/>
    </row>
    <row r="26" spans="1:26">
      <c r="A26" s="238"/>
      <c r="B26" s="239"/>
      <c r="C26" s="239"/>
      <c r="D26" s="238"/>
      <c r="E26" s="238"/>
      <c r="F26" s="238"/>
      <c r="G26" s="238"/>
      <c r="H26" s="238"/>
      <c r="K26" s="238"/>
      <c r="L26" s="240"/>
      <c r="M26" s="240"/>
      <c r="N26" s="240"/>
      <c r="O26" s="240"/>
      <c r="P26" s="240"/>
      <c r="R26" s="240">
        <f t="shared" si="1"/>
        <v>0</v>
      </c>
      <c r="S26" s="240">
        <f>IFERROR(IF(J26="X",0,IF(K26="X",0,VLOOKUP(K26,'11'!$K$3:$L$16,2,FALSE))),0)</f>
        <v>0</v>
      </c>
      <c r="T26" s="240">
        <f t="shared" si="2"/>
        <v>0</v>
      </c>
      <c r="U26" s="240">
        <f>IFERROR(VLOOKUP(K26,'11'!$K$3:$M$16,3,FALSE),0)</f>
        <v>0</v>
      </c>
      <c r="V26" s="240">
        <f t="shared" si="3"/>
        <v>0</v>
      </c>
      <c r="W26" s="240"/>
      <c r="X26" s="240"/>
      <c r="Y26" s="240"/>
      <c r="Z26" s="240"/>
    </row>
    <row r="27" spans="1:26">
      <c r="A27" s="238"/>
      <c r="B27" s="239"/>
      <c r="C27" s="239"/>
      <c r="D27" s="238"/>
      <c r="E27" s="238"/>
      <c r="F27" s="238"/>
      <c r="G27" s="238"/>
      <c r="H27" s="238"/>
      <c r="K27" s="238"/>
      <c r="L27" s="240"/>
      <c r="M27" s="240"/>
      <c r="N27" s="240"/>
      <c r="O27" s="240"/>
      <c r="P27" s="240"/>
      <c r="R27" s="240">
        <f t="shared" si="1"/>
        <v>0</v>
      </c>
      <c r="S27" s="240">
        <f>IFERROR(IF(J27="X",0,IF(K27="X",0,VLOOKUP(K27,'11'!$K$3:$L$16,2,FALSE))),0)</f>
        <v>0</v>
      </c>
      <c r="T27" s="240">
        <f t="shared" si="2"/>
        <v>0</v>
      </c>
      <c r="U27" s="240">
        <f>IFERROR(VLOOKUP(K27,'11'!$K$3:$M$16,3,FALSE),0)</f>
        <v>0</v>
      </c>
      <c r="V27" s="240">
        <f t="shared" si="3"/>
        <v>0</v>
      </c>
      <c r="W27" s="240"/>
      <c r="X27" s="240"/>
      <c r="Y27" s="240"/>
      <c r="Z27" s="240"/>
    </row>
    <row r="28" spans="1:26">
      <c r="A28" s="238"/>
      <c r="B28" s="239"/>
      <c r="C28" s="239"/>
      <c r="D28" s="238"/>
      <c r="E28" s="238"/>
      <c r="F28" s="238"/>
      <c r="G28" s="238"/>
      <c r="H28" s="238"/>
      <c r="K28" s="238"/>
      <c r="L28" s="240"/>
      <c r="M28" s="240"/>
      <c r="N28" s="240"/>
      <c r="O28" s="240"/>
      <c r="P28" s="240"/>
      <c r="R28" s="240">
        <f t="shared" si="1"/>
        <v>0</v>
      </c>
      <c r="S28" s="240">
        <f>IFERROR(IF(J28="X",0,IF(K28="X",0,VLOOKUP(K28,'11'!$K$3:$L$16,2,FALSE))),0)</f>
        <v>0</v>
      </c>
      <c r="T28" s="240">
        <f t="shared" si="2"/>
        <v>0</v>
      </c>
      <c r="U28" s="240">
        <f>IFERROR(VLOOKUP(K28,'11'!$K$3:$M$16,3,FALSE),0)</f>
        <v>0</v>
      </c>
      <c r="V28" s="240">
        <f t="shared" si="3"/>
        <v>0</v>
      </c>
      <c r="W28" s="240"/>
      <c r="X28" s="240"/>
      <c r="Y28" s="240"/>
      <c r="Z28" s="240"/>
    </row>
    <row r="29" spans="1:26">
      <c r="A29" s="238"/>
      <c r="B29" s="239"/>
      <c r="C29" s="239"/>
      <c r="D29" s="238"/>
      <c r="E29" s="238"/>
      <c r="F29" s="238"/>
      <c r="G29" s="238"/>
      <c r="H29" s="238"/>
      <c r="K29" s="238"/>
      <c r="L29" s="240"/>
      <c r="M29" s="240"/>
      <c r="N29" s="240"/>
      <c r="O29" s="240"/>
      <c r="P29" s="240"/>
      <c r="R29" s="240">
        <f t="shared" si="1"/>
        <v>0</v>
      </c>
      <c r="S29" s="240">
        <f>IFERROR(IF(J29="X",0,IF(K29="X",0,VLOOKUP(K29,'11'!$K$3:$L$16,2,FALSE))),0)</f>
        <v>0</v>
      </c>
      <c r="T29" s="240">
        <f t="shared" si="2"/>
        <v>0</v>
      </c>
      <c r="U29" s="240">
        <f>IFERROR(VLOOKUP(K29,'11'!$K$3:$M$16,3,FALSE),0)</f>
        <v>0</v>
      </c>
      <c r="V29" s="240">
        <f t="shared" si="3"/>
        <v>0</v>
      </c>
      <c r="W29" s="240"/>
      <c r="X29" s="240"/>
      <c r="Y29" s="240"/>
      <c r="Z29" s="240"/>
    </row>
    <row r="30" spans="1:26">
      <c r="A30" s="238"/>
      <c r="B30" s="239"/>
      <c r="C30" s="239"/>
      <c r="D30" s="238"/>
      <c r="E30" s="238"/>
      <c r="F30" s="238"/>
      <c r="G30" s="238"/>
      <c r="H30" s="238"/>
      <c r="K30" s="238"/>
      <c r="L30" s="240"/>
      <c r="M30" s="240"/>
      <c r="N30" s="240"/>
      <c r="O30" s="240"/>
      <c r="P30" s="240"/>
      <c r="R30" s="240">
        <f t="shared" si="1"/>
        <v>0</v>
      </c>
      <c r="S30" s="240">
        <f>IFERROR(IF(J30="X",0,IF(K30="X",0,VLOOKUP(K30,'11'!$K$3:$L$16,2,FALSE))),0)</f>
        <v>0</v>
      </c>
      <c r="T30" s="240">
        <f t="shared" si="2"/>
        <v>0</v>
      </c>
      <c r="U30" s="240">
        <f>IFERROR(VLOOKUP(K30,'11'!$K$3:$M$16,3,FALSE),0)</f>
        <v>0</v>
      </c>
      <c r="V30" s="240">
        <f t="shared" si="3"/>
        <v>0</v>
      </c>
      <c r="W30" s="240"/>
      <c r="X30" s="240"/>
      <c r="Y30" s="240"/>
      <c r="Z30" s="240"/>
    </row>
    <row r="31" spans="1:26">
      <c r="A31" s="238"/>
      <c r="B31" s="239"/>
      <c r="C31" s="239"/>
      <c r="D31" s="238"/>
      <c r="E31" s="238"/>
      <c r="F31" s="238"/>
      <c r="G31" s="238"/>
      <c r="H31" s="238"/>
      <c r="K31" s="238"/>
      <c r="L31" s="240"/>
      <c r="M31" s="240"/>
      <c r="N31" s="240"/>
      <c r="O31" s="240"/>
      <c r="P31" s="240"/>
      <c r="R31" s="240">
        <f t="shared" si="1"/>
        <v>0</v>
      </c>
      <c r="S31" s="240">
        <f>IFERROR(IF(J31="X",0,IF(K31="X",0,VLOOKUP(K31,'11'!$K$3:$L$16,2,FALSE))),0)</f>
        <v>0</v>
      </c>
      <c r="T31" s="240">
        <f t="shared" si="2"/>
        <v>0</v>
      </c>
      <c r="U31" s="240">
        <f>IFERROR(VLOOKUP(K31,'11'!$K$3:$M$16,3,FALSE),0)</f>
        <v>0</v>
      </c>
      <c r="V31" s="240">
        <f t="shared" si="3"/>
        <v>0</v>
      </c>
      <c r="W31" s="240"/>
      <c r="X31" s="240"/>
      <c r="Y31" s="240"/>
      <c r="Z31" s="240"/>
    </row>
    <row r="32" spans="1:26">
      <c r="A32" s="238"/>
      <c r="B32" s="239"/>
      <c r="C32" s="239"/>
      <c r="D32" s="238"/>
      <c r="E32" s="238"/>
      <c r="F32" s="238"/>
      <c r="G32" s="238"/>
      <c r="H32" s="238"/>
      <c r="K32" s="238"/>
      <c r="L32" s="240"/>
      <c r="M32" s="240"/>
      <c r="N32" s="240"/>
      <c r="O32" s="240"/>
      <c r="P32" s="240"/>
      <c r="R32" s="240">
        <f t="shared" si="1"/>
        <v>0</v>
      </c>
      <c r="S32" s="240">
        <f>IFERROR(IF(J32="X",0,IF(K32="X",0,VLOOKUP(K32,'11'!$K$3:$L$16,2,FALSE))),0)</f>
        <v>0</v>
      </c>
      <c r="T32" s="240">
        <f t="shared" si="2"/>
        <v>0</v>
      </c>
      <c r="U32" s="240">
        <f>IFERROR(VLOOKUP(K32,'11'!$K$3:$M$16,3,FALSE),0)</f>
        <v>0</v>
      </c>
      <c r="V32" s="240">
        <f t="shared" si="3"/>
        <v>0</v>
      </c>
      <c r="W32" s="240"/>
      <c r="X32" s="240"/>
      <c r="Y32" s="240"/>
      <c r="Z32" s="240"/>
    </row>
    <row r="33" spans="1:26">
      <c r="A33" s="238"/>
      <c r="B33" s="239"/>
      <c r="C33" s="239"/>
      <c r="D33" s="238"/>
      <c r="E33" s="238"/>
      <c r="F33" s="238"/>
      <c r="G33" s="238"/>
      <c r="H33" s="238"/>
      <c r="K33" s="238"/>
      <c r="L33" s="240"/>
      <c r="M33" s="240"/>
      <c r="N33" s="240"/>
      <c r="O33" s="240"/>
      <c r="P33" s="240"/>
      <c r="R33" s="240">
        <f t="shared" si="1"/>
        <v>0</v>
      </c>
      <c r="S33" s="240">
        <f>IFERROR(IF(J33="X",0,IF(K33="X",0,VLOOKUP(K33,'11'!$K$3:$L$16,2,FALSE))),0)</f>
        <v>0</v>
      </c>
      <c r="T33" s="240">
        <f t="shared" si="2"/>
        <v>0</v>
      </c>
      <c r="U33" s="240">
        <f>IFERROR(VLOOKUP(K33,'11'!$K$3:$M$16,3,FALSE),0)</f>
        <v>0</v>
      </c>
      <c r="V33" s="240">
        <f t="shared" si="3"/>
        <v>0</v>
      </c>
      <c r="W33" s="240"/>
      <c r="X33" s="240"/>
      <c r="Y33" s="240"/>
      <c r="Z33" s="240"/>
    </row>
    <row r="34" spans="1:26">
      <c r="A34" s="238"/>
      <c r="B34" s="239"/>
      <c r="C34" s="239"/>
      <c r="D34" s="238"/>
      <c r="E34" s="238"/>
      <c r="F34" s="238"/>
      <c r="G34" s="238"/>
      <c r="H34" s="238"/>
      <c r="K34" s="238"/>
      <c r="L34" s="240"/>
      <c r="M34" s="240"/>
      <c r="N34" s="240"/>
      <c r="O34" s="240"/>
      <c r="P34" s="240"/>
      <c r="R34" s="240">
        <f t="shared" si="1"/>
        <v>0</v>
      </c>
      <c r="S34" s="240">
        <f>IFERROR(IF(J34="X",0,IF(K34="X",0,VLOOKUP(K34,'11'!$K$3:$L$16,2,FALSE))),0)</f>
        <v>0</v>
      </c>
      <c r="T34" s="240">
        <f t="shared" si="2"/>
        <v>0</v>
      </c>
      <c r="U34" s="240">
        <f>IFERROR(VLOOKUP(K34,'11'!$K$3:$M$16,3,FALSE),0)</f>
        <v>0</v>
      </c>
      <c r="V34" s="240">
        <f t="shared" si="3"/>
        <v>0</v>
      </c>
      <c r="W34" s="240"/>
      <c r="X34" s="240"/>
      <c r="Y34" s="240"/>
      <c r="Z34" s="240"/>
    </row>
    <row r="35" spans="1:26">
      <c r="A35" s="238"/>
      <c r="B35" s="239"/>
      <c r="C35" s="239"/>
      <c r="D35" s="238"/>
      <c r="E35" s="238"/>
      <c r="F35" s="238"/>
      <c r="G35" s="238"/>
      <c r="H35" s="238"/>
      <c r="K35" s="238"/>
      <c r="L35" s="240"/>
      <c r="M35" s="240"/>
      <c r="N35" s="240"/>
      <c r="O35" s="240"/>
      <c r="P35" s="240"/>
      <c r="R35" s="240">
        <f t="shared" si="1"/>
        <v>0</v>
      </c>
      <c r="S35" s="240">
        <f>IFERROR(IF(J35="X",0,IF(K35="X",0,VLOOKUP(K35,'11'!$K$3:$L$16,2,FALSE))),0)</f>
        <v>0</v>
      </c>
      <c r="T35" s="240">
        <f t="shared" si="2"/>
        <v>0</v>
      </c>
      <c r="U35" s="240">
        <f>IFERROR(VLOOKUP(K35,'11'!$K$3:$M$16,3,FALSE),0)</f>
        <v>0</v>
      </c>
      <c r="V35" s="240">
        <f t="shared" si="3"/>
        <v>0</v>
      </c>
      <c r="W35" s="240"/>
      <c r="X35" s="240"/>
      <c r="Y35" s="240"/>
      <c r="Z35" s="240"/>
    </row>
    <row r="36" spans="1:26">
      <c r="A36" s="238"/>
      <c r="B36" s="239"/>
      <c r="C36" s="239"/>
      <c r="D36" s="238"/>
      <c r="E36" s="238"/>
      <c r="F36" s="238"/>
      <c r="G36" s="238"/>
      <c r="H36" s="238"/>
      <c r="K36" s="238"/>
      <c r="L36" s="240"/>
      <c r="M36" s="240"/>
      <c r="N36" s="240"/>
      <c r="O36" s="240"/>
      <c r="P36" s="240"/>
      <c r="R36" s="240">
        <f t="shared" si="1"/>
        <v>0</v>
      </c>
      <c r="S36" s="240">
        <f>IFERROR(IF(J36="X",0,IF(K36="X",0,VLOOKUP(K36,'11'!$K$3:$L$16,2,FALSE))),0)</f>
        <v>0</v>
      </c>
      <c r="T36" s="240">
        <f t="shared" si="2"/>
        <v>0</v>
      </c>
      <c r="U36" s="240">
        <f>IFERROR(VLOOKUP(K36,'11'!$K$3:$M$16,3,FALSE),0)</f>
        <v>0</v>
      </c>
      <c r="V36" s="240">
        <f t="shared" si="3"/>
        <v>0</v>
      </c>
      <c r="W36" s="240"/>
      <c r="X36" s="240"/>
      <c r="Y36" s="240"/>
      <c r="Z36" s="240"/>
    </row>
    <row r="37" spans="1:26">
      <c r="A37" s="238"/>
      <c r="B37" s="239"/>
      <c r="C37" s="239"/>
      <c r="D37" s="238"/>
      <c r="E37" s="238"/>
      <c r="F37" s="238"/>
      <c r="G37" s="238"/>
      <c r="H37" s="238"/>
      <c r="K37" s="238"/>
      <c r="L37" s="240"/>
      <c r="M37" s="240"/>
      <c r="N37" s="240"/>
      <c r="O37" s="240"/>
      <c r="P37" s="240"/>
      <c r="R37" s="240">
        <f t="shared" si="1"/>
        <v>0</v>
      </c>
      <c r="S37" s="240">
        <f>IFERROR(IF(J37="X",0,IF(K37="X",0,VLOOKUP(K37,'11'!$K$3:$L$16,2,FALSE))),0)</f>
        <v>0</v>
      </c>
      <c r="T37" s="240">
        <f t="shared" si="2"/>
        <v>0</v>
      </c>
      <c r="U37" s="240">
        <f>IFERROR(VLOOKUP(K37,'11'!$K$3:$M$16,3,FALSE),0)</f>
        <v>0</v>
      </c>
      <c r="V37" s="240">
        <f t="shared" si="3"/>
        <v>0</v>
      </c>
      <c r="W37" s="240"/>
      <c r="X37" s="240"/>
      <c r="Y37" s="240"/>
      <c r="Z37" s="240"/>
    </row>
    <row r="38" spans="1:26">
      <c r="A38" s="238"/>
      <c r="B38" s="239"/>
      <c r="C38" s="239"/>
      <c r="D38" s="238"/>
      <c r="E38" s="238"/>
      <c r="F38" s="238"/>
      <c r="G38" s="238"/>
      <c r="H38" s="238"/>
      <c r="K38" s="238"/>
      <c r="L38" s="240"/>
      <c r="M38" s="240"/>
      <c r="N38" s="240"/>
      <c r="O38" s="240"/>
      <c r="P38" s="240"/>
      <c r="R38" s="240">
        <f t="shared" si="1"/>
        <v>0</v>
      </c>
      <c r="S38" s="240">
        <f>IFERROR(IF(J38="X",0,IF(K38="X",0,VLOOKUP(K38,'11'!$K$3:$L$16,2,FALSE))),0)</f>
        <v>0</v>
      </c>
      <c r="T38" s="240">
        <f t="shared" si="2"/>
        <v>0</v>
      </c>
      <c r="U38" s="240">
        <f>IFERROR(VLOOKUP(K38,'11'!$K$3:$M$16,3,FALSE),0)</f>
        <v>0</v>
      </c>
      <c r="V38" s="240">
        <f t="shared" si="3"/>
        <v>0</v>
      </c>
      <c r="W38" s="240"/>
      <c r="X38" s="240"/>
      <c r="Y38" s="240"/>
      <c r="Z38" s="240"/>
    </row>
    <row r="39" spans="1:26">
      <c r="A39" s="238"/>
      <c r="B39" s="239"/>
      <c r="C39" s="239"/>
      <c r="D39" s="238"/>
      <c r="E39" s="238"/>
      <c r="F39" s="238"/>
      <c r="G39" s="238"/>
      <c r="H39" s="238"/>
      <c r="K39" s="238"/>
      <c r="L39" s="240"/>
      <c r="M39" s="240"/>
      <c r="N39" s="240"/>
      <c r="O39" s="240"/>
      <c r="P39" s="240"/>
      <c r="R39" s="240">
        <f t="shared" si="1"/>
        <v>0</v>
      </c>
      <c r="S39" s="240">
        <f>IFERROR(IF(J39="X",0,IF(K39="X",0,VLOOKUP(K39,'11'!$K$3:$L$16,2,FALSE))),0)</f>
        <v>0</v>
      </c>
      <c r="T39" s="240">
        <f t="shared" si="2"/>
        <v>0</v>
      </c>
      <c r="U39" s="240">
        <f>IFERROR(VLOOKUP(K39,'11'!$K$3:$M$16,3,FALSE),0)</f>
        <v>0</v>
      </c>
      <c r="V39" s="240">
        <f t="shared" si="3"/>
        <v>0</v>
      </c>
      <c r="W39" s="240"/>
      <c r="X39" s="240"/>
      <c r="Y39" s="240"/>
      <c r="Z39" s="240"/>
    </row>
    <row r="40" spans="1:26">
      <c r="A40" s="238"/>
      <c r="B40" s="239"/>
      <c r="C40" s="239"/>
      <c r="D40" s="238"/>
      <c r="E40" s="238"/>
      <c r="F40" s="238"/>
      <c r="G40" s="238"/>
      <c r="H40" s="238"/>
      <c r="K40" s="238"/>
      <c r="L40" s="240"/>
      <c r="M40" s="240"/>
      <c r="N40" s="240"/>
      <c r="O40" s="240"/>
      <c r="P40" s="240"/>
      <c r="R40" s="240">
        <f t="shared" si="1"/>
        <v>0</v>
      </c>
      <c r="S40" s="240">
        <f>IFERROR(IF(J40="X",0,IF(K40="X",0,VLOOKUP(K40,'11'!$K$3:$L$16,2,FALSE))),0)</f>
        <v>0</v>
      </c>
      <c r="T40" s="240">
        <f t="shared" si="2"/>
        <v>0</v>
      </c>
      <c r="U40" s="240">
        <f>IFERROR(VLOOKUP(K40,'11'!$K$3:$M$16,3,FALSE),0)</f>
        <v>0</v>
      </c>
      <c r="V40" s="240">
        <f t="shared" si="3"/>
        <v>0</v>
      </c>
      <c r="W40" s="240"/>
      <c r="X40" s="240"/>
      <c r="Y40" s="240"/>
      <c r="Z40" s="240"/>
    </row>
    <row r="41" spans="1:26">
      <c r="A41" s="238"/>
      <c r="B41" s="239"/>
      <c r="C41" s="239"/>
      <c r="D41" s="238"/>
      <c r="E41" s="238"/>
      <c r="F41" s="238"/>
      <c r="G41" s="238"/>
      <c r="H41" s="238"/>
      <c r="K41" s="238"/>
      <c r="L41" s="240"/>
      <c r="M41" s="240"/>
      <c r="N41" s="240"/>
      <c r="O41" s="240"/>
      <c r="P41" s="240"/>
      <c r="R41" s="240">
        <f t="shared" si="1"/>
        <v>0</v>
      </c>
      <c r="S41" s="240">
        <f>IFERROR(IF(J41="X",0,IF(K41="X",0,VLOOKUP(K41,'11'!$K$3:$L$16,2,FALSE))),0)</f>
        <v>0</v>
      </c>
      <c r="T41" s="240">
        <f t="shared" si="2"/>
        <v>0</v>
      </c>
      <c r="U41" s="240">
        <f>IFERROR(VLOOKUP(K41,'11'!$K$3:$M$16,3,FALSE),0)</f>
        <v>0</v>
      </c>
      <c r="V41" s="240">
        <f t="shared" si="3"/>
        <v>0</v>
      </c>
      <c r="W41" s="240"/>
      <c r="X41" s="240"/>
      <c r="Y41" s="240"/>
      <c r="Z41" s="240"/>
    </row>
    <row r="42" spans="1:26">
      <c r="A42" s="238"/>
      <c r="B42" s="239"/>
      <c r="C42" s="239"/>
      <c r="D42" s="238"/>
      <c r="E42" s="238"/>
      <c r="F42" s="238"/>
      <c r="G42" s="238"/>
      <c r="H42" s="238"/>
      <c r="K42" s="238"/>
      <c r="L42" s="240"/>
      <c r="M42" s="240"/>
      <c r="N42" s="240"/>
      <c r="O42" s="240"/>
      <c r="P42" s="240"/>
      <c r="R42" s="240">
        <f t="shared" si="1"/>
        <v>0</v>
      </c>
      <c r="S42" s="240">
        <f>IFERROR(IF(J42="X",0,IF(K42="X",0,VLOOKUP(K42,'11'!$K$3:$L$16,2,FALSE))),0)</f>
        <v>0</v>
      </c>
      <c r="T42" s="240">
        <f t="shared" si="2"/>
        <v>0</v>
      </c>
      <c r="U42" s="240">
        <f>IFERROR(VLOOKUP(K42,'11'!$K$3:$M$16,3,FALSE),0)</f>
        <v>0</v>
      </c>
      <c r="V42" s="240">
        <f t="shared" si="3"/>
        <v>0</v>
      </c>
      <c r="W42" s="240"/>
      <c r="X42" s="240"/>
      <c r="Y42" s="240"/>
      <c r="Z42" s="240"/>
    </row>
    <row r="43" spans="1:26">
      <c r="A43" s="238"/>
      <c r="B43" s="239"/>
      <c r="C43" s="239"/>
      <c r="D43" s="238"/>
      <c r="E43" s="238"/>
      <c r="F43" s="238"/>
      <c r="G43" s="238"/>
      <c r="H43" s="238"/>
      <c r="K43" s="238"/>
      <c r="L43" s="240"/>
      <c r="M43" s="240"/>
      <c r="N43" s="240"/>
      <c r="O43" s="240"/>
      <c r="P43" s="240"/>
      <c r="R43" s="240">
        <f t="shared" si="1"/>
        <v>0</v>
      </c>
      <c r="S43" s="240">
        <f>IFERROR(IF(J43="X",0,IF(K43="X",0,VLOOKUP(K43,'11'!$K$3:$L$16,2,FALSE))),0)</f>
        <v>0</v>
      </c>
      <c r="T43" s="240">
        <f t="shared" si="2"/>
        <v>0</v>
      </c>
      <c r="U43" s="240">
        <f>IFERROR(VLOOKUP(K43,'11'!$K$3:$M$16,3,FALSE),0)</f>
        <v>0</v>
      </c>
      <c r="V43" s="240">
        <f t="shared" si="3"/>
        <v>0</v>
      </c>
      <c r="W43" s="240"/>
      <c r="X43" s="240"/>
      <c r="Y43" s="240"/>
      <c r="Z43" s="240"/>
    </row>
    <row r="44" spans="1:26">
      <c r="A44" s="238"/>
      <c r="B44" s="239"/>
      <c r="C44" s="239"/>
      <c r="D44" s="238"/>
      <c r="E44" s="238"/>
      <c r="F44" s="238"/>
      <c r="G44" s="238"/>
      <c r="H44" s="238"/>
      <c r="K44" s="238"/>
      <c r="L44" s="240"/>
      <c r="M44" s="240"/>
      <c r="N44" s="240"/>
      <c r="O44" s="240"/>
      <c r="P44" s="240"/>
      <c r="R44" s="240">
        <f t="shared" si="1"/>
        <v>0</v>
      </c>
      <c r="S44" s="240">
        <f>IFERROR(IF(J44="X",0,IF(K44="X",0,VLOOKUP(K44,'11'!$K$3:$L$16,2,FALSE))),0)</f>
        <v>0</v>
      </c>
      <c r="T44" s="240">
        <f t="shared" si="2"/>
        <v>0</v>
      </c>
      <c r="U44" s="240">
        <f>IFERROR(VLOOKUP(K44,'11'!$K$3:$M$16,3,FALSE),0)</f>
        <v>0</v>
      </c>
      <c r="V44" s="240">
        <f t="shared" si="3"/>
        <v>0</v>
      </c>
      <c r="W44" s="240"/>
      <c r="X44" s="240"/>
      <c r="Y44" s="240"/>
      <c r="Z44" s="240"/>
    </row>
    <row r="45" spans="1:26">
      <c r="A45" s="238"/>
      <c r="B45" s="239"/>
      <c r="C45" s="239"/>
      <c r="D45" s="238"/>
      <c r="E45" s="238"/>
      <c r="F45" s="238"/>
      <c r="G45" s="238"/>
      <c r="H45" s="238"/>
      <c r="K45" s="238"/>
      <c r="L45" s="240"/>
      <c r="M45" s="240"/>
      <c r="N45" s="240"/>
      <c r="O45" s="240"/>
      <c r="P45" s="240"/>
      <c r="R45" s="240">
        <f t="shared" si="1"/>
        <v>0</v>
      </c>
      <c r="S45" s="240">
        <f>IFERROR(IF(J45="X",0,IF(K45="X",0,VLOOKUP(K45,'11'!$K$3:$L$16,2,FALSE))),0)</f>
        <v>0</v>
      </c>
      <c r="T45" s="240">
        <f t="shared" si="2"/>
        <v>0</v>
      </c>
      <c r="U45" s="240">
        <f>IFERROR(VLOOKUP(K45,'11'!$K$3:$M$16,3,FALSE),0)</f>
        <v>0</v>
      </c>
      <c r="V45" s="240">
        <f t="shared" si="3"/>
        <v>0</v>
      </c>
      <c r="W45" s="240"/>
      <c r="X45" s="240"/>
      <c r="Y45" s="240"/>
      <c r="Z45" s="240"/>
    </row>
    <row r="46" spans="1:26">
      <c r="A46" s="238"/>
      <c r="B46" s="239"/>
      <c r="C46" s="239"/>
      <c r="D46" s="238"/>
      <c r="E46" s="238"/>
      <c r="F46" s="238"/>
      <c r="G46" s="238"/>
      <c r="H46" s="238"/>
      <c r="K46" s="238"/>
      <c r="L46" s="240"/>
      <c r="M46" s="240"/>
      <c r="N46" s="240"/>
      <c r="O46" s="240"/>
      <c r="P46" s="240"/>
      <c r="R46" s="240">
        <f t="shared" si="1"/>
        <v>0</v>
      </c>
      <c r="S46" s="240">
        <f>IFERROR(IF(J46="X",0,IF(K46="X",0,VLOOKUP(K46,'11'!$K$3:$L$16,2,FALSE))),0)</f>
        <v>0</v>
      </c>
      <c r="T46" s="240">
        <f t="shared" si="2"/>
        <v>0</v>
      </c>
      <c r="U46" s="240">
        <f>IFERROR(VLOOKUP(K46,'11'!$K$3:$M$16,3,FALSE),0)</f>
        <v>0</v>
      </c>
      <c r="V46" s="240">
        <f t="shared" si="3"/>
        <v>0</v>
      </c>
      <c r="W46" s="240"/>
      <c r="X46" s="240"/>
      <c r="Y46" s="240"/>
      <c r="Z46" s="240"/>
    </row>
    <row r="47" spans="1:26">
      <c r="A47" s="238"/>
      <c r="B47" s="239"/>
      <c r="C47" s="239"/>
      <c r="D47" s="238"/>
      <c r="E47" s="238"/>
      <c r="F47" s="238"/>
      <c r="G47" s="238"/>
      <c r="H47" s="238"/>
      <c r="K47" s="238"/>
      <c r="L47" s="240"/>
      <c r="M47" s="240"/>
      <c r="N47" s="240"/>
      <c r="O47" s="240"/>
      <c r="P47" s="240"/>
      <c r="R47" s="240">
        <f t="shared" si="1"/>
        <v>0</v>
      </c>
      <c r="S47" s="240">
        <f>IFERROR(IF(J47="X",0,IF(K47="X",0,VLOOKUP(K47,'11'!$K$3:$L$16,2,FALSE))),0)</f>
        <v>0</v>
      </c>
      <c r="T47" s="240">
        <f t="shared" si="2"/>
        <v>0</v>
      </c>
      <c r="U47" s="240">
        <f>IFERROR(VLOOKUP(K47,'11'!$K$3:$M$16,3,FALSE),0)</f>
        <v>0</v>
      </c>
      <c r="V47" s="240">
        <f t="shared" si="3"/>
        <v>0</v>
      </c>
      <c r="W47" s="240"/>
      <c r="X47" s="240"/>
      <c r="Y47" s="240"/>
      <c r="Z47" s="240"/>
    </row>
    <row r="48" spans="1:26">
      <c r="A48" s="238"/>
      <c r="B48" s="239"/>
      <c r="C48" s="239"/>
      <c r="D48" s="238"/>
      <c r="E48" s="238"/>
      <c r="F48" s="238"/>
      <c r="G48" s="238"/>
      <c r="H48" s="238"/>
      <c r="K48" s="238"/>
      <c r="L48" s="240"/>
      <c r="M48" s="240"/>
      <c r="N48" s="240"/>
      <c r="O48" s="240"/>
      <c r="P48" s="240"/>
      <c r="R48" s="240">
        <f t="shared" si="1"/>
        <v>0</v>
      </c>
      <c r="S48" s="240">
        <f>IFERROR(IF(J48="X",0,IF(K48="X",0,VLOOKUP(K48,'11'!$K$3:$L$16,2,FALSE))),0)</f>
        <v>0</v>
      </c>
      <c r="T48" s="240">
        <f t="shared" si="2"/>
        <v>0</v>
      </c>
      <c r="U48" s="240">
        <f>IFERROR(VLOOKUP(K48,'11'!$K$3:$M$16,3,FALSE),0)</f>
        <v>0</v>
      </c>
      <c r="V48" s="240">
        <f t="shared" si="3"/>
        <v>0</v>
      </c>
      <c r="W48" s="240"/>
      <c r="X48" s="240"/>
      <c r="Y48" s="240"/>
      <c r="Z48" s="240"/>
    </row>
    <row r="49" spans="1:26">
      <c r="A49" s="238"/>
      <c r="B49" s="239"/>
      <c r="C49" s="239"/>
      <c r="D49" s="238"/>
      <c r="E49" s="238"/>
      <c r="F49" s="238"/>
      <c r="G49" s="238"/>
      <c r="H49" s="238"/>
      <c r="K49" s="238"/>
      <c r="L49" s="240"/>
      <c r="M49" s="240"/>
      <c r="N49" s="240"/>
      <c r="O49" s="240"/>
      <c r="P49" s="240"/>
      <c r="R49" s="240">
        <f t="shared" si="1"/>
        <v>0</v>
      </c>
      <c r="S49" s="240">
        <f>IFERROR(IF(J49="X",0,IF(K49="X",0,VLOOKUP(K49,'11'!$K$3:$L$16,2,FALSE))),0)</f>
        <v>0</v>
      </c>
      <c r="T49" s="240">
        <f t="shared" si="2"/>
        <v>0</v>
      </c>
      <c r="U49" s="240">
        <f>IFERROR(VLOOKUP(K49,'11'!$K$3:$M$16,3,FALSE),0)</f>
        <v>0</v>
      </c>
      <c r="V49" s="240">
        <f t="shared" si="3"/>
        <v>0</v>
      </c>
      <c r="W49" s="240"/>
      <c r="X49" s="240"/>
      <c r="Y49" s="240"/>
      <c r="Z49" s="240"/>
    </row>
    <row r="50" spans="1:26">
      <c r="A50" s="238"/>
      <c r="B50" s="239"/>
      <c r="C50" s="239"/>
      <c r="D50" s="238"/>
      <c r="E50" s="238"/>
      <c r="F50" s="238"/>
      <c r="G50" s="238"/>
      <c r="H50" s="238"/>
      <c r="K50" s="238"/>
      <c r="L50" s="240"/>
      <c r="M50" s="240"/>
      <c r="N50" s="240"/>
      <c r="O50" s="240"/>
      <c r="P50" s="240"/>
      <c r="R50" s="240">
        <f t="shared" si="1"/>
        <v>0</v>
      </c>
      <c r="S50" s="240">
        <f>IFERROR(IF(J50="X",0,IF(K50="X",0,VLOOKUP(K50,'11'!$K$3:$L$16,2,FALSE))),0)</f>
        <v>0</v>
      </c>
      <c r="T50" s="240">
        <f t="shared" si="2"/>
        <v>0</v>
      </c>
      <c r="U50" s="240">
        <f>IFERROR(VLOOKUP(K50,'11'!$K$3:$M$16,3,FALSE),0)</f>
        <v>0</v>
      </c>
      <c r="V50" s="240">
        <f t="shared" si="3"/>
        <v>0</v>
      </c>
      <c r="W50" s="240"/>
      <c r="X50" s="240"/>
      <c r="Y50" s="240"/>
      <c r="Z50" s="240"/>
    </row>
    <row r="51" spans="1:26">
      <c r="A51" s="238"/>
      <c r="B51" s="239"/>
      <c r="C51" s="239"/>
      <c r="D51" s="238"/>
      <c r="E51" s="238"/>
      <c r="F51" s="238"/>
      <c r="G51" s="238"/>
      <c r="H51" s="238"/>
      <c r="K51" s="238"/>
      <c r="L51" s="240"/>
      <c r="M51" s="240"/>
      <c r="N51" s="240"/>
      <c r="O51" s="240"/>
      <c r="P51" s="240"/>
      <c r="R51" s="240">
        <f t="shared" si="1"/>
        <v>0</v>
      </c>
      <c r="S51" s="240">
        <f>IFERROR(IF(J51="X",0,IF(K51="X",0,VLOOKUP(K51,'11'!$K$3:$L$16,2,FALSE))),0)</f>
        <v>0</v>
      </c>
      <c r="T51" s="240">
        <f t="shared" si="2"/>
        <v>0</v>
      </c>
      <c r="U51" s="240">
        <f>IFERROR(VLOOKUP(K51,'11'!$K$3:$M$16,3,FALSE),0)</f>
        <v>0</v>
      </c>
      <c r="V51" s="240">
        <f t="shared" si="3"/>
        <v>0</v>
      </c>
      <c r="W51" s="240"/>
      <c r="X51" s="240"/>
      <c r="Y51" s="240"/>
      <c r="Z51" s="240"/>
    </row>
    <row r="52" spans="1:26">
      <c r="A52" s="238"/>
      <c r="B52" s="239"/>
      <c r="C52" s="239"/>
      <c r="D52" s="238"/>
      <c r="E52" s="238"/>
      <c r="F52" s="238"/>
      <c r="G52" s="238"/>
      <c r="H52" s="238"/>
      <c r="K52" s="238"/>
      <c r="L52" s="240"/>
      <c r="M52" s="240"/>
      <c r="N52" s="240"/>
      <c r="O52" s="240"/>
      <c r="P52" s="240"/>
      <c r="R52" s="240">
        <f t="shared" si="1"/>
        <v>0</v>
      </c>
      <c r="S52" s="240">
        <f>IFERROR(IF(J52="X",0,IF(K52="X",0,VLOOKUP(K52,'11'!$K$3:$L$16,2,FALSE))),0)</f>
        <v>0</v>
      </c>
      <c r="T52" s="240">
        <f t="shared" si="2"/>
        <v>0</v>
      </c>
      <c r="U52" s="240">
        <f>IFERROR(VLOOKUP(K52,'11'!$K$3:$M$16,3,FALSE),0)</f>
        <v>0</v>
      </c>
      <c r="V52" s="240">
        <f t="shared" si="3"/>
        <v>0</v>
      </c>
      <c r="W52" s="240"/>
      <c r="X52" s="240"/>
      <c r="Y52" s="240"/>
      <c r="Z52" s="240"/>
    </row>
    <row r="53" spans="1:26">
      <c r="A53" s="238"/>
      <c r="B53" s="239"/>
      <c r="C53" s="239"/>
      <c r="D53" s="238"/>
      <c r="E53" s="238"/>
      <c r="F53" s="238"/>
      <c r="G53" s="238"/>
      <c r="H53" s="238"/>
      <c r="K53" s="238"/>
      <c r="L53" s="240"/>
      <c r="M53" s="240"/>
      <c r="N53" s="240"/>
      <c r="O53" s="240"/>
      <c r="P53" s="240"/>
      <c r="R53" s="240">
        <f t="shared" si="1"/>
        <v>0</v>
      </c>
      <c r="S53" s="240">
        <f>IFERROR(IF(J53="X",0,IF(K53="X",0,VLOOKUP(K53,'11'!$K$3:$L$16,2,FALSE))),0)</f>
        <v>0</v>
      </c>
      <c r="T53" s="240">
        <f t="shared" si="2"/>
        <v>0</v>
      </c>
      <c r="U53" s="240">
        <f>IFERROR(VLOOKUP(K53,'11'!$K$3:$M$16,3,FALSE),0)</f>
        <v>0</v>
      </c>
      <c r="V53" s="240">
        <f t="shared" si="3"/>
        <v>0</v>
      </c>
      <c r="W53" s="240"/>
      <c r="X53" s="240"/>
      <c r="Y53" s="240"/>
      <c r="Z53" s="240"/>
    </row>
    <row r="54" spans="1:26">
      <c r="A54" s="238"/>
      <c r="B54" s="239"/>
      <c r="C54" s="239"/>
      <c r="D54" s="238"/>
      <c r="E54" s="238"/>
      <c r="F54" s="238"/>
      <c r="G54" s="238"/>
      <c r="H54" s="238"/>
      <c r="K54" s="238"/>
      <c r="L54" s="240"/>
      <c r="M54" s="240"/>
      <c r="N54" s="240"/>
      <c r="O54" s="240"/>
      <c r="P54" s="240"/>
      <c r="R54" s="240">
        <f t="shared" si="1"/>
        <v>0</v>
      </c>
      <c r="S54" s="240">
        <f>IFERROR(IF(J54="X",0,IF(K54="X",0,VLOOKUP(K54,'11'!$K$3:$L$16,2,FALSE))),0)</f>
        <v>0</v>
      </c>
      <c r="T54" s="240">
        <f t="shared" si="2"/>
        <v>0</v>
      </c>
      <c r="U54" s="240">
        <f>IFERROR(VLOOKUP(K54,'11'!$K$3:$M$16,3,FALSE),0)</f>
        <v>0</v>
      </c>
      <c r="V54" s="240">
        <f t="shared" si="3"/>
        <v>0</v>
      </c>
      <c r="W54" s="240"/>
      <c r="X54" s="240"/>
      <c r="Y54" s="240"/>
      <c r="Z54" s="240"/>
    </row>
    <row r="55" spans="1:26">
      <c r="A55" s="238"/>
      <c r="B55" s="239"/>
      <c r="C55" s="239"/>
      <c r="D55" s="238"/>
      <c r="E55" s="238"/>
      <c r="F55" s="238"/>
      <c r="G55" s="238"/>
      <c r="H55" s="238"/>
      <c r="K55" s="238"/>
      <c r="L55" s="240"/>
      <c r="M55" s="240"/>
      <c r="N55" s="240"/>
      <c r="O55" s="240"/>
      <c r="P55" s="240"/>
      <c r="R55" s="240">
        <f t="shared" si="1"/>
        <v>0</v>
      </c>
      <c r="S55" s="240">
        <f>IFERROR(IF(J55="X",0,IF(K55="X",0,VLOOKUP(K55,'11'!$K$3:$L$16,2,FALSE))),0)</f>
        <v>0</v>
      </c>
      <c r="T55" s="240">
        <f t="shared" si="2"/>
        <v>0</v>
      </c>
      <c r="U55" s="240">
        <f>IFERROR(VLOOKUP(K55,'11'!$K$3:$M$16,3,FALSE),0)</f>
        <v>0</v>
      </c>
      <c r="V55" s="240">
        <f t="shared" si="3"/>
        <v>0</v>
      </c>
      <c r="W55" s="240"/>
      <c r="X55" s="240"/>
      <c r="Y55" s="240"/>
      <c r="Z55" s="240"/>
    </row>
    <row r="56" spans="1:26">
      <c r="A56" s="238"/>
      <c r="B56" s="239"/>
      <c r="C56" s="239"/>
      <c r="D56" s="238"/>
      <c r="E56" s="238"/>
      <c r="F56" s="238"/>
      <c r="G56" s="238"/>
      <c r="H56" s="238"/>
      <c r="K56" s="238"/>
      <c r="L56" s="240"/>
      <c r="M56" s="240"/>
      <c r="N56" s="240"/>
      <c r="O56" s="240"/>
      <c r="P56" s="240"/>
      <c r="R56" s="240">
        <f t="shared" si="1"/>
        <v>0</v>
      </c>
      <c r="S56" s="240">
        <f>IFERROR(IF(J56="X",0,IF(K56="X",0,VLOOKUP(K56,'11'!$K$3:$L$16,2,FALSE))),0)</f>
        <v>0</v>
      </c>
      <c r="T56" s="240">
        <f t="shared" si="2"/>
        <v>0</v>
      </c>
      <c r="U56" s="240">
        <f>IFERROR(VLOOKUP(K56,'11'!$K$3:$M$16,3,FALSE),0)</f>
        <v>0</v>
      </c>
      <c r="V56" s="240">
        <f t="shared" si="3"/>
        <v>0</v>
      </c>
      <c r="W56" s="240"/>
      <c r="X56" s="240"/>
      <c r="Y56" s="240"/>
      <c r="Z56" s="240"/>
    </row>
    <row r="57" spans="1:26">
      <c r="A57" s="238"/>
      <c r="B57" s="239"/>
      <c r="C57" s="239"/>
      <c r="D57" s="238"/>
      <c r="E57" s="238"/>
      <c r="F57" s="238"/>
      <c r="G57" s="238"/>
      <c r="H57" s="238"/>
      <c r="K57" s="238"/>
      <c r="L57" s="240"/>
      <c r="M57" s="240"/>
      <c r="N57" s="240"/>
      <c r="O57" s="240"/>
      <c r="P57" s="240"/>
      <c r="R57" s="240">
        <f t="shared" si="1"/>
        <v>0</v>
      </c>
      <c r="S57" s="240">
        <f>IFERROR(IF(J57="X",0,IF(K57="X",0,VLOOKUP(K57,'11'!$K$3:$L$16,2,FALSE))),0)</f>
        <v>0</v>
      </c>
      <c r="T57" s="240">
        <f t="shared" si="2"/>
        <v>0</v>
      </c>
      <c r="U57" s="240">
        <f>IFERROR(VLOOKUP(K57,'11'!$K$3:$M$16,3,FALSE),0)</f>
        <v>0</v>
      </c>
      <c r="V57" s="240">
        <f t="shared" si="3"/>
        <v>0</v>
      </c>
      <c r="W57" s="240"/>
      <c r="X57" s="240"/>
      <c r="Y57" s="240"/>
      <c r="Z57" s="240"/>
    </row>
    <row r="58" spans="1:26">
      <c r="A58" s="238"/>
      <c r="B58" s="239"/>
      <c r="C58" s="239"/>
      <c r="D58" s="238"/>
      <c r="E58" s="238"/>
      <c r="F58" s="238"/>
      <c r="G58" s="238"/>
      <c r="H58" s="238"/>
      <c r="K58" s="238"/>
      <c r="L58" s="240"/>
      <c r="M58" s="240"/>
      <c r="N58" s="240"/>
      <c r="O58" s="240"/>
      <c r="P58" s="240"/>
      <c r="R58" s="240">
        <f t="shared" si="1"/>
        <v>0</v>
      </c>
      <c r="S58" s="240">
        <f>IFERROR(IF(J58="X",0,IF(K58="X",0,VLOOKUP(K58,'11'!$K$3:$L$16,2,FALSE))),0)</f>
        <v>0</v>
      </c>
      <c r="T58" s="240">
        <f t="shared" si="2"/>
        <v>0</v>
      </c>
      <c r="U58" s="240">
        <f>IFERROR(VLOOKUP(K58,'11'!$K$3:$M$16,3,FALSE),0)</f>
        <v>0</v>
      </c>
      <c r="V58" s="240">
        <f t="shared" si="3"/>
        <v>0</v>
      </c>
      <c r="W58" s="240"/>
      <c r="X58" s="240"/>
      <c r="Y58" s="240"/>
      <c r="Z58" s="240"/>
    </row>
    <row r="59" spans="1:26">
      <c r="A59" s="238"/>
      <c r="B59" s="239"/>
      <c r="C59" s="239"/>
      <c r="D59" s="238"/>
      <c r="E59" s="238"/>
      <c r="F59" s="238"/>
      <c r="G59" s="238"/>
      <c r="H59" s="238"/>
      <c r="K59" s="238"/>
      <c r="L59" s="240"/>
      <c r="M59" s="240"/>
      <c r="N59" s="240"/>
      <c r="O59" s="240"/>
      <c r="P59" s="240"/>
      <c r="R59" s="240">
        <f t="shared" si="1"/>
        <v>0</v>
      </c>
      <c r="S59" s="240">
        <f>IFERROR(IF(J59="X",0,IF(K59="X",0,VLOOKUP(K59,'11'!$K$3:$L$16,2,FALSE))),0)</f>
        <v>0</v>
      </c>
      <c r="T59" s="240">
        <f t="shared" si="2"/>
        <v>0</v>
      </c>
      <c r="U59" s="240">
        <f>IFERROR(VLOOKUP(K59,'11'!$K$3:$M$16,3,FALSE),0)</f>
        <v>0</v>
      </c>
      <c r="V59" s="240">
        <f t="shared" si="3"/>
        <v>0</v>
      </c>
      <c r="W59" s="240"/>
      <c r="X59" s="240"/>
      <c r="Y59" s="240"/>
      <c r="Z59" s="240"/>
    </row>
    <row r="60" spans="1:26">
      <c r="A60" s="238"/>
      <c r="B60" s="239"/>
      <c r="C60" s="239"/>
      <c r="D60" s="238"/>
      <c r="E60" s="238"/>
      <c r="F60" s="238"/>
      <c r="G60" s="238"/>
      <c r="H60" s="238"/>
      <c r="K60" s="238"/>
      <c r="L60" s="240"/>
      <c r="M60" s="240"/>
      <c r="N60" s="240"/>
      <c r="O60" s="240"/>
      <c r="P60" s="240"/>
      <c r="R60" s="240">
        <f t="shared" si="1"/>
        <v>0</v>
      </c>
      <c r="S60" s="240">
        <f>IFERROR(IF(J60="X",0,IF(K60="X",0,VLOOKUP(K60,'11'!$K$3:$L$16,2,FALSE))),0)</f>
        <v>0</v>
      </c>
      <c r="T60" s="240">
        <f t="shared" si="2"/>
        <v>0</v>
      </c>
      <c r="U60" s="240">
        <f>IFERROR(VLOOKUP(K60,'11'!$K$3:$M$16,3,FALSE),0)</f>
        <v>0</v>
      </c>
      <c r="V60" s="240">
        <f t="shared" si="3"/>
        <v>0</v>
      </c>
      <c r="W60" s="240"/>
      <c r="X60" s="240"/>
      <c r="Y60" s="240"/>
      <c r="Z60" s="240"/>
    </row>
    <row r="61" spans="1:26">
      <c r="A61" s="238"/>
      <c r="B61" s="239"/>
      <c r="C61" s="239"/>
      <c r="D61" s="238"/>
      <c r="E61" s="238"/>
      <c r="F61" s="238"/>
      <c r="G61" s="238"/>
      <c r="H61" s="238"/>
      <c r="K61" s="238"/>
      <c r="L61" s="240"/>
      <c r="M61" s="240"/>
      <c r="N61" s="240"/>
      <c r="O61" s="240"/>
      <c r="P61" s="240"/>
      <c r="R61" s="240">
        <f t="shared" si="1"/>
        <v>0</v>
      </c>
      <c r="S61" s="240">
        <f>IFERROR(IF(J61="X",0,IF(K61="X",0,VLOOKUP(K61,'11'!$K$3:$L$16,2,FALSE))),0)</f>
        <v>0</v>
      </c>
      <c r="T61" s="240">
        <f t="shared" si="2"/>
        <v>0</v>
      </c>
      <c r="U61" s="240">
        <f>IFERROR(VLOOKUP(K61,'11'!$K$3:$M$16,3,FALSE),0)</f>
        <v>0</v>
      </c>
      <c r="V61" s="240">
        <f t="shared" si="3"/>
        <v>0</v>
      </c>
      <c r="W61" s="240"/>
      <c r="X61" s="240"/>
      <c r="Y61" s="240"/>
      <c r="Z61" s="240"/>
    </row>
    <row r="62" spans="1:26">
      <c r="A62" s="238"/>
      <c r="B62" s="239"/>
      <c r="C62" s="239"/>
      <c r="D62" s="238"/>
      <c r="E62" s="238"/>
      <c r="F62" s="238"/>
      <c r="G62" s="238"/>
      <c r="H62" s="238"/>
      <c r="K62" s="238"/>
      <c r="L62" s="240"/>
      <c r="M62" s="240"/>
      <c r="N62" s="240"/>
      <c r="O62" s="240"/>
      <c r="P62" s="240"/>
      <c r="R62" s="240">
        <f t="shared" si="1"/>
        <v>0</v>
      </c>
      <c r="S62" s="240">
        <f>IFERROR(IF(J62="X",0,IF(K62="X",0,VLOOKUP(K62,'11'!$K$3:$L$16,2,FALSE))),0)</f>
        <v>0</v>
      </c>
      <c r="T62" s="240">
        <f t="shared" si="2"/>
        <v>0</v>
      </c>
      <c r="U62" s="240">
        <f>IFERROR(VLOOKUP(K62,'11'!$K$3:$M$16,3,FALSE),0)</f>
        <v>0</v>
      </c>
      <c r="V62" s="240">
        <f t="shared" si="3"/>
        <v>0</v>
      </c>
      <c r="W62" s="240"/>
      <c r="X62" s="240"/>
      <c r="Y62" s="240"/>
      <c r="Z62" s="240"/>
    </row>
    <row r="63" spans="1:26">
      <c r="A63" s="238"/>
      <c r="B63" s="239"/>
      <c r="C63" s="239"/>
      <c r="D63" s="238"/>
      <c r="E63" s="238"/>
      <c r="F63" s="238"/>
      <c r="G63" s="238"/>
      <c r="H63" s="238"/>
      <c r="K63" s="238"/>
      <c r="L63" s="240"/>
      <c r="M63" s="240"/>
      <c r="N63" s="240"/>
      <c r="O63" s="240"/>
      <c r="P63" s="240"/>
      <c r="R63" s="240">
        <f t="shared" si="1"/>
        <v>0</v>
      </c>
      <c r="S63" s="240">
        <f>IFERROR(IF(J63="X",0,IF(K63="X",0,VLOOKUP(K63,'11'!$K$3:$L$16,2,FALSE))),0)</f>
        <v>0</v>
      </c>
      <c r="T63" s="240">
        <f t="shared" si="2"/>
        <v>0</v>
      </c>
      <c r="U63" s="240">
        <f>IFERROR(VLOOKUP(K63,'11'!$K$3:$M$16,3,FALSE),0)</f>
        <v>0</v>
      </c>
      <c r="V63" s="240">
        <f t="shared" si="3"/>
        <v>0</v>
      </c>
      <c r="W63" s="240"/>
      <c r="X63" s="240"/>
      <c r="Y63" s="240"/>
      <c r="Z63" s="240"/>
    </row>
    <row r="64" spans="1:26">
      <c r="A64" s="238"/>
      <c r="B64" s="239"/>
      <c r="C64" s="239"/>
      <c r="D64" s="238"/>
      <c r="E64" s="238"/>
      <c r="F64" s="238"/>
      <c r="G64" s="238"/>
      <c r="H64" s="238"/>
      <c r="K64" s="238"/>
      <c r="L64" s="240"/>
      <c r="M64" s="240"/>
      <c r="N64" s="240"/>
      <c r="O64" s="240"/>
      <c r="P64" s="240"/>
      <c r="R64" s="240">
        <f t="shared" si="1"/>
        <v>0</v>
      </c>
      <c r="S64" s="240">
        <f>IFERROR(IF(J64="X",0,IF(K64="X",0,VLOOKUP(K64,'11'!$K$3:$L$16,2,FALSE))),0)</f>
        <v>0</v>
      </c>
      <c r="T64" s="240">
        <f t="shared" si="2"/>
        <v>0</v>
      </c>
      <c r="U64" s="240">
        <f>IFERROR(VLOOKUP(K64,'11'!$K$3:$M$16,3,FALSE),0)</f>
        <v>0</v>
      </c>
      <c r="V64" s="240">
        <f t="shared" si="3"/>
        <v>0</v>
      </c>
      <c r="W64" s="240"/>
      <c r="X64" s="240"/>
      <c r="Y64" s="240"/>
      <c r="Z64" s="240"/>
    </row>
    <row r="65" spans="1:26">
      <c r="A65" s="238"/>
      <c r="B65" s="239"/>
      <c r="C65" s="239"/>
      <c r="D65" s="238"/>
      <c r="E65" s="238"/>
      <c r="F65" s="238"/>
      <c r="G65" s="238"/>
      <c r="H65" s="238"/>
      <c r="K65" s="238"/>
      <c r="L65" s="240"/>
      <c r="M65" s="240"/>
      <c r="N65" s="240"/>
      <c r="O65" s="240"/>
      <c r="P65" s="240"/>
      <c r="R65" s="240">
        <f t="shared" si="1"/>
        <v>0</v>
      </c>
      <c r="S65" s="240">
        <f>IFERROR(IF(J65="X",0,IF(K65="X",0,VLOOKUP(K65,'11'!$K$3:$L$16,2,FALSE))),0)</f>
        <v>0</v>
      </c>
      <c r="T65" s="240">
        <f t="shared" si="2"/>
        <v>0</v>
      </c>
      <c r="U65" s="240">
        <f>IFERROR(VLOOKUP(K65,'11'!$K$3:$M$16,3,FALSE),0)</f>
        <v>0</v>
      </c>
      <c r="V65" s="240">
        <f t="shared" si="3"/>
        <v>0</v>
      </c>
      <c r="W65" s="240"/>
      <c r="X65" s="240"/>
      <c r="Y65" s="240"/>
      <c r="Z65" s="240"/>
    </row>
    <row r="66" spans="1:26">
      <c r="A66" s="238"/>
      <c r="B66" s="239"/>
      <c r="C66" s="239"/>
      <c r="D66" s="238"/>
      <c r="E66" s="238"/>
      <c r="F66" s="238"/>
      <c r="G66" s="238"/>
      <c r="H66" s="238"/>
      <c r="K66" s="238"/>
      <c r="L66" s="240"/>
      <c r="M66" s="240"/>
      <c r="N66" s="240"/>
      <c r="O66" s="240"/>
      <c r="P66" s="240"/>
      <c r="R66" s="240">
        <f t="shared" si="1"/>
        <v>0</v>
      </c>
      <c r="S66" s="240">
        <f>IFERROR(IF(J66="X",0,IF(K66="X",0,VLOOKUP(K66,'11'!$K$3:$L$16,2,FALSE))),0)</f>
        <v>0</v>
      </c>
      <c r="T66" s="240">
        <f t="shared" ref="T66:T129" si="4">R66*S66</f>
        <v>0</v>
      </c>
      <c r="U66" s="240">
        <f>IFERROR(VLOOKUP(K66,'11'!$K$3:$M$16,3,FALSE),0)</f>
        <v>0</v>
      </c>
      <c r="V66" s="240">
        <f t="shared" si="3"/>
        <v>0</v>
      </c>
      <c r="W66" s="240"/>
      <c r="X66" s="240"/>
      <c r="Y66" s="240"/>
      <c r="Z66" s="240"/>
    </row>
    <row r="67" spans="1:26">
      <c r="A67" s="238"/>
      <c r="B67" s="239"/>
      <c r="C67" s="239"/>
      <c r="D67" s="238"/>
      <c r="E67" s="238"/>
      <c r="F67" s="238"/>
      <c r="G67" s="238"/>
      <c r="H67" s="238"/>
      <c r="K67" s="238"/>
      <c r="L67" s="240"/>
      <c r="M67" s="240"/>
      <c r="N67" s="240"/>
      <c r="O67" s="240"/>
      <c r="P67" s="240"/>
      <c r="R67" s="240">
        <f t="shared" ref="R67:R130" si="5">SUM(M67+P67)</f>
        <v>0</v>
      </c>
      <c r="S67" s="240">
        <f>IFERROR(IF(J67="X",0,IF(K67="X",0,VLOOKUP(K67,'11'!$K$3:$L$16,2,FALSE))),0)</f>
        <v>0</v>
      </c>
      <c r="T67" s="240">
        <f t="shared" si="4"/>
        <v>0</v>
      </c>
      <c r="U67" s="240">
        <f>IFERROR(VLOOKUP(K67,'11'!$K$3:$M$16,3,FALSE),0)</f>
        <v>0</v>
      </c>
      <c r="V67" s="240">
        <f t="shared" si="3"/>
        <v>0</v>
      </c>
      <c r="W67" s="240"/>
      <c r="X67" s="240"/>
      <c r="Y67" s="240"/>
      <c r="Z67" s="240"/>
    </row>
    <row r="68" spans="1:26">
      <c r="A68" s="238"/>
      <c r="B68" s="239"/>
      <c r="C68" s="239"/>
      <c r="D68" s="238"/>
      <c r="E68" s="238"/>
      <c r="F68" s="238"/>
      <c r="G68" s="238"/>
      <c r="H68" s="238"/>
      <c r="K68" s="238"/>
      <c r="L68" s="240"/>
      <c r="M68" s="240"/>
      <c r="N68" s="240"/>
      <c r="O68" s="240"/>
      <c r="P68" s="240"/>
      <c r="R68" s="240">
        <f t="shared" si="5"/>
        <v>0</v>
      </c>
      <c r="S68" s="240">
        <f>IFERROR(IF(J68="X",0,IF(K68="X",0,VLOOKUP(K68,'11'!$K$3:$L$16,2,FALSE))),0)</f>
        <v>0</v>
      </c>
      <c r="T68" s="240">
        <f t="shared" si="4"/>
        <v>0</v>
      </c>
      <c r="U68" s="240">
        <f>IFERROR(VLOOKUP(K68,'11'!$K$3:$M$16,3,FALSE),0)</f>
        <v>0</v>
      </c>
      <c r="V68" s="240">
        <f t="shared" si="3"/>
        <v>0</v>
      </c>
      <c r="W68" s="240"/>
      <c r="X68" s="240"/>
      <c r="Y68" s="240"/>
      <c r="Z68" s="240"/>
    </row>
    <row r="69" spans="1:26">
      <c r="A69" s="238"/>
      <c r="B69" s="239"/>
      <c r="C69" s="239"/>
      <c r="D69" s="238"/>
      <c r="E69" s="238"/>
      <c r="F69" s="238"/>
      <c r="G69" s="238"/>
      <c r="H69" s="238"/>
      <c r="K69" s="238"/>
      <c r="L69" s="240"/>
      <c r="M69" s="240"/>
      <c r="N69" s="240"/>
      <c r="O69" s="240"/>
      <c r="P69" s="240"/>
      <c r="R69" s="240">
        <f t="shared" si="5"/>
        <v>0</v>
      </c>
      <c r="S69" s="240">
        <f>IFERROR(IF(J69="X",0,IF(K69="X",0,VLOOKUP(K69,'11'!$K$3:$L$16,2,FALSE))),0)</f>
        <v>0</v>
      </c>
      <c r="T69" s="240">
        <f t="shared" si="4"/>
        <v>0</v>
      </c>
      <c r="U69" s="240">
        <f>IFERROR(VLOOKUP(K69,'11'!$K$3:$M$16,3,FALSE),0)</f>
        <v>0</v>
      </c>
      <c r="V69" s="240">
        <f t="shared" ref="V69:V132" si="6">IF(U69=0,0,T69/U69)</f>
        <v>0</v>
      </c>
      <c r="W69" s="240"/>
      <c r="X69" s="240"/>
      <c r="Y69" s="240"/>
      <c r="Z69" s="240"/>
    </row>
    <row r="70" spans="1:26">
      <c r="A70" s="238"/>
      <c r="B70" s="239"/>
      <c r="C70" s="239"/>
      <c r="D70" s="238"/>
      <c r="E70" s="238"/>
      <c r="F70" s="238"/>
      <c r="G70" s="238"/>
      <c r="H70" s="238"/>
      <c r="K70" s="238"/>
      <c r="L70" s="240"/>
      <c r="M70" s="240"/>
      <c r="N70" s="240"/>
      <c r="O70" s="240"/>
      <c r="P70" s="240"/>
      <c r="R70" s="240">
        <f t="shared" si="5"/>
        <v>0</v>
      </c>
      <c r="S70" s="240">
        <f>IFERROR(IF(J70="X",0,IF(K70="X",0,VLOOKUP(K70,'11'!$K$3:$L$16,2,FALSE))),0)</f>
        <v>0</v>
      </c>
      <c r="T70" s="240">
        <f t="shared" si="4"/>
        <v>0</v>
      </c>
      <c r="U70" s="240">
        <f>IFERROR(VLOOKUP(K70,'11'!$K$3:$M$16,3,FALSE),0)</f>
        <v>0</v>
      </c>
      <c r="V70" s="240">
        <f t="shared" si="6"/>
        <v>0</v>
      </c>
      <c r="W70" s="240"/>
      <c r="X70" s="240"/>
      <c r="Y70" s="240"/>
      <c r="Z70" s="240"/>
    </row>
    <row r="71" spans="1:26">
      <c r="A71" s="238"/>
      <c r="B71" s="239"/>
      <c r="C71" s="239"/>
      <c r="D71" s="238"/>
      <c r="E71" s="238"/>
      <c r="F71" s="238"/>
      <c r="G71" s="238"/>
      <c r="H71" s="238"/>
      <c r="K71" s="238"/>
      <c r="L71" s="240"/>
      <c r="M71" s="240"/>
      <c r="N71" s="240"/>
      <c r="O71" s="240"/>
      <c r="P71" s="240"/>
      <c r="R71" s="240">
        <f t="shared" si="5"/>
        <v>0</v>
      </c>
      <c r="S71" s="240">
        <f>IFERROR(IF(J71="X",0,IF(K71="X",0,VLOOKUP(K71,'11'!$K$3:$L$16,2,FALSE))),0)</f>
        <v>0</v>
      </c>
      <c r="T71" s="240">
        <f t="shared" si="4"/>
        <v>0</v>
      </c>
      <c r="U71" s="240">
        <f>IFERROR(VLOOKUP(K71,'11'!$K$3:$M$16,3,FALSE),0)</f>
        <v>0</v>
      </c>
      <c r="V71" s="240">
        <f t="shared" si="6"/>
        <v>0</v>
      </c>
      <c r="W71" s="240"/>
      <c r="X71" s="240"/>
      <c r="Y71" s="240"/>
      <c r="Z71" s="240"/>
    </row>
    <row r="72" spans="1:26">
      <c r="A72" s="238"/>
      <c r="B72" s="239"/>
      <c r="C72" s="239"/>
      <c r="D72" s="238"/>
      <c r="E72" s="238"/>
      <c r="F72" s="238"/>
      <c r="G72" s="238"/>
      <c r="H72" s="238"/>
      <c r="I72" s="256"/>
      <c r="J72" s="257"/>
      <c r="K72" s="258"/>
      <c r="L72" s="240"/>
      <c r="M72" s="240"/>
      <c r="N72" s="259"/>
      <c r="O72" s="240"/>
      <c r="P72" s="259"/>
      <c r="Q72" s="259"/>
      <c r="R72" s="240">
        <f t="shared" si="5"/>
        <v>0</v>
      </c>
      <c r="S72" s="240">
        <f>IFERROR(IF(J72="X",0,IF(K72="X",0,VLOOKUP(K72,'11'!$K$3:$L$16,2,FALSE))),0)</f>
        <v>0</v>
      </c>
      <c r="T72" s="240">
        <f t="shared" si="4"/>
        <v>0</v>
      </c>
      <c r="U72" s="240">
        <f>IFERROR(VLOOKUP(K72,'11'!$K$3:$M$16,3,FALSE),0)</f>
        <v>0</v>
      </c>
      <c r="V72" s="240">
        <f t="shared" si="6"/>
        <v>0</v>
      </c>
      <c r="W72" s="240"/>
      <c r="X72" s="240"/>
      <c r="Y72" s="240"/>
      <c r="Z72" s="240"/>
    </row>
    <row r="73" spans="1:26">
      <c r="A73" s="238"/>
      <c r="B73" s="239"/>
      <c r="C73" s="239"/>
      <c r="D73" s="238"/>
      <c r="E73" s="238"/>
      <c r="F73" s="238"/>
      <c r="G73" s="238"/>
      <c r="H73" s="238"/>
      <c r="K73" s="238"/>
      <c r="L73" s="240"/>
      <c r="M73" s="240"/>
      <c r="N73" s="240"/>
      <c r="O73" s="240"/>
      <c r="P73" s="240"/>
      <c r="R73" s="240">
        <f t="shared" si="5"/>
        <v>0</v>
      </c>
      <c r="S73" s="240">
        <f>IFERROR(IF(J73="X",0,IF(K73="X",0,VLOOKUP(K73,'11'!$K$3:$L$16,2,FALSE))),0)</f>
        <v>0</v>
      </c>
      <c r="T73" s="240">
        <f t="shared" si="4"/>
        <v>0</v>
      </c>
      <c r="U73" s="240">
        <f>IFERROR(VLOOKUP(K73,'11'!$K$3:$M$16,3,FALSE),0)</f>
        <v>0</v>
      </c>
      <c r="V73" s="240">
        <f t="shared" si="6"/>
        <v>0</v>
      </c>
      <c r="W73" s="240"/>
      <c r="X73" s="240"/>
      <c r="Y73" s="240"/>
      <c r="Z73" s="240"/>
    </row>
    <row r="74" spans="1:26">
      <c r="A74" s="238"/>
      <c r="B74" s="239"/>
      <c r="C74" s="239"/>
      <c r="D74" s="238"/>
      <c r="E74" s="238"/>
      <c r="F74" s="238"/>
      <c r="G74" s="238"/>
      <c r="H74" s="238"/>
      <c r="K74" s="238"/>
      <c r="L74" s="240"/>
      <c r="M74" s="240"/>
      <c r="N74" s="240"/>
      <c r="O74" s="240"/>
      <c r="P74" s="240"/>
      <c r="R74" s="240">
        <f t="shared" si="5"/>
        <v>0</v>
      </c>
      <c r="S74" s="240">
        <f>IFERROR(IF(J74="X",0,IF(K74="X",0,VLOOKUP(K74,'11'!$K$3:$L$16,2,FALSE))),0)</f>
        <v>0</v>
      </c>
      <c r="T74" s="240">
        <f t="shared" si="4"/>
        <v>0</v>
      </c>
      <c r="U74" s="240">
        <f>IFERROR(VLOOKUP(K74,'11'!$K$3:$M$16,3,FALSE),0)</f>
        <v>0</v>
      </c>
      <c r="V74" s="240">
        <f t="shared" si="6"/>
        <v>0</v>
      </c>
      <c r="W74" s="240"/>
      <c r="X74" s="240"/>
      <c r="Y74" s="240"/>
      <c r="Z74" s="240"/>
    </row>
    <row r="75" spans="1:26">
      <c r="A75" s="238"/>
      <c r="B75" s="239"/>
      <c r="C75" s="239"/>
      <c r="D75" s="238"/>
      <c r="E75" s="238"/>
      <c r="F75" s="238"/>
      <c r="G75" s="238"/>
      <c r="H75" s="238"/>
      <c r="K75" s="238"/>
      <c r="L75" s="240"/>
      <c r="M75" s="240"/>
      <c r="N75" s="240"/>
      <c r="O75" s="240"/>
      <c r="P75" s="240"/>
      <c r="R75" s="240">
        <f t="shared" si="5"/>
        <v>0</v>
      </c>
      <c r="S75" s="240">
        <f>IFERROR(IF(J75="X",0,IF(K75="X",0,VLOOKUP(K75,'11'!$K$3:$L$16,2,FALSE))),0)</f>
        <v>0</v>
      </c>
      <c r="T75" s="240">
        <f t="shared" si="4"/>
        <v>0</v>
      </c>
      <c r="U75" s="240">
        <f>IFERROR(VLOOKUP(K75,'11'!$K$3:$M$16,3,FALSE),0)</f>
        <v>0</v>
      </c>
      <c r="V75" s="240">
        <f t="shared" si="6"/>
        <v>0</v>
      </c>
      <c r="W75" s="240"/>
      <c r="X75" s="240"/>
      <c r="Y75" s="240"/>
      <c r="Z75" s="240"/>
    </row>
    <row r="76" spans="1:26">
      <c r="A76" s="238"/>
      <c r="B76" s="239"/>
      <c r="C76" s="239"/>
      <c r="D76" s="238"/>
      <c r="E76" s="238"/>
      <c r="F76" s="238"/>
      <c r="G76" s="238"/>
      <c r="H76" s="238"/>
      <c r="K76" s="238"/>
      <c r="L76" s="240"/>
      <c r="M76" s="240"/>
      <c r="N76" s="240"/>
      <c r="O76" s="240"/>
      <c r="P76" s="240"/>
      <c r="R76" s="240">
        <f t="shared" si="5"/>
        <v>0</v>
      </c>
      <c r="S76" s="240">
        <f>IFERROR(IF(J76="X",0,IF(K76="X",0,VLOOKUP(K76,'11'!$K$3:$L$16,2,FALSE))),0)</f>
        <v>0</v>
      </c>
      <c r="T76" s="240">
        <f t="shared" si="4"/>
        <v>0</v>
      </c>
      <c r="U76" s="240">
        <f>IFERROR(VLOOKUP(K76,'11'!$K$3:$M$16,3,FALSE),0)</f>
        <v>0</v>
      </c>
      <c r="V76" s="240">
        <f t="shared" si="6"/>
        <v>0</v>
      </c>
      <c r="W76" s="240"/>
      <c r="X76" s="240"/>
      <c r="Y76" s="240"/>
      <c r="Z76" s="240"/>
    </row>
    <row r="77" spans="1:26">
      <c r="A77" s="238"/>
      <c r="B77" s="239"/>
      <c r="C77" s="239"/>
      <c r="D77" s="238"/>
      <c r="E77" s="238"/>
      <c r="F77" s="238"/>
      <c r="G77" s="238"/>
      <c r="H77" s="238"/>
      <c r="K77" s="238"/>
      <c r="L77" s="240"/>
      <c r="M77" s="240"/>
      <c r="N77" s="240"/>
      <c r="O77" s="240"/>
      <c r="P77" s="240"/>
      <c r="R77" s="240">
        <f t="shared" si="5"/>
        <v>0</v>
      </c>
      <c r="S77" s="240">
        <f>IFERROR(IF(J77="X",0,IF(K77="X",0,VLOOKUP(K77,'11'!$K$3:$L$16,2,FALSE))),0)</f>
        <v>0</v>
      </c>
      <c r="T77" s="240">
        <f t="shared" si="4"/>
        <v>0</v>
      </c>
      <c r="U77" s="240">
        <f>IFERROR(VLOOKUP(K77,'11'!$K$3:$M$16,3,FALSE),0)</f>
        <v>0</v>
      </c>
      <c r="V77" s="240">
        <f t="shared" si="6"/>
        <v>0</v>
      </c>
      <c r="W77" s="240"/>
      <c r="X77" s="240"/>
      <c r="Y77" s="240"/>
      <c r="Z77" s="240"/>
    </row>
    <row r="78" spans="1:26">
      <c r="A78" s="238"/>
      <c r="B78" s="239"/>
      <c r="C78" s="239"/>
      <c r="D78" s="238"/>
      <c r="E78" s="238"/>
      <c r="F78" s="238"/>
      <c r="G78" s="238"/>
      <c r="H78" s="238"/>
      <c r="K78" s="238"/>
      <c r="L78" s="240"/>
      <c r="M78" s="240"/>
      <c r="N78" s="240"/>
      <c r="O78" s="240"/>
      <c r="P78" s="240"/>
      <c r="R78" s="240">
        <f t="shared" si="5"/>
        <v>0</v>
      </c>
      <c r="S78" s="240">
        <f>IFERROR(IF(J78="X",0,IF(K78="X",0,VLOOKUP(K78,'11'!$K$3:$L$16,2,FALSE))),0)</f>
        <v>0</v>
      </c>
      <c r="T78" s="240">
        <f t="shared" si="4"/>
        <v>0</v>
      </c>
      <c r="U78" s="240">
        <f>IFERROR(VLOOKUP(K78,'11'!$K$3:$M$16,3,FALSE),0)</f>
        <v>0</v>
      </c>
      <c r="V78" s="240">
        <f t="shared" si="6"/>
        <v>0</v>
      </c>
      <c r="W78" s="240"/>
      <c r="X78" s="240"/>
      <c r="Y78" s="240"/>
      <c r="Z78" s="240"/>
    </row>
    <row r="79" spans="1:26">
      <c r="A79" s="238"/>
      <c r="B79" s="239"/>
      <c r="C79" s="239"/>
      <c r="D79" s="238"/>
      <c r="E79" s="238"/>
      <c r="F79" s="238"/>
      <c r="G79" s="238"/>
      <c r="H79" s="238"/>
      <c r="K79" s="238"/>
      <c r="L79" s="240"/>
      <c r="M79" s="240"/>
      <c r="N79" s="240"/>
      <c r="O79" s="240"/>
      <c r="P79" s="240"/>
      <c r="R79" s="240">
        <f t="shared" si="5"/>
        <v>0</v>
      </c>
      <c r="S79" s="240">
        <f>IFERROR(IF(J79="X",0,IF(K79="X",0,VLOOKUP(K79,'11'!$K$3:$L$16,2,FALSE))),0)</f>
        <v>0</v>
      </c>
      <c r="T79" s="240">
        <f t="shared" si="4"/>
        <v>0</v>
      </c>
      <c r="U79" s="240">
        <f>IFERROR(VLOOKUP(K79,'11'!$K$3:$M$16,3,FALSE),0)</f>
        <v>0</v>
      </c>
      <c r="V79" s="240">
        <f t="shared" si="6"/>
        <v>0</v>
      </c>
      <c r="W79" s="240"/>
      <c r="X79" s="240"/>
      <c r="Y79" s="240"/>
      <c r="Z79" s="240"/>
    </row>
    <row r="80" spans="1:26">
      <c r="A80" s="238"/>
      <c r="B80" s="239"/>
      <c r="C80" s="239"/>
      <c r="D80" s="238"/>
      <c r="E80" s="238"/>
      <c r="F80" s="238"/>
      <c r="G80" s="238"/>
      <c r="H80" s="238"/>
      <c r="K80" s="238"/>
      <c r="L80" s="240"/>
      <c r="M80" s="240"/>
      <c r="N80" s="240"/>
      <c r="O80" s="240"/>
      <c r="P80" s="240"/>
      <c r="R80" s="240">
        <f t="shared" si="5"/>
        <v>0</v>
      </c>
      <c r="S80" s="240">
        <f>IFERROR(IF(J80="X",0,IF(K80="X",0,VLOOKUP(K80,'11'!$K$3:$L$16,2,FALSE))),0)</f>
        <v>0</v>
      </c>
      <c r="T80" s="240">
        <f t="shared" si="4"/>
        <v>0</v>
      </c>
      <c r="U80" s="240">
        <f>IFERROR(VLOOKUP(K80,'11'!$K$3:$M$16,3,FALSE),0)</f>
        <v>0</v>
      </c>
      <c r="V80" s="240">
        <f t="shared" si="6"/>
        <v>0</v>
      </c>
      <c r="W80" s="240"/>
      <c r="X80" s="240"/>
      <c r="Y80" s="240"/>
      <c r="Z80" s="240"/>
    </row>
    <row r="81" spans="1:26">
      <c r="A81" s="238"/>
      <c r="B81" s="239"/>
      <c r="C81" s="239"/>
      <c r="D81" s="238"/>
      <c r="E81" s="238"/>
      <c r="F81" s="238"/>
      <c r="G81" s="238"/>
      <c r="H81" s="238"/>
      <c r="K81" s="238"/>
      <c r="L81" s="240"/>
      <c r="M81" s="240"/>
      <c r="N81" s="240"/>
      <c r="O81" s="240"/>
      <c r="P81" s="240"/>
      <c r="R81" s="240">
        <f t="shared" si="5"/>
        <v>0</v>
      </c>
      <c r="S81" s="240">
        <f>IFERROR(IF(J81="X",0,IF(K81="X",0,VLOOKUP(K81,'11'!$K$3:$L$16,2,FALSE))),0)</f>
        <v>0</v>
      </c>
      <c r="T81" s="240">
        <f t="shared" si="4"/>
        <v>0</v>
      </c>
      <c r="U81" s="240">
        <f>IFERROR(VLOOKUP(K81,'11'!$K$3:$M$16,3,FALSE),0)</f>
        <v>0</v>
      </c>
      <c r="V81" s="240">
        <f t="shared" si="6"/>
        <v>0</v>
      </c>
      <c r="W81" s="240"/>
      <c r="X81" s="240"/>
      <c r="Y81" s="240"/>
      <c r="Z81" s="240"/>
    </row>
    <row r="82" spans="1:26">
      <c r="A82" s="238"/>
      <c r="B82" s="239"/>
      <c r="C82" s="239"/>
      <c r="D82" s="238"/>
      <c r="E82" s="238"/>
      <c r="F82" s="238"/>
      <c r="G82" s="238"/>
      <c r="H82" s="238"/>
      <c r="K82" s="238"/>
      <c r="L82" s="240"/>
      <c r="M82" s="240"/>
      <c r="N82" s="240"/>
      <c r="O82" s="240"/>
      <c r="P82" s="240"/>
      <c r="R82" s="240">
        <f t="shared" si="5"/>
        <v>0</v>
      </c>
      <c r="S82" s="240">
        <f>IFERROR(IF(J82="X",0,IF(K82="X",0,VLOOKUP(K82,'11'!$K$3:$L$16,2,FALSE))),0)</f>
        <v>0</v>
      </c>
      <c r="T82" s="240">
        <f t="shared" si="4"/>
        <v>0</v>
      </c>
      <c r="U82" s="240">
        <f>IFERROR(VLOOKUP(K82,'11'!$K$3:$M$16,3,FALSE),0)</f>
        <v>0</v>
      </c>
      <c r="V82" s="240">
        <f t="shared" si="6"/>
        <v>0</v>
      </c>
      <c r="W82" s="240"/>
      <c r="X82" s="240"/>
      <c r="Y82" s="240"/>
      <c r="Z82" s="240"/>
    </row>
    <row r="83" spans="1:26">
      <c r="A83" s="238"/>
      <c r="B83" s="239"/>
      <c r="C83" s="239"/>
      <c r="D83" s="238"/>
      <c r="E83" s="238"/>
      <c r="F83" s="238"/>
      <c r="G83" s="238"/>
      <c r="H83" s="238"/>
      <c r="K83" s="238"/>
      <c r="L83" s="240"/>
      <c r="M83" s="240"/>
      <c r="N83" s="240"/>
      <c r="O83" s="240"/>
      <c r="P83" s="240"/>
      <c r="R83" s="240">
        <f t="shared" si="5"/>
        <v>0</v>
      </c>
      <c r="S83" s="240">
        <f>IFERROR(IF(J83="X",0,IF(K83="X",0,VLOOKUP(K83,'11'!$K$3:$L$16,2,FALSE))),0)</f>
        <v>0</v>
      </c>
      <c r="T83" s="240">
        <f t="shared" si="4"/>
        <v>0</v>
      </c>
      <c r="U83" s="240">
        <f>IFERROR(VLOOKUP(K83,'11'!$K$3:$M$16,3,FALSE),0)</f>
        <v>0</v>
      </c>
      <c r="V83" s="240">
        <f t="shared" si="6"/>
        <v>0</v>
      </c>
      <c r="W83" s="240"/>
      <c r="X83" s="240"/>
      <c r="Y83" s="240"/>
      <c r="Z83" s="240"/>
    </row>
    <row r="84" spans="1:26">
      <c r="A84" s="238"/>
      <c r="B84" s="239"/>
      <c r="C84" s="239"/>
      <c r="D84" s="238"/>
      <c r="E84" s="238"/>
      <c r="F84" s="238"/>
      <c r="G84" s="238"/>
      <c r="H84" s="238"/>
      <c r="K84" s="238"/>
      <c r="L84" s="240"/>
      <c r="M84" s="240"/>
      <c r="N84" s="240"/>
      <c r="O84" s="240"/>
      <c r="P84" s="240"/>
      <c r="R84" s="240">
        <f t="shared" si="5"/>
        <v>0</v>
      </c>
      <c r="S84" s="240">
        <f>IFERROR(IF(J84="X",0,IF(K84="X",0,VLOOKUP(K84,'11'!$K$3:$L$16,2,FALSE))),0)</f>
        <v>0</v>
      </c>
      <c r="T84" s="240">
        <f t="shared" si="4"/>
        <v>0</v>
      </c>
      <c r="U84" s="240">
        <f>IFERROR(VLOOKUP(K84,'11'!$K$3:$M$16,3,FALSE),0)</f>
        <v>0</v>
      </c>
      <c r="V84" s="240">
        <f t="shared" si="6"/>
        <v>0</v>
      </c>
      <c r="W84" s="240"/>
      <c r="X84" s="240"/>
      <c r="Y84" s="240"/>
      <c r="Z84" s="240"/>
    </row>
    <row r="85" spans="1:26">
      <c r="A85" s="238"/>
      <c r="B85" s="239"/>
      <c r="C85" s="239"/>
      <c r="D85" s="238"/>
      <c r="E85" s="238"/>
      <c r="F85" s="238"/>
      <c r="G85" s="238"/>
      <c r="H85" s="238"/>
      <c r="K85" s="238"/>
      <c r="L85" s="240"/>
      <c r="M85" s="240"/>
      <c r="N85" s="240"/>
      <c r="O85" s="240"/>
      <c r="P85" s="240"/>
      <c r="R85" s="240">
        <f t="shared" si="5"/>
        <v>0</v>
      </c>
      <c r="S85" s="240">
        <f>IFERROR(IF(J85="X",0,IF(K85="X",0,VLOOKUP(K85,'11'!$K$3:$L$16,2,FALSE))),0)</f>
        <v>0</v>
      </c>
      <c r="T85" s="240">
        <f t="shared" si="4"/>
        <v>0</v>
      </c>
      <c r="U85" s="240">
        <f>IFERROR(VLOOKUP(K85,'11'!$K$3:$M$16,3,FALSE),0)</f>
        <v>0</v>
      </c>
      <c r="V85" s="240">
        <f t="shared" si="6"/>
        <v>0</v>
      </c>
      <c r="W85" s="240"/>
      <c r="X85" s="240"/>
      <c r="Y85" s="240"/>
      <c r="Z85" s="240"/>
    </row>
    <row r="86" spans="1:26">
      <c r="A86" s="238"/>
      <c r="B86" s="239"/>
      <c r="C86" s="239"/>
      <c r="D86" s="238"/>
      <c r="E86" s="238"/>
      <c r="F86" s="238"/>
      <c r="G86" s="238"/>
      <c r="H86" s="238"/>
      <c r="K86" s="238"/>
      <c r="L86" s="240"/>
      <c r="M86" s="240"/>
      <c r="N86" s="240"/>
      <c r="O86" s="240"/>
      <c r="P86" s="240"/>
      <c r="R86" s="240">
        <f t="shared" si="5"/>
        <v>0</v>
      </c>
      <c r="S86" s="240">
        <f>IFERROR(IF(J86="X",0,IF(K86="X",0,VLOOKUP(K86,'11'!$K$3:$L$16,2,FALSE))),0)</f>
        <v>0</v>
      </c>
      <c r="T86" s="240">
        <f t="shared" si="4"/>
        <v>0</v>
      </c>
      <c r="U86" s="240">
        <f>IFERROR(VLOOKUP(K86,'11'!$K$3:$M$16,3,FALSE),0)</f>
        <v>0</v>
      </c>
      <c r="V86" s="240">
        <f t="shared" si="6"/>
        <v>0</v>
      </c>
      <c r="W86" s="240"/>
      <c r="X86" s="240"/>
      <c r="Y86" s="240"/>
      <c r="Z86" s="240"/>
    </row>
    <row r="87" spans="1:26">
      <c r="A87" s="238"/>
      <c r="B87" s="239"/>
      <c r="C87" s="239"/>
      <c r="D87" s="238"/>
      <c r="E87" s="238"/>
      <c r="F87" s="238"/>
      <c r="G87" s="238"/>
      <c r="H87" s="238"/>
      <c r="K87" s="238"/>
      <c r="L87" s="240"/>
      <c r="M87" s="240"/>
      <c r="N87" s="240"/>
      <c r="O87" s="240"/>
      <c r="P87" s="240"/>
      <c r="R87" s="240">
        <f t="shared" si="5"/>
        <v>0</v>
      </c>
      <c r="S87" s="240">
        <f>IFERROR(IF(J87="X",0,IF(K87="X",0,VLOOKUP(K87,'11'!$K$3:$L$16,2,FALSE))),0)</f>
        <v>0</v>
      </c>
      <c r="T87" s="240">
        <f t="shared" si="4"/>
        <v>0</v>
      </c>
      <c r="U87" s="240">
        <f>IFERROR(VLOOKUP(K87,'11'!$K$3:$M$16,3,FALSE),0)</f>
        <v>0</v>
      </c>
      <c r="V87" s="240">
        <f t="shared" si="6"/>
        <v>0</v>
      </c>
      <c r="W87" s="240"/>
      <c r="X87" s="240"/>
      <c r="Y87" s="240"/>
      <c r="Z87" s="240"/>
    </row>
    <row r="88" spans="1:26">
      <c r="A88" s="238"/>
      <c r="B88" s="239"/>
      <c r="C88" s="239"/>
      <c r="D88" s="238"/>
      <c r="E88" s="238"/>
      <c r="F88" s="238"/>
      <c r="G88" s="238"/>
      <c r="H88" s="238"/>
      <c r="K88" s="238"/>
      <c r="L88" s="240"/>
      <c r="M88" s="240"/>
      <c r="N88" s="240"/>
      <c r="O88" s="240"/>
      <c r="P88" s="240"/>
      <c r="R88" s="240">
        <f t="shared" si="5"/>
        <v>0</v>
      </c>
      <c r="S88" s="240">
        <f>IFERROR(IF(J88="X",0,IF(K88="X",0,VLOOKUP(K88,'11'!$K$3:$L$16,2,FALSE))),0)</f>
        <v>0</v>
      </c>
      <c r="T88" s="240">
        <f t="shared" si="4"/>
        <v>0</v>
      </c>
      <c r="U88" s="240">
        <f>IFERROR(VLOOKUP(K88,'11'!$K$3:$M$16,3,FALSE),0)</f>
        <v>0</v>
      </c>
      <c r="V88" s="240">
        <f t="shared" si="6"/>
        <v>0</v>
      </c>
      <c r="W88" s="240"/>
      <c r="X88" s="240"/>
      <c r="Y88" s="240"/>
      <c r="Z88" s="240"/>
    </row>
    <row r="89" spans="1:26">
      <c r="A89" s="238"/>
      <c r="B89" s="239"/>
      <c r="C89" s="239"/>
      <c r="D89" s="238"/>
      <c r="E89" s="238"/>
      <c r="F89" s="238"/>
      <c r="G89" s="238"/>
      <c r="H89" s="238"/>
      <c r="K89" s="238"/>
      <c r="L89" s="240"/>
      <c r="M89" s="240"/>
      <c r="N89" s="240"/>
      <c r="O89" s="240"/>
      <c r="P89" s="240"/>
      <c r="R89" s="240">
        <f t="shared" si="5"/>
        <v>0</v>
      </c>
      <c r="S89" s="240">
        <f>IFERROR(IF(J89="X",0,IF(K89="X",0,VLOOKUP(K89,'11'!$K$3:$L$16,2,FALSE))),0)</f>
        <v>0</v>
      </c>
      <c r="T89" s="240">
        <f t="shared" si="4"/>
        <v>0</v>
      </c>
      <c r="U89" s="240">
        <f>IFERROR(VLOOKUP(K89,'11'!$K$3:$M$16,3,FALSE),0)</f>
        <v>0</v>
      </c>
      <c r="V89" s="240">
        <f t="shared" si="6"/>
        <v>0</v>
      </c>
      <c r="W89" s="240"/>
      <c r="X89" s="240"/>
      <c r="Y89" s="240"/>
      <c r="Z89" s="240"/>
    </row>
    <row r="90" spans="1:26">
      <c r="A90" s="238"/>
      <c r="B90" s="239"/>
      <c r="C90" s="239"/>
      <c r="D90" s="238"/>
      <c r="E90" s="238"/>
      <c r="F90" s="238"/>
      <c r="G90" s="238"/>
      <c r="H90" s="238"/>
      <c r="K90" s="238"/>
      <c r="L90" s="240"/>
      <c r="M90" s="240"/>
      <c r="N90" s="240"/>
      <c r="O90" s="240"/>
      <c r="P90" s="240"/>
      <c r="R90" s="240">
        <f t="shared" si="5"/>
        <v>0</v>
      </c>
      <c r="S90" s="240">
        <f>IFERROR(IF(J90="X",0,IF(K90="X",0,VLOOKUP(K90,'11'!$K$3:$L$16,2,FALSE))),0)</f>
        <v>0</v>
      </c>
      <c r="T90" s="240">
        <f t="shared" si="4"/>
        <v>0</v>
      </c>
      <c r="U90" s="240">
        <f>IFERROR(VLOOKUP(K90,'11'!$K$3:$M$16,3,FALSE),0)</f>
        <v>0</v>
      </c>
      <c r="V90" s="240">
        <f t="shared" si="6"/>
        <v>0</v>
      </c>
      <c r="W90" s="240"/>
      <c r="X90" s="240"/>
      <c r="Y90" s="240"/>
      <c r="Z90" s="240"/>
    </row>
    <row r="91" spans="1:26">
      <c r="A91" s="238"/>
      <c r="B91" s="239"/>
      <c r="C91" s="239"/>
      <c r="D91" s="238"/>
      <c r="E91" s="238"/>
      <c r="F91" s="238"/>
      <c r="G91" s="238"/>
      <c r="H91" s="238"/>
      <c r="K91" s="238"/>
      <c r="L91" s="240"/>
      <c r="M91" s="240"/>
      <c r="N91" s="240"/>
      <c r="O91" s="240"/>
      <c r="P91" s="240"/>
      <c r="R91" s="240">
        <f t="shared" si="5"/>
        <v>0</v>
      </c>
      <c r="S91" s="240">
        <f>IFERROR(IF(J91="X",0,IF(K91="X",0,VLOOKUP(K91,'11'!$K$3:$L$16,2,FALSE))),0)</f>
        <v>0</v>
      </c>
      <c r="T91" s="240">
        <f t="shared" si="4"/>
        <v>0</v>
      </c>
      <c r="U91" s="240">
        <f>IFERROR(VLOOKUP(K91,'11'!$K$3:$M$16,3,FALSE),0)</f>
        <v>0</v>
      </c>
      <c r="V91" s="240">
        <f t="shared" si="6"/>
        <v>0</v>
      </c>
      <c r="W91" s="240"/>
      <c r="X91" s="240"/>
      <c r="Y91" s="240"/>
      <c r="Z91" s="240"/>
    </row>
    <row r="92" spans="1:26">
      <c r="A92" s="238"/>
      <c r="B92" s="239"/>
      <c r="C92" s="239"/>
      <c r="D92" s="238"/>
      <c r="E92" s="238"/>
      <c r="F92" s="238"/>
      <c r="G92" s="238"/>
      <c r="H92" s="238"/>
      <c r="K92" s="238"/>
      <c r="L92" s="240"/>
      <c r="M92" s="240"/>
      <c r="N92" s="240"/>
      <c r="O92" s="240"/>
      <c r="P92" s="240"/>
      <c r="R92" s="240">
        <f t="shared" si="5"/>
        <v>0</v>
      </c>
      <c r="S92" s="240">
        <f>IFERROR(IF(J92="X",0,IF(K92="X",0,VLOOKUP(K92,'11'!$K$3:$L$16,2,FALSE))),0)</f>
        <v>0</v>
      </c>
      <c r="T92" s="240">
        <f t="shared" si="4"/>
        <v>0</v>
      </c>
      <c r="U92" s="240">
        <f>IFERROR(VLOOKUP(K92,'11'!$K$3:$M$16,3,FALSE),0)</f>
        <v>0</v>
      </c>
      <c r="V92" s="240">
        <f t="shared" si="6"/>
        <v>0</v>
      </c>
      <c r="W92" s="240"/>
      <c r="X92" s="240"/>
      <c r="Y92" s="240"/>
      <c r="Z92" s="240"/>
    </row>
    <row r="93" spans="1:26">
      <c r="A93" s="238"/>
      <c r="B93" s="239"/>
      <c r="C93" s="239"/>
      <c r="D93" s="238"/>
      <c r="E93" s="238"/>
      <c r="F93" s="238"/>
      <c r="G93" s="238"/>
      <c r="H93" s="238"/>
      <c r="K93" s="238"/>
      <c r="L93" s="240"/>
      <c r="M93" s="240"/>
      <c r="N93" s="240"/>
      <c r="O93" s="240"/>
      <c r="P93" s="240"/>
      <c r="R93" s="240">
        <f t="shared" si="5"/>
        <v>0</v>
      </c>
      <c r="S93" s="240">
        <f>IFERROR(IF(J93="X",0,IF(K93="X",0,VLOOKUP(K93,'11'!$K$3:$L$16,2,FALSE))),0)</f>
        <v>0</v>
      </c>
      <c r="T93" s="240">
        <f t="shared" si="4"/>
        <v>0</v>
      </c>
      <c r="U93" s="240">
        <f>IFERROR(VLOOKUP(K93,'11'!$K$3:$M$16,3,FALSE),0)</f>
        <v>0</v>
      </c>
      <c r="V93" s="240">
        <f t="shared" si="6"/>
        <v>0</v>
      </c>
      <c r="W93" s="240"/>
      <c r="X93" s="240"/>
      <c r="Y93" s="240"/>
      <c r="Z93" s="240"/>
    </row>
    <row r="94" spans="1:26">
      <c r="A94" s="238"/>
      <c r="B94" s="239"/>
      <c r="C94" s="239"/>
      <c r="D94" s="238"/>
      <c r="E94" s="238"/>
      <c r="F94" s="238"/>
      <c r="G94" s="238"/>
      <c r="H94" s="238"/>
      <c r="K94" s="238"/>
      <c r="L94" s="240"/>
      <c r="M94" s="240"/>
      <c r="N94" s="240"/>
      <c r="O94" s="240"/>
      <c r="P94" s="240"/>
      <c r="R94" s="240">
        <f t="shared" si="5"/>
        <v>0</v>
      </c>
      <c r="S94" s="240">
        <f>IFERROR(IF(J94="X",0,IF(K94="X",0,VLOOKUP(K94,'11'!$K$3:$L$16,2,FALSE))),0)</f>
        <v>0</v>
      </c>
      <c r="T94" s="240">
        <f t="shared" si="4"/>
        <v>0</v>
      </c>
      <c r="U94" s="240">
        <f>IFERROR(VLOOKUP(K94,'11'!$K$3:$M$16,3,FALSE),0)</f>
        <v>0</v>
      </c>
      <c r="V94" s="240">
        <f t="shared" si="6"/>
        <v>0</v>
      </c>
      <c r="W94" s="240"/>
      <c r="X94" s="240"/>
      <c r="Y94" s="240"/>
      <c r="Z94" s="240"/>
    </row>
    <row r="95" spans="1:26">
      <c r="A95" s="238"/>
      <c r="B95" s="239"/>
      <c r="C95" s="239"/>
      <c r="D95" s="238"/>
      <c r="E95" s="238"/>
      <c r="F95" s="238"/>
      <c r="G95" s="238"/>
      <c r="H95" s="238"/>
      <c r="K95" s="238"/>
      <c r="L95" s="240"/>
      <c r="M95" s="240"/>
      <c r="N95" s="240"/>
      <c r="O95" s="240"/>
      <c r="P95" s="240"/>
      <c r="R95" s="240">
        <f t="shared" si="5"/>
        <v>0</v>
      </c>
      <c r="S95" s="240">
        <f>IFERROR(IF(J95="X",0,IF(K95="X",0,VLOOKUP(K95,'11'!$K$3:$L$16,2,FALSE))),0)</f>
        <v>0</v>
      </c>
      <c r="T95" s="240">
        <f t="shared" si="4"/>
        <v>0</v>
      </c>
      <c r="U95" s="240">
        <f>IFERROR(VLOOKUP(K95,'11'!$K$3:$M$16,3,FALSE),0)</f>
        <v>0</v>
      </c>
      <c r="V95" s="240">
        <f t="shared" si="6"/>
        <v>0</v>
      </c>
      <c r="W95" s="240"/>
      <c r="X95" s="240"/>
      <c r="Y95" s="240"/>
      <c r="Z95" s="240"/>
    </row>
    <row r="96" spans="1:26">
      <c r="A96" s="238"/>
      <c r="B96" s="239"/>
      <c r="C96" s="239"/>
      <c r="D96" s="238"/>
      <c r="E96" s="238"/>
      <c r="F96" s="238"/>
      <c r="G96" s="238"/>
      <c r="H96" s="238"/>
      <c r="K96" s="238"/>
      <c r="L96" s="240"/>
      <c r="M96" s="240"/>
      <c r="N96" s="240"/>
      <c r="O96" s="240"/>
      <c r="P96" s="240"/>
      <c r="R96" s="240">
        <f t="shared" si="5"/>
        <v>0</v>
      </c>
      <c r="S96" s="240">
        <f>IFERROR(IF(J96="X",0,IF(K96="X",0,VLOOKUP(K96,'11'!$K$3:$L$16,2,FALSE))),0)</f>
        <v>0</v>
      </c>
      <c r="T96" s="240">
        <f t="shared" si="4"/>
        <v>0</v>
      </c>
      <c r="U96" s="240">
        <f>IFERROR(VLOOKUP(K96,'11'!$K$3:$M$16,3,FALSE),0)</f>
        <v>0</v>
      </c>
      <c r="V96" s="240">
        <f t="shared" si="6"/>
        <v>0</v>
      </c>
      <c r="W96" s="240"/>
      <c r="X96" s="240"/>
      <c r="Y96" s="240"/>
      <c r="Z96" s="240"/>
    </row>
    <row r="97" spans="1:26">
      <c r="A97" s="238"/>
      <c r="B97" s="239"/>
      <c r="C97" s="239"/>
      <c r="D97" s="238"/>
      <c r="E97" s="238"/>
      <c r="F97" s="238"/>
      <c r="G97" s="238"/>
      <c r="H97" s="238"/>
      <c r="K97" s="238"/>
      <c r="L97" s="240"/>
      <c r="M97" s="240"/>
      <c r="N97" s="240"/>
      <c r="O97" s="240"/>
      <c r="P97" s="240"/>
      <c r="R97" s="240">
        <f t="shared" si="5"/>
        <v>0</v>
      </c>
      <c r="S97" s="240">
        <f>IFERROR(IF(J97="X",0,IF(K97="X",0,VLOOKUP(K97,'11'!$K$3:$L$16,2,FALSE))),0)</f>
        <v>0</v>
      </c>
      <c r="T97" s="240">
        <f t="shared" si="4"/>
        <v>0</v>
      </c>
      <c r="U97" s="240">
        <f>IFERROR(VLOOKUP(K97,'11'!$K$3:$M$16,3,FALSE),0)</f>
        <v>0</v>
      </c>
      <c r="V97" s="240">
        <f t="shared" si="6"/>
        <v>0</v>
      </c>
      <c r="W97" s="240"/>
      <c r="X97" s="240"/>
      <c r="Y97" s="240"/>
      <c r="Z97" s="240"/>
    </row>
    <row r="98" spans="1:26">
      <c r="A98" s="238"/>
      <c r="B98" s="239"/>
      <c r="C98" s="239"/>
      <c r="D98" s="238"/>
      <c r="E98" s="238"/>
      <c r="F98" s="238"/>
      <c r="G98" s="238"/>
      <c r="H98" s="238"/>
      <c r="K98" s="238"/>
      <c r="L98" s="240"/>
      <c r="M98" s="240"/>
      <c r="N98" s="240"/>
      <c r="O98" s="240"/>
      <c r="P98" s="240"/>
      <c r="R98" s="240">
        <f t="shared" si="5"/>
        <v>0</v>
      </c>
      <c r="S98" s="240">
        <f>IFERROR(IF(J98="X",0,IF(K98="X",0,VLOOKUP(K98,'11'!$K$3:$L$16,2,FALSE))),0)</f>
        <v>0</v>
      </c>
      <c r="T98" s="240">
        <f t="shared" si="4"/>
        <v>0</v>
      </c>
      <c r="U98" s="240">
        <f>IFERROR(VLOOKUP(K98,'11'!$K$3:$M$16,3,FALSE),0)</f>
        <v>0</v>
      </c>
      <c r="V98" s="240">
        <f t="shared" si="6"/>
        <v>0</v>
      </c>
      <c r="W98" s="240"/>
      <c r="X98" s="240"/>
      <c r="Y98" s="240"/>
      <c r="Z98" s="240"/>
    </row>
    <row r="99" spans="1:26">
      <c r="A99" s="238"/>
      <c r="B99" s="239"/>
      <c r="C99" s="239"/>
      <c r="D99" s="238"/>
      <c r="E99" s="238"/>
      <c r="F99" s="238"/>
      <c r="G99" s="238"/>
      <c r="H99" s="238"/>
      <c r="K99" s="238"/>
      <c r="L99" s="240"/>
      <c r="M99" s="240"/>
      <c r="N99" s="240"/>
      <c r="O99" s="240"/>
      <c r="P99" s="240"/>
      <c r="R99" s="240">
        <f t="shared" si="5"/>
        <v>0</v>
      </c>
      <c r="S99" s="240">
        <f>IFERROR(IF(J99="X",0,IF(K99="X",0,VLOOKUP(K99,'11'!$K$3:$L$16,2,FALSE))),0)</f>
        <v>0</v>
      </c>
      <c r="T99" s="240">
        <f t="shared" si="4"/>
        <v>0</v>
      </c>
      <c r="U99" s="240">
        <f>IFERROR(VLOOKUP(K99,'11'!$K$3:$M$16,3,FALSE),0)</f>
        <v>0</v>
      </c>
      <c r="V99" s="240">
        <f t="shared" si="6"/>
        <v>0</v>
      </c>
      <c r="W99" s="240"/>
      <c r="X99" s="240"/>
      <c r="Y99" s="240"/>
      <c r="Z99" s="240"/>
    </row>
    <row r="100" spans="1:26">
      <c r="A100" s="238"/>
      <c r="B100" s="239"/>
      <c r="C100" s="239"/>
      <c r="D100" s="238"/>
      <c r="E100" s="238"/>
      <c r="F100" s="238"/>
      <c r="G100" s="238"/>
      <c r="H100" s="238"/>
      <c r="K100" s="238"/>
      <c r="L100" s="240"/>
      <c r="M100" s="240"/>
      <c r="N100" s="240"/>
      <c r="O100" s="240"/>
      <c r="P100" s="240"/>
      <c r="R100" s="240">
        <f t="shared" si="5"/>
        <v>0</v>
      </c>
      <c r="S100" s="240">
        <f>IFERROR(IF(J100="X",0,IF(K100="X",0,VLOOKUP(K100,'11'!$K$3:$L$16,2,FALSE))),0)</f>
        <v>0</v>
      </c>
      <c r="T100" s="240">
        <f t="shared" si="4"/>
        <v>0</v>
      </c>
      <c r="U100" s="240">
        <f>IFERROR(VLOOKUP(K100,'11'!$K$3:$M$16,3,FALSE),0)</f>
        <v>0</v>
      </c>
      <c r="V100" s="240">
        <f t="shared" si="6"/>
        <v>0</v>
      </c>
      <c r="W100" s="240"/>
      <c r="X100" s="240"/>
      <c r="Y100" s="240"/>
      <c r="Z100" s="240"/>
    </row>
    <row r="101" spans="1:26">
      <c r="A101" s="238"/>
      <c r="B101" s="239"/>
      <c r="C101" s="239"/>
      <c r="D101" s="238"/>
      <c r="E101" s="238"/>
      <c r="F101" s="238"/>
      <c r="G101" s="238"/>
      <c r="H101" s="238"/>
      <c r="K101" s="238"/>
      <c r="L101" s="240"/>
      <c r="M101" s="240"/>
      <c r="N101" s="240"/>
      <c r="O101" s="240"/>
      <c r="P101" s="240"/>
      <c r="R101" s="240">
        <f t="shared" si="5"/>
        <v>0</v>
      </c>
      <c r="S101" s="240">
        <f>IFERROR(IF(J101="X",0,IF(K101="X",0,VLOOKUP(K101,'11'!$K$3:$L$16,2,FALSE))),0)</f>
        <v>0</v>
      </c>
      <c r="T101" s="240">
        <f t="shared" si="4"/>
        <v>0</v>
      </c>
      <c r="U101" s="240">
        <f>IFERROR(VLOOKUP(K101,'11'!$K$3:$M$16,3,FALSE),0)</f>
        <v>0</v>
      </c>
      <c r="V101" s="240">
        <f t="shared" si="6"/>
        <v>0</v>
      </c>
      <c r="W101" s="240"/>
      <c r="X101" s="240"/>
      <c r="Y101" s="240"/>
      <c r="Z101" s="240"/>
    </row>
    <row r="102" spans="1:26">
      <c r="A102" s="238"/>
      <c r="B102" s="239"/>
      <c r="C102" s="239"/>
      <c r="D102" s="238"/>
      <c r="E102" s="238"/>
      <c r="F102" s="238"/>
      <c r="G102" s="238"/>
      <c r="H102" s="238"/>
      <c r="K102" s="238"/>
      <c r="L102" s="240"/>
      <c r="M102" s="240"/>
      <c r="N102" s="240"/>
      <c r="O102" s="240"/>
      <c r="P102" s="240"/>
      <c r="R102" s="240">
        <f t="shared" si="5"/>
        <v>0</v>
      </c>
      <c r="S102" s="240">
        <f>IFERROR(IF(J102="X",0,IF(K102="X",0,VLOOKUP(K102,'11'!$K$3:$L$16,2,FALSE))),0)</f>
        <v>0</v>
      </c>
      <c r="T102" s="240">
        <f t="shared" si="4"/>
        <v>0</v>
      </c>
      <c r="U102" s="240">
        <f>IFERROR(VLOOKUP(K102,'11'!$K$3:$M$16,3,FALSE),0)</f>
        <v>0</v>
      </c>
      <c r="V102" s="240">
        <f t="shared" si="6"/>
        <v>0</v>
      </c>
      <c r="W102" s="240"/>
      <c r="X102" s="240"/>
      <c r="Y102" s="240"/>
      <c r="Z102" s="240"/>
    </row>
    <row r="103" spans="1:26">
      <c r="A103" s="238"/>
      <c r="B103" s="239"/>
      <c r="C103" s="239"/>
      <c r="D103" s="238"/>
      <c r="E103" s="238"/>
      <c r="F103" s="238"/>
      <c r="G103" s="238"/>
      <c r="H103" s="238"/>
      <c r="K103" s="238"/>
      <c r="L103" s="240"/>
      <c r="M103" s="240"/>
      <c r="N103" s="240"/>
      <c r="O103" s="240"/>
      <c r="P103" s="240"/>
      <c r="R103" s="240">
        <f t="shared" si="5"/>
        <v>0</v>
      </c>
      <c r="S103" s="240">
        <f>IFERROR(IF(J103="X",0,IF(K103="X",0,VLOOKUP(K103,'11'!$K$3:$L$16,2,FALSE))),0)</f>
        <v>0</v>
      </c>
      <c r="T103" s="240">
        <f t="shared" si="4"/>
        <v>0</v>
      </c>
      <c r="U103" s="240">
        <f>IFERROR(VLOOKUP(K103,'11'!$K$3:$M$16,3,FALSE),0)</f>
        <v>0</v>
      </c>
      <c r="V103" s="240">
        <f t="shared" si="6"/>
        <v>0</v>
      </c>
      <c r="W103" s="240"/>
      <c r="X103" s="240"/>
      <c r="Y103" s="240"/>
      <c r="Z103" s="240"/>
    </row>
    <row r="104" spans="1:26">
      <c r="A104" s="238"/>
      <c r="B104" s="239"/>
      <c r="C104" s="239"/>
      <c r="D104" s="238"/>
      <c r="E104" s="238"/>
      <c r="F104" s="238"/>
      <c r="G104" s="238"/>
      <c r="H104" s="238"/>
      <c r="K104" s="238"/>
      <c r="L104" s="240"/>
      <c r="M104" s="240"/>
      <c r="N104" s="240"/>
      <c r="O104" s="240"/>
      <c r="P104" s="240"/>
      <c r="R104" s="240">
        <f t="shared" si="5"/>
        <v>0</v>
      </c>
      <c r="S104" s="240">
        <f>IFERROR(IF(J104="X",0,IF(K104="X",0,VLOOKUP(K104,'11'!$K$3:$L$16,2,FALSE))),0)</f>
        <v>0</v>
      </c>
      <c r="T104" s="240">
        <f t="shared" si="4"/>
        <v>0</v>
      </c>
      <c r="U104" s="240">
        <f>IFERROR(VLOOKUP(K104,'11'!$K$3:$M$16,3,FALSE),0)</f>
        <v>0</v>
      </c>
      <c r="V104" s="240">
        <f t="shared" si="6"/>
        <v>0</v>
      </c>
      <c r="W104" s="240"/>
      <c r="X104" s="240"/>
      <c r="Y104" s="240"/>
      <c r="Z104" s="240"/>
    </row>
    <row r="105" spans="1:26">
      <c r="A105" s="238"/>
      <c r="B105" s="239"/>
      <c r="C105" s="239"/>
      <c r="D105" s="238"/>
      <c r="E105" s="238"/>
      <c r="F105" s="238"/>
      <c r="G105" s="238"/>
      <c r="H105" s="238"/>
      <c r="K105" s="238"/>
      <c r="L105" s="240"/>
      <c r="M105" s="240"/>
      <c r="N105" s="240"/>
      <c r="O105" s="240"/>
      <c r="P105" s="240"/>
      <c r="R105" s="240">
        <f t="shared" si="5"/>
        <v>0</v>
      </c>
      <c r="S105" s="240">
        <f>IFERROR(IF(J105="X",0,IF(K105="X",0,VLOOKUP(K105,'11'!$K$3:$L$16,2,FALSE))),0)</f>
        <v>0</v>
      </c>
      <c r="T105" s="240">
        <f t="shared" si="4"/>
        <v>0</v>
      </c>
      <c r="U105" s="240">
        <f>IFERROR(VLOOKUP(K105,'11'!$K$3:$M$16,3,FALSE),0)</f>
        <v>0</v>
      </c>
      <c r="V105" s="240">
        <f t="shared" si="6"/>
        <v>0</v>
      </c>
      <c r="W105" s="240"/>
      <c r="X105" s="240"/>
      <c r="Y105" s="240"/>
      <c r="Z105" s="240"/>
    </row>
    <row r="106" spans="1:26">
      <c r="A106" s="238"/>
      <c r="B106" s="239"/>
      <c r="C106" s="239"/>
      <c r="D106" s="238"/>
      <c r="E106" s="238"/>
      <c r="F106" s="238"/>
      <c r="G106" s="238"/>
      <c r="H106" s="238"/>
      <c r="K106" s="238"/>
      <c r="L106" s="240"/>
      <c r="M106" s="240"/>
      <c r="N106" s="240"/>
      <c r="O106" s="240"/>
      <c r="P106" s="240"/>
      <c r="R106" s="240">
        <f t="shared" si="5"/>
        <v>0</v>
      </c>
      <c r="S106" s="240">
        <f>IFERROR(IF(J106="X",0,IF(K106="X",0,VLOOKUP(K106,'11'!$K$3:$L$16,2,FALSE))),0)</f>
        <v>0</v>
      </c>
      <c r="T106" s="240">
        <f t="shared" si="4"/>
        <v>0</v>
      </c>
      <c r="U106" s="240">
        <f>IFERROR(VLOOKUP(K106,'11'!$K$3:$M$16,3,FALSE),0)</f>
        <v>0</v>
      </c>
      <c r="V106" s="240">
        <f t="shared" si="6"/>
        <v>0</v>
      </c>
      <c r="W106" s="240"/>
      <c r="X106" s="240"/>
      <c r="Y106" s="240"/>
      <c r="Z106" s="240"/>
    </row>
    <row r="107" spans="1:26">
      <c r="A107" s="238"/>
      <c r="B107" s="239"/>
      <c r="C107" s="239"/>
      <c r="D107" s="238"/>
      <c r="E107" s="238"/>
      <c r="F107" s="238"/>
      <c r="G107" s="238"/>
      <c r="H107" s="238"/>
      <c r="K107" s="238"/>
      <c r="L107" s="240"/>
      <c r="M107" s="240"/>
      <c r="N107" s="240"/>
      <c r="O107" s="240"/>
      <c r="P107" s="240"/>
      <c r="R107" s="240">
        <f t="shared" si="5"/>
        <v>0</v>
      </c>
      <c r="S107" s="240">
        <f>IFERROR(IF(J107="X",0,IF(K107="X",0,VLOOKUP(K107,'11'!$K$3:$L$16,2,FALSE))),0)</f>
        <v>0</v>
      </c>
      <c r="T107" s="240">
        <f t="shared" si="4"/>
        <v>0</v>
      </c>
      <c r="U107" s="240">
        <f>IFERROR(VLOOKUP(K107,'11'!$K$3:$M$16,3,FALSE),0)</f>
        <v>0</v>
      </c>
      <c r="V107" s="240">
        <f t="shared" si="6"/>
        <v>0</v>
      </c>
      <c r="W107" s="240"/>
      <c r="X107" s="240"/>
      <c r="Y107" s="240"/>
      <c r="Z107" s="240"/>
    </row>
    <row r="108" spans="1:26">
      <c r="A108" s="238"/>
      <c r="B108" s="239"/>
      <c r="C108" s="239"/>
      <c r="D108" s="238"/>
      <c r="E108" s="238"/>
      <c r="F108" s="238"/>
      <c r="G108" s="238"/>
      <c r="H108" s="238"/>
      <c r="K108" s="238"/>
      <c r="L108" s="240"/>
      <c r="M108" s="240"/>
      <c r="N108" s="240"/>
      <c r="O108" s="240"/>
      <c r="P108" s="240"/>
      <c r="R108" s="240">
        <f t="shared" si="5"/>
        <v>0</v>
      </c>
      <c r="S108" s="240">
        <f>IFERROR(IF(J108="X",0,IF(K108="X",0,VLOOKUP(K108,'11'!$K$3:$L$16,2,FALSE))),0)</f>
        <v>0</v>
      </c>
      <c r="T108" s="240">
        <f t="shared" si="4"/>
        <v>0</v>
      </c>
      <c r="U108" s="240">
        <f>IFERROR(VLOOKUP(K108,'11'!$K$3:$M$16,3,FALSE),0)</f>
        <v>0</v>
      </c>
      <c r="V108" s="240">
        <f t="shared" si="6"/>
        <v>0</v>
      </c>
      <c r="W108" s="240"/>
      <c r="X108" s="240"/>
      <c r="Y108" s="240"/>
      <c r="Z108" s="240"/>
    </row>
    <row r="109" spans="1:26">
      <c r="A109" s="238"/>
      <c r="B109" s="239"/>
      <c r="C109" s="239"/>
      <c r="D109" s="238"/>
      <c r="E109" s="238"/>
      <c r="F109" s="238"/>
      <c r="G109" s="238"/>
      <c r="H109" s="238"/>
      <c r="K109" s="238"/>
      <c r="L109" s="240"/>
      <c r="M109" s="240"/>
      <c r="N109" s="240"/>
      <c r="O109" s="240"/>
      <c r="P109" s="240"/>
      <c r="R109" s="240">
        <f t="shared" si="5"/>
        <v>0</v>
      </c>
      <c r="S109" s="240">
        <f>IFERROR(IF(J109="X",0,IF(K109="X",0,VLOOKUP(K109,'11'!$K$3:$L$16,2,FALSE))),0)</f>
        <v>0</v>
      </c>
      <c r="T109" s="240">
        <f t="shared" si="4"/>
        <v>0</v>
      </c>
      <c r="U109" s="240">
        <f>IFERROR(VLOOKUP(K109,'11'!$K$3:$M$16,3,FALSE),0)</f>
        <v>0</v>
      </c>
      <c r="V109" s="240">
        <f t="shared" si="6"/>
        <v>0</v>
      </c>
      <c r="W109" s="240"/>
      <c r="X109" s="240"/>
      <c r="Y109" s="240"/>
      <c r="Z109" s="240"/>
    </row>
    <row r="110" spans="1:26">
      <c r="A110" s="238"/>
      <c r="B110" s="239"/>
      <c r="C110" s="239"/>
      <c r="D110" s="238"/>
      <c r="E110" s="238"/>
      <c r="F110" s="238"/>
      <c r="G110" s="238"/>
      <c r="H110" s="238"/>
      <c r="K110" s="238"/>
      <c r="L110" s="240"/>
      <c r="M110" s="240"/>
      <c r="N110" s="240"/>
      <c r="O110" s="240"/>
      <c r="P110" s="240"/>
      <c r="R110" s="240">
        <f t="shared" si="5"/>
        <v>0</v>
      </c>
      <c r="S110" s="240">
        <f>IFERROR(IF(J110="X",0,IF(K110="X",0,VLOOKUP(K110,'11'!$K$3:$L$16,2,FALSE))),0)</f>
        <v>0</v>
      </c>
      <c r="T110" s="240">
        <f t="shared" si="4"/>
        <v>0</v>
      </c>
      <c r="U110" s="240">
        <f>IFERROR(VLOOKUP(K110,'11'!$K$3:$M$16,3,FALSE),0)</f>
        <v>0</v>
      </c>
      <c r="V110" s="240">
        <f t="shared" si="6"/>
        <v>0</v>
      </c>
      <c r="W110" s="240"/>
      <c r="X110" s="240"/>
      <c r="Y110" s="240"/>
      <c r="Z110" s="240"/>
    </row>
    <row r="111" spans="1:26">
      <c r="A111" s="238"/>
      <c r="B111" s="239"/>
      <c r="C111" s="239"/>
      <c r="D111" s="238"/>
      <c r="E111" s="238"/>
      <c r="F111" s="238"/>
      <c r="G111" s="238"/>
      <c r="H111" s="238"/>
      <c r="K111" s="238"/>
      <c r="L111" s="240"/>
      <c r="M111" s="240"/>
      <c r="N111" s="240"/>
      <c r="O111" s="240"/>
      <c r="P111" s="240"/>
      <c r="R111" s="240">
        <f t="shared" si="5"/>
        <v>0</v>
      </c>
      <c r="S111" s="240">
        <f>IFERROR(IF(J111="X",0,IF(K111="X",0,VLOOKUP(K111,'11'!$K$3:$L$16,2,FALSE))),0)</f>
        <v>0</v>
      </c>
      <c r="T111" s="240">
        <f t="shared" si="4"/>
        <v>0</v>
      </c>
      <c r="U111" s="240">
        <f>IFERROR(VLOOKUP(K111,'11'!$K$3:$M$16,3,FALSE),0)</f>
        <v>0</v>
      </c>
      <c r="V111" s="240">
        <f t="shared" si="6"/>
        <v>0</v>
      </c>
      <c r="W111" s="240"/>
      <c r="X111" s="240"/>
      <c r="Y111" s="240"/>
      <c r="Z111" s="240"/>
    </row>
    <row r="112" spans="1:26">
      <c r="A112" s="238"/>
      <c r="B112" s="239"/>
      <c r="C112" s="239"/>
      <c r="D112" s="238"/>
      <c r="E112" s="238"/>
      <c r="F112" s="238"/>
      <c r="G112" s="238"/>
      <c r="H112" s="238"/>
      <c r="K112" s="238"/>
      <c r="L112" s="240"/>
      <c r="M112" s="240"/>
      <c r="N112" s="240"/>
      <c r="O112" s="240"/>
      <c r="P112" s="240"/>
      <c r="R112" s="240">
        <f t="shared" si="5"/>
        <v>0</v>
      </c>
      <c r="S112" s="240">
        <f>IFERROR(IF(J112="X",0,IF(K112="X",0,VLOOKUP(K112,'11'!$K$3:$L$16,2,FALSE))),0)</f>
        <v>0</v>
      </c>
      <c r="T112" s="240">
        <f t="shared" si="4"/>
        <v>0</v>
      </c>
      <c r="U112" s="240">
        <f>IFERROR(VLOOKUP(K112,'11'!$K$3:$M$16,3,FALSE),0)</f>
        <v>0</v>
      </c>
      <c r="V112" s="240">
        <f t="shared" si="6"/>
        <v>0</v>
      </c>
      <c r="W112" s="240"/>
      <c r="X112" s="240"/>
      <c r="Y112" s="240"/>
      <c r="Z112" s="240"/>
    </row>
    <row r="113" spans="1:33">
      <c r="A113" s="238"/>
      <c r="B113" s="239"/>
      <c r="C113" s="239"/>
      <c r="D113" s="238"/>
      <c r="E113" s="238"/>
      <c r="F113" s="238"/>
      <c r="G113" s="238"/>
      <c r="H113" s="238"/>
      <c r="K113" s="238"/>
      <c r="L113" s="240"/>
      <c r="M113" s="240"/>
      <c r="N113" s="240"/>
      <c r="O113" s="240"/>
      <c r="P113" s="240"/>
      <c r="R113" s="240">
        <f t="shared" si="5"/>
        <v>0</v>
      </c>
      <c r="S113" s="240">
        <f>IFERROR(IF(J113="X",0,IF(K113="X",0,VLOOKUP(K113,'11'!$K$3:$L$16,2,FALSE))),0)</f>
        <v>0</v>
      </c>
      <c r="T113" s="240">
        <f t="shared" si="4"/>
        <v>0</v>
      </c>
      <c r="U113" s="240">
        <f>IFERROR(VLOOKUP(K113,'11'!$K$3:$M$16,3,FALSE),0)</f>
        <v>0</v>
      </c>
      <c r="V113" s="240">
        <f t="shared" si="6"/>
        <v>0</v>
      </c>
      <c r="W113" s="240"/>
      <c r="X113" s="240"/>
      <c r="Y113" s="240"/>
      <c r="Z113" s="240"/>
    </row>
    <row r="114" spans="1:33">
      <c r="A114" s="238"/>
      <c r="B114" s="239"/>
      <c r="C114" s="239"/>
      <c r="D114" s="238"/>
      <c r="E114" s="238"/>
      <c r="F114" s="238"/>
      <c r="G114" s="238"/>
      <c r="H114" s="238"/>
      <c r="K114" s="238"/>
      <c r="L114" s="240"/>
      <c r="M114" s="240"/>
      <c r="N114" s="240"/>
      <c r="O114" s="240"/>
      <c r="P114" s="240"/>
      <c r="R114" s="240">
        <f t="shared" si="5"/>
        <v>0</v>
      </c>
      <c r="S114" s="240">
        <f>IFERROR(IF(J114="X",0,IF(K114="X",0,VLOOKUP(K114,'11'!$K$3:$L$16,2,FALSE))),0)</f>
        <v>0</v>
      </c>
      <c r="T114" s="240">
        <f t="shared" si="4"/>
        <v>0</v>
      </c>
      <c r="U114" s="240">
        <f>IFERROR(VLOOKUP(K114,'11'!$K$3:$M$16,3,FALSE),0)</f>
        <v>0</v>
      </c>
      <c r="V114" s="240">
        <f t="shared" si="6"/>
        <v>0</v>
      </c>
      <c r="W114" s="240"/>
      <c r="X114" s="240"/>
      <c r="Y114" s="240"/>
      <c r="Z114" s="240"/>
    </row>
    <row r="115" spans="1:33">
      <c r="A115" s="238"/>
      <c r="B115" s="239"/>
      <c r="C115" s="239"/>
      <c r="D115" s="238"/>
      <c r="E115" s="238"/>
      <c r="F115" s="238"/>
      <c r="G115" s="238"/>
      <c r="H115" s="238"/>
      <c r="I115" s="260"/>
      <c r="J115" s="257"/>
      <c r="K115" s="258"/>
      <c r="L115" s="240"/>
      <c r="M115" s="240"/>
      <c r="N115" s="259"/>
      <c r="O115" s="240"/>
      <c r="P115" s="259"/>
      <c r="Q115" s="259"/>
      <c r="R115" s="240">
        <f t="shared" si="5"/>
        <v>0</v>
      </c>
      <c r="S115" s="240">
        <f>IFERROR(IF(J115="X",0,IF(K115="X",0,VLOOKUP(K115,'11'!$K$3:$L$16,2,FALSE))),0)</f>
        <v>0</v>
      </c>
      <c r="T115" s="240">
        <f t="shared" si="4"/>
        <v>0</v>
      </c>
      <c r="U115" s="240">
        <f>IFERROR(VLOOKUP(K115,'11'!$K$3:$M$16,3,FALSE),0)</f>
        <v>0</v>
      </c>
      <c r="V115" s="240">
        <f t="shared" si="6"/>
        <v>0</v>
      </c>
      <c r="W115" s="240"/>
      <c r="X115" s="240"/>
      <c r="Y115" s="240"/>
      <c r="Z115" s="240"/>
    </row>
    <row r="116" spans="1:33">
      <c r="A116" s="238"/>
      <c r="B116" s="261"/>
      <c r="C116" s="261"/>
      <c r="D116" s="238"/>
      <c r="E116" s="238"/>
      <c r="F116" s="238"/>
      <c r="G116" s="238"/>
      <c r="H116" s="238"/>
      <c r="K116" s="238"/>
      <c r="L116" s="240"/>
      <c r="M116" s="240"/>
      <c r="N116" s="240"/>
      <c r="O116" s="240"/>
      <c r="P116" s="240"/>
      <c r="R116" s="240">
        <f t="shared" si="5"/>
        <v>0</v>
      </c>
      <c r="S116" s="240">
        <f>IFERROR(IF(J116="X",0,IF(K116="X",0,VLOOKUP(K116,'11'!$K$3:$L$16,2,FALSE))),0)</f>
        <v>0</v>
      </c>
      <c r="T116" s="240">
        <f t="shared" si="4"/>
        <v>0</v>
      </c>
      <c r="U116" s="240">
        <f>IFERROR(VLOOKUP(K116,'11'!$K$3:$M$16,3,FALSE),0)</f>
        <v>0</v>
      </c>
      <c r="V116" s="240">
        <f t="shared" si="6"/>
        <v>0</v>
      </c>
      <c r="W116" s="240"/>
      <c r="X116" s="240"/>
      <c r="Y116" s="240"/>
      <c r="Z116" s="240"/>
    </row>
    <row r="117" spans="1:33">
      <c r="A117" s="238"/>
      <c r="B117" s="261"/>
      <c r="C117" s="261"/>
      <c r="D117" s="238"/>
      <c r="E117" s="238"/>
      <c r="F117" s="238"/>
      <c r="G117" s="238"/>
      <c r="H117" s="238"/>
      <c r="K117" s="238"/>
      <c r="L117" s="240"/>
      <c r="M117" s="240"/>
      <c r="N117" s="240"/>
      <c r="O117" s="240"/>
      <c r="P117" s="240"/>
      <c r="R117" s="240">
        <f t="shared" si="5"/>
        <v>0</v>
      </c>
      <c r="S117" s="240">
        <f>IFERROR(IF(J117="X",0,IF(K117="X",0,VLOOKUP(K117,'11'!$K$3:$L$16,2,FALSE))),0)</f>
        <v>0</v>
      </c>
      <c r="T117" s="240">
        <f t="shared" si="4"/>
        <v>0</v>
      </c>
      <c r="U117" s="240">
        <f>IFERROR(VLOOKUP(K117,'11'!$K$3:$M$16,3,FALSE),0)</f>
        <v>0</v>
      </c>
      <c r="V117" s="240">
        <f t="shared" si="6"/>
        <v>0</v>
      </c>
      <c r="W117" s="240"/>
      <c r="X117" s="240"/>
      <c r="Y117" s="240"/>
      <c r="Z117" s="240"/>
    </row>
    <row r="118" spans="1:33">
      <c r="A118" s="238"/>
      <c r="B118" s="261"/>
      <c r="C118" s="261"/>
      <c r="D118" s="238"/>
      <c r="E118" s="238"/>
      <c r="F118" s="238"/>
      <c r="G118" s="238"/>
      <c r="H118" s="238"/>
      <c r="K118" s="238"/>
      <c r="L118" s="240"/>
      <c r="M118" s="240"/>
      <c r="N118" s="240"/>
      <c r="O118" s="240"/>
      <c r="P118" s="240"/>
      <c r="R118" s="240">
        <f t="shared" si="5"/>
        <v>0</v>
      </c>
      <c r="S118" s="240">
        <f>IFERROR(IF(J118="X",0,IF(K118="X",0,VLOOKUP(K118,'11'!$K$3:$L$16,2,FALSE))),0)</f>
        <v>0</v>
      </c>
      <c r="T118" s="240">
        <f t="shared" si="4"/>
        <v>0</v>
      </c>
      <c r="U118" s="240">
        <f>IFERROR(VLOOKUP(K118,'11'!$K$3:$M$16,3,FALSE),0)</f>
        <v>0</v>
      </c>
      <c r="V118" s="240">
        <f t="shared" si="6"/>
        <v>0</v>
      </c>
      <c r="W118" s="240"/>
      <c r="X118" s="240"/>
      <c r="Y118" s="240"/>
      <c r="Z118" s="240"/>
    </row>
    <row r="119" spans="1:33">
      <c r="A119" s="238"/>
      <c r="B119" s="261"/>
      <c r="C119" s="261"/>
      <c r="D119" s="238"/>
      <c r="E119" s="238"/>
      <c r="F119" s="238"/>
      <c r="G119" s="238"/>
      <c r="H119" s="238"/>
      <c r="K119" s="238"/>
      <c r="L119" s="240"/>
      <c r="M119" s="240"/>
      <c r="N119" s="240"/>
      <c r="O119" s="240"/>
      <c r="P119" s="240"/>
      <c r="R119" s="240">
        <f t="shared" si="5"/>
        <v>0</v>
      </c>
      <c r="S119" s="240">
        <f>IFERROR(IF(J119="X",0,IF(K119="X",0,VLOOKUP(K119,'11'!$K$3:$L$16,2,FALSE))),0)</f>
        <v>0</v>
      </c>
      <c r="T119" s="240">
        <f t="shared" si="4"/>
        <v>0</v>
      </c>
      <c r="U119" s="240">
        <f>IFERROR(VLOOKUP(K119,'11'!$K$3:$M$16,3,FALSE),0)</f>
        <v>0</v>
      </c>
      <c r="V119" s="240">
        <f t="shared" si="6"/>
        <v>0</v>
      </c>
      <c r="W119" s="240"/>
      <c r="X119" s="240"/>
      <c r="Y119" s="240"/>
      <c r="Z119" s="240"/>
    </row>
    <row r="120" spans="1:33">
      <c r="A120" s="238"/>
      <c r="B120" s="261"/>
      <c r="C120" s="261"/>
      <c r="D120" s="238"/>
      <c r="E120" s="238"/>
      <c r="F120" s="238"/>
      <c r="G120" s="238"/>
      <c r="H120" s="238"/>
      <c r="K120" s="238"/>
      <c r="L120" s="240"/>
      <c r="M120" s="240"/>
      <c r="N120" s="240"/>
      <c r="O120" s="240"/>
      <c r="P120" s="240"/>
      <c r="R120" s="240">
        <f t="shared" si="5"/>
        <v>0</v>
      </c>
      <c r="S120" s="240">
        <f>IFERROR(IF(J120="X",0,IF(K120="X",0,VLOOKUP(K120,'11'!$K$3:$L$16,2,FALSE))),0)</f>
        <v>0</v>
      </c>
      <c r="T120" s="240">
        <f t="shared" si="4"/>
        <v>0</v>
      </c>
      <c r="U120" s="240">
        <f>IFERROR(VLOOKUP(K120,'11'!$K$3:$M$16,3,FALSE),0)</f>
        <v>0</v>
      </c>
      <c r="V120" s="240">
        <f t="shared" si="6"/>
        <v>0</v>
      </c>
      <c r="W120" s="240"/>
      <c r="X120" s="240"/>
      <c r="Y120" s="240"/>
      <c r="Z120" s="240"/>
    </row>
    <row r="121" spans="1:33">
      <c r="A121" s="238"/>
      <c r="B121" s="261"/>
      <c r="C121" s="261"/>
      <c r="D121" s="238"/>
      <c r="E121" s="238"/>
      <c r="F121" s="238"/>
      <c r="G121" s="238"/>
      <c r="H121" s="238"/>
      <c r="K121" s="238"/>
      <c r="L121" s="240"/>
      <c r="M121" s="240"/>
      <c r="N121" s="240"/>
      <c r="O121" s="240"/>
      <c r="P121" s="240"/>
      <c r="R121" s="240">
        <f t="shared" si="5"/>
        <v>0</v>
      </c>
      <c r="S121" s="240">
        <f>IFERROR(IF(J121="X",0,IF(K121="X",0,VLOOKUP(K121,'11'!$K$3:$L$16,2,FALSE))),0)</f>
        <v>0</v>
      </c>
      <c r="T121" s="240">
        <f t="shared" si="4"/>
        <v>0</v>
      </c>
      <c r="U121" s="240">
        <f>IFERROR(VLOOKUP(K121,'11'!$K$3:$M$16,3,FALSE),0)</f>
        <v>0</v>
      </c>
      <c r="V121" s="240">
        <f t="shared" si="6"/>
        <v>0</v>
      </c>
      <c r="W121" s="240"/>
      <c r="X121" s="240"/>
      <c r="Y121" s="240"/>
      <c r="Z121" s="240"/>
    </row>
    <row r="122" spans="1:33">
      <c r="A122" s="238"/>
      <c r="B122" s="261"/>
      <c r="C122" s="261"/>
      <c r="D122" s="238"/>
      <c r="E122" s="238"/>
      <c r="F122" s="238"/>
      <c r="G122" s="238"/>
      <c r="H122" s="238"/>
      <c r="K122" s="238"/>
      <c r="L122" s="240"/>
      <c r="M122" s="240"/>
      <c r="N122" s="240"/>
      <c r="O122" s="240"/>
      <c r="P122" s="240"/>
      <c r="R122" s="240">
        <f t="shared" si="5"/>
        <v>0</v>
      </c>
      <c r="S122" s="240">
        <f>IFERROR(IF(J122="X",0,IF(K122="X",0,VLOOKUP(K122,'11'!$K$3:$L$16,2,FALSE))),0)</f>
        <v>0</v>
      </c>
      <c r="T122" s="240">
        <f t="shared" si="4"/>
        <v>0</v>
      </c>
      <c r="U122" s="240">
        <f>IFERROR(VLOOKUP(K122,'11'!$K$3:$M$16,3,FALSE),0)</f>
        <v>0</v>
      </c>
      <c r="V122" s="240">
        <f t="shared" si="6"/>
        <v>0</v>
      </c>
      <c r="W122" s="240"/>
      <c r="X122" s="240"/>
      <c r="Y122" s="240"/>
      <c r="Z122" s="240"/>
    </row>
    <row r="123" spans="1:33">
      <c r="A123" s="238"/>
      <c r="B123" s="261"/>
      <c r="C123" s="261"/>
      <c r="D123" s="238"/>
      <c r="E123" s="238"/>
      <c r="F123" s="238"/>
      <c r="G123" s="238"/>
      <c r="H123" s="238"/>
      <c r="K123" s="238"/>
      <c r="L123" s="240"/>
      <c r="M123" s="240"/>
      <c r="N123" s="240"/>
      <c r="O123" s="240"/>
      <c r="P123" s="240"/>
      <c r="R123" s="240">
        <f t="shared" si="5"/>
        <v>0</v>
      </c>
      <c r="S123" s="240">
        <f>IFERROR(IF(J123="X",0,IF(K123="X",0,VLOOKUP(K123,'11'!$K$3:$L$16,2,FALSE))),0)</f>
        <v>0</v>
      </c>
      <c r="T123" s="240">
        <f t="shared" si="4"/>
        <v>0</v>
      </c>
      <c r="U123" s="240">
        <f>IFERROR(VLOOKUP(K123,'11'!$K$3:$M$16,3,FALSE),0)</f>
        <v>0</v>
      </c>
      <c r="V123" s="240">
        <f t="shared" si="6"/>
        <v>0</v>
      </c>
      <c r="W123" s="240"/>
      <c r="X123" s="240"/>
      <c r="Y123" s="240"/>
      <c r="Z123" s="240"/>
      <c r="AG123" s="241" t="s">
        <v>315</v>
      </c>
    </row>
    <row r="124" spans="1:33">
      <c r="A124" s="238"/>
      <c r="B124" s="261"/>
      <c r="C124" s="261"/>
      <c r="D124" s="238"/>
      <c r="E124" s="238"/>
      <c r="F124" s="238"/>
      <c r="G124" s="238"/>
      <c r="H124" s="238"/>
      <c r="J124" s="257"/>
      <c r="K124" s="260"/>
      <c r="L124" s="240"/>
      <c r="M124" s="240"/>
      <c r="N124" s="259"/>
      <c r="O124" s="240"/>
      <c r="P124" s="259"/>
      <c r="Q124" s="259"/>
      <c r="R124" s="240">
        <f t="shared" si="5"/>
        <v>0</v>
      </c>
      <c r="S124" s="240">
        <f>IFERROR(IF(J124="X",0,IF(K124="X",0,VLOOKUP(K124,'11'!$K$3:$L$16,2,FALSE))),0)</f>
        <v>0</v>
      </c>
      <c r="T124" s="240">
        <f t="shared" si="4"/>
        <v>0</v>
      </c>
      <c r="U124" s="240">
        <f>IFERROR(VLOOKUP(K124,'11'!$K$3:$M$16,3,FALSE),0)</f>
        <v>0</v>
      </c>
      <c r="V124" s="240">
        <f t="shared" si="6"/>
        <v>0</v>
      </c>
      <c r="W124" s="240"/>
      <c r="X124" s="240"/>
      <c r="Y124" s="240"/>
      <c r="Z124" s="240"/>
      <c r="AG124" s="241" t="s">
        <v>316</v>
      </c>
    </row>
    <row r="125" spans="1:33">
      <c r="A125" s="238"/>
      <c r="E125" s="238"/>
      <c r="F125" s="238"/>
      <c r="G125" s="238"/>
      <c r="H125" s="238"/>
      <c r="K125" s="238"/>
      <c r="L125" s="240"/>
      <c r="M125" s="240"/>
      <c r="O125" s="240"/>
      <c r="R125" s="240">
        <f t="shared" si="5"/>
        <v>0</v>
      </c>
      <c r="S125" s="240">
        <f>IFERROR(IF(J125="X",0,IF(K125="X",0,VLOOKUP(K125,'11'!$K$3:$L$16,2,FALSE))),0)</f>
        <v>0</v>
      </c>
      <c r="T125" s="240">
        <f t="shared" si="4"/>
        <v>0</v>
      </c>
      <c r="U125" s="240">
        <f>IFERROR(VLOOKUP(K125,'11'!$K$3:$M$16,3,FALSE),0)</f>
        <v>0</v>
      </c>
      <c r="V125" s="240">
        <f t="shared" si="6"/>
        <v>0</v>
      </c>
      <c r="W125" s="240"/>
      <c r="X125" s="240"/>
      <c r="Y125" s="240"/>
      <c r="Z125" s="240"/>
    </row>
    <row r="126" spans="1:33">
      <c r="A126" s="238"/>
      <c r="E126" s="238"/>
      <c r="F126" s="238"/>
      <c r="G126" s="238"/>
      <c r="H126" s="238"/>
      <c r="K126" s="238"/>
      <c r="L126" s="240"/>
      <c r="M126" s="240"/>
      <c r="O126" s="240"/>
      <c r="R126" s="240">
        <f t="shared" si="5"/>
        <v>0</v>
      </c>
      <c r="S126" s="240">
        <f>IFERROR(IF(J126="X",0,IF(K126="X",0,VLOOKUP(K126,'11'!$K$3:$L$16,2,FALSE))),0)</f>
        <v>0</v>
      </c>
      <c r="T126" s="240">
        <f t="shared" si="4"/>
        <v>0</v>
      </c>
      <c r="U126" s="240">
        <f>IFERROR(VLOOKUP(K126,'11'!$K$3:$M$16,3,FALSE),0)</f>
        <v>0</v>
      </c>
      <c r="V126" s="240">
        <f t="shared" si="6"/>
        <v>0</v>
      </c>
      <c r="W126" s="240"/>
      <c r="X126" s="240"/>
      <c r="Y126" s="240"/>
      <c r="Z126" s="240"/>
    </row>
    <row r="127" spans="1:33">
      <c r="A127" s="238"/>
      <c r="E127" s="238"/>
      <c r="F127" s="238"/>
      <c r="G127" s="238"/>
      <c r="H127" s="238"/>
      <c r="K127" s="238"/>
      <c r="L127" s="240"/>
      <c r="M127" s="240"/>
      <c r="O127" s="240"/>
      <c r="R127" s="240">
        <f t="shared" si="5"/>
        <v>0</v>
      </c>
      <c r="S127" s="240">
        <f>IFERROR(IF(J127="X",0,IF(K127="X",0,VLOOKUP(K127,'11'!$K$3:$L$16,2,FALSE))),0)</f>
        <v>0</v>
      </c>
      <c r="T127" s="240">
        <f t="shared" si="4"/>
        <v>0</v>
      </c>
      <c r="U127" s="240">
        <f>IFERROR(VLOOKUP(K127,'11'!$K$3:$M$16,3,FALSE),0)</f>
        <v>0</v>
      </c>
      <c r="V127" s="240">
        <f t="shared" si="6"/>
        <v>0</v>
      </c>
      <c r="W127" s="240"/>
      <c r="X127" s="240"/>
      <c r="Y127" s="240"/>
      <c r="Z127" s="240"/>
    </row>
    <row r="128" spans="1:33">
      <c r="A128" s="238"/>
      <c r="E128" s="238"/>
      <c r="F128" s="238"/>
      <c r="G128" s="238"/>
      <c r="H128" s="238"/>
      <c r="K128" s="238"/>
      <c r="L128" s="240"/>
      <c r="M128" s="240"/>
      <c r="O128" s="240"/>
      <c r="R128" s="240">
        <f t="shared" si="5"/>
        <v>0</v>
      </c>
      <c r="S128" s="240">
        <f>IFERROR(IF(J128="X",0,IF(K128="X",0,VLOOKUP(K128,'11'!$K$3:$L$16,2,FALSE))),0)</f>
        <v>0</v>
      </c>
      <c r="T128" s="240">
        <f t="shared" si="4"/>
        <v>0</v>
      </c>
      <c r="U128" s="240">
        <f>IFERROR(VLOOKUP(K128,'11'!$K$3:$M$16,3,FALSE),0)</f>
        <v>0</v>
      </c>
      <c r="V128" s="240">
        <f t="shared" si="6"/>
        <v>0</v>
      </c>
      <c r="W128" s="240"/>
      <c r="X128" s="240"/>
      <c r="Y128" s="240"/>
      <c r="Z128" s="240"/>
    </row>
    <row r="129" spans="1:33">
      <c r="A129" s="238"/>
      <c r="E129" s="238"/>
      <c r="F129" s="238"/>
      <c r="G129" s="238"/>
      <c r="H129" s="238"/>
      <c r="K129" s="238"/>
      <c r="L129" s="240"/>
      <c r="M129" s="240"/>
      <c r="O129" s="240"/>
      <c r="R129" s="240">
        <f t="shared" si="5"/>
        <v>0</v>
      </c>
      <c r="S129" s="240">
        <f>IFERROR(IF(J129="X",0,IF(K129="X",0,VLOOKUP(K129,'11'!$K$3:$L$16,2,FALSE))),0)</f>
        <v>0</v>
      </c>
      <c r="T129" s="240">
        <f t="shared" si="4"/>
        <v>0</v>
      </c>
      <c r="U129" s="240">
        <f>IFERROR(VLOOKUP(K129,'11'!$K$3:$M$16,3,FALSE),0)</f>
        <v>0</v>
      </c>
      <c r="V129" s="240">
        <f t="shared" si="6"/>
        <v>0</v>
      </c>
      <c r="W129" s="240"/>
      <c r="X129" s="240"/>
      <c r="Y129" s="240"/>
      <c r="Z129" s="240"/>
    </row>
    <row r="130" spans="1:33">
      <c r="A130" s="238"/>
      <c r="E130" s="238"/>
      <c r="F130" s="238"/>
      <c r="G130" s="238"/>
      <c r="H130" s="238"/>
      <c r="K130" s="238"/>
      <c r="L130" s="240"/>
      <c r="M130" s="240"/>
      <c r="O130" s="240"/>
      <c r="R130" s="240">
        <f t="shared" si="5"/>
        <v>0</v>
      </c>
      <c r="S130" s="240">
        <f>IFERROR(IF(J130="X",0,IF(K130="X",0,VLOOKUP(K130,'11'!$K$3:$L$16,2,FALSE))),0)</f>
        <v>0</v>
      </c>
      <c r="T130" s="240">
        <f t="shared" ref="T130:T181" si="7">R130*S130</f>
        <v>0</v>
      </c>
      <c r="U130" s="240">
        <f>IFERROR(VLOOKUP(K130,'11'!$K$3:$M$16,3,FALSE),0)</f>
        <v>0</v>
      </c>
      <c r="V130" s="240">
        <f t="shared" si="6"/>
        <v>0</v>
      </c>
      <c r="W130" s="240"/>
      <c r="X130" s="240"/>
      <c r="Y130" s="240"/>
      <c r="Z130" s="240"/>
    </row>
    <row r="131" spans="1:33">
      <c r="A131" s="238"/>
      <c r="E131" s="238"/>
      <c r="F131" s="238"/>
      <c r="G131" s="238"/>
      <c r="H131" s="238"/>
      <c r="K131" s="238"/>
      <c r="L131" s="240"/>
      <c r="M131" s="240"/>
      <c r="O131" s="240"/>
      <c r="R131" s="240">
        <f t="shared" ref="R131:R181" si="8">SUM(M131+P131)</f>
        <v>0</v>
      </c>
      <c r="S131" s="240">
        <f>IFERROR(IF(J131="X",0,IF(K131="X",0,VLOOKUP(K131,'11'!$K$3:$L$16,2,FALSE))),0)</f>
        <v>0</v>
      </c>
      <c r="T131" s="240">
        <f t="shared" si="7"/>
        <v>0</v>
      </c>
      <c r="U131" s="240">
        <f>IFERROR(VLOOKUP(K131,'11'!$K$3:$M$16,3,FALSE),0)</f>
        <v>0</v>
      </c>
      <c r="V131" s="240">
        <f t="shared" si="6"/>
        <v>0</v>
      </c>
      <c r="W131" s="240"/>
      <c r="X131" s="240"/>
      <c r="Y131" s="240"/>
      <c r="Z131" s="240"/>
    </row>
    <row r="132" spans="1:33">
      <c r="A132" s="238"/>
      <c r="E132" s="238"/>
      <c r="F132" s="238"/>
      <c r="G132" s="238"/>
      <c r="H132" s="238"/>
      <c r="K132" s="238"/>
      <c r="L132" s="240"/>
      <c r="M132" s="240"/>
      <c r="O132" s="240"/>
      <c r="R132" s="240">
        <f t="shared" si="8"/>
        <v>0</v>
      </c>
      <c r="S132" s="240">
        <f>IFERROR(IF(J132="X",0,IF(K132="X",0,VLOOKUP(K132,'11'!$K$3:$L$16,2,FALSE))),0)</f>
        <v>0</v>
      </c>
      <c r="T132" s="240">
        <f t="shared" si="7"/>
        <v>0</v>
      </c>
      <c r="U132" s="240">
        <f>IFERROR(VLOOKUP(K132,'11'!$K$3:$M$16,3,FALSE),0)</f>
        <v>0</v>
      </c>
      <c r="V132" s="240">
        <f t="shared" si="6"/>
        <v>0</v>
      </c>
      <c r="W132" s="240"/>
      <c r="X132" s="240"/>
      <c r="Y132" s="240"/>
      <c r="Z132" s="240"/>
    </row>
    <row r="133" spans="1:33">
      <c r="A133" s="238"/>
      <c r="E133" s="238"/>
      <c r="F133" s="238"/>
      <c r="G133" s="238"/>
      <c r="H133" s="238"/>
      <c r="K133" s="238"/>
      <c r="L133" s="240"/>
      <c r="M133" s="240"/>
      <c r="O133" s="240"/>
      <c r="R133" s="240">
        <f t="shared" si="8"/>
        <v>0</v>
      </c>
      <c r="S133" s="240">
        <f>IFERROR(IF(J133="X",0,IF(K133="X",0,VLOOKUP(K133,'11'!$K$3:$L$16,2,FALSE))),0)</f>
        <v>0</v>
      </c>
      <c r="T133" s="240">
        <f t="shared" si="7"/>
        <v>0</v>
      </c>
      <c r="U133" s="240">
        <f>IFERROR(VLOOKUP(K133,'11'!$K$3:$M$16,3,FALSE),0)</f>
        <v>0</v>
      </c>
      <c r="V133" s="240">
        <f t="shared" ref="V133:V181" si="9">IF(U133=0,0,T133/U133)</f>
        <v>0</v>
      </c>
      <c r="W133" s="240"/>
      <c r="X133" s="240"/>
      <c r="Y133" s="240"/>
      <c r="Z133" s="240"/>
    </row>
    <row r="134" spans="1:33">
      <c r="A134" s="238"/>
      <c r="E134" s="238"/>
      <c r="F134" s="238"/>
      <c r="G134" s="238"/>
      <c r="H134" s="238"/>
      <c r="K134" s="238"/>
      <c r="L134" s="240"/>
      <c r="M134" s="240"/>
      <c r="O134" s="240"/>
      <c r="R134" s="240">
        <f t="shared" si="8"/>
        <v>0</v>
      </c>
      <c r="S134" s="240">
        <f>IFERROR(IF(J134="X",0,IF(K134="X",0,VLOOKUP(K134,'11'!$K$3:$L$16,2,FALSE))),0)</f>
        <v>0</v>
      </c>
      <c r="T134" s="240">
        <f t="shared" si="7"/>
        <v>0</v>
      </c>
      <c r="U134" s="240">
        <f>IFERROR(VLOOKUP(K134,'11'!$K$3:$M$16,3,FALSE),0)</f>
        <v>0</v>
      </c>
      <c r="V134" s="240">
        <f t="shared" si="9"/>
        <v>0</v>
      </c>
      <c r="W134" s="240"/>
      <c r="X134" s="240"/>
      <c r="Y134" s="240"/>
      <c r="Z134" s="240"/>
    </row>
    <row r="135" spans="1:33">
      <c r="A135" s="238"/>
      <c r="E135" s="238"/>
      <c r="F135" s="238"/>
      <c r="G135" s="238"/>
      <c r="H135" s="238"/>
      <c r="K135" s="238"/>
      <c r="L135" s="240"/>
      <c r="M135" s="240"/>
      <c r="O135" s="240"/>
      <c r="R135" s="240">
        <f t="shared" si="8"/>
        <v>0</v>
      </c>
      <c r="S135" s="240">
        <f>IFERROR(IF(J135="X",0,IF(K135="X",0,VLOOKUP(K135,'11'!$K$3:$L$16,2,FALSE))),0)</f>
        <v>0</v>
      </c>
      <c r="T135" s="240">
        <f t="shared" si="7"/>
        <v>0</v>
      </c>
      <c r="U135" s="240">
        <f>IFERROR(VLOOKUP(K135,'11'!$K$3:$M$16,3,FALSE),0)</f>
        <v>0</v>
      </c>
      <c r="V135" s="240">
        <f t="shared" si="9"/>
        <v>0</v>
      </c>
      <c r="W135" s="240"/>
      <c r="X135" s="240"/>
      <c r="Y135" s="240"/>
      <c r="Z135" s="240"/>
      <c r="AG135" s="241" t="s">
        <v>317</v>
      </c>
    </row>
    <row r="136" spans="1:33">
      <c r="A136" s="238"/>
      <c r="E136" s="238"/>
      <c r="F136" s="238"/>
      <c r="G136" s="238"/>
      <c r="H136" s="238"/>
      <c r="K136" s="238"/>
      <c r="L136" s="240"/>
      <c r="M136" s="240"/>
      <c r="O136" s="240"/>
      <c r="R136" s="240">
        <f t="shared" si="8"/>
        <v>0</v>
      </c>
      <c r="S136" s="240">
        <f>IFERROR(IF(J136="X",0,IF(K136="X",0,VLOOKUP(K136,'11'!$K$3:$L$16,2,FALSE))),0)</f>
        <v>0</v>
      </c>
      <c r="T136" s="240">
        <f t="shared" si="7"/>
        <v>0</v>
      </c>
      <c r="U136" s="240">
        <f>IFERROR(VLOOKUP(K136,'11'!$K$3:$M$16,3,FALSE),0)</f>
        <v>0</v>
      </c>
      <c r="V136" s="240">
        <f t="shared" si="9"/>
        <v>0</v>
      </c>
      <c r="W136" s="240"/>
      <c r="X136" s="240"/>
      <c r="Y136" s="240"/>
      <c r="Z136" s="240"/>
    </row>
    <row r="137" spans="1:33">
      <c r="A137" s="238"/>
      <c r="E137" s="238"/>
      <c r="F137" s="238"/>
      <c r="G137" s="238"/>
      <c r="H137" s="238"/>
      <c r="K137" s="238"/>
      <c r="L137" s="240"/>
      <c r="M137" s="240"/>
      <c r="O137" s="240"/>
      <c r="R137" s="240">
        <f t="shared" si="8"/>
        <v>0</v>
      </c>
      <c r="S137" s="240">
        <f>IFERROR(IF(J137="X",0,IF(K137="X",0,VLOOKUP(K137,'11'!$K$3:$L$16,2,FALSE))),0)</f>
        <v>0</v>
      </c>
      <c r="T137" s="240">
        <f t="shared" si="7"/>
        <v>0</v>
      </c>
      <c r="U137" s="240">
        <f>IFERROR(VLOOKUP(K137,'11'!$K$3:$M$16,3,FALSE),0)</f>
        <v>0</v>
      </c>
      <c r="V137" s="240">
        <f t="shared" si="9"/>
        <v>0</v>
      </c>
      <c r="W137" s="240"/>
      <c r="X137" s="240"/>
      <c r="Y137" s="240"/>
      <c r="Z137" s="240"/>
    </row>
    <row r="138" spans="1:33">
      <c r="A138" s="238"/>
      <c r="E138" s="238"/>
      <c r="F138" s="238"/>
      <c r="G138" s="238"/>
      <c r="H138" s="238"/>
      <c r="K138" s="238"/>
      <c r="L138" s="240"/>
      <c r="M138" s="240"/>
      <c r="O138" s="240"/>
      <c r="R138" s="240">
        <f t="shared" si="8"/>
        <v>0</v>
      </c>
      <c r="S138" s="240">
        <f>IFERROR(IF(J138="X",0,IF(K138="X",0,VLOOKUP(K138,'11'!$K$3:$L$16,2,FALSE))),0)</f>
        <v>0</v>
      </c>
      <c r="T138" s="240">
        <f t="shared" si="7"/>
        <v>0</v>
      </c>
      <c r="U138" s="240">
        <f>IFERROR(VLOOKUP(K138,'11'!$K$3:$M$16,3,FALSE),0)</f>
        <v>0</v>
      </c>
      <c r="V138" s="240">
        <f t="shared" si="9"/>
        <v>0</v>
      </c>
      <c r="W138" s="240"/>
      <c r="X138" s="240"/>
      <c r="Y138" s="240"/>
      <c r="Z138" s="240"/>
    </row>
    <row r="139" spans="1:33">
      <c r="A139" s="238"/>
      <c r="E139" s="238"/>
      <c r="F139" s="238"/>
      <c r="G139" s="238"/>
      <c r="H139" s="238"/>
      <c r="K139" s="238"/>
      <c r="L139" s="240"/>
      <c r="M139" s="240"/>
      <c r="O139" s="240"/>
      <c r="R139" s="240">
        <f t="shared" si="8"/>
        <v>0</v>
      </c>
      <c r="S139" s="240">
        <f>IFERROR(IF(J139="X",0,IF(K139="X",0,VLOOKUP(K139,'11'!$K$3:$L$16,2,FALSE))),0)</f>
        <v>0</v>
      </c>
      <c r="T139" s="240">
        <f t="shared" si="7"/>
        <v>0</v>
      </c>
      <c r="U139" s="240">
        <f>IFERROR(VLOOKUP(K139,'11'!$K$3:$M$16,3,FALSE),0)</f>
        <v>0</v>
      </c>
      <c r="V139" s="240">
        <f t="shared" si="9"/>
        <v>0</v>
      </c>
      <c r="W139" s="240"/>
      <c r="X139" s="240"/>
      <c r="Y139" s="240"/>
      <c r="Z139" s="240"/>
    </row>
    <row r="140" spans="1:33">
      <c r="A140" s="238"/>
      <c r="E140" s="238"/>
      <c r="F140" s="238"/>
      <c r="G140" s="238"/>
      <c r="H140" s="238"/>
      <c r="K140" s="238"/>
      <c r="L140" s="240"/>
      <c r="M140" s="240"/>
      <c r="O140" s="240"/>
      <c r="R140" s="240">
        <f t="shared" si="8"/>
        <v>0</v>
      </c>
      <c r="S140" s="240">
        <f>IFERROR(IF(J140="X",0,IF(K140="X",0,VLOOKUP(K140,'11'!$K$3:$L$16,2,FALSE))),0)</f>
        <v>0</v>
      </c>
      <c r="T140" s="240">
        <f t="shared" si="7"/>
        <v>0</v>
      </c>
      <c r="U140" s="240">
        <f>IFERROR(VLOOKUP(K140,'11'!$K$3:$M$16,3,FALSE),0)</f>
        <v>0</v>
      </c>
      <c r="V140" s="240">
        <f t="shared" si="9"/>
        <v>0</v>
      </c>
      <c r="W140" s="240"/>
      <c r="X140" s="240"/>
      <c r="Y140" s="240"/>
      <c r="Z140" s="240"/>
    </row>
    <row r="141" spans="1:33">
      <c r="A141" s="238"/>
      <c r="E141" s="238"/>
      <c r="F141" s="238"/>
      <c r="G141" s="238"/>
      <c r="H141" s="238"/>
      <c r="K141" s="238"/>
      <c r="L141" s="240"/>
      <c r="M141" s="240"/>
      <c r="O141" s="240"/>
      <c r="R141" s="240">
        <f t="shared" si="8"/>
        <v>0</v>
      </c>
      <c r="S141" s="240">
        <f>IFERROR(IF(J141="X",0,IF(K141="X",0,VLOOKUP(K141,'11'!$K$3:$L$16,2,FALSE))),0)</f>
        <v>0</v>
      </c>
      <c r="T141" s="240">
        <f t="shared" si="7"/>
        <v>0</v>
      </c>
      <c r="U141" s="240">
        <f>IFERROR(VLOOKUP(K141,'11'!$K$3:$M$16,3,FALSE),0)</f>
        <v>0</v>
      </c>
      <c r="V141" s="240">
        <f t="shared" si="9"/>
        <v>0</v>
      </c>
      <c r="W141" s="240"/>
      <c r="X141" s="240"/>
      <c r="Y141" s="240"/>
      <c r="Z141" s="240"/>
    </row>
    <row r="142" spans="1:33">
      <c r="A142" s="238"/>
      <c r="E142" s="238"/>
      <c r="F142" s="238"/>
      <c r="G142" s="238"/>
      <c r="H142" s="238"/>
      <c r="K142" s="238"/>
      <c r="L142" s="240"/>
      <c r="M142" s="240"/>
      <c r="O142" s="240"/>
      <c r="R142" s="240">
        <f t="shared" si="8"/>
        <v>0</v>
      </c>
      <c r="S142" s="240">
        <f>IFERROR(IF(J142="X",0,IF(K142="X",0,VLOOKUP(K142,'11'!$K$3:$L$16,2,FALSE))),0)</f>
        <v>0</v>
      </c>
      <c r="T142" s="240">
        <f t="shared" si="7"/>
        <v>0</v>
      </c>
      <c r="U142" s="240">
        <f>IFERROR(VLOOKUP(K142,'11'!$K$3:$M$16,3,FALSE),0)</f>
        <v>0</v>
      </c>
      <c r="V142" s="240">
        <f t="shared" si="9"/>
        <v>0</v>
      </c>
      <c r="W142" s="240"/>
      <c r="X142" s="240"/>
      <c r="Y142" s="240"/>
      <c r="Z142" s="240"/>
      <c r="AG142" s="241" t="s">
        <v>318</v>
      </c>
    </row>
    <row r="143" spans="1:33">
      <c r="A143" s="238"/>
      <c r="E143" s="238"/>
      <c r="F143" s="238"/>
      <c r="G143" s="238"/>
      <c r="H143" s="238"/>
      <c r="K143" s="238"/>
      <c r="L143" s="240"/>
      <c r="M143" s="240"/>
      <c r="O143" s="240"/>
      <c r="R143" s="240">
        <f t="shared" si="8"/>
        <v>0</v>
      </c>
      <c r="S143" s="240">
        <f>IFERROR(IF(J143="X",0,IF(K143="X",0,VLOOKUP(K143,'11'!$K$3:$L$16,2,FALSE))),0)</f>
        <v>0</v>
      </c>
      <c r="T143" s="240">
        <f t="shared" si="7"/>
        <v>0</v>
      </c>
      <c r="U143" s="240">
        <f>IFERROR(VLOOKUP(K143,'11'!$K$3:$M$16,3,FALSE),0)</f>
        <v>0</v>
      </c>
      <c r="V143" s="240">
        <f t="shared" si="9"/>
        <v>0</v>
      </c>
      <c r="W143" s="240"/>
      <c r="X143" s="240"/>
      <c r="Y143" s="240"/>
      <c r="Z143" s="240"/>
    </row>
    <row r="144" spans="1:33">
      <c r="A144" s="238"/>
      <c r="E144" s="238"/>
      <c r="F144" s="238"/>
      <c r="G144" s="238"/>
      <c r="H144" s="238"/>
      <c r="K144" s="238"/>
      <c r="L144" s="240"/>
      <c r="M144" s="240"/>
      <c r="O144" s="240"/>
      <c r="R144" s="240">
        <f t="shared" si="8"/>
        <v>0</v>
      </c>
      <c r="S144" s="240">
        <f>IFERROR(IF(J144="X",0,IF(K144="X",0,VLOOKUP(K144,'11'!$K$3:$L$16,2,FALSE))),0)</f>
        <v>0</v>
      </c>
      <c r="T144" s="240">
        <f t="shared" si="7"/>
        <v>0</v>
      </c>
      <c r="U144" s="240">
        <f>IFERROR(VLOOKUP(K144,'11'!$K$3:$M$16,3,FALSE),0)</f>
        <v>0</v>
      </c>
      <c r="V144" s="240">
        <f t="shared" si="9"/>
        <v>0</v>
      </c>
      <c r="W144" s="240"/>
      <c r="X144" s="240"/>
      <c r="Y144" s="240"/>
      <c r="Z144" s="240"/>
    </row>
    <row r="145" spans="1:26">
      <c r="A145" s="238"/>
      <c r="E145" s="238"/>
      <c r="F145" s="238"/>
      <c r="G145" s="238"/>
      <c r="H145" s="238"/>
      <c r="K145" s="238"/>
      <c r="L145" s="240"/>
      <c r="M145" s="240"/>
      <c r="O145" s="240"/>
      <c r="R145" s="240">
        <f t="shared" si="8"/>
        <v>0</v>
      </c>
      <c r="S145" s="240">
        <f>IFERROR(IF(J145="X",0,IF(K145="X",0,VLOOKUP(K145,'11'!$K$3:$L$16,2,FALSE))),0)</f>
        <v>0</v>
      </c>
      <c r="T145" s="240">
        <f t="shared" si="7"/>
        <v>0</v>
      </c>
      <c r="U145" s="240">
        <f>IFERROR(VLOOKUP(K145,'11'!$K$3:$M$16,3,FALSE),0)</f>
        <v>0</v>
      </c>
      <c r="V145" s="240">
        <f t="shared" si="9"/>
        <v>0</v>
      </c>
      <c r="W145" s="240"/>
      <c r="X145" s="240"/>
      <c r="Y145" s="240"/>
      <c r="Z145" s="240"/>
    </row>
    <row r="146" spans="1:26">
      <c r="A146" s="238"/>
      <c r="E146" s="238"/>
      <c r="F146" s="238"/>
      <c r="G146" s="238"/>
      <c r="H146" s="238"/>
      <c r="K146" s="238"/>
      <c r="L146" s="240"/>
      <c r="M146" s="240"/>
      <c r="O146" s="240"/>
      <c r="R146" s="240">
        <f t="shared" si="8"/>
        <v>0</v>
      </c>
      <c r="S146" s="240">
        <f>IFERROR(IF(J146="X",0,IF(K146="X",0,VLOOKUP(K146,'11'!$K$3:$L$16,2,FALSE))),0)</f>
        <v>0</v>
      </c>
      <c r="T146" s="240">
        <f t="shared" si="7"/>
        <v>0</v>
      </c>
      <c r="U146" s="240">
        <f>IFERROR(VLOOKUP(K146,'11'!$K$3:$M$16,3,FALSE),0)</f>
        <v>0</v>
      </c>
      <c r="V146" s="240">
        <f t="shared" si="9"/>
        <v>0</v>
      </c>
      <c r="W146" s="240"/>
      <c r="X146" s="240"/>
      <c r="Y146" s="240"/>
      <c r="Z146" s="240"/>
    </row>
    <row r="147" spans="1:26">
      <c r="A147" s="238"/>
      <c r="E147" s="238"/>
      <c r="F147" s="238"/>
      <c r="G147" s="238"/>
      <c r="H147" s="238"/>
      <c r="K147" s="238"/>
      <c r="L147" s="240"/>
      <c r="M147" s="240"/>
      <c r="O147" s="240"/>
      <c r="R147" s="240">
        <f t="shared" si="8"/>
        <v>0</v>
      </c>
      <c r="S147" s="240">
        <f>IFERROR(IF(J147="X",0,IF(K147="X",0,VLOOKUP(K147,'11'!$K$3:$L$16,2,FALSE))),0)</f>
        <v>0</v>
      </c>
      <c r="T147" s="240">
        <f t="shared" si="7"/>
        <v>0</v>
      </c>
      <c r="U147" s="240">
        <f>IFERROR(VLOOKUP(K147,'11'!$K$3:$M$16,3,FALSE),0)</f>
        <v>0</v>
      </c>
      <c r="V147" s="240">
        <f t="shared" si="9"/>
        <v>0</v>
      </c>
      <c r="W147" s="240"/>
      <c r="X147" s="240"/>
      <c r="Y147" s="240"/>
      <c r="Z147" s="240"/>
    </row>
    <row r="148" spans="1:26">
      <c r="A148" s="238"/>
      <c r="E148" s="238"/>
      <c r="F148" s="238"/>
      <c r="G148" s="238"/>
      <c r="H148" s="238"/>
      <c r="K148" s="238"/>
      <c r="L148" s="240"/>
      <c r="M148" s="240"/>
      <c r="O148" s="240"/>
      <c r="R148" s="240">
        <f t="shared" si="8"/>
        <v>0</v>
      </c>
      <c r="S148" s="240">
        <f>IFERROR(IF(J148="X",0,IF(K148="X",0,VLOOKUP(K148,'11'!$K$3:$L$16,2,FALSE))),0)</f>
        <v>0</v>
      </c>
      <c r="T148" s="240">
        <f t="shared" si="7"/>
        <v>0</v>
      </c>
      <c r="U148" s="240">
        <f>IFERROR(VLOOKUP(K148,'11'!$K$3:$M$16,3,FALSE),0)</f>
        <v>0</v>
      </c>
      <c r="V148" s="240">
        <f t="shared" si="9"/>
        <v>0</v>
      </c>
      <c r="W148" s="240"/>
      <c r="X148" s="240"/>
      <c r="Y148" s="240"/>
      <c r="Z148" s="240"/>
    </row>
    <row r="149" spans="1:26">
      <c r="A149" s="238"/>
      <c r="E149" s="238"/>
      <c r="F149" s="238"/>
      <c r="G149" s="238"/>
      <c r="H149" s="238"/>
      <c r="K149" s="238"/>
      <c r="L149" s="240"/>
      <c r="M149" s="240"/>
      <c r="O149" s="240"/>
      <c r="R149" s="240">
        <f t="shared" si="8"/>
        <v>0</v>
      </c>
      <c r="S149" s="240">
        <f>IFERROR(IF(J149="X",0,IF(K149="X",0,VLOOKUP(K149,'11'!$K$3:$L$16,2,FALSE))),0)</f>
        <v>0</v>
      </c>
      <c r="T149" s="240">
        <f t="shared" si="7"/>
        <v>0</v>
      </c>
      <c r="U149" s="240">
        <f>IFERROR(VLOOKUP(K149,'11'!$K$3:$M$16,3,FALSE),0)</f>
        <v>0</v>
      </c>
      <c r="V149" s="240">
        <f t="shared" si="9"/>
        <v>0</v>
      </c>
      <c r="W149" s="240"/>
      <c r="X149" s="240"/>
      <c r="Y149" s="240"/>
      <c r="Z149" s="240"/>
    </row>
    <row r="150" spans="1:26">
      <c r="A150" s="238"/>
      <c r="E150" s="238"/>
      <c r="F150" s="238"/>
      <c r="G150" s="238"/>
      <c r="H150" s="238"/>
      <c r="K150" s="238"/>
      <c r="L150" s="240"/>
      <c r="M150" s="240"/>
      <c r="O150" s="240"/>
      <c r="R150" s="240">
        <f t="shared" si="8"/>
        <v>0</v>
      </c>
      <c r="S150" s="240">
        <f>IFERROR(IF(J150="X",0,IF(K150="X",0,VLOOKUP(K150,'11'!$K$3:$L$16,2,FALSE))),0)</f>
        <v>0</v>
      </c>
      <c r="T150" s="240">
        <f t="shared" si="7"/>
        <v>0</v>
      </c>
      <c r="U150" s="240">
        <f>IFERROR(VLOOKUP(K150,'11'!$K$3:$M$16,3,FALSE),0)</f>
        <v>0</v>
      </c>
      <c r="V150" s="240">
        <f t="shared" si="9"/>
        <v>0</v>
      </c>
      <c r="W150" s="240"/>
      <c r="X150" s="240"/>
      <c r="Y150" s="240"/>
      <c r="Z150" s="240"/>
    </row>
    <row r="151" spans="1:26">
      <c r="A151" s="238"/>
      <c r="E151" s="238"/>
      <c r="F151" s="238"/>
      <c r="G151" s="238"/>
      <c r="H151" s="238"/>
      <c r="K151" s="238"/>
      <c r="L151" s="240"/>
      <c r="M151" s="240"/>
      <c r="O151" s="240"/>
      <c r="R151" s="240">
        <f t="shared" si="8"/>
        <v>0</v>
      </c>
      <c r="S151" s="240">
        <f>IFERROR(IF(J151="X",0,IF(K151="X",0,VLOOKUP(K151,'11'!$K$3:$L$16,2,FALSE))),0)</f>
        <v>0</v>
      </c>
      <c r="T151" s="240">
        <f t="shared" si="7"/>
        <v>0</v>
      </c>
      <c r="U151" s="240">
        <f>IFERROR(VLOOKUP(K151,'11'!$K$3:$M$16,3,FALSE),0)</f>
        <v>0</v>
      </c>
      <c r="V151" s="240">
        <f t="shared" si="9"/>
        <v>0</v>
      </c>
      <c r="W151" s="240"/>
      <c r="X151" s="240"/>
      <c r="Y151" s="240"/>
      <c r="Z151" s="240"/>
    </row>
    <row r="152" spans="1:26">
      <c r="A152" s="238"/>
      <c r="E152" s="238"/>
      <c r="F152" s="238"/>
      <c r="G152" s="238"/>
      <c r="H152" s="238"/>
      <c r="K152" s="238"/>
      <c r="L152" s="240"/>
      <c r="M152" s="240"/>
      <c r="O152" s="240"/>
      <c r="R152" s="240">
        <f t="shared" si="8"/>
        <v>0</v>
      </c>
      <c r="S152" s="240">
        <f>IFERROR(IF(J152="X",0,IF(K152="X",0,VLOOKUP(K152,'11'!$K$3:$L$16,2,FALSE))),0)</f>
        <v>0</v>
      </c>
      <c r="T152" s="240">
        <f t="shared" si="7"/>
        <v>0</v>
      </c>
      <c r="U152" s="240">
        <f>IFERROR(VLOOKUP(K152,'11'!$K$3:$M$16,3,FALSE),0)</f>
        <v>0</v>
      </c>
      <c r="V152" s="240">
        <f t="shared" si="9"/>
        <v>0</v>
      </c>
      <c r="W152" s="240"/>
      <c r="X152" s="240"/>
      <c r="Y152" s="240"/>
      <c r="Z152" s="240"/>
    </row>
    <row r="153" spans="1:26">
      <c r="A153" s="238"/>
      <c r="E153" s="238"/>
      <c r="F153" s="238"/>
      <c r="G153" s="238"/>
      <c r="H153" s="238"/>
      <c r="K153" s="238"/>
      <c r="L153" s="240"/>
      <c r="M153" s="240"/>
      <c r="O153" s="240"/>
      <c r="R153" s="240">
        <f t="shared" si="8"/>
        <v>0</v>
      </c>
      <c r="S153" s="240">
        <f>IFERROR(IF(J153="X",0,IF(K153="X",0,VLOOKUP(K153,'11'!$K$3:$L$16,2,FALSE))),0)</f>
        <v>0</v>
      </c>
      <c r="T153" s="240">
        <f t="shared" si="7"/>
        <v>0</v>
      </c>
      <c r="U153" s="240">
        <f>IFERROR(VLOOKUP(K153,'11'!$K$3:$M$16,3,FALSE),0)</f>
        <v>0</v>
      </c>
      <c r="V153" s="240">
        <f t="shared" si="9"/>
        <v>0</v>
      </c>
      <c r="W153" s="240"/>
      <c r="X153" s="240"/>
      <c r="Y153" s="240"/>
      <c r="Z153" s="240"/>
    </row>
    <row r="154" spans="1:26">
      <c r="A154" s="238"/>
      <c r="E154" s="238"/>
      <c r="F154" s="238"/>
      <c r="G154" s="238"/>
      <c r="H154" s="238"/>
      <c r="K154" s="238"/>
      <c r="L154" s="240"/>
      <c r="M154" s="240"/>
      <c r="O154" s="240"/>
      <c r="R154" s="240">
        <f t="shared" si="8"/>
        <v>0</v>
      </c>
      <c r="S154" s="240">
        <f>IFERROR(IF(J154="X",0,IF(K154="X",0,VLOOKUP(K154,'11'!$K$3:$L$16,2,FALSE))),0)</f>
        <v>0</v>
      </c>
      <c r="T154" s="240">
        <f t="shared" si="7"/>
        <v>0</v>
      </c>
      <c r="U154" s="240">
        <f>IFERROR(VLOOKUP(K154,'11'!$K$3:$M$16,3,FALSE),0)</f>
        <v>0</v>
      </c>
      <c r="V154" s="240">
        <f t="shared" si="9"/>
        <v>0</v>
      </c>
      <c r="W154" s="240"/>
      <c r="X154" s="240"/>
      <c r="Y154" s="240"/>
      <c r="Z154" s="240"/>
    </row>
    <row r="155" spans="1:26">
      <c r="A155" s="238"/>
      <c r="E155" s="238"/>
      <c r="F155" s="238"/>
      <c r="G155" s="238"/>
      <c r="H155" s="238"/>
      <c r="L155" s="240"/>
      <c r="M155" s="240"/>
      <c r="O155" s="240"/>
      <c r="R155" s="240">
        <f t="shared" si="8"/>
        <v>0</v>
      </c>
      <c r="S155" s="240">
        <f>IFERROR(IF(J155="X",0,IF(K155="X",0,VLOOKUP(K155,'11'!$K$3:$L$16,2,FALSE))),0)</f>
        <v>0</v>
      </c>
      <c r="T155" s="240">
        <f t="shared" si="7"/>
        <v>0</v>
      </c>
      <c r="U155" s="240">
        <f>IFERROR(VLOOKUP(K155,'11'!$K$3:$M$16,3,FALSE),0)</f>
        <v>0</v>
      </c>
      <c r="V155" s="240">
        <f t="shared" si="9"/>
        <v>0</v>
      </c>
      <c r="W155" s="240"/>
      <c r="X155" s="240"/>
      <c r="Y155" s="240"/>
      <c r="Z155" s="240"/>
    </row>
    <row r="156" spans="1:26">
      <c r="A156" s="238"/>
      <c r="E156" s="238"/>
      <c r="F156" s="238"/>
      <c r="G156" s="238"/>
      <c r="H156" s="238"/>
      <c r="L156" s="240"/>
      <c r="M156" s="240"/>
      <c r="O156" s="240"/>
      <c r="R156" s="240">
        <f t="shared" si="8"/>
        <v>0</v>
      </c>
      <c r="S156" s="240">
        <f>IFERROR(IF(J156="X",0,IF(K156="X",0,VLOOKUP(K156,'11'!$K$3:$L$16,2,FALSE))),0)</f>
        <v>0</v>
      </c>
      <c r="T156" s="240">
        <f t="shared" si="7"/>
        <v>0</v>
      </c>
      <c r="U156" s="240">
        <f>IFERROR(VLOOKUP(K156,'11'!$K$3:$M$16,3,FALSE),0)</f>
        <v>0</v>
      </c>
      <c r="V156" s="240">
        <f t="shared" si="9"/>
        <v>0</v>
      </c>
      <c r="W156" s="240"/>
      <c r="X156" s="240"/>
      <c r="Y156" s="240"/>
      <c r="Z156" s="240"/>
    </row>
    <row r="157" spans="1:26">
      <c r="A157" s="238"/>
      <c r="E157" s="238"/>
      <c r="F157" s="238"/>
      <c r="G157" s="238"/>
      <c r="H157" s="238"/>
      <c r="L157" s="240"/>
      <c r="M157" s="240"/>
      <c r="O157" s="240"/>
      <c r="R157" s="240">
        <f t="shared" si="8"/>
        <v>0</v>
      </c>
      <c r="S157" s="240">
        <f>IFERROR(IF(J157="X",0,IF(K157="X",0,VLOOKUP(K157,'11'!$K$3:$L$16,2,FALSE))),0)</f>
        <v>0</v>
      </c>
      <c r="T157" s="240">
        <f t="shared" si="7"/>
        <v>0</v>
      </c>
      <c r="U157" s="240">
        <f>IFERROR(VLOOKUP(K157,'11'!$K$3:$M$16,3,FALSE),0)</f>
        <v>0</v>
      </c>
      <c r="V157" s="240">
        <f t="shared" si="9"/>
        <v>0</v>
      </c>
      <c r="W157" s="240"/>
      <c r="X157" s="240"/>
      <c r="Y157" s="240"/>
      <c r="Z157" s="240"/>
    </row>
    <row r="158" spans="1:26">
      <c r="A158" s="238"/>
      <c r="E158" s="238"/>
      <c r="F158" s="238"/>
      <c r="G158" s="238"/>
      <c r="H158" s="238"/>
      <c r="L158" s="240"/>
      <c r="M158" s="240"/>
      <c r="O158" s="240"/>
      <c r="R158" s="240">
        <f t="shared" si="8"/>
        <v>0</v>
      </c>
      <c r="S158" s="240">
        <f>IFERROR(IF(J158="X",0,IF(K158="X",0,VLOOKUP(K158,'11'!$K$3:$L$16,2,FALSE))),0)</f>
        <v>0</v>
      </c>
      <c r="T158" s="240">
        <f t="shared" si="7"/>
        <v>0</v>
      </c>
      <c r="U158" s="240">
        <f>IFERROR(VLOOKUP(K158,'11'!$K$3:$M$16,3,FALSE),0)</f>
        <v>0</v>
      </c>
      <c r="V158" s="240">
        <f t="shared" si="9"/>
        <v>0</v>
      </c>
      <c r="W158" s="240"/>
      <c r="X158" s="240"/>
      <c r="Y158" s="240"/>
      <c r="Z158" s="240"/>
    </row>
    <row r="159" spans="1:26">
      <c r="A159" s="238"/>
      <c r="E159" s="238"/>
      <c r="F159" s="238"/>
      <c r="G159" s="238"/>
      <c r="H159" s="238"/>
      <c r="L159" s="240"/>
      <c r="M159" s="240"/>
      <c r="O159" s="240"/>
      <c r="R159" s="240">
        <f t="shared" si="8"/>
        <v>0</v>
      </c>
      <c r="S159" s="240">
        <f>IFERROR(IF(J159="X",0,IF(K159="X",0,VLOOKUP(K159,'11'!$K$3:$L$16,2,FALSE))),0)</f>
        <v>0</v>
      </c>
      <c r="T159" s="240">
        <f t="shared" si="7"/>
        <v>0</v>
      </c>
      <c r="U159" s="240">
        <f>IFERROR(VLOOKUP(K159,'11'!$K$3:$M$16,3,FALSE),0)</f>
        <v>0</v>
      </c>
      <c r="V159" s="240">
        <f t="shared" si="9"/>
        <v>0</v>
      </c>
      <c r="W159" s="240"/>
      <c r="X159" s="240"/>
      <c r="Y159" s="240"/>
      <c r="Z159" s="240"/>
    </row>
    <row r="160" spans="1:26">
      <c r="A160" s="238"/>
      <c r="E160" s="238"/>
      <c r="F160" s="238"/>
      <c r="G160" s="238"/>
      <c r="H160" s="238"/>
      <c r="L160" s="240"/>
      <c r="M160" s="240"/>
      <c r="O160" s="240"/>
      <c r="R160" s="240">
        <f t="shared" si="8"/>
        <v>0</v>
      </c>
      <c r="S160" s="240">
        <f>IFERROR(IF(J160="X",0,IF(K160="X",0,VLOOKUP(K160,'11'!$K$3:$L$16,2,FALSE))),0)</f>
        <v>0</v>
      </c>
      <c r="T160" s="240">
        <f t="shared" si="7"/>
        <v>0</v>
      </c>
      <c r="U160" s="240">
        <f>IFERROR(VLOOKUP(K160,'11'!$K$3:$M$16,3,FALSE),0)</f>
        <v>0</v>
      </c>
      <c r="V160" s="240">
        <f t="shared" si="9"/>
        <v>0</v>
      </c>
      <c r="W160" s="240"/>
      <c r="X160" s="240"/>
      <c r="Y160" s="240"/>
      <c r="Z160" s="240"/>
    </row>
    <row r="161" spans="1:26">
      <c r="A161" s="238"/>
      <c r="E161" s="238"/>
      <c r="F161" s="238"/>
      <c r="G161" s="238"/>
      <c r="H161" s="238"/>
      <c r="L161" s="240"/>
      <c r="M161" s="240"/>
      <c r="O161" s="240"/>
      <c r="R161" s="240">
        <f t="shared" si="8"/>
        <v>0</v>
      </c>
      <c r="S161" s="240">
        <f>IFERROR(IF(J161="X",0,IF(K161="X",0,VLOOKUP(K161,'11'!$K$3:$L$16,2,FALSE))),0)</f>
        <v>0</v>
      </c>
      <c r="T161" s="240">
        <f t="shared" si="7"/>
        <v>0</v>
      </c>
      <c r="U161" s="240">
        <f>IFERROR(VLOOKUP(K161,'11'!$K$3:$M$16,3,FALSE),0)</f>
        <v>0</v>
      </c>
      <c r="V161" s="240">
        <f t="shared" si="9"/>
        <v>0</v>
      </c>
      <c r="W161" s="240"/>
      <c r="X161" s="240"/>
      <c r="Y161" s="240"/>
      <c r="Z161" s="240"/>
    </row>
    <row r="162" spans="1:26">
      <c r="A162" s="238"/>
      <c r="E162" s="238"/>
      <c r="F162" s="238"/>
      <c r="G162" s="238"/>
      <c r="H162" s="238"/>
      <c r="L162" s="240"/>
      <c r="M162" s="240"/>
      <c r="O162" s="240"/>
      <c r="R162" s="240">
        <f t="shared" si="8"/>
        <v>0</v>
      </c>
      <c r="S162" s="240">
        <f>IFERROR(IF(J162="X",0,IF(K162="X",0,VLOOKUP(K162,'11'!$K$3:$L$16,2,FALSE))),0)</f>
        <v>0</v>
      </c>
      <c r="T162" s="240">
        <f t="shared" si="7"/>
        <v>0</v>
      </c>
      <c r="U162" s="240">
        <f>IFERROR(VLOOKUP(K162,'11'!$K$3:$M$16,3,FALSE),0)</f>
        <v>0</v>
      </c>
      <c r="V162" s="240">
        <f t="shared" si="9"/>
        <v>0</v>
      </c>
      <c r="W162" s="240"/>
      <c r="X162" s="240"/>
      <c r="Y162" s="240"/>
      <c r="Z162" s="240"/>
    </row>
    <row r="163" spans="1:26">
      <c r="A163" s="238"/>
      <c r="E163" s="238"/>
      <c r="F163" s="238"/>
      <c r="G163" s="238"/>
      <c r="H163" s="238"/>
      <c r="L163" s="240"/>
      <c r="M163" s="240"/>
      <c r="O163" s="240"/>
      <c r="R163" s="240">
        <f t="shared" si="8"/>
        <v>0</v>
      </c>
      <c r="S163" s="240">
        <f>IFERROR(IF(J163="X",0,IF(K163="X",0,VLOOKUP(K163,'11'!$K$3:$L$16,2,FALSE))),0)</f>
        <v>0</v>
      </c>
      <c r="T163" s="240">
        <f t="shared" si="7"/>
        <v>0</v>
      </c>
      <c r="U163" s="240">
        <f>IFERROR(VLOOKUP(K163,'11'!$K$3:$M$16,3,FALSE),0)</f>
        <v>0</v>
      </c>
      <c r="V163" s="240">
        <f t="shared" si="9"/>
        <v>0</v>
      </c>
      <c r="W163" s="240"/>
      <c r="X163" s="240"/>
      <c r="Y163" s="240"/>
      <c r="Z163" s="240"/>
    </row>
    <row r="164" spans="1:26">
      <c r="A164" s="238"/>
      <c r="E164" s="238"/>
      <c r="F164" s="238"/>
      <c r="G164" s="238"/>
      <c r="H164" s="238"/>
      <c r="L164" s="240"/>
      <c r="M164" s="240"/>
      <c r="O164" s="240"/>
      <c r="R164" s="240">
        <f t="shared" si="8"/>
        <v>0</v>
      </c>
      <c r="S164" s="240">
        <f>IFERROR(IF(J164="X",0,IF(K164="X",0,VLOOKUP(K164,'11'!$K$3:$L$16,2,FALSE))),0)</f>
        <v>0</v>
      </c>
      <c r="T164" s="240">
        <f t="shared" si="7"/>
        <v>0</v>
      </c>
      <c r="U164" s="240">
        <f>IFERROR(VLOOKUP(K164,'11'!$K$3:$M$16,3,FALSE),0)</f>
        <v>0</v>
      </c>
      <c r="V164" s="240">
        <f t="shared" si="9"/>
        <v>0</v>
      </c>
      <c r="W164" s="240"/>
      <c r="X164" s="240"/>
      <c r="Y164" s="240"/>
      <c r="Z164" s="240"/>
    </row>
    <row r="165" spans="1:26">
      <c r="A165" s="238"/>
      <c r="E165" s="238"/>
      <c r="F165" s="238"/>
      <c r="G165" s="238"/>
      <c r="H165" s="238"/>
      <c r="L165" s="240"/>
      <c r="M165" s="240"/>
      <c r="O165" s="240"/>
      <c r="R165" s="240">
        <f t="shared" si="8"/>
        <v>0</v>
      </c>
      <c r="S165" s="240">
        <f>IFERROR(IF(J165="X",0,IF(K165="X",0,VLOOKUP(K165,'11'!$K$3:$L$16,2,FALSE))),0)</f>
        <v>0</v>
      </c>
      <c r="T165" s="240">
        <f t="shared" si="7"/>
        <v>0</v>
      </c>
      <c r="U165" s="240">
        <f>IFERROR(VLOOKUP(K165,'11'!$K$3:$M$16,3,FALSE),0)</f>
        <v>0</v>
      </c>
      <c r="V165" s="240">
        <f t="shared" si="9"/>
        <v>0</v>
      </c>
      <c r="W165" s="240"/>
      <c r="X165" s="240"/>
      <c r="Y165" s="240"/>
      <c r="Z165" s="240"/>
    </row>
    <row r="166" spans="1:26">
      <c r="A166" s="238"/>
      <c r="E166" s="238"/>
      <c r="F166" s="238"/>
      <c r="G166" s="238"/>
      <c r="H166" s="238"/>
      <c r="L166" s="240"/>
      <c r="M166" s="240"/>
      <c r="O166" s="240"/>
      <c r="R166" s="240">
        <f t="shared" si="8"/>
        <v>0</v>
      </c>
      <c r="S166" s="240">
        <f>IFERROR(IF(J166="X",0,IF(K166="X",0,VLOOKUP(K166,'11'!$K$3:$L$16,2,FALSE))),0)</f>
        <v>0</v>
      </c>
      <c r="T166" s="240">
        <f t="shared" si="7"/>
        <v>0</v>
      </c>
      <c r="U166" s="240">
        <f>IFERROR(VLOOKUP(K166,'11'!$K$3:$M$16,3,FALSE),0)</f>
        <v>0</v>
      </c>
      <c r="V166" s="240">
        <f t="shared" si="9"/>
        <v>0</v>
      </c>
      <c r="W166" s="240"/>
      <c r="X166" s="240"/>
      <c r="Y166" s="240"/>
      <c r="Z166" s="240"/>
    </row>
    <row r="167" spans="1:26">
      <c r="A167" s="238"/>
      <c r="E167" s="238"/>
      <c r="F167" s="238"/>
      <c r="G167" s="238"/>
      <c r="H167" s="238"/>
      <c r="L167" s="240"/>
      <c r="M167" s="240"/>
      <c r="O167" s="240"/>
      <c r="R167" s="240">
        <f t="shared" si="8"/>
        <v>0</v>
      </c>
      <c r="S167" s="240">
        <f>IFERROR(IF(J167="X",0,IF(K167="X",0,VLOOKUP(K167,'11'!$K$3:$L$16,2,FALSE))),0)</f>
        <v>0</v>
      </c>
      <c r="T167" s="240">
        <f t="shared" si="7"/>
        <v>0</v>
      </c>
      <c r="U167" s="240">
        <f>IFERROR(VLOOKUP(K167,'11'!$K$3:$M$16,3,FALSE),0)</f>
        <v>0</v>
      </c>
      <c r="V167" s="240">
        <f t="shared" si="9"/>
        <v>0</v>
      </c>
      <c r="W167" s="240"/>
      <c r="X167" s="240"/>
      <c r="Y167" s="240"/>
      <c r="Z167" s="240"/>
    </row>
    <row r="168" spans="1:26">
      <c r="A168" s="238"/>
      <c r="E168" s="238"/>
      <c r="F168" s="238"/>
      <c r="G168" s="238"/>
      <c r="H168" s="238"/>
      <c r="L168" s="240"/>
      <c r="M168" s="240"/>
      <c r="O168" s="240"/>
      <c r="R168" s="240">
        <f t="shared" si="8"/>
        <v>0</v>
      </c>
      <c r="S168" s="240">
        <f>IFERROR(IF(J168="X",0,IF(K168="X",0,VLOOKUP(K168,'11'!$K$3:$L$16,2,FALSE))),0)</f>
        <v>0</v>
      </c>
      <c r="T168" s="240">
        <f t="shared" si="7"/>
        <v>0</v>
      </c>
      <c r="U168" s="240">
        <f>IFERROR(VLOOKUP(K168,'11'!$K$3:$M$16,3,FALSE),0)</f>
        <v>0</v>
      </c>
      <c r="V168" s="240">
        <f t="shared" si="9"/>
        <v>0</v>
      </c>
      <c r="W168" s="240"/>
      <c r="X168" s="240"/>
      <c r="Y168" s="240"/>
      <c r="Z168" s="240"/>
    </row>
    <row r="169" spans="1:26">
      <c r="A169" s="238"/>
      <c r="E169" s="238"/>
      <c r="F169" s="238"/>
      <c r="G169" s="238"/>
      <c r="H169" s="238"/>
      <c r="L169" s="240"/>
      <c r="M169" s="240"/>
      <c r="O169" s="240"/>
      <c r="R169" s="240">
        <f t="shared" si="8"/>
        <v>0</v>
      </c>
      <c r="S169" s="240">
        <f>IFERROR(IF(J169="X",0,IF(K169="X",0,VLOOKUP(K169,'11'!$K$3:$L$16,2,FALSE))),0)</f>
        <v>0</v>
      </c>
      <c r="T169" s="240">
        <f t="shared" si="7"/>
        <v>0</v>
      </c>
      <c r="U169" s="240">
        <f>IFERROR(VLOOKUP(K169,'11'!$K$3:$M$16,3,FALSE),0)</f>
        <v>0</v>
      </c>
      <c r="V169" s="240">
        <f t="shared" si="9"/>
        <v>0</v>
      </c>
      <c r="W169" s="240"/>
      <c r="X169" s="240"/>
      <c r="Y169" s="240"/>
      <c r="Z169" s="240"/>
    </row>
    <row r="170" spans="1:26">
      <c r="A170" s="238"/>
      <c r="E170" s="238"/>
      <c r="F170" s="238"/>
      <c r="G170" s="238"/>
      <c r="H170" s="238"/>
      <c r="L170" s="240"/>
      <c r="M170" s="240"/>
      <c r="O170" s="240"/>
      <c r="R170" s="240">
        <f t="shared" si="8"/>
        <v>0</v>
      </c>
      <c r="S170" s="240">
        <f>IFERROR(IF(J170="X",0,IF(K170="X",0,VLOOKUP(K170,'11'!$K$3:$L$16,2,FALSE))),0)</f>
        <v>0</v>
      </c>
      <c r="T170" s="240">
        <f t="shared" si="7"/>
        <v>0</v>
      </c>
      <c r="U170" s="240">
        <f>IFERROR(VLOOKUP(K170,'11'!$K$3:$M$16,3,FALSE),0)</f>
        <v>0</v>
      </c>
      <c r="V170" s="240">
        <f t="shared" si="9"/>
        <v>0</v>
      </c>
      <c r="W170" s="240"/>
      <c r="X170" s="240"/>
      <c r="Y170" s="240"/>
      <c r="Z170" s="240"/>
    </row>
    <row r="171" spans="1:26">
      <c r="A171" s="238"/>
      <c r="E171" s="238"/>
      <c r="F171" s="238"/>
      <c r="G171" s="238"/>
      <c r="H171" s="238"/>
      <c r="L171" s="240"/>
      <c r="M171" s="240"/>
      <c r="O171" s="240"/>
      <c r="R171" s="240">
        <f t="shared" si="8"/>
        <v>0</v>
      </c>
      <c r="S171" s="240">
        <f>IFERROR(IF(J171="X",0,IF(K171="X",0,VLOOKUP(K171,'11'!$K$3:$L$16,2,FALSE))),0)</f>
        <v>0</v>
      </c>
      <c r="T171" s="240">
        <f t="shared" si="7"/>
        <v>0</v>
      </c>
      <c r="U171" s="240">
        <f>IFERROR(VLOOKUP(K171,'11'!$K$3:$M$16,3,FALSE),0)</f>
        <v>0</v>
      </c>
      <c r="V171" s="240">
        <f t="shared" si="9"/>
        <v>0</v>
      </c>
      <c r="W171" s="240"/>
      <c r="X171" s="240"/>
      <c r="Y171" s="240"/>
      <c r="Z171" s="240"/>
    </row>
    <row r="172" spans="1:26">
      <c r="A172" s="238"/>
      <c r="E172" s="238"/>
      <c r="F172" s="238"/>
      <c r="G172" s="238"/>
      <c r="H172" s="238"/>
      <c r="L172" s="240"/>
      <c r="M172" s="240"/>
      <c r="O172" s="240"/>
      <c r="R172" s="240">
        <f t="shared" si="8"/>
        <v>0</v>
      </c>
      <c r="S172" s="240">
        <f>IFERROR(IF(J172="X",0,IF(K172="X",0,VLOOKUP(K172,'11'!$K$3:$L$16,2,FALSE))),0)</f>
        <v>0</v>
      </c>
      <c r="T172" s="240">
        <f t="shared" si="7"/>
        <v>0</v>
      </c>
      <c r="U172" s="240">
        <f>IFERROR(VLOOKUP(K172,'11'!$K$3:$M$16,3,FALSE),0)</f>
        <v>0</v>
      </c>
      <c r="V172" s="240">
        <f t="shared" si="9"/>
        <v>0</v>
      </c>
      <c r="W172" s="240"/>
      <c r="X172" s="240"/>
      <c r="Y172" s="240"/>
      <c r="Z172" s="240"/>
    </row>
    <row r="173" spans="1:26">
      <c r="A173" s="238"/>
      <c r="E173" s="238"/>
      <c r="F173" s="238"/>
      <c r="G173" s="238"/>
      <c r="H173" s="238"/>
      <c r="L173" s="240"/>
      <c r="M173" s="240"/>
      <c r="O173" s="240"/>
      <c r="R173" s="240">
        <f t="shared" si="8"/>
        <v>0</v>
      </c>
      <c r="S173" s="240">
        <f>IFERROR(IF(J173="X",0,IF(K173="X",0,VLOOKUP(K173,'11'!$K$3:$L$16,2,FALSE))),0)</f>
        <v>0</v>
      </c>
      <c r="T173" s="240">
        <f t="shared" si="7"/>
        <v>0</v>
      </c>
      <c r="U173" s="240">
        <f>IFERROR(VLOOKUP(K173,'11'!$K$3:$M$16,3,FALSE),0)</f>
        <v>0</v>
      </c>
      <c r="V173" s="240">
        <f t="shared" si="9"/>
        <v>0</v>
      </c>
      <c r="W173" s="240"/>
      <c r="X173" s="240"/>
      <c r="Y173" s="240"/>
      <c r="Z173" s="240"/>
    </row>
    <row r="174" spans="1:26">
      <c r="A174" s="238"/>
      <c r="E174" s="238"/>
      <c r="F174" s="238"/>
      <c r="G174" s="238"/>
      <c r="H174" s="238"/>
      <c r="L174" s="240"/>
      <c r="M174" s="240"/>
      <c r="O174" s="240"/>
      <c r="R174" s="240">
        <f t="shared" si="8"/>
        <v>0</v>
      </c>
      <c r="S174" s="240">
        <f>IFERROR(IF(J174="X",0,IF(K174="X",0,VLOOKUP(K174,'11'!$K$3:$L$16,2,FALSE))),0)</f>
        <v>0</v>
      </c>
      <c r="T174" s="240">
        <f t="shared" si="7"/>
        <v>0</v>
      </c>
      <c r="U174" s="240">
        <f>IFERROR(VLOOKUP(K174,'11'!$K$3:$M$16,3,FALSE),0)</f>
        <v>0</v>
      </c>
      <c r="V174" s="240">
        <f t="shared" si="9"/>
        <v>0</v>
      </c>
      <c r="W174" s="240"/>
      <c r="X174" s="240"/>
      <c r="Y174" s="240"/>
      <c r="Z174" s="240"/>
    </row>
    <row r="175" spans="1:26">
      <c r="A175" s="238"/>
      <c r="E175" s="238"/>
      <c r="F175" s="238"/>
      <c r="G175" s="238"/>
      <c r="H175" s="238"/>
      <c r="L175" s="240"/>
      <c r="M175" s="240"/>
      <c r="O175" s="240"/>
      <c r="R175" s="240">
        <f t="shared" si="8"/>
        <v>0</v>
      </c>
      <c r="S175" s="240">
        <f>IFERROR(IF(J175="X",0,IF(K175="X",0,VLOOKUP(K175,'11'!$K$3:$L$16,2,FALSE))),0)</f>
        <v>0</v>
      </c>
      <c r="T175" s="240">
        <f t="shared" si="7"/>
        <v>0</v>
      </c>
      <c r="U175" s="240">
        <f>IFERROR(VLOOKUP(K175,'11'!$K$3:$M$16,3,FALSE),0)</f>
        <v>0</v>
      </c>
      <c r="V175" s="240">
        <f t="shared" si="9"/>
        <v>0</v>
      </c>
      <c r="W175" s="240"/>
      <c r="X175" s="240"/>
      <c r="Y175" s="240"/>
      <c r="Z175" s="240"/>
    </row>
    <row r="176" spans="1:26">
      <c r="A176" s="238"/>
      <c r="E176" s="238"/>
      <c r="F176" s="238"/>
      <c r="G176" s="238"/>
      <c r="H176" s="238"/>
      <c r="L176" s="240"/>
      <c r="M176" s="240"/>
      <c r="O176" s="240"/>
      <c r="R176" s="240">
        <f t="shared" si="8"/>
        <v>0</v>
      </c>
      <c r="S176" s="240">
        <f>IFERROR(IF(J176="X",0,IF(K176="X",0,VLOOKUP(K176,'11'!$K$3:$L$16,2,FALSE))),0)</f>
        <v>0</v>
      </c>
      <c r="T176" s="240">
        <f t="shared" si="7"/>
        <v>0</v>
      </c>
      <c r="U176" s="240">
        <f>IFERROR(VLOOKUP(K176,'11'!$K$3:$M$16,3,FALSE),0)</f>
        <v>0</v>
      </c>
      <c r="V176" s="240">
        <f t="shared" si="9"/>
        <v>0</v>
      </c>
      <c r="W176" s="240"/>
      <c r="X176" s="240"/>
      <c r="Y176" s="240"/>
      <c r="Z176" s="240"/>
    </row>
    <row r="177" spans="1:26">
      <c r="A177" s="238"/>
      <c r="E177" s="238"/>
      <c r="F177" s="238"/>
      <c r="G177" s="238"/>
      <c r="H177" s="238"/>
      <c r="L177" s="240"/>
      <c r="M177" s="240"/>
      <c r="O177" s="240"/>
      <c r="R177" s="240">
        <f t="shared" si="8"/>
        <v>0</v>
      </c>
      <c r="S177" s="240">
        <f>IFERROR(IF(J177="X",0,IF(K177="X",0,VLOOKUP(K177,'11'!$K$3:$L$16,2,FALSE))),0)</f>
        <v>0</v>
      </c>
      <c r="T177" s="240">
        <f t="shared" si="7"/>
        <v>0</v>
      </c>
      <c r="U177" s="240">
        <f>IFERROR(VLOOKUP(K177,'11'!$K$3:$M$16,3,FALSE),0)</f>
        <v>0</v>
      </c>
      <c r="V177" s="240">
        <f t="shared" si="9"/>
        <v>0</v>
      </c>
      <c r="W177" s="240"/>
      <c r="X177" s="240"/>
      <c r="Y177" s="240"/>
      <c r="Z177" s="240"/>
    </row>
    <row r="178" spans="1:26">
      <c r="A178" s="238"/>
      <c r="E178" s="238"/>
      <c r="F178" s="238"/>
      <c r="G178" s="238"/>
      <c r="H178" s="238"/>
      <c r="L178" s="240"/>
      <c r="M178" s="240"/>
      <c r="O178" s="240"/>
      <c r="R178" s="240">
        <f t="shared" si="8"/>
        <v>0</v>
      </c>
      <c r="S178" s="240">
        <f>IFERROR(IF(J178="X",0,IF(K178="X",0,VLOOKUP(K178,'11'!$K$3:$L$16,2,FALSE))),0)</f>
        <v>0</v>
      </c>
      <c r="T178" s="240">
        <f t="shared" si="7"/>
        <v>0</v>
      </c>
      <c r="U178" s="240">
        <f>IFERROR(VLOOKUP(K178,'11'!$K$3:$M$16,3,FALSE),0)</f>
        <v>0</v>
      </c>
      <c r="V178" s="240">
        <f t="shared" si="9"/>
        <v>0</v>
      </c>
      <c r="W178" s="240"/>
      <c r="X178" s="240"/>
      <c r="Y178" s="240"/>
      <c r="Z178" s="240"/>
    </row>
    <row r="179" spans="1:26">
      <c r="A179" s="238"/>
      <c r="E179" s="238"/>
      <c r="F179" s="238"/>
      <c r="G179" s="238"/>
      <c r="H179" s="238"/>
      <c r="L179" s="240"/>
      <c r="M179" s="240"/>
      <c r="O179" s="240"/>
      <c r="R179" s="240">
        <f t="shared" si="8"/>
        <v>0</v>
      </c>
      <c r="S179" s="240">
        <f>IFERROR(IF(J179="X",0,IF(K179="X",0,VLOOKUP(K179,'11'!$K$3:$L$16,2,FALSE))),0)</f>
        <v>0</v>
      </c>
      <c r="T179" s="240">
        <f t="shared" si="7"/>
        <v>0</v>
      </c>
      <c r="U179" s="240">
        <f>IFERROR(VLOOKUP(K179,'11'!$K$3:$M$16,3,FALSE),0)</f>
        <v>0</v>
      </c>
      <c r="V179" s="240">
        <f t="shared" si="9"/>
        <v>0</v>
      </c>
      <c r="W179" s="240"/>
      <c r="X179" s="240"/>
      <c r="Y179" s="240"/>
      <c r="Z179" s="240"/>
    </row>
    <row r="180" spans="1:26">
      <c r="A180" s="238"/>
      <c r="E180" s="238"/>
      <c r="F180" s="238"/>
      <c r="G180" s="238"/>
      <c r="H180" s="238"/>
      <c r="L180" s="240"/>
      <c r="M180" s="240"/>
      <c r="O180" s="240"/>
      <c r="R180" s="240">
        <f t="shared" si="8"/>
        <v>0</v>
      </c>
      <c r="S180" s="240">
        <f>IFERROR(IF(J180="X",0,IF(K180="X",0,VLOOKUP(K180,'11'!$K$3:$L$16,2,FALSE))),0)</f>
        <v>0</v>
      </c>
      <c r="T180" s="240">
        <f t="shared" si="7"/>
        <v>0</v>
      </c>
      <c r="U180" s="240">
        <f>IFERROR(VLOOKUP(K180,'11'!$K$3:$M$16,3,FALSE),0)</f>
        <v>0</v>
      </c>
      <c r="V180" s="240">
        <f t="shared" si="9"/>
        <v>0</v>
      </c>
      <c r="W180" s="240"/>
      <c r="X180" s="240"/>
      <c r="Y180" s="240"/>
      <c r="Z180" s="240"/>
    </row>
    <row r="181" spans="1:26">
      <c r="A181" s="238"/>
      <c r="E181" s="238"/>
      <c r="F181" s="238"/>
      <c r="G181" s="238"/>
      <c r="H181" s="238"/>
      <c r="L181" s="240"/>
      <c r="M181" s="240"/>
      <c r="O181" s="240"/>
      <c r="R181" s="240">
        <f t="shared" si="8"/>
        <v>0</v>
      </c>
      <c r="S181" s="240">
        <f>IFERROR(IF(J181="X",0,IF(K181="X",0,VLOOKUP(K181,'11'!$K$3:$L$16,2,FALSE))),0)</f>
        <v>0</v>
      </c>
      <c r="T181" s="240">
        <f t="shared" si="7"/>
        <v>0</v>
      </c>
      <c r="U181" s="240">
        <f>IFERROR(VLOOKUP(K181,'11'!$K$3:$M$16,3,FALSE),0)</f>
        <v>0</v>
      </c>
      <c r="V181" s="240">
        <f t="shared" si="9"/>
        <v>0</v>
      </c>
      <c r="W181" s="240">
        <v>4.75</v>
      </c>
      <c r="X181" s="240">
        <v>4.75</v>
      </c>
      <c r="Y181" s="240">
        <v>2</v>
      </c>
      <c r="Z181" s="240"/>
    </row>
    <row r="182" spans="1:26" hidden="1">
      <c r="O182" s="240"/>
      <c r="R182" s="240">
        <f t="shared" ref="R182:R245" si="10">SUM(M182+P182)</f>
        <v>0</v>
      </c>
      <c r="S182" s="240">
        <f>IFERROR(IF(J182="X",0,IF(K182="X",0,VLOOKUP(K182,'11'!$K$3:$L$16,2,FALSE))),0)</f>
        <v>0</v>
      </c>
      <c r="T182" s="240">
        <f t="shared" ref="T182:T245" si="11">R182*S182</f>
        <v>0</v>
      </c>
      <c r="U182" s="240">
        <f>IFERROR(VLOOKUP(K182,'11'!$K$3:$M$16,3,FALSE),0)</f>
        <v>0</v>
      </c>
      <c r="V182" s="240">
        <f t="shared" ref="V182:V245" si="12">IF(U182=0,0,T182/U182)</f>
        <v>0</v>
      </c>
    </row>
    <row r="183" spans="1:26" hidden="1">
      <c r="A183" s="238"/>
      <c r="E183" s="238"/>
      <c r="F183" s="238"/>
      <c r="G183" s="238"/>
      <c r="H183" s="238"/>
      <c r="L183" s="240"/>
      <c r="O183" s="240"/>
      <c r="R183" s="240">
        <f t="shared" si="10"/>
        <v>0</v>
      </c>
      <c r="S183" s="240">
        <f>IFERROR(IF(J183="X",0,IF(K183="X",0,VLOOKUP(K183,'11'!$K$3:$L$16,2,FALSE))),0)</f>
        <v>0</v>
      </c>
      <c r="T183" s="240">
        <f t="shared" si="11"/>
        <v>0</v>
      </c>
      <c r="U183" s="240">
        <f>IFERROR(VLOOKUP(K183,'11'!$K$3:$M$16,3,FALSE),0)</f>
        <v>0</v>
      </c>
      <c r="V183" s="240">
        <f t="shared" si="12"/>
        <v>0</v>
      </c>
    </row>
    <row r="184" spans="1:26" hidden="1">
      <c r="A184" s="238"/>
      <c r="E184" s="238"/>
      <c r="F184" s="238"/>
      <c r="G184" s="238"/>
      <c r="H184" s="238"/>
      <c r="L184" s="240"/>
      <c r="O184" s="240"/>
      <c r="R184" s="240">
        <f t="shared" si="10"/>
        <v>0</v>
      </c>
      <c r="S184" s="240">
        <f>IFERROR(IF(J184="X",0,IF(K184="X",0,VLOOKUP(K184,'11'!$K$3:$L$16,2,FALSE))),0)</f>
        <v>0</v>
      </c>
      <c r="T184" s="240">
        <f t="shared" si="11"/>
        <v>0</v>
      </c>
      <c r="U184" s="240">
        <f>IFERROR(VLOOKUP(K184,'11'!$K$3:$M$16,3,FALSE),0)</f>
        <v>0</v>
      </c>
      <c r="V184" s="240">
        <f t="shared" si="12"/>
        <v>0</v>
      </c>
    </row>
    <row r="185" spans="1:26" hidden="1">
      <c r="A185" s="238"/>
      <c r="E185" s="238"/>
      <c r="F185" s="238"/>
      <c r="G185" s="238"/>
      <c r="H185" s="238"/>
      <c r="L185" s="240"/>
      <c r="O185" s="240"/>
      <c r="R185" s="240">
        <f t="shared" si="10"/>
        <v>0</v>
      </c>
      <c r="S185" s="240">
        <f>IFERROR(IF(J185="X",0,IF(K185="X",0,VLOOKUP(K185,'11'!$K$3:$L$16,2,FALSE))),0)</f>
        <v>0</v>
      </c>
      <c r="T185" s="240">
        <f t="shared" si="11"/>
        <v>0</v>
      </c>
      <c r="U185" s="240">
        <f>IFERROR(VLOOKUP(K185,'11'!$K$3:$M$16,3,FALSE),0)</f>
        <v>0</v>
      </c>
      <c r="V185" s="240">
        <f t="shared" si="12"/>
        <v>0</v>
      </c>
    </row>
    <row r="186" spans="1:26" hidden="1">
      <c r="A186" s="238"/>
      <c r="E186" s="238"/>
      <c r="F186" s="238"/>
      <c r="G186" s="238"/>
      <c r="H186" s="238"/>
      <c r="L186" s="240"/>
      <c r="O186" s="240"/>
      <c r="R186" s="240">
        <f t="shared" si="10"/>
        <v>0</v>
      </c>
      <c r="S186" s="240">
        <f>IFERROR(IF(J186="X",0,IF(K186="X",0,VLOOKUP(K186,'11'!$K$3:$L$16,2,FALSE))),0)</f>
        <v>0</v>
      </c>
      <c r="T186" s="240">
        <f t="shared" si="11"/>
        <v>0</v>
      </c>
      <c r="U186" s="240">
        <f>IFERROR(VLOOKUP(K186,'11'!$K$3:$M$16,3,FALSE),0)</f>
        <v>0</v>
      </c>
      <c r="V186" s="240">
        <f t="shared" si="12"/>
        <v>0</v>
      </c>
    </row>
    <row r="187" spans="1:26" hidden="1">
      <c r="A187" s="238"/>
      <c r="E187" s="238"/>
      <c r="F187" s="238"/>
      <c r="G187" s="238"/>
      <c r="H187" s="238"/>
      <c r="L187" s="240"/>
      <c r="O187" s="240"/>
      <c r="R187" s="240">
        <f t="shared" si="10"/>
        <v>0</v>
      </c>
      <c r="S187" s="240">
        <f>IFERROR(IF(J187="X",0,IF(K187="X",0,VLOOKUP(K187,'11'!$K$3:$L$16,2,FALSE))),0)</f>
        <v>0</v>
      </c>
      <c r="T187" s="240">
        <f t="shared" si="11"/>
        <v>0</v>
      </c>
      <c r="U187" s="240">
        <f>IFERROR(VLOOKUP(K187,'11'!$K$3:$M$16,3,FALSE),0)</f>
        <v>0</v>
      </c>
      <c r="V187" s="240">
        <f t="shared" si="12"/>
        <v>0</v>
      </c>
    </row>
    <row r="188" spans="1:26" hidden="1">
      <c r="A188" s="238"/>
      <c r="E188" s="238"/>
      <c r="F188" s="238"/>
      <c r="G188" s="238"/>
      <c r="H188" s="238"/>
      <c r="L188" s="240"/>
      <c r="O188" s="240"/>
      <c r="R188" s="240">
        <f t="shared" si="10"/>
        <v>0</v>
      </c>
      <c r="S188" s="240">
        <f>IFERROR(IF(J188="X",0,IF(K188="X",0,VLOOKUP(K188,'11'!$K$3:$L$16,2,FALSE))),0)</f>
        <v>0</v>
      </c>
      <c r="T188" s="240">
        <f t="shared" si="11"/>
        <v>0</v>
      </c>
      <c r="U188" s="240">
        <f>IFERROR(VLOOKUP(K188,'11'!$K$3:$M$16,3,FALSE),0)</f>
        <v>0</v>
      </c>
      <c r="V188" s="240">
        <f t="shared" si="12"/>
        <v>0</v>
      </c>
    </row>
    <row r="189" spans="1:26" hidden="1">
      <c r="A189" s="238"/>
      <c r="E189" s="238"/>
      <c r="F189" s="238"/>
      <c r="G189" s="238"/>
      <c r="H189" s="238"/>
      <c r="L189" s="240"/>
      <c r="O189" s="240"/>
      <c r="R189" s="240">
        <f t="shared" si="10"/>
        <v>0</v>
      </c>
      <c r="S189" s="240">
        <f>IFERROR(IF(J189="X",0,IF(K189="X",0,VLOOKUP(K189,'11'!$K$3:$L$16,2,FALSE))),0)</f>
        <v>0</v>
      </c>
      <c r="T189" s="240">
        <f t="shared" si="11"/>
        <v>0</v>
      </c>
      <c r="U189" s="240">
        <f>IFERROR(VLOOKUP(K189,'11'!$K$3:$M$16,3,FALSE),0)</f>
        <v>0</v>
      </c>
      <c r="V189" s="240">
        <f t="shared" si="12"/>
        <v>0</v>
      </c>
    </row>
    <row r="190" spans="1:26" hidden="1">
      <c r="A190" s="238"/>
      <c r="E190" s="238"/>
      <c r="F190" s="238"/>
      <c r="G190" s="238"/>
      <c r="H190" s="238"/>
      <c r="L190" s="240"/>
      <c r="O190" s="240"/>
      <c r="R190" s="240">
        <f t="shared" si="10"/>
        <v>0</v>
      </c>
      <c r="S190" s="240">
        <f>IFERROR(IF(J190="X",0,IF(K190="X",0,VLOOKUP(K190,'11'!$K$3:$L$16,2,FALSE))),0)</f>
        <v>0</v>
      </c>
      <c r="T190" s="240">
        <f t="shared" si="11"/>
        <v>0</v>
      </c>
      <c r="U190" s="240">
        <f>IFERROR(VLOOKUP(K190,'11'!$K$3:$M$16,3,FALSE),0)</f>
        <v>0</v>
      </c>
      <c r="V190" s="240">
        <f t="shared" si="12"/>
        <v>0</v>
      </c>
    </row>
    <row r="191" spans="1:26" hidden="1">
      <c r="A191" s="238"/>
      <c r="E191" s="238"/>
      <c r="F191" s="238"/>
      <c r="G191" s="238"/>
      <c r="H191" s="238"/>
      <c r="L191" s="240"/>
      <c r="O191" s="240"/>
      <c r="R191" s="240">
        <f t="shared" si="10"/>
        <v>0</v>
      </c>
      <c r="S191" s="240">
        <f>IFERROR(IF(J191="X",0,IF(K191="X",0,VLOOKUP(K191,'11'!$K$3:$L$16,2,FALSE))),0)</f>
        <v>0</v>
      </c>
      <c r="T191" s="240">
        <f t="shared" si="11"/>
        <v>0</v>
      </c>
      <c r="U191" s="240">
        <f>IFERROR(VLOOKUP(K191,'11'!$K$3:$M$16,3,FALSE),0)</f>
        <v>0</v>
      </c>
      <c r="V191" s="240">
        <f t="shared" si="12"/>
        <v>0</v>
      </c>
    </row>
    <row r="192" spans="1:26" hidden="1">
      <c r="A192" s="238"/>
      <c r="E192" s="238"/>
      <c r="F192" s="238"/>
      <c r="G192" s="238"/>
      <c r="H192" s="238"/>
      <c r="L192" s="240"/>
      <c r="O192" s="240"/>
      <c r="R192" s="240">
        <f t="shared" si="10"/>
        <v>0</v>
      </c>
      <c r="S192" s="240">
        <f>IFERROR(IF(J192="X",0,IF(K192="X",0,VLOOKUP(K192,'11'!$K$3:$L$16,2,FALSE))),0)</f>
        <v>0</v>
      </c>
      <c r="T192" s="240">
        <f t="shared" si="11"/>
        <v>0</v>
      </c>
      <c r="U192" s="240">
        <f>IFERROR(VLOOKUP(K192,'11'!$K$3:$M$16,3,FALSE),0)</f>
        <v>0</v>
      </c>
      <c r="V192" s="240">
        <f t="shared" si="12"/>
        <v>0</v>
      </c>
    </row>
    <row r="193" spans="1:22" hidden="1">
      <c r="A193" s="238"/>
      <c r="E193" s="238"/>
      <c r="F193" s="238"/>
      <c r="G193" s="238"/>
      <c r="H193" s="238"/>
      <c r="L193" s="240"/>
      <c r="O193" s="240"/>
      <c r="R193" s="240">
        <f t="shared" si="10"/>
        <v>0</v>
      </c>
      <c r="S193" s="240">
        <f>IFERROR(IF(J193="X",0,IF(K193="X",0,VLOOKUP(K193,'11'!$K$3:$L$16,2,FALSE))),0)</f>
        <v>0</v>
      </c>
      <c r="T193" s="240">
        <f t="shared" si="11"/>
        <v>0</v>
      </c>
      <c r="U193" s="240">
        <f>IFERROR(VLOOKUP(K193,'11'!$K$3:$M$16,3,FALSE),0)</f>
        <v>0</v>
      </c>
      <c r="V193" s="240">
        <f t="shared" si="12"/>
        <v>0</v>
      </c>
    </row>
    <row r="194" spans="1:22" hidden="1">
      <c r="A194" s="238"/>
      <c r="E194" s="238"/>
      <c r="F194" s="238"/>
      <c r="G194" s="238"/>
      <c r="H194" s="238"/>
      <c r="L194" s="240"/>
      <c r="O194" s="240"/>
      <c r="R194" s="240">
        <f t="shared" si="10"/>
        <v>0</v>
      </c>
      <c r="S194" s="240">
        <f>IFERROR(IF(J194="X",0,IF(K194="X",0,VLOOKUP(K194,'11'!$K$3:$L$16,2,FALSE))),0)</f>
        <v>0</v>
      </c>
      <c r="T194" s="240">
        <f t="shared" si="11"/>
        <v>0</v>
      </c>
      <c r="U194" s="240">
        <f>IFERROR(VLOOKUP(K194,'11'!$K$3:$M$16,3,FALSE),0)</f>
        <v>0</v>
      </c>
      <c r="V194" s="240">
        <f t="shared" si="12"/>
        <v>0</v>
      </c>
    </row>
    <row r="195" spans="1:22" hidden="1">
      <c r="A195" s="238"/>
      <c r="E195" s="238"/>
      <c r="F195" s="238"/>
      <c r="G195" s="238"/>
      <c r="H195" s="238"/>
      <c r="L195" s="240"/>
      <c r="O195" s="240"/>
      <c r="R195" s="240">
        <f t="shared" si="10"/>
        <v>0</v>
      </c>
      <c r="S195" s="240">
        <f>IFERROR(IF(J195="X",0,IF(K195="X",0,VLOOKUP(K195,'11'!$K$3:$L$16,2,FALSE))),0)</f>
        <v>0</v>
      </c>
      <c r="T195" s="240">
        <f t="shared" si="11"/>
        <v>0</v>
      </c>
      <c r="U195" s="240">
        <f>IFERROR(VLOOKUP(K195,'11'!$K$3:$M$16,3,FALSE),0)</f>
        <v>0</v>
      </c>
      <c r="V195" s="240">
        <f t="shared" si="12"/>
        <v>0</v>
      </c>
    </row>
    <row r="196" spans="1:22" hidden="1">
      <c r="A196" s="238"/>
      <c r="E196" s="238"/>
      <c r="F196" s="238"/>
      <c r="G196" s="238"/>
      <c r="H196" s="238"/>
      <c r="L196" s="240"/>
      <c r="O196" s="240"/>
      <c r="R196" s="240">
        <f t="shared" si="10"/>
        <v>0</v>
      </c>
      <c r="S196" s="240">
        <f>IFERROR(IF(J196="X",0,IF(K196="X",0,VLOOKUP(K196,'11'!$K$3:$L$16,2,FALSE))),0)</f>
        <v>0</v>
      </c>
      <c r="T196" s="240">
        <f t="shared" si="11"/>
        <v>0</v>
      </c>
      <c r="U196" s="240">
        <f>IFERROR(VLOOKUP(K196,'11'!$K$3:$M$16,3,FALSE),0)</f>
        <v>0</v>
      </c>
      <c r="V196" s="240">
        <f t="shared" si="12"/>
        <v>0</v>
      </c>
    </row>
    <row r="197" spans="1:22" hidden="1">
      <c r="A197" s="238"/>
      <c r="E197" s="238"/>
      <c r="F197" s="238"/>
      <c r="G197" s="238"/>
      <c r="H197" s="238"/>
      <c r="L197" s="240"/>
      <c r="O197" s="240"/>
      <c r="R197" s="240">
        <f t="shared" si="10"/>
        <v>0</v>
      </c>
      <c r="S197" s="240">
        <f>IFERROR(IF(J197="X",0,IF(K197="X",0,VLOOKUP(K197,'11'!$K$3:$L$16,2,FALSE))),0)</f>
        <v>0</v>
      </c>
      <c r="T197" s="240">
        <f t="shared" si="11"/>
        <v>0</v>
      </c>
      <c r="U197" s="240">
        <f>IFERROR(VLOOKUP(K197,'11'!$K$3:$M$16,3,FALSE),0)</f>
        <v>0</v>
      </c>
      <c r="V197" s="240">
        <f t="shared" si="12"/>
        <v>0</v>
      </c>
    </row>
    <row r="198" spans="1:22" hidden="1">
      <c r="A198" s="238"/>
      <c r="E198" s="238"/>
      <c r="F198" s="238"/>
      <c r="G198" s="238"/>
      <c r="H198" s="238"/>
      <c r="L198" s="240"/>
      <c r="O198" s="240"/>
      <c r="R198" s="240">
        <f t="shared" si="10"/>
        <v>0</v>
      </c>
      <c r="S198" s="240">
        <f>IFERROR(IF(J198="X",0,IF(K198="X",0,VLOOKUP(K198,'11'!$K$3:$L$16,2,FALSE))),0)</f>
        <v>0</v>
      </c>
      <c r="T198" s="240">
        <f t="shared" si="11"/>
        <v>0</v>
      </c>
      <c r="U198" s="240">
        <f>IFERROR(VLOOKUP(K198,'11'!$K$3:$M$16,3,FALSE),0)</f>
        <v>0</v>
      </c>
      <c r="V198" s="240">
        <f t="shared" si="12"/>
        <v>0</v>
      </c>
    </row>
    <row r="199" spans="1:22" hidden="1">
      <c r="A199" s="238"/>
      <c r="E199" s="238"/>
      <c r="F199" s="238"/>
      <c r="G199" s="238"/>
      <c r="H199" s="238"/>
      <c r="L199" s="240"/>
      <c r="O199" s="240"/>
      <c r="R199" s="240">
        <f t="shared" si="10"/>
        <v>0</v>
      </c>
      <c r="S199" s="240">
        <f>IFERROR(IF(J199="X",0,IF(K199="X",0,VLOOKUP(K199,'11'!$K$3:$L$16,2,FALSE))),0)</f>
        <v>0</v>
      </c>
      <c r="T199" s="240">
        <f t="shared" si="11"/>
        <v>0</v>
      </c>
      <c r="U199" s="240">
        <f>IFERROR(VLOOKUP(K199,'11'!$K$3:$M$16,3,FALSE),0)</f>
        <v>0</v>
      </c>
      <c r="V199" s="240">
        <f t="shared" si="12"/>
        <v>0</v>
      </c>
    </row>
    <row r="200" spans="1:22" hidden="1">
      <c r="A200" s="238"/>
      <c r="E200" s="238"/>
      <c r="F200" s="238"/>
      <c r="G200" s="238"/>
      <c r="H200" s="238"/>
      <c r="L200" s="240"/>
      <c r="O200" s="240"/>
      <c r="R200" s="240">
        <f t="shared" si="10"/>
        <v>0</v>
      </c>
      <c r="S200" s="240">
        <f>IFERROR(IF(J200="X",0,IF(K200="X",0,VLOOKUP(K200,'11'!$K$3:$L$16,2,FALSE))),0)</f>
        <v>0</v>
      </c>
      <c r="T200" s="240">
        <f t="shared" si="11"/>
        <v>0</v>
      </c>
      <c r="U200" s="240">
        <f>IFERROR(VLOOKUP(K200,'11'!$K$3:$M$16,3,FALSE),0)</f>
        <v>0</v>
      </c>
      <c r="V200" s="240">
        <f t="shared" si="12"/>
        <v>0</v>
      </c>
    </row>
    <row r="201" spans="1:22" hidden="1">
      <c r="A201" s="238"/>
      <c r="E201" s="238"/>
      <c r="F201" s="238"/>
      <c r="G201" s="238"/>
      <c r="H201" s="238"/>
      <c r="L201" s="240"/>
      <c r="O201" s="240"/>
      <c r="R201" s="240">
        <f t="shared" si="10"/>
        <v>0</v>
      </c>
      <c r="S201" s="240">
        <f>IFERROR(IF(J201="X",0,IF(K201="X",0,VLOOKUP(K201,'11'!$K$3:$L$16,2,FALSE))),0)</f>
        <v>0</v>
      </c>
      <c r="T201" s="240">
        <f t="shared" si="11"/>
        <v>0</v>
      </c>
      <c r="U201" s="240">
        <f>IFERROR(VLOOKUP(K201,'11'!$K$3:$M$16,3,FALSE),0)</f>
        <v>0</v>
      </c>
      <c r="V201" s="240">
        <f t="shared" si="12"/>
        <v>0</v>
      </c>
    </row>
    <row r="202" spans="1:22" hidden="1">
      <c r="A202" s="238"/>
      <c r="E202" s="238"/>
      <c r="F202" s="238"/>
      <c r="G202" s="238"/>
      <c r="H202" s="238"/>
      <c r="L202" s="240"/>
      <c r="O202" s="240"/>
      <c r="R202" s="240">
        <f t="shared" si="10"/>
        <v>0</v>
      </c>
      <c r="S202" s="240">
        <f>IFERROR(IF(J202="X",0,IF(K202="X",0,VLOOKUP(K202,'11'!$K$3:$L$16,2,FALSE))),0)</f>
        <v>0</v>
      </c>
      <c r="T202" s="240">
        <f t="shared" si="11"/>
        <v>0</v>
      </c>
      <c r="U202" s="240">
        <f>IFERROR(VLOOKUP(K202,'11'!$K$3:$M$16,3,FALSE),0)</f>
        <v>0</v>
      </c>
      <c r="V202" s="240">
        <f t="shared" si="12"/>
        <v>0</v>
      </c>
    </row>
    <row r="203" spans="1:22" hidden="1">
      <c r="A203" s="238"/>
      <c r="E203" s="238"/>
      <c r="F203" s="238"/>
      <c r="G203" s="238"/>
      <c r="H203" s="238"/>
      <c r="L203" s="240"/>
      <c r="O203" s="240"/>
      <c r="R203" s="240">
        <f t="shared" si="10"/>
        <v>0</v>
      </c>
      <c r="S203" s="240">
        <f>IFERROR(IF(J203="X",0,IF(K203="X",0,VLOOKUP(K203,'11'!$K$3:$L$16,2,FALSE))),0)</f>
        <v>0</v>
      </c>
      <c r="T203" s="240">
        <f t="shared" si="11"/>
        <v>0</v>
      </c>
      <c r="U203" s="240">
        <f>IFERROR(VLOOKUP(K203,'11'!$K$3:$M$16,3,FALSE),0)</f>
        <v>0</v>
      </c>
      <c r="V203" s="240">
        <f t="shared" si="12"/>
        <v>0</v>
      </c>
    </row>
    <row r="204" spans="1:22" hidden="1">
      <c r="A204" s="238"/>
      <c r="E204" s="238"/>
      <c r="F204" s="238"/>
      <c r="G204" s="238"/>
      <c r="H204" s="238"/>
      <c r="L204" s="240"/>
      <c r="O204" s="240"/>
      <c r="R204" s="240">
        <f t="shared" si="10"/>
        <v>0</v>
      </c>
      <c r="S204" s="240">
        <f>IFERROR(IF(J204="X",0,IF(K204="X",0,VLOOKUP(K204,'11'!$K$3:$L$16,2,FALSE))),0)</f>
        <v>0</v>
      </c>
      <c r="T204" s="240">
        <f t="shared" si="11"/>
        <v>0</v>
      </c>
      <c r="U204" s="240">
        <f>IFERROR(VLOOKUP(K204,'11'!$K$3:$M$16,3,FALSE),0)</f>
        <v>0</v>
      </c>
      <c r="V204" s="240">
        <f t="shared" si="12"/>
        <v>0</v>
      </c>
    </row>
    <row r="205" spans="1:22" hidden="1">
      <c r="A205" s="238"/>
      <c r="E205" s="238"/>
      <c r="F205" s="238"/>
      <c r="G205" s="238"/>
      <c r="H205" s="238"/>
      <c r="L205" s="240"/>
      <c r="O205" s="240"/>
      <c r="R205" s="240">
        <f t="shared" si="10"/>
        <v>0</v>
      </c>
      <c r="S205" s="240">
        <f>IFERROR(IF(J205="X",0,IF(K205="X",0,VLOOKUP(K205,'11'!$K$3:$L$16,2,FALSE))),0)</f>
        <v>0</v>
      </c>
      <c r="T205" s="240">
        <f t="shared" si="11"/>
        <v>0</v>
      </c>
      <c r="U205" s="240">
        <f>IFERROR(VLOOKUP(K205,'11'!$K$3:$M$16,3,FALSE),0)</f>
        <v>0</v>
      </c>
      <c r="V205" s="240">
        <f t="shared" si="12"/>
        <v>0</v>
      </c>
    </row>
    <row r="206" spans="1:22" hidden="1">
      <c r="A206" s="238"/>
      <c r="E206" s="238"/>
      <c r="F206" s="238"/>
      <c r="G206" s="238"/>
      <c r="H206" s="238"/>
      <c r="L206" s="240"/>
      <c r="O206" s="240"/>
      <c r="R206" s="240">
        <f t="shared" si="10"/>
        <v>0</v>
      </c>
      <c r="S206" s="240">
        <f>IFERROR(IF(J206="X",0,IF(K206="X",0,VLOOKUP(K206,'11'!$K$3:$L$16,2,FALSE))),0)</f>
        <v>0</v>
      </c>
      <c r="T206" s="240">
        <f t="shared" si="11"/>
        <v>0</v>
      </c>
      <c r="U206" s="240">
        <f>IFERROR(VLOOKUP(K206,'11'!$K$3:$M$16,3,FALSE),0)</f>
        <v>0</v>
      </c>
      <c r="V206" s="240">
        <f t="shared" si="12"/>
        <v>0</v>
      </c>
    </row>
    <row r="207" spans="1:22" hidden="1">
      <c r="A207" s="238"/>
      <c r="E207" s="238"/>
      <c r="F207" s="238"/>
      <c r="G207" s="238"/>
      <c r="H207" s="238"/>
      <c r="L207" s="240"/>
      <c r="O207" s="240"/>
      <c r="R207" s="240">
        <f t="shared" si="10"/>
        <v>0</v>
      </c>
      <c r="S207" s="240">
        <f>IFERROR(IF(J207="X",0,IF(K207="X",0,VLOOKUP(K207,'11'!$K$3:$L$16,2,FALSE))),0)</f>
        <v>0</v>
      </c>
      <c r="T207" s="240">
        <f t="shared" si="11"/>
        <v>0</v>
      </c>
      <c r="U207" s="240">
        <f>IFERROR(VLOOKUP(K207,'11'!$K$3:$M$16,3,FALSE),0)</f>
        <v>0</v>
      </c>
      <c r="V207" s="240">
        <f t="shared" si="12"/>
        <v>0</v>
      </c>
    </row>
    <row r="208" spans="1:22" hidden="1">
      <c r="A208" s="238"/>
      <c r="E208" s="238"/>
      <c r="F208" s="238"/>
      <c r="G208" s="238"/>
      <c r="H208" s="238"/>
      <c r="L208" s="240"/>
      <c r="O208" s="240"/>
      <c r="R208" s="240">
        <f t="shared" si="10"/>
        <v>0</v>
      </c>
      <c r="S208" s="240">
        <f>IFERROR(IF(J208="X",0,IF(K208="X",0,VLOOKUP(K208,'11'!$K$3:$L$16,2,FALSE))),0)</f>
        <v>0</v>
      </c>
      <c r="T208" s="240">
        <f t="shared" si="11"/>
        <v>0</v>
      </c>
      <c r="U208" s="240">
        <f>IFERROR(VLOOKUP(K208,'11'!$K$3:$M$16,3,FALSE),0)</f>
        <v>0</v>
      </c>
      <c r="V208" s="240">
        <f t="shared" si="12"/>
        <v>0</v>
      </c>
    </row>
    <row r="209" spans="1:22" hidden="1">
      <c r="A209" s="238"/>
      <c r="E209" s="238"/>
      <c r="F209" s="238"/>
      <c r="G209" s="238"/>
      <c r="H209" s="238"/>
      <c r="L209" s="240"/>
      <c r="O209" s="240"/>
      <c r="R209" s="240">
        <f t="shared" si="10"/>
        <v>0</v>
      </c>
      <c r="S209" s="240">
        <f>IFERROR(IF(J209="X",0,IF(K209="X",0,VLOOKUP(K209,'11'!$K$3:$L$16,2,FALSE))),0)</f>
        <v>0</v>
      </c>
      <c r="T209" s="240">
        <f t="shared" si="11"/>
        <v>0</v>
      </c>
      <c r="U209" s="240">
        <f>IFERROR(VLOOKUP(K209,'11'!$K$3:$M$16,3,FALSE),0)</f>
        <v>0</v>
      </c>
      <c r="V209" s="240">
        <f t="shared" si="12"/>
        <v>0</v>
      </c>
    </row>
    <row r="210" spans="1:22" hidden="1">
      <c r="A210" s="238"/>
      <c r="E210" s="238"/>
      <c r="F210" s="238"/>
      <c r="G210" s="238"/>
      <c r="H210" s="238"/>
      <c r="L210" s="240"/>
      <c r="O210" s="240"/>
      <c r="R210" s="240">
        <f t="shared" si="10"/>
        <v>0</v>
      </c>
      <c r="S210" s="240">
        <f>IFERROR(IF(J210="X",0,IF(K210="X",0,VLOOKUP(K210,'11'!$K$3:$L$16,2,FALSE))),0)</f>
        <v>0</v>
      </c>
      <c r="T210" s="240">
        <f t="shared" si="11"/>
        <v>0</v>
      </c>
      <c r="U210" s="240">
        <f>IFERROR(VLOOKUP(K210,'11'!$K$3:$M$16,3,FALSE),0)</f>
        <v>0</v>
      </c>
      <c r="V210" s="240">
        <f t="shared" si="12"/>
        <v>0</v>
      </c>
    </row>
    <row r="211" spans="1:22" hidden="1">
      <c r="A211" s="238"/>
      <c r="E211" s="238"/>
      <c r="F211" s="238"/>
      <c r="G211" s="238"/>
      <c r="H211" s="238"/>
      <c r="L211" s="240"/>
      <c r="O211" s="240"/>
      <c r="R211" s="240">
        <f t="shared" si="10"/>
        <v>0</v>
      </c>
      <c r="S211" s="240">
        <f>IFERROR(IF(J211="X",0,IF(K211="X",0,VLOOKUP(K211,'11'!$K$3:$L$16,2,FALSE))),0)</f>
        <v>0</v>
      </c>
      <c r="T211" s="240">
        <f t="shared" si="11"/>
        <v>0</v>
      </c>
      <c r="U211" s="240">
        <f>IFERROR(VLOOKUP(K211,'11'!$K$3:$M$16,3,FALSE),0)</f>
        <v>0</v>
      </c>
      <c r="V211" s="240">
        <f t="shared" si="12"/>
        <v>0</v>
      </c>
    </row>
    <row r="212" spans="1:22" hidden="1">
      <c r="A212" s="238"/>
      <c r="E212" s="238"/>
      <c r="F212" s="238"/>
      <c r="G212" s="238"/>
      <c r="H212" s="238"/>
      <c r="L212" s="240"/>
      <c r="O212" s="240"/>
      <c r="R212" s="240">
        <f t="shared" si="10"/>
        <v>0</v>
      </c>
      <c r="S212" s="240">
        <f>IFERROR(IF(J212="X",0,IF(K212="X",0,VLOOKUP(K212,'11'!$K$3:$L$16,2,FALSE))),0)</f>
        <v>0</v>
      </c>
      <c r="T212" s="240">
        <f t="shared" si="11"/>
        <v>0</v>
      </c>
      <c r="U212" s="240">
        <f>IFERROR(VLOOKUP(K212,'11'!$K$3:$M$16,3,FALSE),0)</f>
        <v>0</v>
      </c>
      <c r="V212" s="240">
        <f t="shared" si="12"/>
        <v>0</v>
      </c>
    </row>
    <row r="213" spans="1:22" hidden="1">
      <c r="A213" s="238"/>
      <c r="E213" s="238"/>
      <c r="F213" s="238"/>
      <c r="G213" s="238"/>
      <c r="H213" s="238"/>
      <c r="L213" s="240"/>
      <c r="O213" s="240"/>
      <c r="R213" s="240">
        <f t="shared" si="10"/>
        <v>0</v>
      </c>
      <c r="S213" s="240">
        <f>IFERROR(IF(J213="X",0,IF(K213="X",0,VLOOKUP(K213,'11'!$K$3:$L$16,2,FALSE))),0)</f>
        <v>0</v>
      </c>
      <c r="T213" s="240">
        <f t="shared" si="11"/>
        <v>0</v>
      </c>
      <c r="U213" s="240">
        <f>IFERROR(VLOOKUP(K213,'11'!$K$3:$M$16,3,FALSE),0)</f>
        <v>0</v>
      </c>
      <c r="V213" s="240">
        <f t="shared" si="12"/>
        <v>0</v>
      </c>
    </row>
    <row r="214" spans="1:22" hidden="1">
      <c r="A214" s="238"/>
      <c r="E214" s="238"/>
      <c r="F214" s="238"/>
      <c r="G214" s="238"/>
      <c r="H214" s="238"/>
      <c r="L214" s="240"/>
      <c r="O214" s="240"/>
      <c r="R214" s="240">
        <f t="shared" si="10"/>
        <v>0</v>
      </c>
      <c r="S214" s="240">
        <f>IFERROR(IF(J214="X",0,IF(K214="X",0,VLOOKUP(K214,'11'!$K$3:$L$16,2,FALSE))),0)</f>
        <v>0</v>
      </c>
      <c r="T214" s="240">
        <f t="shared" si="11"/>
        <v>0</v>
      </c>
      <c r="U214" s="240">
        <f>IFERROR(VLOOKUP(K214,'11'!$K$3:$M$16,3,FALSE),0)</f>
        <v>0</v>
      </c>
      <c r="V214" s="240">
        <f t="shared" si="12"/>
        <v>0</v>
      </c>
    </row>
    <row r="215" spans="1:22" hidden="1">
      <c r="A215" s="238"/>
      <c r="E215" s="238"/>
      <c r="F215" s="238"/>
      <c r="G215" s="238"/>
      <c r="H215" s="238"/>
      <c r="L215" s="240"/>
      <c r="O215" s="240"/>
      <c r="R215" s="240">
        <f t="shared" si="10"/>
        <v>0</v>
      </c>
      <c r="S215" s="240">
        <f>IFERROR(IF(J215="X",0,IF(K215="X",0,VLOOKUP(K215,'11'!$K$3:$L$16,2,FALSE))),0)</f>
        <v>0</v>
      </c>
      <c r="T215" s="240">
        <f t="shared" si="11"/>
        <v>0</v>
      </c>
      <c r="U215" s="240">
        <f>IFERROR(VLOOKUP(K215,'11'!$K$3:$M$16,3,FALSE),0)</f>
        <v>0</v>
      </c>
      <c r="V215" s="240">
        <f t="shared" si="12"/>
        <v>0</v>
      </c>
    </row>
    <row r="216" spans="1:22" hidden="1">
      <c r="A216" s="238"/>
      <c r="E216" s="238"/>
      <c r="F216" s="238"/>
      <c r="G216" s="238"/>
      <c r="H216" s="238"/>
      <c r="L216" s="240"/>
      <c r="O216" s="240"/>
      <c r="R216" s="240">
        <f t="shared" si="10"/>
        <v>0</v>
      </c>
      <c r="S216" s="240">
        <f>IFERROR(IF(J216="X",0,IF(K216="X",0,VLOOKUP(K216,'11'!$K$3:$L$16,2,FALSE))),0)</f>
        <v>0</v>
      </c>
      <c r="T216" s="240">
        <f t="shared" si="11"/>
        <v>0</v>
      </c>
      <c r="U216" s="240">
        <f>IFERROR(VLOOKUP(K216,'11'!$K$3:$M$16,3,FALSE),0)</f>
        <v>0</v>
      </c>
      <c r="V216" s="240">
        <f t="shared" si="12"/>
        <v>0</v>
      </c>
    </row>
    <row r="217" spans="1:22" hidden="1">
      <c r="A217" s="238"/>
      <c r="E217" s="238"/>
      <c r="F217" s="238"/>
      <c r="G217" s="238"/>
      <c r="H217" s="238"/>
      <c r="L217" s="240"/>
      <c r="O217" s="240"/>
      <c r="R217" s="240">
        <f t="shared" si="10"/>
        <v>0</v>
      </c>
      <c r="S217" s="240">
        <f>IFERROR(IF(J217="X",0,IF(K217="X",0,VLOOKUP(K217,'11'!$K$3:$L$16,2,FALSE))),0)</f>
        <v>0</v>
      </c>
      <c r="T217" s="240">
        <f t="shared" si="11"/>
        <v>0</v>
      </c>
      <c r="U217" s="240">
        <f>IFERROR(VLOOKUP(K217,'11'!$K$3:$M$16,3,FALSE),0)</f>
        <v>0</v>
      </c>
      <c r="V217" s="240">
        <f t="shared" si="12"/>
        <v>0</v>
      </c>
    </row>
    <row r="218" spans="1:22" hidden="1">
      <c r="A218" s="238"/>
      <c r="E218" s="238"/>
      <c r="F218" s="238"/>
      <c r="G218" s="238"/>
      <c r="H218" s="238"/>
      <c r="L218" s="240"/>
      <c r="O218" s="240"/>
      <c r="R218" s="240">
        <f t="shared" si="10"/>
        <v>0</v>
      </c>
      <c r="S218" s="240">
        <f>IFERROR(IF(J218="X",0,IF(K218="X",0,VLOOKUP(K218,'11'!$K$3:$L$16,2,FALSE))),0)</f>
        <v>0</v>
      </c>
      <c r="T218" s="240">
        <f t="shared" si="11"/>
        <v>0</v>
      </c>
      <c r="U218" s="240">
        <f>IFERROR(VLOOKUP(K218,'11'!$K$3:$M$16,3,FALSE),0)</f>
        <v>0</v>
      </c>
      <c r="V218" s="240">
        <f t="shared" si="12"/>
        <v>0</v>
      </c>
    </row>
    <row r="219" spans="1:22" hidden="1">
      <c r="A219" s="238"/>
      <c r="E219" s="238"/>
      <c r="F219" s="238"/>
      <c r="G219" s="238"/>
      <c r="H219" s="238"/>
      <c r="L219" s="240"/>
      <c r="O219" s="240"/>
      <c r="R219" s="240">
        <f t="shared" si="10"/>
        <v>0</v>
      </c>
      <c r="S219" s="240">
        <f>IFERROR(IF(J219="X",0,IF(K219="X",0,VLOOKUP(K219,'11'!$K$3:$L$16,2,FALSE))),0)</f>
        <v>0</v>
      </c>
      <c r="T219" s="240">
        <f t="shared" si="11"/>
        <v>0</v>
      </c>
      <c r="U219" s="240">
        <f>IFERROR(VLOOKUP(K219,'11'!$K$3:$M$16,3,FALSE),0)</f>
        <v>0</v>
      </c>
      <c r="V219" s="240">
        <f t="shared" si="12"/>
        <v>0</v>
      </c>
    </row>
    <row r="220" spans="1:22" hidden="1">
      <c r="A220" s="238"/>
      <c r="E220" s="238"/>
      <c r="F220" s="238"/>
      <c r="G220" s="238"/>
      <c r="H220" s="238"/>
      <c r="L220" s="240"/>
      <c r="O220" s="240"/>
      <c r="R220" s="240">
        <f t="shared" si="10"/>
        <v>0</v>
      </c>
      <c r="S220" s="240">
        <f>IFERROR(IF(J220="X",0,IF(K220="X",0,VLOOKUP(K220,'11'!$K$3:$L$16,2,FALSE))),0)</f>
        <v>0</v>
      </c>
      <c r="T220" s="240">
        <f t="shared" si="11"/>
        <v>0</v>
      </c>
      <c r="U220" s="240">
        <f>IFERROR(VLOOKUP(K220,'11'!$K$3:$M$16,3,FALSE),0)</f>
        <v>0</v>
      </c>
      <c r="V220" s="240">
        <f t="shared" si="12"/>
        <v>0</v>
      </c>
    </row>
    <row r="221" spans="1:22" hidden="1">
      <c r="A221" s="238"/>
      <c r="E221" s="238"/>
      <c r="F221" s="238"/>
      <c r="G221" s="238"/>
      <c r="H221" s="238"/>
      <c r="L221" s="240"/>
      <c r="O221" s="240"/>
      <c r="R221" s="240">
        <f t="shared" si="10"/>
        <v>0</v>
      </c>
      <c r="S221" s="240">
        <f>IFERROR(IF(J221="X",0,IF(K221="X",0,VLOOKUP(K221,'11'!$K$3:$L$16,2,FALSE))),0)</f>
        <v>0</v>
      </c>
      <c r="T221" s="240">
        <f t="shared" si="11"/>
        <v>0</v>
      </c>
      <c r="U221" s="240">
        <f>IFERROR(VLOOKUP(K221,'11'!$K$3:$M$16,3,FALSE),0)</f>
        <v>0</v>
      </c>
      <c r="V221" s="240">
        <f t="shared" si="12"/>
        <v>0</v>
      </c>
    </row>
    <row r="222" spans="1:22" hidden="1">
      <c r="A222" s="238"/>
      <c r="E222" s="238"/>
      <c r="F222" s="238"/>
      <c r="G222" s="238"/>
      <c r="H222" s="238"/>
      <c r="L222" s="240"/>
      <c r="O222" s="240"/>
      <c r="R222" s="240">
        <f t="shared" si="10"/>
        <v>0</v>
      </c>
      <c r="S222" s="240">
        <f>IFERROR(IF(J222="X",0,IF(K222="X",0,VLOOKUP(K222,'11'!$K$3:$L$16,2,FALSE))),0)</f>
        <v>0</v>
      </c>
      <c r="T222" s="240">
        <f t="shared" si="11"/>
        <v>0</v>
      </c>
      <c r="U222" s="240">
        <f>IFERROR(VLOOKUP(K222,'11'!$K$3:$M$16,3,FALSE),0)</f>
        <v>0</v>
      </c>
      <c r="V222" s="240">
        <f t="shared" si="12"/>
        <v>0</v>
      </c>
    </row>
    <row r="223" spans="1:22" hidden="1">
      <c r="A223" s="238"/>
      <c r="E223" s="238"/>
      <c r="F223" s="238"/>
      <c r="G223" s="238"/>
      <c r="H223" s="238"/>
      <c r="L223" s="240"/>
      <c r="O223" s="240"/>
      <c r="R223" s="240">
        <f t="shared" si="10"/>
        <v>0</v>
      </c>
      <c r="S223" s="240">
        <f>IFERROR(IF(J223="X",0,IF(K223="X",0,VLOOKUP(K223,'11'!$K$3:$L$16,2,FALSE))),0)</f>
        <v>0</v>
      </c>
      <c r="T223" s="240">
        <f t="shared" si="11"/>
        <v>0</v>
      </c>
      <c r="U223" s="240">
        <f>IFERROR(VLOOKUP(K223,'11'!$K$3:$M$16,3,FALSE),0)</f>
        <v>0</v>
      </c>
      <c r="V223" s="240">
        <f t="shared" si="12"/>
        <v>0</v>
      </c>
    </row>
    <row r="224" spans="1:22" hidden="1">
      <c r="A224" s="238"/>
      <c r="E224" s="238"/>
      <c r="F224" s="238"/>
      <c r="G224" s="238"/>
      <c r="H224" s="238"/>
      <c r="L224" s="240"/>
      <c r="O224" s="240"/>
      <c r="R224" s="240">
        <f t="shared" si="10"/>
        <v>0</v>
      </c>
      <c r="S224" s="240">
        <f>IFERROR(IF(J224="X",0,IF(K224="X",0,VLOOKUP(K224,'11'!$K$3:$L$16,2,FALSE))),0)</f>
        <v>0</v>
      </c>
      <c r="T224" s="240">
        <f t="shared" si="11"/>
        <v>0</v>
      </c>
      <c r="U224" s="240">
        <f>IFERROR(VLOOKUP(K224,'11'!$K$3:$M$16,3,FALSE),0)</f>
        <v>0</v>
      </c>
      <c r="V224" s="240">
        <f t="shared" si="12"/>
        <v>0</v>
      </c>
    </row>
    <row r="225" spans="1:22" hidden="1">
      <c r="A225" s="238"/>
      <c r="E225" s="238"/>
      <c r="F225" s="238"/>
      <c r="G225" s="238"/>
      <c r="H225" s="238"/>
      <c r="L225" s="240"/>
      <c r="O225" s="240"/>
      <c r="R225" s="240">
        <f t="shared" si="10"/>
        <v>0</v>
      </c>
      <c r="S225" s="240">
        <f>IFERROR(IF(J225="X",0,IF(K225="X",0,VLOOKUP(K225,'11'!$K$3:$L$16,2,FALSE))),0)</f>
        <v>0</v>
      </c>
      <c r="T225" s="240">
        <f t="shared" si="11"/>
        <v>0</v>
      </c>
      <c r="U225" s="240">
        <f>IFERROR(VLOOKUP(K225,'11'!$K$3:$M$16,3,FALSE),0)</f>
        <v>0</v>
      </c>
      <c r="V225" s="240">
        <f t="shared" si="12"/>
        <v>0</v>
      </c>
    </row>
    <row r="226" spans="1:22" hidden="1">
      <c r="A226" s="238"/>
      <c r="E226" s="238"/>
      <c r="F226" s="238"/>
      <c r="G226" s="238"/>
      <c r="H226" s="238"/>
      <c r="L226" s="240"/>
      <c r="O226" s="240"/>
      <c r="R226" s="240">
        <f t="shared" si="10"/>
        <v>0</v>
      </c>
      <c r="S226" s="240">
        <f>IFERROR(IF(J226="X",0,IF(K226="X",0,VLOOKUP(K226,'11'!$K$3:$L$16,2,FALSE))),0)</f>
        <v>0</v>
      </c>
      <c r="T226" s="240">
        <f t="shared" si="11"/>
        <v>0</v>
      </c>
      <c r="U226" s="240">
        <f>IFERROR(VLOOKUP(K226,'11'!$K$3:$M$16,3,FALSE),0)</f>
        <v>0</v>
      </c>
      <c r="V226" s="240">
        <f t="shared" si="12"/>
        <v>0</v>
      </c>
    </row>
    <row r="227" spans="1:22" hidden="1">
      <c r="A227" s="238"/>
      <c r="E227" s="238"/>
      <c r="F227" s="238"/>
      <c r="G227" s="238"/>
      <c r="H227" s="238"/>
      <c r="L227" s="240"/>
      <c r="O227" s="240"/>
      <c r="R227" s="240">
        <f t="shared" si="10"/>
        <v>0</v>
      </c>
      <c r="S227" s="240">
        <f>IFERROR(IF(J227="X",0,IF(K227="X",0,VLOOKUP(K227,'11'!$K$3:$L$16,2,FALSE))),0)</f>
        <v>0</v>
      </c>
      <c r="T227" s="240">
        <f t="shared" si="11"/>
        <v>0</v>
      </c>
      <c r="U227" s="240">
        <f>IFERROR(VLOOKUP(K227,'11'!$K$3:$M$16,3,FALSE),0)</f>
        <v>0</v>
      </c>
      <c r="V227" s="240">
        <f t="shared" si="12"/>
        <v>0</v>
      </c>
    </row>
    <row r="228" spans="1:22" hidden="1">
      <c r="A228" s="238"/>
      <c r="E228" s="238"/>
      <c r="F228" s="238"/>
      <c r="G228" s="238"/>
      <c r="H228" s="238"/>
      <c r="L228" s="240"/>
      <c r="O228" s="240"/>
      <c r="R228" s="240">
        <f t="shared" si="10"/>
        <v>0</v>
      </c>
      <c r="S228" s="240">
        <f>IFERROR(IF(J228="X",0,IF(K228="X",0,VLOOKUP(K228,'11'!$K$3:$L$16,2,FALSE))),0)</f>
        <v>0</v>
      </c>
      <c r="T228" s="240">
        <f t="shared" si="11"/>
        <v>0</v>
      </c>
      <c r="U228" s="240">
        <f>IFERROR(VLOOKUP(K228,'11'!$K$3:$M$16,3,FALSE),0)</f>
        <v>0</v>
      </c>
      <c r="V228" s="240">
        <f t="shared" si="12"/>
        <v>0</v>
      </c>
    </row>
    <row r="229" spans="1:22" hidden="1">
      <c r="A229" s="238"/>
      <c r="E229" s="238"/>
      <c r="F229" s="238"/>
      <c r="G229" s="238"/>
      <c r="H229" s="238"/>
      <c r="L229" s="240"/>
      <c r="O229" s="240"/>
      <c r="R229" s="240">
        <f t="shared" si="10"/>
        <v>0</v>
      </c>
      <c r="S229" s="240">
        <f>IFERROR(IF(J229="X",0,IF(K229="X",0,VLOOKUP(K229,'11'!$K$3:$L$16,2,FALSE))),0)</f>
        <v>0</v>
      </c>
      <c r="T229" s="240">
        <f t="shared" si="11"/>
        <v>0</v>
      </c>
      <c r="U229" s="240">
        <f>IFERROR(VLOOKUP(K229,'11'!$K$3:$M$16,3,FALSE),0)</f>
        <v>0</v>
      </c>
      <c r="V229" s="240">
        <f t="shared" si="12"/>
        <v>0</v>
      </c>
    </row>
    <row r="230" spans="1:22" hidden="1">
      <c r="A230" s="238"/>
      <c r="E230" s="238"/>
      <c r="F230" s="238"/>
      <c r="G230" s="238"/>
      <c r="H230" s="238"/>
      <c r="L230" s="240"/>
      <c r="O230" s="240"/>
      <c r="R230" s="240">
        <f t="shared" si="10"/>
        <v>0</v>
      </c>
      <c r="S230" s="240">
        <f>IFERROR(IF(J230="X",0,IF(K230="X",0,VLOOKUP(K230,'11'!$K$3:$L$16,2,FALSE))),0)</f>
        <v>0</v>
      </c>
      <c r="T230" s="240">
        <f t="shared" si="11"/>
        <v>0</v>
      </c>
      <c r="U230" s="240">
        <f>IFERROR(VLOOKUP(K230,'11'!$K$3:$M$16,3,FALSE),0)</f>
        <v>0</v>
      </c>
      <c r="V230" s="240">
        <f t="shared" si="12"/>
        <v>0</v>
      </c>
    </row>
    <row r="231" spans="1:22" hidden="1">
      <c r="A231" s="238"/>
      <c r="E231" s="238"/>
      <c r="F231" s="238"/>
      <c r="G231" s="238"/>
      <c r="H231" s="238"/>
      <c r="L231" s="240"/>
      <c r="O231" s="240"/>
      <c r="R231" s="240">
        <f t="shared" si="10"/>
        <v>0</v>
      </c>
      <c r="S231" s="240">
        <f>IFERROR(IF(J231="X",0,IF(K231="X",0,VLOOKUP(K231,'11'!$K$3:$L$16,2,FALSE))),0)</f>
        <v>0</v>
      </c>
      <c r="T231" s="240">
        <f t="shared" si="11"/>
        <v>0</v>
      </c>
      <c r="U231" s="240">
        <f>IFERROR(VLOOKUP(K231,'11'!$K$3:$M$16,3,FALSE),0)</f>
        <v>0</v>
      </c>
      <c r="V231" s="240">
        <f t="shared" si="12"/>
        <v>0</v>
      </c>
    </row>
    <row r="232" spans="1:22" hidden="1">
      <c r="A232" s="238"/>
      <c r="E232" s="238"/>
      <c r="F232" s="238"/>
      <c r="G232" s="238"/>
      <c r="H232" s="238"/>
      <c r="L232" s="240"/>
      <c r="O232" s="240"/>
      <c r="R232" s="240">
        <f t="shared" si="10"/>
        <v>0</v>
      </c>
      <c r="S232" s="240">
        <f>IFERROR(IF(J232="X",0,IF(K232="X",0,VLOOKUP(K232,'11'!$K$3:$L$16,2,FALSE))),0)</f>
        <v>0</v>
      </c>
      <c r="T232" s="240">
        <f t="shared" si="11"/>
        <v>0</v>
      </c>
      <c r="U232" s="240">
        <f>IFERROR(VLOOKUP(K232,'11'!$K$3:$M$16,3,FALSE),0)</f>
        <v>0</v>
      </c>
      <c r="V232" s="240">
        <f t="shared" si="12"/>
        <v>0</v>
      </c>
    </row>
    <row r="233" spans="1:22" hidden="1">
      <c r="A233" s="238"/>
      <c r="E233" s="238"/>
      <c r="F233" s="238"/>
      <c r="G233" s="238"/>
      <c r="H233" s="238"/>
      <c r="L233" s="240"/>
      <c r="O233" s="240"/>
      <c r="R233" s="240">
        <f t="shared" si="10"/>
        <v>0</v>
      </c>
      <c r="S233" s="240">
        <f>IFERROR(IF(J233="X",0,IF(K233="X",0,VLOOKUP(K233,'11'!$K$3:$L$16,2,FALSE))),0)</f>
        <v>0</v>
      </c>
      <c r="T233" s="240">
        <f t="shared" si="11"/>
        <v>0</v>
      </c>
      <c r="U233" s="240">
        <f>IFERROR(VLOOKUP(K233,'11'!$K$3:$M$16,3,FALSE),0)</f>
        <v>0</v>
      </c>
      <c r="V233" s="240">
        <f t="shared" si="12"/>
        <v>0</v>
      </c>
    </row>
    <row r="234" spans="1:22" hidden="1">
      <c r="A234" s="238"/>
      <c r="E234" s="238"/>
      <c r="F234" s="238"/>
      <c r="G234" s="238"/>
      <c r="H234" s="238"/>
      <c r="L234" s="240"/>
      <c r="O234" s="240"/>
      <c r="R234" s="240">
        <f t="shared" si="10"/>
        <v>0</v>
      </c>
      <c r="S234" s="240">
        <f>IFERROR(IF(J234="X",0,IF(K234="X",0,VLOOKUP(K234,'11'!$K$3:$L$16,2,FALSE))),0)</f>
        <v>0</v>
      </c>
      <c r="T234" s="240">
        <f t="shared" si="11"/>
        <v>0</v>
      </c>
      <c r="U234" s="240">
        <f>IFERROR(VLOOKUP(K234,'11'!$K$3:$M$16,3,FALSE),0)</f>
        <v>0</v>
      </c>
      <c r="V234" s="240">
        <f t="shared" si="12"/>
        <v>0</v>
      </c>
    </row>
    <row r="235" spans="1:22" hidden="1">
      <c r="A235" s="238"/>
      <c r="E235" s="238"/>
      <c r="F235" s="238"/>
      <c r="G235" s="238"/>
      <c r="H235" s="238"/>
      <c r="L235" s="240"/>
      <c r="O235" s="240"/>
      <c r="R235" s="240">
        <f t="shared" si="10"/>
        <v>0</v>
      </c>
      <c r="S235" s="240">
        <f>IFERROR(IF(J235="X",0,IF(K235="X",0,VLOOKUP(K235,'11'!$K$3:$L$16,2,FALSE))),0)</f>
        <v>0</v>
      </c>
      <c r="T235" s="240">
        <f t="shared" si="11"/>
        <v>0</v>
      </c>
      <c r="U235" s="240">
        <f>IFERROR(VLOOKUP(K235,'11'!$K$3:$M$16,3,FALSE),0)</f>
        <v>0</v>
      </c>
      <c r="V235" s="240">
        <f t="shared" si="12"/>
        <v>0</v>
      </c>
    </row>
    <row r="236" spans="1:22" hidden="1">
      <c r="A236" s="238"/>
      <c r="E236" s="238"/>
      <c r="F236" s="238"/>
      <c r="G236" s="238"/>
      <c r="H236" s="238"/>
      <c r="L236" s="240"/>
      <c r="O236" s="240"/>
      <c r="R236" s="240">
        <f t="shared" si="10"/>
        <v>0</v>
      </c>
      <c r="S236" s="240">
        <f>IFERROR(IF(J236="X",0,IF(K236="X",0,VLOOKUP(K236,'11'!$K$3:$L$16,2,FALSE))),0)</f>
        <v>0</v>
      </c>
      <c r="T236" s="240">
        <f t="shared" si="11"/>
        <v>0</v>
      </c>
      <c r="U236" s="240">
        <f>IFERROR(VLOOKUP(K236,'11'!$K$3:$M$16,3,FALSE),0)</f>
        <v>0</v>
      </c>
      <c r="V236" s="240">
        <f t="shared" si="12"/>
        <v>0</v>
      </c>
    </row>
    <row r="237" spans="1:22" hidden="1">
      <c r="A237" s="238"/>
      <c r="E237" s="238"/>
      <c r="F237" s="238"/>
      <c r="G237" s="238"/>
      <c r="H237" s="238"/>
      <c r="L237" s="240"/>
      <c r="O237" s="240"/>
      <c r="R237" s="240">
        <f t="shared" si="10"/>
        <v>0</v>
      </c>
      <c r="S237" s="240">
        <f>IFERROR(IF(J237="X",0,IF(K237="X",0,VLOOKUP(K237,'11'!$K$3:$L$16,2,FALSE))),0)</f>
        <v>0</v>
      </c>
      <c r="T237" s="240">
        <f t="shared" si="11"/>
        <v>0</v>
      </c>
      <c r="U237" s="240">
        <f>IFERROR(VLOOKUP(K237,'11'!$K$3:$M$16,3,FALSE),0)</f>
        <v>0</v>
      </c>
      <c r="V237" s="240">
        <f t="shared" si="12"/>
        <v>0</v>
      </c>
    </row>
    <row r="238" spans="1:22" hidden="1">
      <c r="A238" s="238"/>
      <c r="E238" s="238"/>
      <c r="F238" s="238"/>
      <c r="G238" s="238"/>
      <c r="H238" s="238"/>
      <c r="L238" s="240"/>
      <c r="O238" s="240"/>
      <c r="R238" s="240">
        <f t="shared" si="10"/>
        <v>0</v>
      </c>
      <c r="S238" s="240">
        <f>IFERROR(IF(J238="X",0,IF(K238="X",0,VLOOKUP(K238,'11'!$K$3:$L$16,2,FALSE))),0)</f>
        <v>0</v>
      </c>
      <c r="T238" s="240">
        <f t="shared" si="11"/>
        <v>0</v>
      </c>
      <c r="U238" s="240">
        <f>IFERROR(VLOOKUP(K238,'11'!$K$3:$M$16,3,FALSE),0)</f>
        <v>0</v>
      </c>
      <c r="V238" s="240">
        <f t="shared" si="12"/>
        <v>0</v>
      </c>
    </row>
    <row r="239" spans="1:22" hidden="1">
      <c r="A239" s="238"/>
      <c r="E239" s="238"/>
      <c r="F239" s="238"/>
      <c r="G239" s="238"/>
      <c r="H239" s="238"/>
      <c r="L239" s="240"/>
      <c r="O239" s="240"/>
      <c r="R239" s="240">
        <f t="shared" si="10"/>
        <v>0</v>
      </c>
      <c r="S239" s="240">
        <f>IFERROR(IF(J239="X",0,IF(K239="X",0,VLOOKUP(K239,'11'!$K$3:$L$16,2,FALSE))),0)</f>
        <v>0</v>
      </c>
      <c r="T239" s="240">
        <f t="shared" si="11"/>
        <v>0</v>
      </c>
      <c r="U239" s="240">
        <f>IFERROR(VLOOKUP(K239,'11'!$K$3:$M$16,3,FALSE),0)</f>
        <v>0</v>
      </c>
      <c r="V239" s="240">
        <f t="shared" si="12"/>
        <v>0</v>
      </c>
    </row>
    <row r="240" spans="1:22" hidden="1">
      <c r="A240" s="238"/>
      <c r="E240" s="238"/>
      <c r="F240" s="238"/>
      <c r="G240" s="238"/>
      <c r="H240" s="238"/>
      <c r="L240" s="240"/>
      <c r="O240" s="240"/>
      <c r="R240" s="240">
        <f t="shared" si="10"/>
        <v>0</v>
      </c>
      <c r="S240" s="240">
        <f>IFERROR(IF(J240="X",0,IF(K240="X",0,VLOOKUP(K240,'11'!$K$3:$L$16,2,FALSE))),0)</f>
        <v>0</v>
      </c>
      <c r="T240" s="240">
        <f t="shared" si="11"/>
        <v>0</v>
      </c>
      <c r="U240" s="240">
        <f>IFERROR(VLOOKUP(K240,'11'!$K$3:$M$16,3,FALSE),0)</f>
        <v>0</v>
      </c>
      <c r="V240" s="240">
        <f t="shared" si="12"/>
        <v>0</v>
      </c>
    </row>
    <row r="241" spans="1:22" hidden="1">
      <c r="A241" s="238"/>
      <c r="E241" s="238"/>
      <c r="F241" s="238"/>
      <c r="G241" s="238"/>
      <c r="H241" s="238"/>
      <c r="L241" s="240"/>
      <c r="O241" s="240"/>
      <c r="R241" s="240">
        <f t="shared" si="10"/>
        <v>0</v>
      </c>
      <c r="S241" s="240">
        <f>IFERROR(IF(J241="X",0,IF(K241="X",0,VLOOKUP(K241,'11'!$K$3:$L$16,2,FALSE))),0)</f>
        <v>0</v>
      </c>
      <c r="T241" s="240">
        <f t="shared" si="11"/>
        <v>0</v>
      </c>
      <c r="U241" s="240">
        <f>IFERROR(VLOOKUP(K241,'11'!$K$3:$M$16,3,FALSE),0)</f>
        <v>0</v>
      </c>
      <c r="V241" s="240">
        <f t="shared" si="12"/>
        <v>0</v>
      </c>
    </row>
    <row r="242" spans="1:22" hidden="1">
      <c r="A242" s="238"/>
      <c r="E242" s="238"/>
      <c r="F242" s="238"/>
      <c r="G242" s="238"/>
      <c r="H242" s="238"/>
      <c r="L242" s="240"/>
      <c r="O242" s="240"/>
      <c r="R242" s="240">
        <f t="shared" si="10"/>
        <v>0</v>
      </c>
      <c r="S242" s="240">
        <f>IFERROR(IF(J242="X",0,IF(K242="X",0,VLOOKUP(K242,'11'!$K$3:$L$16,2,FALSE))),0)</f>
        <v>0</v>
      </c>
      <c r="T242" s="240">
        <f t="shared" si="11"/>
        <v>0</v>
      </c>
      <c r="U242" s="240">
        <f>IFERROR(VLOOKUP(K242,'11'!$K$3:$M$16,3,FALSE),0)</f>
        <v>0</v>
      </c>
      <c r="V242" s="240">
        <f t="shared" si="12"/>
        <v>0</v>
      </c>
    </row>
    <row r="243" spans="1:22" hidden="1">
      <c r="A243" s="238"/>
      <c r="E243" s="238"/>
      <c r="F243" s="238"/>
      <c r="G243" s="238"/>
      <c r="H243" s="238"/>
      <c r="L243" s="240"/>
      <c r="O243" s="240"/>
      <c r="R243" s="240">
        <f t="shared" si="10"/>
        <v>0</v>
      </c>
      <c r="S243" s="240">
        <f>IFERROR(IF(J243="X",0,IF(K243="X",0,VLOOKUP(K243,'11'!$K$3:$L$16,2,FALSE))),0)</f>
        <v>0</v>
      </c>
      <c r="T243" s="240">
        <f t="shared" si="11"/>
        <v>0</v>
      </c>
      <c r="U243" s="240">
        <f>IFERROR(VLOOKUP(K243,'11'!$K$3:$M$16,3,FALSE),0)</f>
        <v>0</v>
      </c>
      <c r="V243" s="240">
        <f t="shared" si="12"/>
        <v>0</v>
      </c>
    </row>
    <row r="244" spans="1:22" hidden="1">
      <c r="A244" s="238"/>
      <c r="E244" s="238"/>
      <c r="F244" s="238"/>
      <c r="G244" s="238"/>
      <c r="H244" s="238"/>
      <c r="L244" s="240"/>
      <c r="O244" s="240"/>
      <c r="R244" s="240">
        <f t="shared" si="10"/>
        <v>0</v>
      </c>
      <c r="S244" s="240">
        <f>IFERROR(IF(J244="X",0,IF(K244="X",0,VLOOKUP(K244,'11'!$K$3:$L$16,2,FALSE))),0)</f>
        <v>0</v>
      </c>
      <c r="T244" s="240">
        <f t="shared" si="11"/>
        <v>0</v>
      </c>
      <c r="U244" s="240">
        <f>IFERROR(VLOOKUP(K244,'11'!$K$3:$M$16,3,FALSE),0)</f>
        <v>0</v>
      </c>
      <c r="V244" s="240">
        <f t="shared" si="12"/>
        <v>0</v>
      </c>
    </row>
    <row r="245" spans="1:22" hidden="1">
      <c r="A245" s="238"/>
      <c r="E245" s="238"/>
      <c r="F245" s="238"/>
      <c r="G245" s="238"/>
      <c r="H245" s="238"/>
      <c r="L245" s="240"/>
      <c r="O245" s="240"/>
      <c r="R245" s="240">
        <f t="shared" si="10"/>
        <v>0</v>
      </c>
      <c r="S245" s="240">
        <f>IFERROR(IF(J245="X",0,IF(K245="X",0,VLOOKUP(K245,'11'!$K$3:$L$16,2,FALSE))),0)</f>
        <v>0</v>
      </c>
      <c r="T245" s="240">
        <f t="shared" si="11"/>
        <v>0</v>
      </c>
      <c r="U245" s="240">
        <f>IFERROR(VLOOKUP(K245,'11'!$K$3:$M$16,3,FALSE),0)</f>
        <v>0</v>
      </c>
      <c r="V245" s="240">
        <f t="shared" si="12"/>
        <v>0</v>
      </c>
    </row>
    <row r="246" spans="1:22" hidden="1">
      <c r="A246" s="238"/>
      <c r="E246" s="238"/>
      <c r="F246" s="238"/>
      <c r="G246" s="238"/>
      <c r="H246" s="238"/>
      <c r="L246" s="240"/>
      <c r="O246" s="240"/>
      <c r="R246" s="240">
        <f t="shared" ref="R246:R309" si="13">SUM(M246+P246)</f>
        <v>0</v>
      </c>
      <c r="S246" s="240">
        <f>IFERROR(IF(J246="X",0,IF(K246="X",0,VLOOKUP(K246,'11'!$K$3:$L$16,2,FALSE))),0)</f>
        <v>0</v>
      </c>
      <c r="T246" s="240">
        <f t="shared" ref="T246:T309" si="14">R246*S246</f>
        <v>0</v>
      </c>
      <c r="U246" s="240">
        <f>IFERROR(VLOOKUP(K246,'11'!$K$3:$M$16,3,FALSE),0)</f>
        <v>0</v>
      </c>
      <c r="V246" s="240">
        <f t="shared" ref="V246:V309" si="15">IF(U246=0,0,T246/U246)</f>
        <v>0</v>
      </c>
    </row>
    <row r="247" spans="1:22" hidden="1">
      <c r="A247" s="238"/>
      <c r="E247" s="238"/>
      <c r="F247" s="238"/>
      <c r="G247" s="238"/>
      <c r="H247" s="238"/>
      <c r="L247" s="240"/>
      <c r="O247" s="240"/>
      <c r="R247" s="240">
        <f t="shared" si="13"/>
        <v>0</v>
      </c>
      <c r="S247" s="240">
        <f>IFERROR(IF(J247="X",0,IF(K247="X",0,VLOOKUP(K247,'11'!$K$3:$L$16,2,FALSE))),0)</f>
        <v>0</v>
      </c>
      <c r="T247" s="240">
        <f t="shared" si="14"/>
        <v>0</v>
      </c>
      <c r="U247" s="240">
        <f>IFERROR(VLOOKUP(K247,'11'!$K$3:$M$16,3,FALSE),0)</f>
        <v>0</v>
      </c>
      <c r="V247" s="240">
        <f t="shared" si="15"/>
        <v>0</v>
      </c>
    </row>
    <row r="248" spans="1:22" hidden="1">
      <c r="A248" s="238"/>
      <c r="E248" s="238"/>
      <c r="F248" s="238"/>
      <c r="G248" s="238"/>
      <c r="H248" s="238"/>
      <c r="L248" s="240"/>
      <c r="O248" s="240"/>
      <c r="R248" s="240">
        <f t="shared" si="13"/>
        <v>0</v>
      </c>
      <c r="S248" s="240">
        <f>IFERROR(IF(J248="X",0,IF(K248="X",0,VLOOKUP(K248,'11'!$K$3:$L$16,2,FALSE))),0)</f>
        <v>0</v>
      </c>
      <c r="T248" s="240">
        <f t="shared" si="14"/>
        <v>0</v>
      </c>
      <c r="U248" s="240">
        <f>IFERROR(VLOOKUP(K248,'11'!$K$3:$M$16,3,FALSE),0)</f>
        <v>0</v>
      </c>
      <c r="V248" s="240">
        <f t="shared" si="15"/>
        <v>0</v>
      </c>
    </row>
    <row r="249" spans="1:22" hidden="1">
      <c r="A249" s="238"/>
      <c r="E249" s="238"/>
      <c r="F249" s="238"/>
      <c r="G249" s="238"/>
      <c r="H249" s="238"/>
      <c r="L249" s="240"/>
      <c r="O249" s="240"/>
      <c r="R249" s="240">
        <f t="shared" si="13"/>
        <v>0</v>
      </c>
      <c r="S249" s="240">
        <f>IFERROR(IF(J249="X",0,IF(K249="X",0,VLOOKUP(K249,'11'!$K$3:$L$16,2,FALSE))),0)</f>
        <v>0</v>
      </c>
      <c r="T249" s="240">
        <f t="shared" si="14"/>
        <v>0</v>
      </c>
      <c r="U249" s="240">
        <f>IFERROR(VLOOKUP(K249,'11'!$K$3:$M$16,3,FALSE),0)</f>
        <v>0</v>
      </c>
      <c r="V249" s="240">
        <f t="shared" si="15"/>
        <v>0</v>
      </c>
    </row>
    <row r="250" spans="1:22" hidden="1">
      <c r="A250" s="238"/>
      <c r="E250" s="238"/>
      <c r="F250" s="238"/>
      <c r="G250" s="238"/>
      <c r="H250" s="238"/>
      <c r="L250" s="240"/>
      <c r="O250" s="240"/>
      <c r="R250" s="240">
        <f t="shared" si="13"/>
        <v>0</v>
      </c>
      <c r="S250" s="240">
        <f>IFERROR(IF(J250="X",0,IF(K250="X",0,VLOOKUP(K250,'11'!$K$3:$L$16,2,FALSE))),0)</f>
        <v>0</v>
      </c>
      <c r="T250" s="240">
        <f t="shared" si="14"/>
        <v>0</v>
      </c>
      <c r="U250" s="240">
        <f>IFERROR(VLOOKUP(K250,'11'!$K$3:$M$16,3,FALSE),0)</f>
        <v>0</v>
      </c>
      <c r="V250" s="240">
        <f t="shared" si="15"/>
        <v>0</v>
      </c>
    </row>
    <row r="251" spans="1:22" hidden="1">
      <c r="A251" s="238"/>
      <c r="E251" s="238"/>
      <c r="F251" s="238"/>
      <c r="G251" s="238"/>
      <c r="H251" s="238"/>
      <c r="L251" s="240"/>
      <c r="O251" s="240"/>
      <c r="R251" s="240">
        <f t="shared" si="13"/>
        <v>0</v>
      </c>
      <c r="S251" s="240">
        <f>IFERROR(IF(J251="X",0,IF(K251="X",0,VLOOKUP(K251,'11'!$K$3:$L$16,2,FALSE))),0)</f>
        <v>0</v>
      </c>
      <c r="T251" s="240">
        <f t="shared" si="14"/>
        <v>0</v>
      </c>
      <c r="U251" s="240">
        <f>IFERROR(VLOOKUP(K251,'11'!$K$3:$M$16,3,FALSE),0)</f>
        <v>0</v>
      </c>
      <c r="V251" s="240">
        <f t="shared" si="15"/>
        <v>0</v>
      </c>
    </row>
    <row r="252" spans="1:22" hidden="1">
      <c r="A252" s="238"/>
      <c r="E252" s="238"/>
      <c r="F252" s="238"/>
      <c r="G252" s="238"/>
      <c r="H252" s="238"/>
      <c r="L252" s="240"/>
      <c r="O252" s="240"/>
      <c r="R252" s="240">
        <f t="shared" si="13"/>
        <v>0</v>
      </c>
      <c r="S252" s="240">
        <f>IFERROR(IF(J252="X",0,IF(K252="X",0,VLOOKUP(K252,'11'!$K$3:$L$16,2,FALSE))),0)</f>
        <v>0</v>
      </c>
      <c r="T252" s="240">
        <f t="shared" si="14"/>
        <v>0</v>
      </c>
      <c r="U252" s="240">
        <f>IFERROR(VLOOKUP(K252,'11'!$K$3:$M$16,3,FALSE),0)</f>
        <v>0</v>
      </c>
      <c r="V252" s="240">
        <f t="shared" si="15"/>
        <v>0</v>
      </c>
    </row>
    <row r="253" spans="1:22" hidden="1">
      <c r="A253" s="238"/>
      <c r="E253" s="238"/>
      <c r="F253" s="238"/>
      <c r="G253" s="238"/>
      <c r="H253" s="238"/>
      <c r="L253" s="240"/>
      <c r="O253" s="240"/>
      <c r="R253" s="240">
        <f t="shared" si="13"/>
        <v>0</v>
      </c>
      <c r="S253" s="240">
        <f>IFERROR(IF(J253="X",0,IF(K253="X",0,VLOOKUP(K253,'11'!$K$3:$L$16,2,FALSE))),0)</f>
        <v>0</v>
      </c>
      <c r="T253" s="240">
        <f t="shared" si="14"/>
        <v>0</v>
      </c>
      <c r="U253" s="240">
        <f>IFERROR(VLOOKUP(K253,'11'!$K$3:$M$16,3,FALSE),0)</f>
        <v>0</v>
      </c>
      <c r="V253" s="240">
        <f t="shared" si="15"/>
        <v>0</v>
      </c>
    </row>
    <row r="254" spans="1:22" hidden="1">
      <c r="A254" s="238"/>
      <c r="E254" s="238"/>
      <c r="F254" s="238"/>
      <c r="G254" s="238"/>
      <c r="H254" s="238"/>
      <c r="L254" s="240"/>
      <c r="O254" s="240"/>
      <c r="R254" s="240">
        <f t="shared" si="13"/>
        <v>0</v>
      </c>
      <c r="S254" s="240">
        <f>IFERROR(IF(J254="X",0,IF(K254="X",0,VLOOKUP(K254,'11'!$K$3:$L$16,2,FALSE))),0)</f>
        <v>0</v>
      </c>
      <c r="T254" s="240">
        <f t="shared" si="14"/>
        <v>0</v>
      </c>
      <c r="U254" s="240">
        <f>IFERROR(VLOOKUP(K254,'11'!$K$3:$M$16,3,FALSE),0)</f>
        <v>0</v>
      </c>
      <c r="V254" s="240">
        <f t="shared" si="15"/>
        <v>0</v>
      </c>
    </row>
    <row r="255" spans="1:22" hidden="1">
      <c r="A255" s="238"/>
      <c r="E255" s="238"/>
      <c r="F255" s="238"/>
      <c r="G255" s="238"/>
      <c r="H255" s="238"/>
      <c r="L255" s="240"/>
      <c r="O255" s="240"/>
      <c r="R255" s="240">
        <f t="shared" si="13"/>
        <v>0</v>
      </c>
      <c r="S255" s="240">
        <f>IFERROR(IF(J255="X",0,IF(K255="X",0,VLOOKUP(K255,'11'!$K$3:$L$16,2,FALSE))),0)</f>
        <v>0</v>
      </c>
      <c r="T255" s="240">
        <f t="shared" si="14"/>
        <v>0</v>
      </c>
      <c r="U255" s="240">
        <f>IFERROR(VLOOKUP(K255,'11'!$K$3:$M$16,3,FALSE),0)</f>
        <v>0</v>
      </c>
      <c r="V255" s="240">
        <f t="shared" si="15"/>
        <v>0</v>
      </c>
    </row>
    <row r="256" spans="1:22" hidden="1">
      <c r="A256" s="238"/>
      <c r="E256" s="238"/>
      <c r="F256" s="238"/>
      <c r="G256" s="238"/>
      <c r="H256" s="238"/>
      <c r="L256" s="240"/>
      <c r="O256" s="240"/>
      <c r="R256" s="240">
        <f t="shared" si="13"/>
        <v>0</v>
      </c>
      <c r="S256" s="240">
        <f>IFERROR(IF(J256="X",0,IF(K256="X",0,VLOOKUP(K256,'11'!$K$3:$L$16,2,FALSE))),0)</f>
        <v>0</v>
      </c>
      <c r="T256" s="240">
        <f t="shared" si="14"/>
        <v>0</v>
      </c>
      <c r="U256" s="240">
        <f>IFERROR(VLOOKUP(K256,'11'!$K$3:$M$16,3,FALSE),0)</f>
        <v>0</v>
      </c>
      <c r="V256" s="240">
        <f t="shared" si="15"/>
        <v>0</v>
      </c>
    </row>
    <row r="257" spans="1:22" hidden="1">
      <c r="A257" s="238"/>
      <c r="E257" s="238"/>
      <c r="F257" s="238"/>
      <c r="G257" s="238"/>
      <c r="H257" s="238"/>
      <c r="L257" s="240"/>
      <c r="O257" s="240"/>
      <c r="R257" s="240">
        <f t="shared" si="13"/>
        <v>0</v>
      </c>
      <c r="S257" s="240">
        <f>IFERROR(IF(J257="X",0,IF(K257="X",0,VLOOKUP(K257,'11'!$K$3:$L$16,2,FALSE))),0)</f>
        <v>0</v>
      </c>
      <c r="T257" s="240">
        <f t="shared" si="14"/>
        <v>0</v>
      </c>
      <c r="U257" s="240">
        <f>IFERROR(VLOOKUP(K257,'11'!$K$3:$M$16,3,FALSE),0)</f>
        <v>0</v>
      </c>
      <c r="V257" s="240">
        <f t="shared" si="15"/>
        <v>0</v>
      </c>
    </row>
    <row r="258" spans="1:22" hidden="1">
      <c r="A258" s="238"/>
      <c r="E258" s="238"/>
      <c r="F258" s="238"/>
      <c r="G258" s="238"/>
      <c r="H258" s="238"/>
      <c r="L258" s="240"/>
      <c r="O258" s="240"/>
      <c r="R258" s="240">
        <f t="shared" si="13"/>
        <v>0</v>
      </c>
      <c r="S258" s="240">
        <f>IFERROR(IF(J258="X",0,IF(K258="X",0,VLOOKUP(K258,'11'!$K$3:$L$16,2,FALSE))),0)</f>
        <v>0</v>
      </c>
      <c r="T258" s="240">
        <f t="shared" si="14"/>
        <v>0</v>
      </c>
      <c r="U258" s="240">
        <f>IFERROR(VLOOKUP(K258,'11'!$K$3:$M$16,3,FALSE),0)</f>
        <v>0</v>
      </c>
      <c r="V258" s="240">
        <f t="shared" si="15"/>
        <v>0</v>
      </c>
    </row>
    <row r="259" spans="1:22" hidden="1">
      <c r="A259" s="238"/>
      <c r="E259" s="238"/>
      <c r="F259" s="238"/>
      <c r="G259" s="238"/>
      <c r="H259" s="238"/>
      <c r="L259" s="240"/>
      <c r="O259" s="240"/>
      <c r="R259" s="240">
        <f t="shared" si="13"/>
        <v>0</v>
      </c>
      <c r="S259" s="240">
        <f>IFERROR(IF(J259="X",0,IF(K259="X",0,VLOOKUP(K259,'11'!$K$3:$L$16,2,FALSE))),0)</f>
        <v>0</v>
      </c>
      <c r="T259" s="240">
        <f t="shared" si="14"/>
        <v>0</v>
      </c>
      <c r="U259" s="240">
        <f>IFERROR(VLOOKUP(K259,'11'!$K$3:$M$16,3,FALSE),0)</f>
        <v>0</v>
      </c>
      <c r="V259" s="240">
        <f t="shared" si="15"/>
        <v>0</v>
      </c>
    </row>
    <row r="260" spans="1:22" hidden="1">
      <c r="A260" s="238"/>
      <c r="E260" s="238"/>
      <c r="F260" s="238"/>
      <c r="G260" s="238"/>
      <c r="H260" s="238"/>
      <c r="L260" s="240"/>
      <c r="O260" s="240"/>
      <c r="R260" s="240">
        <f t="shared" si="13"/>
        <v>0</v>
      </c>
      <c r="S260" s="240">
        <f>IFERROR(IF(J260="X",0,IF(K260="X",0,VLOOKUP(K260,'11'!$K$3:$L$16,2,FALSE))),0)</f>
        <v>0</v>
      </c>
      <c r="T260" s="240">
        <f t="shared" si="14"/>
        <v>0</v>
      </c>
      <c r="U260" s="240">
        <f>IFERROR(VLOOKUP(K260,'11'!$K$3:$M$16,3,FALSE),0)</f>
        <v>0</v>
      </c>
      <c r="V260" s="240">
        <f t="shared" si="15"/>
        <v>0</v>
      </c>
    </row>
    <row r="261" spans="1:22" hidden="1">
      <c r="A261" s="238"/>
      <c r="E261" s="238"/>
      <c r="F261" s="238"/>
      <c r="G261" s="238"/>
      <c r="H261" s="238"/>
      <c r="L261" s="240"/>
      <c r="O261" s="240"/>
      <c r="R261" s="240">
        <f t="shared" si="13"/>
        <v>0</v>
      </c>
      <c r="S261" s="240">
        <f>IFERROR(IF(J261="X",0,IF(K261="X",0,VLOOKUP(K261,'11'!$K$3:$L$16,2,FALSE))),0)</f>
        <v>0</v>
      </c>
      <c r="T261" s="240">
        <f t="shared" si="14"/>
        <v>0</v>
      </c>
      <c r="U261" s="240">
        <f>IFERROR(VLOOKUP(K261,'11'!$K$3:$M$16,3,FALSE),0)</f>
        <v>0</v>
      </c>
      <c r="V261" s="240">
        <f t="shared" si="15"/>
        <v>0</v>
      </c>
    </row>
    <row r="262" spans="1:22" hidden="1">
      <c r="A262" s="238"/>
      <c r="E262" s="238"/>
      <c r="F262" s="238"/>
      <c r="G262" s="238"/>
      <c r="H262" s="238"/>
      <c r="L262" s="240"/>
      <c r="O262" s="240"/>
      <c r="R262" s="240">
        <f t="shared" si="13"/>
        <v>0</v>
      </c>
      <c r="S262" s="240">
        <f>IFERROR(IF(J262="X",0,IF(K262="X",0,VLOOKUP(K262,'11'!$K$3:$L$16,2,FALSE))),0)</f>
        <v>0</v>
      </c>
      <c r="T262" s="240">
        <f t="shared" si="14"/>
        <v>0</v>
      </c>
      <c r="U262" s="240">
        <f>IFERROR(VLOOKUP(K262,'11'!$K$3:$M$16,3,FALSE),0)</f>
        <v>0</v>
      </c>
      <c r="V262" s="240">
        <f t="shared" si="15"/>
        <v>0</v>
      </c>
    </row>
    <row r="263" spans="1:22" hidden="1">
      <c r="A263" s="238"/>
      <c r="E263" s="238"/>
      <c r="F263" s="238"/>
      <c r="G263" s="238"/>
      <c r="H263" s="238"/>
      <c r="L263" s="240"/>
      <c r="O263" s="240"/>
      <c r="R263" s="240">
        <f t="shared" si="13"/>
        <v>0</v>
      </c>
      <c r="S263" s="240">
        <f>IFERROR(IF(J263="X",0,IF(K263="X",0,VLOOKUP(K263,'11'!$K$3:$L$16,2,FALSE))),0)</f>
        <v>0</v>
      </c>
      <c r="T263" s="240">
        <f t="shared" si="14"/>
        <v>0</v>
      </c>
      <c r="U263" s="240">
        <f>IFERROR(VLOOKUP(K263,'11'!$K$3:$M$16,3,FALSE),0)</f>
        <v>0</v>
      </c>
      <c r="V263" s="240">
        <f t="shared" si="15"/>
        <v>0</v>
      </c>
    </row>
    <row r="264" spans="1:22" hidden="1">
      <c r="A264" s="238"/>
      <c r="E264" s="238"/>
      <c r="F264" s="238"/>
      <c r="G264" s="238"/>
      <c r="H264" s="238"/>
      <c r="L264" s="240"/>
      <c r="O264" s="240"/>
      <c r="R264" s="240">
        <f t="shared" si="13"/>
        <v>0</v>
      </c>
      <c r="S264" s="240">
        <f>IFERROR(IF(J264="X",0,IF(K264="X",0,VLOOKUP(K264,'11'!$K$3:$L$16,2,FALSE))),0)</f>
        <v>0</v>
      </c>
      <c r="T264" s="240">
        <f t="shared" si="14"/>
        <v>0</v>
      </c>
      <c r="U264" s="240">
        <f>IFERROR(VLOOKUP(K264,'11'!$K$3:$M$16,3,FALSE),0)</f>
        <v>0</v>
      </c>
      <c r="V264" s="240">
        <f t="shared" si="15"/>
        <v>0</v>
      </c>
    </row>
    <row r="265" spans="1:22" hidden="1">
      <c r="A265" s="238"/>
      <c r="E265" s="238"/>
      <c r="F265" s="238"/>
      <c r="G265" s="238"/>
      <c r="H265" s="238"/>
      <c r="L265" s="240"/>
      <c r="O265" s="240"/>
      <c r="R265" s="240">
        <f t="shared" si="13"/>
        <v>0</v>
      </c>
      <c r="S265" s="240">
        <f>IFERROR(IF(J265="X",0,IF(K265="X",0,VLOOKUP(K265,'11'!$K$3:$L$16,2,FALSE))),0)</f>
        <v>0</v>
      </c>
      <c r="T265" s="240">
        <f t="shared" si="14"/>
        <v>0</v>
      </c>
      <c r="U265" s="240">
        <f>IFERROR(VLOOKUP(K265,'11'!$K$3:$M$16,3,FALSE),0)</f>
        <v>0</v>
      </c>
      <c r="V265" s="240">
        <f t="shared" si="15"/>
        <v>0</v>
      </c>
    </row>
    <row r="266" spans="1:22" hidden="1">
      <c r="A266" s="238"/>
      <c r="E266" s="238"/>
      <c r="F266" s="238"/>
      <c r="G266" s="238"/>
      <c r="H266" s="238"/>
      <c r="L266" s="240"/>
      <c r="O266" s="240"/>
      <c r="R266" s="240">
        <f t="shared" si="13"/>
        <v>0</v>
      </c>
      <c r="S266" s="240">
        <f>IFERROR(IF(J266="X",0,IF(K266="X",0,VLOOKUP(K266,'11'!$K$3:$L$16,2,FALSE))),0)</f>
        <v>0</v>
      </c>
      <c r="T266" s="240">
        <f t="shared" si="14"/>
        <v>0</v>
      </c>
      <c r="U266" s="240">
        <f>IFERROR(VLOOKUP(K266,'11'!$K$3:$M$16,3,FALSE),0)</f>
        <v>0</v>
      </c>
      <c r="V266" s="240">
        <f t="shared" si="15"/>
        <v>0</v>
      </c>
    </row>
    <row r="267" spans="1:22" hidden="1">
      <c r="A267" s="238"/>
      <c r="E267" s="238"/>
      <c r="F267" s="238"/>
      <c r="G267" s="238"/>
      <c r="H267" s="238"/>
      <c r="L267" s="240"/>
      <c r="O267" s="240"/>
      <c r="R267" s="240">
        <f t="shared" si="13"/>
        <v>0</v>
      </c>
      <c r="S267" s="240">
        <f>IFERROR(IF(J267="X",0,IF(K267="X",0,VLOOKUP(K267,'11'!$K$3:$L$16,2,FALSE))),0)</f>
        <v>0</v>
      </c>
      <c r="T267" s="240">
        <f t="shared" si="14"/>
        <v>0</v>
      </c>
      <c r="U267" s="240">
        <f>IFERROR(VLOOKUP(K267,'11'!$K$3:$M$16,3,FALSE),0)</f>
        <v>0</v>
      </c>
      <c r="V267" s="240">
        <f t="shared" si="15"/>
        <v>0</v>
      </c>
    </row>
    <row r="268" spans="1:22" hidden="1">
      <c r="A268" s="238"/>
      <c r="E268" s="238"/>
      <c r="F268" s="238"/>
      <c r="G268" s="238"/>
      <c r="H268" s="238"/>
      <c r="L268" s="240"/>
      <c r="O268" s="240"/>
      <c r="R268" s="240">
        <f t="shared" si="13"/>
        <v>0</v>
      </c>
      <c r="S268" s="240">
        <f>IFERROR(IF(J268="X",0,IF(K268="X",0,VLOOKUP(K268,'11'!$K$3:$L$16,2,FALSE))),0)</f>
        <v>0</v>
      </c>
      <c r="T268" s="240">
        <f t="shared" si="14"/>
        <v>0</v>
      </c>
      <c r="U268" s="240">
        <f>IFERROR(VLOOKUP(K268,'11'!$K$3:$M$16,3,FALSE),0)</f>
        <v>0</v>
      </c>
      <c r="V268" s="240">
        <f t="shared" si="15"/>
        <v>0</v>
      </c>
    </row>
    <row r="269" spans="1:22" hidden="1">
      <c r="A269" s="238"/>
      <c r="E269" s="238"/>
      <c r="F269" s="238"/>
      <c r="G269" s="238"/>
      <c r="H269" s="238"/>
      <c r="L269" s="240"/>
      <c r="O269" s="240"/>
      <c r="R269" s="240">
        <f t="shared" si="13"/>
        <v>0</v>
      </c>
      <c r="S269" s="240">
        <f>IFERROR(IF(J269="X",0,IF(K269="X",0,VLOOKUP(K269,'11'!$K$3:$L$16,2,FALSE))),0)</f>
        <v>0</v>
      </c>
      <c r="T269" s="240">
        <f t="shared" si="14"/>
        <v>0</v>
      </c>
      <c r="U269" s="240">
        <f>IFERROR(VLOOKUP(K269,'11'!$K$3:$M$16,3,FALSE),0)</f>
        <v>0</v>
      </c>
      <c r="V269" s="240">
        <f t="shared" si="15"/>
        <v>0</v>
      </c>
    </row>
    <row r="270" spans="1:22" hidden="1">
      <c r="A270" s="238"/>
      <c r="E270" s="238"/>
      <c r="F270" s="238"/>
      <c r="G270" s="238"/>
      <c r="H270" s="238"/>
      <c r="L270" s="240"/>
      <c r="O270" s="240"/>
      <c r="R270" s="240">
        <f t="shared" si="13"/>
        <v>0</v>
      </c>
      <c r="S270" s="240">
        <f>IFERROR(IF(J270="X",0,IF(K270="X",0,VLOOKUP(K270,'11'!$K$3:$L$16,2,FALSE))),0)</f>
        <v>0</v>
      </c>
      <c r="T270" s="240">
        <f t="shared" si="14"/>
        <v>0</v>
      </c>
      <c r="U270" s="240">
        <f>IFERROR(VLOOKUP(K270,'11'!$K$3:$M$16,3,FALSE),0)</f>
        <v>0</v>
      </c>
      <c r="V270" s="240">
        <f t="shared" si="15"/>
        <v>0</v>
      </c>
    </row>
    <row r="271" spans="1:22" hidden="1">
      <c r="A271" s="238"/>
      <c r="E271" s="238"/>
      <c r="F271" s="238"/>
      <c r="G271" s="238"/>
      <c r="H271" s="238"/>
      <c r="L271" s="240"/>
      <c r="O271" s="240"/>
      <c r="R271" s="240">
        <f t="shared" si="13"/>
        <v>0</v>
      </c>
      <c r="S271" s="240">
        <f>IFERROR(IF(J271="X",0,IF(K271="X",0,VLOOKUP(K271,'11'!$K$3:$L$16,2,FALSE))),0)</f>
        <v>0</v>
      </c>
      <c r="T271" s="240">
        <f t="shared" si="14"/>
        <v>0</v>
      </c>
      <c r="U271" s="240">
        <f>IFERROR(VLOOKUP(K271,'11'!$K$3:$M$16,3,FALSE),0)</f>
        <v>0</v>
      </c>
      <c r="V271" s="240">
        <f t="shared" si="15"/>
        <v>0</v>
      </c>
    </row>
    <row r="272" spans="1:22" hidden="1">
      <c r="A272" s="238"/>
      <c r="E272" s="238"/>
      <c r="F272" s="238"/>
      <c r="G272" s="238"/>
      <c r="H272" s="238"/>
      <c r="L272" s="240"/>
      <c r="O272" s="240"/>
      <c r="R272" s="240">
        <f t="shared" si="13"/>
        <v>0</v>
      </c>
      <c r="S272" s="240">
        <f>IFERROR(IF(J272="X",0,IF(K272="X",0,VLOOKUP(K272,'11'!$K$3:$L$16,2,FALSE))),0)</f>
        <v>0</v>
      </c>
      <c r="T272" s="240">
        <f t="shared" si="14"/>
        <v>0</v>
      </c>
      <c r="U272" s="240">
        <f>IFERROR(VLOOKUP(K272,'11'!$K$3:$M$16,3,FALSE),0)</f>
        <v>0</v>
      </c>
      <c r="V272" s="240">
        <f t="shared" si="15"/>
        <v>0</v>
      </c>
    </row>
    <row r="273" spans="1:22" hidden="1">
      <c r="A273" s="238"/>
      <c r="E273" s="238"/>
      <c r="F273" s="238"/>
      <c r="G273" s="238"/>
      <c r="H273" s="238"/>
      <c r="L273" s="240"/>
      <c r="O273" s="240"/>
      <c r="R273" s="240">
        <f t="shared" si="13"/>
        <v>0</v>
      </c>
      <c r="S273" s="240">
        <f>IFERROR(IF(J273="X",0,IF(K273="X",0,VLOOKUP(K273,'11'!$K$3:$L$16,2,FALSE))),0)</f>
        <v>0</v>
      </c>
      <c r="T273" s="240">
        <f t="shared" si="14"/>
        <v>0</v>
      </c>
      <c r="U273" s="240">
        <f>IFERROR(VLOOKUP(K273,'11'!$K$3:$M$16,3,FALSE),0)</f>
        <v>0</v>
      </c>
      <c r="V273" s="240">
        <f t="shared" si="15"/>
        <v>0</v>
      </c>
    </row>
    <row r="274" spans="1:22" hidden="1">
      <c r="A274" s="238"/>
      <c r="E274" s="238"/>
      <c r="F274" s="238"/>
      <c r="G274" s="238"/>
      <c r="H274" s="238"/>
      <c r="L274" s="240"/>
      <c r="O274" s="240"/>
      <c r="R274" s="240">
        <f t="shared" si="13"/>
        <v>0</v>
      </c>
      <c r="S274" s="240">
        <f>IFERROR(IF(J274="X",0,IF(K274="X",0,VLOOKUP(K274,'11'!$K$3:$L$16,2,FALSE))),0)</f>
        <v>0</v>
      </c>
      <c r="T274" s="240">
        <f t="shared" si="14"/>
        <v>0</v>
      </c>
      <c r="U274" s="240">
        <f>IFERROR(VLOOKUP(K274,'11'!$K$3:$M$16,3,FALSE),0)</f>
        <v>0</v>
      </c>
      <c r="V274" s="240">
        <f t="shared" si="15"/>
        <v>0</v>
      </c>
    </row>
    <row r="275" spans="1:22" hidden="1">
      <c r="A275" s="238"/>
      <c r="E275" s="238"/>
      <c r="F275" s="238"/>
      <c r="G275" s="238"/>
      <c r="H275" s="238"/>
      <c r="L275" s="240"/>
      <c r="O275" s="240"/>
      <c r="R275" s="240">
        <f t="shared" si="13"/>
        <v>0</v>
      </c>
      <c r="S275" s="240">
        <f>IFERROR(IF(J275="X",0,IF(K275="X",0,VLOOKUP(K275,'11'!$K$3:$L$16,2,FALSE))),0)</f>
        <v>0</v>
      </c>
      <c r="T275" s="240">
        <f t="shared" si="14"/>
        <v>0</v>
      </c>
      <c r="U275" s="240">
        <f>IFERROR(VLOOKUP(K275,'11'!$K$3:$M$16,3,FALSE),0)</f>
        <v>0</v>
      </c>
      <c r="V275" s="240">
        <f t="shared" si="15"/>
        <v>0</v>
      </c>
    </row>
    <row r="276" spans="1:22" hidden="1">
      <c r="A276" s="238"/>
      <c r="E276" s="238"/>
      <c r="F276" s="238"/>
      <c r="G276" s="238"/>
      <c r="H276" s="238"/>
      <c r="L276" s="240"/>
      <c r="O276" s="240"/>
      <c r="R276" s="240">
        <f t="shared" si="13"/>
        <v>0</v>
      </c>
      <c r="S276" s="240">
        <f>IFERROR(IF(J276="X",0,IF(K276="X",0,VLOOKUP(K276,'11'!$K$3:$L$16,2,FALSE))),0)</f>
        <v>0</v>
      </c>
      <c r="T276" s="240">
        <f t="shared" si="14"/>
        <v>0</v>
      </c>
      <c r="U276" s="240">
        <f>IFERROR(VLOOKUP(K276,'11'!$K$3:$M$16,3,FALSE),0)</f>
        <v>0</v>
      </c>
      <c r="V276" s="240">
        <f t="shared" si="15"/>
        <v>0</v>
      </c>
    </row>
    <row r="277" spans="1:22" hidden="1">
      <c r="A277" s="238"/>
      <c r="E277" s="238"/>
      <c r="F277" s="238"/>
      <c r="G277" s="238"/>
      <c r="H277" s="238"/>
      <c r="L277" s="240"/>
      <c r="O277" s="240"/>
      <c r="R277" s="240">
        <f t="shared" si="13"/>
        <v>0</v>
      </c>
      <c r="S277" s="240">
        <f>IFERROR(IF(J277="X",0,IF(K277="X",0,VLOOKUP(K277,'11'!$K$3:$L$16,2,FALSE))),0)</f>
        <v>0</v>
      </c>
      <c r="T277" s="240">
        <f t="shared" si="14"/>
        <v>0</v>
      </c>
      <c r="U277" s="240">
        <f>IFERROR(VLOOKUP(K277,'11'!$K$3:$M$16,3,FALSE),0)</f>
        <v>0</v>
      </c>
      <c r="V277" s="240">
        <f t="shared" si="15"/>
        <v>0</v>
      </c>
    </row>
    <row r="278" spans="1:22" hidden="1">
      <c r="A278" s="238"/>
      <c r="E278" s="238"/>
      <c r="F278" s="238"/>
      <c r="G278" s="238"/>
      <c r="H278" s="238"/>
      <c r="L278" s="240"/>
      <c r="O278" s="240"/>
      <c r="R278" s="240">
        <f t="shared" si="13"/>
        <v>0</v>
      </c>
      <c r="S278" s="240">
        <f>IFERROR(IF(J278="X",0,IF(K278="X",0,VLOOKUP(K278,'11'!$K$3:$L$16,2,FALSE))),0)</f>
        <v>0</v>
      </c>
      <c r="T278" s="240">
        <f t="shared" si="14"/>
        <v>0</v>
      </c>
      <c r="U278" s="240">
        <f>IFERROR(VLOOKUP(K278,'11'!$K$3:$M$16,3,FALSE),0)</f>
        <v>0</v>
      </c>
      <c r="V278" s="240">
        <f t="shared" si="15"/>
        <v>0</v>
      </c>
    </row>
    <row r="279" spans="1:22" hidden="1">
      <c r="A279" s="238"/>
      <c r="E279" s="238"/>
      <c r="F279" s="238"/>
      <c r="G279" s="238"/>
      <c r="H279" s="238"/>
      <c r="L279" s="240"/>
      <c r="O279" s="240"/>
      <c r="R279" s="240">
        <f t="shared" si="13"/>
        <v>0</v>
      </c>
      <c r="S279" s="240">
        <f>IFERROR(IF(J279="X",0,IF(K279="X",0,VLOOKUP(K279,'11'!$K$3:$L$16,2,FALSE))),0)</f>
        <v>0</v>
      </c>
      <c r="T279" s="240">
        <f t="shared" si="14"/>
        <v>0</v>
      </c>
      <c r="U279" s="240">
        <f>IFERROR(VLOOKUP(K279,'11'!$K$3:$M$16,3,FALSE),0)</f>
        <v>0</v>
      </c>
      <c r="V279" s="240">
        <f t="shared" si="15"/>
        <v>0</v>
      </c>
    </row>
    <row r="280" spans="1:22" hidden="1">
      <c r="A280" s="238"/>
      <c r="E280" s="238"/>
      <c r="F280" s="238"/>
      <c r="G280" s="238"/>
      <c r="H280" s="238"/>
      <c r="L280" s="240"/>
      <c r="O280" s="240"/>
      <c r="R280" s="240">
        <f t="shared" si="13"/>
        <v>0</v>
      </c>
      <c r="S280" s="240">
        <f>IFERROR(IF(J280="X",0,IF(K280="X",0,VLOOKUP(K280,'11'!$K$3:$L$16,2,FALSE))),0)</f>
        <v>0</v>
      </c>
      <c r="T280" s="240">
        <f t="shared" si="14"/>
        <v>0</v>
      </c>
      <c r="U280" s="240">
        <f>IFERROR(VLOOKUP(K280,'11'!$K$3:$M$16,3,FALSE),0)</f>
        <v>0</v>
      </c>
      <c r="V280" s="240">
        <f t="shared" si="15"/>
        <v>0</v>
      </c>
    </row>
    <row r="281" spans="1:22" hidden="1">
      <c r="A281" s="238"/>
      <c r="E281" s="238"/>
      <c r="F281" s="238"/>
      <c r="G281" s="238"/>
      <c r="H281" s="238"/>
      <c r="L281" s="240"/>
      <c r="O281" s="240"/>
      <c r="R281" s="240">
        <f t="shared" si="13"/>
        <v>0</v>
      </c>
      <c r="S281" s="240">
        <f>IFERROR(IF(J281="X",0,IF(K281="X",0,VLOOKUP(K281,'11'!$K$3:$L$16,2,FALSE))),0)</f>
        <v>0</v>
      </c>
      <c r="T281" s="240">
        <f t="shared" si="14"/>
        <v>0</v>
      </c>
      <c r="U281" s="240">
        <f>IFERROR(VLOOKUP(K281,'11'!$K$3:$M$16,3,FALSE),0)</f>
        <v>0</v>
      </c>
      <c r="V281" s="240">
        <f t="shared" si="15"/>
        <v>0</v>
      </c>
    </row>
    <row r="282" spans="1:22" hidden="1">
      <c r="A282" s="238"/>
      <c r="E282" s="238"/>
      <c r="F282" s="238"/>
      <c r="G282" s="238"/>
      <c r="H282" s="238"/>
      <c r="L282" s="240"/>
      <c r="O282" s="240"/>
      <c r="R282" s="240">
        <f t="shared" si="13"/>
        <v>0</v>
      </c>
      <c r="S282" s="240">
        <f>IFERROR(IF(J282="X",0,IF(K282="X",0,VLOOKUP(K282,'11'!$K$3:$L$16,2,FALSE))),0)</f>
        <v>0</v>
      </c>
      <c r="T282" s="240">
        <f t="shared" si="14"/>
        <v>0</v>
      </c>
      <c r="U282" s="240">
        <f>IFERROR(VLOOKUP(K282,'11'!$K$3:$M$16,3,FALSE),0)</f>
        <v>0</v>
      </c>
      <c r="V282" s="240">
        <f t="shared" si="15"/>
        <v>0</v>
      </c>
    </row>
    <row r="283" spans="1:22" hidden="1">
      <c r="A283" s="238"/>
      <c r="E283" s="238"/>
      <c r="F283" s="238"/>
      <c r="G283" s="238"/>
      <c r="H283" s="238"/>
      <c r="L283" s="240"/>
      <c r="O283" s="240"/>
      <c r="R283" s="240">
        <f t="shared" si="13"/>
        <v>0</v>
      </c>
      <c r="S283" s="240">
        <f>IFERROR(IF(J283="X",0,IF(K283="X",0,VLOOKUP(K283,'11'!$K$3:$L$16,2,FALSE))),0)</f>
        <v>0</v>
      </c>
      <c r="T283" s="240">
        <f t="shared" si="14"/>
        <v>0</v>
      </c>
      <c r="U283" s="240">
        <f>IFERROR(VLOOKUP(K283,'11'!$K$3:$M$16,3,FALSE),0)</f>
        <v>0</v>
      </c>
      <c r="V283" s="240">
        <f t="shared" si="15"/>
        <v>0</v>
      </c>
    </row>
    <row r="284" spans="1:22" hidden="1">
      <c r="A284" s="238"/>
      <c r="E284" s="238"/>
      <c r="F284" s="238"/>
      <c r="G284" s="238"/>
      <c r="H284" s="238"/>
      <c r="L284" s="240"/>
      <c r="O284" s="240"/>
      <c r="R284" s="240">
        <f t="shared" si="13"/>
        <v>0</v>
      </c>
      <c r="S284" s="240">
        <f>IFERROR(IF(J284="X",0,IF(K284="X",0,VLOOKUP(K284,'11'!$K$3:$L$16,2,FALSE))),0)</f>
        <v>0</v>
      </c>
      <c r="T284" s="240">
        <f t="shared" si="14"/>
        <v>0</v>
      </c>
      <c r="U284" s="240">
        <f>IFERROR(VLOOKUP(K284,'11'!$K$3:$M$16,3,FALSE),0)</f>
        <v>0</v>
      </c>
      <c r="V284" s="240">
        <f t="shared" si="15"/>
        <v>0</v>
      </c>
    </row>
    <row r="285" spans="1:22" hidden="1">
      <c r="A285" s="238"/>
      <c r="E285" s="238"/>
      <c r="F285" s="238"/>
      <c r="G285" s="238"/>
      <c r="H285" s="238"/>
      <c r="L285" s="240"/>
      <c r="O285" s="240"/>
      <c r="R285" s="240">
        <f t="shared" si="13"/>
        <v>0</v>
      </c>
      <c r="S285" s="240">
        <f>IFERROR(IF(J285="X",0,IF(K285="X",0,VLOOKUP(K285,'11'!$K$3:$L$16,2,FALSE))),0)</f>
        <v>0</v>
      </c>
      <c r="T285" s="240">
        <f t="shared" si="14"/>
        <v>0</v>
      </c>
      <c r="U285" s="240">
        <f>IFERROR(VLOOKUP(K285,'11'!$K$3:$M$16,3,FALSE),0)</f>
        <v>0</v>
      </c>
      <c r="V285" s="240">
        <f t="shared" si="15"/>
        <v>0</v>
      </c>
    </row>
    <row r="286" spans="1:22" hidden="1">
      <c r="A286" s="238"/>
      <c r="E286" s="238"/>
      <c r="F286" s="238"/>
      <c r="G286" s="238"/>
      <c r="H286" s="238"/>
      <c r="L286" s="240"/>
      <c r="O286" s="240"/>
      <c r="R286" s="240">
        <f t="shared" si="13"/>
        <v>0</v>
      </c>
      <c r="S286" s="240">
        <f>IFERROR(IF(J286="X",0,IF(K286="X",0,VLOOKUP(K286,'11'!$K$3:$L$16,2,FALSE))),0)</f>
        <v>0</v>
      </c>
      <c r="T286" s="240">
        <f t="shared" si="14"/>
        <v>0</v>
      </c>
      <c r="U286" s="240">
        <f>IFERROR(VLOOKUP(K286,'11'!$K$3:$M$16,3,FALSE),0)</f>
        <v>0</v>
      </c>
      <c r="V286" s="240">
        <f t="shared" si="15"/>
        <v>0</v>
      </c>
    </row>
    <row r="287" spans="1:22" hidden="1">
      <c r="A287" s="238"/>
      <c r="E287" s="238"/>
      <c r="F287" s="238"/>
      <c r="G287" s="238"/>
      <c r="H287" s="238"/>
      <c r="L287" s="240"/>
      <c r="O287" s="240"/>
      <c r="R287" s="240">
        <f t="shared" si="13"/>
        <v>0</v>
      </c>
      <c r="S287" s="240">
        <f>IFERROR(IF(J287="X",0,IF(K287="X",0,VLOOKUP(K287,'11'!$K$3:$L$16,2,FALSE))),0)</f>
        <v>0</v>
      </c>
      <c r="T287" s="240">
        <f t="shared" si="14"/>
        <v>0</v>
      </c>
      <c r="U287" s="240">
        <f>IFERROR(VLOOKUP(K287,'11'!$K$3:$M$16,3,FALSE),0)</f>
        <v>0</v>
      </c>
      <c r="V287" s="240">
        <f t="shared" si="15"/>
        <v>0</v>
      </c>
    </row>
    <row r="288" spans="1:22" hidden="1">
      <c r="A288" s="238"/>
      <c r="E288" s="238"/>
      <c r="F288" s="238"/>
      <c r="G288" s="238"/>
      <c r="H288" s="238"/>
      <c r="L288" s="240"/>
      <c r="O288" s="240"/>
      <c r="R288" s="240">
        <f t="shared" si="13"/>
        <v>0</v>
      </c>
      <c r="S288" s="240">
        <f>IFERROR(IF(J288="X",0,IF(K288="X",0,VLOOKUP(K288,'11'!$K$3:$L$16,2,FALSE))),0)</f>
        <v>0</v>
      </c>
      <c r="T288" s="240">
        <f t="shared" si="14"/>
        <v>0</v>
      </c>
      <c r="U288" s="240">
        <f>IFERROR(VLOOKUP(K288,'11'!$K$3:$M$16,3,FALSE),0)</f>
        <v>0</v>
      </c>
      <c r="V288" s="240">
        <f t="shared" si="15"/>
        <v>0</v>
      </c>
    </row>
    <row r="289" spans="1:22" hidden="1">
      <c r="A289" s="238"/>
      <c r="E289" s="238"/>
      <c r="F289" s="238"/>
      <c r="G289" s="238"/>
      <c r="H289" s="238"/>
      <c r="L289" s="240"/>
      <c r="O289" s="240"/>
      <c r="R289" s="240">
        <f t="shared" si="13"/>
        <v>0</v>
      </c>
      <c r="S289" s="240">
        <f>IFERROR(IF(J289="X",0,IF(K289="X",0,VLOOKUP(K289,'11'!$K$3:$L$16,2,FALSE))),0)</f>
        <v>0</v>
      </c>
      <c r="T289" s="240">
        <f t="shared" si="14"/>
        <v>0</v>
      </c>
      <c r="U289" s="240">
        <f>IFERROR(VLOOKUP(K289,'11'!$K$3:$M$16,3,FALSE),0)</f>
        <v>0</v>
      </c>
      <c r="V289" s="240">
        <f t="shared" si="15"/>
        <v>0</v>
      </c>
    </row>
    <row r="290" spans="1:22" hidden="1">
      <c r="A290" s="238"/>
      <c r="E290" s="238"/>
      <c r="F290" s="238"/>
      <c r="G290" s="238"/>
      <c r="H290" s="238"/>
      <c r="L290" s="240"/>
      <c r="O290" s="240"/>
      <c r="R290" s="240">
        <f t="shared" si="13"/>
        <v>0</v>
      </c>
      <c r="S290" s="240">
        <f>IFERROR(IF(J290="X",0,IF(K290="X",0,VLOOKUP(K290,'11'!$K$3:$L$16,2,FALSE))),0)</f>
        <v>0</v>
      </c>
      <c r="T290" s="240">
        <f t="shared" si="14"/>
        <v>0</v>
      </c>
      <c r="U290" s="240">
        <f>IFERROR(VLOOKUP(K290,'11'!$K$3:$M$16,3,FALSE),0)</f>
        <v>0</v>
      </c>
      <c r="V290" s="240">
        <f t="shared" si="15"/>
        <v>0</v>
      </c>
    </row>
    <row r="291" spans="1:22" hidden="1">
      <c r="A291" s="238"/>
      <c r="E291" s="238"/>
      <c r="F291" s="238"/>
      <c r="G291" s="238"/>
      <c r="H291" s="238"/>
      <c r="L291" s="240"/>
      <c r="O291" s="240"/>
      <c r="R291" s="240">
        <f t="shared" si="13"/>
        <v>0</v>
      </c>
      <c r="S291" s="240">
        <f>IFERROR(IF(J291="X",0,IF(K291="X",0,VLOOKUP(K291,'11'!$K$3:$L$16,2,FALSE))),0)</f>
        <v>0</v>
      </c>
      <c r="T291" s="240">
        <f t="shared" si="14"/>
        <v>0</v>
      </c>
      <c r="U291" s="240">
        <f>IFERROR(VLOOKUP(K291,'11'!$K$3:$M$16,3,FALSE),0)</f>
        <v>0</v>
      </c>
      <c r="V291" s="240">
        <f t="shared" si="15"/>
        <v>0</v>
      </c>
    </row>
    <row r="292" spans="1:22" hidden="1">
      <c r="A292" s="238"/>
      <c r="E292" s="238"/>
      <c r="F292" s="238"/>
      <c r="G292" s="238"/>
      <c r="H292" s="238"/>
      <c r="L292" s="240"/>
      <c r="O292" s="240"/>
      <c r="R292" s="240">
        <f t="shared" si="13"/>
        <v>0</v>
      </c>
      <c r="S292" s="240">
        <f>IFERROR(IF(J292="X",0,IF(K292="X",0,VLOOKUP(K292,'11'!$K$3:$L$16,2,FALSE))),0)</f>
        <v>0</v>
      </c>
      <c r="T292" s="240">
        <f t="shared" si="14"/>
        <v>0</v>
      </c>
      <c r="U292" s="240">
        <f>IFERROR(VLOOKUP(K292,'11'!$K$3:$M$16,3,FALSE),0)</f>
        <v>0</v>
      </c>
      <c r="V292" s="240">
        <f t="shared" si="15"/>
        <v>0</v>
      </c>
    </row>
    <row r="293" spans="1:22" hidden="1">
      <c r="A293" s="238"/>
      <c r="E293" s="238"/>
      <c r="F293" s="238"/>
      <c r="G293" s="238"/>
      <c r="H293" s="238"/>
      <c r="L293" s="240"/>
      <c r="O293" s="240"/>
      <c r="R293" s="240">
        <f t="shared" si="13"/>
        <v>0</v>
      </c>
      <c r="S293" s="240">
        <f>IFERROR(IF(J293="X",0,IF(K293="X",0,VLOOKUP(K293,'11'!$K$3:$L$16,2,FALSE))),0)</f>
        <v>0</v>
      </c>
      <c r="T293" s="240">
        <f t="shared" si="14"/>
        <v>0</v>
      </c>
      <c r="U293" s="240">
        <f>IFERROR(VLOOKUP(K293,'11'!$K$3:$M$16,3,FALSE),0)</f>
        <v>0</v>
      </c>
      <c r="V293" s="240">
        <f t="shared" si="15"/>
        <v>0</v>
      </c>
    </row>
    <row r="294" spans="1:22" hidden="1">
      <c r="A294" s="238"/>
      <c r="E294" s="238"/>
      <c r="F294" s="238"/>
      <c r="G294" s="238"/>
      <c r="H294" s="238"/>
      <c r="L294" s="240"/>
      <c r="O294" s="240"/>
      <c r="R294" s="240">
        <f t="shared" si="13"/>
        <v>0</v>
      </c>
      <c r="S294" s="240">
        <f>IFERROR(IF(J294="X",0,IF(K294="X",0,VLOOKUP(K294,'11'!$K$3:$L$16,2,FALSE))),0)</f>
        <v>0</v>
      </c>
      <c r="T294" s="240">
        <f t="shared" si="14"/>
        <v>0</v>
      </c>
      <c r="U294" s="240">
        <f>IFERROR(VLOOKUP(K294,'11'!$K$3:$M$16,3,FALSE),0)</f>
        <v>0</v>
      </c>
      <c r="V294" s="240">
        <f t="shared" si="15"/>
        <v>0</v>
      </c>
    </row>
    <row r="295" spans="1:22" hidden="1">
      <c r="A295" s="238"/>
      <c r="E295" s="238"/>
      <c r="F295" s="238"/>
      <c r="G295" s="238"/>
      <c r="H295" s="238"/>
      <c r="L295" s="240"/>
      <c r="O295" s="240"/>
      <c r="R295" s="240">
        <f t="shared" si="13"/>
        <v>0</v>
      </c>
      <c r="S295" s="240">
        <f>IFERROR(IF(J295="X",0,IF(K295="X",0,VLOOKUP(K295,'11'!$K$3:$L$16,2,FALSE))),0)</f>
        <v>0</v>
      </c>
      <c r="T295" s="240">
        <f t="shared" si="14"/>
        <v>0</v>
      </c>
      <c r="U295" s="240">
        <f>IFERROR(VLOOKUP(K295,'11'!$K$3:$M$16,3,FALSE),0)</f>
        <v>0</v>
      </c>
      <c r="V295" s="240">
        <f t="shared" si="15"/>
        <v>0</v>
      </c>
    </row>
    <row r="296" spans="1:22" hidden="1">
      <c r="A296" s="238"/>
      <c r="E296" s="238"/>
      <c r="F296" s="238"/>
      <c r="G296" s="238"/>
      <c r="H296" s="238"/>
      <c r="L296" s="240"/>
      <c r="O296" s="240"/>
      <c r="R296" s="240">
        <f t="shared" si="13"/>
        <v>0</v>
      </c>
      <c r="S296" s="240">
        <f>IFERROR(IF(J296="X",0,IF(K296="X",0,VLOOKUP(K296,'11'!$K$3:$L$16,2,FALSE))),0)</f>
        <v>0</v>
      </c>
      <c r="T296" s="240">
        <f t="shared" si="14"/>
        <v>0</v>
      </c>
      <c r="U296" s="240">
        <f>IFERROR(VLOOKUP(K296,'11'!$K$3:$M$16,3,FALSE),0)</f>
        <v>0</v>
      </c>
      <c r="V296" s="240">
        <f t="shared" si="15"/>
        <v>0</v>
      </c>
    </row>
    <row r="297" spans="1:22" hidden="1">
      <c r="A297" s="238"/>
      <c r="E297" s="238"/>
      <c r="F297" s="238"/>
      <c r="G297" s="238"/>
      <c r="H297" s="238"/>
      <c r="L297" s="240"/>
      <c r="O297" s="240"/>
      <c r="R297" s="240">
        <f t="shared" si="13"/>
        <v>0</v>
      </c>
      <c r="S297" s="240">
        <f>IFERROR(IF(J297="X",0,IF(K297="X",0,VLOOKUP(K297,'11'!$K$3:$L$16,2,FALSE))),0)</f>
        <v>0</v>
      </c>
      <c r="T297" s="240">
        <f t="shared" si="14"/>
        <v>0</v>
      </c>
      <c r="U297" s="240">
        <f>IFERROR(VLOOKUP(K297,'11'!$K$3:$M$16,3,FALSE),0)</f>
        <v>0</v>
      </c>
      <c r="V297" s="240">
        <f t="shared" si="15"/>
        <v>0</v>
      </c>
    </row>
    <row r="298" spans="1:22" hidden="1">
      <c r="A298" s="238"/>
      <c r="E298" s="238"/>
      <c r="F298" s="238"/>
      <c r="G298" s="238"/>
      <c r="H298" s="238"/>
      <c r="L298" s="240"/>
      <c r="O298" s="240"/>
      <c r="R298" s="240">
        <f t="shared" si="13"/>
        <v>0</v>
      </c>
      <c r="S298" s="240">
        <f>IFERROR(IF(J298="X",0,IF(K298="X",0,VLOOKUP(K298,'11'!$K$3:$L$16,2,FALSE))),0)</f>
        <v>0</v>
      </c>
      <c r="T298" s="240">
        <f t="shared" si="14"/>
        <v>0</v>
      </c>
      <c r="U298" s="240">
        <f>IFERROR(VLOOKUP(K298,'11'!$K$3:$M$16,3,FALSE),0)</f>
        <v>0</v>
      </c>
      <c r="V298" s="240">
        <f t="shared" si="15"/>
        <v>0</v>
      </c>
    </row>
    <row r="299" spans="1:22" hidden="1">
      <c r="A299" s="238"/>
      <c r="E299" s="238"/>
      <c r="F299" s="238"/>
      <c r="G299" s="238"/>
      <c r="H299" s="238"/>
      <c r="L299" s="240"/>
      <c r="O299" s="240"/>
      <c r="R299" s="240">
        <f t="shared" si="13"/>
        <v>0</v>
      </c>
      <c r="S299" s="240">
        <f>IFERROR(IF(J299="X",0,IF(K299="X",0,VLOOKUP(K299,'11'!$K$3:$L$16,2,FALSE))),0)</f>
        <v>0</v>
      </c>
      <c r="T299" s="240">
        <f t="shared" si="14"/>
        <v>0</v>
      </c>
      <c r="U299" s="240">
        <f>IFERROR(VLOOKUP(K299,'11'!$K$3:$M$16,3,FALSE),0)</f>
        <v>0</v>
      </c>
      <c r="V299" s="240">
        <f t="shared" si="15"/>
        <v>0</v>
      </c>
    </row>
    <row r="300" spans="1:22" hidden="1">
      <c r="A300" s="238"/>
      <c r="E300" s="238"/>
      <c r="F300" s="238"/>
      <c r="G300" s="238"/>
      <c r="H300" s="238"/>
      <c r="L300" s="240"/>
      <c r="O300" s="240"/>
      <c r="R300" s="240">
        <f t="shared" si="13"/>
        <v>0</v>
      </c>
      <c r="S300" s="240">
        <f>IFERROR(IF(J300="X",0,IF(K300="X",0,VLOOKUP(K300,'11'!$K$3:$L$16,2,FALSE))),0)</f>
        <v>0</v>
      </c>
      <c r="T300" s="240">
        <f t="shared" si="14"/>
        <v>0</v>
      </c>
      <c r="U300" s="240">
        <f>IFERROR(VLOOKUP(K300,'11'!$K$3:$M$16,3,FALSE),0)</f>
        <v>0</v>
      </c>
      <c r="V300" s="240">
        <f t="shared" si="15"/>
        <v>0</v>
      </c>
    </row>
    <row r="301" spans="1:22" hidden="1">
      <c r="A301" s="238"/>
      <c r="E301" s="238"/>
      <c r="F301" s="238"/>
      <c r="G301" s="238"/>
      <c r="H301" s="238"/>
      <c r="L301" s="240"/>
      <c r="O301" s="240"/>
      <c r="R301" s="240">
        <f t="shared" si="13"/>
        <v>0</v>
      </c>
      <c r="S301" s="240">
        <f>IFERROR(IF(J301="X",0,IF(K301="X",0,VLOOKUP(K301,'11'!$K$3:$L$16,2,FALSE))),0)</f>
        <v>0</v>
      </c>
      <c r="T301" s="240">
        <f t="shared" si="14"/>
        <v>0</v>
      </c>
      <c r="U301" s="240">
        <f>IFERROR(VLOOKUP(K301,'11'!$K$3:$M$16,3,FALSE),0)</f>
        <v>0</v>
      </c>
      <c r="V301" s="240">
        <f t="shared" si="15"/>
        <v>0</v>
      </c>
    </row>
    <row r="302" spans="1:22" hidden="1">
      <c r="A302" s="238"/>
      <c r="E302" s="238"/>
      <c r="F302" s="238"/>
      <c r="G302" s="238"/>
      <c r="H302" s="238"/>
      <c r="L302" s="240"/>
      <c r="O302" s="240"/>
      <c r="R302" s="240">
        <f t="shared" si="13"/>
        <v>0</v>
      </c>
      <c r="S302" s="240">
        <f>IFERROR(IF(J302="X",0,IF(K302="X",0,VLOOKUP(K302,'11'!$K$3:$L$16,2,FALSE))),0)</f>
        <v>0</v>
      </c>
      <c r="T302" s="240">
        <f t="shared" si="14"/>
        <v>0</v>
      </c>
      <c r="U302" s="240">
        <f>IFERROR(VLOOKUP(K302,'11'!$K$3:$M$16,3,FALSE),0)</f>
        <v>0</v>
      </c>
      <c r="V302" s="240">
        <f t="shared" si="15"/>
        <v>0</v>
      </c>
    </row>
    <row r="303" spans="1:22" hidden="1">
      <c r="A303" s="238"/>
      <c r="E303" s="238"/>
      <c r="F303" s="238"/>
      <c r="G303" s="238"/>
      <c r="H303" s="238"/>
      <c r="L303" s="240"/>
      <c r="O303" s="240"/>
      <c r="R303" s="240">
        <f t="shared" si="13"/>
        <v>0</v>
      </c>
      <c r="S303" s="240">
        <f>IFERROR(IF(J303="X",0,IF(K303="X",0,VLOOKUP(K303,'11'!$K$3:$L$16,2,FALSE))),0)</f>
        <v>0</v>
      </c>
      <c r="T303" s="240">
        <f t="shared" si="14"/>
        <v>0</v>
      </c>
      <c r="U303" s="240">
        <f>IFERROR(VLOOKUP(K303,'11'!$K$3:$M$16,3,FALSE),0)</f>
        <v>0</v>
      </c>
      <c r="V303" s="240">
        <f t="shared" si="15"/>
        <v>0</v>
      </c>
    </row>
    <row r="304" spans="1:22" hidden="1">
      <c r="A304" s="238"/>
      <c r="E304" s="238"/>
      <c r="F304" s="238"/>
      <c r="G304" s="238"/>
      <c r="H304" s="238"/>
      <c r="L304" s="240"/>
      <c r="O304" s="240"/>
      <c r="R304" s="240">
        <f t="shared" si="13"/>
        <v>0</v>
      </c>
      <c r="S304" s="240">
        <f>IFERROR(IF(J304="X",0,IF(K304="X",0,VLOOKUP(K304,'11'!$K$3:$L$16,2,FALSE))),0)</f>
        <v>0</v>
      </c>
      <c r="T304" s="240">
        <f t="shared" si="14"/>
        <v>0</v>
      </c>
      <c r="U304" s="240">
        <f>IFERROR(VLOOKUP(K304,'11'!$K$3:$M$16,3,FALSE),0)</f>
        <v>0</v>
      </c>
      <c r="V304" s="240">
        <f t="shared" si="15"/>
        <v>0</v>
      </c>
    </row>
    <row r="305" spans="1:22" hidden="1">
      <c r="A305" s="238"/>
      <c r="E305" s="238"/>
      <c r="F305" s="238"/>
      <c r="G305" s="238"/>
      <c r="H305" s="238"/>
      <c r="L305" s="240"/>
      <c r="O305" s="240"/>
      <c r="R305" s="240">
        <f t="shared" si="13"/>
        <v>0</v>
      </c>
      <c r="S305" s="240">
        <f>IFERROR(IF(J305="X",0,IF(K305="X",0,VLOOKUP(K305,'11'!$K$3:$L$16,2,FALSE))),0)</f>
        <v>0</v>
      </c>
      <c r="T305" s="240">
        <f t="shared" si="14"/>
        <v>0</v>
      </c>
      <c r="U305" s="240">
        <f>IFERROR(VLOOKUP(K305,'11'!$K$3:$M$16,3,FALSE),0)</f>
        <v>0</v>
      </c>
      <c r="V305" s="240">
        <f t="shared" si="15"/>
        <v>0</v>
      </c>
    </row>
    <row r="306" spans="1:22" hidden="1">
      <c r="A306" s="238"/>
      <c r="E306" s="238"/>
      <c r="F306" s="238"/>
      <c r="G306" s="238"/>
      <c r="H306" s="238"/>
      <c r="L306" s="240"/>
      <c r="O306" s="240"/>
      <c r="R306" s="240">
        <f t="shared" si="13"/>
        <v>0</v>
      </c>
      <c r="S306" s="240">
        <f>IFERROR(IF(J306="X",0,IF(K306="X",0,VLOOKUP(K306,'11'!$K$3:$L$16,2,FALSE))),0)</f>
        <v>0</v>
      </c>
      <c r="T306" s="240">
        <f t="shared" si="14"/>
        <v>0</v>
      </c>
      <c r="U306" s="240">
        <f>IFERROR(VLOOKUP(K306,'11'!$K$3:$M$16,3,FALSE),0)</f>
        <v>0</v>
      </c>
      <c r="V306" s="240">
        <f t="shared" si="15"/>
        <v>0</v>
      </c>
    </row>
    <row r="307" spans="1:22" hidden="1">
      <c r="A307" s="238"/>
      <c r="E307" s="238"/>
      <c r="F307" s="238"/>
      <c r="G307" s="238"/>
      <c r="H307" s="238"/>
      <c r="L307" s="240"/>
      <c r="O307" s="240"/>
      <c r="R307" s="240">
        <f t="shared" si="13"/>
        <v>0</v>
      </c>
      <c r="S307" s="240">
        <f>IFERROR(IF(J307="X",0,IF(K307="X",0,VLOOKUP(K307,'11'!$K$3:$L$16,2,FALSE))),0)</f>
        <v>0</v>
      </c>
      <c r="T307" s="240">
        <f t="shared" si="14"/>
        <v>0</v>
      </c>
      <c r="U307" s="240">
        <f>IFERROR(VLOOKUP(K307,'11'!$K$3:$M$16,3,FALSE),0)</f>
        <v>0</v>
      </c>
      <c r="V307" s="240">
        <f t="shared" si="15"/>
        <v>0</v>
      </c>
    </row>
    <row r="308" spans="1:22" hidden="1">
      <c r="A308" s="238"/>
      <c r="E308" s="238"/>
      <c r="F308" s="238"/>
      <c r="G308" s="238"/>
      <c r="H308" s="238"/>
      <c r="L308" s="240"/>
      <c r="O308" s="240"/>
      <c r="R308" s="240">
        <f t="shared" si="13"/>
        <v>0</v>
      </c>
      <c r="S308" s="240">
        <f>IFERROR(IF(J308="X",0,IF(K308="X",0,VLOOKUP(K308,'11'!$K$3:$L$16,2,FALSE))),0)</f>
        <v>0</v>
      </c>
      <c r="T308" s="240">
        <f t="shared" si="14"/>
        <v>0</v>
      </c>
      <c r="U308" s="240">
        <f>IFERROR(VLOOKUP(K308,'11'!$K$3:$M$16,3,FALSE),0)</f>
        <v>0</v>
      </c>
      <c r="V308" s="240">
        <f t="shared" si="15"/>
        <v>0</v>
      </c>
    </row>
    <row r="309" spans="1:22" hidden="1">
      <c r="A309" s="238"/>
      <c r="E309" s="238"/>
      <c r="F309" s="238"/>
      <c r="G309" s="238"/>
      <c r="H309" s="238"/>
      <c r="L309" s="240"/>
      <c r="O309" s="240"/>
      <c r="R309" s="240">
        <f t="shared" si="13"/>
        <v>0</v>
      </c>
      <c r="S309" s="240">
        <f>IFERROR(IF(J309="X",0,IF(K309="X",0,VLOOKUP(K309,'11'!$K$3:$L$16,2,FALSE))),0)</f>
        <v>0</v>
      </c>
      <c r="T309" s="240">
        <f t="shared" si="14"/>
        <v>0</v>
      </c>
      <c r="U309" s="240">
        <f>IFERROR(VLOOKUP(K309,'11'!$K$3:$M$16,3,FALSE),0)</f>
        <v>0</v>
      </c>
      <c r="V309" s="240">
        <f t="shared" si="15"/>
        <v>0</v>
      </c>
    </row>
    <row r="310" spans="1:22" hidden="1">
      <c r="A310" s="238"/>
      <c r="E310" s="238"/>
      <c r="F310" s="238"/>
      <c r="G310" s="238"/>
      <c r="H310" s="238"/>
      <c r="L310" s="240"/>
      <c r="O310" s="240"/>
      <c r="R310" s="240">
        <f t="shared" ref="R310:R373" si="16">SUM(M310+P310)</f>
        <v>0</v>
      </c>
      <c r="S310" s="240">
        <f>IFERROR(IF(J310="X",0,IF(K310="X",0,VLOOKUP(K310,'11'!$K$3:$L$16,2,FALSE))),0)</f>
        <v>0</v>
      </c>
      <c r="T310" s="240">
        <f t="shared" ref="T310:T373" si="17">R310*S310</f>
        <v>0</v>
      </c>
      <c r="U310" s="240">
        <f>IFERROR(VLOOKUP(K310,'11'!$K$3:$M$16,3,FALSE),0)</f>
        <v>0</v>
      </c>
      <c r="V310" s="240">
        <f t="shared" ref="V310:V373" si="18">IF(U310=0,0,T310/U310)</f>
        <v>0</v>
      </c>
    </row>
    <row r="311" spans="1:22" hidden="1">
      <c r="A311" s="238"/>
      <c r="E311" s="238"/>
      <c r="F311" s="238"/>
      <c r="G311" s="238"/>
      <c r="H311" s="238"/>
      <c r="L311" s="240"/>
      <c r="O311" s="240"/>
      <c r="R311" s="240">
        <f t="shared" si="16"/>
        <v>0</v>
      </c>
      <c r="S311" s="240">
        <f>IFERROR(IF(J311="X",0,IF(K311="X",0,VLOOKUP(K311,'11'!$K$3:$L$16,2,FALSE))),0)</f>
        <v>0</v>
      </c>
      <c r="T311" s="240">
        <f t="shared" si="17"/>
        <v>0</v>
      </c>
      <c r="U311" s="240">
        <f>IFERROR(VLOOKUP(K311,'11'!$K$3:$M$16,3,FALSE),0)</f>
        <v>0</v>
      </c>
      <c r="V311" s="240">
        <f t="shared" si="18"/>
        <v>0</v>
      </c>
    </row>
    <row r="312" spans="1:22" hidden="1">
      <c r="A312" s="238"/>
      <c r="E312" s="238"/>
      <c r="F312" s="238"/>
      <c r="G312" s="238"/>
      <c r="H312" s="238"/>
      <c r="L312" s="240"/>
      <c r="O312" s="240"/>
      <c r="R312" s="240">
        <f t="shared" si="16"/>
        <v>0</v>
      </c>
      <c r="S312" s="240">
        <f>IFERROR(IF(J312="X",0,IF(K312="X",0,VLOOKUP(K312,'11'!$K$3:$L$16,2,FALSE))),0)</f>
        <v>0</v>
      </c>
      <c r="T312" s="240">
        <f t="shared" si="17"/>
        <v>0</v>
      </c>
      <c r="U312" s="240">
        <f>IFERROR(VLOOKUP(K312,'11'!$K$3:$M$16,3,FALSE),0)</f>
        <v>0</v>
      </c>
      <c r="V312" s="240">
        <f t="shared" si="18"/>
        <v>0</v>
      </c>
    </row>
    <row r="313" spans="1:22" hidden="1">
      <c r="A313" s="238"/>
      <c r="E313" s="238"/>
      <c r="F313" s="238"/>
      <c r="G313" s="238"/>
      <c r="H313" s="238"/>
      <c r="L313" s="240"/>
      <c r="O313" s="240"/>
      <c r="R313" s="240">
        <f t="shared" si="16"/>
        <v>0</v>
      </c>
      <c r="S313" s="240">
        <f>IFERROR(IF(J313="X",0,IF(K313="X",0,VLOOKUP(K313,'11'!$K$3:$L$16,2,FALSE))),0)</f>
        <v>0</v>
      </c>
      <c r="T313" s="240">
        <f t="shared" si="17"/>
        <v>0</v>
      </c>
      <c r="U313" s="240">
        <f>IFERROR(VLOOKUP(K313,'11'!$K$3:$M$16,3,FALSE),0)</f>
        <v>0</v>
      </c>
      <c r="V313" s="240">
        <f t="shared" si="18"/>
        <v>0</v>
      </c>
    </row>
    <row r="314" spans="1:22" hidden="1">
      <c r="A314" s="238"/>
      <c r="E314" s="238"/>
      <c r="F314" s="238"/>
      <c r="G314" s="238"/>
      <c r="H314" s="238"/>
      <c r="L314" s="240"/>
      <c r="O314" s="240"/>
      <c r="R314" s="240">
        <f t="shared" si="16"/>
        <v>0</v>
      </c>
      <c r="S314" s="240">
        <f>IFERROR(IF(J314="X",0,IF(K314="X",0,VLOOKUP(K314,'11'!$K$3:$L$16,2,FALSE))),0)</f>
        <v>0</v>
      </c>
      <c r="T314" s="240">
        <f t="shared" si="17"/>
        <v>0</v>
      </c>
      <c r="U314" s="240">
        <f>IFERROR(VLOOKUP(K314,'11'!$K$3:$M$16,3,FALSE),0)</f>
        <v>0</v>
      </c>
      <c r="V314" s="240">
        <f t="shared" si="18"/>
        <v>0</v>
      </c>
    </row>
    <row r="315" spans="1:22" hidden="1">
      <c r="A315" s="238"/>
      <c r="E315" s="238"/>
      <c r="F315" s="238"/>
      <c r="G315" s="238"/>
      <c r="H315" s="238"/>
      <c r="L315" s="240"/>
      <c r="O315" s="240"/>
      <c r="R315" s="240">
        <f t="shared" si="16"/>
        <v>0</v>
      </c>
      <c r="S315" s="240">
        <f>IFERROR(IF(J315="X",0,IF(K315="X",0,VLOOKUP(K315,'11'!$K$3:$L$16,2,FALSE))),0)</f>
        <v>0</v>
      </c>
      <c r="T315" s="240">
        <f t="shared" si="17"/>
        <v>0</v>
      </c>
      <c r="U315" s="240">
        <f>IFERROR(VLOOKUP(K315,'11'!$K$3:$M$16,3,FALSE),0)</f>
        <v>0</v>
      </c>
      <c r="V315" s="240">
        <f t="shared" si="18"/>
        <v>0</v>
      </c>
    </row>
    <row r="316" spans="1:22" hidden="1">
      <c r="A316" s="238"/>
      <c r="E316" s="238"/>
      <c r="F316" s="238"/>
      <c r="G316" s="238"/>
      <c r="H316" s="238"/>
      <c r="L316" s="240"/>
      <c r="O316" s="240"/>
      <c r="R316" s="240">
        <f t="shared" si="16"/>
        <v>0</v>
      </c>
      <c r="S316" s="240">
        <f>IFERROR(IF(J316="X",0,IF(K316="X",0,VLOOKUP(K316,'11'!$K$3:$L$16,2,FALSE))),0)</f>
        <v>0</v>
      </c>
      <c r="T316" s="240">
        <f t="shared" si="17"/>
        <v>0</v>
      </c>
      <c r="U316" s="240">
        <f>IFERROR(VLOOKUP(K316,'11'!$K$3:$M$16,3,FALSE),0)</f>
        <v>0</v>
      </c>
      <c r="V316" s="240">
        <f t="shared" si="18"/>
        <v>0</v>
      </c>
    </row>
    <row r="317" spans="1:22" hidden="1">
      <c r="A317" s="238"/>
      <c r="E317" s="238"/>
      <c r="F317" s="238"/>
      <c r="G317" s="238"/>
      <c r="H317" s="238"/>
      <c r="L317" s="240"/>
      <c r="O317" s="240"/>
      <c r="R317" s="240">
        <f t="shared" si="16"/>
        <v>0</v>
      </c>
      <c r="S317" s="240">
        <f>IFERROR(IF(J317="X",0,IF(K317="X",0,VLOOKUP(K317,'11'!$K$3:$L$16,2,FALSE))),0)</f>
        <v>0</v>
      </c>
      <c r="T317" s="240">
        <f t="shared" si="17"/>
        <v>0</v>
      </c>
      <c r="U317" s="240">
        <f>IFERROR(VLOOKUP(K317,'11'!$K$3:$M$16,3,FALSE),0)</f>
        <v>0</v>
      </c>
      <c r="V317" s="240">
        <f t="shared" si="18"/>
        <v>0</v>
      </c>
    </row>
    <row r="318" spans="1:22" hidden="1">
      <c r="A318" s="238"/>
      <c r="E318" s="238"/>
      <c r="F318" s="238"/>
      <c r="G318" s="238"/>
      <c r="H318" s="238"/>
      <c r="L318" s="240"/>
      <c r="O318" s="240"/>
      <c r="R318" s="240">
        <f t="shared" si="16"/>
        <v>0</v>
      </c>
      <c r="S318" s="240">
        <f>IFERROR(IF(J318="X",0,IF(K318="X",0,VLOOKUP(K318,'11'!$K$3:$L$16,2,FALSE))),0)</f>
        <v>0</v>
      </c>
      <c r="T318" s="240">
        <f t="shared" si="17"/>
        <v>0</v>
      </c>
      <c r="U318" s="240">
        <f>IFERROR(VLOOKUP(K318,'11'!$K$3:$M$16,3,FALSE),0)</f>
        <v>0</v>
      </c>
      <c r="V318" s="240">
        <f t="shared" si="18"/>
        <v>0</v>
      </c>
    </row>
    <row r="319" spans="1:22" hidden="1">
      <c r="A319" s="238"/>
      <c r="E319" s="238"/>
      <c r="F319" s="238"/>
      <c r="G319" s="238"/>
      <c r="H319" s="238"/>
      <c r="L319" s="240"/>
      <c r="O319" s="240"/>
      <c r="R319" s="240">
        <f t="shared" si="16"/>
        <v>0</v>
      </c>
      <c r="S319" s="240">
        <f>IFERROR(IF(J319="X",0,IF(K319="X",0,VLOOKUP(K319,'11'!$K$3:$L$16,2,FALSE))),0)</f>
        <v>0</v>
      </c>
      <c r="T319" s="240">
        <f t="shared" si="17"/>
        <v>0</v>
      </c>
      <c r="U319" s="240">
        <f>IFERROR(VLOOKUP(K319,'11'!$K$3:$M$16,3,FALSE),0)</f>
        <v>0</v>
      </c>
      <c r="V319" s="240">
        <f t="shared" si="18"/>
        <v>0</v>
      </c>
    </row>
    <row r="320" spans="1:22" hidden="1">
      <c r="A320" s="238"/>
      <c r="E320" s="238"/>
      <c r="F320" s="238"/>
      <c r="G320" s="238"/>
      <c r="H320" s="238"/>
      <c r="L320" s="240"/>
      <c r="O320" s="240"/>
      <c r="R320" s="240">
        <f t="shared" si="16"/>
        <v>0</v>
      </c>
      <c r="S320" s="240">
        <f>IFERROR(IF(J320="X",0,IF(K320="X",0,VLOOKUP(K320,'11'!$K$3:$L$16,2,FALSE))),0)</f>
        <v>0</v>
      </c>
      <c r="T320" s="240">
        <f t="shared" si="17"/>
        <v>0</v>
      </c>
      <c r="U320" s="240">
        <f>IFERROR(VLOOKUP(K320,'11'!$K$3:$M$16,3,FALSE),0)</f>
        <v>0</v>
      </c>
      <c r="V320" s="240">
        <f t="shared" si="18"/>
        <v>0</v>
      </c>
    </row>
    <row r="321" spans="1:22" hidden="1">
      <c r="A321" s="238"/>
      <c r="E321" s="238"/>
      <c r="F321" s="238"/>
      <c r="G321" s="238"/>
      <c r="H321" s="238"/>
      <c r="L321" s="240"/>
      <c r="O321" s="240"/>
      <c r="R321" s="240">
        <f t="shared" si="16"/>
        <v>0</v>
      </c>
      <c r="S321" s="240">
        <f>IFERROR(IF(J321="X",0,IF(K321="X",0,VLOOKUP(K321,'11'!$K$3:$L$16,2,FALSE))),0)</f>
        <v>0</v>
      </c>
      <c r="T321" s="240">
        <f t="shared" si="17"/>
        <v>0</v>
      </c>
      <c r="U321" s="240">
        <f>IFERROR(VLOOKUP(K321,'11'!$K$3:$M$16,3,FALSE),0)</f>
        <v>0</v>
      </c>
      <c r="V321" s="240">
        <f t="shared" si="18"/>
        <v>0</v>
      </c>
    </row>
    <row r="322" spans="1:22" hidden="1">
      <c r="A322" s="238"/>
      <c r="E322" s="238"/>
      <c r="F322" s="238"/>
      <c r="G322" s="238"/>
      <c r="H322" s="238"/>
      <c r="L322" s="240"/>
      <c r="O322" s="240"/>
      <c r="R322" s="240">
        <f t="shared" si="16"/>
        <v>0</v>
      </c>
      <c r="S322" s="240">
        <f>IFERROR(IF(J322="X",0,IF(K322="X",0,VLOOKUP(K322,'11'!$K$3:$L$16,2,FALSE))),0)</f>
        <v>0</v>
      </c>
      <c r="T322" s="240">
        <f t="shared" si="17"/>
        <v>0</v>
      </c>
      <c r="U322" s="240">
        <f>IFERROR(VLOOKUP(K322,'11'!$K$3:$M$16,3,FALSE),0)</f>
        <v>0</v>
      </c>
      <c r="V322" s="240">
        <f t="shared" si="18"/>
        <v>0</v>
      </c>
    </row>
    <row r="323" spans="1:22" hidden="1">
      <c r="A323" s="238"/>
      <c r="E323" s="238"/>
      <c r="F323" s="238"/>
      <c r="G323" s="238"/>
      <c r="H323" s="238"/>
      <c r="L323" s="240"/>
      <c r="O323" s="240"/>
      <c r="R323" s="240">
        <f t="shared" si="16"/>
        <v>0</v>
      </c>
      <c r="S323" s="240">
        <f>IFERROR(IF(J323="X",0,IF(K323="X",0,VLOOKUP(K323,'11'!$K$3:$L$16,2,FALSE))),0)</f>
        <v>0</v>
      </c>
      <c r="T323" s="240">
        <f t="shared" si="17"/>
        <v>0</v>
      </c>
      <c r="U323" s="240">
        <f>IFERROR(VLOOKUP(K323,'11'!$K$3:$M$16,3,FALSE),0)</f>
        <v>0</v>
      </c>
      <c r="V323" s="240">
        <f t="shared" si="18"/>
        <v>0</v>
      </c>
    </row>
    <row r="324" spans="1:22" hidden="1">
      <c r="A324" s="238"/>
      <c r="E324" s="238"/>
      <c r="F324" s="238"/>
      <c r="G324" s="238"/>
      <c r="H324" s="238"/>
      <c r="L324" s="240"/>
      <c r="O324" s="240"/>
      <c r="R324" s="240">
        <f t="shared" si="16"/>
        <v>0</v>
      </c>
      <c r="S324" s="240">
        <f>IFERROR(IF(J324="X",0,IF(K324="X",0,VLOOKUP(K324,'11'!$K$3:$L$16,2,FALSE))),0)</f>
        <v>0</v>
      </c>
      <c r="T324" s="240">
        <f t="shared" si="17"/>
        <v>0</v>
      </c>
      <c r="U324" s="240">
        <f>IFERROR(VLOOKUP(K324,'11'!$K$3:$M$16,3,FALSE),0)</f>
        <v>0</v>
      </c>
      <c r="V324" s="240">
        <f t="shared" si="18"/>
        <v>0</v>
      </c>
    </row>
    <row r="325" spans="1:22" hidden="1">
      <c r="A325" s="238"/>
      <c r="E325" s="238"/>
      <c r="F325" s="238"/>
      <c r="G325" s="238"/>
      <c r="H325" s="238"/>
      <c r="L325" s="240"/>
      <c r="O325" s="240"/>
      <c r="R325" s="240">
        <f t="shared" si="16"/>
        <v>0</v>
      </c>
      <c r="S325" s="240">
        <f>IFERROR(IF(J325="X",0,IF(K325="X",0,VLOOKUP(K325,'11'!$K$3:$L$16,2,FALSE))),0)</f>
        <v>0</v>
      </c>
      <c r="T325" s="240">
        <f t="shared" si="17"/>
        <v>0</v>
      </c>
      <c r="U325" s="240">
        <f>IFERROR(VLOOKUP(K325,'11'!$K$3:$M$16,3,FALSE),0)</f>
        <v>0</v>
      </c>
      <c r="V325" s="240">
        <f t="shared" si="18"/>
        <v>0</v>
      </c>
    </row>
    <row r="326" spans="1:22" hidden="1">
      <c r="A326" s="238"/>
      <c r="E326" s="238"/>
      <c r="F326" s="238"/>
      <c r="G326" s="238"/>
      <c r="H326" s="238"/>
      <c r="L326" s="240"/>
      <c r="O326" s="240"/>
      <c r="R326" s="240">
        <f t="shared" si="16"/>
        <v>0</v>
      </c>
      <c r="S326" s="240">
        <f>IFERROR(IF(J326="X",0,IF(K326="X",0,VLOOKUP(K326,'11'!$K$3:$L$16,2,FALSE))),0)</f>
        <v>0</v>
      </c>
      <c r="T326" s="240">
        <f t="shared" si="17"/>
        <v>0</v>
      </c>
      <c r="U326" s="240">
        <f>IFERROR(VLOOKUP(K326,'11'!$K$3:$M$16,3,FALSE),0)</f>
        <v>0</v>
      </c>
      <c r="V326" s="240">
        <f t="shared" si="18"/>
        <v>0</v>
      </c>
    </row>
    <row r="327" spans="1:22" hidden="1">
      <c r="A327" s="238"/>
      <c r="E327" s="238"/>
      <c r="F327" s="238"/>
      <c r="G327" s="238"/>
      <c r="H327" s="238"/>
      <c r="L327" s="240"/>
      <c r="O327" s="240"/>
      <c r="R327" s="240">
        <f t="shared" si="16"/>
        <v>0</v>
      </c>
      <c r="S327" s="240">
        <f>IFERROR(IF(J327="X",0,IF(K327="X",0,VLOOKUP(K327,'11'!$K$3:$L$16,2,FALSE))),0)</f>
        <v>0</v>
      </c>
      <c r="T327" s="240">
        <f t="shared" si="17"/>
        <v>0</v>
      </c>
      <c r="U327" s="240">
        <f>IFERROR(VLOOKUP(K327,'11'!$K$3:$M$16,3,FALSE),0)</f>
        <v>0</v>
      </c>
      <c r="V327" s="240">
        <f t="shared" si="18"/>
        <v>0</v>
      </c>
    </row>
    <row r="328" spans="1:22" hidden="1">
      <c r="A328" s="238"/>
      <c r="E328" s="238"/>
      <c r="F328" s="238"/>
      <c r="G328" s="238"/>
      <c r="H328" s="238"/>
      <c r="L328" s="240"/>
      <c r="O328" s="240"/>
      <c r="R328" s="240">
        <f t="shared" si="16"/>
        <v>0</v>
      </c>
      <c r="S328" s="240">
        <f>IFERROR(IF(J328="X",0,IF(K328="X",0,VLOOKUP(K328,'11'!$K$3:$L$16,2,FALSE))),0)</f>
        <v>0</v>
      </c>
      <c r="T328" s="240">
        <f t="shared" si="17"/>
        <v>0</v>
      </c>
      <c r="U328" s="240">
        <f>IFERROR(VLOOKUP(K328,'11'!$K$3:$M$16,3,FALSE),0)</f>
        <v>0</v>
      </c>
      <c r="V328" s="240">
        <f t="shared" si="18"/>
        <v>0</v>
      </c>
    </row>
    <row r="329" spans="1:22" hidden="1">
      <c r="A329" s="238"/>
      <c r="E329" s="238"/>
      <c r="F329" s="238"/>
      <c r="G329" s="238"/>
      <c r="H329" s="238"/>
      <c r="L329" s="240"/>
      <c r="O329" s="240"/>
      <c r="R329" s="240">
        <f t="shared" si="16"/>
        <v>0</v>
      </c>
      <c r="S329" s="240">
        <f>IFERROR(IF(J329="X",0,IF(K329="X",0,VLOOKUP(K329,'11'!$K$3:$L$16,2,FALSE))),0)</f>
        <v>0</v>
      </c>
      <c r="T329" s="240">
        <f t="shared" si="17"/>
        <v>0</v>
      </c>
      <c r="U329" s="240">
        <f>IFERROR(VLOOKUP(K329,'11'!$K$3:$M$16,3,FALSE),0)</f>
        <v>0</v>
      </c>
      <c r="V329" s="240">
        <f t="shared" si="18"/>
        <v>0</v>
      </c>
    </row>
    <row r="330" spans="1:22" hidden="1">
      <c r="A330" s="238"/>
      <c r="E330" s="238"/>
      <c r="F330" s="238"/>
      <c r="G330" s="238"/>
      <c r="H330" s="238"/>
      <c r="L330" s="240"/>
      <c r="O330" s="240"/>
      <c r="R330" s="240">
        <f t="shared" si="16"/>
        <v>0</v>
      </c>
      <c r="S330" s="240">
        <f>IFERROR(IF(J330="X",0,IF(K330="X",0,VLOOKUP(K330,'11'!$K$3:$L$16,2,FALSE))),0)</f>
        <v>0</v>
      </c>
      <c r="T330" s="240">
        <f t="shared" si="17"/>
        <v>0</v>
      </c>
      <c r="U330" s="240">
        <f>IFERROR(VLOOKUP(K330,'11'!$K$3:$M$16,3,FALSE),0)</f>
        <v>0</v>
      </c>
      <c r="V330" s="240">
        <f t="shared" si="18"/>
        <v>0</v>
      </c>
    </row>
    <row r="331" spans="1:22" hidden="1">
      <c r="A331" s="238"/>
      <c r="E331" s="238"/>
      <c r="F331" s="238"/>
      <c r="G331" s="238"/>
      <c r="H331" s="238"/>
      <c r="L331" s="240"/>
      <c r="O331" s="240"/>
      <c r="R331" s="240">
        <f t="shared" si="16"/>
        <v>0</v>
      </c>
      <c r="S331" s="240">
        <f>IFERROR(IF(J331="X",0,IF(K331="X",0,VLOOKUP(K331,'11'!$K$3:$L$16,2,FALSE))),0)</f>
        <v>0</v>
      </c>
      <c r="T331" s="240">
        <f t="shared" si="17"/>
        <v>0</v>
      </c>
      <c r="U331" s="240">
        <f>IFERROR(VLOOKUP(K331,'11'!$K$3:$M$16,3,FALSE),0)</f>
        <v>0</v>
      </c>
      <c r="V331" s="240">
        <f t="shared" si="18"/>
        <v>0</v>
      </c>
    </row>
    <row r="332" spans="1:22" hidden="1">
      <c r="A332" s="238"/>
      <c r="E332" s="238"/>
      <c r="F332" s="238"/>
      <c r="G332" s="238"/>
      <c r="H332" s="238"/>
      <c r="L332" s="240"/>
      <c r="O332" s="240"/>
      <c r="R332" s="240">
        <f t="shared" si="16"/>
        <v>0</v>
      </c>
      <c r="S332" s="240">
        <f>IFERROR(IF(J332="X",0,IF(K332="X",0,VLOOKUP(K332,'11'!$K$3:$L$16,2,FALSE))),0)</f>
        <v>0</v>
      </c>
      <c r="T332" s="240">
        <f t="shared" si="17"/>
        <v>0</v>
      </c>
      <c r="U332" s="240">
        <f>IFERROR(VLOOKUP(K332,'11'!$K$3:$M$16,3,FALSE),0)</f>
        <v>0</v>
      </c>
      <c r="V332" s="240">
        <f t="shared" si="18"/>
        <v>0</v>
      </c>
    </row>
    <row r="333" spans="1:22" hidden="1">
      <c r="A333" s="238"/>
      <c r="E333" s="238"/>
      <c r="F333" s="238"/>
      <c r="G333" s="238"/>
      <c r="H333" s="238"/>
      <c r="L333" s="240"/>
      <c r="O333" s="240"/>
      <c r="R333" s="240">
        <f t="shared" si="16"/>
        <v>0</v>
      </c>
      <c r="S333" s="240">
        <f>IFERROR(IF(J333="X",0,IF(K333="X",0,VLOOKUP(K333,'11'!$K$3:$L$16,2,FALSE))),0)</f>
        <v>0</v>
      </c>
      <c r="T333" s="240">
        <f t="shared" si="17"/>
        <v>0</v>
      </c>
      <c r="U333" s="240">
        <f>IFERROR(VLOOKUP(K333,'11'!$K$3:$M$16,3,FALSE),0)</f>
        <v>0</v>
      </c>
      <c r="V333" s="240">
        <f t="shared" si="18"/>
        <v>0</v>
      </c>
    </row>
    <row r="334" spans="1:22" hidden="1">
      <c r="A334" s="238"/>
      <c r="E334" s="238"/>
      <c r="F334" s="238"/>
      <c r="G334" s="238"/>
      <c r="H334" s="238"/>
      <c r="L334" s="240"/>
      <c r="O334" s="240"/>
      <c r="R334" s="240">
        <f t="shared" si="16"/>
        <v>0</v>
      </c>
      <c r="S334" s="240">
        <f>IFERROR(IF(J334="X",0,IF(K334="X",0,VLOOKUP(K334,'11'!$K$3:$L$16,2,FALSE))),0)</f>
        <v>0</v>
      </c>
      <c r="T334" s="240">
        <f t="shared" si="17"/>
        <v>0</v>
      </c>
      <c r="U334" s="240">
        <f>IFERROR(VLOOKUP(K334,'11'!$K$3:$M$16,3,FALSE),0)</f>
        <v>0</v>
      </c>
      <c r="V334" s="240">
        <f t="shared" si="18"/>
        <v>0</v>
      </c>
    </row>
    <row r="335" spans="1:22" hidden="1">
      <c r="A335" s="238"/>
      <c r="E335" s="238"/>
      <c r="F335" s="238"/>
      <c r="G335" s="238"/>
      <c r="H335" s="238"/>
      <c r="L335" s="240"/>
      <c r="O335" s="240"/>
      <c r="R335" s="240">
        <f t="shared" si="16"/>
        <v>0</v>
      </c>
      <c r="S335" s="240">
        <f>IFERROR(IF(J335="X",0,IF(K335="X",0,VLOOKUP(K335,'11'!$K$3:$L$16,2,FALSE))),0)</f>
        <v>0</v>
      </c>
      <c r="T335" s="240">
        <f t="shared" si="17"/>
        <v>0</v>
      </c>
      <c r="U335" s="240">
        <f>IFERROR(VLOOKUP(K335,'11'!$K$3:$M$16,3,FALSE),0)</f>
        <v>0</v>
      </c>
      <c r="V335" s="240">
        <f t="shared" si="18"/>
        <v>0</v>
      </c>
    </row>
    <row r="336" spans="1:22" hidden="1">
      <c r="A336" s="238"/>
      <c r="E336" s="238"/>
      <c r="F336" s="238"/>
      <c r="G336" s="238"/>
      <c r="H336" s="238"/>
      <c r="L336" s="240"/>
      <c r="O336" s="240"/>
      <c r="R336" s="240">
        <f t="shared" si="16"/>
        <v>0</v>
      </c>
      <c r="S336" s="240">
        <f>IFERROR(IF(J336="X",0,IF(K336="X",0,VLOOKUP(K336,'11'!$K$3:$L$16,2,FALSE))),0)</f>
        <v>0</v>
      </c>
      <c r="T336" s="240">
        <f t="shared" si="17"/>
        <v>0</v>
      </c>
      <c r="U336" s="240">
        <f>IFERROR(VLOOKUP(K336,'11'!$K$3:$M$16,3,FALSE),0)</f>
        <v>0</v>
      </c>
      <c r="V336" s="240">
        <f t="shared" si="18"/>
        <v>0</v>
      </c>
    </row>
    <row r="337" spans="1:22" hidden="1">
      <c r="A337" s="238"/>
      <c r="E337" s="238"/>
      <c r="F337" s="238"/>
      <c r="G337" s="238"/>
      <c r="H337" s="238"/>
      <c r="L337" s="240"/>
      <c r="O337" s="240"/>
      <c r="R337" s="240">
        <f t="shared" si="16"/>
        <v>0</v>
      </c>
      <c r="S337" s="240">
        <f>IFERROR(IF(J337="X",0,IF(K337="X",0,VLOOKUP(K337,'11'!$K$3:$L$16,2,FALSE))),0)</f>
        <v>0</v>
      </c>
      <c r="T337" s="240">
        <f t="shared" si="17"/>
        <v>0</v>
      </c>
      <c r="U337" s="240">
        <f>IFERROR(VLOOKUP(K337,'11'!$K$3:$M$16,3,FALSE),0)</f>
        <v>0</v>
      </c>
      <c r="V337" s="240">
        <f t="shared" si="18"/>
        <v>0</v>
      </c>
    </row>
    <row r="338" spans="1:22" hidden="1">
      <c r="A338" s="238"/>
      <c r="E338" s="238"/>
      <c r="F338" s="238"/>
      <c r="G338" s="238"/>
      <c r="H338" s="238"/>
      <c r="L338" s="240"/>
      <c r="O338" s="240"/>
      <c r="R338" s="240">
        <f t="shared" si="16"/>
        <v>0</v>
      </c>
      <c r="S338" s="240">
        <f>IFERROR(IF(J338="X",0,IF(K338="X",0,VLOOKUP(K338,'11'!$K$3:$L$16,2,FALSE))),0)</f>
        <v>0</v>
      </c>
      <c r="T338" s="240">
        <f t="shared" si="17"/>
        <v>0</v>
      </c>
      <c r="U338" s="240">
        <f>IFERROR(VLOOKUP(K338,'11'!$K$3:$M$16,3,FALSE),0)</f>
        <v>0</v>
      </c>
      <c r="V338" s="240">
        <f t="shared" si="18"/>
        <v>0</v>
      </c>
    </row>
    <row r="339" spans="1:22" hidden="1">
      <c r="A339" s="238"/>
      <c r="E339" s="238"/>
      <c r="F339" s="238"/>
      <c r="G339" s="238"/>
      <c r="H339" s="238"/>
      <c r="L339" s="240"/>
      <c r="O339" s="240"/>
      <c r="R339" s="240">
        <f t="shared" si="16"/>
        <v>0</v>
      </c>
      <c r="S339" s="240">
        <f>IFERROR(IF(J339="X",0,IF(K339="X",0,VLOOKUP(K339,'11'!$K$3:$L$16,2,FALSE))),0)</f>
        <v>0</v>
      </c>
      <c r="T339" s="240">
        <f t="shared" si="17"/>
        <v>0</v>
      </c>
      <c r="U339" s="240">
        <f>IFERROR(VLOOKUP(K339,'11'!$K$3:$M$16,3,FALSE),0)</f>
        <v>0</v>
      </c>
      <c r="V339" s="240">
        <f t="shared" si="18"/>
        <v>0</v>
      </c>
    </row>
    <row r="340" spans="1:22" hidden="1">
      <c r="A340" s="238"/>
      <c r="E340" s="238"/>
      <c r="F340" s="238"/>
      <c r="G340" s="238"/>
      <c r="H340" s="238"/>
      <c r="L340" s="240"/>
      <c r="O340" s="240"/>
      <c r="R340" s="240">
        <f t="shared" si="16"/>
        <v>0</v>
      </c>
      <c r="S340" s="240">
        <f>IFERROR(IF(J340="X",0,IF(K340="X",0,VLOOKUP(K340,'11'!$K$3:$L$16,2,FALSE))),0)</f>
        <v>0</v>
      </c>
      <c r="T340" s="240">
        <f t="shared" si="17"/>
        <v>0</v>
      </c>
      <c r="U340" s="240">
        <f>IFERROR(VLOOKUP(K340,'11'!$K$3:$M$16,3,FALSE),0)</f>
        <v>0</v>
      </c>
      <c r="V340" s="240">
        <f t="shared" si="18"/>
        <v>0</v>
      </c>
    </row>
    <row r="341" spans="1:22" hidden="1">
      <c r="A341" s="238"/>
      <c r="E341" s="238"/>
      <c r="F341" s="238"/>
      <c r="G341" s="238"/>
      <c r="H341" s="238"/>
      <c r="L341" s="240"/>
      <c r="O341" s="240"/>
      <c r="R341" s="240">
        <f t="shared" si="16"/>
        <v>0</v>
      </c>
      <c r="S341" s="240">
        <f>IFERROR(IF(J341="X",0,IF(K341="X",0,VLOOKUP(K341,'11'!$K$3:$L$16,2,FALSE))),0)</f>
        <v>0</v>
      </c>
      <c r="T341" s="240">
        <f t="shared" si="17"/>
        <v>0</v>
      </c>
      <c r="U341" s="240">
        <f>IFERROR(VLOOKUP(K341,'11'!$K$3:$M$16,3,FALSE),0)</f>
        <v>0</v>
      </c>
      <c r="V341" s="240">
        <f t="shared" si="18"/>
        <v>0</v>
      </c>
    </row>
    <row r="342" spans="1:22" hidden="1">
      <c r="A342" s="238"/>
      <c r="E342" s="238"/>
      <c r="F342" s="238"/>
      <c r="G342" s="238"/>
      <c r="H342" s="238"/>
      <c r="L342" s="240"/>
      <c r="O342" s="240"/>
      <c r="R342" s="240">
        <f t="shared" si="16"/>
        <v>0</v>
      </c>
      <c r="S342" s="240">
        <f>IFERROR(IF(J342="X",0,IF(K342="X",0,VLOOKUP(K342,'11'!$K$3:$L$16,2,FALSE))),0)</f>
        <v>0</v>
      </c>
      <c r="T342" s="240">
        <f t="shared" si="17"/>
        <v>0</v>
      </c>
      <c r="U342" s="240">
        <f>IFERROR(VLOOKUP(K342,'11'!$K$3:$M$16,3,FALSE),0)</f>
        <v>0</v>
      </c>
      <c r="V342" s="240">
        <f t="shared" si="18"/>
        <v>0</v>
      </c>
    </row>
    <row r="343" spans="1:22" hidden="1">
      <c r="A343" s="238"/>
      <c r="E343" s="238"/>
      <c r="F343" s="238"/>
      <c r="G343" s="238"/>
      <c r="H343" s="238"/>
      <c r="L343" s="240"/>
      <c r="O343" s="240"/>
      <c r="R343" s="240">
        <f t="shared" si="16"/>
        <v>0</v>
      </c>
      <c r="S343" s="240">
        <f>IFERROR(IF(J343="X",0,IF(K343="X",0,VLOOKUP(K343,'11'!$K$3:$L$16,2,FALSE))),0)</f>
        <v>0</v>
      </c>
      <c r="T343" s="240">
        <f t="shared" si="17"/>
        <v>0</v>
      </c>
      <c r="U343" s="240">
        <f>IFERROR(VLOOKUP(K343,'11'!$K$3:$M$16,3,FALSE),0)</f>
        <v>0</v>
      </c>
      <c r="V343" s="240">
        <f t="shared" si="18"/>
        <v>0</v>
      </c>
    </row>
    <row r="344" spans="1:22" hidden="1">
      <c r="A344" s="238"/>
      <c r="E344" s="238"/>
      <c r="F344" s="238"/>
      <c r="G344" s="238"/>
      <c r="H344" s="238"/>
      <c r="L344" s="240"/>
      <c r="O344" s="240"/>
      <c r="R344" s="240">
        <f t="shared" si="16"/>
        <v>0</v>
      </c>
      <c r="S344" s="240">
        <f>IFERROR(IF(J344="X",0,IF(K344="X",0,VLOOKUP(K344,'11'!$K$3:$L$16,2,FALSE))),0)</f>
        <v>0</v>
      </c>
      <c r="T344" s="240">
        <f t="shared" si="17"/>
        <v>0</v>
      </c>
      <c r="U344" s="240">
        <f>IFERROR(VLOOKUP(K344,'11'!$K$3:$M$16,3,FALSE),0)</f>
        <v>0</v>
      </c>
      <c r="V344" s="240">
        <f t="shared" si="18"/>
        <v>0</v>
      </c>
    </row>
    <row r="345" spans="1:22" hidden="1">
      <c r="A345" s="238"/>
      <c r="E345" s="238"/>
      <c r="F345" s="238"/>
      <c r="G345" s="238"/>
      <c r="H345" s="238"/>
      <c r="L345" s="240"/>
      <c r="O345" s="240"/>
      <c r="R345" s="240">
        <f t="shared" si="16"/>
        <v>0</v>
      </c>
      <c r="S345" s="240">
        <f>IFERROR(IF(J345="X",0,IF(K345="X",0,VLOOKUP(K345,'11'!$K$3:$L$16,2,FALSE))),0)</f>
        <v>0</v>
      </c>
      <c r="T345" s="240">
        <f t="shared" si="17"/>
        <v>0</v>
      </c>
      <c r="U345" s="240">
        <f>IFERROR(VLOOKUP(K345,'11'!$K$3:$M$16,3,FALSE),0)</f>
        <v>0</v>
      </c>
      <c r="V345" s="240">
        <f t="shared" si="18"/>
        <v>0</v>
      </c>
    </row>
    <row r="346" spans="1:22" hidden="1">
      <c r="A346" s="238"/>
      <c r="E346" s="238"/>
      <c r="F346" s="238"/>
      <c r="G346" s="238"/>
      <c r="H346" s="238"/>
      <c r="L346" s="240"/>
      <c r="O346" s="240"/>
      <c r="R346" s="240">
        <f t="shared" si="16"/>
        <v>0</v>
      </c>
      <c r="S346" s="240">
        <f>IFERROR(IF(J346="X",0,IF(K346="X",0,VLOOKUP(K346,'11'!$K$3:$L$16,2,FALSE))),0)</f>
        <v>0</v>
      </c>
      <c r="T346" s="240">
        <f t="shared" si="17"/>
        <v>0</v>
      </c>
      <c r="U346" s="240">
        <f>IFERROR(VLOOKUP(K346,'11'!$K$3:$M$16,3,FALSE),0)</f>
        <v>0</v>
      </c>
      <c r="V346" s="240">
        <f t="shared" si="18"/>
        <v>0</v>
      </c>
    </row>
    <row r="347" spans="1:22" hidden="1">
      <c r="A347" s="238"/>
      <c r="E347" s="238"/>
      <c r="F347" s="238"/>
      <c r="G347" s="238"/>
      <c r="H347" s="238"/>
      <c r="L347" s="240"/>
      <c r="O347" s="240"/>
      <c r="R347" s="240">
        <f t="shared" si="16"/>
        <v>0</v>
      </c>
      <c r="S347" s="240">
        <f>IFERROR(IF(J347="X",0,IF(K347="X",0,VLOOKUP(K347,'11'!$K$3:$L$16,2,FALSE))),0)</f>
        <v>0</v>
      </c>
      <c r="T347" s="240">
        <f t="shared" si="17"/>
        <v>0</v>
      </c>
      <c r="U347" s="240">
        <f>IFERROR(VLOOKUP(K347,'11'!$K$3:$M$16,3,FALSE),0)</f>
        <v>0</v>
      </c>
      <c r="V347" s="240">
        <f t="shared" si="18"/>
        <v>0</v>
      </c>
    </row>
    <row r="348" spans="1:22" hidden="1">
      <c r="A348" s="238"/>
      <c r="E348" s="238"/>
      <c r="F348" s="238"/>
      <c r="G348" s="238"/>
      <c r="H348" s="238"/>
      <c r="L348" s="240"/>
      <c r="O348" s="240"/>
      <c r="R348" s="240">
        <f t="shared" si="16"/>
        <v>0</v>
      </c>
      <c r="S348" s="240">
        <f>IFERROR(IF(J348="X",0,IF(K348="X",0,VLOOKUP(K348,'11'!$K$3:$L$16,2,FALSE))),0)</f>
        <v>0</v>
      </c>
      <c r="T348" s="240">
        <f t="shared" si="17"/>
        <v>0</v>
      </c>
      <c r="U348" s="240">
        <f>IFERROR(VLOOKUP(K348,'11'!$K$3:$M$16,3,FALSE),0)</f>
        <v>0</v>
      </c>
      <c r="V348" s="240">
        <f t="shared" si="18"/>
        <v>0</v>
      </c>
    </row>
    <row r="349" spans="1:22" hidden="1">
      <c r="A349" s="238"/>
      <c r="E349" s="238"/>
      <c r="F349" s="238"/>
      <c r="G349" s="238"/>
      <c r="H349" s="238"/>
      <c r="L349" s="240"/>
      <c r="O349" s="240"/>
      <c r="R349" s="240">
        <f t="shared" si="16"/>
        <v>0</v>
      </c>
      <c r="S349" s="240">
        <f>IFERROR(IF(J349="X",0,IF(K349="X",0,VLOOKUP(K349,'11'!$K$3:$L$16,2,FALSE))),0)</f>
        <v>0</v>
      </c>
      <c r="T349" s="240">
        <f t="shared" si="17"/>
        <v>0</v>
      </c>
      <c r="U349" s="240">
        <f>IFERROR(VLOOKUP(K349,'11'!$K$3:$M$16,3,FALSE),0)</f>
        <v>0</v>
      </c>
      <c r="V349" s="240">
        <f t="shared" si="18"/>
        <v>0</v>
      </c>
    </row>
    <row r="350" spans="1:22" hidden="1">
      <c r="A350" s="238"/>
      <c r="E350" s="238"/>
      <c r="F350" s="238"/>
      <c r="G350" s="238"/>
      <c r="H350" s="238"/>
      <c r="L350" s="240"/>
      <c r="O350" s="240"/>
      <c r="R350" s="240">
        <f t="shared" si="16"/>
        <v>0</v>
      </c>
      <c r="S350" s="240">
        <f>IFERROR(IF(J350="X",0,IF(K350="X",0,VLOOKUP(K350,'11'!$K$3:$L$16,2,FALSE))),0)</f>
        <v>0</v>
      </c>
      <c r="T350" s="240">
        <f t="shared" si="17"/>
        <v>0</v>
      </c>
      <c r="U350" s="240">
        <f>IFERROR(VLOOKUP(K350,'11'!$K$3:$M$16,3,FALSE),0)</f>
        <v>0</v>
      </c>
      <c r="V350" s="240">
        <f t="shared" si="18"/>
        <v>0</v>
      </c>
    </row>
    <row r="351" spans="1:22" hidden="1">
      <c r="A351" s="238"/>
      <c r="E351" s="238"/>
      <c r="F351" s="238"/>
      <c r="G351" s="238"/>
      <c r="H351" s="238"/>
      <c r="L351" s="240"/>
      <c r="O351" s="240"/>
      <c r="R351" s="240">
        <f t="shared" si="16"/>
        <v>0</v>
      </c>
      <c r="S351" s="240">
        <f>IFERROR(IF(J351="X",0,IF(K351="X",0,VLOOKUP(K351,'11'!$K$3:$L$16,2,FALSE))),0)</f>
        <v>0</v>
      </c>
      <c r="T351" s="240">
        <f t="shared" si="17"/>
        <v>0</v>
      </c>
      <c r="U351" s="240">
        <f>IFERROR(VLOOKUP(K351,'11'!$K$3:$M$16,3,FALSE),0)</f>
        <v>0</v>
      </c>
      <c r="V351" s="240">
        <f t="shared" si="18"/>
        <v>0</v>
      </c>
    </row>
    <row r="352" spans="1:22" hidden="1">
      <c r="A352" s="238"/>
      <c r="E352" s="238"/>
      <c r="F352" s="238"/>
      <c r="G352" s="238"/>
      <c r="H352" s="238"/>
      <c r="L352" s="240"/>
      <c r="O352" s="240"/>
      <c r="R352" s="240">
        <f t="shared" si="16"/>
        <v>0</v>
      </c>
      <c r="S352" s="240">
        <f>IFERROR(IF(J352="X",0,IF(K352="X",0,VLOOKUP(K352,'11'!$K$3:$L$16,2,FALSE))),0)</f>
        <v>0</v>
      </c>
      <c r="T352" s="240">
        <f t="shared" si="17"/>
        <v>0</v>
      </c>
      <c r="U352" s="240">
        <f>IFERROR(VLOOKUP(K352,'11'!$K$3:$M$16,3,FALSE),0)</f>
        <v>0</v>
      </c>
      <c r="V352" s="240">
        <f t="shared" si="18"/>
        <v>0</v>
      </c>
    </row>
    <row r="353" spans="1:22" hidden="1">
      <c r="A353" s="238"/>
      <c r="E353" s="238"/>
      <c r="F353" s="238"/>
      <c r="G353" s="238"/>
      <c r="H353" s="238"/>
      <c r="L353" s="240"/>
      <c r="O353" s="240"/>
      <c r="R353" s="240">
        <f t="shared" si="16"/>
        <v>0</v>
      </c>
      <c r="S353" s="240">
        <f>IFERROR(IF(J353="X",0,IF(K353="X",0,VLOOKUP(K353,'11'!$K$3:$L$16,2,FALSE))),0)</f>
        <v>0</v>
      </c>
      <c r="T353" s="240">
        <f t="shared" si="17"/>
        <v>0</v>
      </c>
      <c r="U353" s="240">
        <f>IFERROR(VLOOKUP(K353,'11'!$K$3:$M$16,3,FALSE),0)</f>
        <v>0</v>
      </c>
      <c r="V353" s="240">
        <f t="shared" si="18"/>
        <v>0</v>
      </c>
    </row>
    <row r="354" spans="1:22" hidden="1">
      <c r="A354" s="238"/>
      <c r="E354" s="238"/>
      <c r="F354" s="238"/>
      <c r="G354" s="238"/>
      <c r="H354" s="238"/>
      <c r="L354" s="240"/>
      <c r="O354" s="240"/>
      <c r="R354" s="240">
        <f t="shared" si="16"/>
        <v>0</v>
      </c>
      <c r="S354" s="240">
        <f>IFERROR(IF(J354="X",0,IF(K354="X",0,VLOOKUP(K354,'11'!$K$3:$L$16,2,FALSE))),0)</f>
        <v>0</v>
      </c>
      <c r="T354" s="240">
        <f t="shared" si="17"/>
        <v>0</v>
      </c>
      <c r="U354" s="240">
        <f>IFERROR(VLOOKUP(K354,'11'!$K$3:$M$16,3,FALSE),0)</f>
        <v>0</v>
      </c>
      <c r="V354" s="240">
        <f t="shared" si="18"/>
        <v>0</v>
      </c>
    </row>
    <row r="355" spans="1:22" hidden="1">
      <c r="A355" s="238"/>
      <c r="E355" s="238"/>
      <c r="F355" s="238"/>
      <c r="G355" s="238"/>
      <c r="H355" s="238"/>
      <c r="L355" s="240"/>
      <c r="O355" s="240"/>
      <c r="R355" s="240">
        <f t="shared" si="16"/>
        <v>0</v>
      </c>
      <c r="S355" s="240">
        <f>IFERROR(IF(J355="X",0,IF(K355="X",0,VLOOKUP(K355,'11'!$K$3:$L$16,2,FALSE))),0)</f>
        <v>0</v>
      </c>
      <c r="T355" s="240">
        <f t="shared" si="17"/>
        <v>0</v>
      </c>
      <c r="U355" s="240">
        <f>IFERROR(VLOOKUP(K355,'11'!$K$3:$M$16,3,FALSE),0)</f>
        <v>0</v>
      </c>
      <c r="V355" s="240">
        <f t="shared" si="18"/>
        <v>0</v>
      </c>
    </row>
    <row r="356" spans="1:22" hidden="1">
      <c r="A356" s="238"/>
      <c r="E356" s="238"/>
      <c r="F356" s="238"/>
      <c r="G356" s="238"/>
      <c r="H356" s="238"/>
      <c r="L356" s="240"/>
      <c r="O356" s="240"/>
      <c r="R356" s="240">
        <f t="shared" si="16"/>
        <v>0</v>
      </c>
      <c r="S356" s="240">
        <f>IFERROR(IF(J356="X",0,IF(K356="X",0,VLOOKUP(K356,'11'!$K$3:$L$16,2,FALSE))),0)</f>
        <v>0</v>
      </c>
      <c r="T356" s="240">
        <f t="shared" si="17"/>
        <v>0</v>
      </c>
      <c r="U356" s="240">
        <f>IFERROR(VLOOKUP(K356,'11'!$K$3:$M$16,3,FALSE),0)</f>
        <v>0</v>
      </c>
      <c r="V356" s="240">
        <f t="shared" si="18"/>
        <v>0</v>
      </c>
    </row>
    <row r="357" spans="1:22" hidden="1">
      <c r="A357" s="238"/>
      <c r="E357" s="238"/>
      <c r="F357" s="238"/>
      <c r="G357" s="238"/>
      <c r="H357" s="238"/>
      <c r="L357" s="240"/>
      <c r="O357" s="240"/>
      <c r="R357" s="240">
        <f t="shared" si="16"/>
        <v>0</v>
      </c>
      <c r="S357" s="240">
        <f>IFERROR(IF(J357="X",0,IF(K357="X",0,VLOOKUP(K357,'11'!$K$3:$L$16,2,FALSE))),0)</f>
        <v>0</v>
      </c>
      <c r="T357" s="240">
        <f t="shared" si="17"/>
        <v>0</v>
      </c>
      <c r="U357" s="240">
        <f>IFERROR(VLOOKUP(K357,'11'!$K$3:$M$16,3,FALSE),0)</f>
        <v>0</v>
      </c>
      <c r="V357" s="240">
        <f t="shared" si="18"/>
        <v>0</v>
      </c>
    </row>
    <row r="358" spans="1:22" hidden="1">
      <c r="A358" s="238"/>
      <c r="E358" s="238"/>
      <c r="F358" s="238"/>
      <c r="G358" s="238"/>
      <c r="H358" s="238"/>
      <c r="L358" s="240"/>
      <c r="O358" s="240"/>
      <c r="R358" s="240">
        <f t="shared" si="16"/>
        <v>0</v>
      </c>
      <c r="S358" s="240">
        <f>IFERROR(IF(J358="X",0,IF(K358="X",0,VLOOKUP(K358,'11'!$K$3:$L$16,2,FALSE))),0)</f>
        <v>0</v>
      </c>
      <c r="T358" s="240">
        <f t="shared" si="17"/>
        <v>0</v>
      </c>
      <c r="U358" s="240">
        <f>IFERROR(VLOOKUP(K358,'11'!$K$3:$M$16,3,FALSE),0)</f>
        <v>0</v>
      </c>
      <c r="V358" s="240">
        <f t="shared" si="18"/>
        <v>0</v>
      </c>
    </row>
    <row r="359" spans="1:22" hidden="1">
      <c r="A359" s="238"/>
      <c r="E359" s="238"/>
      <c r="F359" s="238"/>
      <c r="G359" s="238"/>
      <c r="H359" s="238"/>
      <c r="L359" s="240"/>
      <c r="O359" s="240"/>
      <c r="R359" s="240">
        <f t="shared" si="16"/>
        <v>0</v>
      </c>
      <c r="S359" s="240">
        <f>IFERROR(IF(J359="X",0,IF(K359="X",0,VLOOKUP(K359,'11'!$K$3:$L$16,2,FALSE))),0)</f>
        <v>0</v>
      </c>
      <c r="T359" s="240">
        <f t="shared" si="17"/>
        <v>0</v>
      </c>
      <c r="U359" s="240">
        <f>IFERROR(VLOOKUP(K359,'11'!$K$3:$M$16,3,FALSE),0)</f>
        <v>0</v>
      </c>
      <c r="V359" s="240">
        <f t="shared" si="18"/>
        <v>0</v>
      </c>
    </row>
    <row r="360" spans="1:22" hidden="1">
      <c r="A360" s="238"/>
      <c r="E360" s="238"/>
      <c r="F360" s="238"/>
      <c r="G360" s="238"/>
      <c r="H360" s="238"/>
      <c r="L360" s="240"/>
      <c r="O360" s="240"/>
      <c r="R360" s="240">
        <f t="shared" si="16"/>
        <v>0</v>
      </c>
      <c r="S360" s="240">
        <f>IFERROR(IF(J360="X",0,IF(K360="X",0,VLOOKUP(K360,'11'!$K$3:$L$16,2,FALSE))),0)</f>
        <v>0</v>
      </c>
      <c r="T360" s="240">
        <f t="shared" si="17"/>
        <v>0</v>
      </c>
      <c r="U360" s="240">
        <f>IFERROR(VLOOKUP(K360,'11'!$K$3:$M$16,3,FALSE),0)</f>
        <v>0</v>
      </c>
      <c r="V360" s="240">
        <f t="shared" si="18"/>
        <v>0</v>
      </c>
    </row>
    <row r="361" spans="1:22" hidden="1">
      <c r="A361" s="238"/>
      <c r="E361" s="238"/>
      <c r="F361" s="238"/>
      <c r="G361" s="238"/>
      <c r="H361" s="238"/>
      <c r="L361" s="240"/>
      <c r="O361" s="240"/>
      <c r="R361" s="240">
        <f t="shared" si="16"/>
        <v>0</v>
      </c>
      <c r="S361" s="240">
        <f>IFERROR(IF(J361="X",0,IF(K361="X",0,VLOOKUP(K361,'11'!$K$3:$L$16,2,FALSE))),0)</f>
        <v>0</v>
      </c>
      <c r="T361" s="240">
        <f t="shared" si="17"/>
        <v>0</v>
      </c>
      <c r="U361" s="240">
        <f>IFERROR(VLOOKUP(K361,'11'!$K$3:$M$16,3,FALSE),0)</f>
        <v>0</v>
      </c>
      <c r="V361" s="240">
        <f t="shared" si="18"/>
        <v>0</v>
      </c>
    </row>
    <row r="362" spans="1:22" hidden="1">
      <c r="A362" s="238"/>
      <c r="E362" s="238"/>
      <c r="F362" s="238"/>
      <c r="G362" s="238"/>
      <c r="H362" s="238"/>
      <c r="L362" s="240"/>
      <c r="O362" s="240"/>
      <c r="R362" s="240">
        <f t="shared" si="16"/>
        <v>0</v>
      </c>
      <c r="S362" s="240">
        <f>IFERROR(IF(J362="X",0,IF(K362="X",0,VLOOKUP(K362,'11'!$K$3:$L$16,2,FALSE))),0)</f>
        <v>0</v>
      </c>
      <c r="T362" s="240">
        <f t="shared" si="17"/>
        <v>0</v>
      </c>
      <c r="U362" s="240">
        <f>IFERROR(VLOOKUP(K362,'11'!$K$3:$M$16,3,FALSE),0)</f>
        <v>0</v>
      </c>
      <c r="V362" s="240">
        <f t="shared" si="18"/>
        <v>0</v>
      </c>
    </row>
    <row r="363" spans="1:22" hidden="1">
      <c r="A363" s="238"/>
      <c r="E363" s="238"/>
      <c r="F363" s="238"/>
      <c r="G363" s="238"/>
      <c r="H363" s="238"/>
      <c r="L363" s="240"/>
      <c r="O363" s="240"/>
      <c r="R363" s="240">
        <f t="shared" si="16"/>
        <v>0</v>
      </c>
      <c r="S363" s="240">
        <f>IFERROR(IF(J363="X",0,IF(K363="X",0,VLOOKUP(K363,'11'!$K$3:$L$16,2,FALSE))),0)</f>
        <v>0</v>
      </c>
      <c r="T363" s="240">
        <f t="shared" si="17"/>
        <v>0</v>
      </c>
      <c r="U363" s="240">
        <f>IFERROR(VLOOKUP(K363,'11'!$K$3:$M$16,3,FALSE),0)</f>
        <v>0</v>
      </c>
      <c r="V363" s="240">
        <f t="shared" si="18"/>
        <v>0</v>
      </c>
    </row>
    <row r="364" spans="1:22" hidden="1">
      <c r="A364" s="238"/>
      <c r="E364" s="238"/>
      <c r="F364" s="238"/>
      <c r="G364" s="238"/>
      <c r="H364" s="238"/>
      <c r="L364" s="240"/>
      <c r="O364" s="240"/>
      <c r="R364" s="240">
        <f t="shared" si="16"/>
        <v>0</v>
      </c>
      <c r="S364" s="240">
        <f>IFERROR(IF(J364="X",0,IF(K364="X",0,VLOOKUP(K364,'11'!$K$3:$L$16,2,FALSE))),0)</f>
        <v>0</v>
      </c>
      <c r="T364" s="240">
        <f t="shared" si="17"/>
        <v>0</v>
      </c>
      <c r="U364" s="240">
        <f>IFERROR(VLOOKUP(K364,'11'!$K$3:$M$16,3,FALSE),0)</f>
        <v>0</v>
      </c>
      <c r="V364" s="240">
        <f t="shared" si="18"/>
        <v>0</v>
      </c>
    </row>
    <row r="365" spans="1:22" hidden="1">
      <c r="A365" s="238"/>
      <c r="E365" s="238"/>
      <c r="F365" s="238"/>
      <c r="G365" s="238"/>
      <c r="H365" s="238"/>
      <c r="L365" s="240"/>
      <c r="O365" s="240"/>
      <c r="R365" s="240">
        <f t="shared" si="16"/>
        <v>0</v>
      </c>
      <c r="S365" s="240">
        <f>IFERROR(IF(J365="X",0,IF(K365="X",0,VLOOKUP(K365,'11'!$K$3:$L$16,2,FALSE))),0)</f>
        <v>0</v>
      </c>
      <c r="T365" s="240">
        <f t="shared" si="17"/>
        <v>0</v>
      </c>
      <c r="U365" s="240">
        <f>IFERROR(VLOOKUP(K365,'11'!$K$3:$M$16,3,FALSE),0)</f>
        <v>0</v>
      </c>
      <c r="V365" s="240">
        <f t="shared" si="18"/>
        <v>0</v>
      </c>
    </row>
    <row r="366" spans="1:22" hidden="1">
      <c r="A366" s="238"/>
      <c r="E366" s="238"/>
      <c r="F366" s="238"/>
      <c r="G366" s="238"/>
      <c r="H366" s="238"/>
      <c r="L366" s="240"/>
      <c r="O366" s="240"/>
      <c r="R366" s="240">
        <f t="shared" si="16"/>
        <v>0</v>
      </c>
      <c r="S366" s="240">
        <f>IFERROR(IF(J366="X",0,IF(K366="X",0,VLOOKUP(K366,'11'!$K$3:$L$16,2,FALSE))),0)</f>
        <v>0</v>
      </c>
      <c r="T366" s="240">
        <f t="shared" si="17"/>
        <v>0</v>
      </c>
      <c r="U366" s="240">
        <f>IFERROR(VLOOKUP(K366,'11'!$K$3:$M$16,3,FALSE),0)</f>
        <v>0</v>
      </c>
      <c r="V366" s="240">
        <f t="shared" si="18"/>
        <v>0</v>
      </c>
    </row>
    <row r="367" spans="1:22" hidden="1">
      <c r="A367" s="238"/>
      <c r="E367" s="238"/>
      <c r="F367" s="238"/>
      <c r="G367" s="238"/>
      <c r="H367" s="238"/>
      <c r="L367" s="240"/>
      <c r="O367" s="240"/>
      <c r="R367" s="240">
        <f t="shared" si="16"/>
        <v>0</v>
      </c>
      <c r="S367" s="240">
        <f>IFERROR(IF(J367="X",0,IF(K367="X",0,VLOOKUP(K367,'11'!$K$3:$L$16,2,FALSE))),0)</f>
        <v>0</v>
      </c>
      <c r="T367" s="240">
        <f t="shared" si="17"/>
        <v>0</v>
      </c>
      <c r="U367" s="240">
        <f>IFERROR(VLOOKUP(K367,'11'!$K$3:$M$16,3,FALSE),0)</f>
        <v>0</v>
      </c>
      <c r="V367" s="240">
        <f t="shared" si="18"/>
        <v>0</v>
      </c>
    </row>
    <row r="368" spans="1:22" hidden="1">
      <c r="A368" s="238"/>
      <c r="E368" s="238"/>
      <c r="F368" s="238"/>
      <c r="G368" s="238"/>
      <c r="H368" s="238"/>
      <c r="L368" s="240"/>
      <c r="O368" s="240"/>
      <c r="R368" s="240">
        <f t="shared" si="16"/>
        <v>0</v>
      </c>
      <c r="S368" s="240">
        <f>IFERROR(IF(J368="X",0,IF(K368="X",0,VLOOKUP(K368,'11'!$K$3:$L$16,2,FALSE))),0)</f>
        <v>0</v>
      </c>
      <c r="T368" s="240">
        <f t="shared" si="17"/>
        <v>0</v>
      </c>
      <c r="U368" s="240">
        <f>IFERROR(VLOOKUP(K368,'11'!$K$3:$M$16,3,FALSE),0)</f>
        <v>0</v>
      </c>
      <c r="V368" s="240">
        <f t="shared" si="18"/>
        <v>0</v>
      </c>
    </row>
    <row r="369" spans="1:22" hidden="1">
      <c r="A369" s="238"/>
      <c r="E369" s="238"/>
      <c r="F369" s="238"/>
      <c r="G369" s="238"/>
      <c r="H369" s="238"/>
      <c r="L369" s="240"/>
      <c r="O369" s="240"/>
      <c r="R369" s="240">
        <f t="shared" si="16"/>
        <v>0</v>
      </c>
      <c r="S369" s="240">
        <f>IFERROR(IF(J369="X",0,IF(K369="X",0,VLOOKUP(K369,'11'!$K$3:$L$16,2,FALSE))),0)</f>
        <v>0</v>
      </c>
      <c r="T369" s="240">
        <f t="shared" si="17"/>
        <v>0</v>
      </c>
      <c r="U369" s="240">
        <f>IFERROR(VLOOKUP(K369,'11'!$K$3:$M$16,3,FALSE),0)</f>
        <v>0</v>
      </c>
      <c r="V369" s="240">
        <f t="shared" si="18"/>
        <v>0</v>
      </c>
    </row>
    <row r="370" spans="1:22" hidden="1">
      <c r="A370" s="238"/>
      <c r="E370" s="238"/>
      <c r="F370" s="238"/>
      <c r="G370" s="238"/>
      <c r="H370" s="238"/>
      <c r="L370" s="240"/>
      <c r="O370" s="240"/>
      <c r="R370" s="240">
        <f t="shared" si="16"/>
        <v>0</v>
      </c>
      <c r="S370" s="240">
        <f>IFERROR(IF(J370="X",0,IF(K370="X",0,VLOOKUP(K370,'11'!$K$3:$L$16,2,FALSE))),0)</f>
        <v>0</v>
      </c>
      <c r="T370" s="240">
        <f t="shared" si="17"/>
        <v>0</v>
      </c>
      <c r="U370" s="240">
        <f>IFERROR(VLOOKUP(K370,'11'!$K$3:$M$16,3,FALSE),0)</f>
        <v>0</v>
      </c>
      <c r="V370" s="240">
        <f t="shared" si="18"/>
        <v>0</v>
      </c>
    </row>
    <row r="371" spans="1:22" hidden="1">
      <c r="A371" s="238"/>
      <c r="E371" s="238"/>
      <c r="F371" s="238"/>
      <c r="G371" s="238"/>
      <c r="H371" s="238"/>
      <c r="L371" s="240"/>
      <c r="O371" s="240"/>
      <c r="R371" s="240">
        <f t="shared" si="16"/>
        <v>0</v>
      </c>
      <c r="S371" s="240">
        <f>IFERROR(IF(J371="X",0,IF(K371="X",0,VLOOKUP(K371,'11'!$K$3:$L$16,2,FALSE))),0)</f>
        <v>0</v>
      </c>
      <c r="T371" s="240">
        <f t="shared" si="17"/>
        <v>0</v>
      </c>
      <c r="U371" s="240">
        <f>IFERROR(VLOOKUP(K371,'11'!$K$3:$M$16,3,FALSE),0)</f>
        <v>0</v>
      </c>
      <c r="V371" s="240">
        <f t="shared" si="18"/>
        <v>0</v>
      </c>
    </row>
    <row r="372" spans="1:22" hidden="1">
      <c r="A372" s="238"/>
      <c r="E372" s="238"/>
      <c r="F372" s="238"/>
      <c r="G372" s="238"/>
      <c r="H372" s="238"/>
      <c r="L372" s="240"/>
      <c r="O372" s="240"/>
      <c r="R372" s="240">
        <f t="shared" si="16"/>
        <v>0</v>
      </c>
      <c r="S372" s="240">
        <f>IFERROR(IF(J372="X",0,IF(K372="X",0,VLOOKUP(K372,'11'!$K$3:$L$16,2,FALSE))),0)</f>
        <v>0</v>
      </c>
      <c r="T372" s="240">
        <f t="shared" si="17"/>
        <v>0</v>
      </c>
      <c r="U372" s="240">
        <f>IFERROR(VLOOKUP(K372,'11'!$K$3:$M$16,3,FALSE),0)</f>
        <v>0</v>
      </c>
      <c r="V372" s="240">
        <f t="shared" si="18"/>
        <v>0</v>
      </c>
    </row>
    <row r="373" spans="1:22" hidden="1">
      <c r="A373" s="238"/>
      <c r="E373" s="238"/>
      <c r="F373" s="238"/>
      <c r="G373" s="238"/>
      <c r="H373" s="238"/>
      <c r="L373" s="240"/>
      <c r="O373" s="240"/>
      <c r="R373" s="240">
        <f t="shared" si="16"/>
        <v>0</v>
      </c>
      <c r="S373" s="240">
        <f>IFERROR(IF(J373="X",0,IF(K373="X",0,VLOOKUP(K373,'11'!$K$3:$L$16,2,FALSE))),0)</f>
        <v>0</v>
      </c>
      <c r="T373" s="240">
        <f t="shared" si="17"/>
        <v>0</v>
      </c>
      <c r="U373" s="240">
        <f>IFERROR(VLOOKUP(K373,'11'!$K$3:$M$16,3,FALSE),0)</f>
        <v>0</v>
      </c>
      <c r="V373" s="240">
        <f t="shared" si="18"/>
        <v>0</v>
      </c>
    </row>
    <row r="374" spans="1:22" hidden="1">
      <c r="A374" s="238"/>
      <c r="E374" s="238"/>
      <c r="F374" s="238"/>
      <c r="G374" s="238"/>
      <c r="H374" s="238"/>
      <c r="L374" s="240"/>
      <c r="O374" s="240"/>
      <c r="R374" s="240">
        <f t="shared" ref="R374:R437" si="19">SUM(M374+P374)</f>
        <v>0</v>
      </c>
      <c r="S374" s="240">
        <f>IFERROR(IF(J374="X",0,IF(K374="X",0,VLOOKUP(K374,'11'!$K$3:$L$16,2,FALSE))),0)</f>
        <v>0</v>
      </c>
      <c r="T374" s="240">
        <f t="shared" ref="T374:T437" si="20">R374*S374</f>
        <v>0</v>
      </c>
      <c r="U374" s="240">
        <f>IFERROR(VLOOKUP(K374,'11'!$K$3:$M$16,3,FALSE),0)</f>
        <v>0</v>
      </c>
      <c r="V374" s="240">
        <f t="shared" ref="V374:V437" si="21">IF(U374=0,0,T374/U374)</f>
        <v>0</v>
      </c>
    </row>
    <row r="375" spans="1:22" hidden="1">
      <c r="A375" s="238"/>
      <c r="E375" s="238"/>
      <c r="F375" s="238"/>
      <c r="G375" s="238"/>
      <c r="H375" s="238"/>
      <c r="L375" s="240"/>
      <c r="O375" s="240"/>
      <c r="R375" s="240">
        <f t="shared" si="19"/>
        <v>0</v>
      </c>
      <c r="S375" s="240">
        <f>IFERROR(IF(J375="X",0,IF(K375="X",0,VLOOKUP(K375,'11'!$K$3:$L$16,2,FALSE))),0)</f>
        <v>0</v>
      </c>
      <c r="T375" s="240">
        <f t="shared" si="20"/>
        <v>0</v>
      </c>
      <c r="U375" s="240">
        <f>IFERROR(VLOOKUP(K375,'11'!$K$3:$M$16,3,FALSE),0)</f>
        <v>0</v>
      </c>
      <c r="V375" s="240">
        <f t="shared" si="21"/>
        <v>0</v>
      </c>
    </row>
    <row r="376" spans="1:22" hidden="1">
      <c r="A376" s="238"/>
      <c r="E376" s="238"/>
      <c r="F376" s="238"/>
      <c r="G376" s="238"/>
      <c r="H376" s="238"/>
      <c r="L376" s="240"/>
      <c r="O376" s="240"/>
      <c r="R376" s="240">
        <f t="shared" si="19"/>
        <v>0</v>
      </c>
      <c r="S376" s="240">
        <f>IFERROR(IF(J376="X",0,IF(K376="X",0,VLOOKUP(K376,'11'!$K$3:$L$16,2,FALSE))),0)</f>
        <v>0</v>
      </c>
      <c r="T376" s="240">
        <f t="shared" si="20"/>
        <v>0</v>
      </c>
      <c r="U376" s="240">
        <f>IFERROR(VLOOKUP(K376,'11'!$K$3:$M$16,3,FALSE),0)</f>
        <v>0</v>
      </c>
      <c r="V376" s="240">
        <f t="shared" si="21"/>
        <v>0</v>
      </c>
    </row>
    <row r="377" spans="1:22" hidden="1">
      <c r="A377" s="238"/>
      <c r="E377" s="238"/>
      <c r="F377" s="238"/>
      <c r="G377" s="238"/>
      <c r="H377" s="238"/>
      <c r="L377" s="240"/>
      <c r="O377" s="240"/>
      <c r="R377" s="240">
        <f t="shared" si="19"/>
        <v>0</v>
      </c>
      <c r="S377" s="240">
        <f>IFERROR(IF(J377="X",0,IF(K377="X",0,VLOOKUP(K377,'11'!$K$3:$L$16,2,FALSE))),0)</f>
        <v>0</v>
      </c>
      <c r="T377" s="240">
        <f t="shared" si="20"/>
        <v>0</v>
      </c>
      <c r="U377" s="240">
        <f>IFERROR(VLOOKUP(K377,'11'!$K$3:$M$16,3,FALSE),0)</f>
        <v>0</v>
      </c>
      <c r="V377" s="240">
        <f t="shared" si="21"/>
        <v>0</v>
      </c>
    </row>
    <row r="378" spans="1:22" hidden="1">
      <c r="A378" s="238"/>
      <c r="E378" s="238"/>
      <c r="F378" s="238"/>
      <c r="G378" s="238"/>
      <c r="H378" s="238"/>
      <c r="L378" s="240"/>
      <c r="O378" s="240"/>
      <c r="R378" s="240">
        <f t="shared" si="19"/>
        <v>0</v>
      </c>
      <c r="S378" s="240">
        <f>IFERROR(IF(J378="X",0,IF(K378="X",0,VLOOKUP(K378,'11'!$K$3:$L$16,2,FALSE))),0)</f>
        <v>0</v>
      </c>
      <c r="T378" s="240">
        <f t="shared" si="20"/>
        <v>0</v>
      </c>
      <c r="U378" s="240">
        <f>IFERROR(VLOOKUP(K378,'11'!$K$3:$M$16,3,FALSE),0)</f>
        <v>0</v>
      </c>
      <c r="V378" s="240">
        <f t="shared" si="21"/>
        <v>0</v>
      </c>
    </row>
    <row r="379" spans="1:22" hidden="1">
      <c r="A379" s="238"/>
      <c r="E379" s="238"/>
      <c r="F379" s="238"/>
      <c r="G379" s="238"/>
      <c r="H379" s="238"/>
      <c r="L379" s="240"/>
      <c r="O379" s="240"/>
      <c r="R379" s="240">
        <f t="shared" si="19"/>
        <v>0</v>
      </c>
      <c r="S379" s="240">
        <f>IFERROR(IF(J379="X",0,IF(K379="X",0,VLOOKUP(K379,'11'!$K$3:$L$16,2,FALSE))),0)</f>
        <v>0</v>
      </c>
      <c r="T379" s="240">
        <f t="shared" si="20"/>
        <v>0</v>
      </c>
      <c r="U379" s="240">
        <f>IFERROR(VLOOKUP(K379,'11'!$K$3:$M$16,3,FALSE),0)</f>
        <v>0</v>
      </c>
      <c r="V379" s="240">
        <f t="shared" si="21"/>
        <v>0</v>
      </c>
    </row>
    <row r="380" spans="1:22" hidden="1">
      <c r="A380" s="238"/>
      <c r="E380" s="238"/>
      <c r="F380" s="238"/>
      <c r="G380" s="238"/>
      <c r="H380" s="238"/>
      <c r="L380" s="240"/>
      <c r="O380" s="240"/>
      <c r="R380" s="240">
        <f t="shared" si="19"/>
        <v>0</v>
      </c>
      <c r="S380" s="240">
        <f>IFERROR(IF(J380="X",0,IF(K380="X",0,VLOOKUP(K380,'11'!$K$3:$L$16,2,FALSE))),0)</f>
        <v>0</v>
      </c>
      <c r="T380" s="240">
        <f t="shared" si="20"/>
        <v>0</v>
      </c>
      <c r="U380" s="240">
        <f>IFERROR(VLOOKUP(K380,'11'!$K$3:$M$16,3,FALSE),0)</f>
        <v>0</v>
      </c>
      <c r="V380" s="240">
        <f t="shared" si="21"/>
        <v>0</v>
      </c>
    </row>
    <row r="381" spans="1:22" hidden="1">
      <c r="A381" s="238"/>
      <c r="E381" s="238"/>
      <c r="F381" s="238"/>
      <c r="G381" s="238"/>
      <c r="H381" s="238"/>
      <c r="L381" s="240"/>
      <c r="O381" s="240"/>
      <c r="R381" s="240">
        <f t="shared" si="19"/>
        <v>0</v>
      </c>
      <c r="S381" s="240">
        <f>IFERROR(IF(J381="X",0,IF(K381="X",0,VLOOKUP(K381,'11'!$K$3:$L$16,2,FALSE))),0)</f>
        <v>0</v>
      </c>
      <c r="T381" s="240">
        <f t="shared" si="20"/>
        <v>0</v>
      </c>
      <c r="U381" s="240">
        <f>IFERROR(VLOOKUP(K381,'11'!$K$3:$M$16,3,FALSE),0)</f>
        <v>0</v>
      </c>
      <c r="V381" s="240">
        <f t="shared" si="21"/>
        <v>0</v>
      </c>
    </row>
    <row r="382" spans="1:22" hidden="1">
      <c r="A382" s="238"/>
      <c r="E382" s="238"/>
      <c r="F382" s="238"/>
      <c r="G382" s="238"/>
      <c r="H382" s="238"/>
      <c r="L382" s="240"/>
      <c r="O382" s="240"/>
      <c r="R382" s="240">
        <f t="shared" si="19"/>
        <v>0</v>
      </c>
      <c r="S382" s="240">
        <f>IFERROR(IF(J382="X",0,IF(K382="X",0,VLOOKUP(K382,'11'!$K$3:$L$16,2,FALSE))),0)</f>
        <v>0</v>
      </c>
      <c r="T382" s="240">
        <f t="shared" si="20"/>
        <v>0</v>
      </c>
      <c r="U382" s="240">
        <f>IFERROR(VLOOKUP(K382,'11'!$K$3:$M$16,3,FALSE),0)</f>
        <v>0</v>
      </c>
      <c r="V382" s="240">
        <f t="shared" si="21"/>
        <v>0</v>
      </c>
    </row>
    <row r="383" spans="1:22" hidden="1">
      <c r="A383" s="238"/>
      <c r="E383" s="238"/>
      <c r="F383" s="238"/>
      <c r="G383" s="238"/>
      <c r="H383" s="238"/>
      <c r="L383" s="240"/>
      <c r="O383" s="240"/>
      <c r="R383" s="240">
        <f t="shared" si="19"/>
        <v>0</v>
      </c>
      <c r="S383" s="240">
        <f>IFERROR(IF(J383="X",0,IF(K383="X",0,VLOOKUP(K383,'11'!$K$3:$L$16,2,FALSE))),0)</f>
        <v>0</v>
      </c>
      <c r="T383" s="240">
        <f t="shared" si="20"/>
        <v>0</v>
      </c>
      <c r="U383" s="240">
        <f>IFERROR(VLOOKUP(K383,'11'!$K$3:$M$16,3,FALSE),0)</f>
        <v>0</v>
      </c>
      <c r="V383" s="240">
        <f t="shared" si="21"/>
        <v>0</v>
      </c>
    </row>
    <row r="384" spans="1:22" hidden="1">
      <c r="A384" s="238"/>
      <c r="E384" s="238"/>
      <c r="F384" s="238"/>
      <c r="G384" s="238"/>
      <c r="H384" s="238"/>
      <c r="L384" s="240"/>
      <c r="O384" s="240"/>
      <c r="R384" s="240">
        <f t="shared" si="19"/>
        <v>0</v>
      </c>
      <c r="S384" s="240">
        <f>IFERROR(IF(J384="X",0,IF(K384="X",0,VLOOKUP(K384,'11'!$K$3:$L$16,2,FALSE))),0)</f>
        <v>0</v>
      </c>
      <c r="T384" s="240">
        <f t="shared" si="20"/>
        <v>0</v>
      </c>
      <c r="U384" s="240">
        <f>IFERROR(VLOOKUP(K384,'11'!$K$3:$M$16,3,FALSE),0)</f>
        <v>0</v>
      </c>
      <c r="V384" s="240">
        <f t="shared" si="21"/>
        <v>0</v>
      </c>
    </row>
    <row r="385" spans="1:22" hidden="1">
      <c r="A385" s="238"/>
      <c r="E385" s="238"/>
      <c r="F385" s="238"/>
      <c r="G385" s="238"/>
      <c r="H385" s="238"/>
      <c r="L385" s="240"/>
      <c r="O385" s="240"/>
      <c r="R385" s="240">
        <f t="shared" si="19"/>
        <v>0</v>
      </c>
      <c r="S385" s="240">
        <f>IFERROR(IF(J385="X",0,IF(K385="X",0,VLOOKUP(K385,'11'!$K$3:$L$16,2,FALSE))),0)</f>
        <v>0</v>
      </c>
      <c r="T385" s="240">
        <f t="shared" si="20"/>
        <v>0</v>
      </c>
      <c r="U385" s="240">
        <f>IFERROR(VLOOKUP(K385,'11'!$K$3:$M$16,3,FALSE),0)</f>
        <v>0</v>
      </c>
      <c r="V385" s="240">
        <f t="shared" si="21"/>
        <v>0</v>
      </c>
    </row>
    <row r="386" spans="1:22" hidden="1">
      <c r="A386" s="238"/>
      <c r="E386" s="238"/>
      <c r="F386" s="238"/>
      <c r="G386" s="238"/>
      <c r="H386" s="238"/>
      <c r="L386" s="240"/>
      <c r="O386" s="240"/>
      <c r="R386" s="240">
        <f t="shared" si="19"/>
        <v>0</v>
      </c>
      <c r="S386" s="240">
        <f>IFERROR(IF(J386="X",0,IF(K386="X",0,VLOOKUP(K386,'11'!$K$3:$L$16,2,FALSE))),0)</f>
        <v>0</v>
      </c>
      <c r="T386" s="240">
        <f t="shared" si="20"/>
        <v>0</v>
      </c>
      <c r="U386" s="240">
        <f>IFERROR(VLOOKUP(K386,'11'!$K$3:$M$16,3,FALSE),0)</f>
        <v>0</v>
      </c>
      <c r="V386" s="240">
        <f t="shared" si="21"/>
        <v>0</v>
      </c>
    </row>
    <row r="387" spans="1:22" hidden="1">
      <c r="A387" s="238"/>
      <c r="E387" s="238"/>
      <c r="F387" s="238"/>
      <c r="G387" s="238"/>
      <c r="H387" s="238"/>
      <c r="L387" s="240"/>
      <c r="O387" s="240"/>
      <c r="R387" s="240">
        <f t="shared" si="19"/>
        <v>0</v>
      </c>
      <c r="S387" s="240">
        <f>IFERROR(IF(J387="X",0,IF(K387="X",0,VLOOKUP(K387,'11'!$K$3:$L$16,2,FALSE))),0)</f>
        <v>0</v>
      </c>
      <c r="T387" s="240">
        <f t="shared" si="20"/>
        <v>0</v>
      </c>
      <c r="U387" s="240">
        <f>IFERROR(VLOOKUP(K387,'11'!$K$3:$M$16,3,FALSE),0)</f>
        <v>0</v>
      </c>
      <c r="V387" s="240">
        <f t="shared" si="21"/>
        <v>0</v>
      </c>
    </row>
    <row r="388" spans="1:22" hidden="1">
      <c r="A388" s="238"/>
      <c r="E388" s="238"/>
      <c r="F388" s="238"/>
      <c r="G388" s="238"/>
      <c r="H388" s="238"/>
      <c r="L388" s="240"/>
      <c r="O388" s="240"/>
      <c r="R388" s="240">
        <f t="shared" si="19"/>
        <v>0</v>
      </c>
      <c r="S388" s="240">
        <f>IFERROR(IF(J388="X",0,IF(K388="X",0,VLOOKUP(K388,'11'!$K$3:$L$16,2,FALSE))),0)</f>
        <v>0</v>
      </c>
      <c r="T388" s="240">
        <f t="shared" si="20"/>
        <v>0</v>
      </c>
      <c r="U388" s="240">
        <f>IFERROR(VLOOKUP(K388,'11'!$K$3:$M$16,3,FALSE),0)</f>
        <v>0</v>
      </c>
      <c r="V388" s="240">
        <f t="shared" si="21"/>
        <v>0</v>
      </c>
    </row>
    <row r="389" spans="1:22" hidden="1">
      <c r="A389" s="238"/>
      <c r="E389" s="238"/>
      <c r="F389" s="238"/>
      <c r="G389" s="238"/>
      <c r="H389" s="238"/>
      <c r="L389" s="240"/>
      <c r="O389" s="240"/>
      <c r="R389" s="240">
        <f t="shared" si="19"/>
        <v>0</v>
      </c>
      <c r="S389" s="240">
        <f>IFERROR(IF(J389="X",0,IF(K389="X",0,VLOOKUP(K389,'11'!$K$3:$L$16,2,FALSE))),0)</f>
        <v>0</v>
      </c>
      <c r="T389" s="240">
        <f t="shared" si="20"/>
        <v>0</v>
      </c>
      <c r="U389" s="240">
        <f>IFERROR(VLOOKUP(K389,'11'!$K$3:$M$16,3,FALSE),0)</f>
        <v>0</v>
      </c>
      <c r="V389" s="240">
        <f t="shared" si="21"/>
        <v>0</v>
      </c>
    </row>
    <row r="390" spans="1:22" hidden="1">
      <c r="A390" s="238"/>
      <c r="E390" s="238"/>
      <c r="F390" s="238"/>
      <c r="G390" s="238"/>
      <c r="H390" s="238"/>
      <c r="L390" s="240"/>
      <c r="O390" s="240"/>
      <c r="R390" s="240">
        <f t="shared" si="19"/>
        <v>0</v>
      </c>
      <c r="S390" s="240">
        <f>IFERROR(IF(J390="X",0,IF(K390="X",0,VLOOKUP(K390,'11'!$K$3:$L$16,2,FALSE))),0)</f>
        <v>0</v>
      </c>
      <c r="T390" s="240">
        <f t="shared" si="20"/>
        <v>0</v>
      </c>
      <c r="U390" s="240">
        <f>IFERROR(VLOOKUP(K390,'11'!$K$3:$M$16,3,FALSE),0)</f>
        <v>0</v>
      </c>
      <c r="V390" s="240">
        <f t="shared" si="21"/>
        <v>0</v>
      </c>
    </row>
    <row r="391" spans="1:22" hidden="1">
      <c r="A391" s="238"/>
      <c r="E391" s="238"/>
      <c r="F391" s="238"/>
      <c r="G391" s="238"/>
      <c r="H391" s="238"/>
      <c r="L391" s="240"/>
      <c r="O391" s="240"/>
      <c r="R391" s="240">
        <f t="shared" si="19"/>
        <v>0</v>
      </c>
      <c r="S391" s="240">
        <f>IFERROR(IF(J391="X",0,IF(K391="X",0,VLOOKUP(K391,'11'!$K$3:$L$16,2,FALSE))),0)</f>
        <v>0</v>
      </c>
      <c r="T391" s="240">
        <f t="shared" si="20"/>
        <v>0</v>
      </c>
      <c r="U391" s="240">
        <f>IFERROR(VLOOKUP(K391,'11'!$K$3:$M$16,3,FALSE),0)</f>
        <v>0</v>
      </c>
      <c r="V391" s="240">
        <f t="shared" si="21"/>
        <v>0</v>
      </c>
    </row>
    <row r="392" spans="1:22" hidden="1">
      <c r="A392" s="238"/>
      <c r="E392" s="238"/>
      <c r="F392" s="238"/>
      <c r="G392" s="238"/>
      <c r="H392" s="238"/>
      <c r="L392" s="240"/>
      <c r="O392" s="240"/>
      <c r="R392" s="240">
        <f t="shared" si="19"/>
        <v>0</v>
      </c>
      <c r="S392" s="240">
        <f>IFERROR(IF(J392="X",0,IF(K392="X",0,VLOOKUP(K392,'11'!$K$3:$L$16,2,FALSE))),0)</f>
        <v>0</v>
      </c>
      <c r="T392" s="240">
        <f t="shared" si="20"/>
        <v>0</v>
      </c>
      <c r="U392" s="240">
        <f>IFERROR(VLOOKUP(K392,'11'!$K$3:$M$16,3,FALSE),0)</f>
        <v>0</v>
      </c>
      <c r="V392" s="240">
        <f t="shared" si="21"/>
        <v>0</v>
      </c>
    </row>
    <row r="393" spans="1:22" hidden="1">
      <c r="A393" s="238"/>
      <c r="E393" s="238"/>
      <c r="F393" s="238"/>
      <c r="G393" s="238"/>
      <c r="H393" s="238"/>
      <c r="L393" s="240"/>
      <c r="O393" s="240"/>
      <c r="R393" s="240">
        <f t="shared" si="19"/>
        <v>0</v>
      </c>
      <c r="S393" s="240">
        <f>IFERROR(IF(J393="X",0,IF(K393="X",0,VLOOKUP(K393,'11'!$K$3:$L$16,2,FALSE))),0)</f>
        <v>0</v>
      </c>
      <c r="T393" s="240">
        <f t="shared" si="20"/>
        <v>0</v>
      </c>
      <c r="U393" s="240">
        <f>IFERROR(VLOOKUP(K393,'11'!$K$3:$M$16,3,FALSE),0)</f>
        <v>0</v>
      </c>
      <c r="V393" s="240">
        <f t="shared" si="21"/>
        <v>0</v>
      </c>
    </row>
    <row r="394" spans="1:22" hidden="1">
      <c r="A394" s="238"/>
      <c r="E394" s="238"/>
      <c r="F394" s="238"/>
      <c r="G394" s="238"/>
      <c r="H394" s="238"/>
      <c r="L394" s="240"/>
      <c r="O394" s="240"/>
      <c r="R394" s="240">
        <f t="shared" si="19"/>
        <v>0</v>
      </c>
      <c r="S394" s="240">
        <f>IFERROR(IF(J394="X",0,IF(K394="X",0,VLOOKUP(K394,'11'!$K$3:$L$16,2,FALSE))),0)</f>
        <v>0</v>
      </c>
      <c r="T394" s="240">
        <f t="shared" si="20"/>
        <v>0</v>
      </c>
      <c r="U394" s="240">
        <f>IFERROR(VLOOKUP(K394,'11'!$K$3:$M$16,3,FALSE),0)</f>
        <v>0</v>
      </c>
      <c r="V394" s="240">
        <f t="shared" si="21"/>
        <v>0</v>
      </c>
    </row>
    <row r="395" spans="1:22" hidden="1">
      <c r="A395" s="238"/>
      <c r="E395" s="238"/>
      <c r="F395" s="238"/>
      <c r="G395" s="238"/>
      <c r="H395" s="238"/>
      <c r="L395" s="240"/>
      <c r="O395" s="240"/>
      <c r="R395" s="240">
        <f t="shared" si="19"/>
        <v>0</v>
      </c>
      <c r="S395" s="240">
        <f>IFERROR(IF(J395="X",0,IF(K395="X",0,VLOOKUP(K395,'11'!$K$3:$L$16,2,FALSE))),0)</f>
        <v>0</v>
      </c>
      <c r="T395" s="240">
        <f t="shared" si="20"/>
        <v>0</v>
      </c>
      <c r="U395" s="240">
        <f>IFERROR(VLOOKUP(K395,'11'!$K$3:$M$16,3,FALSE),0)</f>
        <v>0</v>
      </c>
      <c r="V395" s="240">
        <f t="shared" si="21"/>
        <v>0</v>
      </c>
    </row>
    <row r="396" spans="1:22" hidden="1">
      <c r="A396" s="238"/>
      <c r="E396" s="238"/>
      <c r="F396" s="238"/>
      <c r="G396" s="238"/>
      <c r="H396" s="238"/>
      <c r="L396" s="240"/>
      <c r="O396" s="240"/>
      <c r="R396" s="240">
        <f t="shared" si="19"/>
        <v>0</v>
      </c>
      <c r="S396" s="240">
        <f>IFERROR(IF(J396="X",0,IF(K396="X",0,VLOOKUP(K396,'11'!$K$3:$L$16,2,FALSE))),0)</f>
        <v>0</v>
      </c>
      <c r="T396" s="240">
        <f t="shared" si="20"/>
        <v>0</v>
      </c>
      <c r="U396" s="240">
        <f>IFERROR(VLOOKUP(K396,'11'!$K$3:$M$16,3,FALSE),0)</f>
        <v>0</v>
      </c>
      <c r="V396" s="240">
        <f t="shared" si="21"/>
        <v>0</v>
      </c>
    </row>
    <row r="397" spans="1:22" hidden="1">
      <c r="A397" s="238"/>
      <c r="E397" s="238"/>
      <c r="F397" s="238"/>
      <c r="G397" s="238"/>
      <c r="H397" s="238"/>
      <c r="L397" s="240"/>
      <c r="O397" s="240"/>
      <c r="R397" s="240">
        <f t="shared" si="19"/>
        <v>0</v>
      </c>
      <c r="S397" s="240">
        <f>IFERROR(IF(J397="X",0,IF(K397="X",0,VLOOKUP(K397,'11'!$K$3:$L$16,2,FALSE))),0)</f>
        <v>0</v>
      </c>
      <c r="T397" s="240">
        <f t="shared" si="20"/>
        <v>0</v>
      </c>
      <c r="U397" s="240">
        <f>IFERROR(VLOOKUP(K397,'11'!$K$3:$M$16,3,FALSE),0)</f>
        <v>0</v>
      </c>
      <c r="V397" s="240">
        <f t="shared" si="21"/>
        <v>0</v>
      </c>
    </row>
    <row r="398" spans="1:22" hidden="1">
      <c r="A398" s="238"/>
      <c r="E398" s="238"/>
      <c r="F398" s="238"/>
      <c r="G398" s="238"/>
      <c r="H398" s="238"/>
      <c r="L398" s="240"/>
      <c r="O398" s="240"/>
      <c r="R398" s="240">
        <f t="shared" si="19"/>
        <v>0</v>
      </c>
      <c r="S398" s="240">
        <f>IFERROR(IF(J398="X",0,IF(K398="X",0,VLOOKUP(K398,'11'!$K$3:$L$16,2,FALSE))),0)</f>
        <v>0</v>
      </c>
      <c r="T398" s="240">
        <f t="shared" si="20"/>
        <v>0</v>
      </c>
      <c r="U398" s="240">
        <f>IFERROR(VLOOKUP(K398,'11'!$K$3:$M$16,3,FALSE),0)</f>
        <v>0</v>
      </c>
      <c r="V398" s="240">
        <f t="shared" si="21"/>
        <v>0</v>
      </c>
    </row>
    <row r="399" spans="1:22" hidden="1">
      <c r="A399" s="238"/>
      <c r="E399" s="238"/>
      <c r="F399" s="238"/>
      <c r="G399" s="238"/>
      <c r="H399" s="238"/>
      <c r="L399" s="240"/>
      <c r="O399" s="240"/>
      <c r="R399" s="240">
        <f t="shared" si="19"/>
        <v>0</v>
      </c>
      <c r="S399" s="240">
        <f>IFERROR(IF(J399="X",0,IF(K399="X",0,VLOOKUP(K399,'11'!$K$3:$L$16,2,FALSE))),0)</f>
        <v>0</v>
      </c>
      <c r="T399" s="240">
        <f t="shared" si="20"/>
        <v>0</v>
      </c>
      <c r="U399" s="240">
        <f>IFERROR(VLOOKUP(K399,'11'!$K$3:$M$16,3,FALSE),0)</f>
        <v>0</v>
      </c>
      <c r="V399" s="240">
        <f t="shared" si="21"/>
        <v>0</v>
      </c>
    </row>
    <row r="400" spans="1:22" hidden="1">
      <c r="A400" s="238"/>
      <c r="E400" s="238"/>
      <c r="F400" s="238"/>
      <c r="G400" s="238"/>
      <c r="H400" s="238"/>
      <c r="L400" s="240"/>
      <c r="O400" s="240"/>
      <c r="R400" s="240">
        <f t="shared" si="19"/>
        <v>0</v>
      </c>
      <c r="S400" s="240">
        <f>IFERROR(IF(J400="X",0,IF(K400="X",0,VLOOKUP(K400,'11'!$K$3:$L$16,2,FALSE))),0)</f>
        <v>0</v>
      </c>
      <c r="T400" s="240">
        <f t="shared" si="20"/>
        <v>0</v>
      </c>
      <c r="U400" s="240">
        <f>IFERROR(VLOOKUP(K400,'11'!$K$3:$M$16,3,FALSE),0)</f>
        <v>0</v>
      </c>
      <c r="V400" s="240">
        <f t="shared" si="21"/>
        <v>0</v>
      </c>
    </row>
    <row r="401" spans="1:22" hidden="1">
      <c r="A401" s="238"/>
      <c r="E401" s="238"/>
      <c r="F401" s="238"/>
      <c r="G401" s="238"/>
      <c r="H401" s="238"/>
      <c r="L401" s="240"/>
      <c r="O401" s="240"/>
      <c r="R401" s="240">
        <f t="shared" si="19"/>
        <v>0</v>
      </c>
      <c r="S401" s="240">
        <f>IFERROR(IF(J401="X",0,IF(K401="X",0,VLOOKUP(K401,'11'!$K$3:$L$16,2,FALSE))),0)</f>
        <v>0</v>
      </c>
      <c r="T401" s="240">
        <f t="shared" si="20"/>
        <v>0</v>
      </c>
      <c r="U401" s="240">
        <f>IFERROR(VLOOKUP(K401,'11'!$K$3:$M$16,3,FALSE),0)</f>
        <v>0</v>
      </c>
      <c r="V401" s="240">
        <f t="shared" si="21"/>
        <v>0</v>
      </c>
    </row>
    <row r="402" spans="1:22" hidden="1">
      <c r="A402" s="238"/>
      <c r="E402" s="238"/>
      <c r="F402" s="238"/>
      <c r="G402" s="238"/>
      <c r="H402" s="238"/>
      <c r="L402" s="240"/>
      <c r="O402" s="240"/>
      <c r="R402" s="240">
        <f t="shared" si="19"/>
        <v>0</v>
      </c>
      <c r="S402" s="240">
        <f>IFERROR(IF(J402="X",0,IF(K402="X",0,VLOOKUP(K402,'11'!$K$3:$L$16,2,FALSE))),0)</f>
        <v>0</v>
      </c>
      <c r="T402" s="240">
        <f t="shared" si="20"/>
        <v>0</v>
      </c>
      <c r="U402" s="240">
        <f>IFERROR(VLOOKUP(K402,'11'!$K$3:$M$16,3,FALSE),0)</f>
        <v>0</v>
      </c>
      <c r="V402" s="240">
        <f t="shared" si="21"/>
        <v>0</v>
      </c>
    </row>
    <row r="403" spans="1:22" hidden="1">
      <c r="A403" s="238"/>
      <c r="E403" s="238"/>
      <c r="F403" s="238"/>
      <c r="G403" s="238"/>
      <c r="H403" s="238"/>
      <c r="L403" s="240"/>
      <c r="O403" s="240"/>
      <c r="R403" s="240">
        <f t="shared" si="19"/>
        <v>0</v>
      </c>
      <c r="S403" s="240">
        <f>IFERROR(IF(J403="X",0,IF(K403="X",0,VLOOKUP(K403,'11'!$K$3:$L$16,2,FALSE))),0)</f>
        <v>0</v>
      </c>
      <c r="T403" s="240">
        <f t="shared" si="20"/>
        <v>0</v>
      </c>
      <c r="U403" s="240">
        <f>IFERROR(VLOOKUP(K403,'11'!$K$3:$M$16,3,FALSE),0)</f>
        <v>0</v>
      </c>
      <c r="V403" s="240">
        <f t="shared" si="21"/>
        <v>0</v>
      </c>
    </row>
    <row r="404" spans="1:22" hidden="1">
      <c r="A404" s="238"/>
      <c r="E404" s="238"/>
      <c r="F404" s="238"/>
      <c r="G404" s="238"/>
      <c r="H404" s="238"/>
      <c r="L404" s="240"/>
      <c r="O404" s="240"/>
      <c r="R404" s="240">
        <f t="shared" si="19"/>
        <v>0</v>
      </c>
      <c r="S404" s="240">
        <f>IFERROR(IF(J404="X",0,IF(K404="X",0,VLOOKUP(K404,'11'!$K$3:$L$16,2,FALSE))),0)</f>
        <v>0</v>
      </c>
      <c r="T404" s="240">
        <f t="shared" si="20"/>
        <v>0</v>
      </c>
      <c r="U404" s="240">
        <f>IFERROR(VLOOKUP(K404,'11'!$K$3:$M$16,3,FALSE),0)</f>
        <v>0</v>
      </c>
      <c r="V404" s="240">
        <f t="shared" si="21"/>
        <v>0</v>
      </c>
    </row>
    <row r="405" spans="1:22" hidden="1">
      <c r="A405" s="238"/>
      <c r="E405" s="238"/>
      <c r="F405" s="238"/>
      <c r="G405" s="238"/>
      <c r="H405" s="238"/>
      <c r="L405" s="240"/>
      <c r="O405" s="240"/>
      <c r="R405" s="240">
        <f t="shared" si="19"/>
        <v>0</v>
      </c>
      <c r="S405" s="240">
        <f>IFERROR(IF(J405="X",0,IF(K405="X",0,VLOOKUP(K405,'11'!$K$3:$L$16,2,FALSE))),0)</f>
        <v>0</v>
      </c>
      <c r="T405" s="240">
        <f t="shared" si="20"/>
        <v>0</v>
      </c>
      <c r="U405" s="240">
        <f>IFERROR(VLOOKUP(K405,'11'!$K$3:$M$16,3,FALSE),0)</f>
        <v>0</v>
      </c>
      <c r="V405" s="240">
        <f t="shared" si="21"/>
        <v>0</v>
      </c>
    </row>
    <row r="406" spans="1:22" hidden="1">
      <c r="A406" s="238"/>
      <c r="E406" s="238"/>
      <c r="F406" s="238"/>
      <c r="G406" s="238"/>
      <c r="H406" s="238"/>
      <c r="L406" s="240"/>
      <c r="O406" s="240"/>
      <c r="R406" s="240">
        <f t="shared" si="19"/>
        <v>0</v>
      </c>
      <c r="S406" s="240">
        <f>IFERROR(IF(J406="X",0,IF(K406="X",0,VLOOKUP(K406,'11'!$K$3:$L$16,2,FALSE))),0)</f>
        <v>0</v>
      </c>
      <c r="T406" s="240">
        <f t="shared" si="20"/>
        <v>0</v>
      </c>
      <c r="U406" s="240">
        <f>IFERROR(VLOOKUP(K406,'11'!$K$3:$M$16,3,FALSE),0)</f>
        <v>0</v>
      </c>
      <c r="V406" s="240">
        <f t="shared" si="21"/>
        <v>0</v>
      </c>
    </row>
    <row r="407" spans="1:22" hidden="1">
      <c r="A407" s="238"/>
      <c r="E407" s="238"/>
      <c r="F407" s="238"/>
      <c r="G407" s="238"/>
      <c r="H407" s="238"/>
      <c r="L407" s="240"/>
      <c r="O407" s="240"/>
      <c r="R407" s="240">
        <f t="shared" si="19"/>
        <v>0</v>
      </c>
      <c r="S407" s="240">
        <f>IFERROR(IF(J407="X",0,IF(K407="X",0,VLOOKUP(K407,'11'!$K$3:$L$16,2,FALSE))),0)</f>
        <v>0</v>
      </c>
      <c r="T407" s="240">
        <f t="shared" si="20"/>
        <v>0</v>
      </c>
      <c r="U407" s="240">
        <f>IFERROR(VLOOKUP(K407,'11'!$K$3:$M$16,3,FALSE),0)</f>
        <v>0</v>
      </c>
      <c r="V407" s="240">
        <f t="shared" si="21"/>
        <v>0</v>
      </c>
    </row>
    <row r="408" spans="1:22" hidden="1">
      <c r="A408" s="238"/>
      <c r="E408" s="238"/>
      <c r="F408" s="238"/>
      <c r="G408" s="238"/>
      <c r="H408" s="238"/>
      <c r="L408" s="240"/>
      <c r="O408" s="240"/>
      <c r="R408" s="240">
        <f t="shared" si="19"/>
        <v>0</v>
      </c>
      <c r="S408" s="240">
        <f>IFERROR(IF(J408="X",0,IF(K408="X",0,VLOOKUP(K408,'11'!$K$3:$L$16,2,FALSE))),0)</f>
        <v>0</v>
      </c>
      <c r="T408" s="240">
        <f t="shared" si="20"/>
        <v>0</v>
      </c>
      <c r="U408" s="240">
        <f>IFERROR(VLOOKUP(K408,'11'!$K$3:$M$16,3,FALSE),0)</f>
        <v>0</v>
      </c>
      <c r="V408" s="240">
        <f t="shared" si="21"/>
        <v>0</v>
      </c>
    </row>
    <row r="409" spans="1:22" hidden="1">
      <c r="A409" s="238"/>
      <c r="E409" s="238"/>
      <c r="F409" s="238"/>
      <c r="G409" s="238"/>
      <c r="H409" s="238"/>
      <c r="L409" s="240"/>
      <c r="O409" s="240"/>
      <c r="R409" s="240">
        <f t="shared" si="19"/>
        <v>0</v>
      </c>
      <c r="S409" s="240">
        <f>IFERROR(IF(J409="X",0,IF(K409="X",0,VLOOKUP(K409,'11'!$K$3:$L$16,2,FALSE))),0)</f>
        <v>0</v>
      </c>
      <c r="T409" s="240">
        <f t="shared" si="20"/>
        <v>0</v>
      </c>
      <c r="U409" s="240">
        <f>IFERROR(VLOOKUP(K409,'11'!$K$3:$M$16,3,FALSE),0)</f>
        <v>0</v>
      </c>
      <c r="V409" s="240">
        <f t="shared" si="21"/>
        <v>0</v>
      </c>
    </row>
    <row r="410" spans="1:22" hidden="1">
      <c r="A410" s="238"/>
      <c r="E410" s="238"/>
      <c r="F410" s="238"/>
      <c r="G410" s="238"/>
      <c r="H410" s="238"/>
      <c r="L410" s="240"/>
      <c r="O410" s="240"/>
      <c r="R410" s="240">
        <f t="shared" si="19"/>
        <v>0</v>
      </c>
      <c r="S410" s="240">
        <f>IFERROR(IF(J410="X",0,IF(K410="X",0,VLOOKUP(K410,'11'!$K$3:$L$16,2,FALSE))),0)</f>
        <v>0</v>
      </c>
      <c r="T410" s="240">
        <f t="shared" si="20"/>
        <v>0</v>
      </c>
      <c r="U410" s="240">
        <f>IFERROR(VLOOKUP(K410,'11'!$K$3:$M$16,3,FALSE),0)</f>
        <v>0</v>
      </c>
      <c r="V410" s="240">
        <f t="shared" si="21"/>
        <v>0</v>
      </c>
    </row>
    <row r="411" spans="1:22" hidden="1">
      <c r="A411" s="238"/>
      <c r="E411" s="238"/>
      <c r="F411" s="238"/>
      <c r="G411" s="238"/>
      <c r="H411" s="238"/>
      <c r="L411" s="240"/>
      <c r="O411" s="240"/>
      <c r="R411" s="240">
        <f t="shared" si="19"/>
        <v>0</v>
      </c>
      <c r="S411" s="240">
        <f>IFERROR(IF(J411="X",0,IF(K411="X",0,VLOOKUP(K411,'11'!$K$3:$L$16,2,FALSE))),0)</f>
        <v>0</v>
      </c>
      <c r="T411" s="240">
        <f t="shared" si="20"/>
        <v>0</v>
      </c>
      <c r="U411" s="240">
        <f>IFERROR(VLOOKUP(K411,'11'!$K$3:$M$16,3,FALSE),0)</f>
        <v>0</v>
      </c>
      <c r="V411" s="240">
        <f t="shared" si="21"/>
        <v>0</v>
      </c>
    </row>
    <row r="412" spans="1:22" hidden="1">
      <c r="A412" s="238"/>
      <c r="E412" s="238"/>
      <c r="F412" s="238"/>
      <c r="G412" s="238"/>
      <c r="H412" s="238"/>
      <c r="L412" s="240"/>
      <c r="O412" s="240"/>
      <c r="R412" s="240">
        <f t="shared" si="19"/>
        <v>0</v>
      </c>
      <c r="S412" s="240">
        <f>IFERROR(IF(J412="X",0,IF(K412="X",0,VLOOKUP(K412,'11'!$K$3:$L$16,2,FALSE))),0)</f>
        <v>0</v>
      </c>
      <c r="T412" s="240">
        <f t="shared" si="20"/>
        <v>0</v>
      </c>
      <c r="U412" s="240">
        <f>IFERROR(VLOOKUP(K412,'11'!$K$3:$M$16,3,FALSE),0)</f>
        <v>0</v>
      </c>
      <c r="V412" s="240">
        <f t="shared" si="21"/>
        <v>0</v>
      </c>
    </row>
    <row r="413" spans="1:22" hidden="1">
      <c r="A413" s="238"/>
      <c r="E413" s="238"/>
      <c r="F413" s="238"/>
      <c r="G413" s="238"/>
      <c r="H413" s="238"/>
      <c r="L413" s="240"/>
      <c r="O413" s="240"/>
      <c r="R413" s="240">
        <f t="shared" si="19"/>
        <v>0</v>
      </c>
      <c r="S413" s="240">
        <f>IFERROR(IF(J413="X",0,IF(K413="X",0,VLOOKUP(K413,'11'!$K$3:$L$16,2,FALSE))),0)</f>
        <v>0</v>
      </c>
      <c r="T413" s="240">
        <f t="shared" si="20"/>
        <v>0</v>
      </c>
      <c r="U413" s="240">
        <f>IFERROR(VLOOKUP(K413,'11'!$K$3:$M$16,3,FALSE),0)</f>
        <v>0</v>
      </c>
      <c r="V413" s="240">
        <f t="shared" si="21"/>
        <v>0</v>
      </c>
    </row>
    <row r="414" spans="1:22" hidden="1">
      <c r="A414" s="238"/>
      <c r="E414" s="238"/>
      <c r="F414" s="238"/>
      <c r="G414" s="238"/>
      <c r="H414" s="238"/>
      <c r="L414" s="240"/>
      <c r="O414" s="240"/>
      <c r="R414" s="240">
        <f t="shared" si="19"/>
        <v>0</v>
      </c>
      <c r="S414" s="240">
        <f>IFERROR(IF(J414="X",0,IF(K414="X",0,VLOOKUP(K414,'11'!$K$3:$L$16,2,FALSE))),0)</f>
        <v>0</v>
      </c>
      <c r="T414" s="240">
        <f t="shared" si="20"/>
        <v>0</v>
      </c>
      <c r="U414" s="240">
        <f>IFERROR(VLOOKUP(K414,'11'!$K$3:$M$16,3,FALSE),0)</f>
        <v>0</v>
      </c>
      <c r="V414" s="240">
        <f t="shared" si="21"/>
        <v>0</v>
      </c>
    </row>
    <row r="415" spans="1:22" hidden="1">
      <c r="A415" s="238"/>
      <c r="E415" s="238"/>
      <c r="F415" s="238"/>
      <c r="G415" s="238"/>
      <c r="H415" s="238"/>
      <c r="L415" s="240"/>
      <c r="O415" s="240"/>
      <c r="R415" s="240">
        <f t="shared" si="19"/>
        <v>0</v>
      </c>
      <c r="S415" s="240">
        <f>IFERROR(IF(J415="X",0,IF(K415="X",0,VLOOKUP(K415,'11'!$K$3:$L$16,2,FALSE))),0)</f>
        <v>0</v>
      </c>
      <c r="T415" s="240">
        <f t="shared" si="20"/>
        <v>0</v>
      </c>
      <c r="U415" s="240">
        <f>IFERROR(VLOOKUP(K415,'11'!$K$3:$M$16,3,FALSE),0)</f>
        <v>0</v>
      </c>
      <c r="V415" s="240">
        <f t="shared" si="21"/>
        <v>0</v>
      </c>
    </row>
    <row r="416" spans="1:22" hidden="1">
      <c r="A416" s="238"/>
      <c r="E416" s="238"/>
      <c r="F416" s="238"/>
      <c r="G416" s="238"/>
      <c r="H416" s="238"/>
      <c r="L416" s="240"/>
      <c r="O416" s="240"/>
      <c r="R416" s="240">
        <f t="shared" si="19"/>
        <v>0</v>
      </c>
      <c r="S416" s="240">
        <f>IFERROR(IF(J416="X",0,IF(K416="X",0,VLOOKUP(K416,'11'!$K$3:$L$16,2,FALSE))),0)</f>
        <v>0</v>
      </c>
      <c r="T416" s="240">
        <f t="shared" si="20"/>
        <v>0</v>
      </c>
      <c r="U416" s="240">
        <f>IFERROR(VLOOKUP(K416,'11'!$K$3:$M$16,3,FALSE),0)</f>
        <v>0</v>
      </c>
      <c r="V416" s="240">
        <f t="shared" si="21"/>
        <v>0</v>
      </c>
    </row>
    <row r="417" spans="1:22" hidden="1">
      <c r="A417" s="238"/>
      <c r="E417" s="238"/>
      <c r="F417" s="238"/>
      <c r="G417" s="238"/>
      <c r="H417" s="238"/>
      <c r="L417" s="240"/>
      <c r="O417" s="240"/>
      <c r="R417" s="240">
        <f t="shared" si="19"/>
        <v>0</v>
      </c>
      <c r="S417" s="240">
        <f>IFERROR(IF(J417="X",0,IF(K417="X",0,VLOOKUP(K417,'11'!$K$3:$L$16,2,FALSE))),0)</f>
        <v>0</v>
      </c>
      <c r="T417" s="240">
        <f t="shared" si="20"/>
        <v>0</v>
      </c>
      <c r="U417" s="240">
        <f>IFERROR(VLOOKUP(K417,'11'!$K$3:$M$16,3,FALSE),0)</f>
        <v>0</v>
      </c>
      <c r="V417" s="240">
        <f t="shared" si="21"/>
        <v>0</v>
      </c>
    </row>
    <row r="418" spans="1:22" hidden="1">
      <c r="A418" s="238"/>
      <c r="E418" s="238"/>
      <c r="F418" s="238"/>
      <c r="G418" s="238"/>
      <c r="H418" s="238"/>
      <c r="L418" s="240"/>
      <c r="O418" s="240"/>
      <c r="R418" s="240">
        <f t="shared" si="19"/>
        <v>0</v>
      </c>
      <c r="S418" s="240">
        <f>IFERROR(IF(J418="X",0,IF(K418="X",0,VLOOKUP(K418,'11'!$K$3:$L$16,2,FALSE))),0)</f>
        <v>0</v>
      </c>
      <c r="T418" s="240">
        <f t="shared" si="20"/>
        <v>0</v>
      </c>
      <c r="U418" s="240">
        <f>IFERROR(VLOOKUP(K418,'11'!$K$3:$M$16,3,FALSE),0)</f>
        <v>0</v>
      </c>
      <c r="V418" s="240">
        <f t="shared" si="21"/>
        <v>0</v>
      </c>
    </row>
    <row r="419" spans="1:22" hidden="1">
      <c r="A419" s="238"/>
      <c r="E419" s="238"/>
      <c r="F419" s="238"/>
      <c r="G419" s="238"/>
      <c r="H419" s="238"/>
      <c r="L419" s="240"/>
      <c r="O419" s="240"/>
      <c r="R419" s="240">
        <f t="shared" si="19"/>
        <v>0</v>
      </c>
      <c r="S419" s="240">
        <f>IFERROR(IF(J419="X",0,IF(K419="X",0,VLOOKUP(K419,'11'!$K$3:$L$16,2,FALSE))),0)</f>
        <v>0</v>
      </c>
      <c r="T419" s="240">
        <f t="shared" si="20"/>
        <v>0</v>
      </c>
      <c r="U419" s="240">
        <f>IFERROR(VLOOKUP(K419,'11'!$K$3:$M$16,3,FALSE),0)</f>
        <v>0</v>
      </c>
      <c r="V419" s="240">
        <f t="shared" si="21"/>
        <v>0</v>
      </c>
    </row>
    <row r="420" spans="1:22" hidden="1">
      <c r="A420" s="238"/>
      <c r="E420" s="238"/>
      <c r="F420" s="238"/>
      <c r="G420" s="238"/>
      <c r="H420" s="238"/>
      <c r="L420" s="240"/>
      <c r="O420" s="240"/>
      <c r="R420" s="240">
        <f t="shared" si="19"/>
        <v>0</v>
      </c>
      <c r="S420" s="240">
        <f>IFERROR(IF(J420="X",0,IF(K420="X",0,VLOOKUP(K420,'11'!$K$3:$L$16,2,FALSE))),0)</f>
        <v>0</v>
      </c>
      <c r="T420" s="240">
        <f t="shared" si="20"/>
        <v>0</v>
      </c>
      <c r="U420" s="240">
        <f>IFERROR(VLOOKUP(K420,'11'!$K$3:$M$16,3,FALSE),0)</f>
        <v>0</v>
      </c>
      <c r="V420" s="240">
        <f t="shared" si="21"/>
        <v>0</v>
      </c>
    </row>
    <row r="421" spans="1:22" hidden="1">
      <c r="A421" s="238"/>
      <c r="E421" s="238"/>
      <c r="F421" s="238"/>
      <c r="G421" s="238"/>
      <c r="H421" s="238"/>
      <c r="L421" s="240"/>
      <c r="O421" s="240"/>
      <c r="R421" s="240">
        <f t="shared" si="19"/>
        <v>0</v>
      </c>
      <c r="S421" s="240">
        <f>IFERROR(IF(J421="X",0,IF(K421="X",0,VLOOKUP(K421,'11'!$K$3:$L$16,2,FALSE))),0)</f>
        <v>0</v>
      </c>
      <c r="T421" s="240">
        <f t="shared" si="20"/>
        <v>0</v>
      </c>
      <c r="U421" s="240">
        <f>IFERROR(VLOOKUP(K421,'11'!$K$3:$M$16,3,FALSE),0)</f>
        <v>0</v>
      </c>
      <c r="V421" s="240">
        <f t="shared" si="21"/>
        <v>0</v>
      </c>
    </row>
    <row r="422" spans="1:22" hidden="1">
      <c r="A422" s="238"/>
      <c r="E422" s="238"/>
      <c r="F422" s="238"/>
      <c r="G422" s="238"/>
      <c r="H422" s="238"/>
      <c r="L422" s="240"/>
      <c r="O422" s="240"/>
      <c r="R422" s="240">
        <f t="shared" si="19"/>
        <v>0</v>
      </c>
      <c r="S422" s="240">
        <f>IFERROR(IF(J422="X",0,IF(K422="X",0,VLOOKUP(K422,'11'!$K$3:$L$16,2,FALSE))),0)</f>
        <v>0</v>
      </c>
      <c r="T422" s="240">
        <f t="shared" si="20"/>
        <v>0</v>
      </c>
      <c r="U422" s="240">
        <f>IFERROR(VLOOKUP(K422,'11'!$K$3:$M$16,3,FALSE),0)</f>
        <v>0</v>
      </c>
      <c r="V422" s="240">
        <f t="shared" si="21"/>
        <v>0</v>
      </c>
    </row>
    <row r="423" spans="1:22" hidden="1">
      <c r="A423" s="238"/>
      <c r="E423" s="238"/>
      <c r="F423" s="238"/>
      <c r="G423" s="238"/>
      <c r="H423" s="238"/>
      <c r="L423" s="240"/>
      <c r="O423" s="240"/>
      <c r="R423" s="240">
        <f t="shared" si="19"/>
        <v>0</v>
      </c>
      <c r="S423" s="240">
        <f>IFERROR(IF(J423="X",0,IF(K423="X",0,VLOOKUP(K423,'11'!$K$3:$L$16,2,FALSE))),0)</f>
        <v>0</v>
      </c>
      <c r="T423" s="240">
        <f t="shared" si="20"/>
        <v>0</v>
      </c>
      <c r="U423" s="240">
        <f>IFERROR(VLOOKUP(K423,'11'!$K$3:$M$16,3,FALSE),0)</f>
        <v>0</v>
      </c>
      <c r="V423" s="240">
        <f t="shared" si="21"/>
        <v>0</v>
      </c>
    </row>
    <row r="424" spans="1:22" hidden="1">
      <c r="A424" s="238"/>
      <c r="E424" s="238"/>
      <c r="F424" s="238"/>
      <c r="G424" s="238"/>
      <c r="H424" s="238"/>
      <c r="L424" s="240"/>
      <c r="O424" s="240"/>
      <c r="R424" s="240">
        <f t="shared" si="19"/>
        <v>0</v>
      </c>
      <c r="S424" s="240">
        <f>IFERROR(IF(J424="X",0,IF(K424="X",0,VLOOKUP(K424,'11'!$K$3:$L$16,2,FALSE))),0)</f>
        <v>0</v>
      </c>
      <c r="T424" s="240">
        <f t="shared" si="20"/>
        <v>0</v>
      </c>
      <c r="U424" s="240">
        <f>IFERROR(VLOOKUP(K424,'11'!$K$3:$M$16,3,FALSE),0)</f>
        <v>0</v>
      </c>
      <c r="V424" s="240">
        <f t="shared" si="21"/>
        <v>0</v>
      </c>
    </row>
    <row r="425" spans="1:22" hidden="1">
      <c r="A425" s="238"/>
      <c r="E425" s="238"/>
      <c r="F425" s="238"/>
      <c r="G425" s="238"/>
      <c r="H425" s="238"/>
      <c r="L425" s="240"/>
      <c r="O425" s="240"/>
      <c r="R425" s="240">
        <f t="shared" si="19"/>
        <v>0</v>
      </c>
      <c r="S425" s="240">
        <f>IFERROR(IF(J425="X",0,IF(K425="X",0,VLOOKUP(K425,'11'!$K$3:$L$16,2,FALSE))),0)</f>
        <v>0</v>
      </c>
      <c r="T425" s="240">
        <f t="shared" si="20"/>
        <v>0</v>
      </c>
      <c r="U425" s="240">
        <f>IFERROR(VLOOKUP(K425,'11'!$K$3:$M$16,3,FALSE),0)</f>
        <v>0</v>
      </c>
      <c r="V425" s="240">
        <f t="shared" si="21"/>
        <v>0</v>
      </c>
    </row>
    <row r="426" spans="1:22" hidden="1">
      <c r="A426" s="238"/>
      <c r="E426" s="238"/>
      <c r="F426" s="238"/>
      <c r="G426" s="238"/>
      <c r="H426" s="238"/>
      <c r="L426" s="240"/>
      <c r="O426" s="240"/>
      <c r="R426" s="240">
        <f t="shared" si="19"/>
        <v>0</v>
      </c>
      <c r="S426" s="240">
        <f>IFERROR(IF(J426="X",0,IF(K426="X",0,VLOOKUP(K426,'11'!$K$3:$L$16,2,FALSE))),0)</f>
        <v>0</v>
      </c>
      <c r="T426" s="240">
        <f t="shared" si="20"/>
        <v>0</v>
      </c>
      <c r="U426" s="240">
        <f>IFERROR(VLOOKUP(K426,'11'!$K$3:$M$16,3,FALSE),0)</f>
        <v>0</v>
      </c>
      <c r="V426" s="240">
        <f t="shared" si="21"/>
        <v>0</v>
      </c>
    </row>
    <row r="427" spans="1:22" hidden="1">
      <c r="A427" s="238"/>
      <c r="E427" s="238"/>
      <c r="F427" s="238"/>
      <c r="G427" s="238"/>
      <c r="H427" s="238"/>
      <c r="L427" s="240"/>
      <c r="O427" s="240"/>
      <c r="R427" s="240">
        <f t="shared" si="19"/>
        <v>0</v>
      </c>
      <c r="S427" s="240">
        <f>IFERROR(IF(J427="X",0,IF(K427="X",0,VLOOKUP(K427,'11'!$K$3:$L$16,2,FALSE))),0)</f>
        <v>0</v>
      </c>
      <c r="T427" s="240">
        <f t="shared" si="20"/>
        <v>0</v>
      </c>
      <c r="U427" s="240">
        <f>IFERROR(VLOOKUP(K427,'11'!$K$3:$M$16,3,FALSE),0)</f>
        <v>0</v>
      </c>
      <c r="V427" s="240">
        <f t="shared" si="21"/>
        <v>0</v>
      </c>
    </row>
    <row r="428" spans="1:22" hidden="1">
      <c r="A428" s="238"/>
      <c r="E428" s="238"/>
      <c r="F428" s="238"/>
      <c r="G428" s="238"/>
      <c r="H428" s="238"/>
      <c r="L428" s="240"/>
      <c r="O428" s="240"/>
      <c r="R428" s="240">
        <f t="shared" si="19"/>
        <v>0</v>
      </c>
      <c r="S428" s="240">
        <f>IFERROR(IF(J428="X",0,IF(K428="X",0,VLOOKUP(K428,'11'!$K$3:$L$16,2,FALSE))),0)</f>
        <v>0</v>
      </c>
      <c r="T428" s="240">
        <f t="shared" si="20"/>
        <v>0</v>
      </c>
      <c r="U428" s="240">
        <f>IFERROR(VLOOKUP(K428,'11'!$K$3:$M$16,3,FALSE),0)</f>
        <v>0</v>
      </c>
      <c r="V428" s="240">
        <f t="shared" si="21"/>
        <v>0</v>
      </c>
    </row>
    <row r="429" spans="1:22" hidden="1">
      <c r="A429" s="238"/>
      <c r="E429" s="238"/>
      <c r="F429" s="238"/>
      <c r="G429" s="238"/>
      <c r="H429" s="238"/>
      <c r="L429" s="240"/>
      <c r="O429" s="240"/>
      <c r="R429" s="240">
        <f t="shared" si="19"/>
        <v>0</v>
      </c>
      <c r="S429" s="240">
        <f>IFERROR(IF(J429="X",0,IF(K429="X",0,VLOOKUP(K429,'11'!$K$3:$L$16,2,FALSE))),0)</f>
        <v>0</v>
      </c>
      <c r="T429" s="240">
        <f t="shared" si="20"/>
        <v>0</v>
      </c>
      <c r="U429" s="240">
        <f>IFERROR(VLOOKUP(K429,'11'!$K$3:$M$16,3,FALSE),0)</f>
        <v>0</v>
      </c>
      <c r="V429" s="240">
        <f t="shared" si="21"/>
        <v>0</v>
      </c>
    </row>
    <row r="430" spans="1:22" hidden="1">
      <c r="A430" s="238"/>
      <c r="E430" s="238"/>
      <c r="F430" s="238"/>
      <c r="G430" s="238"/>
      <c r="H430" s="238"/>
      <c r="L430" s="240"/>
      <c r="O430" s="240"/>
      <c r="R430" s="240">
        <f t="shared" si="19"/>
        <v>0</v>
      </c>
      <c r="S430" s="240">
        <f>IFERROR(IF(J430="X",0,IF(K430="X",0,VLOOKUP(K430,'11'!$K$3:$L$16,2,FALSE))),0)</f>
        <v>0</v>
      </c>
      <c r="T430" s="240">
        <f t="shared" si="20"/>
        <v>0</v>
      </c>
      <c r="U430" s="240">
        <f>IFERROR(VLOOKUP(K430,'11'!$K$3:$M$16,3,FALSE),0)</f>
        <v>0</v>
      </c>
      <c r="V430" s="240">
        <f t="shared" si="21"/>
        <v>0</v>
      </c>
    </row>
    <row r="431" spans="1:22" hidden="1">
      <c r="A431" s="238"/>
      <c r="E431" s="238"/>
      <c r="F431" s="238"/>
      <c r="G431" s="238"/>
      <c r="H431" s="238"/>
      <c r="L431" s="240"/>
      <c r="O431" s="240"/>
      <c r="R431" s="240">
        <f t="shared" si="19"/>
        <v>0</v>
      </c>
      <c r="S431" s="240">
        <f>IFERROR(IF(J431="X",0,IF(K431="X",0,VLOOKUP(K431,'11'!$K$3:$L$16,2,FALSE))),0)</f>
        <v>0</v>
      </c>
      <c r="T431" s="240">
        <f t="shared" si="20"/>
        <v>0</v>
      </c>
      <c r="U431" s="240">
        <f>IFERROR(VLOOKUP(K431,'11'!$K$3:$M$16,3,FALSE),0)</f>
        <v>0</v>
      </c>
      <c r="V431" s="240">
        <f t="shared" si="21"/>
        <v>0</v>
      </c>
    </row>
    <row r="432" spans="1:22" hidden="1">
      <c r="A432" s="238"/>
      <c r="E432" s="238"/>
      <c r="F432" s="238"/>
      <c r="G432" s="238"/>
      <c r="H432" s="238"/>
      <c r="L432" s="240"/>
      <c r="O432" s="240"/>
      <c r="R432" s="240">
        <f t="shared" si="19"/>
        <v>0</v>
      </c>
      <c r="S432" s="240">
        <f>IFERROR(IF(J432="X",0,IF(K432="X",0,VLOOKUP(K432,'11'!$K$3:$L$16,2,FALSE))),0)</f>
        <v>0</v>
      </c>
      <c r="T432" s="240">
        <f t="shared" si="20"/>
        <v>0</v>
      </c>
      <c r="U432" s="240">
        <f>IFERROR(VLOOKUP(K432,'11'!$K$3:$M$16,3,FALSE),0)</f>
        <v>0</v>
      </c>
      <c r="V432" s="240">
        <f t="shared" si="21"/>
        <v>0</v>
      </c>
    </row>
    <row r="433" spans="1:22" hidden="1">
      <c r="A433" s="238"/>
      <c r="E433" s="238"/>
      <c r="F433" s="238"/>
      <c r="G433" s="238"/>
      <c r="H433" s="238"/>
      <c r="L433" s="240"/>
      <c r="O433" s="240"/>
      <c r="R433" s="240">
        <f t="shared" si="19"/>
        <v>0</v>
      </c>
      <c r="S433" s="240">
        <f>IFERROR(IF(J433="X",0,IF(K433="X",0,VLOOKUP(K433,'11'!$K$3:$L$16,2,FALSE))),0)</f>
        <v>0</v>
      </c>
      <c r="T433" s="240">
        <f t="shared" si="20"/>
        <v>0</v>
      </c>
      <c r="U433" s="240">
        <f>IFERROR(VLOOKUP(K433,'11'!$K$3:$M$16,3,FALSE),0)</f>
        <v>0</v>
      </c>
      <c r="V433" s="240">
        <f t="shared" si="21"/>
        <v>0</v>
      </c>
    </row>
    <row r="434" spans="1:22" hidden="1">
      <c r="A434" s="238"/>
      <c r="E434" s="238"/>
      <c r="F434" s="238"/>
      <c r="G434" s="238"/>
      <c r="H434" s="238"/>
      <c r="L434" s="240"/>
      <c r="O434" s="240"/>
      <c r="R434" s="240">
        <f t="shared" si="19"/>
        <v>0</v>
      </c>
      <c r="S434" s="240">
        <f>IFERROR(IF(J434="X",0,IF(K434="X",0,VLOOKUP(K434,'11'!$K$3:$L$16,2,FALSE))),0)</f>
        <v>0</v>
      </c>
      <c r="T434" s="240">
        <f t="shared" si="20"/>
        <v>0</v>
      </c>
      <c r="U434" s="240">
        <f>IFERROR(VLOOKUP(K434,'11'!$K$3:$M$16,3,FALSE),0)</f>
        <v>0</v>
      </c>
      <c r="V434" s="240">
        <f t="shared" si="21"/>
        <v>0</v>
      </c>
    </row>
    <row r="435" spans="1:22" hidden="1">
      <c r="A435" s="238"/>
      <c r="E435" s="238"/>
      <c r="F435" s="238"/>
      <c r="G435" s="238"/>
      <c r="H435" s="238"/>
      <c r="L435" s="240"/>
      <c r="O435" s="240"/>
      <c r="R435" s="240">
        <f t="shared" si="19"/>
        <v>0</v>
      </c>
      <c r="S435" s="240">
        <f>IFERROR(IF(J435="X",0,IF(K435="X",0,VLOOKUP(K435,'11'!$K$3:$L$16,2,FALSE))),0)</f>
        <v>0</v>
      </c>
      <c r="T435" s="240">
        <f t="shared" si="20"/>
        <v>0</v>
      </c>
      <c r="U435" s="240">
        <f>IFERROR(VLOOKUP(K435,'11'!$K$3:$M$16,3,FALSE),0)</f>
        <v>0</v>
      </c>
      <c r="V435" s="240">
        <f t="shared" si="21"/>
        <v>0</v>
      </c>
    </row>
    <row r="436" spans="1:22" hidden="1">
      <c r="A436" s="238"/>
      <c r="E436" s="238"/>
      <c r="F436" s="238"/>
      <c r="G436" s="238"/>
      <c r="H436" s="238"/>
      <c r="L436" s="240"/>
      <c r="O436" s="240"/>
      <c r="R436" s="240">
        <f t="shared" si="19"/>
        <v>0</v>
      </c>
      <c r="S436" s="240">
        <f>IFERROR(IF(J436="X",0,IF(K436="X",0,VLOOKUP(K436,'11'!$K$3:$L$16,2,FALSE))),0)</f>
        <v>0</v>
      </c>
      <c r="T436" s="240">
        <f t="shared" si="20"/>
        <v>0</v>
      </c>
      <c r="U436" s="240">
        <f>IFERROR(VLOOKUP(K436,'11'!$K$3:$M$16,3,FALSE),0)</f>
        <v>0</v>
      </c>
      <c r="V436" s="240">
        <f t="shared" si="21"/>
        <v>0</v>
      </c>
    </row>
    <row r="437" spans="1:22" hidden="1">
      <c r="A437" s="238"/>
      <c r="E437" s="238"/>
      <c r="F437" s="238"/>
      <c r="G437" s="238"/>
      <c r="H437" s="238"/>
      <c r="L437" s="240"/>
      <c r="O437" s="240"/>
      <c r="R437" s="240">
        <f t="shared" si="19"/>
        <v>0</v>
      </c>
      <c r="S437" s="240">
        <f>IFERROR(IF(J437="X",0,IF(K437="X",0,VLOOKUP(K437,'11'!$K$3:$L$16,2,FALSE))),0)</f>
        <v>0</v>
      </c>
      <c r="T437" s="240">
        <f t="shared" si="20"/>
        <v>0</v>
      </c>
      <c r="U437" s="240">
        <f>IFERROR(VLOOKUP(K437,'11'!$K$3:$M$16,3,FALSE),0)</f>
        <v>0</v>
      </c>
      <c r="V437" s="240">
        <f t="shared" si="21"/>
        <v>0</v>
      </c>
    </row>
    <row r="438" spans="1:22" hidden="1">
      <c r="A438" s="238"/>
      <c r="E438" s="238"/>
      <c r="F438" s="238"/>
      <c r="G438" s="238"/>
      <c r="H438" s="238"/>
      <c r="L438" s="240"/>
      <c r="O438" s="240"/>
      <c r="R438" s="240">
        <f t="shared" ref="R438:R499" si="22">SUM(M438+P438)</f>
        <v>0</v>
      </c>
      <c r="S438" s="240">
        <f>IFERROR(IF(J438="X",0,IF(K438="X",0,VLOOKUP(K438,'11'!$K$3:$L$16,2,FALSE))),0)</f>
        <v>0</v>
      </c>
      <c r="T438" s="240">
        <f t="shared" ref="T438:T499" si="23">R438*S438</f>
        <v>0</v>
      </c>
      <c r="U438" s="240">
        <f>IFERROR(VLOOKUP(K438,'11'!$K$3:$M$16,3,FALSE),0)</f>
        <v>0</v>
      </c>
      <c r="V438" s="240">
        <f t="shared" ref="V438:V499" si="24">IF(U438=0,0,T438/U438)</f>
        <v>0</v>
      </c>
    </row>
    <row r="439" spans="1:22" hidden="1">
      <c r="A439" s="238"/>
      <c r="E439" s="238"/>
      <c r="F439" s="238"/>
      <c r="G439" s="238"/>
      <c r="H439" s="238"/>
      <c r="L439" s="240"/>
      <c r="O439" s="240"/>
      <c r="R439" s="240">
        <f t="shared" si="22"/>
        <v>0</v>
      </c>
      <c r="S439" s="240">
        <f>IFERROR(IF(J439="X",0,IF(K439="X",0,VLOOKUP(K439,'11'!$K$3:$L$16,2,FALSE))),0)</f>
        <v>0</v>
      </c>
      <c r="T439" s="240">
        <f t="shared" si="23"/>
        <v>0</v>
      </c>
      <c r="U439" s="240">
        <f>IFERROR(VLOOKUP(K439,'11'!$K$3:$M$16,3,FALSE),0)</f>
        <v>0</v>
      </c>
      <c r="V439" s="240">
        <f t="shared" si="24"/>
        <v>0</v>
      </c>
    </row>
    <row r="440" spans="1:22" hidden="1">
      <c r="A440" s="238"/>
      <c r="E440" s="238"/>
      <c r="F440" s="238"/>
      <c r="G440" s="238"/>
      <c r="H440" s="238"/>
      <c r="L440" s="240"/>
      <c r="O440" s="240"/>
      <c r="R440" s="240">
        <f t="shared" si="22"/>
        <v>0</v>
      </c>
      <c r="S440" s="240">
        <f>IFERROR(IF(J440="X",0,IF(K440="X",0,VLOOKUP(K440,'11'!$K$3:$L$16,2,FALSE))),0)</f>
        <v>0</v>
      </c>
      <c r="T440" s="240">
        <f t="shared" si="23"/>
        <v>0</v>
      </c>
      <c r="U440" s="240">
        <f>IFERROR(VLOOKUP(K440,'11'!$K$3:$M$16,3,FALSE),0)</f>
        <v>0</v>
      </c>
      <c r="V440" s="240">
        <f t="shared" si="24"/>
        <v>0</v>
      </c>
    </row>
    <row r="441" spans="1:22" hidden="1">
      <c r="A441" s="238"/>
      <c r="E441" s="238"/>
      <c r="F441" s="238"/>
      <c r="G441" s="238"/>
      <c r="H441" s="238"/>
      <c r="L441" s="240"/>
      <c r="O441" s="240"/>
      <c r="R441" s="240">
        <f t="shared" si="22"/>
        <v>0</v>
      </c>
      <c r="S441" s="240">
        <f>IFERROR(IF(J441="X",0,IF(K441="X",0,VLOOKUP(K441,'11'!$K$3:$L$16,2,FALSE))),0)</f>
        <v>0</v>
      </c>
      <c r="T441" s="240">
        <f t="shared" si="23"/>
        <v>0</v>
      </c>
      <c r="U441" s="240">
        <f>IFERROR(VLOOKUP(K441,'11'!$K$3:$M$16,3,FALSE),0)</f>
        <v>0</v>
      </c>
      <c r="V441" s="240">
        <f t="shared" si="24"/>
        <v>0</v>
      </c>
    </row>
    <row r="442" spans="1:22" hidden="1">
      <c r="A442" s="238"/>
      <c r="E442" s="238"/>
      <c r="F442" s="238"/>
      <c r="G442" s="238"/>
      <c r="H442" s="238"/>
      <c r="L442" s="240"/>
      <c r="O442" s="240"/>
      <c r="R442" s="240">
        <f t="shared" si="22"/>
        <v>0</v>
      </c>
      <c r="S442" s="240">
        <f>IFERROR(IF(J442="X",0,IF(K442="X",0,VLOOKUP(K442,'11'!$K$3:$L$16,2,FALSE))),0)</f>
        <v>0</v>
      </c>
      <c r="T442" s="240">
        <f t="shared" si="23"/>
        <v>0</v>
      </c>
      <c r="U442" s="240">
        <f>IFERROR(VLOOKUP(K442,'11'!$K$3:$M$16,3,FALSE),0)</f>
        <v>0</v>
      </c>
      <c r="V442" s="240">
        <f t="shared" si="24"/>
        <v>0</v>
      </c>
    </row>
    <row r="443" spans="1:22" hidden="1">
      <c r="A443" s="238"/>
      <c r="E443" s="238"/>
      <c r="F443" s="238"/>
      <c r="G443" s="238"/>
      <c r="H443" s="238"/>
      <c r="L443" s="240"/>
      <c r="O443" s="240"/>
      <c r="R443" s="240">
        <f t="shared" si="22"/>
        <v>0</v>
      </c>
      <c r="S443" s="240">
        <f>IFERROR(IF(J443="X",0,IF(K443="X",0,VLOOKUP(K443,'11'!$K$3:$L$16,2,FALSE))),0)</f>
        <v>0</v>
      </c>
      <c r="T443" s="240">
        <f t="shared" si="23"/>
        <v>0</v>
      </c>
      <c r="U443" s="240">
        <f>IFERROR(VLOOKUP(K443,'11'!$K$3:$M$16,3,FALSE),0)</f>
        <v>0</v>
      </c>
      <c r="V443" s="240">
        <f t="shared" si="24"/>
        <v>0</v>
      </c>
    </row>
    <row r="444" spans="1:22" hidden="1">
      <c r="A444" s="238"/>
      <c r="E444" s="238"/>
      <c r="F444" s="238"/>
      <c r="G444" s="238"/>
      <c r="H444" s="238"/>
      <c r="L444" s="240"/>
      <c r="O444" s="240"/>
      <c r="R444" s="240">
        <f t="shared" si="22"/>
        <v>0</v>
      </c>
      <c r="S444" s="240">
        <f>IFERROR(IF(J444="X",0,IF(K444="X",0,VLOOKUP(K444,'11'!$K$3:$L$16,2,FALSE))),0)</f>
        <v>0</v>
      </c>
      <c r="T444" s="240">
        <f t="shared" si="23"/>
        <v>0</v>
      </c>
      <c r="U444" s="240">
        <f>IFERROR(VLOOKUP(K444,'11'!$K$3:$M$16,3,FALSE),0)</f>
        <v>0</v>
      </c>
      <c r="V444" s="240">
        <f t="shared" si="24"/>
        <v>0</v>
      </c>
    </row>
    <row r="445" spans="1:22" hidden="1">
      <c r="A445" s="238"/>
      <c r="E445" s="238"/>
      <c r="F445" s="238"/>
      <c r="G445" s="238"/>
      <c r="H445" s="238"/>
      <c r="L445" s="240"/>
      <c r="O445" s="240"/>
      <c r="R445" s="240">
        <f t="shared" si="22"/>
        <v>0</v>
      </c>
      <c r="S445" s="240">
        <f>IFERROR(IF(J445="X",0,IF(K445="X",0,VLOOKUP(K445,'11'!$K$3:$L$16,2,FALSE))),0)</f>
        <v>0</v>
      </c>
      <c r="T445" s="240">
        <f t="shared" si="23"/>
        <v>0</v>
      </c>
      <c r="U445" s="240">
        <f>IFERROR(VLOOKUP(K445,'11'!$K$3:$M$16,3,FALSE),0)</f>
        <v>0</v>
      </c>
      <c r="V445" s="240">
        <f t="shared" si="24"/>
        <v>0</v>
      </c>
    </row>
    <row r="446" spans="1:22" hidden="1">
      <c r="A446" s="238"/>
      <c r="E446" s="238"/>
      <c r="F446" s="238"/>
      <c r="G446" s="238"/>
      <c r="H446" s="238"/>
      <c r="L446" s="240"/>
      <c r="O446" s="240"/>
      <c r="R446" s="240">
        <f t="shared" si="22"/>
        <v>0</v>
      </c>
      <c r="S446" s="240">
        <f>IFERROR(IF(J446="X",0,IF(K446="X",0,VLOOKUP(K446,'11'!$K$3:$L$16,2,FALSE))),0)</f>
        <v>0</v>
      </c>
      <c r="T446" s="240">
        <f t="shared" si="23"/>
        <v>0</v>
      </c>
      <c r="U446" s="240">
        <f>IFERROR(VLOOKUP(K446,'11'!$K$3:$M$16,3,FALSE),0)</f>
        <v>0</v>
      </c>
      <c r="V446" s="240">
        <f t="shared" si="24"/>
        <v>0</v>
      </c>
    </row>
    <row r="447" spans="1:22" hidden="1">
      <c r="A447" s="238"/>
      <c r="E447" s="238"/>
      <c r="F447" s="238"/>
      <c r="G447" s="238"/>
      <c r="H447" s="238"/>
      <c r="L447" s="240"/>
      <c r="O447" s="240"/>
      <c r="R447" s="240">
        <f t="shared" si="22"/>
        <v>0</v>
      </c>
      <c r="S447" s="240">
        <f>IFERROR(IF(J447="X",0,IF(K447="X",0,VLOOKUP(K447,'11'!$K$3:$L$16,2,FALSE))),0)</f>
        <v>0</v>
      </c>
      <c r="T447" s="240">
        <f t="shared" si="23"/>
        <v>0</v>
      </c>
      <c r="U447" s="240">
        <f>IFERROR(VLOOKUP(K447,'11'!$K$3:$M$16,3,FALSE),0)</f>
        <v>0</v>
      </c>
      <c r="V447" s="240">
        <f t="shared" si="24"/>
        <v>0</v>
      </c>
    </row>
    <row r="448" spans="1:22" hidden="1">
      <c r="A448" s="238"/>
      <c r="E448" s="238"/>
      <c r="F448" s="238"/>
      <c r="G448" s="238"/>
      <c r="H448" s="238"/>
      <c r="L448" s="240"/>
      <c r="O448" s="240"/>
      <c r="R448" s="240">
        <f t="shared" si="22"/>
        <v>0</v>
      </c>
      <c r="S448" s="240">
        <f>IFERROR(IF(J448="X",0,IF(K448="X",0,VLOOKUP(K448,'11'!$K$3:$L$16,2,FALSE))),0)</f>
        <v>0</v>
      </c>
      <c r="T448" s="240">
        <f t="shared" si="23"/>
        <v>0</v>
      </c>
      <c r="U448" s="240">
        <f>IFERROR(VLOOKUP(K448,'11'!$K$3:$M$16,3,FALSE),0)</f>
        <v>0</v>
      </c>
      <c r="V448" s="240">
        <f t="shared" si="24"/>
        <v>0</v>
      </c>
    </row>
    <row r="449" spans="1:22" hidden="1">
      <c r="A449" s="238"/>
      <c r="E449" s="238"/>
      <c r="F449" s="238"/>
      <c r="G449" s="238"/>
      <c r="H449" s="238"/>
      <c r="L449" s="240"/>
      <c r="O449" s="240"/>
      <c r="R449" s="240">
        <f t="shared" si="22"/>
        <v>0</v>
      </c>
      <c r="S449" s="240">
        <f>IFERROR(IF(J449="X",0,IF(K449="X",0,VLOOKUP(K449,'11'!$K$3:$L$16,2,FALSE))),0)</f>
        <v>0</v>
      </c>
      <c r="T449" s="240">
        <f t="shared" si="23"/>
        <v>0</v>
      </c>
      <c r="U449" s="240">
        <f>IFERROR(VLOOKUP(K449,'11'!$K$3:$M$16,3,FALSE),0)</f>
        <v>0</v>
      </c>
      <c r="V449" s="240">
        <f t="shared" si="24"/>
        <v>0</v>
      </c>
    </row>
    <row r="450" spans="1:22" hidden="1">
      <c r="A450" s="238"/>
      <c r="E450" s="238"/>
      <c r="F450" s="238"/>
      <c r="G450" s="238"/>
      <c r="H450" s="238"/>
      <c r="L450" s="240"/>
      <c r="O450" s="240"/>
      <c r="R450" s="240">
        <f t="shared" si="22"/>
        <v>0</v>
      </c>
      <c r="S450" s="240">
        <f>IFERROR(IF(J450="X",0,IF(K450="X",0,VLOOKUP(K450,'11'!$K$3:$L$16,2,FALSE))),0)</f>
        <v>0</v>
      </c>
      <c r="T450" s="240">
        <f t="shared" si="23"/>
        <v>0</v>
      </c>
      <c r="U450" s="240">
        <f>IFERROR(VLOOKUP(K450,'11'!$K$3:$M$16,3,FALSE),0)</f>
        <v>0</v>
      </c>
      <c r="V450" s="240">
        <f t="shared" si="24"/>
        <v>0</v>
      </c>
    </row>
    <row r="451" spans="1:22" hidden="1">
      <c r="A451" s="238"/>
      <c r="E451" s="238"/>
      <c r="F451" s="238"/>
      <c r="G451" s="238"/>
      <c r="H451" s="238"/>
      <c r="L451" s="240"/>
      <c r="O451" s="240"/>
      <c r="R451" s="240">
        <f t="shared" si="22"/>
        <v>0</v>
      </c>
      <c r="S451" s="240">
        <f>IFERROR(IF(J451="X",0,IF(K451="X",0,VLOOKUP(K451,'11'!$K$3:$L$16,2,FALSE))),0)</f>
        <v>0</v>
      </c>
      <c r="T451" s="240">
        <f t="shared" si="23"/>
        <v>0</v>
      </c>
      <c r="U451" s="240">
        <f>IFERROR(VLOOKUP(K451,'11'!$K$3:$M$16,3,FALSE),0)</f>
        <v>0</v>
      </c>
      <c r="V451" s="240">
        <f t="shared" si="24"/>
        <v>0</v>
      </c>
    </row>
    <row r="452" spans="1:22" hidden="1">
      <c r="A452" s="238"/>
      <c r="E452" s="238"/>
      <c r="F452" s="238"/>
      <c r="G452" s="238"/>
      <c r="H452" s="238"/>
      <c r="L452" s="240"/>
      <c r="O452" s="240"/>
      <c r="R452" s="240">
        <f t="shared" si="22"/>
        <v>0</v>
      </c>
      <c r="S452" s="240">
        <f>IFERROR(IF(J452="X",0,IF(K452="X",0,VLOOKUP(K452,'11'!$K$3:$L$16,2,FALSE))),0)</f>
        <v>0</v>
      </c>
      <c r="T452" s="240">
        <f t="shared" si="23"/>
        <v>0</v>
      </c>
      <c r="U452" s="240">
        <f>IFERROR(VLOOKUP(K452,'11'!$K$3:$M$16,3,FALSE),0)</f>
        <v>0</v>
      </c>
      <c r="V452" s="240">
        <f t="shared" si="24"/>
        <v>0</v>
      </c>
    </row>
    <row r="453" spans="1:22" hidden="1">
      <c r="A453" s="238"/>
      <c r="E453" s="238"/>
      <c r="F453" s="238"/>
      <c r="G453" s="238"/>
      <c r="H453" s="238"/>
      <c r="L453" s="240"/>
      <c r="O453" s="240"/>
      <c r="R453" s="240">
        <f t="shared" si="22"/>
        <v>0</v>
      </c>
      <c r="S453" s="240">
        <f>IFERROR(IF(J453="X",0,IF(K453="X",0,VLOOKUP(K453,'11'!$K$3:$L$16,2,FALSE))),0)</f>
        <v>0</v>
      </c>
      <c r="T453" s="240">
        <f t="shared" si="23"/>
        <v>0</v>
      </c>
      <c r="U453" s="240">
        <f>IFERROR(VLOOKUP(K453,'11'!$K$3:$M$16,3,FALSE),0)</f>
        <v>0</v>
      </c>
      <c r="V453" s="240">
        <f t="shared" si="24"/>
        <v>0</v>
      </c>
    </row>
    <row r="454" spans="1:22" hidden="1">
      <c r="A454" s="238"/>
      <c r="E454" s="238"/>
      <c r="F454" s="238"/>
      <c r="G454" s="238"/>
      <c r="H454" s="238"/>
      <c r="L454" s="240"/>
      <c r="O454" s="240"/>
      <c r="R454" s="240">
        <f t="shared" si="22"/>
        <v>0</v>
      </c>
      <c r="S454" s="240">
        <f>IFERROR(IF(J454="X",0,IF(K454="X",0,VLOOKUP(K454,'11'!$K$3:$L$16,2,FALSE))),0)</f>
        <v>0</v>
      </c>
      <c r="T454" s="240">
        <f t="shared" si="23"/>
        <v>0</v>
      </c>
      <c r="U454" s="240">
        <f>IFERROR(VLOOKUP(K454,'11'!$K$3:$M$16,3,FALSE),0)</f>
        <v>0</v>
      </c>
      <c r="V454" s="240">
        <f t="shared" si="24"/>
        <v>0</v>
      </c>
    </row>
    <row r="455" spans="1:22" hidden="1">
      <c r="A455" s="238"/>
      <c r="E455" s="238"/>
      <c r="F455" s="238"/>
      <c r="G455" s="238"/>
      <c r="H455" s="238"/>
      <c r="L455" s="240"/>
      <c r="O455" s="240"/>
      <c r="R455" s="240">
        <f t="shared" si="22"/>
        <v>0</v>
      </c>
      <c r="S455" s="240">
        <f>IFERROR(IF(J455="X",0,IF(K455="X",0,VLOOKUP(K455,'11'!$K$3:$L$16,2,FALSE))),0)</f>
        <v>0</v>
      </c>
      <c r="T455" s="240">
        <f t="shared" si="23"/>
        <v>0</v>
      </c>
      <c r="U455" s="240">
        <f>IFERROR(VLOOKUP(K455,'11'!$K$3:$M$16,3,FALSE),0)</f>
        <v>0</v>
      </c>
      <c r="V455" s="240">
        <f t="shared" si="24"/>
        <v>0</v>
      </c>
    </row>
    <row r="456" spans="1:22" hidden="1">
      <c r="A456" s="238"/>
      <c r="E456" s="238"/>
      <c r="F456" s="238"/>
      <c r="G456" s="238"/>
      <c r="H456" s="238"/>
      <c r="L456" s="240"/>
      <c r="O456" s="240"/>
      <c r="R456" s="240">
        <f t="shared" si="22"/>
        <v>0</v>
      </c>
      <c r="S456" s="240">
        <f>IFERROR(IF(J456="X",0,IF(K456="X",0,VLOOKUP(K456,'11'!$K$3:$L$16,2,FALSE))),0)</f>
        <v>0</v>
      </c>
      <c r="T456" s="240">
        <f t="shared" si="23"/>
        <v>0</v>
      </c>
      <c r="U456" s="240">
        <f>IFERROR(VLOOKUP(K456,'11'!$K$3:$M$16,3,FALSE),0)</f>
        <v>0</v>
      </c>
      <c r="V456" s="240">
        <f t="shared" si="24"/>
        <v>0</v>
      </c>
    </row>
    <row r="457" spans="1:22" hidden="1">
      <c r="A457" s="238"/>
      <c r="E457" s="238"/>
      <c r="F457" s="238"/>
      <c r="G457" s="238"/>
      <c r="H457" s="238"/>
      <c r="L457" s="240"/>
      <c r="O457" s="240"/>
      <c r="R457" s="240">
        <f t="shared" si="22"/>
        <v>0</v>
      </c>
      <c r="S457" s="240">
        <f>IFERROR(IF(J457="X",0,IF(K457="X",0,VLOOKUP(K457,'11'!$K$3:$L$16,2,FALSE))),0)</f>
        <v>0</v>
      </c>
      <c r="T457" s="240">
        <f t="shared" si="23"/>
        <v>0</v>
      </c>
      <c r="U457" s="240">
        <f>IFERROR(VLOOKUP(K457,'11'!$K$3:$M$16,3,FALSE),0)</f>
        <v>0</v>
      </c>
      <c r="V457" s="240">
        <f t="shared" si="24"/>
        <v>0</v>
      </c>
    </row>
    <row r="458" spans="1:22" hidden="1">
      <c r="A458" s="238"/>
      <c r="E458" s="238"/>
      <c r="F458" s="238"/>
      <c r="G458" s="238"/>
      <c r="H458" s="238"/>
      <c r="L458" s="240"/>
      <c r="O458" s="240"/>
      <c r="R458" s="240">
        <f t="shared" si="22"/>
        <v>0</v>
      </c>
      <c r="S458" s="240">
        <f>IFERROR(IF(J458="X",0,IF(K458="X",0,VLOOKUP(K458,'11'!$K$3:$L$16,2,FALSE))),0)</f>
        <v>0</v>
      </c>
      <c r="T458" s="240">
        <f t="shared" si="23"/>
        <v>0</v>
      </c>
      <c r="U458" s="240">
        <f>IFERROR(VLOOKUP(K458,'11'!$K$3:$M$16,3,FALSE),0)</f>
        <v>0</v>
      </c>
      <c r="V458" s="240">
        <f t="shared" si="24"/>
        <v>0</v>
      </c>
    </row>
    <row r="459" spans="1:22" hidden="1">
      <c r="A459" s="238"/>
      <c r="E459" s="238"/>
      <c r="F459" s="238"/>
      <c r="G459" s="238"/>
      <c r="H459" s="238"/>
      <c r="L459" s="240"/>
      <c r="O459" s="240"/>
      <c r="R459" s="240">
        <f t="shared" si="22"/>
        <v>0</v>
      </c>
      <c r="S459" s="240">
        <f>IFERROR(IF(J459="X",0,IF(K459="X",0,VLOOKUP(K459,'11'!$K$3:$L$16,2,FALSE))),0)</f>
        <v>0</v>
      </c>
      <c r="T459" s="240">
        <f t="shared" si="23"/>
        <v>0</v>
      </c>
      <c r="U459" s="240">
        <f>IFERROR(VLOOKUP(K459,'11'!$K$3:$M$16,3,FALSE),0)</f>
        <v>0</v>
      </c>
      <c r="V459" s="240">
        <f t="shared" si="24"/>
        <v>0</v>
      </c>
    </row>
    <row r="460" spans="1:22" hidden="1">
      <c r="A460" s="238"/>
      <c r="E460" s="238"/>
      <c r="F460" s="238"/>
      <c r="G460" s="238"/>
      <c r="H460" s="238"/>
      <c r="L460" s="240"/>
      <c r="O460" s="240"/>
      <c r="R460" s="240">
        <f t="shared" si="22"/>
        <v>0</v>
      </c>
      <c r="S460" s="240">
        <f>IFERROR(IF(J460="X",0,IF(K460="X",0,VLOOKUP(K460,'11'!$K$3:$L$16,2,FALSE))),0)</f>
        <v>0</v>
      </c>
      <c r="T460" s="240">
        <f t="shared" si="23"/>
        <v>0</v>
      </c>
      <c r="U460" s="240">
        <f>IFERROR(VLOOKUP(K460,'11'!$K$3:$M$16,3,FALSE),0)</f>
        <v>0</v>
      </c>
      <c r="V460" s="240">
        <f t="shared" si="24"/>
        <v>0</v>
      </c>
    </row>
    <row r="461" spans="1:22" hidden="1">
      <c r="A461" s="238"/>
      <c r="E461" s="238"/>
      <c r="F461" s="238"/>
      <c r="G461" s="238"/>
      <c r="H461" s="238"/>
      <c r="L461" s="240"/>
      <c r="O461" s="240"/>
      <c r="R461" s="240">
        <f t="shared" si="22"/>
        <v>0</v>
      </c>
      <c r="S461" s="240">
        <f>IFERROR(IF(J461="X",0,IF(K461="X",0,VLOOKUP(K461,'11'!$K$3:$L$16,2,FALSE))),0)</f>
        <v>0</v>
      </c>
      <c r="T461" s="240">
        <f t="shared" si="23"/>
        <v>0</v>
      </c>
      <c r="U461" s="240">
        <f>IFERROR(VLOOKUP(K461,'11'!$K$3:$M$16,3,FALSE),0)</f>
        <v>0</v>
      </c>
      <c r="V461" s="240">
        <f t="shared" si="24"/>
        <v>0</v>
      </c>
    </row>
    <row r="462" spans="1:22" hidden="1">
      <c r="A462" s="238"/>
      <c r="E462" s="238"/>
      <c r="F462" s="238"/>
      <c r="G462" s="238"/>
      <c r="H462" s="238"/>
      <c r="L462" s="240"/>
      <c r="O462" s="240"/>
      <c r="R462" s="240">
        <f t="shared" si="22"/>
        <v>0</v>
      </c>
      <c r="S462" s="240">
        <f>IFERROR(IF(J462="X",0,IF(K462="X",0,VLOOKUP(K462,'11'!$K$3:$L$16,2,FALSE))),0)</f>
        <v>0</v>
      </c>
      <c r="T462" s="240">
        <f t="shared" si="23"/>
        <v>0</v>
      </c>
      <c r="U462" s="240">
        <f>IFERROR(VLOOKUP(K462,'11'!$K$3:$M$16,3,FALSE),0)</f>
        <v>0</v>
      </c>
      <c r="V462" s="240">
        <f t="shared" si="24"/>
        <v>0</v>
      </c>
    </row>
    <row r="463" spans="1:22" hidden="1">
      <c r="A463" s="238"/>
      <c r="E463" s="238"/>
      <c r="F463" s="238"/>
      <c r="G463" s="238"/>
      <c r="H463" s="238"/>
      <c r="L463" s="240"/>
      <c r="O463" s="240"/>
      <c r="R463" s="240">
        <f t="shared" si="22"/>
        <v>0</v>
      </c>
      <c r="S463" s="240">
        <f>IFERROR(IF(J463="X",0,IF(K463="X",0,VLOOKUP(K463,'11'!$K$3:$L$16,2,FALSE))),0)</f>
        <v>0</v>
      </c>
      <c r="T463" s="240">
        <f t="shared" si="23"/>
        <v>0</v>
      </c>
      <c r="U463" s="240">
        <f>IFERROR(VLOOKUP(K463,'11'!$K$3:$M$16,3,FALSE),0)</f>
        <v>0</v>
      </c>
      <c r="V463" s="240">
        <f t="shared" si="24"/>
        <v>0</v>
      </c>
    </row>
    <row r="464" spans="1:22" hidden="1">
      <c r="A464" s="238"/>
      <c r="E464" s="238"/>
      <c r="F464" s="238"/>
      <c r="G464" s="238"/>
      <c r="H464" s="238"/>
      <c r="L464" s="240"/>
      <c r="O464" s="240"/>
      <c r="R464" s="240">
        <f t="shared" si="22"/>
        <v>0</v>
      </c>
      <c r="S464" s="240">
        <f>IFERROR(IF(J464="X",0,IF(K464="X",0,VLOOKUP(K464,'11'!$K$3:$L$16,2,FALSE))),0)</f>
        <v>0</v>
      </c>
      <c r="T464" s="240">
        <f t="shared" si="23"/>
        <v>0</v>
      </c>
      <c r="U464" s="240">
        <f>IFERROR(VLOOKUP(K464,'11'!$K$3:$M$16,3,FALSE),0)</f>
        <v>0</v>
      </c>
      <c r="V464" s="240">
        <f t="shared" si="24"/>
        <v>0</v>
      </c>
    </row>
    <row r="465" spans="1:22" hidden="1">
      <c r="A465" s="238"/>
      <c r="E465" s="238"/>
      <c r="F465" s="238"/>
      <c r="G465" s="238"/>
      <c r="H465" s="238"/>
      <c r="L465" s="240"/>
      <c r="O465" s="240"/>
      <c r="R465" s="240">
        <f t="shared" si="22"/>
        <v>0</v>
      </c>
      <c r="S465" s="240">
        <f>IFERROR(IF(J465="X",0,IF(K465="X",0,VLOOKUP(K465,'11'!$K$3:$L$16,2,FALSE))),0)</f>
        <v>0</v>
      </c>
      <c r="T465" s="240">
        <f t="shared" si="23"/>
        <v>0</v>
      </c>
      <c r="U465" s="240">
        <f>IFERROR(VLOOKUP(K465,'11'!$K$3:$M$16,3,FALSE),0)</f>
        <v>0</v>
      </c>
      <c r="V465" s="240">
        <f t="shared" si="24"/>
        <v>0</v>
      </c>
    </row>
    <row r="466" spans="1:22" hidden="1">
      <c r="A466" s="238"/>
      <c r="E466" s="238"/>
      <c r="F466" s="238"/>
      <c r="G466" s="238"/>
      <c r="H466" s="238"/>
      <c r="L466" s="240"/>
      <c r="O466" s="240"/>
      <c r="R466" s="240">
        <f t="shared" si="22"/>
        <v>0</v>
      </c>
      <c r="S466" s="240">
        <f>IFERROR(IF(J466="X",0,IF(K466="X",0,VLOOKUP(K466,'11'!$K$3:$L$16,2,FALSE))),0)</f>
        <v>0</v>
      </c>
      <c r="T466" s="240">
        <f t="shared" si="23"/>
        <v>0</v>
      </c>
      <c r="U466" s="240">
        <f>IFERROR(VLOOKUP(K466,'11'!$K$3:$M$16,3,FALSE),0)</f>
        <v>0</v>
      </c>
      <c r="V466" s="240">
        <f t="shared" si="24"/>
        <v>0</v>
      </c>
    </row>
    <row r="467" spans="1:22" hidden="1">
      <c r="A467" s="238"/>
      <c r="E467" s="238"/>
      <c r="F467" s="238"/>
      <c r="G467" s="238"/>
      <c r="H467" s="238"/>
      <c r="L467" s="240"/>
      <c r="O467" s="240"/>
      <c r="R467" s="240">
        <f t="shared" si="22"/>
        <v>0</v>
      </c>
      <c r="S467" s="240">
        <f>IFERROR(IF(J467="X",0,IF(K467="X",0,VLOOKUP(K467,'11'!$K$3:$L$16,2,FALSE))),0)</f>
        <v>0</v>
      </c>
      <c r="T467" s="240">
        <f t="shared" si="23"/>
        <v>0</v>
      </c>
      <c r="U467" s="240">
        <f>IFERROR(VLOOKUP(K467,'11'!$K$3:$M$16,3,FALSE),0)</f>
        <v>0</v>
      </c>
      <c r="V467" s="240">
        <f t="shared" si="24"/>
        <v>0</v>
      </c>
    </row>
    <row r="468" spans="1:22" hidden="1">
      <c r="A468" s="238"/>
      <c r="E468" s="238"/>
      <c r="F468" s="238"/>
      <c r="G468" s="238"/>
      <c r="H468" s="238"/>
      <c r="L468" s="240"/>
      <c r="O468" s="240"/>
      <c r="R468" s="240">
        <f t="shared" si="22"/>
        <v>0</v>
      </c>
      <c r="S468" s="240">
        <f>IFERROR(IF(J468="X",0,IF(K468="X",0,VLOOKUP(K468,'11'!$K$3:$L$16,2,FALSE))),0)</f>
        <v>0</v>
      </c>
      <c r="T468" s="240">
        <f t="shared" si="23"/>
        <v>0</v>
      </c>
      <c r="U468" s="240">
        <f>IFERROR(VLOOKUP(K468,'11'!$K$3:$M$16,3,FALSE),0)</f>
        <v>0</v>
      </c>
      <c r="V468" s="240">
        <f t="shared" si="24"/>
        <v>0</v>
      </c>
    </row>
    <row r="469" spans="1:22" hidden="1">
      <c r="A469" s="238"/>
      <c r="E469" s="238"/>
      <c r="F469" s="238"/>
      <c r="G469" s="238"/>
      <c r="H469" s="238"/>
      <c r="L469" s="240"/>
      <c r="O469" s="240"/>
      <c r="R469" s="240">
        <f t="shared" si="22"/>
        <v>0</v>
      </c>
      <c r="S469" s="240">
        <f>IFERROR(IF(J469="X",0,IF(K469="X",0,VLOOKUP(K469,'11'!$K$3:$L$16,2,FALSE))),0)</f>
        <v>0</v>
      </c>
      <c r="T469" s="240">
        <f t="shared" si="23"/>
        <v>0</v>
      </c>
      <c r="U469" s="240">
        <f>IFERROR(VLOOKUP(K469,'11'!$K$3:$M$16,3,FALSE),0)</f>
        <v>0</v>
      </c>
      <c r="V469" s="240">
        <f t="shared" si="24"/>
        <v>0</v>
      </c>
    </row>
    <row r="470" spans="1:22" hidden="1">
      <c r="A470" s="238"/>
      <c r="E470" s="238"/>
      <c r="F470" s="238"/>
      <c r="G470" s="238"/>
      <c r="H470" s="238"/>
      <c r="L470" s="240"/>
      <c r="O470" s="240"/>
      <c r="R470" s="240">
        <f t="shared" si="22"/>
        <v>0</v>
      </c>
      <c r="S470" s="240">
        <f>IFERROR(IF(J470="X",0,IF(K470="X",0,VLOOKUP(K470,'11'!$K$3:$L$16,2,FALSE))),0)</f>
        <v>0</v>
      </c>
      <c r="T470" s="240">
        <f t="shared" si="23"/>
        <v>0</v>
      </c>
      <c r="U470" s="240">
        <f>IFERROR(VLOOKUP(K470,'11'!$K$3:$M$16,3,FALSE),0)</f>
        <v>0</v>
      </c>
      <c r="V470" s="240">
        <f t="shared" si="24"/>
        <v>0</v>
      </c>
    </row>
    <row r="471" spans="1:22" hidden="1">
      <c r="A471" s="238"/>
      <c r="E471" s="238"/>
      <c r="F471" s="238"/>
      <c r="G471" s="238"/>
      <c r="H471" s="238"/>
      <c r="L471" s="240"/>
      <c r="O471" s="240"/>
      <c r="R471" s="240">
        <f t="shared" si="22"/>
        <v>0</v>
      </c>
      <c r="S471" s="240">
        <f>IFERROR(IF(J471="X",0,IF(K471="X",0,VLOOKUP(K471,'11'!$K$3:$L$16,2,FALSE))),0)</f>
        <v>0</v>
      </c>
      <c r="T471" s="240">
        <f t="shared" si="23"/>
        <v>0</v>
      </c>
      <c r="U471" s="240">
        <f>IFERROR(VLOOKUP(K471,'11'!$K$3:$M$16,3,FALSE),0)</f>
        <v>0</v>
      </c>
      <c r="V471" s="240">
        <f t="shared" si="24"/>
        <v>0</v>
      </c>
    </row>
    <row r="472" spans="1:22" hidden="1">
      <c r="A472" s="238"/>
      <c r="E472" s="238"/>
      <c r="F472" s="238"/>
      <c r="G472" s="238"/>
      <c r="H472" s="238"/>
      <c r="L472" s="240"/>
      <c r="O472" s="240"/>
      <c r="R472" s="240">
        <f t="shared" si="22"/>
        <v>0</v>
      </c>
      <c r="S472" s="240">
        <f>IFERROR(IF(J472="X",0,IF(K472="X",0,VLOOKUP(K472,'11'!$K$3:$L$16,2,FALSE))),0)</f>
        <v>0</v>
      </c>
      <c r="T472" s="240">
        <f t="shared" si="23"/>
        <v>0</v>
      </c>
      <c r="U472" s="240">
        <f>IFERROR(VLOOKUP(K472,'11'!$K$3:$M$16,3,FALSE),0)</f>
        <v>0</v>
      </c>
      <c r="V472" s="240">
        <f t="shared" si="24"/>
        <v>0</v>
      </c>
    </row>
    <row r="473" spans="1:22" hidden="1">
      <c r="A473" s="238"/>
      <c r="E473" s="238"/>
      <c r="F473" s="238"/>
      <c r="G473" s="238"/>
      <c r="H473" s="238"/>
      <c r="L473" s="240"/>
      <c r="O473" s="240"/>
      <c r="R473" s="240">
        <f t="shared" si="22"/>
        <v>0</v>
      </c>
      <c r="S473" s="240">
        <f>IFERROR(IF(J473="X",0,IF(K473="X",0,VLOOKUP(K473,'11'!$K$3:$L$16,2,FALSE))),0)</f>
        <v>0</v>
      </c>
      <c r="T473" s="240">
        <f t="shared" si="23"/>
        <v>0</v>
      </c>
      <c r="U473" s="240">
        <f>IFERROR(VLOOKUP(K473,'11'!$K$3:$M$16,3,FALSE),0)</f>
        <v>0</v>
      </c>
      <c r="V473" s="240">
        <f t="shared" si="24"/>
        <v>0</v>
      </c>
    </row>
    <row r="474" spans="1:22" hidden="1">
      <c r="A474" s="238"/>
      <c r="E474" s="238"/>
      <c r="F474" s="238"/>
      <c r="G474" s="238"/>
      <c r="H474" s="238"/>
      <c r="L474" s="240"/>
      <c r="O474" s="240"/>
      <c r="R474" s="240">
        <f t="shared" si="22"/>
        <v>0</v>
      </c>
      <c r="S474" s="240">
        <f>IFERROR(IF(J474="X",0,IF(K474="X",0,VLOOKUP(K474,'11'!$K$3:$L$16,2,FALSE))),0)</f>
        <v>0</v>
      </c>
      <c r="T474" s="240">
        <f t="shared" si="23"/>
        <v>0</v>
      </c>
      <c r="U474" s="240">
        <f>IFERROR(VLOOKUP(K474,'11'!$K$3:$M$16,3,FALSE),0)</f>
        <v>0</v>
      </c>
      <c r="V474" s="240">
        <f t="shared" si="24"/>
        <v>0</v>
      </c>
    </row>
    <row r="475" spans="1:22" hidden="1">
      <c r="A475" s="238"/>
      <c r="E475" s="238"/>
      <c r="F475" s="238"/>
      <c r="G475" s="238"/>
      <c r="H475" s="238"/>
      <c r="L475" s="240"/>
      <c r="O475" s="240"/>
      <c r="R475" s="240">
        <f t="shared" si="22"/>
        <v>0</v>
      </c>
      <c r="S475" s="240">
        <f>IFERROR(IF(J475="X",0,IF(K475="X",0,VLOOKUP(K475,'11'!$K$3:$L$16,2,FALSE))),0)</f>
        <v>0</v>
      </c>
      <c r="T475" s="240">
        <f t="shared" si="23"/>
        <v>0</v>
      </c>
      <c r="U475" s="240">
        <f>IFERROR(VLOOKUP(K475,'11'!$K$3:$M$16,3,FALSE),0)</f>
        <v>0</v>
      </c>
      <c r="V475" s="240">
        <f t="shared" si="24"/>
        <v>0</v>
      </c>
    </row>
    <row r="476" spans="1:22" hidden="1">
      <c r="A476" s="238"/>
      <c r="E476" s="238"/>
      <c r="F476" s="238"/>
      <c r="G476" s="238"/>
      <c r="H476" s="238"/>
      <c r="L476" s="240"/>
      <c r="O476" s="240"/>
      <c r="R476" s="240">
        <f t="shared" si="22"/>
        <v>0</v>
      </c>
      <c r="S476" s="240">
        <f>IFERROR(IF(J476="X",0,IF(K476="X",0,VLOOKUP(K476,'11'!$K$3:$L$16,2,FALSE))),0)</f>
        <v>0</v>
      </c>
      <c r="T476" s="240">
        <f t="shared" si="23"/>
        <v>0</v>
      </c>
      <c r="U476" s="240">
        <f>IFERROR(VLOOKUP(K476,'11'!$K$3:$M$16,3,FALSE),0)</f>
        <v>0</v>
      </c>
      <c r="V476" s="240">
        <f t="shared" si="24"/>
        <v>0</v>
      </c>
    </row>
    <row r="477" spans="1:22" hidden="1">
      <c r="A477" s="238"/>
      <c r="E477" s="238"/>
      <c r="F477" s="238"/>
      <c r="G477" s="238"/>
      <c r="H477" s="238"/>
      <c r="L477" s="240"/>
      <c r="O477" s="240"/>
      <c r="R477" s="240">
        <f t="shared" si="22"/>
        <v>0</v>
      </c>
      <c r="S477" s="240">
        <f>IFERROR(IF(J477="X",0,IF(K477="X",0,VLOOKUP(K477,'11'!$K$3:$L$16,2,FALSE))),0)</f>
        <v>0</v>
      </c>
      <c r="T477" s="240">
        <f t="shared" si="23"/>
        <v>0</v>
      </c>
      <c r="U477" s="240">
        <f>IFERROR(VLOOKUP(K477,'11'!$K$3:$M$16,3,FALSE),0)</f>
        <v>0</v>
      </c>
      <c r="V477" s="240">
        <f t="shared" si="24"/>
        <v>0</v>
      </c>
    </row>
    <row r="478" spans="1:22" hidden="1">
      <c r="A478" s="238"/>
      <c r="E478" s="238"/>
      <c r="F478" s="238"/>
      <c r="G478" s="238"/>
      <c r="H478" s="238"/>
      <c r="L478" s="240"/>
      <c r="O478" s="240"/>
      <c r="R478" s="240">
        <f t="shared" si="22"/>
        <v>0</v>
      </c>
      <c r="S478" s="240">
        <f>IFERROR(IF(J478="X",0,IF(K478="X",0,VLOOKUP(K478,'11'!$K$3:$L$16,2,FALSE))),0)</f>
        <v>0</v>
      </c>
      <c r="T478" s="240">
        <f t="shared" si="23"/>
        <v>0</v>
      </c>
      <c r="U478" s="240">
        <f>IFERROR(VLOOKUP(K478,'11'!$K$3:$M$16,3,FALSE),0)</f>
        <v>0</v>
      </c>
      <c r="V478" s="240">
        <f t="shared" si="24"/>
        <v>0</v>
      </c>
    </row>
    <row r="479" spans="1:22" hidden="1">
      <c r="A479" s="238"/>
      <c r="E479" s="238"/>
      <c r="F479" s="238"/>
      <c r="G479" s="238"/>
      <c r="H479" s="238"/>
      <c r="L479" s="240"/>
      <c r="O479" s="240"/>
      <c r="R479" s="240">
        <f t="shared" si="22"/>
        <v>0</v>
      </c>
      <c r="S479" s="240">
        <f>IFERROR(IF(J479="X",0,IF(K479="X",0,VLOOKUP(K479,'11'!$K$3:$L$16,2,FALSE))),0)</f>
        <v>0</v>
      </c>
      <c r="T479" s="240">
        <f t="shared" si="23"/>
        <v>0</v>
      </c>
      <c r="U479" s="240">
        <f>IFERROR(VLOOKUP(K479,'11'!$K$3:$M$16,3,FALSE),0)</f>
        <v>0</v>
      </c>
      <c r="V479" s="240">
        <f t="shared" si="24"/>
        <v>0</v>
      </c>
    </row>
    <row r="480" spans="1:22" hidden="1">
      <c r="A480" s="238"/>
      <c r="E480" s="238"/>
      <c r="F480" s="238"/>
      <c r="G480" s="238"/>
      <c r="H480" s="238"/>
      <c r="L480" s="240"/>
      <c r="O480" s="240"/>
      <c r="R480" s="240">
        <f t="shared" si="22"/>
        <v>0</v>
      </c>
      <c r="S480" s="240">
        <f>IFERROR(IF(J480="X",0,IF(K480="X",0,VLOOKUP(K480,'11'!$K$3:$L$16,2,FALSE))),0)</f>
        <v>0</v>
      </c>
      <c r="T480" s="240">
        <f t="shared" si="23"/>
        <v>0</v>
      </c>
      <c r="U480" s="240">
        <f>IFERROR(VLOOKUP(K480,'11'!$K$3:$M$16,3,FALSE),0)</f>
        <v>0</v>
      </c>
      <c r="V480" s="240">
        <f t="shared" si="24"/>
        <v>0</v>
      </c>
    </row>
    <row r="481" spans="1:22" hidden="1">
      <c r="A481" s="238"/>
      <c r="E481" s="238"/>
      <c r="F481" s="238"/>
      <c r="G481" s="238"/>
      <c r="H481" s="238"/>
      <c r="L481" s="240"/>
      <c r="O481" s="240"/>
      <c r="R481" s="240">
        <f t="shared" si="22"/>
        <v>0</v>
      </c>
      <c r="S481" s="240">
        <f>IFERROR(IF(J481="X",0,IF(K481="X",0,VLOOKUP(K481,'11'!$K$3:$L$16,2,FALSE))),0)</f>
        <v>0</v>
      </c>
      <c r="T481" s="240">
        <f t="shared" si="23"/>
        <v>0</v>
      </c>
      <c r="U481" s="240">
        <f>IFERROR(VLOOKUP(K481,'11'!$K$3:$M$16,3,FALSE),0)</f>
        <v>0</v>
      </c>
      <c r="V481" s="240">
        <f t="shared" si="24"/>
        <v>0</v>
      </c>
    </row>
    <row r="482" spans="1:22" hidden="1">
      <c r="A482" s="238"/>
      <c r="E482" s="238"/>
      <c r="F482" s="238"/>
      <c r="G482" s="238"/>
      <c r="H482" s="238"/>
      <c r="L482" s="240"/>
      <c r="O482" s="240"/>
      <c r="R482" s="240">
        <f t="shared" si="22"/>
        <v>0</v>
      </c>
      <c r="S482" s="240">
        <f>IFERROR(IF(J482="X",0,IF(K482="X",0,VLOOKUP(K482,'11'!$K$3:$L$16,2,FALSE))),0)</f>
        <v>0</v>
      </c>
      <c r="T482" s="240">
        <f t="shared" si="23"/>
        <v>0</v>
      </c>
      <c r="U482" s="240">
        <f>IFERROR(VLOOKUP(K482,'11'!$K$3:$M$16,3,FALSE),0)</f>
        <v>0</v>
      </c>
      <c r="V482" s="240">
        <f t="shared" si="24"/>
        <v>0</v>
      </c>
    </row>
    <row r="483" spans="1:22" hidden="1">
      <c r="A483" s="238"/>
      <c r="E483" s="238"/>
      <c r="F483" s="238"/>
      <c r="G483" s="238"/>
      <c r="H483" s="238"/>
      <c r="L483" s="240"/>
      <c r="O483" s="240"/>
      <c r="R483" s="240">
        <f t="shared" si="22"/>
        <v>0</v>
      </c>
      <c r="S483" s="240">
        <f>IFERROR(IF(J483="X",0,IF(K483="X",0,VLOOKUP(K483,'11'!$K$3:$L$16,2,FALSE))),0)</f>
        <v>0</v>
      </c>
      <c r="T483" s="240">
        <f t="shared" si="23"/>
        <v>0</v>
      </c>
      <c r="U483" s="240">
        <f>IFERROR(VLOOKUP(K483,'11'!$K$3:$M$16,3,FALSE),0)</f>
        <v>0</v>
      </c>
      <c r="V483" s="240">
        <f t="shared" si="24"/>
        <v>0</v>
      </c>
    </row>
    <row r="484" spans="1:22" hidden="1">
      <c r="A484" s="238"/>
      <c r="E484" s="238"/>
      <c r="F484" s="238"/>
      <c r="G484" s="238"/>
      <c r="H484" s="238"/>
      <c r="L484" s="240"/>
      <c r="O484" s="240"/>
      <c r="R484" s="240">
        <f t="shared" si="22"/>
        <v>0</v>
      </c>
      <c r="S484" s="240">
        <f>IFERROR(IF(J484="X",0,IF(K484="X",0,VLOOKUP(K484,'11'!$K$3:$L$16,2,FALSE))),0)</f>
        <v>0</v>
      </c>
      <c r="T484" s="240">
        <f t="shared" si="23"/>
        <v>0</v>
      </c>
      <c r="U484" s="240">
        <f>IFERROR(VLOOKUP(K484,'11'!$K$3:$M$16,3,FALSE),0)</f>
        <v>0</v>
      </c>
      <c r="V484" s="240">
        <f t="shared" si="24"/>
        <v>0</v>
      </c>
    </row>
    <row r="485" spans="1:22" hidden="1">
      <c r="A485" s="238"/>
      <c r="E485" s="238"/>
      <c r="F485" s="238"/>
      <c r="G485" s="238"/>
      <c r="H485" s="238"/>
      <c r="L485" s="240"/>
      <c r="O485" s="240"/>
      <c r="R485" s="240">
        <f t="shared" si="22"/>
        <v>0</v>
      </c>
      <c r="S485" s="240">
        <f>IFERROR(IF(J485="X",0,IF(K485="X",0,VLOOKUP(K485,'11'!$K$3:$L$16,2,FALSE))),0)</f>
        <v>0</v>
      </c>
      <c r="T485" s="240">
        <f t="shared" si="23"/>
        <v>0</v>
      </c>
      <c r="U485" s="240">
        <f>IFERROR(VLOOKUP(K485,'11'!$K$3:$M$16,3,FALSE),0)</f>
        <v>0</v>
      </c>
      <c r="V485" s="240">
        <f t="shared" si="24"/>
        <v>0</v>
      </c>
    </row>
    <row r="486" spans="1:22" hidden="1">
      <c r="A486" s="238"/>
      <c r="E486" s="238"/>
      <c r="F486" s="238"/>
      <c r="G486" s="238"/>
      <c r="H486" s="238"/>
      <c r="L486" s="240"/>
      <c r="O486" s="240"/>
      <c r="R486" s="240">
        <f t="shared" si="22"/>
        <v>0</v>
      </c>
      <c r="S486" s="240">
        <f>IFERROR(IF(J486="X",0,IF(K486="X",0,VLOOKUP(K486,'11'!$K$3:$L$16,2,FALSE))),0)</f>
        <v>0</v>
      </c>
      <c r="T486" s="240">
        <f t="shared" si="23"/>
        <v>0</v>
      </c>
      <c r="U486" s="240">
        <f>IFERROR(VLOOKUP(K486,'11'!$K$3:$M$16,3,FALSE),0)</f>
        <v>0</v>
      </c>
      <c r="V486" s="240">
        <f t="shared" si="24"/>
        <v>0</v>
      </c>
    </row>
    <row r="487" spans="1:22" hidden="1">
      <c r="A487" s="238"/>
      <c r="E487" s="238"/>
      <c r="F487" s="238"/>
      <c r="G487" s="238"/>
      <c r="H487" s="238"/>
      <c r="L487" s="240"/>
      <c r="O487" s="240"/>
      <c r="R487" s="240">
        <f t="shared" si="22"/>
        <v>0</v>
      </c>
      <c r="S487" s="240">
        <f>IFERROR(IF(J487="X",0,IF(K487="X",0,VLOOKUP(K487,'11'!$K$3:$L$16,2,FALSE))),0)</f>
        <v>0</v>
      </c>
      <c r="T487" s="240">
        <f t="shared" si="23"/>
        <v>0</v>
      </c>
      <c r="U487" s="240">
        <f>IFERROR(VLOOKUP(K487,'11'!$K$3:$M$16,3,FALSE),0)</f>
        <v>0</v>
      </c>
      <c r="V487" s="240">
        <f t="shared" si="24"/>
        <v>0</v>
      </c>
    </row>
    <row r="488" spans="1:22" hidden="1">
      <c r="A488" s="238"/>
      <c r="E488" s="238"/>
      <c r="F488" s="238"/>
      <c r="G488" s="238"/>
      <c r="H488" s="238"/>
      <c r="L488" s="240"/>
      <c r="O488" s="240"/>
      <c r="R488" s="240">
        <f t="shared" si="22"/>
        <v>0</v>
      </c>
      <c r="S488" s="240">
        <f>IFERROR(IF(J488="X",0,IF(K488="X",0,VLOOKUP(K488,'11'!$K$3:$L$16,2,FALSE))),0)</f>
        <v>0</v>
      </c>
      <c r="T488" s="240">
        <f t="shared" si="23"/>
        <v>0</v>
      </c>
      <c r="U488" s="240">
        <f>IFERROR(VLOOKUP(K488,'11'!$K$3:$M$16,3,FALSE),0)</f>
        <v>0</v>
      </c>
      <c r="V488" s="240">
        <f t="shared" si="24"/>
        <v>0</v>
      </c>
    </row>
    <row r="489" spans="1:22" hidden="1">
      <c r="A489" s="238"/>
      <c r="E489" s="238"/>
      <c r="F489" s="238"/>
      <c r="G489" s="238"/>
      <c r="H489" s="238"/>
      <c r="L489" s="240"/>
      <c r="O489" s="240"/>
      <c r="R489" s="240">
        <f t="shared" si="22"/>
        <v>0</v>
      </c>
      <c r="S489" s="240">
        <f>IFERROR(IF(J489="X",0,IF(K489="X",0,VLOOKUP(K489,'11'!$K$3:$L$16,2,FALSE))),0)</f>
        <v>0</v>
      </c>
      <c r="T489" s="240">
        <f t="shared" si="23"/>
        <v>0</v>
      </c>
      <c r="U489" s="240">
        <f>IFERROR(VLOOKUP(K489,'11'!$K$3:$M$16,3,FALSE),0)</f>
        <v>0</v>
      </c>
      <c r="V489" s="240">
        <f t="shared" si="24"/>
        <v>0</v>
      </c>
    </row>
    <row r="490" spans="1:22" hidden="1">
      <c r="A490" s="238"/>
      <c r="E490" s="238"/>
      <c r="F490" s="238"/>
      <c r="G490" s="238"/>
      <c r="H490" s="238"/>
      <c r="L490" s="240"/>
      <c r="O490" s="240"/>
      <c r="R490" s="240">
        <f t="shared" si="22"/>
        <v>0</v>
      </c>
      <c r="S490" s="240">
        <f>IFERROR(IF(J490="X",0,IF(K490="X",0,VLOOKUP(K490,'11'!$K$3:$L$16,2,FALSE))),0)</f>
        <v>0</v>
      </c>
      <c r="T490" s="240">
        <f t="shared" si="23"/>
        <v>0</v>
      </c>
      <c r="U490" s="240">
        <f>IFERROR(VLOOKUP(K490,'11'!$K$3:$M$16,3,FALSE),0)</f>
        <v>0</v>
      </c>
      <c r="V490" s="240">
        <f t="shared" si="24"/>
        <v>0</v>
      </c>
    </row>
    <row r="491" spans="1:22" hidden="1">
      <c r="A491" s="238"/>
      <c r="E491" s="238"/>
      <c r="F491" s="238"/>
      <c r="G491" s="238"/>
      <c r="H491" s="238"/>
      <c r="L491" s="240"/>
      <c r="O491" s="240"/>
      <c r="R491" s="240">
        <f t="shared" si="22"/>
        <v>0</v>
      </c>
      <c r="S491" s="240">
        <f>IFERROR(IF(J491="X",0,IF(K491="X",0,VLOOKUP(K491,'11'!$K$3:$L$16,2,FALSE))),0)</f>
        <v>0</v>
      </c>
      <c r="T491" s="240">
        <f t="shared" si="23"/>
        <v>0</v>
      </c>
      <c r="U491" s="240">
        <f>IFERROR(VLOOKUP(K491,'11'!$K$3:$M$16,3,FALSE),0)</f>
        <v>0</v>
      </c>
      <c r="V491" s="240">
        <f t="shared" si="24"/>
        <v>0</v>
      </c>
    </row>
    <row r="492" spans="1:22" hidden="1">
      <c r="A492" s="238"/>
      <c r="E492" s="238"/>
      <c r="F492" s="238"/>
      <c r="G492" s="238"/>
      <c r="H492" s="238"/>
      <c r="L492" s="240"/>
      <c r="O492" s="240"/>
      <c r="R492" s="240">
        <f t="shared" si="22"/>
        <v>0</v>
      </c>
      <c r="S492" s="240">
        <f>IFERROR(IF(J492="X",0,IF(K492="X",0,VLOOKUP(K492,'11'!$K$3:$L$16,2,FALSE))),0)</f>
        <v>0</v>
      </c>
      <c r="T492" s="240">
        <f t="shared" si="23"/>
        <v>0</v>
      </c>
      <c r="U492" s="240">
        <f>IFERROR(VLOOKUP(K492,'11'!$K$3:$M$16,3,FALSE),0)</f>
        <v>0</v>
      </c>
      <c r="V492" s="240">
        <f t="shared" si="24"/>
        <v>0</v>
      </c>
    </row>
    <row r="493" spans="1:22" hidden="1">
      <c r="A493" s="238"/>
      <c r="E493" s="238"/>
      <c r="F493" s="238"/>
      <c r="G493" s="238"/>
      <c r="H493" s="238"/>
      <c r="L493" s="240"/>
      <c r="O493" s="240"/>
      <c r="R493" s="240">
        <f t="shared" si="22"/>
        <v>0</v>
      </c>
      <c r="S493" s="240">
        <f>IFERROR(IF(J493="X",0,IF(K493="X",0,VLOOKUP(K493,'11'!$K$3:$L$16,2,FALSE))),0)</f>
        <v>0</v>
      </c>
      <c r="T493" s="240">
        <f t="shared" si="23"/>
        <v>0</v>
      </c>
      <c r="U493" s="240">
        <f>IFERROR(VLOOKUP(K493,'11'!$K$3:$M$16,3,FALSE),0)</f>
        <v>0</v>
      </c>
      <c r="V493" s="240">
        <f t="shared" si="24"/>
        <v>0</v>
      </c>
    </row>
    <row r="494" spans="1:22" hidden="1">
      <c r="A494" s="238"/>
      <c r="E494" s="238"/>
      <c r="F494" s="238"/>
      <c r="G494" s="238"/>
      <c r="H494" s="238"/>
      <c r="L494" s="240"/>
      <c r="O494" s="240"/>
      <c r="R494" s="240">
        <f t="shared" si="22"/>
        <v>0</v>
      </c>
      <c r="S494" s="240">
        <f>IFERROR(IF(J494="X",0,IF(K494="X",0,VLOOKUP(K494,'11'!$K$3:$L$16,2,FALSE))),0)</f>
        <v>0</v>
      </c>
      <c r="T494" s="240">
        <f t="shared" si="23"/>
        <v>0</v>
      </c>
      <c r="U494" s="240">
        <f>IFERROR(VLOOKUP(K494,'11'!$K$3:$M$16,3,FALSE),0)</f>
        <v>0</v>
      </c>
      <c r="V494" s="240">
        <f t="shared" si="24"/>
        <v>0</v>
      </c>
    </row>
    <row r="495" spans="1:22" hidden="1">
      <c r="A495" s="238"/>
      <c r="E495" s="238"/>
      <c r="F495" s="238"/>
      <c r="G495" s="238"/>
      <c r="H495" s="238"/>
      <c r="L495" s="240"/>
      <c r="O495" s="240"/>
      <c r="R495" s="240">
        <f t="shared" si="22"/>
        <v>0</v>
      </c>
      <c r="S495" s="240">
        <f>IFERROR(IF(J495="X",0,IF(K495="X",0,VLOOKUP(K495,'11'!$K$3:$L$16,2,FALSE))),0)</f>
        <v>0</v>
      </c>
      <c r="T495" s="240">
        <f t="shared" si="23"/>
        <v>0</v>
      </c>
      <c r="U495" s="240">
        <f>IFERROR(VLOOKUP(K495,'11'!$K$3:$M$16,3,FALSE),0)</f>
        <v>0</v>
      </c>
      <c r="V495" s="240">
        <f t="shared" si="24"/>
        <v>0</v>
      </c>
    </row>
    <row r="496" spans="1:22" hidden="1">
      <c r="A496" s="238"/>
      <c r="E496" s="238"/>
      <c r="F496" s="238"/>
      <c r="G496" s="238"/>
      <c r="H496" s="238"/>
      <c r="L496" s="240"/>
      <c r="O496" s="240"/>
      <c r="R496" s="240">
        <f t="shared" si="22"/>
        <v>0</v>
      </c>
      <c r="S496" s="240">
        <f>IFERROR(IF(J496="X",0,IF(K496="X",0,VLOOKUP(K496,'11'!$K$3:$L$16,2,FALSE))),0)</f>
        <v>0</v>
      </c>
      <c r="T496" s="240">
        <f t="shared" si="23"/>
        <v>0</v>
      </c>
      <c r="U496" s="240">
        <f>IFERROR(VLOOKUP(K496,'11'!$K$3:$M$16,3,FALSE),0)</f>
        <v>0</v>
      </c>
      <c r="V496" s="240">
        <f t="shared" si="24"/>
        <v>0</v>
      </c>
    </row>
    <row r="497" spans="1:34" hidden="1">
      <c r="A497" s="238"/>
      <c r="E497" s="238"/>
      <c r="F497" s="238"/>
      <c r="G497" s="238"/>
      <c r="H497" s="238"/>
      <c r="L497" s="240"/>
      <c r="O497" s="240"/>
      <c r="R497" s="240">
        <f t="shared" si="22"/>
        <v>0</v>
      </c>
      <c r="S497" s="240">
        <f>IFERROR(IF(J497="X",0,IF(K497="X",0,VLOOKUP(K497,'11'!$K$3:$L$16,2,FALSE))),0)</f>
        <v>0</v>
      </c>
      <c r="T497" s="240">
        <f t="shared" si="23"/>
        <v>0</v>
      </c>
      <c r="U497" s="240">
        <f>IFERROR(VLOOKUP(K497,'11'!$K$3:$M$16,3,FALSE),0)</f>
        <v>0</v>
      </c>
      <c r="V497" s="240">
        <f t="shared" si="24"/>
        <v>0</v>
      </c>
    </row>
    <row r="498" spans="1:34" hidden="1">
      <c r="A498" s="238"/>
      <c r="E498" s="238"/>
      <c r="F498" s="238"/>
      <c r="G498" s="238"/>
      <c r="H498" s="238"/>
      <c r="L498" s="240"/>
      <c r="O498" s="240"/>
      <c r="R498" s="240">
        <f t="shared" si="22"/>
        <v>0</v>
      </c>
      <c r="S498" s="240">
        <f>IFERROR(IF(J498="X",0,IF(K498="X",0,VLOOKUP(K498,'11'!$K$3:$L$16,2,FALSE))),0)</f>
        <v>0</v>
      </c>
      <c r="T498" s="240">
        <f t="shared" si="23"/>
        <v>0</v>
      </c>
      <c r="U498" s="240">
        <f>IFERROR(VLOOKUP(K498,'11'!$K$3:$M$16,3,FALSE),0)</f>
        <v>0</v>
      </c>
      <c r="V498" s="240">
        <f t="shared" si="24"/>
        <v>0</v>
      </c>
    </row>
    <row r="499" spans="1:34" hidden="1">
      <c r="A499" s="238"/>
      <c r="E499" s="238"/>
      <c r="F499" s="238"/>
      <c r="G499" s="238"/>
      <c r="H499" s="238"/>
      <c r="L499" s="240"/>
      <c r="O499" s="240"/>
      <c r="R499" s="240">
        <f t="shared" si="22"/>
        <v>0</v>
      </c>
      <c r="S499" s="240">
        <f>IFERROR(IF(J499="X",0,IF(K499="X",0,VLOOKUP(K499,'11'!$K$3:$L$16,2,FALSE))),0)</f>
        <v>0</v>
      </c>
      <c r="T499" s="240">
        <f t="shared" si="23"/>
        <v>0</v>
      </c>
      <c r="U499" s="240">
        <f>IFERROR(VLOOKUP(K499,'11'!$K$3:$M$16,3,FALSE),0)</f>
        <v>0</v>
      </c>
      <c r="V499" s="240">
        <f t="shared" si="24"/>
        <v>0</v>
      </c>
    </row>
    <row r="500" spans="1:34" ht="15" thickBot="1">
      <c r="I500" s="243" t="s">
        <v>285</v>
      </c>
      <c r="J500" s="244"/>
      <c r="K500" s="243"/>
      <c r="L500" s="245"/>
      <c r="M500" s="245">
        <f>SUM(M4:M499)</f>
        <v>0</v>
      </c>
      <c r="N500" s="245"/>
      <c r="O500" s="245"/>
      <c r="P500" s="245">
        <f>SUM(P4:P499)</f>
        <v>0</v>
      </c>
      <c r="Q500" s="245"/>
      <c r="R500" s="245">
        <f t="shared" ref="R500:V500" si="25">SUM(R4:R499)</f>
        <v>0</v>
      </c>
      <c r="S500" s="245"/>
      <c r="T500" s="245">
        <f t="shared" si="25"/>
        <v>0</v>
      </c>
      <c r="U500" s="245"/>
      <c r="V500" s="245">
        <f t="shared" si="25"/>
        <v>0</v>
      </c>
      <c r="W500" s="245">
        <f t="shared" ref="W500:AB500" si="26">SUM(W4:W499)</f>
        <v>4.75</v>
      </c>
      <c r="X500" s="245">
        <f t="shared" si="26"/>
        <v>4.75</v>
      </c>
      <c r="Y500" s="245">
        <f t="shared" si="26"/>
        <v>2</v>
      </c>
      <c r="Z500" s="245">
        <f t="shared" si="26"/>
        <v>0</v>
      </c>
      <c r="AA500" s="245">
        <f t="shared" si="26"/>
        <v>0</v>
      </c>
      <c r="AB500" s="245">
        <f t="shared" si="26"/>
        <v>0</v>
      </c>
    </row>
    <row r="501" spans="1:34" ht="15" thickTop="1"/>
    <row r="503" spans="1:34">
      <c r="AG503" s="241" t="s">
        <v>195</v>
      </c>
      <c r="AH503" s="241" t="s">
        <v>196</v>
      </c>
    </row>
    <row r="504" spans="1:34">
      <c r="AG504" s="241" t="s">
        <v>198</v>
      </c>
      <c r="AH504" s="241" t="s">
        <v>199</v>
      </c>
    </row>
    <row r="505" spans="1:34">
      <c r="AG505" s="241" t="s">
        <v>201</v>
      </c>
      <c r="AH505" s="241" t="s">
        <v>202</v>
      </c>
    </row>
    <row r="506" spans="1:34">
      <c r="AG506" s="241" t="s">
        <v>204</v>
      </c>
      <c r="AH506" s="241" t="s">
        <v>205</v>
      </c>
    </row>
    <row r="507" spans="1:34">
      <c r="I507" s="262"/>
      <c r="R507" s="262"/>
      <c r="T507" s="262"/>
      <c r="U507" s="262"/>
      <c r="V507" s="262"/>
      <c r="AG507" s="241" t="s">
        <v>206</v>
      </c>
      <c r="AH507" s="241" t="s">
        <v>207</v>
      </c>
    </row>
    <row r="508" spans="1:34">
      <c r="I508" s="262"/>
      <c r="L508" s="263"/>
      <c r="M508" s="263"/>
      <c r="N508" s="263"/>
      <c r="O508" s="263"/>
      <c r="P508" s="263"/>
      <c r="Q508" s="263"/>
      <c r="R508" s="263"/>
      <c r="S508" s="262"/>
      <c r="T508" s="263"/>
      <c r="U508" s="263"/>
      <c r="V508" s="263"/>
      <c r="AG508" s="241" t="s">
        <v>209</v>
      </c>
      <c r="AH508" s="241" t="s">
        <v>210</v>
      </c>
    </row>
    <row r="509" spans="1:34">
      <c r="I509" s="262"/>
      <c r="L509" s="263"/>
      <c r="M509" s="263"/>
      <c r="N509" s="263"/>
      <c r="O509" s="263"/>
      <c r="P509" s="263"/>
      <c r="Q509" s="263"/>
      <c r="R509" s="263"/>
      <c r="S509" s="262"/>
      <c r="T509" s="263"/>
      <c r="U509" s="263"/>
      <c r="V509" s="263"/>
      <c r="AG509" s="241" t="s">
        <v>171</v>
      </c>
      <c r="AH509" s="241" t="s">
        <v>211</v>
      </c>
    </row>
    <row r="510" spans="1:34">
      <c r="I510" s="262"/>
      <c r="L510" s="263"/>
      <c r="M510" s="263"/>
      <c r="N510" s="263"/>
      <c r="O510" s="263"/>
      <c r="P510" s="263"/>
      <c r="Q510" s="263"/>
      <c r="R510" s="263"/>
      <c r="S510" s="262"/>
      <c r="T510" s="263"/>
      <c r="U510" s="263"/>
      <c r="V510" s="263"/>
      <c r="AG510" s="241" t="s">
        <v>213</v>
      </c>
      <c r="AH510" s="241" t="s">
        <v>214</v>
      </c>
    </row>
    <row r="511" spans="1:34">
      <c r="I511" s="262"/>
      <c r="L511" s="263"/>
      <c r="M511" s="263"/>
      <c r="N511" s="263"/>
      <c r="O511" s="263"/>
      <c r="P511" s="263"/>
      <c r="Q511" s="263"/>
      <c r="R511" s="263"/>
      <c r="S511" s="262"/>
      <c r="T511" s="263"/>
      <c r="U511" s="263"/>
      <c r="V511" s="263"/>
      <c r="AG511" s="241" t="s">
        <v>215</v>
      </c>
      <c r="AH511" s="241" t="s">
        <v>216</v>
      </c>
    </row>
    <row r="512" spans="1:34">
      <c r="I512" s="262"/>
      <c r="L512" s="263"/>
      <c r="M512" s="263"/>
      <c r="N512" s="263"/>
      <c r="O512" s="263"/>
      <c r="P512" s="263"/>
      <c r="Q512" s="263"/>
      <c r="R512" s="263"/>
      <c r="S512" s="262"/>
      <c r="T512" s="263"/>
      <c r="U512" s="263"/>
      <c r="V512" s="263"/>
      <c r="AG512" s="241" t="s">
        <v>218</v>
      </c>
      <c r="AH512" s="241" t="s">
        <v>219</v>
      </c>
    </row>
    <row r="513" spans="9:34">
      <c r="I513" s="262"/>
      <c r="L513" s="263"/>
      <c r="M513" s="263"/>
      <c r="N513" s="263"/>
      <c r="O513" s="263"/>
      <c r="P513" s="263"/>
      <c r="Q513" s="263"/>
      <c r="R513" s="263"/>
      <c r="S513" s="262"/>
      <c r="T513" s="263"/>
      <c r="U513" s="263"/>
      <c r="V513" s="263"/>
      <c r="AG513" s="241" t="s">
        <v>221</v>
      </c>
      <c r="AH513" s="241" t="s">
        <v>222</v>
      </c>
    </row>
    <row r="514" spans="9:34">
      <c r="I514" s="262"/>
      <c r="L514" s="263"/>
      <c r="M514" s="263"/>
      <c r="N514" s="263"/>
      <c r="O514" s="263"/>
      <c r="P514" s="263"/>
      <c r="Q514" s="263"/>
      <c r="R514" s="263"/>
      <c r="S514" s="262"/>
      <c r="T514" s="263"/>
      <c r="U514" s="263"/>
      <c r="V514" s="263"/>
      <c r="AG514" s="241" t="s">
        <v>223</v>
      </c>
      <c r="AH514" s="241" t="s">
        <v>224</v>
      </c>
    </row>
    <row r="515" spans="9:34">
      <c r="I515" s="262"/>
      <c r="L515" s="263"/>
      <c r="M515" s="263"/>
      <c r="N515" s="263"/>
      <c r="O515" s="263"/>
      <c r="P515" s="263"/>
      <c r="Q515" s="263"/>
      <c r="R515" s="263"/>
      <c r="S515" s="262"/>
      <c r="T515" s="263"/>
      <c r="U515" s="263"/>
      <c r="V515" s="263"/>
      <c r="AG515" s="241" t="s">
        <v>225</v>
      </c>
      <c r="AH515" s="241" t="s">
        <v>226</v>
      </c>
    </row>
    <row r="516" spans="9:34">
      <c r="I516" s="262"/>
      <c r="L516" s="263"/>
      <c r="M516" s="263"/>
      <c r="N516" s="263"/>
      <c r="O516" s="263"/>
      <c r="P516" s="263"/>
      <c r="Q516" s="263"/>
      <c r="R516" s="263"/>
      <c r="S516" s="262"/>
      <c r="T516" s="263"/>
      <c r="U516" s="263"/>
      <c r="V516" s="263"/>
      <c r="AG516" s="241" t="s">
        <v>173</v>
      </c>
      <c r="AH516" s="241" t="s">
        <v>227</v>
      </c>
    </row>
    <row r="517" spans="9:34">
      <c r="I517" s="262"/>
      <c r="L517" s="263"/>
      <c r="M517" s="263"/>
      <c r="N517" s="263"/>
      <c r="O517" s="263"/>
      <c r="P517" s="263"/>
      <c r="Q517" s="263"/>
      <c r="R517" s="263"/>
      <c r="S517" s="262"/>
      <c r="T517" s="263"/>
      <c r="U517" s="263"/>
      <c r="V517" s="263"/>
      <c r="AG517" s="241" t="s">
        <v>228</v>
      </c>
      <c r="AH517" s="241" t="s">
        <v>229</v>
      </c>
    </row>
    <row r="518" spans="9:34">
      <c r="I518" s="262"/>
      <c r="L518" s="263"/>
      <c r="M518" s="263"/>
      <c r="N518" s="263"/>
      <c r="O518" s="263"/>
      <c r="P518" s="263"/>
      <c r="Q518" s="263"/>
      <c r="R518" s="263"/>
      <c r="S518" s="262"/>
      <c r="T518" s="263"/>
      <c r="U518" s="263"/>
      <c r="V518" s="263"/>
      <c r="AG518" s="241" t="s">
        <v>175</v>
      </c>
      <c r="AH518" s="241" t="s">
        <v>230</v>
      </c>
    </row>
    <row r="519" spans="9:34">
      <c r="J519" s="241"/>
    </row>
    <row r="520" spans="9:34">
      <c r="J520" s="241"/>
      <c r="AG520" s="241" t="s">
        <v>180</v>
      </c>
      <c r="AH520" s="241" t="s">
        <v>232</v>
      </c>
    </row>
    <row r="521" spans="9:34">
      <c r="J521" s="241"/>
      <c r="AG521" s="241" t="s">
        <v>233</v>
      </c>
      <c r="AH521" s="241" t="s">
        <v>234</v>
      </c>
    </row>
    <row r="522" spans="9:34">
      <c r="J522" s="241"/>
      <c r="AG522" s="241" t="s">
        <v>161</v>
      </c>
      <c r="AH522" s="241" t="s">
        <v>235</v>
      </c>
    </row>
    <row r="523" spans="9:34">
      <c r="J523" s="241"/>
      <c r="AG523" s="241" t="s">
        <v>159</v>
      </c>
      <c r="AH523" s="241" t="s">
        <v>236</v>
      </c>
    </row>
    <row r="524" spans="9:34">
      <c r="J524" s="241"/>
      <c r="AG524" s="241" t="s">
        <v>200</v>
      </c>
      <c r="AH524" s="241" t="s">
        <v>237</v>
      </c>
    </row>
    <row r="525" spans="9:34">
      <c r="J525" s="241"/>
      <c r="AG525" s="241" t="s">
        <v>238</v>
      </c>
      <c r="AH525" s="241" t="s">
        <v>239</v>
      </c>
    </row>
    <row r="526" spans="9:34">
      <c r="J526" s="241"/>
      <c r="AG526" s="241" t="s">
        <v>240</v>
      </c>
      <c r="AH526" s="241" t="s">
        <v>241</v>
      </c>
    </row>
    <row r="527" spans="9:34">
      <c r="J527" s="241"/>
      <c r="AG527" s="241" t="s">
        <v>156</v>
      </c>
      <c r="AH527" s="241" t="s">
        <v>242</v>
      </c>
    </row>
    <row r="528" spans="9:34">
      <c r="J528" s="241"/>
      <c r="AG528" s="241" t="s">
        <v>244</v>
      </c>
      <c r="AH528" s="241" t="s">
        <v>245</v>
      </c>
    </row>
    <row r="529" spans="10:34">
      <c r="J529" s="241"/>
      <c r="AG529" s="264" t="s">
        <v>246</v>
      </c>
      <c r="AH529" s="264" t="s">
        <v>246</v>
      </c>
    </row>
    <row r="530" spans="10:34">
      <c r="J530" s="241"/>
    </row>
    <row r="531" spans="10:34">
      <c r="J531" s="241"/>
      <c r="AG531" s="241" t="s">
        <v>164</v>
      </c>
      <c r="AH531" s="241" t="s">
        <v>247</v>
      </c>
    </row>
    <row r="532" spans="10:34">
      <c r="J532" s="241"/>
      <c r="AG532" s="241" t="s">
        <v>248</v>
      </c>
      <c r="AH532" s="241" t="s">
        <v>249</v>
      </c>
    </row>
    <row r="533" spans="10:34">
      <c r="J533" s="241"/>
      <c r="AG533" s="241" t="s">
        <v>166</v>
      </c>
      <c r="AH533" s="241" t="s">
        <v>250</v>
      </c>
    </row>
    <row r="534" spans="10:34">
      <c r="J534" s="241"/>
      <c r="AG534" s="241" t="s">
        <v>251</v>
      </c>
      <c r="AH534" s="241" t="s">
        <v>252</v>
      </c>
    </row>
    <row r="535" spans="10:34">
      <c r="J535" s="241"/>
      <c r="AG535" s="241" t="s">
        <v>253</v>
      </c>
      <c r="AH535" s="241" t="s">
        <v>254</v>
      </c>
    </row>
    <row r="536" spans="10:34">
      <c r="J536" s="241"/>
      <c r="AG536" s="241" t="s">
        <v>255</v>
      </c>
      <c r="AH536" s="241" t="s">
        <v>256</v>
      </c>
    </row>
    <row r="537" spans="10:34">
      <c r="J537" s="241"/>
    </row>
    <row r="538" spans="10:34">
      <c r="J538" s="241"/>
      <c r="AG538" s="241" t="s">
        <v>257</v>
      </c>
      <c r="AH538" s="241" t="s">
        <v>258</v>
      </c>
    </row>
    <row r="539" spans="10:34">
      <c r="J539" s="241"/>
      <c r="AG539" s="241" t="s">
        <v>176</v>
      </c>
      <c r="AH539" s="241" t="s">
        <v>259</v>
      </c>
    </row>
    <row r="540" spans="10:34">
      <c r="J540" s="241"/>
      <c r="AG540" s="241" t="s">
        <v>177</v>
      </c>
      <c r="AH540" s="241" t="s">
        <v>261</v>
      </c>
    </row>
    <row r="541" spans="10:34">
      <c r="J541" s="241"/>
    </row>
    <row r="542" spans="10:34">
      <c r="J542" s="241"/>
      <c r="AG542" s="241" t="s">
        <v>189</v>
      </c>
      <c r="AH542" s="241" t="s">
        <v>89</v>
      </c>
    </row>
    <row r="543" spans="10:34">
      <c r="J543" s="241"/>
      <c r="AG543" s="241" t="s">
        <v>162</v>
      </c>
      <c r="AH543" s="241" t="s">
        <v>91</v>
      </c>
    </row>
    <row r="544" spans="10:34">
      <c r="J544" s="241"/>
      <c r="AG544" s="241" t="s">
        <v>158</v>
      </c>
      <c r="AH544" s="241" t="s">
        <v>262</v>
      </c>
    </row>
    <row r="545" spans="10:34">
      <c r="J545" s="241"/>
      <c r="AG545" s="241" t="s">
        <v>183</v>
      </c>
      <c r="AH545" s="241" t="s">
        <v>263</v>
      </c>
    </row>
    <row r="546" spans="10:34">
      <c r="J546" s="241"/>
    </row>
    <row r="547" spans="10:34">
      <c r="J547" s="241"/>
      <c r="AG547" s="241" t="s">
        <v>179</v>
      </c>
    </row>
    <row r="548" spans="10:34">
      <c r="J548" s="241"/>
      <c r="AG548" s="241" t="s">
        <v>217</v>
      </c>
    </row>
    <row r="549" spans="10:34">
      <c r="J549" s="241"/>
      <c r="AG549" s="241" t="s">
        <v>264</v>
      </c>
    </row>
    <row r="550" spans="10:34">
      <c r="AG550" s="241" t="s">
        <v>265</v>
      </c>
    </row>
    <row r="551" spans="10:34">
      <c r="AG551" s="241" t="s">
        <v>272</v>
      </c>
    </row>
    <row r="552" spans="10:34">
      <c r="AG552" s="241"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O4:O499 L4:L181 L183:L499" xr:uid="{B68EE18A-EC2A-470D-B257-58B7761ED8AF}">
      <formula1>$AG$542:$AG$545</formula1>
    </dataValidation>
    <dataValidation type="list" allowBlank="1" showInputMessage="1" showErrorMessage="1" sqref="H183:H499 H4:H181" xr:uid="{248959F9-6058-4869-8EFD-7907E9595A67}">
      <formula1>$AG$531:$AG$536</formula1>
    </dataValidation>
    <dataValidation type="list" allowBlank="1" showInputMessage="1" showErrorMessage="1" sqref="G183:G499 G4:G181" xr:uid="{5083DD01-D3DD-4ACA-8485-B01B67F08922}">
      <formula1>$AG$520:$AG$529</formula1>
    </dataValidation>
    <dataValidation type="list" allowBlank="1" showInputMessage="1" showErrorMessage="1" sqref="F183:F499 F4:F181" xr:uid="{1DEBFFE1-4CB2-4B93-A46D-A9464087D798}">
      <formula1>$AG$503:$AG$518</formula1>
    </dataValidation>
    <dataValidation type="list" allowBlank="1" showInputMessage="1" showErrorMessage="1" sqref="E183:E499 E4:E181" xr:uid="{E04456A1-A7D3-461E-AE98-8145F6F4665D}">
      <formula1>$AG$538:$AG$540</formula1>
    </dataValidation>
    <dataValidation type="list" allowBlank="1" showInputMessage="1" showErrorMessage="1" sqref="A183:A499 A4:A181" xr:uid="{CB9D86D3-43C6-46B3-A5DF-9012C04F719C}">
      <formula1>$AG$547:$AG$552</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codeName="Blad27">
    <tabColor rgb="FFC2E76B"/>
  </sheetPr>
  <dimension ref="A2:N63"/>
  <sheetViews>
    <sheetView showGridLines="0"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f>B4</f>
        <v>0</v>
      </c>
      <c r="B2" s="339"/>
      <c r="C2" s="339"/>
      <c r="D2" s="339"/>
      <c r="E2" s="339"/>
      <c r="F2" s="339"/>
      <c r="G2" s="339"/>
      <c r="H2" s="339"/>
      <c r="K2" t="s">
        <v>85</v>
      </c>
      <c r="L2" t="s">
        <v>86</v>
      </c>
      <c r="M2" s="40" t="s">
        <v>87</v>
      </c>
      <c r="N2" t="s">
        <v>88</v>
      </c>
    </row>
    <row r="3" spans="1:14">
      <c r="K3" s="33" t="s">
        <v>89</v>
      </c>
      <c r="L3" s="46">
        <v>210</v>
      </c>
      <c r="M3" s="225"/>
      <c r="N3" s="85">
        <f>SUMIF('12a'!$K$4:$K$499,"A",'12a'!$V$4:$V$499)</f>
        <v>0</v>
      </c>
    </row>
    <row r="4" spans="1:14">
      <c r="A4" s="17" t="s">
        <v>90</v>
      </c>
      <c r="B4" s="325">
        <f>VLOOKUP(H5,'Kosten NEN2075'!A3:E52,3)</f>
        <v>0</v>
      </c>
      <c r="C4" s="325"/>
      <c r="D4" s="325"/>
      <c r="E4" s="325"/>
      <c r="F4" s="20"/>
      <c r="G4" s="20"/>
      <c r="H4" s="13"/>
      <c r="K4" s="35" t="s">
        <v>91</v>
      </c>
      <c r="L4" s="47">
        <v>210</v>
      </c>
      <c r="M4" s="226"/>
      <c r="N4" s="86">
        <f>SUMIF('12a'!$K$4:$K$499,"B",'12a'!$V$4:$V$499)</f>
        <v>0</v>
      </c>
    </row>
    <row r="5" spans="1:14">
      <c r="A5" s="18" t="s">
        <v>92</v>
      </c>
      <c r="B5" s="326">
        <f>VLOOKUP(H5,'Kosten NEN2075'!A3:E52,4)</f>
        <v>0</v>
      </c>
      <c r="C5" s="326"/>
      <c r="D5" s="326"/>
      <c r="E5" s="326"/>
      <c r="F5" s="322" t="s">
        <v>93</v>
      </c>
      <c r="G5" s="322"/>
      <c r="H5" s="14">
        <f>'Kosten NEN2075'!A14</f>
        <v>12</v>
      </c>
      <c r="K5" s="35" t="s">
        <v>262</v>
      </c>
      <c r="L5" s="47">
        <v>210</v>
      </c>
      <c r="M5" s="226"/>
      <c r="N5" s="86">
        <f>SUMIF('12a'!$K$4:$K$499,"C",'12a'!$V$4:$V$499)</f>
        <v>0</v>
      </c>
    </row>
    <row r="6" spans="1:14">
      <c r="A6" s="19" t="s">
        <v>95</v>
      </c>
      <c r="B6" s="327">
        <f>VLOOKUP(H5,'Kosten NEN2075'!A3:E52,5)</f>
        <v>0</v>
      </c>
      <c r="C6" s="327"/>
      <c r="D6" s="327"/>
      <c r="E6" s="327"/>
      <c r="F6" s="323" t="s">
        <v>96</v>
      </c>
      <c r="G6" s="323"/>
      <c r="H6" s="15" t="str">
        <f>CONCATENATE(H5,"a")</f>
        <v>12a</v>
      </c>
      <c r="K6" s="35" t="s">
        <v>263</v>
      </c>
      <c r="L6" s="47">
        <v>210</v>
      </c>
      <c r="M6" s="226"/>
      <c r="N6" s="86">
        <f>SUMIF('12a'!$K$4:$K$499,"D",'12a'!$V$4:$V$499)</f>
        <v>0</v>
      </c>
    </row>
    <row r="7" spans="1:14">
      <c r="K7" s="35" t="s">
        <v>98</v>
      </c>
      <c r="L7" s="47">
        <v>210</v>
      </c>
      <c r="M7" s="226"/>
      <c r="N7" s="86">
        <f>SUMIF('12a'!$K$4:$K$499,"E",'12a'!$V$4:$V$499)</f>
        <v>0</v>
      </c>
    </row>
    <row r="8" spans="1:14">
      <c r="A8" s="4" t="s">
        <v>99</v>
      </c>
      <c r="B8" s="5"/>
      <c r="C8" s="5"/>
      <c r="D8" s="5"/>
      <c r="E8" s="16">
        <f>MAX(L3:L16)</f>
        <v>210</v>
      </c>
      <c r="K8" s="35" t="s">
        <v>103</v>
      </c>
      <c r="L8" s="47">
        <v>4</v>
      </c>
      <c r="M8" s="226"/>
      <c r="N8" s="86">
        <f>SUMIF('12a'!$K$4:$K$499,"F",'12a'!$V$4:$V$499)</f>
        <v>0</v>
      </c>
    </row>
    <row r="9" spans="1:14">
      <c r="A9" s="4" t="s">
        <v>74</v>
      </c>
      <c r="B9" s="5"/>
      <c r="C9" s="5"/>
      <c r="D9" s="5"/>
      <c r="E9" s="196">
        <v>0.08</v>
      </c>
      <c r="K9" s="35" t="s">
        <v>105</v>
      </c>
      <c r="L9" s="47">
        <v>210</v>
      </c>
      <c r="M9" s="226"/>
      <c r="N9" s="86">
        <f>SUMIF('12a'!$K$4:$K$499,"G",'12a'!$V$4:$V$499)</f>
        <v>0</v>
      </c>
    </row>
    <row r="10" spans="1:14">
      <c r="H10" s="8" t="s">
        <v>102</v>
      </c>
      <c r="K10" s="35" t="s">
        <v>287</v>
      </c>
      <c r="L10" s="47">
        <v>210</v>
      </c>
      <c r="M10" s="226"/>
      <c r="N10" s="86">
        <f>SUMIF('12a'!$K$4:$K$499,"H",'12a'!$V$4:$V$499)</f>
        <v>0</v>
      </c>
    </row>
    <row r="11" spans="1:14">
      <c r="A11" s="4" t="s">
        <v>104</v>
      </c>
      <c r="B11" s="5"/>
      <c r="C11" s="5"/>
      <c r="D11" s="5"/>
      <c r="E11" s="5"/>
      <c r="F11" s="21"/>
      <c r="G11" s="21"/>
      <c r="H11" s="197">
        <f>SUM(N3:N16)*Offertetarief</f>
        <v>0</v>
      </c>
      <c r="K11" s="37" t="s">
        <v>288</v>
      </c>
      <c r="L11" s="48">
        <v>210</v>
      </c>
      <c r="M11" s="227"/>
      <c r="N11" s="87">
        <f>SUMIF('12a'!$K$4:$K$499,"I",'12a'!$V$4:$V$499)</f>
        <v>0</v>
      </c>
    </row>
    <row r="12" spans="1:14">
      <c r="E12" t="s">
        <v>106</v>
      </c>
      <c r="F12" s="8" t="s">
        <v>29</v>
      </c>
      <c r="G12" s="8" t="s">
        <v>107</v>
      </c>
    </row>
    <row r="13" spans="1:14">
      <c r="A13" s="5" t="s">
        <v>289</v>
      </c>
      <c r="B13" s="5"/>
      <c r="C13" s="5"/>
      <c r="D13" s="5"/>
      <c r="E13" s="199">
        <v>4</v>
      </c>
      <c r="F13" s="44">
        <f>SUMIF('12a'!K4:K499,"&lt;&gt;X",'12a'!R4:R499)</f>
        <v>0</v>
      </c>
      <c r="G13" s="224"/>
      <c r="H13" s="200">
        <f>(F13*G13)*4</f>
        <v>0</v>
      </c>
    </row>
    <row r="14" spans="1:14" ht="15.6">
      <c r="F14" s="22" t="s">
        <v>109</v>
      </c>
      <c r="G14" s="76"/>
      <c r="H14" s="200">
        <f>SUM(H11:H13)</f>
        <v>0</v>
      </c>
    </row>
    <row r="16" spans="1:14">
      <c r="A16" t="s">
        <v>110</v>
      </c>
    </row>
    <row r="17" spans="1:9">
      <c r="A17" s="319" t="s">
        <v>111</v>
      </c>
      <c r="B17" s="319"/>
      <c r="C17" s="319"/>
      <c r="D17" s="45">
        <f>'12a'!T500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SUMIFS('12a'!R4:R499,'12a'!L4:L499,"Linoleum",'12a'!K4:K499,"&lt;&gt;X")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SUMIFS('12a'!R4:R499,'12a'!L4:L499,"Tapijt",'12a'!K4:K499,"&lt;&gt;X")</f>
        <v>0</v>
      </c>
      <c r="F26" s="229"/>
      <c r="G26" s="206">
        <f t="shared" si="0"/>
        <v>0</v>
      </c>
      <c r="H26" s="36">
        <v>1</v>
      </c>
      <c r="I26" s="207">
        <f t="shared" si="1"/>
        <v>0</v>
      </c>
    </row>
    <row r="27" spans="1:9">
      <c r="A27" s="295" t="s">
        <v>121</v>
      </c>
      <c r="B27" s="296"/>
      <c r="C27" s="296"/>
      <c r="D27" s="308"/>
      <c r="E27" s="99">
        <f>SUMIFS('12a'!R4:R499,'12a'!L4:L499,"Steen/glad")-SUMIFS('12a'!R4:R499,'12a'!L4:L499,"Steen/glad",'12a'!K4:K499,"G")-SUMIFS('12a'!R4:R499,'12a'!L4:L499,"Steen/glad",'12a'!K4:K499,"X")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'12a'!W500</f>
        <v>0</v>
      </c>
      <c r="F29" s="228"/>
      <c r="G29" s="204">
        <f t="shared" si="0"/>
        <v>0</v>
      </c>
      <c r="H29" s="97">
        <v>2</v>
      </c>
      <c r="I29" s="205">
        <f t="shared" si="1"/>
        <v>0</v>
      </c>
    </row>
    <row r="30" spans="1:9">
      <c r="A30" s="295" t="s">
        <v>123</v>
      </c>
      <c r="B30" s="296"/>
      <c r="C30" s="296"/>
      <c r="D30" s="297"/>
      <c r="E30" s="26">
        <f>'12a'!X500</f>
        <v>0</v>
      </c>
      <c r="F30" s="229"/>
      <c r="G30" s="206">
        <f t="shared" si="0"/>
        <v>0</v>
      </c>
      <c r="H30" s="36">
        <v>2</v>
      </c>
      <c r="I30" s="207">
        <f t="shared" si="1"/>
        <v>0</v>
      </c>
    </row>
    <row r="31" spans="1:9" hidden="1">
      <c r="A31" s="295" t="s">
        <v>124</v>
      </c>
      <c r="B31" s="296"/>
      <c r="C31" s="296"/>
      <c r="D31" s="297"/>
      <c r="E31" s="26">
        <f>'12a'!Y500*2</f>
        <v>0</v>
      </c>
      <c r="F31" s="229"/>
      <c r="G31" s="206">
        <f t="shared" si="0"/>
        <v>0</v>
      </c>
      <c r="H31" s="36">
        <v>2</v>
      </c>
      <c r="I31" s="207">
        <f t="shared" si="1"/>
        <v>0</v>
      </c>
    </row>
    <row r="32" spans="1:9" hidden="1">
      <c r="A32" s="295" t="s">
        <v>125</v>
      </c>
      <c r="B32" s="296"/>
      <c r="C32" s="296"/>
      <c r="D32" s="297"/>
      <c r="E32" s="26">
        <f>'12a'!Z500</f>
        <v>0</v>
      </c>
      <c r="F32" s="229"/>
      <c r="G32" s="206">
        <f t="shared" si="0"/>
        <v>0</v>
      </c>
      <c r="H32" s="36">
        <v>1</v>
      </c>
      <c r="I32" s="207">
        <f t="shared" si="1"/>
        <v>0</v>
      </c>
    </row>
    <row r="33" spans="1:9" hidden="1">
      <c r="A33" s="295" t="s">
        <v>126</v>
      </c>
      <c r="B33" s="296"/>
      <c r="C33" s="296"/>
      <c r="D33" s="297"/>
      <c r="E33" s="26">
        <f>'12a'!AA500</f>
        <v>0</v>
      </c>
      <c r="F33" s="229"/>
      <c r="G33" s="206">
        <f t="shared" si="0"/>
        <v>0</v>
      </c>
      <c r="H33" s="36">
        <v>1</v>
      </c>
      <c r="I33" s="207">
        <f t="shared" si="1"/>
        <v>0</v>
      </c>
    </row>
    <row r="34" spans="1:9" hidden="1">
      <c r="A34" s="295" t="s">
        <v>127</v>
      </c>
      <c r="B34" s="296"/>
      <c r="C34" s="296"/>
      <c r="D34" s="297"/>
      <c r="E34" s="26">
        <f>'12a'!AB500</f>
        <v>0</v>
      </c>
      <c r="F34" s="229"/>
      <c r="G34" s="206">
        <f t="shared" si="0"/>
        <v>0</v>
      </c>
      <c r="H34" s="36">
        <v>1</v>
      </c>
      <c r="I34" s="207">
        <f t="shared" si="1"/>
        <v>0</v>
      </c>
    </row>
    <row r="35" spans="1:9" hidden="1">
      <c r="A35" s="92"/>
      <c r="B35" s="92"/>
      <c r="C35" s="92"/>
      <c r="D35" s="92"/>
      <c r="E35" s="92"/>
      <c r="F35" s="92"/>
      <c r="G35" s="92"/>
      <c r="H35" s="92"/>
      <c r="I35" s="210"/>
    </row>
    <row r="36" spans="1:9" hidden="1">
      <c r="A36" s="295" t="s">
        <v>301</v>
      </c>
      <c r="B36" s="296"/>
      <c r="C36" s="296"/>
      <c r="D36" s="297"/>
      <c r="E36" s="26">
        <f>SUMIF('12a'!K4:K499,"G",'12a'!R4:R499)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codeName="Blad28">
    <tabColor rgb="FF173583"/>
  </sheetPr>
  <dimension ref="A1:AH552"/>
  <sheetViews>
    <sheetView zoomScale="59" workbookViewId="0">
      <pane ySplit="3" topLeftCell="A4" activePane="bottomLeft" state="frozen"/>
      <selection activeCell="F13" sqref="F13"/>
      <selection pane="bottomLeft" activeCell="F13" sqref="F13"/>
    </sheetView>
  </sheetViews>
  <sheetFormatPr defaultRowHeight="14.4"/>
  <cols>
    <col min="1" max="1" width="6.33203125" bestFit="1" customWidth="1"/>
    <col min="2" max="2" width="4.5546875" style="149" hidden="1" customWidth="1"/>
    <col min="3" max="3" width="4.6640625" style="149" hidden="1" customWidth="1"/>
    <col min="4" max="4" width="4.6640625" customWidth="1"/>
    <col min="5" max="5" width="16.5546875" bestFit="1" customWidth="1"/>
    <col min="6" max="6" width="13.88671875" bestFit="1" customWidth="1"/>
    <col min="7" max="7" width="16.33203125" bestFit="1" customWidth="1"/>
    <col min="8" max="8" width="15.6640625" bestFit="1" customWidth="1"/>
    <col min="9" max="9" width="18" bestFit="1" customWidth="1"/>
    <col min="10" max="10" width="3.33203125" style="149" hidden="1" customWidth="1"/>
    <col min="11" max="11" width="4.44140625" bestFit="1" customWidth="1"/>
    <col min="12" max="12" width="11.33203125" bestFit="1" customWidth="1"/>
    <col min="13" max="13" width="6.5546875" bestFit="1" customWidth="1"/>
    <col min="14" max="14" width="12.5546875" bestFit="1" customWidth="1"/>
    <col min="15" max="15" width="10.44140625" bestFit="1" customWidth="1"/>
    <col min="16" max="16" width="4.5546875" bestFit="1" customWidth="1"/>
    <col min="17" max="17" width="12.5546875" bestFit="1" customWidth="1"/>
    <col min="18" max="18" width="6.5546875" bestFit="1" customWidth="1"/>
    <col min="19" max="19" width="10.88671875" bestFit="1" customWidth="1"/>
    <col min="20" max="20" width="9.88671875" bestFit="1" customWidth="1"/>
    <col min="21" max="21" width="9" bestFit="1" customWidth="1"/>
    <col min="22" max="22" width="11.5546875" bestFit="1" customWidth="1"/>
    <col min="23" max="23" width="16.5546875" bestFit="1" customWidth="1"/>
    <col min="24" max="24" width="16.1093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12</v>
      </c>
      <c r="B1" s="340"/>
      <c r="C1" s="341"/>
      <c r="D1" s="332" t="s">
        <v>90</v>
      </c>
      <c r="E1" s="333"/>
      <c r="F1" s="334"/>
      <c r="G1" s="335"/>
      <c r="H1" s="335"/>
      <c r="I1" s="335"/>
      <c r="J1" s="335"/>
      <c r="K1" s="335"/>
      <c r="L1" s="335"/>
      <c r="M1" s="335"/>
      <c r="N1" s="335"/>
      <c r="O1" s="335"/>
      <c r="P1" s="336"/>
      <c r="Q1" s="144"/>
      <c r="R1" s="120"/>
      <c r="S1" s="120"/>
      <c r="T1" s="120"/>
      <c r="U1" s="120"/>
      <c r="V1" s="120"/>
      <c r="W1" s="344" t="s">
        <v>136</v>
      </c>
      <c r="X1" s="344" t="s">
        <v>135</v>
      </c>
      <c r="Y1" s="342" t="s">
        <v>137</v>
      </c>
      <c r="Z1" s="342" t="s">
        <v>138</v>
      </c>
      <c r="AA1" s="342" t="s">
        <v>126</v>
      </c>
      <c r="AB1" s="342" t="s">
        <v>127</v>
      </c>
      <c r="AC1" t="s">
        <v>139</v>
      </c>
    </row>
    <row r="2" spans="1:29">
      <c r="A2" s="142"/>
      <c r="B2" s="340"/>
      <c r="C2" s="341"/>
      <c r="D2" s="332" t="s">
        <v>311</v>
      </c>
      <c r="E2" s="333"/>
      <c r="F2" s="334"/>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c r="B4" s="147"/>
      <c r="C4" s="147"/>
      <c r="D4" s="79"/>
      <c r="E4" s="79"/>
      <c r="F4" s="79"/>
      <c r="G4" s="79"/>
      <c r="H4" s="79"/>
      <c r="I4" s="8"/>
      <c r="K4" s="79"/>
      <c r="L4" s="81"/>
      <c r="M4" s="81"/>
      <c r="N4" s="81"/>
      <c r="O4" s="81"/>
      <c r="P4" s="81"/>
      <c r="R4" s="81">
        <f>SUM(M4+P4)</f>
        <v>0</v>
      </c>
      <c r="S4" s="81">
        <f>IFERROR(IF(J4="X",0,IF(K4="X",0,VLOOKUP(K4,'12'!$K$3:$L$16,2,FALSE))),0)</f>
        <v>0</v>
      </c>
      <c r="T4" s="81">
        <f t="shared" ref="T4:T12" si="0">R4*S4</f>
        <v>0</v>
      </c>
      <c r="U4" s="81">
        <f>IFERROR(VLOOKUP(K4,'12'!$K$3:$M$16,3,FALSE),0)</f>
        <v>0</v>
      </c>
      <c r="V4" s="81">
        <f>IF(U4=0,0,T4/U4)</f>
        <v>0</v>
      </c>
    </row>
    <row r="5" spans="1:29">
      <c r="A5" s="7"/>
      <c r="B5" s="147"/>
      <c r="C5" s="147"/>
      <c r="D5" s="79"/>
      <c r="E5" s="79"/>
      <c r="F5" s="79"/>
      <c r="G5" s="79"/>
      <c r="H5" s="79"/>
      <c r="I5" s="8"/>
      <c r="K5" s="79"/>
      <c r="L5" s="81"/>
      <c r="M5" s="81"/>
      <c r="N5" s="81"/>
      <c r="O5" s="81"/>
      <c r="P5" s="81"/>
      <c r="R5" s="81">
        <f t="shared" ref="R5:R12" si="1">SUM(M5+P5)</f>
        <v>0</v>
      </c>
      <c r="S5" s="81">
        <f>IFERROR(IF(J5="X",0,IF(K5="X",0,VLOOKUP(K5,'12'!$K$3:$L$16,2,FALSE))),0)</f>
        <v>0</v>
      </c>
      <c r="T5" s="81">
        <f t="shared" si="0"/>
        <v>0</v>
      </c>
      <c r="U5" s="81">
        <f>IFERROR(VLOOKUP(K5,'12'!$K$3:$M$16,3,FALSE),0)</f>
        <v>0</v>
      </c>
      <c r="V5" s="81">
        <f t="shared" ref="V5:V12" si="2">IF(U5=0,0,T5/U5)</f>
        <v>0</v>
      </c>
    </row>
    <row r="6" spans="1:29">
      <c r="A6" s="7"/>
      <c r="B6" s="147"/>
      <c r="C6" s="147"/>
      <c r="D6" s="79"/>
      <c r="E6" s="79"/>
      <c r="F6" s="79"/>
      <c r="G6" s="79"/>
      <c r="H6" s="79"/>
      <c r="I6" s="8"/>
      <c r="K6" s="79"/>
      <c r="L6" s="81"/>
      <c r="M6" s="81"/>
      <c r="N6" s="81"/>
      <c r="O6" s="81"/>
      <c r="P6" s="81"/>
      <c r="R6" s="81">
        <f t="shared" si="1"/>
        <v>0</v>
      </c>
      <c r="S6" s="81">
        <f>IFERROR(IF(J6="X",0,IF(K6="X",0,VLOOKUP(K6,'12'!$K$3:$L$16,2,FALSE))),0)</f>
        <v>0</v>
      </c>
      <c r="T6" s="81">
        <f t="shared" si="0"/>
        <v>0</v>
      </c>
      <c r="U6" s="81">
        <f>IFERROR(VLOOKUP(K6,'12'!$K$3:$M$16,3,FALSE),0)</f>
        <v>0</v>
      </c>
      <c r="V6" s="81">
        <f t="shared" si="2"/>
        <v>0</v>
      </c>
      <c r="W6" s="81"/>
      <c r="X6" s="81"/>
    </row>
    <row r="7" spans="1:29">
      <c r="A7" s="7"/>
      <c r="B7" s="147"/>
      <c r="C7" s="147"/>
      <c r="D7" s="79"/>
      <c r="E7" s="79"/>
      <c r="F7" s="79"/>
      <c r="G7" s="79"/>
      <c r="H7" s="79"/>
      <c r="I7" s="8"/>
      <c r="K7" s="79"/>
      <c r="L7" s="81"/>
      <c r="M7" s="81"/>
      <c r="N7" s="81"/>
      <c r="O7" s="81"/>
      <c r="P7" s="81"/>
      <c r="R7" s="81">
        <f t="shared" si="1"/>
        <v>0</v>
      </c>
      <c r="S7" s="81">
        <f>IFERROR(IF(J7="X",0,IF(K7="X",0,VLOOKUP(K7,'12'!$K$3:$L$16,2,FALSE))),0)</f>
        <v>0</v>
      </c>
      <c r="T7" s="81">
        <f t="shared" si="0"/>
        <v>0</v>
      </c>
      <c r="U7" s="81">
        <f>IFERROR(VLOOKUP(K7,'12'!$K$3:$M$16,3,FALSE),0)</f>
        <v>0</v>
      </c>
      <c r="V7" s="81">
        <f t="shared" si="2"/>
        <v>0</v>
      </c>
      <c r="W7" s="81"/>
      <c r="X7" s="81"/>
    </row>
    <row r="8" spans="1:29">
      <c r="A8" s="7"/>
      <c r="B8" s="147"/>
      <c r="C8" s="147"/>
      <c r="D8" s="79"/>
      <c r="E8" s="79"/>
      <c r="F8" s="79"/>
      <c r="G8" s="79"/>
      <c r="H8" s="79"/>
      <c r="I8" s="8"/>
      <c r="K8" s="79"/>
      <c r="L8" s="81"/>
      <c r="M8" s="81"/>
      <c r="N8" s="81"/>
      <c r="O8" s="81"/>
      <c r="P8" s="81"/>
      <c r="R8" s="81">
        <f t="shared" si="1"/>
        <v>0</v>
      </c>
      <c r="S8" s="81">
        <f>IFERROR(IF(J8="X",0,IF(K8="X",0,VLOOKUP(K8,'12'!$K$3:$L$16,2,FALSE))),0)</f>
        <v>0</v>
      </c>
      <c r="T8" s="81">
        <f t="shared" si="0"/>
        <v>0</v>
      </c>
      <c r="U8" s="81">
        <f>IFERROR(VLOOKUP(K8,'12'!$K$3:$M$16,3,FALSE),0)</f>
        <v>0</v>
      </c>
      <c r="V8" s="81">
        <f t="shared" si="2"/>
        <v>0</v>
      </c>
      <c r="W8" s="81"/>
      <c r="X8" s="81"/>
    </row>
    <row r="9" spans="1:29">
      <c r="A9" s="7"/>
      <c r="B9" s="147"/>
      <c r="C9" s="147"/>
      <c r="D9" s="79"/>
      <c r="E9" s="79"/>
      <c r="F9" s="79"/>
      <c r="G9" s="79"/>
      <c r="H9" s="79"/>
      <c r="I9" s="8"/>
      <c r="K9" s="79"/>
      <c r="L9" s="81"/>
      <c r="M9" s="81"/>
      <c r="N9" s="81"/>
      <c r="O9" s="81"/>
      <c r="P9" s="81"/>
      <c r="R9" s="81">
        <f t="shared" si="1"/>
        <v>0</v>
      </c>
      <c r="S9" s="81">
        <f>IFERROR(IF(J9="X",0,IF(K9="X",0,VLOOKUP(K9,'12'!$K$3:$L$16,2,FALSE))),0)</f>
        <v>0</v>
      </c>
      <c r="T9" s="81">
        <f t="shared" si="0"/>
        <v>0</v>
      </c>
      <c r="U9" s="81">
        <f>IFERROR(VLOOKUP(K9,'12'!$K$3:$M$16,3,FALSE),0)</f>
        <v>0</v>
      </c>
      <c r="V9" s="81">
        <f t="shared" si="2"/>
        <v>0</v>
      </c>
      <c r="W9" s="81"/>
      <c r="X9" s="81"/>
    </row>
    <row r="10" spans="1:29">
      <c r="A10" s="7"/>
      <c r="B10" s="147"/>
      <c r="C10" s="147"/>
      <c r="D10" s="79"/>
      <c r="E10" s="79"/>
      <c r="F10" s="79"/>
      <c r="G10" s="79"/>
      <c r="H10" s="79"/>
      <c r="I10" s="8"/>
      <c r="K10" s="79"/>
      <c r="L10" s="81"/>
      <c r="M10" s="81"/>
      <c r="N10" s="81"/>
      <c r="O10" s="81"/>
      <c r="P10" s="81"/>
      <c r="R10" s="81">
        <f t="shared" si="1"/>
        <v>0</v>
      </c>
      <c r="S10" s="81">
        <f>IFERROR(IF(J10="X",0,IF(K10="X",0,VLOOKUP(K10,'12'!$K$3:$L$16,2,FALSE))),0)</f>
        <v>0</v>
      </c>
      <c r="T10" s="81">
        <f t="shared" si="0"/>
        <v>0</v>
      </c>
      <c r="U10" s="81">
        <f>IFERROR(VLOOKUP(K10,'12'!$K$3:$M$16,3,FALSE),0)</f>
        <v>0</v>
      </c>
      <c r="V10" s="81">
        <f t="shared" si="2"/>
        <v>0</v>
      </c>
      <c r="W10" s="81"/>
      <c r="X10" s="81"/>
    </row>
    <row r="11" spans="1:29">
      <c r="A11" s="7"/>
      <c r="B11" s="147"/>
      <c r="C11" s="147"/>
      <c r="D11" s="79"/>
      <c r="E11" s="79"/>
      <c r="F11" s="79"/>
      <c r="G11" s="79"/>
      <c r="H11" s="79"/>
      <c r="I11" s="8"/>
      <c r="K11" s="79"/>
      <c r="L11" s="81"/>
      <c r="M11" s="81"/>
      <c r="N11" s="81"/>
      <c r="O11" s="81"/>
      <c r="P11" s="81"/>
      <c r="R11" s="81">
        <f t="shared" si="1"/>
        <v>0</v>
      </c>
      <c r="S11" s="81">
        <f>IFERROR(IF(J11="X",0,IF(K11="X",0,VLOOKUP(K11,'12'!$K$3:$L$16,2,FALSE))),0)</f>
        <v>0</v>
      </c>
      <c r="T11" s="81">
        <f t="shared" si="0"/>
        <v>0</v>
      </c>
      <c r="U11" s="81">
        <f>IFERROR(VLOOKUP(K11,'12'!$K$3:$M$16,3,FALSE),0)</f>
        <v>0</v>
      </c>
      <c r="V11" s="81">
        <f t="shared" si="2"/>
        <v>0</v>
      </c>
      <c r="W11" s="81"/>
      <c r="X11" s="81"/>
    </row>
    <row r="12" spans="1:29">
      <c r="A12" s="7"/>
      <c r="B12" s="147"/>
      <c r="C12" s="147"/>
      <c r="D12" s="79"/>
      <c r="E12" s="79"/>
      <c r="F12" s="79"/>
      <c r="G12" s="79"/>
      <c r="H12" s="79"/>
      <c r="I12" s="8"/>
      <c r="K12" s="79"/>
      <c r="L12" s="81"/>
      <c r="M12" s="81"/>
      <c r="N12" s="81"/>
      <c r="O12" s="81"/>
      <c r="P12" s="81"/>
      <c r="R12" s="81">
        <f t="shared" si="1"/>
        <v>0</v>
      </c>
      <c r="S12" s="81">
        <f>IFERROR(IF(J12="X",0,IF(K12="X",0,VLOOKUP(K12,'12'!$K$3:$L$16,2,FALSE))),0)</f>
        <v>0</v>
      </c>
      <c r="T12" s="81">
        <f t="shared" si="0"/>
        <v>0</v>
      </c>
      <c r="U12" s="81">
        <f>IFERROR(VLOOKUP(K12,'12'!$K$3:$M$16,3,FALSE),0)</f>
        <v>0</v>
      </c>
      <c r="V12" s="81">
        <f t="shared" si="2"/>
        <v>0</v>
      </c>
      <c r="W12" s="81"/>
      <c r="X12" s="81"/>
    </row>
    <row r="13" spans="1:29">
      <c r="A13" s="7"/>
      <c r="B13" s="147"/>
      <c r="C13" s="147"/>
      <c r="D13" s="79"/>
      <c r="E13" s="79"/>
      <c r="F13" s="79"/>
      <c r="G13" s="79"/>
      <c r="H13" s="79"/>
      <c r="I13" s="8"/>
      <c r="K13" s="79"/>
      <c r="L13" s="81"/>
      <c r="M13" s="81"/>
      <c r="N13" s="81"/>
      <c r="O13" s="81"/>
      <c r="P13" s="81"/>
      <c r="R13" s="81">
        <f t="shared" ref="R13:R76" si="3">SUM(M13+P13)</f>
        <v>0</v>
      </c>
      <c r="S13" s="81">
        <f>IFERROR(IF(J13="X",0,IF(K13="X",0,VLOOKUP(K13,'12'!$K$3:$L$16,2,FALSE))),0)</f>
        <v>0</v>
      </c>
      <c r="T13" s="81">
        <f t="shared" ref="T13:T76" si="4">R13*S13</f>
        <v>0</v>
      </c>
      <c r="U13" s="81">
        <f>IFERROR(VLOOKUP(K13,'12'!$K$3:$M$16,3,FALSE),0)</f>
        <v>0</v>
      </c>
      <c r="V13" s="81">
        <f t="shared" ref="V13:V76" si="5">IF(U13=0,0,T13/U13)</f>
        <v>0</v>
      </c>
    </row>
    <row r="14" spans="1:29">
      <c r="A14" s="7"/>
      <c r="B14" s="147"/>
      <c r="C14" s="147"/>
      <c r="D14" s="79"/>
      <c r="E14" s="79"/>
      <c r="F14" s="79"/>
      <c r="G14" s="79"/>
      <c r="H14" s="79"/>
      <c r="I14" s="8"/>
      <c r="K14" s="79"/>
      <c r="L14" s="81"/>
      <c r="M14" s="81"/>
      <c r="N14" s="81"/>
      <c r="O14" s="81"/>
      <c r="P14" s="81"/>
      <c r="R14" s="81">
        <f t="shared" si="3"/>
        <v>0</v>
      </c>
      <c r="S14" s="81">
        <f>IFERROR(IF(J14="X",0,IF(K14="X",0,VLOOKUP(K14,'12'!$K$3:$L$16,2,FALSE))),0)</f>
        <v>0</v>
      </c>
      <c r="T14" s="81">
        <f t="shared" si="4"/>
        <v>0</v>
      </c>
      <c r="U14" s="81">
        <f>IFERROR(VLOOKUP(K14,'12'!$K$3:$M$16,3,FALSE),0)</f>
        <v>0</v>
      </c>
      <c r="V14" s="81">
        <f t="shared" si="5"/>
        <v>0</v>
      </c>
    </row>
    <row r="15" spans="1:29">
      <c r="A15" s="7"/>
      <c r="B15" s="147"/>
      <c r="C15" s="147"/>
      <c r="D15" s="79"/>
      <c r="E15" s="79"/>
      <c r="F15" s="79"/>
      <c r="G15" s="79"/>
      <c r="H15" s="79"/>
      <c r="I15" s="8"/>
      <c r="K15" s="79"/>
      <c r="L15" s="81"/>
      <c r="M15" s="81"/>
      <c r="N15" s="81"/>
      <c r="O15" s="81"/>
      <c r="P15" s="81"/>
      <c r="R15" s="81">
        <f t="shared" si="3"/>
        <v>0</v>
      </c>
      <c r="S15" s="81">
        <f>IFERROR(IF(J15="X",0,IF(K15="X",0,VLOOKUP(K15,'12'!$K$3:$L$16,2,FALSE))),0)</f>
        <v>0</v>
      </c>
      <c r="T15" s="81">
        <f t="shared" si="4"/>
        <v>0</v>
      </c>
      <c r="U15" s="81">
        <f>IFERROR(VLOOKUP(K15,'12'!$K$3:$M$16,3,FALSE),0)</f>
        <v>0</v>
      </c>
      <c r="V15" s="81">
        <f t="shared" si="5"/>
        <v>0</v>
      </c>
    </row>
    <row r="16" spans="1:29">
      <c r="A16" s="7"/>
      <c r="B16" s="147"/>
      <c r="C16" s="147"/>
      <c r="D16" s="79"/>
      <c r="E16" s="79"/>
      <c r="F16" s="79"/>
      <c r="G16" s="79"/>
      <c r="H16" s="79"/>
      <c r="I16" s="8"/>
      <c r="K16" s="79"/>
      <c r="L16" s="81"/>
      <c r="M16" s="81"/>
      <c r="N16" s="81"/>
      <c r="O16" s="81"/>
      <c r="P16" s="81"/>
      <c r="R16" s="81">
        <f t="shared" si="3"/>
        <v>0</v>
      </c>
      <c r="S16" s="81">
        <f>IFERROR(IF(J16="X",0,IF(K16="X",0,VLOOKUP(K16,'12'!$K$3:$L$16,2,FALSE))),0)</f>
        <v>0</v>
      </c>
      <c r="T16" s="81">
        <f t="shared" si="4"/>
        <v>0</v>
      </c>
      <c r="U16" s="81">
        <f>IFERROR(VLOOKUP(K16,'12'!$K$3:$M$16,3,FALSE),0)</f>
        <v>0</v>
      </c>
      <c r="V16" s="81">
        <f t="shared" si="5"/>
        <v>0</v>
      </c>
    </row>
    <row r="17" spans="1:22">
      <c r="A17" s="7"/>
      <c r="B17" s="147"/>
      <c r="C17" s="147"/>
      <c r="D17" s="79"/>
      <c r="E17" s="79"/>
      <c r="F17" s="79"/>
      <c r="G17" s="79"/>
      <c r="H17" s="79"/>
      <c r="I17" s="8"/>
      <c r="K17" s="79"/>
      <c r="L17" s="81"/>
      <c r="M17" s="81"/>
      <c r="N17" s="81"/>
      <c r="O17" s="81"/>
      <c r="P17" s="81"/>
      <c r="R17" s="81">
        <f t="shared" si="3"/>
        <v>0</v>
      </c>
      <c r="S17" s="81">
        <f>IFERROR(IF(J17="X",0,IF(K17="X",0,VLOOKUP(K17,'12'!$K$3:$L$16,2,FALSE))),0)</f>
        <v>0</v>
      </c>
      <c r="T17" s="81">
        <f t="shared" si="4"/>
        <v>0</v>
      </c>
      <c r="U17" s="81">
        <f>IFERROR(VLOOKUP(K17,'12'!$K$3:$M$16,3,FALSE),0)</f>
        <v>0</v>
      </c>
      <c r="V17" s="81">
        <f t="shared" si="5"/>
        <v>0</v>
      </c>
    </row>
    <row r="18" spans="1:22">
      <c r="A18" s="7"/>
      <c r="B18" s="147"/>
      <c r="C18" s="147"/>
      <c r="D18" s="79"/>
      <c r="E18" s="79"/>
      <c r="F18" s="79"/>
      <c r="G18" s="79"/>
      <c r="H18" s="79"/>
      <c r="I18" s="8"/>
      <c r="K18" s="79"/>
      <c r="L18" s="81"/>
      <c r="M18" s="81"/>
      <c r="N18" s="81"/>
      <c r="O18" s="81"/>
      <c r="P18" s="81"/>
      <c r="R18" s="81">
        <f t="shared" si="3"/>
        <v>0</v>
      </c>
      <c r="S18" s="81">
        <f>IFERROR(IF(J18="X",0,IF(K18="X",0,VLOOKUP(K18,'12'!$K$3:$L$16,2,FALSE))),0)</f>
        <v>0</v>
      </c>
      <c r="T18" s="81">
        <f t="shared" si="4"/>
        <v>0</v>
      </c>
      <c r="U18" s="81">
        <f>IFERROR(VLOOKUP(K18,'12'!$K$3:$M$16,3,FALSE),0)</f>
        <v>0</v>
      </c>
      <c r="V18" s="81">
        <f t="shared" si="5"/>
        <v>0</v>
      </c>
    </row>
    <row r="19" spans="1:22">
      <c r="A19" s="7"/>
      <c r="B19" s="147"/>
      <c r="C19" s="147"/>
      <c r="D19" s="79"/>
      <c r="E19" s="79"/>
      <c r="F19" s="79"/>
      <c r="G19" s="79"/>
      <c r="H19" s="79"/>
      <c r="I19" s="8"/>
      <c r="K19" s="79"/>
      <c r="L19" s="81"/>
      <c r="M19" s="81"/>
      <c r="N19" s="81"/>
      <c r="O19" s="81"/>
      <c r="P19" s="81"/>
      <c r="R19" s="81">
        <f t="shared" si="3"/>
        <v>0</v>
      </c>
      <c r="S19" s="81">
        <f>IFERROR(IF(J19="X",0,IF(K19="X",0,VLOOKUP(K19,'12'!$K$3:$L$16,2,FALSE))),0)</f>
        <v>0</v>
      </c>
      <c r="T19" s="81">
        <f t="shared" si="4"/>
        <v>0</v>
      </c>
      <c r="U19" s="81">
        <f>IFERROR(VLOOKUP(K19,'12'!$K$3:$M$16,3,FALSE),0)</f>
        <v>0</v>
      </c>
      <c r="V19" s="81">
        <f t="shared" si="5"/>
        <v>0</v>
      </c>
    </row>
    <row r="20" spans="1:22">
      <c r="A20" s="7"/>
      <c r="B20" s="147"/>
      <c r="C20" s="147"/>
      <c r="D20" s="79"/>
      <c r="E20" s="79"/>
      <c r="F20" s="79"/>
      <c r="G20" s="79"/>
      <c r="H20" s="79"/>
      <c r="I20" s="8"/>
      <c r="K20" s="79"/>
      <c r="L20" s="81"/>
      <c r="M20" s="81"/>
      <c r="N20" s="81"/>
      <c r="O20" s="81"/>
      <c r="P20" s="81"/>
      <c r="R20" s="81">
        <f t="shared" si="3"/>
        <v>0</v>
      </c>
      <c r="S20" s="81">
        <f>IFERROR(IF(J20="X",0,IF(K20="X",0,VLOOKUP(K20,'12'!$K$3:$L$16,2,FALSE))),0)</f>
        <v>0</v>
      </c>
      <c r="T20" s="81">
        <f t="shared" si="4"/>
        <v>0</v>
      </c>
      <c r="U20" s="81">
        <f>IFERROR(VLOOKUP(K20,'12'!$K$3:$M$16,3,FALSE),0)</f>
        <v>0</v>
      </c>
      <c r="V20" s="81">
        <f t="shared" si="5"/>
        <v>0</v>
      </c>
    </row>
    <row r="21" spans="1:22">
      <c r="A21" s="7"/>
      <c r="B21" s="147"/>
      <c r="C21" s="147"/>
      <c r="D21" s="79"/>
      <c r="E21" s="79"/>
      <c r="F21" s="79"/>
      <c r="G21" s="79"/>
      <c r="H21" s="79"/>
      <c r="I21" s="8"/>
      <c r="K21" s="79"/>
      <c r="L21" s="81"/>
      <c r="M21" s="81"/>
      <c r="N21" s="81"/>
      <c r="O21" s="81"/>
      <c r="P21" s="81"/>
      <c r="R21" s="81">
        <f t="shared" si="3"/>
        <v>0</v>
      </c>
      <c r="S21" s="81">
        <f>IFERROR(IF(J21="X",0,IF(K21="X",0,VLOOKUP(K21,'12'!$K$3:$L$16,2,FALSE))),0)</f>
        <v>0</v>
      </c>
      <c r="T21" s="81">
        <f t="shared" si="4"/>
        <v>0</v>
      </c>
      <c r="U21" s="81">
        <f>IFERROR(VLOOKUP(K21,'12'!$K$3:$M$16,3,FALSE),0)</f>
        <v>0</v>
      </c>
      <c r="V21" s="81">
        <f t="shared" si="5"/>
        <v>0</v>
      </c>
    </row>
    <row r="22" spans="1:22">
      <c r="A22" s="7"/>
      <c r="B22" s="147"/>
      <c r="C22" s="147"/>
      <c r="D22" s="79"/>
      <c r="E22" s="79"/>
      <c r="F22" s="79"/>
      <c r="G22" s="79"/>
      <c r="H22" s="79"/>
      <c r="I22" s="8"/>
      <c r="K22" s="79"/>
      <c r="L22" s="81"/>
      <c r="M22" s="81"/>
      <c r="N22" s="81"/>
      <c r="O22" s="81"/>
      <c r="P22" s="81"/>
      <c r="R22" s="81">
        <f t="shared" si="3"/>
        <v>0</v>
      </c>
      <c r="S22" s="81">
        <f>IFERROR(IF(J22="X",0,IF(K22="X",0,VLOOKUP(K22,'12'!$K$3:$L$16,2,FALSE))),0)</f>
        <v>0</v>
      </c>
      <c r="T22" s="81">
        <f t="shared" si="4"/>
        <v>0</v>
      </c>
      <c r="U22" s="81">
        <f>IFERROR(VLOOKUP(K22,'12'!$K$3:$M$16,3,FALSE),0)</f>
        <v>0</v>
      </c>
      <c r="V22" s="81">
        <f t="shared" si="5"/>
        <v>0</v>
      </c>
    </row>
    <row r="23" spans="1:22">
      <c r="A23" s="7"/>
      <c r="B23" s="147"/>
      <c r="C23" s="147"/>
      <c r="D23" s="79"/>
      <c r="E23" s="79"/>
      <c r="F23" s="79"/>
      <c r="G23" s="79"/>
      <c r="H23" s="79"/>
      <c r="I23" s="8"/>
      <c r="K23" s="79"/>
      <c r="L23" s="81"/>
      <c r="M23" s="81"/>
      <c r="N23" s="81"/>
      <c r="O23" s="81"/>
      <c r="P23" s="81"/>
      <c r="R23" s="81">
        <f t="shared" si="3"/>
        <v>0</v>
      </c>
      <c r="S23" s="81">
        <f>IFERROR(IF(J23="X",0,IF(K23="X",0,VLOOKUP(K23,'12'!$K$3:$L$16,2,FALSE))),0)</f>
        <v>0</v>
      </c>
      <c r="T23" s="81">
        <f t="shared" si="4"/>
        <v>0</v>
      </c>
      <c r="U23" s="81">
        <f>IFERROR(VLOOKUP(K23,'12'!$K$3:$M$16,3,FALSE),0)</f>
        <v>0</v>
      </c>
      <c r="V23" s="81">
        <f t="shared" si="5"/>
        <v>0</v>
      </c>
    </row>
    <row r="24" spans="1:22">
      <c r="A24" s="7"/>
      <c r="B24" s="147"/>
      <c r="C24" s="147"/>
      <c r="D24" s="79"/>
      <c r="E24" s="79"/>
      <c r="F24" s="79"/>
      <c r="G24" s="79"/>
      <c r="H24" s="79"/>
      <c r="I24" s="8"/>
      <c r="K24" s="79"/>
      <c r="L24" s="81"/>
      <c r="M24" s="81"/>
      <c r="N24" s="81"/>
      <c r="O24" s="81"/>
      <c r="P24" s="81"/>
      <c r="R24" s="81">
        <f t="shared" si="3"/>
        <v>0</v>
      </c>
      <c r="S24" s="81">
        <f>IFERROR(IF(J24="X",0,IF(K24="X",0,VLOOKUP(K24,'12'!$K$3:$L$16,2,FALSE))),0)</f>
        <v>0</v>
      </c>
      <c r="T24" s="81">
        <f t="shared" si="4"/>
        <v>0</v>
      </c>
      <c r="U24" s="81">
        <f>IFERROR(VLOOKUP(K24,'12'!$K$3:$M$16,3,FALSE),0)</f>
        <v>0</v>
      </c>
      <c r="V24" s="81">
        <f t="shared" si="5"/>
        <v>0</v>
      </c>
    </row>
    <row r="25" spans="1:22">
      <c r="A25" s="7"/>
      <c r="B25" s="147"/>
      <c r="C25" s="147"/>
      <c r="D25" s="79"/>
      <c r="E25" s="79"/>
      <c r="F25" s="79"/>
      <c r="G25" s="79"/>
      <c r="H25" s="79"/>
      <c r="I25" s="8"/>
      <c r="K25" s="79"/>
      <c r="L25" s="81"/>
      <c r="M25" s="81"/>
      <c r="N25" s="81"/>
      <c r="O25" s="81"/>
      <c r="P25" s="81"/>
      <c r="R25" s="81">
        <f t="shared" si="3"/>
        <v>0</v>
      </c>
      <c r="S25" s="81">
        <f>IFERROR(IF(J25="X",0,IF(K25="X",0,VLOOKUP(K25,'12'!$K$3:$L$16,2,FALSE))),0)</f>
        <v>0</v>
      </c>
      <c r="T25" s="81">
        <f t="shared" si="4"/>
        <v>0</v>
      </c>
      <c r="U25" s="81">
        <f>IFERROR(VLOOKUP(K25,'12'!$K$3:$M$16,3,FALSE),0)</f>
        <v>0</v>
      </c>
      <c r="V25" s="81">
        <f t="shared" si="5"/>
        <v>0</v>
      </c>
    </row>
    <row r="26" spans="1:22">
      <c r="A26" s="7"/>
      <c r="B26" s="147"/>
      <c r="C26" s="147"/>
      <c r="D26" s="79"/>
      <c r="E26" s="79"/>
      <c r="F26" s="79"/>
      <c r="G26" s="79"/>
      <c r="H26" s="79"/>
      <c r="I26" s="8"/>
      <c r="K26" s="79"/>
      <c r="L26" s="81"/>
      <c r="M26" s="81"/>
      <c r="N26" s="81"/>
      <c r="O26" s="81"/>
      <c r="P26" s="81"/>
      <c r="R26" s="81">
        <f t="shared" si="3"/>
        <v>0</v>
      </c>
      <c r="S26" s="81">
        <f>IFERROR(IF(J26="X",0,IF(K26="X",0,VLOOKUP(K26,'12'!$K$3:$L$16,2,FALSE))),0)</f>
        <v>0</v>
      </c>
      <c r="T26" s="81">
        <f t="shared" si="4"/>
        <v>0</v>
      </c>
      <c r="U26" s="81">
        <f>IFERROR(VLOOKUP(K26,'12'!$K$3:$M$16,3,FALSE),0)</f>
        <v>0</v>
      </c>
      <c r="V26" s="81">
        <f t="shared" si="5"/>
        <v>0</v>
      </c>
    </row>
    <row r="27" spans="1:22">
      <c r="A27" s="7"/>
      <c r="B27" s="147"/>
      <c r="C27" s="147"/>
      <c r="D27" s="79"/>
      <c r="E27" s="79"/>
      <c r="F27" s="79"/>
      <c r="G27" s="79"/>
      <c r="H27" s="79"/>
      <c r="I27" s="8"/>
      <c r="K27" s="79"/>
      <c r="L27" s="81"/>
      <c r="M27" s="81"/>
      <c r="N27" s="81"/>
      <c r="O27" s="81"/>
      <c r="P27" s="81"/>
      <c r="R27" s="81">
        <f t="shared" si="3"/>
        <v>0</v>
      </c>
      <c r="S27" s="81">
        <f>IFERROR(IF(J27="X",0,IF(K27="X",0,VLOOKUP(K27,'12'!$K$3:$L$16,2,FALSE))),0)</f>
        <v>0</v>
      </c>
      <c r="T27" s="81">
        <f t="shared" si="4"/>
        <v>0</v>
      </c>
      <c r="U27" s="81">
        <f>IFERROR(VLOOKUP(K27,'12'!$K$3:$M$16,3,FALSE),0)</f>
        <v>0</v>
      </c>
      <c r="V27" s="81">
        <f t="shared" si="5"/>
        <v>0</v>
      </c>
    </row>
    <row r="28" spans="1:22">
      <c r="A28" s="7"/>
      <c r="B28" s="147"/>
      <c r="C28" s="147"/>
      <c r="D28" s="79"/>
      <c r="E28" s="79"/>
      <c r="F28" s="79"/>
      <c r="G28" s="79"/>
      <c r="H28" s="79"/>
      <c r="I28" s="8"/>
      <c r="K28" s="79"/>
      <c r="L28" s="81"/>
      <c r="M28" s="81"/>
      <c r="N28" s="81"/>
      <c r="O28" s="81"/>
      <c r="P28" s="81"/>
      <c r="R28" s="81">
        <f t="shared" si="3"/>
        <v>0</v>
      </c>
      <c r="S28" s="81">
        <f>IFERROR(IF(J28="X",0,IF(K28="X",0,VLOOKUP(K28,'12'!$K$3:$L$16,2,FALSE))),0)</f>
        <v>0</v>
      </c>
      <c r="T28" s="81">
        <f t="shared" si="4"/>
        <v>0</v>
      </c>
      <c r="U28" s="81">
        <f>IFERROR(VLOOKUP(K28,'12'!$K$3:$M$16,3,FALSE),0)</f>
        <v>0</v>
      </c>
      <c r="V28" s="81">
        <f t="shared" si="5"/>
        <v>0</v>
      </c>
    </row>
    <row r="29" spans="1:22">
      <c r="A29" s="7"/>
      <c r="B29" s="147"/>
      <c r="C29" s="147"/>
      <c r="D29" s="79"/>
      <c r="E29" s="79"/>
      <c r="F29" s="79"/>
      <c r="G29" s="79"/>
      <c r="H29" s="79"/>
      <c r="I29" s="8"/>
      <c r="K29" s="79"/>
      <c r="L29" s="81"/>
      <c r="M29" s="81"/>
      <c r="N29" s="81"/>
      <c r="O29" s="81"/>
      <c r="P29" s="81"/>
      <c r="R29" s="81">
        <f t="shared" si="3"/>
        <v>0</v>
      </c>
      <c r="S29" s="81">
        <f>IFERROR(IF(J29="X",0,IF(K29="X",0,VLOOKUP(K29,'12'!$K$3:$L$16,2,FALSE))),0)</f>
        <v>0</v>
      </c>
      <c r="T29" s="81">
        <f t="shared" si="4"/>
        <v>0</v>
      </c>
      <c r="U29" s="81">
        <f>IFERROR(VLOOKUP(K29,'12'!$K$3:$M$16,3,FALSE),0)</f>
        <v>0</v>
      </c>
      <c r="V29" s="81">
        <f t="shared" si="5"/>
        <v>0</v>
      </c>
    </row>
    <row r="30" spans="1:22">
      <c r="A30" s="7"/>
      <c r="B30" s="147"/>
      <c r="C30" s="147"/>
      <c r="D30" s="79"/>
      <c r="E30" s="79"/>
      <c r="F30" s="79"/>
      <c r="G30" s="79"/>
      <c r="H30" s="79"/>
      <c r="I30" s="8"/>
      <c r="K30" s="79"/>
      <c r="L30" s="81"/>
      <c r="M30" s="81"/>
      <c r="N30" s="81"/>
      <c r="O30" s="81"/>
      <c r="P30" s="81"/>
      <c r="R30" s="81">
        <f t="shared" si="3"/>
        <v>0</v>
      </c>
      <c r="S30" s="81">
        <f>IFERROR(IF(J30="X",0,IF(K30="X",0,VLOOKUP(K30,'12'!$K$3:$L$16,2,FALSE))),0)</f>
        <v>0</v>
      </c>
      <c r="T30" s="81">
        <f t="shared" si="4"/>
        <v>0</v>
      </c>
      <c r="U30" s="81">
        <f>IFERROR(VLOOKUP(K30,'12'!$K$3:$M$16,3,FALSE),0)</f>
        <v>0</v>
      </c>
      <c r="V30" s="81">
        <f t="shared" si="5"/>
        <v>0</v>
      </c>
    </row>
    <row r="31" spans="1:22">
      <c r="A31" s="7"/>
      <c r="B31" s="147"/>
      <c r="C31" s="147"/>
      <c r="D31" s="79"/>
      <c r="E31" s="79"/>
      <c r="F31" s="79"/>
      <c r="G31" s="79"/>
      <c r="H31" s="79"/>
      <c r="I31" s="8"/>
      <c r="K31" s="79"/>
      <c r="L31" s="81"/>
      <c r="M31" s="81"/>
      <c r="N31" s="81"/>
      <c r="O31" s="81"/>
      <c r="P31" s="81"/>
      <c r="R31" s="81">
        <f t="shared" si="3"/>
        <v>0</v>
      </c>
      <c r="S31" s="81">
        <f>IFERROR(IF(J31="X",0,IF(K31="X",0,VLOOKUP(K31,'12'!$K$3:$L$16,2,FALSE))),0)</f>
        <v>0</v>
      </c>
      <c r="T31" s="81">
        <f t="shared" si="4"/>
        <v>0</v>
      </c>
      <c r="U31" s="81">
        <f>IFERROR(VLOOKUP(K31,'12'!$K$3:$M$16,3,FALSE),0)</f>
        <v>0</v>
      </c>
      <c r="V31" s="81">
        <f t="shared" si="5"/>
        <v>0</v>
      </c>
    </row>
    <row r="32" spans="1:22">
      <c r="A32" s="7"/>
      <c r="B32" s="147"/>
      <c r="C32" s="147"/>
      <c r="D32" s="79"/>
      <c r="E32" s="79"/>
      <c r="F32" s="79"/>
      <c r="G32" s="79"/>
      <c r="H32" s="79"/>
      <c r="I32" s="8"/>
      <c r="K32" s="79"/>
      <c r="L32" s="81"/>
      <c r="M32" s="81"/>
      <c r="N32" s="81"/>
      <c r="O32" s="81"/>
      <c r="P32" s="81"/>
      <c r="R32" s="81">
        <f t="shared" si="3"/>
        <v>0</v>
      </c>
      <c r="S32" s="81">
        <f>IFERROR(IF(J32="X",0,IF(K32="X",0,VLOOKUP(K32,'12'!$K$3:$L$16,2,FALSE))),0)</f>
        <v>0</v>
      </c>
      <c r="T32" s="81">
        <f t="shared" si="4"/>
        <v>0</v>
      </c>
      <c r="U32" s="81">
        <f>IFERROR(VLOOKUP(K32,'12'!$K$3:$M$16,3,FALSE),0)</f>
        <v>0</v>
      </c>
      <c r="V32" s="81">
        <f t="shared" si="5"/>
        <v>0</v>
      </c>
    </row>
    <row r="33" spans="1:22">
      <c r="A33" s="7"/>
      <c r="B33" s="147"/>
      <c r="C33" s="147"/>
      <c r="D33" s="79"/>
      <c r="E33" s="79"/>
      <c r="F33" s="79"/>
      <c r="G33" s="79"/>
      <c r="H33" s="79"/>
      <c r="I33" s="8"/>
      <c r="K33" s="79"/>
      <c r="L33" s="81"/>
      <c r="M33" s="81"/>
      <c r="N33" s="81"/>
      <c r="O33" s="81"/>
      <c r="P33" s="81"/>
      <c r="R33" s="81">
        <f t="shared" si="3"/>
        <v>0</v>
      </c>
      <c r="S33" s="81">
        <f>IFERROR(IF(J33="X",0,IF(K33="X",0,VLOOKUP(K33,'12'!$K$3:$L$16,2,FALSE))),0)</f>
        <v>0</v>
      </c>
      <c r="T33" s="81">
        <f t="shared" si="4"/>
        <v>0</v>
      </c>
      <c r="U33" s="81">
        <f>IFERROR(VLOOKUP(K33,'12'!$K$3:$M$16,3,FALSE),0)</f>
        <v>0</v>
      </c>
      <c r="V33" s="81">
        <f t="shared" si="5"/>
        <v>0</v>
      </c>
    </row>
    <row r="34" spans="1:22">
      <c r="A34" s="7"/>
      <c r="B34" s="147"/>
      <c r="C34" s="147"/>
      <c r="D34" s="79"/>
      <c r="E34" s="79"/>
      <c r="F34" s="79"/>
      <c r="G34" s="79"/>
      <c r="H34" s="79"/>
      <c r="I34" s="8"/>
      <c r="K34" s="79"/>
      <c r="L34" s="81"/>
      <c r="M34" s="81"/>
      <c r="N34" s="81"/>
      <c r="O34" s="81"/>
      <c r="P34" s="81"/>
      <c r="R34" s="81">
        <f t="shared" si="3"/>
        <v>0</v>
      </c>
      <c r="S34" s="81">
        <f>IFERROR(IF(J34="X",0,IF(K34="X",0,VLOOKUP(K34,'12'!$K$3:$L$16,2,FALSE))),0)</f>
        <v>0</v>
      </c>
      <c r="T34" s="81">
        <f t="shared" si="4"/>
        <v>0</v>
      </c>
      <c r="U34" s="81">
        <f>IFERROR(VLOOKUP(K34,'12'!$K$3:$M$16,3,FALSE),0)</f>
        <v>0</v>
      </c>
      <c r="V34" s="81">
        <f t="shared" si="5"/>
        <v>0</v>
      </c>
    </row>
    <row r="35" spans="1:22">
      <c r="A35" s="7"/>
      <c r="B35" s="147"/>
      <c r="C35" s="147"/>
      <c r="D35" s="79"/>
      <c r="E35" s="79"/>
      <c r="F35" s="79"/>
      <c r="G35" s="79"/>
      <c r="H35" s="79"/>
      <c r="I35" s="8"/>
      <c r="K35" s="79"/>
      <c r="L35" s="81"/>
      <c r="M35" s="81"/>
      <c r="N35" s="81"/>
      <c r="O35" s="81"/>
      <c r="P35" s="81"/>
      <c r="R35" s="81">
        <f t="shared" si="3"/>
        <v>0</v>
      </c>
      <c r="S35" s="81">
        <f>IFERROR(IF(J35="X",0,IF(K35="X",0,VLOOKUP(K35,'12'!$K$3:$L$16,2,FALSE))),0)</f>
        <v>0</v>
      </c>
      <c r="T35" s="81">
        <f t="shared" si="4"/>
        <v>0</v>
      </c>
      <c r="U35" s="81">
        <f>IFERROR(VLOOKUP(K35,'12'!$K$3:$M$16,3,FALSE),0)</f>
        <v>0</v>
      </c>
      <c r="V35" s="81">
        <f t="shared" si="5"/>
        <v>0</v>
      </c>
    </row>
    <row r="36" spans="1:22">
      <c r="A36" s="7"/>
      <c r="B36" s="147"/>
      <c r="C36" s="147"/>
      <c r="D36" s="79"/>
      <c r="E36" s="79"/>
      <c r="F36" s="79"/>
      <c r="G36" s="79"/>
      <c r="H36" s="79"/>
      <c r="I36" s="8"/>
      <c r="K36" s="79"/>
      <c r="L36" s="81"/>
      <c r="M36" s="81"/>
      <c r="N36" s="81"/>
      <c r="O36" s="81"/>
      <c r="P36" s="81"/>
      <c r="R36" s="81">
        <f t="shared" si="3"/>
        <v>0</v>
      </c>
      <c r="S36" s="81">
        <f>IFERROR(IF(J36="X",0,IF(K36="X",0,VLOOKUP(K36,'12'!$K$3:$L$16,2,FALSE))),0)</f>
        <v>0</v>
      </c>
      <c r="T36" s="81">
        <f t="shared" si="4"/>
        <v>0</v>
      </c>
      <c r="U36" s="81">
        <f>IFERROR(VLOOKUP(K36,'12'!$K$3:$M$16,3,FALSE),0)</f>
        <v>0</v>
      </c>
      <c r="V36" s="81">
        <f t="shared" si="5"/>
        <v>0</v>
      </c>
    </row>
    <row r="37" spans="1:22">
      <c r="A37" s="7"/>
      <c r="B37" s="147"/>
      <c r="C37" s="147"/>
      <c r="D37" s="79"/>
      <c r="E37" s="79"/>
      <c r="F37" s="79"/>
      <c r="G37" s="79"/>
      <c r="H37" s="79"/>
      <c r="I37" s="8"/>
      <c r="K37" s="79"/>
      <c r="L37" s="81"/>
      <c r="M37" s="81"/>
      <c r="N37" s="81"/>
      <c r="O37" s="81"/>
      <c r="P37" s="81"/>
      <c r="R37" s="81">
        <f t="shared" si="3"/>
        <v>0</v>
      </c>
      <c r="S37" s="81">
        <f>IFERROR(IF(J37="X",0,IF(K37="X",0,VLOOKUP(K37,'12'!$K$3:$L$16,2,FALSE))),0)</f>
        <v>0</v>
      </c>
      <c r="T37" s="81">
        <f t="shared" si="4"/>
        <v>0</v>
      </c>
      <c r="U37" s="81">
        <f>IFERROR(VLOOKUP(K37,'12'!$K$3:$M$16,3,FALSE),0)</f>
        <v>0</v>
      </c>
      <c r="V37" s="81">
        <f t="shared" si="5"/>
        <v>0</v>
      </c>
    </row>
    <row r="38" spans="1:22">
      <c r="A38" s="7"/>
      <c r="B38" s="147"/>
      <c r="C38" s="147"/>
      <c r="D38" s="79"/>
      <c r="E38" s="79"/>
      <c r="F38" s="79"/>
      <c r="G38" s="79"/>
      <c r="H38" s="79"/>
      <c r="I38" s="8"/>
      <c r="K38" s="79"/>
      <c r="L38" s="81"/>
      <c r="M38" s="81"/>
      <c r="N38" s="81"/>
      <c r="O38" s="81"/>
      <c r="P38" s="81"/>
      <c r="R38" s="81">
        <f t="shared" si="3"/>
        <v>0</v>
      </c>
      <c r="S38" s="81">
        <f>IFERROR(IF(J38="X",0,IF(K38="X",0,VLOOKUP(K38,'12'!$K$3:$L$16,2,FALSE))),0)</f>
        <v>0</v>
      </c>
      <c r="T38" s="81">
        <f t="shared" si="4"/>
        <v>0</v>
      </c>
      <c r="U38" s="81">
        <f>IFERROR(VLOOKUP(K38,'12'!$K$3:$M$16,3,FALSE),0)</f>
        <v>0</v>
      </c>
      <c r="V38" s="81">
        <f t="shared" si="5"/>
        <v>0</v>
      </c>
    </row>
    <row r="39" spans="1:22">
      <c r="A39" s="7"/>
      <c r="B39" s="147"/>
      <c r="C39" s="147"/>
      <c r="D39" s="79"/>
      <c r="E39" s="79"/>
      <c r="F39" s="79"/>
      <c r="G39" s="79"/>
      <c r="H39" s="79"/>
      <c r="I39" s="8"/>
      <c r="K39" s="79"/>
      <c r="L39" s="81"/>
      <c r="M39" s="81"/>
      <c r="N39" s="81"/>
      <c r="O39" s="81"/>
      <c r="P39" s="81"/>
      <c r="R39" s="81">
        <f t="shared" si="3"/>
        <v>0</v>
      </c>
      <c r="S39" s="81">
        <f>IFERROR(IF(J39="X",0,IF(K39="X",0,VLOOKUP(K39,'12'!$K$3:$L$16,2,FALSE))),0)</f>
        <v>0</v>
      </c>
      <c r="T39" s="81">
        <f t="shared" si="4"/>
        <v>0</v>
      </c>
      <c r="U39" s="81">
        <f>IFERROR(VLOOKUP(K39,'12'!$K$3:$M$16,3,FALSE),0)</f>
        <v>0</v>
      </c>
      <c r="V39" s="81">
        <f t="shared" si="5"/>
        <v>0</v>
      </c>
    </row>
    <row r="40" spans="1:22">
      <c r="A40" s="7"/>
      <c r="B40" s="147"/>
      <c r="C40" s="147"/>
      <c r="D40" s="79"/>
      <c r="E40" s="79"/>
      <c r="F40" s="79"/>
      <c r="G40" s="79"/>
      <c r="H40" s="79"/>
      <c r="I40" s="8"/>
      <c r="K40" s="79"/>
      <c r="L40" s="81"/>
      <c r="M40" s="81"/>
      <c r="N40" s="81"/>
      <c r="O40" s="81"/>
      <c r="P40" s="81"/>
      <c r="R40" s="81">
        <f t="shared" si="3"/>
        <v>0</v>
      </c>
      <c r="S40" s="81">
        <f>IFERROR(IF(J40="X",0,IF(K40="X",0,VLOOKUP(K40,'12'!$K$3:$L$16,2,FALSE))),0)</f>
        <v>0</v>
      </c>
      <c r="T40" s="81">
        <f t="shared" si="4"/>
        <v>0</v>
      </c>
      <c r="U40" s="81">
        <f>IFERROR(VLOOKUP(K40,'12'!$K$3:$M$16,3,FALSE),0)</f>
        <v>0</v>
      </c>
      <c r="V40" s="81">
        <f t="shared" si="5"/>
        <v>0</v>
      </c>
    </row>
    <row r="41" spans="1:22">
      <c r="A41" s="7"/>
      <c r="B41" s="147"/>
      <c r="C41" s="147"/>
      <c r="D41" s="79"/>
      <c r="E41" s="79"/>
      <c r="F41" s="79"/>
      <c r="G41" s="79"/>
      <c r="H41" s="79"/>
      <c r="I41" s="8"/>
      <c r="K41" s="79"/>
      <c r="L41" s="81"/>
      <c r="M41" s="81"/>
      <c r="N41" s="81"/>
      <c r="O41" s="81"/>
      <c r="P41" s="81"/>
      <c r="R41" s="81">
        <f t="shared" si="3"/>
        <v>0</v>
      </c>
      <c r="S41" s="81">
        <f>IFERROR(IF(J41="X",0,IF(K41="X",0,VLOOKUP(K41,'12'!$K$3:$L$16,2,FALSE))),0)</f>
        <v>0</v>
      </c>
      <c r="T41" s="81">
        <f t="shared" si="4"/>
        <v>0</v>
      </c>
      <c r="U41" s="81">
        <f>IFERROR(VLOOKUP(K41,'12'!$K$3:$M$16,3,FALSE),0)</f>
        <v>0</v>
      </c>
      <c r="V41" s="81">
        <f t="shared" si="5"/>
        <v>0</v>
      </c>
    </row>
    <row r="42" spans="1:22">
      <c r="A42" s="7"/>
      <c r="B42" s="147"/>
      <c r="C42" s="147"/>
      <c r="D42" s="79"/>
      <c r="E42" s="79"/>
      <c r="F42" s="79"/>
      <c r="G42" s="79"/>
      <c r="H42" s="79"/>
      <c r="I42" s="8"/>
      <c r="K42" s="79"/>
      <c r="L42" s="81"/>
      <c r="M42" s="81"/>
      <c r="N42" s="81"/>
      <c r="O42" s="81"/>
      <c r="P42" s="81"/>
      <c r="R42" s="81">
        <f t="shared" si="3"/>
        <v>0</v>
      </c>
      <c r="S42" s="81">
        <f>IFERROR(IF(J42="X",0,IF(K42="X",0,VLOOKUP(K42,'12'!$K$3:$L$16,2,FALSE))),0)</f>
        <v>0</v>
      </c>
      <c r="T42" s="81">
        <f t="shared" si="4"/>
        <v>0</v>
      </c>
      <c r="U42" s="81">
        <f>IFERROR(VLOOKUP(K42,'12'!$K$3:$M$16,3,FALSE),0)</f>
        <v>0</v>
      </c>
      <c r="V42" s="81">
        <f t="shared" si="5"/>
        <v>0</v>
      </c>
    </row>
    <row r="43" spans="1:22">
      <c r="A43" s="7"/>
      <c r="B43" s="147"/>
      <c r="C43" s="147"/>
      <c r="D43" s="79"/>
      <c r="E43" s="79"/>
      <c r="F43" s="79"/>
      <c r="G43" s="79"/>
      <c r="H43" s="79"/>
      <c r="I43" s="8"/>
      <c r="K43" s="79"/>
      <c r="L43" s="81"/>
      <c r="M43" s="81"/>
      <c r="N43" s="81"/>
      <c r="O43" s="81"/>
      <c r="P43" s="81"/>
      <c r="R43" s="81">
        <f t="shared" si="3"/>
        <v>0</v>
      </c>
      <c r="S43" s="81">
        <f>IFERROR(IF(J43="X",0,IF(K43="X",0,VLOOKUP(K43,'12'!$K$3:$L$16,2,FALSE))),0)</f>
        <v>0</v>
      </c>
      <c r="T43" s="81">
        <f t="shared" si="4"/>
        <v>0</v>
      </c>
      <c r="U43" s="81">
        <f>IFERROR(VLOOKUP(K43,'12'!$K$3:$M$16,3,FALSE),0)</f>
        <v>0</v>
      </c>
      <c r="V43" s="81">
        <f t="shared" si="5"/>
        <v>0</v>
      </c>
    </row>
    <row r="44" spans="1:22">
      <c r="A44" s="7"/>
      <c r="B44" s="147"/>
      <c r="C44" s="147"/>
      <c r="D44" s="79"/>
      <c r="E44" s="79"/>
      <c r="F44" s="79"/>
      <c r="G44" s="79"/>
      <c r="H44" s="79"/>
      <c r="I44" s="8"/>
      <c r="K44" s="79"/>
      <c r="L44" s="81"/>
      <c r="M44" s="81"/>
      <c r="N44" s="81"/>
      <c r="O44" s="81"/>
      <c r="P44" s="81"/>
      <c r="R44" s="81">
        <f t="shared" si="3"/>
        <v>0</v>
      </c>
      <c r="S44" s="81">
        <f>IFERROR(IF(J44="X",0,IF(K44="X",0,VLOOKUP(K44,'12'!$K$3:$L$16,2,FALSE))),0)</f>
        <v>0</v>
      </c>
      <c r="T44" s="81">
        <f t="shared" si="4"/>
        <v>0</v>
      </c>
      <c r="U44" s="81">
        <f>IFERROR(VLOOKUP(K44,'12'!$K$3:$M$16,3,FALSE),0)</f>
        <v>0</v>
      </c>
      <c r="V44" s="81">
        <f t="shared" si="5"/>
        <v>0</v>
      </c>
    </row>
    <row r="45" spans="1:22">
      <c r="A45" s="7"/>
      <c r="B45" s="147"/>
      <c r="C45" s="147"/>
      <c r="D45" s="79"/>
      <c r="E45" s="79"/>
      <c r="F45" s="79"/>
      <c r="G45" s="79"/>
      <c r="H45" s="79"/>
      <c r="I45" s="8"/>
      <c r="K45" s="79"/>
      <c r="L45" s="81"/>
      <c r="M45" s="81"/>
      <c r="N45" s="81"/>
      <c r="O45" s="81"/>
      <c r="P45" s="81"/>
      <c r="R45" s="81">
        <f t="shared" si="3"/>
        <v>0</v>
      </c>
      <c r="S45" s="81">
        <f>IFERROR(IF(J45="X",0,IF(K45="X",0,VLOOKUP(K45,'12'!$K$3:$L$16,2,FALSE))),0)</f>
        <v>0</v>
      </c>
      <c r="T45" s="81">
        <f t="shared" si="4"/>
        <v>0</v>
      </c>
      <c r="U45" s="81">
        <f>IFERROR(VLOOKUP(K45,'12'!$K$3:$M$16,3,FALSE),0)</f>
        <v>0</v>
      </c>
      <c r="V45" s="81">
        <f t="shared" si="5"/>
        <v>0</v>
      </c>
    </row>
    <row r="46" spans="1:22">
      <c r="A46" s="7"/>
      <c r="B46" s="147"/>
      <c r="C46" s="147"/>
      <c r="D46" s="79"/>
      <c r="E46" s="79"/>
      <c r="F46" s="79"/>
      <c r="G46" s="79"/>
      <c r="H46" s="79"/>
      <c r="I46" s="8"/>
      <c r="K46" s="79"/>
      <c r="L46" s="81"/>
      <c r="M46" s="81"/>
      <c r="N46" s="81"/>
      <c r="O46" s="81"/>
      <c r="P46" s="81"/>
      <c r="R46" s="81">
        <f t="shared" si="3"/>
        <v>0</v>
      </c>
      <c r="S46" s="81">
        <f>IFERROR(IF(J46="X",0,IF(K46="X",0,VLOOKUP(K46,'12'!$K$3:$L$16,2,FALSE))),0)</f>
        <v>0</v>
      </c>
      <c r="T46" s="81">
        <f t="shared" si="4"/>
        <v>0</v>
      </c>
      <c r="U46" s="81">
        <f>IFERROR(VLOOKUP(K46,'12'!$K$3:$M$16,3,FALSE),0)</f>
        <v>0</v>
      </c>
      <c r="V46" s="81">
        <f t="shared" si="5"/>
        <v>0</v>
      </c>
    </row>
    <row r="47" spans="1:22">
      <c r="A47" s="7"/>
      <c r="B47" s="147"/>
      <c r="C47" s="147"/>
      <c r="D47" s="79"/>
      <c r="E47" s="79"/>
      <c r="F47" s="79"/>
      <c r="G47" s="79"/>
      <c r="H47" s="79"/>
      <c r="I47" s="8"/>
      <c r="K47" s="79"/>
      <c r="L47" s="81"/>
      <c r="M47" s="81"/>
      <c r="N47" s="81"/>
      <c r="O47" s="81"/>
      <c r="P47" s="81"/>
      <c r="R47" s="81">
        <f t="shared" si="3"/>
        <v>0</v>
      </c>
      <c r="S47" s="81">
        <f>IFERROR(IF(J47="X",0,IF(K47="X",0,VLOOKUP(K47,'12'!$K$3:$L$16,2,FALSE))),0)</f>
        <v>0</v>
      </c>
      <c r="T47" s="81">
        <f t="shared" si="4"/>
        <v>0</v>
      </c>
      <c r="U47" s="81">
        <f>IFERROR(VLOOKUP(K47,'12'!$K$3:$M$16,3,FALSE),0)</f>
        <v>0</v>
      </c>
      <c r="V47" s="81">
        <f t="shared" si="5"/>
        <v>0</v>
      </c>
    </row>
    <row r="48" spans="1:22">
      <c r="A48" s="7"/>
      <c r="B48" s="147"/>
      <c r="C48" s="147"/>
      <c r="D48" s="79"/>
      <c r="E48" s="79"/>
      <c r="F48" s="79"/>
      <c r="G48" s="79"/>
      <c r="H48" s="79"/>
      <c r="I48" s="8"/>
      <c r="K48" s="79"/>
      <c r="L48" s="81"/>
      <c r="M48" s="81"/>
      <c r="N48" s="81"/>
      <c r="O48" s="81"/>
      <c r="P48" s="81"/>
      <c r="R48" s="81">
        <f t="shared" si="3"/>
        <v>0</v>
      </c>
      <c r="S48" s="81">
        <f>IFERROR(IF(J48="X",0,IF(K48="X",0,VLOOKUP(K48,'12'!$K$3:$L$16,2,FALSE))),0)</f>
        <v>0</v>
      </c>
      <c r="T48" s="81">
        <f t="shared" si="4"/>
        <v>0</v>
      </c>
      <c r="U48" s="81">
        <f>IFERROR(VLOOKUP(K48,'12'!$K$3:$M$16,3,FALSE),0)</f>
        <v>0</v>
      </c>
      <c r="V48" s="81">
        <f t="shared" si="5"/>
        <v>0</v>
      </c>
    </row>
    <row r="49" spans="1:22">
      <c r="A49" s="7"/>
      <c r="B49" s="147"/>
      <c r="C49" s="147"/>
      <c r="D49" s="79"/>
      <c r="E49" s="79"/>
      <c r="F49" s="79"/>
      <c r="G49" s="79"/>
      <c r="H49" s="79"/>
      <c r="I49" s="8"/>
      <c r="K49" s="79"/>
      <c r="L49" s="81"/>
      <c r="M49" s="81"/>
      <c r="N49" s="81"/>
      <c r="O49" s="81"/>
      <c r="P49" s="81"/>
      <c r="R49" s="81">
        <f t="shared" si="3"/>
        <v>0</v>
      </c>
      <c r="S49" s="81">
        <f>IFERROR(IF(J49="X",0,IF(K49="X",0,VLOOKUP(K49,'12'!$K$3:$L$16,2,FALSE))),0)</f>
        <v>0</v>
      </c>
      <c r="T49" s="81">
        <f t="shared" si="4"/>
        <v>0</v>
      </c>
      <c r="U49" s="81">
        <f>IFERROR(VLOOKUP(K49,'12'!$K$3:$M$16,3,FALSE),0)</f>
        <v>0</v>
      </c>
      <c r="V49" s="81">
        <f t="shared" si="5"/>
        <v>0</v>
      </c>
    </row>
    <row r="50" spans="1:22">
      <c r="A50" s="7"/>
      <c r="B50" s="147"/>
      <c r="C50" s="147"/>
      <c r="D50" s="79"/>
      <c r="E50" s="79"/>
      <c r="F50" s="79"/>
      <c r="G50" s="79"/>
      <c r="H50" s="79"/>
      <c r="I50" s="8"/>
      <c r="K50" s="79"/>
      <c r="L50" s="81"/>
      <c r="M50" s="81"/>
      <c r="N50" s="81"/>
      <c r="O50" s="81"/>
      <c r="P50" s="81"/>
      <c r="R50" s="81">
        <f t="shared" si="3"/>
        <v>0</v>
      </c>
      <c r="S50" s="81">
        <f>IFERROR(IF(J50="X",0,IF(K50="X",0,VLOOKUP(K50,'12'!$K$3:$L$16,2,FALSE))),0)</f>
        <v>0</v>
      </c>
      <c r="T50" s="81">
        <f t="shared" si="4"/>
        <v>0</v>
      </c>
      <c r="U50" s="81">
        <f>IFERROR(VLOOKUP(K50,'12'!$K$3:$M$16,3,FALSE),0)</f>
        <v>0</v>
      </c>
      <c r="V50" s="81">
        <f t="shared" si="5"/>
        <v>0</v>
      </c>
    </row>
    <row r="51" spans="1:22">
      <c r="A51" s="7"/>
      <c r="B51" s="147"/>
      <c r="C51" s="147"/>
      <c r="D51" s="79"/>
      <c r="E51" s="79"/>
      <c r="F51" s="79"/>
      <c r="G51" s="79"/>
      <c r="H51" s="79"/>
      <c r="I51" s="8"/>
      <c r="K51" s="79"/>
      <c r="L51" s="81"/>
      <c r="M51" s="81"/>
      <c r="N51" s="81"/>
      <c r="O51" s="81"/>
      <c r="P51" s="81"/>
      <c r="R51" s="81">
        <f t="shared" si="3"/>
        <v>0</v>
      </c>
      <c r="S51" s="81">
        <f>IFERROR(IF(J51="X",0,IF(K51="X",0,VLOOKUP(K51,'12'!$K$3:$L$16,2,FALSE))),0)</f>
        <v>0</v>
      </c>
      <c r="T51" s="81">
        <f t="shared" si="4"/>
        <v>0</v>
      </c>
      <c r="U51" s="81">
        <f>IFERROR(VLOOKUP(K51,'12'!$K$3:$M$16,3,FALSE),0)</f>
        <v>0</v>
      </c>
      <c r="V51" s="81">
        <f t="shared" si="5"/>
        <v>0</v>
      </c>
    </row>
    <row r="52" spans="1:22">
      <c r="A52" s="7"/>
      <c r="B52" s="147"/>
      <c r="C52" s="147"/>
      <c r="D52" s="79"/>
      <c r="E52" s="79"/>
      <c r="F52" s="79"/>
      <c r="G52" s="79"/>
      <c r="H52" s="79"/>
      <c r="I52" s="8"/>
      <c r="K52" s="79"/>
      <c r="L52" s="81"/>
      <c r="M52" s="81"/>
      <c r="N52" s="81"/>
      <c r="O52" s="81"/>
      <c r="P52" s="81"/>
      <c r="R52" s="81">
        <f t="shared" si="3"/>
        <v>0</v>
      </c>
      <c r="S52" s="81">
        <f>IFERROR(IF(J52="X",0,IF(K52="X",0,VLOOKUP(K52,'12'!$K$3:$L$16,2,FALSE))),0)</f>
        <v>0</v>
      </c>
      <c r="T52" s="81">
        <f t="shared" si="4"/>
        <v>0</v>
      </c>
      <c r="U52" s="81">
        <f>IFERROR(VLOOKUP(K52,'12'!$K$3:$M$16,3,FALSE),0)</f>
        <v>0</v>
      </c>
      <c r="V52" s="81">
        <f t="shared" si="5"/>
        <v>0</v>
      </c>
    </row>
    <row r="53" spans="1:22">
      <c r="A53" s="7"/>
      <c r="B53" s="147"/>
      <c r="C53" s="147"/>
      <c r="D53" s="79"/>
      <c r="E53" s="79"/>
      <c r="F53" s="79"/>
      <c r="G53" s="79"/>
      <c r="H53" s="79"/>
      <c r="I53" s="8"/>
      <c r="K53" s="79"/>
      <c r="L53" s="81"/>
      <c r="M53" s="81"/>
      <c r="N53" s="81"/>
      <c r="O53" s="81"/>
      <c r="P53" s="81"/>
      <c r="R53" s="81">
        <f t="shared" si="3"/>
        <v>0</v>
      </c>
      <c r="S53" s="81">
        <f>IFERROR(IF(J53="X",0,IF(K53="X",0,VLOOKUP(K53,'12'!$K$3:$L$16,2,FALSE))),0)</f>
        <v>0</v>
      </c>
      <c r="T53" s="81">
        <f t="shared" si="4"/>
        <v>0</v>
      </c>
      <c r="U53" s="81">
        <f>IFERROR(VLOOKUP(K53,'12'!$K$3:$M$16,3,FALSE),0)</f>
        <v>0</v>
      </c>
      <c r="V53" s="81">
        <f t="shared" si="5"/>
        <v>0</v>
      </c>
    </row>
    <row r="54" spans="1:22">
      <c r="A54" s="7"/>
      <c r="B54" s="147"/>
      <c r="C54" s="147"/>
      <c r="D54" s="79"/>
      <c r="E54" s="79"/>
      <c r="F54" s="79"/>
      <c r="G54" s="79"/>
      <c r="H54" s="79"/>
      <c r="I54" s="8"/>
      <c r="K54" s="79"/>
      <c r="L54" s="81"/>
      <c r="M54" s="81"/>
      <c r="N54" s="81"/>
      <c r="O54" s="81"/>
      <c r="P54" s="81"/>
      <c r="R54" s="81">
        <f t="shared" si="3"/>
        <v>0</v>
      </c>
      <c r="S54" s="81">
        <f>IFERROR(IF(J54="X",0,IF(K54="X",0,VLOOKUP(K54,'12'!$K$3:$L$16,2,FALSE))),0)</f>
        <v>0</v>
      </c>
      <c r="T54" s="81">
        <f t="shared" si="4"/>
        <v>0</v>
      </c>
      <c r="U54" s="81">
        <f>IFERROR(VLOOKUP(K54,'12'!$K$3:$M$16,3,FALSE),0)</f>
        <v>0</v>
      </c>
      <c r="V54" s="81">
        <f t="shared" si="5"/>
        <v>0</v>
      </c>
    </row>
    <row r="55" spans="1:22">
      <c r="A55" s="7"/>
      <c r="B55" s="147"/>
      <c r="C55" s="147"/>
      <c r="D55" s="79"/>
      <c r="E55" s="79"/>
      <c r="F55" s="79"/>
      <c r="G55" s="79"/>
      <c r="H55" s="79"/>
      <c r="I55" s="8"/>
      <c r="K55" s="79"/>
      <c r="L55" s="81"/>
      <c r="M55" s="81"/>
      <c r="N55" s="81"/>
      <c r="O55" s="81"/>
      <c r="P55" s="81"/>
      <c r="R55" s="81">
        <f t="shared" si="3"/>
        <v>0</v>
      </c>
      <c r="S55" s="81">
        <f>IFERROR(IF(J55="X",0,IF(K55="X",0,VLOOKUP(K55,'12'!$K$3:$L$16,2,FALSE))),0)</f>
        <v>0</v>
      </c>
      <c r="T55" s="81">
        <f t="shared" si="4"/>
        <v>0</v>
      </c>
      <c r="U55" s="81">
        <f>IFERROR(VLOOKUP(K55,'12'!$K$3:$M$16,3,FALSE),0)</f>
        <v>0</v>
      </c>
      <c r="V55" s="81">
        <f t="shared" si="5"/>
        <v>0</v>
      </c>
    </row>
    <row r="56" spans="1:22">
      <c r="A56" s="7"/>
      <c r="B56" s="147"/>
      <c r="C56" s="147"/>
      <c r="D56" s="79"/>
      <c r="E56" s="79"/>
      <c r="F56" s="79"/>
      <c r="G56" s="79"/>
      <c r="H56" s="79"/>
      <c r="I56" s="8"/>
      <c r="K56" s="79"/>
      <c r="L56" s="81"/>
      <c r="M56" s="81"/>
      <c r="N56" s="81"/>
      <c r="O56" s="81"/>
      <c r="P56" s="81"/>
      <c r="R56" s="81">
        <f t="shared" si="3"/>
        <v>0</v>
      </c>
      <c r="S56" s="81">
        <f>IFERROR(IF(J56="X",0,IF(K56="X",0,VLOOKUP(K56,'12'!$K$3:$L$16,2,FALSE))),0)</f>
        <v>0</v>
      </c>
      <c r="T56" s="81">
        <f t="shared" si="4"/>
        <v>0</v>
      </c>
      <c r="U56" s="81">
        <f>IFERROR(VLOOKUP(K56,'12'!$K$3:$M$16,3,FALSE),0)</f>
        <v>0</v>
      </c>
      <c r="V56" s="81">
        <f t="shared" si="5"/>
        <v>0</v>
      </c>
    </row>
    <row r="57" spans="1:22">
      <c r="A57" s="7"/>
      <c r="B57" s="147"/>
      <c r="C57" s="147"/>
      <c r="D57" s="79"/>
      <c r="E57" s="79"/>
      <c r="F57" s="79"/>
      <c r="G57" s="79"/>
      <c r="H57" s="79"/>
      <c r="I57" s="8"/>
      <c r="K57" s="79"/>
      <c r="L57" s="81"/>
      <c r="M57" s="81"/>
      <c r="N57" s="81"/>
      <c r="O57" s="81"/>
      <c r="P57" s="81"/>
      <c r="R57" s="81">
        <f t="shared" si="3"/>
        <v>0</v>
      </c>
      <c r="S57" s="81">
        <f>IFERROR(IF(J57="X",0,IF(K57="X",0,VLOOKUP(K57,'12'!$K$3:$L$16,2,FALSE))),0)</f>
        <v>0</v>
      </c>
      <c r="T57" s="81">
        <f t="shared" si="4"/>
        <v>0</v>
      </c>
      <c r="U57" s="81">
        <f>IFERROR(VLOOKUP(K57,'12'!$K$3:$M$16,3,FALSE),0)</f>
        <v>0</v>
      </c>
      <c r="V57" s="81">
        <f t="shared" si="5"/>
        <v>0</v>
      </c>
    </row>
    <row r="58" spans="1:22">
      <c r="A58" s="7"/>
      <c r="B58" s="147"/>
      <c r="C58" s="147"/>
      <c r="D58" s="79"/>
      <c r="E58" s="79"/>
      <c r="F58" s="79"/>
      <c r="G58" s="79"/>
      <c r="H58" s="79"/>
      <c r="I58" s="8"/>
      <c r="K58" s="79"/>
      <c r="L58" s="81"/>
      <c r="M58" s="81"/>
      <c r="N58" s="81"/>
      <c r="O58" s="81"/>
      <c r="P58" s="81"/>
      <c r="R58" s="81">
        <f t="shared" si="3"/>
        <v>0</v>
      </c>
      <c r="S58" s="81">
        <f>IFERROR(IF(J58="X",0,IF(K58="X",0,VLOOKUP(K58,'12'!$K$3:$L$16,2,FALSE))),0)</f>
        <v>0</v>
      </c>
      <c r="T58" s="81">
        <f t="shared" si="4"/>
        <v>0</v>
      </c>
      <c r="U58" s="81">
        <f>IFERROR(VLOOKUP(K58,'12'!$K$3:$M$16,3,FALSE),0)</f>
        <v>0</v>
      </c>
      <c r="V58" s="81">
        <f t="shared" si="5"/>
        <v>0</v>
      </c>
    </row>
    <row r="59" spans="1:22">
      <c r="A59" s="7"/>
      <c r="B59" s="147"/>
      <c r="C59" s="147"/>
      <c r="D59" s="79"/>
      <c r="E59" s="79"/>
      <c r="F59" s="79"/>
      <c r="G59" s="79"/>
      <c r="H59" s="79"/>
      <c r="I59" s="8"/>
      <c r="K59" s="79"/>
      <c r="L59" s="81"/>
      <c r="M59" s="81"/>
      <c r="N59" s="81"/>
      <c r="O59" s="81"/>
      <c r="P59" s="81"/>
      <c r="R59" s="81">
        <f t="shared" si="3"/>
        <v>0</v>
      </c>
      <c r="S59" s="81">
        <f>IFERROR(IF(J59="X",0,IF(K59="X",0,VLOOKUP(K59,'12'!$K$3:$L$16,2,FALSE))),0)</f>
        <v>0</v>
      </c>
      <c r="T59" s="81">
        <f t="shared" si="4"/>
        <v>0</v>
      </c>
      <c r="U59" s="81">
        <f>IFERROR(VLOOKUP(K59,'12'!$K$3:$M$16,3,FALSE),0)</f>
        <v>0</v>
      </c>
      <c r="V59" s="81">
        <f t="shared" si="5"/>
        <v>0</v>
      </c>
    </row>
    <row r="60" spans="1:22">
      <c r="A60" s="7"/>
      <c r="B60" s="147"/>
      <c r="C60" s="147"/>
      <c r="D60" s="79"/>
      <c r="E60" s="79"/>
      <c r="F60" s="79"/>
      <c r="G60" s="79"/>
      <c r="H60" s="79"/>
      <c r="I60" s="8"/>
      <c r="K60" s="79"/>
      <c r="L60" s="81"/>
      <c r="M60" s="81"/>
      <c r="N60" s="81"/>
      <c r="O60" s="81"/>
      <c r="P60" s="81"/>
      <c r="R60" s="81">
        <f t="shared" si="3"/>
        <v>0</v>
      </c>
      <c r="S60" s="81">
        <f>IFERROR(IF(J60="X",0,IF(K60="X",0,VLOOKUP(K60,'12'!$K$3:$L$16,2,FALSE))),0)</f>
        <v>0</v>
      </c>
      <c r="T60" s="81">
        <f t="shared" si="4"/>
        <v>0</v>
      </c>
      <c r="U60" s="81">
        <f>IFERROR(VLOOKUP(K60,'12'!$K$3:$M$16,3,FALSE),0)</f>
        <v>0</v>
      </c>
      <c r="V60" s="81">
        <f t="shared" si="5"/>
        <v>0</v>
      </c>
    </row>
    <row r="61" spans="1:22">
      <c r="A61" s="7"/>
      <c r="B61" s="147"/>
      <c r="C61" s="147"/>
      <c r="D61" s="79"/>
      <c r="E61" s="79"/>
      <c r="F61" s="79"/>
      <c r="G61" s="79"/>
      <c r="H61" s="79"/>
      <c r="I61" s="8"/>
      <c r="K61" s="79"/>
      <c r="L61" s="81"/>
      <c r="M61" s="81"/>
      <c r="N61" s="81"/>
      <c r="O61" s="81"/>
      <c r="P61" s="81"/>
      <c r="R61" s="81">
        <f t="shared" si="3"/>
        <v>0</v>
      </c>
      <c r="S61" s="81">
        <f>IFERROR(IF(J61="X",0,IF(K61="X",0,VLOOKUP(K61,'12'!$K$3:$L$16,2,FALSE))),0)</f>
        <v>0</v>
      </c>
      <c r="T61" s="81">
        <f t="shared" si="4"/>
        <v>0</v>
      </c>
      <c r="U61" s="81">
        <f>IFERROR(VLOOKUP(K61,'12'!$K$3:$M$16,3,FALSE),0)</f>
        <v>0</v>
      </c>
      <c r="V61" s="81">
        <f t="shared" si="5"/>
        <v>0</v>
      </c>
    </row>
    <row r="62" spans="1:22">
      <c r="A62" s="7"/>
      <c r="B62" s="147"/>
      <c r="C62" s="147"/>
      <c r="D62" s="79"/>
      <c r="E62" s="79"/>
      <c r="F62" s="79"/>
      <c r="G62" s="79"/>
      <c r="H62" s="79"/>
      <c r="I62" s="8"/>
      <c r="K62" s="79"/>
      <c r="L62" s="81"/>
      <c r="M62" s="81"/>
      <c r="N62" s="81"/>
      <c r="O62" s="81"/>
      <c r="P62" s="81"/>
      <c r="R62" s="81">
        <f t="shared" si="3"/>
        <v>0</v>
      </c>
      <c r="S62" s="81">
        <f>IFERROR(IF(J62="X",0,IF(K62="X",0,VLOOKUP(K62,'12'!$K$3:$L$16,2,FALSE))),0)</f>
        <v>0</v>
      </c>
      <c r="T62" s="81">
        <f t="shared" si="4"/>
        <v>0</v>
      </c>
      <c r="U62" s="81">
        <f>IFERROR(VLOOKUP(K62,'12'!$K$3:$M$16,3,FALSE),0)</f>
        <v>0</v>
      </c>
      <c r="V62" s="81">
        <f t="shared" si="5"/>
        <v>0</v>
      </c>
    </row>
    <row r="63" spans="1:22">
      <c r="A63" s="7"/>
      <c r="B63" s="147"/>
      <c r="C63" s="147"/>
      <c r="D63" s="79"/>
      <c r="E63" s="79"/>
      <c r="F63" s="79"/>
      <c r="G63" s="79"/>
      <c r="H63" s="79"/>
      <c r="I63" s="8"/>
      <c r="K63" s="79"/>
      <c r="L63" s="81"/>
      <c r="M63" s="81"/>
      <c r="N63" s="81"/>
      <c r="O63" s="81"/>
      <c r="P63" s="81"/>
      <c r="R63" s="81">
        <f t="shared" si="3"/>
        <v>0</v>
      </c>
      <c r="S63" s="81">
        <f>IFERROR(IF(J63="X",0,IF(K63="X",0,VLOOKUP(K63,'12'!$K$3:$L$16,2,FALSE))),0)</f>
        <v>0</v>
      </c>
      <c r="T63" s="81">
        <f t="shared" si="4"/>
        <v>0</v>
      </c>
      <c r="U63" s="81">
        <f>IFERROR(VLOOKUP(K63,'12'!$K$3:$M$16,3,FALSE),0)</f>
        <v>0</v>
      </c>
      <c r="V63" s="81">
        <f t="shared" si="5"/>
        <v>0</v>
      </c>
    </row>
    <row r="64" spans="1:22">
      <c r="A64" s="7"/>
      <c r="B64" s="147"/>
      <c r="C64" s="147"/>
      <c r="D64" s="79"/>
      <c r="E64" s="79"/>
      <c r="F64" s="79"/>
      <c r="G64" s="79"/>
      <c r="H64" s="79"/>
      <c r="I64" s="8"/>
      <c r="K64" s="79"/>
      <c r="L64" s="81"/>
      <c r="M64" s="81"/>
      <c r="N64" s="81"/>
      <c r="O64" s="81"/>
      <c r="P64" s="81"/>
      <c r="R64" s="81">
        <f t="shared" si="3"/>
        <v>0</v>
      </c>
      <c r="S64" s="81">
        <f>IFERROR(IF(J64="X",0,IF(K64="X",0,VLOOKUP(K64,'12'!$K$3:$L$16,2,FALSE))),0)</f>
        <v>0</v>
      </c>
      <c r="T64" s="81">
        <f t="shared" si="4"/>
        <v>0</v>
      </c>
      <c r="U64" s="81">
        <f>IFERROR(VLOOKUP(K64,'12'!$K$3:$M$16,3,FALSE),0)</f>
        <v>0</v>
      </c>
      <c r="V64" s="81">
        <f t="shared" si="5"/>
        <v>0</v>
      </c>
    </row>
    <row r="65" spans="1:22">
      <c r="A65" s="7"/>
      <c r="B65" s="147"/>
      <c r="C65" s="147"/>
      <c r="D65" s="79"/>
      <c r="E65" s="79"/>
      <c r="F65" s="79"/>
      <c r="G65" s="79"/>
      <c r="H65" s="79"/>
      <c r="I65" s="8"/>
      <c r="K65" s="79"/>
      <c r="L65" s="81"/>
      <c r="M65" s="81"/>
      <c r="N65" s="81"/>
      <c r="O65" s="81"/>
      <c r="P65" s="81"/>
      <c r="R65" s="81">
        <f t="shared" si="3"/>
        <v>0</v>
      </c>
      <c r="S65" s="81">
        <f>IFERROR(IF(J65="X",0,IF(K65="X",0,VLOOKUP(K65,'12'!$K$3:$L$16,2,FALSE))),0)</f>
        <v>0</v>
      </c>
      <c r="T65" s="81">
        <f t="shared" si="4"/>
        <v>0</v>
      </c>
      <c r="U65" s="81">
        <f>IFERROR(VLOOKUP(K65,'12'!$K$3:$M$16,3,FALSE),0)</f>
        <v>0</v>
      </c>
      <c r="V65" s="81">
        <f t="shared" si="5"/>
        <v>0</v>
      </c>
    </row>
    <row r="66" spans="1:22">
      <c r="A66" s="7"/>
      <c r="B66" s="147"/>
      <c r="C66" s="147"/>
      <c r="D66" s="79"/>
      <c r="E66" s="79"/>
      <c r="F66" s="79"/>
      <c r="G66" s="79"/>
      <c r="H66" s="79"/>
      <c r="I66" s="8"/>
      <c r="K66" s="79"/>
      <c r="L66" s="81"/>
      <c r="M66" s="81"/>
      <c r="N66" s="81"/>
      <c r="O66" s="81"/>
      <c r="P66" s="81"/>
      <c r="R66" s="81">
        <f t="shared" si="3"/>
        <v>0</v>
      </c>
      <c r="S66" s="81">
        <f>IFERROR(IF(J66="X",0,IF(K66="X",0,VLOOKUP(K66,'12'!$K$3:$L$16,2,FALSE))),0)</f>
        <v>0</v>
      </c>
      <c r="T66" s="81">
        <f t="shared" si="4"/>
        <v>0</v>
      </c>
      <c r="U66" s="81">
        <f>IFERROR(VLOOKUP(K66,'12'!$K$3:$M$16,3,FALSE),0)</f>
        <v>0</v>
      </c>
      <c r="V66" s="81">
        <f t="shared" si="5"/>
        <v>0</v>
      </c>
    </row>
    <row r="67" spans="1:22">
      <c r="A67" s="7"/>
      <c r="B67" s="147"/>
      <c r="C67" s="147"/>
      <c r="D67" s="79"/>
      <c r="E67" s="79"/>
      <c r="F67" s="79"/>
      <c r="G67" s="79"/>
      <c r="H67" s="79"/>
      <c r="I67" s="8"/>
      <c r="K67" s="79"/>
      <c r="L67" s="81"/>
      <c r="M67" s="81"/>
      <c r="N67" s="81"/>
      <c r="O67" s="81"/>
      <c r="P67" s="81"/>
      <c r="R67" s="81">
        <f t="shared" si="3"/>
        <v>0</v>
      </c>
      <c r="S67" s="81">
        <f>IFERROR(IF(J67="X",0,IF(K67="X",0,VLOOKUP(K67,'12'!$K$3:$L$16,2,FALSE))),0)</f>
        <v>0</v>
      </c>
      <c r="T67" s="81">
        <f t="shared" si="4"/>
        <v>0</v>
      </c>
      <c r="U67" s="81">
        <f>IFERROR(VLOOKUP(K67,'12'!$K$3:$M$16,3,FALSE),0)</f>
        <v>0</v>
      </c>
      <c r="V67" s="81">
        <f t="shared" si="5"/>
        <v>0</v>
      </c>
    </row>
    <row r="68" spans="1:22">
      <c r="A68" s="7"/>
      <c r="B68" s="147"/>
      <c r="C68" s="147"/>
      <c r="D68" s="79"/>
      <c r="E68" s="79"/>
      <c r="F68" s="79"/>
      <c r="G68" s="79"/>
      <c r="H68" s="79"/>
      <c r="I68" s="8"/>
      <c r="K68" s="79"/>
      <c r="L68" s="81"/>
      <c r="M68" s="81"/>
      <c r="N68" s="81"/>
      <c r="O68" s="81"/>
      <c r="P68" s="81"/>
      <c r="R68" s="81">
        <f t="shared" si="3"/>
        <v>0</v>
      </c>
      <c r="S68" s="81">
        <f>IFERROR(IF(J68="X",0,IF(K68="X",0,VLOOKUP(K68,'12'!$K$3:$L$16,2,FALSE))),0)</f>
        <v>0</v>
      </c>
      <c r="T68" s="81">
        <f t="shared" si="4"/>
        <v>0</v>
      </c>
      <c r="U68" s="81">
        <f>IFERROR(VLOOKUP(K68,'12'!$K$3:$M$16,3,FALSE),0)</f>
        <v>0</v>
      </c>
      <c r="V68" s="81">
        <f t="shared" si="5"/>
        <v>0</v>
      </c>
    </row>
    <row r="69" spans="1:22">
      <c r="A69" s="7"/>
      <c r="B69" s="147"/>
      <c r="C69" s="147"/>
      <c r="D69" s="79"/>
      <c r="E69" s="79"/>
      <c r="F69" s="79"/>
      <c r="G69" s="79"/>
      <c r="H69" s="79"/>
      <c r="I69" s="8"/>
      <c r="K69" s="79"/>
      <c r="L69" s="81"/>
      <c r="M69" s="81"/>
      <c r="N69" s="81"/>
      <c r="O69" s="81"/>
      <c r="P69" s="81"/>
      <c r="R69" s="81">
        <f t="shared" si="3"/>
        <v>0</v>
      </c>
      <c r="S69" s="81">
        <f>IFERROR(IF(J69="X",0,IF(K69="X",0,VLOOKUP(K69,'12'!$K$3:$L$16,2,FALSE))),0)</f>
        <v>0</v>
      </c>
      <c r="T69" s="81">
        <f t="shared" si="4"/>
        <v>0</v>
      </c>
      <c r="U69" s="81">
        <f>IFERROR(VLOOKUP(K69,'12'!$K$3:$M$16,3,FALSE),0)</f>
        <v>0</v>
      </c>
      <c r="V69" s="81">
        <f t="shared" si="5"/>
        <v>0</v>
      </c>
    </row>
    <row r="70" spans="1:22">
      <c r="A70" s="7"/>
      <c r="B70" s="147"/>
      <c r="C70" s="147"/>
      <c r="D70" s="79"/>
      <c r="E70" s="79"/>
      <c r="F70" s="79"/>
      <c r="G70" s="79"/>
      <c r="H70" s="79"/>
      <c r="I70" s="8"/>
      <c r="K70" s="79"/>
      <c r="L70" s="81"/>
      <c r="M70" s="81"/>
      <c r="N70" s="81"/>
      <c r="O70" s="81"/>
      <c r="P70" s="81"/>
      <c r="R70" s="81">
        <f t="shared" si="3"/>
        <v>0</v>
      </c>
      <c r="S70" s="81">
        <f>IFERROR(IF(J70="X",0,IF(K70="X",0,VLOOKUP(K70,'12'!$K$3:$L$16,2,FALSE))),0)</f>
        <v>0</v>
      </c>
      <c r="T70" s="81">
        <f t="shared" si="4"/>
        <v>0</v>
      </c>
      <c r="U70" s="81">
        <f>IFERROR(VLOOKUP(K70,'12'!$K$3:$M$16,3,FALSE),0)</f>
        <v>0</v>
      </c>
      <c r="V70" s="81">
        <f t="shared" si="5"/>
        <v>0</v>
      </c>
    </row>
    <row r="71" spans="1:22">
      <c r="A71" s="7"/>
      <c r="B71" s="147"/>
      <c r="C71" s="147"/>
      <c r="D71" s="79"/>
      <c r="E71" s="79"/>
      <c r="F71" s="79"/>
      <c r="G71" s="79"/>
      <c r="H71" s="79"/>
      <c r="I71" s="8"/>
      <c r="K71" s="79"/>
      <c r="L71" s="81"/>
      <c r="M71" s="81"/>
      <c r="N71" s="81"/>
      <c r="O71" s="81"/>
      <c r="P71" s="81"/>
      <c r="R71" s="81">
        <f t="shared" si="3"/>
        <v>0</v>
      </c>
      <c r="S71" s="81">
        <f>IFERROR(IF(J71="X",0,IF(K71="X",0,VLOOKUP(K71,'12'!$K$3:$L$16,2,FALSE))),0)</f>
        <v>0</v>
      </c>
      <c r="T71" s="81">
        <f t="shared" si="4"/>
        <v>0</v>
      </c>
      <c r="U71" s="81">
        <f>IFERROR(VLOOKUP(K71,'12'!$K$3:$M$16,3,FALSE),0)</f>
        <v>0</v>
      </c>
      <c r="V71" s="81">
        <f t="shared" si="5"/>
        <v>0</v>
      </c>
    </row>
    <row r="72" spans="1:22">
      <c r="A72" s="7"/>
      <c r="B72" s="147"/>
      <c r="C72" s="147"/>
      <c r="D72" s="79"/>
      <c r="E72" s="79"/>
      <c r="F72" s="79"/>
      <c r="G72" s="79"/>
      <c r="H72" s="79"/>
      <c r="I72" s="8"/>
      <c r="K72" s="79"/>
      <c r="L72" s="81"/>
      <c r="M72" s="81"/>
      <c r="N72" s="81"/>
      <c r="O72" s="81"/>
      <c r="P72" s="81"/>
      <c r="R72" s="81">
        <f t="shared" si="3"/>
        <v>0</v>
      </c>
      <c r="S72" s="81">
        <f>IFERROR(IF(J72="X",0,IF(K72="X",0,VLOOKUP(K72,'12'!$K$3:$L$16,2,FALSE))),0)</f>
        <v>0</v>
      </c>
      <c r="T72" s="81">
        <f t="shared" si="4"/>
        <v>0</v>
      </c>
      <c r="U72" s="81">
        <f>IFERROR(VLOOKUP(K72,'12'!$K$3:$M$16,3,FALSE),0)</f>
        <v>0</v>
      </c>
      <c r="V72" s="81">
        <f t="shared" si="5"/>
        <v>0</v>
      </c>
    </row>
    <row r="73" spans="1:22">
      <c r="A73" s="7"/>
      <c r="B73" s="147"/>
      <c r="C73" s="147"/>
      <c r="D73" s="79"/>
      <c r="E73" s="79"/>
      <c r="F73" s="79"/>
      <c r="G73" s="79"/>
      <c r="H73" s="79"/>
      <c r="I73" s="8"/>
      <c r="K73" s="79"/>
      <c r="L73" s="81"/>
      <c r="M73" s="81"/>
      <c r="N73" s="81"/>
      <c r="O73" s="81"/>
      <c r="P73" s="81"/>
      <c r="R73" s="81">
        <f t="shared" si="3"/>
        <v>0</v>
      </c>
      <c r="S73" s="81">
        <f>IFERROR(IF(J73="X",0,IF(K73="X",0,VLOOKUP(K73,'12'!$K$3:$L$16,2,FALSE))),0)</f>
        <v>0</v>
      </c>
      <c r="T73" s="81">
        <f t="shared" si="4"/>
        <v>0</v>
      </c>
      <c r="U73" s="81">
        <f>IFERROR(VLOOKUP(K73,'12'!$K$3:$M$16,3,FALSE),0)</f>
        <v>0</v>
      </c>
      <c r="V73" s="81">
        <f t="shared" si="5"/>
        <v>0</v>
      </c>
    </row>
    <row r="74" spans="1:22">
      <c r="A74" s="7"/>
      <c r="B74" s="147"/>
      <c r="C74" s="147"/>
      <c r="D74" s="79"/>
      <c r="E74" s="79"/>
      <c r="F74" s="79"/>
      <c r="G74" s="79"/>
      <c r="H74" s="79"/>
      <c r="I74" s="89"/>
      <c r="J74" s="154"/>
      <c r="K74" s="90"/>
      <c r="L74" s="81"/>
      <c r="M74" s="91"/>
      <c r="N74" s="91"/>
      <c r="O74" s="81"/>
      <c r="P74" s="91"/>
      <c r="Q74" s="91"/>
      <c r="R74" s="81">
        <f t="shared" si="3"/>
        <v>0</v>
      </c>
      <c r="S74" s="81">
        <f>IFERROR(IF(J74="X",0,IF(K74="X",0,VLOOKUP(K74,'12'!$K$3:$L$16,2,FALSE))),0)</f>
        <v>0</v>
      </c>
      <c r="T74" s="81">
        <f t="shared" si="4"/>
        <v>0</v>
      </c>
      <c r="U74" s="81">
        <f>IFERROR(VLOOKUP(K74,'12'!$K$3:$M$16,3,FALSE),0)</f>
        <v>0</v>
      </c>
      <c r="V74" s="81">
        <f t="shared" si="5"/>
        <v>0</v>
      </c>
    </row>
    <row r="75" spans="1:22">
      <c r="A75" s="7"/>
      <c r="B75" s="147"/>
      <c r="C75" s="147"/>
      <c r="D75" s="79"/>
      <c r="E75" s="79"/>
      <c r="F75" s="79"/>
      <c r="G75" s="79"/>
      <c r="H75" s="79"/>
      <c r="I75" s="8"/>
      <c r="K75" s="79"/>
      <c r="L75" s="81"/>
      <c r="M75" s="81"/>
      <c r="N75" s="81"/>
      <c r="O75" s="81"/>
      <c r="P75" s="81"/>
      <c r="R75" s="81">
        <f t="shared" si="3"/>
        <v>0</v>
      </c>
      <c r="S75" s="81">
        <f>IFERROR(IF(J75="X",0,IF(K75="X",0,VLOOKUP(K75,'12'!$K$3:$L$16,2,FALSE))),0)</f>
        <v>0</v>
      </c>
      <c r="T75" s="81">
        <f t="shared" si="4"/>
        <v>0</v>
      </c>
      <c r="U75" s="81">
        <f>IFERROR(VLOOKUP(K75,'12'!$K$3:$M$16,3,FALSE),0)</f>
        <v>0</v>
      </c>
      <c r="V75" s="81">
        <f t="shared" si="5"/>
        <v>0</v>
      </c>
    </row>
    <row r="76" spans="1:22">
      <c r="A76" s="7"/>
      <c r="B76" s="147"/>
      <c r="C76" s="147"/>
      <c r="D76" s="79"/>
      <c r="E76" s="79"/>
      <c r="F76" s="79"/>
      <c r="G76" s="79"/>
      <c r="H76" s="79"/>
      <c r="I76" s="80"/>
      <c r="K76" s="79"/>
      <c r="L76" s="81"/>
      <c r="M76" s="81"/>
      <c r="N76" s="81"/>
      <c r="O76" s="81"/>
      <c r="P76" s="81"/>
      <c r="R76" s="81">
        <f t="shared" si="3"/>
        <v>0</v>
      </c>
      <c r="S76" s="81">
        <f>IFERROR(IF(J76="X",0,IF(K76="X",0,VLOOKUP(K76,'12'!$K$3:$L$16,2,FALSE))),0)</f>
        <v>0</v>
      </c>
      <c r="T76" s="81">
        <f t="shared" si="4"/>
        <v>0</v>
      </c>
      <c r="U76" s="81">
        <f>IFERROR(VLOOKUP(K76,'12'!$K$3:$M$16,3,FALSE),0)</f>
        <v>0</v>
      </c>
      <c r="V76" s="81">
        <f t="shared" si="5"/>
        <v>0</v>
      </c>
    </row>
    <row r="77" spans="1:22">
      <c r="A77" s="7"/>
      <c r="B77" s="147"/>
      <c r="C77" s="147"/>
      <c r="D77" s="79"/>
      <c r="E77" s="79"/>
      <c r="F77" s="79"/>
      <c r="G77" s="79"/>
      <c r="H77" s="79"/>
      <c r="I77" s="8"/>
      <c r="K77" s="79"/>
      <c r="L77" s="81"/>
      <c r="M77" s="81"/>
      <c r="N77" s="81"/>
      <c r="O77" s="81"/>
      <c r="P77" s="81"/>
      <c r="R77" s="81">
        <f t="shared" ref="R77:R140" si="6">SUM(M77+P77)</f>
        <v>0</v>
      </c>
      <c r="S77" s="81">
        <f>IFERROR(IF(J77="X",0,IF(K77="X",0,VLOOKUP(K77,'12'!$K$3:$L$16,2,FALSE))),0)</f>
        <v>0</v>
      </c>
      <c r="T77" s="81">
        <f t="shared" ref="T77:T140" si="7">R77*S77</f>
        <v>0</v>
      </c>
      <c r="U77" s="81">
        <f>IFERROR(VLOOKUP(K77,'12'!$K$3:$M$16,3,FALSE),0)</f>
        <v>0</v>
      </c>
      <c r="V77" s="81">
        <f t="shared" ref="V77:V140" si="8">IF(U77=0,0,T77/U77)</f>
        <v>0</v>
      </c>
    </row>
    <row r="78" spans="1:22">
      <c r="A78" s="7"/>
      <c r="B78" s="147"/>
      <c r="C78" s="147"/>
      <c r="D78" s="79"/>
      <c r="E78" s="79"/>
      <c r="F78" s="79"/>
      <c r="G78" s="79"/>
      <c r="H78" s="79"/>
      <c r="I78" s="8"/>
      <c r="K78" s="79"/>
      <c r="L78" s="81"/>
      <c r="M78" s="81"/>
      <c r="N78" s="81"/>
      <c r="O78" s="81"/>
      <c r="P78" s="81"/>
      <c r="R78" s="81">
        <f t="shared" si="6"/>
        <v>0</v>
      </c>
      <c r="S78" s="81">
        <f>IFERROR(IF(J78="X",0,IF(K78="X",0,VLOOKUP(K78,'12'!$K$3:$L$16,2,FALSE))),0)</f>
        <v>0</v>
      </c>
      <c r="T78" s="81">
        <f t="shared" si="7"/>
        <v>0</v>
      </c>
      <c r="U78" s="81">
        <f>IFERROR(VLOOKUP(K78,'12'!$K$3:$M$16,3,FALSE),0)</f>
        <v>0</v>
      </c>
      <c r="V78" s="81">
        <f t="shared" si="8"/>
        <v>0</v>
      </c>
    </row>
    <row r="79" spans="1:22">
      <c r="A79" s="7"/>
      <c r="B79" s="147"/>
      <c r="C79" s="147"/>
      <c r="D79" s="79"/>
      <c r="E79" s="79"/>
      <c r="F79" s="79"/>
      <c r="G79" s="79"/>
      <c r="H79" s="79"/>
      <c r="I79" s="8"/>
      <c r="K79" s="79"/>
      <c r="L79" s="81"/>
      <c r="M79" s="81"/>
      <c r="N79" s="81"/>
      <c r="O79" s="81"/>
      <c r="P79" s="81"/>
      <c r="R79" s="81">
        <f t="shared" si="6"/>
        <v>0</v>
      </c>
      <c r="S79" s="81">
        <f>IFERROR(IF(J79="X",0,IF(K79="X",0,VLOOKUP(K79,'12'!$K$3:$L$16,2,FALSE))),0)</f>
        <v>0</v>
      </c>
      <c r="T79" s="81">
        <f t="shared" si="7"/>
        <v>0</v>
      </c>
      <c r="U79" s="81">
        <f>IFERROR(VLOOKUP(K79,'12'!$K$3:$M$16,3,FALSE),0)</f>
        <v>0</v>
      </c>
      <c r="V79" s="81">
        <f t="shared" si="8"/>
        <v>0</v>
      </c>
    </row>
    <row r="80" spans="1:22">
      <c r="A80" s="7"/>
      <c r="B80" s="147"/>
      <c r="C80" s="147"/>
      <c r="D80" s="79"/>
      <c r="E80" s="79"/>
      <c r="F80" s="79"/>
      <c r="G80" s="79"/>
      <c r="H80" s="79"/>
      <c r="I80" s="8"/>
      <c r="K80" s="79"/>
      <c r="L80" s="81"/>
      <c r="M80" s="81"/>
      <c r="N80" s="81"/>
      <c r="O80" s="81"/>
      <c r="P80" s="81"/>
      <c r="R80" s="81">
        <f t="shared" si="6"/>
        <v>0</v>
      </c>
      <c r="S80" s="81">
        <f>IFERROR(IF(J80="X",0,IF(K80="X",0,VLOOKUP(K80,'12'!$K$3:$L$16,2,FALSE))),0)</f>
        <v>0</v>
      </c>
      <c r="T80" s="81">
        <f t="shared" si="7"/>
        <v>0</v>
      </c>
      <c r="U80" s="81">
        <f>IFERROR(VLOOKUP(K80,'12'!$K$3:$M$16,3,FALSE),0)</f>
        <v>0</v>
      </c>
      <c r="V80" s="81">
        <f t="shared" si="8"/>
        <v>0</v>
      </c>
    </row>
    <row r="81" spans="1:22">
      <c r="A81" s="7"/>
      <c r="B81" s="147"/>
      <c r="C81" s="147"/>
      <c r="D81" s="79"/>
      <c r="E81" s="79"/>
      <c r="F81" s="79"/>
      <c r="G81" s="79"/>
      <c r="H81" s="79"/>
      <c r="I81" s="8"/>
      <c r="K81" s="79"/>
      <c r="L81" s="81"/>
      <c r="M81" s="81"/>
      <c r="N81" s="81"/>
      <c r="O81" s="81"/>
      <c r="P81" s="81"/>
      <c r="R81" s="81">
        <f t="shared" si="6"/>
        <v>0</v>
      </c>
      <c r="S81" s="81">
        <f>IFERROR(IF(J81="X",0,IF(K81="X",0,VLOOKUP(K81,'12'!$K$3:$L$16,2,FALSE))),0)</f>
        <v>0</v>
      </c>
      <c r="T81" s="81">
        <f t="shared" si="7"/>
        <v>0</v>
      </c>
      <c r="U81" s="81">
        <f>IFERROR(VLOOKUP(K81,'12'!$K$3:$M$16,3,FALSE),0)</f>
        <v>0</v>
      </c>
      <c r="V81" s="81">
        <f t="shared" si="8"/>
        <v>0</v>
      </c>
    </row>
    <row r="82" spans="1:22">
      <c r="A82" s="7"/>
      <c r="B82" s="147"/>
      <c r="C82" s="147"/>
      <c r="D82" s="79"/>
      <c r="E82" s="79"/>
      <c r="F82" s="79"/>
      <c r="G82" s="79"/>
      <c r="H82" s="79"/>
      <c r="I82" s="8"/>
      <c r="K82" s="79"/>
      <c r="L82" s="81"/>
      <c r="M82" s="81"/>
      <c r="N82" s="81"/>
      <c r="O82" s="81"/>
      <c r="P82" s="81"/>
      <c r="R82" s="81">
        <f t="shared" si="6"/>
        <v>0</v>
      </c>
      <c r="S82" s="81">
        <f>IFERROR(IF(J82="X",0,IF(K82="X",0,VLOOKUP(K82,'12'!$K$3:$L$16,2,FALSE))),0)</f>
        <v>0</v>
      </c>
      <c r="T82" s="81">
        <f t="shared" si="7"/>
        <v>0</v>
      </c>
      <c r="U82" s="81">
        <f>IFERROR(VLOOKUP(K82,'12'!$K$3:$M$16,3,FALSE),0)</f>
        <v>0</v>
      </c>
      <c r="V82" s="81">
        <f t="shared" si="8"/>
        <v>0</v>
      </c>
    </row>
    <row r="83" spans="1:22">
      <c r="A83" s="7"/>
      <c r="B83" s="147"/>
      <c r="C83" s="147"/>
      <c r="D83" s="79"/>
      <c r="E83" s="79"/>
      <c r="F83" s="79"/>
      <c r="G83" s="79"/>
      <c r="H83" s="79"/>
      <c r="I83" s="8"/>
      <c r="K83" s="79"/>
      <c r="L83" s="81"/>
      <c r="M83" s="81"/>
      <c r="N83" s="81"/>
      <c r="O83" s="81"/>
      <c r="P83" s="81"/>
      <c r="R83" s="81">
        <f t="shared" si="6"/>
        <v>0</v>
      </c>
      <c r="S83" s="81">
        <f>IFERROR(IF(J83="X",0,IF(K83="X",0,VLOOKUP(K83,'12'!$K$3:$L$16,2,FALSE))),0)</f>
        <v>0</v>
      </c>
      <c r="T83" s="81">
        <f t="shared" si="7"/>
        <v>0</v>
      </c>
      <c r="U83" s="81">
        <f>IFERROR(VLOOKUP(K83,'12'!$K$3:$M$16,3,FALSE),0)</f>
        <v>0</v>
      </c>
      <c r="V83" s="81">
        <f t="shared" si="8"/>
        <v>0</v>
      </c>
    </row>
    <row r="84" spans="1:22">
      <c r="A84" s="7"/>
      <c r="B84" s="147"/>
      <c r="C84" s="147"/>
      <c r="D84" s="79"/>
      <c r="E84" s="79"/>
      <c r="F84" s="79"/>
      <c r="G84" s="79"/>
      <c r="H84" s="79"/>
      <c r="I84" s="8"/>
      <c r="K84" s="79"/>
      <c r="L84" s="81"/>
      <c r="M84" s="81"/>
      <c r="N84" s="81"/>
      <c r="O84" s="81"/>
      <c r="P84" s="81"/>
      <c r="R84" s="81">
        <f t="shared" si="6"/>
        <v>0</v>
      </c>
      <c r="S84" s="81">
        <f>IFERROR(IF(J84="X",0,IF(K84="X",0,VLOOKUP(K84,'12'!$K$3:$L$16,2,FALSE))),0)</f>
        <v>0</v>
      </c>
      <c r="T84" s="81">
        <f t="shared" si="7"/>
        <v>0</v>
      </c>
      <c r="U84" s="81">
        <f>IFERROR(VLOOKUP(K84,'12'!$K$3:$M$16,3,FALSE),0)</f>
        <v>0</v>
      </c>
      <c r="V84" s="81">
        <f t="shared" si="8"/>
        <v>0</v>
      </c>
    </row>
    <row r="85" spans="1:22">
      <c r="A85" s="7"/>
      <c r="B85" s="147"/>
      <c r="C85" s="147"/>
      <c r="D85" s="79"/>
      <c r="E85" s="79"/>
      <c r="F85" s="79"/>
      <c r="G85" s="79"/>
      <c r="H85" s="79"/>
      <c r="I85" s="8"/>
      <c r="K85" s="79"/>
      <c r="L85" s="81"/>
      <c r="M85" s="81"/>
      <c r="N85" s="81"/>
      <c r="O85" s="81"/>
      <c r="P85" s="81"/>
      <c r="R85" s="81">
        <f t="shared" si="6"/>
        <v>0</v>
      </c>
      <c r="S85" s="81">
        <f>IFERROR(IF(J85="X",0,IF(K85="X",0,VLOOKUP(K85,'12'!$K$3:$L$16,2,FALSE))),0)</f>
        <v>0</v>
      </c>
      <c r="T85" s="81">
        <f t="shared" si="7"/>
        <v>0</v>
      </c>
      <c r="U85" s="81">
        <f>IFERROR(VLOOKUP(K85,'12'!$K$3:$M$16,3,FALSE),0)</f>
        <v>0</v>
      </c>
      <c r="V85" s="81">
        <f t="shared" si="8"/>
        <v>0</v>
      </c>
    </row>
    <row r="86" spans="1:22">
      <c r="A86" s="7"/>
      <c r="B86" s="147"/>
      <c r="C86" s="147"/>
      <c r="D86" s="79"/>
      <c r="E86" s="79"/>
      <c r="F86" s="79"/>
      <c r="G86" s="79"/>
      <c r="H86" s="79"/>
      <c r="I86" s="8"/>
      <c r="K86" s="79"/>
      <c r="L86" s="81"/>
      <c r="M86" s="81"/>
      <c r="N86" s="81"/>
      <c r="O86" s="81"/>
      <c r="P86" s="81"/>
      <c r="R86" s="81">
        <f t="shared" si="6"/>
        <v>0</v>
      </c>
      <c r="S86" s="81">
        <f>IFERROR(IF(J86="X",0,IF(K86="X",0,VLOOKUP(K86,'12'!$K$3:$L$16,2,FALSE))),0)</f>
        <v>0</v>
      </c>
      <c r="T86" s="81">
        <f t="shared" si="7"/>
        <v>0</v>
      </c>
      <c r="U86" s="81">
        <f>IFERROR(VLOOKUP(K86,'12'!$K$3:$M$16,3,FALSE),0)</f>
        <v>0</v>
      </c>
      <c r="V86" s="81">
        <f t="shared" si="8"/>
        <v>0</v>
      </c>
    </row>
    <row r="87" spans="1:22">
      <c r="A87" s="7"/>
      <c r="B87" s="147"/>
      <c r="C87" s="147"/>
      <c r="D87" s="79"/>
      <c r="E87" s="79"/>
      <c r="F87" s="79"/>
      <c r="G87" s="79"/>
      <c r="H87" s="79"/>
      <c r="I87" s="8"/>
      <c r="K87" s="79"/>
      <c r="L87" s="81"/>
      <c r="M87" s="81"/>
      <c r="N87" s="81"/>
      <c r="O87" s="81"/>
      <c r="P87" s="81"/>
      <c r="R87" s="81">
        <f t="shared" si="6"/>
        <v>0</v>
      </c>
      <c r="S87" s="81">
        <f>IFERROR(IF(J87="X",0,IF(K87="X",0,VLOOKUP(K87,'12'!$K$3:$L$16,2,FALSE))),0)</f>
        <v>0</v>
      </c>
      <c r="T87" s="81">
        <f t="shared" si="7"/>
        <v>0</v>
      </c>
      <c r="U87" s="81">
        <f>IFERROR(VLOOKUP(K87,'12'!$K$3:$M$16,3,FALSE),0)</f>
        <v>0</v>
      </c>
      <c r="V87" s="81">
        <f t="shared" si="8"/>
        <v>0</v>
      </c>
    </row>
    <row r="88" spans="1:22">
      <c r="A88" s="7"/>
      <c r="B88" s="147"/>
      <c r="C88" s="147"/>
      <c r="D88" s="79"/>
      <c r="E88" s="79"/>
      <c r="F88" s="79"/>
      <c r="G88" s="79"/>
      <c r="H88" s="79"/>
      <c r="I88" s="8"/>
      <c r="K88" s="79"/>
      <c r="L88" s="81"/>
      <c r="M88" s="81"/>
      <c r="N88" s="81"/>
      <c r="O88" s="81"/>
      <c r="P88" s="81"/>
      <c r="R88" s="81">
        <f t="shared" si="6"/>
        <v>0</v>
      </c>
      <c r="S88" s="81">
        <f>IFERROR(IF(J88="X",0,IF(K88="X",0,VLOOKUP(K88,'12'!$K$3:$L$16,2,FALSE))),0)</f>
        <v>0</v>
      </c>
      <c r="T88" s="81">
        <f t="shared" si="7"/>
        <v>0</v>
      </c>
      <c r="U88" s="81">
        <f>IFERROR(VLOOKUP(K88,'12'!$K$3:$M$16,3,FALSE),0)</f>
        <v>0</v>
      </c>
      <c r="V88" s="81">
        <f t="shared" si="8"/>
        <v>0</v>
      </c>
    </row>
    <row r="89" spans="1:22">
      <c r="A89" s="7"/>
      <c r="B89" s="147"/>
      <c r="C89" s="147"/>
      <c r="D89" s="79"/>
      <c r="E89" s="79"/>
      <c r="F89" s="79"/>
      <c r="G89" s="79"/>
      <c r="H89" s="79"/>
      <c r="I89" s="8"/>
      <c r="K89" s="79"/>
      <c r="L89" s="81"/>
      <c r="M89" s="81"/>
      <c r="N89" s="81"/>
      <c r="O89" s="81"/>
      <c r="P89" s="81"/>
      <c r="R89" s="81">
        <f t="shared" si="6"/>
        <v>0</v>
      </c>
      <c r="S89" s="81">
        <f>IFERROR(IF(J89="X",0,IF(K89="X",0,VLOOKUP(K89,'12'!$K$3:$L$16,2,FALSE))),0)</f>
        <v>0</v>
      </c>
      <c r="T89" s="81">
        <f t="shared" si="7"/>
        <v>0</v>
      </c>
      <c r="U89" s="81">
        <f>IFERROR(VLOOKUP(K89,'12'!$K$3:$M$16,3,FALSE),0)</f>
        <v>0</v>
      </c>
      <c r="V89" s="81">
        <f t="shared" si="8"/>
        <v>0</v>
      </c>
    </row>
    <row r="90" spans="1:22">
      <c r="A90" s="7"/>
      <c r="B90" s="147"/>
      <c r="C90" s="147"/>
      <c r="D90" s="79"/>
      <c r="E90" s="79"/>
      <c r="F90" s="79"/>
      <c r="G90" s="79"/>
      <c r="H90" s="79"/>
      <c r="I90" s="8"/>
      <c r="K90" s="79"/>
      <c r="L90" s="81"/>
      <c r="M90" s="81"/>
      <c r="N90" s="81"/>
      <c r="O90" s="81"/>
      <c r="P90" s="81"/>
      <c r="R90" s="81">
        <f t="shared" si="6"/>
        <v>0</v>
      </c>
      <c r="S90" s="81">
        <f>IFERROR(IF(J90="X",0,IF(K90="X",0,VLOOKUP(K90,'12'!$K$3:$L$16,2,FALSE))),0)</f>
        <v>0</v>
      </c>
      <c r="T90" s="81">
        <f t="shared" si="7"/>
        <v>0</v>
      </c>
      <c r="U90" s="81">
        <f>IFERROR(VLOOKUP(K90,'12'!$K$3:$M$16,3,FALSE),0)</f>
        <v>0</v>
      </c>
      <c r="V90" s="81">
        <f t="shared" si="8"/>
        <v>0</v>
      </c>
    </row>
    <row r="91" spans="1:22">
      <c r="A91" s="7"/>
      <c r="B91" s="147"/>
      <c r="C91" s="147"/>
      <c r="D91" s="79"/>
      <c r="E91" s="79"/>
      <c r="F91" s="79"/>
      <c r="G91" s="79"/>
      <c r="H91" s="79"/>
      <c r="I91" s="8"/>
      <c r="K91" s="79"/>
      <c r="L91" s="81"/>
      <c r="M91" s="81"/>
      <c r="N91" s="81"/>
      <c r="O91" s="81"/>
      <c r="P91" s="81"/>
      <c r="R91" s="81">
        <f t="shared" si="6"/>
        <v>0</v>
      </c>
      <c r="S91" s="81">
        <f>IFERROR(IF(J91="X",0,IF(K91="X",0,VLOOKUP(K91,'12'!$K$3:$L$16,2,FALSE))),0)</f>
        <v>0</v>
      </c>
      <c r="T91" s="81">
        <f t="shared" si="7"/>
        <v>0</v>
      </c>
      <c r="U91" s="81">
        <f>IFERROR(VLOOKUP(K91,'12'!$K$3:$M$16,3,FALSE),0)</f>
        <v>0</v>
      </c>
      <c r="V91" s="81">
        <f t="shared" si="8"/>
        <v>0</v>
      </c>
    </row>
    <row r="92" spans="1:22">
      <c r="A92" s="7"/>
      <c r="B92" s="147"/>
      <c r="C92" s="147"/>
      <c r="D92" s="79"/>
      <c r="E92" s="79"/>
      <c r="F92" s="79"/>
      <c r="G92" s="79"/>
      <c r="H92" s="79"/>
      <c r="I92" s="8"/>
      <c r="K92" s="79"/>
      <c r="L92" s="81"/>
      <c r="M92" s="81"/>
      <c r="N92" s="81"/>
      <c r="O92" s="81"/>
      <c r="P92" s="81"/>
      <c r="R92" s="81">
        <f t="shared" si="6"/>
        <v>0</v>
      </c>
      <c r="S92" s="81">
        <f>IFERROR(IF(J92="X",0,IF(K92="X",0,VLOOKUP(K92,'12'!$K$3:$L$16,2,FALSE))),0)</f>
        <v>0</v>
      </c>
      <c r="T92" s="81">
        <f t="shared" si="7"/>
        <v>0</v>
      </c>
      <c r="U92" s="81">
        <f>IFERROR(VLOOKUP(K92,'12'!$K$3:$M$16,3,FALSE),0)</f>
        <v>0</v>
      </c>
      <c r="V92" s="81">
        <f t="shared" si="8"/>
        <v>0</v>
      </c>
    </row>
    <row r="93" spans="1:22">
      <c r="A93" s="7"/>
      <c r="B93" s="147"/>
      <c r="C93" s="147"/>
      <c r="D93" s="79"/>
      <c r="E93" s="79"/>
      <c r="F93" s="79"/>
      <c r="G93" s="79"/>
      <c r="H93" s="79"/>
      <c r="I93" s="8"/>
      <c r="K93" s="79"/>
      <c r="L93" s="81"/>
      <c r="M93" s="81"/>
      <c r="N93" s="81"/>
      <c r="O93" s="81"/>
      <c r="P93" s="81"/>
      <c r="R93" s="81">
        <f t="shared" si="6"/>
        <v>0</v>
      </c>
      <c r="S93" s="81">
        <f>IFERROR(IF(J93="X",0,IF(K93="X",0,VLOOKUP(K93,'12'!$K$3:$L$16,2,FALSE))),0)</f>
        <v>0</v>
      </c>
      <c r="T93" s="81">
        <f t="shared" si="7"/>
        <v>0</v>
      </c>
      <c r="U93" s="81">
        <f>IFERROR(VLOOKUP(K93,'12'!$K$3:$M$16,3,FALSE),0)</f>
        <v>0</v>
      </c>
      <c r="V93" s="81">
        <f t="shared" si="8"/>
        <v>0</v>
      </c>
    </row>
    <row r="94" spans="1:22">
      <c r="A94" s="7"/>
      <c r="B94" s="147"/>
      <c r="C94" s="147"/>
      <c r="D94" s="79"/>
      <c r="E94" s="79"/>
      <c r="F94" s="79"/>
      <c r="G94" s="79"/>
      <c r="H94" s="79"/>
      <c r="I94" s="8"/>
      <c r="K94" s="79"/>
      <c r="L94" s="81"/>
      <c r="M94" s="81"/>
      <c r="N94" s="81"/>
      <c r="O94" s="81"/>
      <c r="P94" s="81"/>
      <c r="R94" s="81">
        <f t="shared" si="6"/>
        <v>0</v>
      </c>
      <c r="S94" s="81">
        <f>IFERROR(IF(J94="X",0,IF(K94="X",0,VLOOKUP(K94,'12'!$K$3:$L$16,2,FALSE))),0)</f>
        <v>0</v>
      </c>
      <c r="T94" s="81">
        <f t="shared" si="7"/>
        <v>0</v>
      </c>
      <c r="U94" s="81">
        <f>IFERROR(VLOOKUP(K94,'12'!$K$3:$M$16,3,FALSE),0)</f>
        <v>0</v>
      </c>
      <c r="V94" s="81">
        <f t="shared" si="8"/>
        <v>0</v>
      </c>
    </row>
    <row r="95" spans="1:22">
      <c r="A95" s="7"/>
      <c r="B95" s="147"/>
      <c r="C95" s="147"/>
      <c r="D95" s="79"/>
      <c r="E95" s="79"/>
      <c r="F95" s="79"/>
      <c r="G95" s="79"/>
      <c r="H95" s="79"/>
      <c r="I95" s="8"/>
      <c r="K95" s="79"/>
      <c r="L95" s="81"/>
      <c r="M95" s="81"/>
      <c r="N95" s="81"/>
      <c r="O95" s="81"/>
      <c r="P95" s="81"/>
      <c r="R95" s="81">
        <f t="shared" si="6"/>
        <v>0</v>
      </c>
      <c r="S95" s="81">
        <f>IFERROR(IF(J95="X",0,IF(K95="X",0,VLOOKUP(K95,'12'!$K$3:$L$16,2,FALSE))),0)</f>
        <v>0</v>
      </c>
      <c r="T95" s="81">
        <f t="shared" si="7"/>
        <v>0</v>
      </c>
      <c r="U95" s="81">
        <f>IFERROR(VLOOKUP(K95,'12'!$K$3:$M$16,3,FALSE),0)</f>
        <v>0</v>
      </c>
      <c r="V95" s="81">
        <f t="shared" si="8"/>
        <v>0</v>
      </c>
    </row>
    <row r="96" spans="1:22">
      <c r="A96" s="7"/>
      <c r="B96" s="147"/>
      <c r="C96" s="147"/>
      <c r="D96" s="79"/>
      <c r="E96" s="79"/>
      <c r="F96" s="79"/>
      <c r="G96" s="79"/>
      <c r="H96" s="79"/>
      <c r="I96" s="8"/>
      <c r="K96" s="79"/>
      <c r="L96" s="81"/>
      <c r="M96" s="81"/>
      <c r="N96" s="81"/>
      <c r="O96" s="81"/>
      <c r="P96" s="81"/>
      <c r="R96" s="81">
        <f t="shared" si="6"/>
        <v>0</v>
      </c>
      <c r="S96" s="81">
        <f>IFERROR(IF(J96="X",0,IF(K96="X",0,VLOOKUP(K96,'12'!$K$3:$L$16,2,FALSE))),0)</f>
        <v>0</v>
      </c>
      <c r="T96" s="81">
        <f t="shared" si="7"/>
        <v>0</v>
      </c>
      <c r="U96" s="81">
        <f>IFERROR(VLOOKUP(K96,'12'!$K$3:$M$16,3,FALSE),0)</f>
        <v>0</v>
      </c>
      <c r="V96" s="81">
        <f t="shared" si="8"/>
        <v>0</v>
      </c>
    </row>
    <row r="97" spans="1:22">
      <c r="A97" s="7"/>
      <c r="B97" s="147"/>
      <c r="C97" s="147"/>
      <c r="D97" s="79"/>
      <c r="E97" s="79"/>
      <c r="F97" s="79"/>
      <c r="G97" s="79"/>
      <c r="H97" s="79"/>
      <c r="I97" s="8"/>
      <c r="K97" s="79"/>
      <c r="L97" s="81"/>
      <c r="M97" s="81"/>
      <c r="N97" s="81"/>
      <c r="O97" s="81"/>
      <c r="P97" s="81"/>
      <c r="R97" s="81">
        <f t="shared" si="6"/>
        <v>0</v>
      </c>
      <c r="S97" s="81">
        <f>IFERROR(IF(J97="X",0,IF(K97="X",0,VLOOKUP(K97,'12'!$K$3:$L$16,2,FALSE))),0)</f>
        <v>0</v>
      </c>
      <c r="T97" s="81">
        <f t="shared" si="7"/>
        <v>0</v>
      </c>
      <c r="U97" s="81">
        <f>IFERROR(VLOOKUP(K97,'12'!$K$3:$M$16,3,FALSE),0)</f>
        <v>0</v>
      </c>
      <c r="V97" s="81">
        <f t="shared" si="8"/>
        <v>0</v>
      </c>
    </row>
    <row r="98" spans="1:22">
      <c r="A98" s="7"/>
      <c r="B98" s="147"/>
      <c r="C98" s="147"/>
      <c r="D98" s="79"/>
      <c r="E98" s="79"/>
      <c r="F98" s="79"/>
      <c r="G98" s="79"/>
      <c r="H98" s="79"/>
      <c r="I98" s="8"/>
      <c r="K98" s="79"/>
      <c r="L98" s="81"/>
      <c r="M98" s="81"/>
      <c r="N98" s="81"/>
      <c r="O98" s="81"/>
      <c r="P98" s="81"/>
      <c r="R98" s="81">
        <f t="shared" si="6"/>
        <v>0</v>
      </c>
      <c r="S98" s="81">
        <f>IFERROR(IF(J98="X",0,IF(K98="X",0,VLOOKUP(K98,'12'!$K$3:$L$16,2,FALSE))),0)</f>
        <v>0</v>
      </c>
      <c r="T98" s="81">
        <f t="shared" si="7"/>
        <v>0</v>
      </c>
      <c r="U98" s="81">
        <f>IFERROR(VLOOKUP(K98,'12'!$K$3:$M$16,3,FALSE),0)</f>
        <v>0</v>
      </c>
      <c r="V98" s="81">
        <f t="shared" si="8"/>
        <v>0</v>
      </c>
    </row>
    <row r="99" spans="1:22">
      <c r="A99" s="7"/>
      <c r="B99" s="147"/>
      <c r="C99" s="147"/>
      <c r="D99" s="79"/>
      <c r="E99" s="79"/>
      <c r="F99" s="79"/>
      <c r="G99" s="79"/>
      <c r="H99" s="79"/>
      <c r="I99" s="8"/>
      <c r="K99" s="79"/>
      <c r="L99" s="81"/>
      <c r="M99" s="81"/>
      <c r="N99" s="81"/>
      <c r="O99" s="81"/>
      <c r="P99" s="81"/>
      <c r="R99" s="81">
        <f t="shared" si="6"/>
        <v>0</v>
      </c>
      <c r="S99" s="81">
        <f>IFERROR(IF(J99="X",0,IF(K99="X",0,VLOOKUP(K99,'12'!$K$3:$L$16,2,FALSE))),0)</f>
        <v>0</v>
      </c>
      <c r="T99" s="81">
        <f t="shared" si="7"/>
        <v>0</v>
      </c>
      <c r="U99" s="81">
        <f>IFERROR(VLOOKUP(K99,'12'!$K$3:$M$16,3,FALSE),0)</f>
        <v>0</v>
      </c>
      <c r="V99" s="81">
        <f t="shared" si="8"/>
        <v>0</v>
      </c>
    </row>
    <row r="100" spans="1:22">
      <c r="A100" s="7"/>
      <c r="B100" s="147"/>
      <c r="C100" s="147"/>
      <c r="D100" s="79"/>
      <c r="E100" s="79"/>
      <c r="F100" s="79"/>
      <c r="G100" s="79"/>
      <c r="H100" s="79"/>
      <c r="I100" s="8"/>
      <c r="K100" s="79"/>
      <c r="L100" s="81"/>
      <c r="M100" s="81"/>
      <c r="N100" s="81"/>
      <c r="O100" s="81"/>
      <c r="P100" s="81"/>
      <c r="R100" s="81">
        <f t="shared" si="6"/>
        <v>0</v>
      </c>
      <c r="S100" s="81">
        <f>IFERROR(IF(J100="X",0,IF(K100="X",0,VLOOKUP(K100,'12'!$K$3:$L$16,2,FALSE))),0)</f>
        <v>0</v>
      </c>
      <c r="T100" s="81">
        <f t="shared" si="7"/>
        <v>0</v>
      </c>
      <c r="U100" s="81">
        <f>IFERROR(VLOOKUP(K100,'12'!$K$3:$M$16,3,FALSE),0)</f>
        <v>0</v>
      </c>
      <c r="V100" s="81">
        <f t="shared" si="8"/>
        <v>0</v>
      </c>
    </row>
    <row r="101" spans="1:22">
      <c r="A101" s="7"/>
      <c r="B101" s="147"/>
      <c r="C101" s="147"/>
      <c r="D101" s="79"/>
      <c r="E101" s="79"/>
      <c r="F101" s="79"/>
      <c r="G101" s="79"/>
      <c r="H101" s="79"/>
      <c r="I101" s="8"/>
      <c r="K101" s="79"/>
      <c r="L101" s="81"/>
      <c r="M101" s="81"/>
      <c r="N101" s="81"/>
      <c r="O101" s="81"/>
      <c r="P101" s="81"/>
      <c r="R101" s="81">
        <f t="shared" si="6"/>
        <v>0</v>
      </c>
      <c r="S101" s="81">
        <f>IFERROR(IF(J101="X",0,IF(K101="X",0,VLOOKUP(K101,'12'!$K$3:$L$16,2,FALSE))),0)</f>
        <v>0</v>
      </c>
      <c r="T101" s="81">
        <f t="shared" si="7"/>
        <v>0</v>
      </c>
      <c r="U101" s="81">
        <f>IFERROR(VLOOKUP(K101,'12'!$K$3:$M$16,3,FALSE),0)</f>
        <v>0</v>
      </c>
      <c r="V101" s="81">
        <f t="shared" si="8"/>
        <v>0</v>
      </c>
    </row>
    <row r="102" spans="1:22">
      <c r="A102" s="7"/>
      <c r="B102" s="147"/>
      <c r="C102" s="147"/>
      <c r="D102" s="79"/>
      <c r="E102" s="79"/>
      <c r="F102" s="79"/>
      <c r="G102" s="79"/>
      <c r="H102" s="79"/>
      <c r="I102" s="8"/>
      <c r="K102" s="79"/>
      <c r="L102" s="81"/>
      <c r="M102" s="81"/>
      <c r="N102" s="81"/>
      <c r="O102" s="81"/>
      <c r="P102" s="81"/>
      <c r="R102" s="81">
        <f t="shared" si="6"/>
        <v>0</v>
      </c>
      <c r="S102" s="81">
        <f>IFERROR(IF(J102="X",0,IF(K102="X",0,VLOOKUP(K102,'12'!$K$3:$L$16,2,FALSE))),0)</f>
        <v>0</v>
      </c>
      <c r="T102" s="81">
        <f t="shared" si="7"/>
        <v>0</v>
      </c>
      <c r="U102" s="81">
        <f>IFERROR(VLOOKUP(K102,'12'!$K$3:$M$16,3,FALSE),0)</f>
        <v>0</v>
      </c>
      <c r="V102" s="81">
        <f t="shared" si="8"/>
        <v>0</v>
      </c>
    </row>
    <row r="103" spans="1:22">
      <c r="A103" s="7"/>
      <c r="B103" s="147"/>
      <c r="C103" s="147"/>
      <c r="D103" s="79"/>
      <c r="E103" s="79"/>
      <c r="F103" s="79"/>
      <c r="G103" s="79"/>
      <c r="H103" s="79"/>
      <c r="I103" s="8"/>
      <c r="K103" s="79"/>
      <c r="L103" s="81"/>
      <c r="M103" s="81"/>
      <c r="N103" s="81"/>
      <c r="O103" s="81"/>
      <c r="P103" s="81"/>
      <c r="R103" s="81">
        <f t="shared" si="6"/>
        <v>0</v>
      </c>
      <c r="S103" s="81">
        <f>IFERROR(IF(J103="X",0,IF(K103="X",0,VLOOKUP(K103,'12'!$K$3:$L$16,2,FALSE))),0)</f>
        <v>0</v>
      </c>
      <c r="T103" s="81">
        <f t="shared" si="7"/>
        <v>0</v>
      </c>
      <c r="U103" s="81">
        <f>IFERROR(VLOOKUP(K103,'12'!$K$3:$M$16,3,FALSE),0)</f>
        <v>0</v>
      </c>
      <c r="V103" s="81">
        <f t="shared" si="8"/>
        <v>0</v>
      </c>
    </row>
    <row r="104" spans="1:22">
      <c r="A104" s="7"/>
      <c r="B104" s="147"/>
      <c r="C104" s="147"/>
      <c r="D104" s="79"/>
      <c r="E104" s="79"/>
      <c r="F104" s="79"/>
      <c r="G104" s="79"/>
      <c r="H104" s="79"/>
      <c r="I104" s="8"/>
      <c r="K104" s="79"/>
      <c r="L104" s="81"/>
      <c r="M104" s="81"/>
      <c r="N104" s="81"/>
      <c r="O104" s="81"/>
      <c r="P104" s="81"/>
      <c r="R104" s="81">
        <f t="shared" si="6"/>
        <v>0</v>
      </c>
      <c r="S104" s="81">
        <f>IFERROR(IF(J104="X",0,IF(K104="X",0,VLOOKUP(K104,'12'!$K$3:$L$16,2,FALSE))),0)</f>
        <v>0</v>
      </c>
      <c r="T104" s="81">
        <f t="shared" si="7"/>
        <v>0</v>
      </c>
      <c r="U104" s="81">
        <f>IFERROR(VLOOKUP(K104,'12'!$K$3:$M$16,3,FALSE),0)</f>
        <v>0</v>
      </c>
      <c r="V104" s="81">
        <f t="shared" si="8"/>
        <v>0</v>
      </c>
    </row>
    <row r="105" spans="1:22">
      <c r="A105" s="7"/>
      <c r="B105" s="147"/>
      <c r="C105" s="147"/>
      <c r="D105" s="79"/>
      <c r="E105" s="79"/>
      <c r="F105" s="79"/>
      <c r="G105" s="79"/>
      <c r="H105" s="79"/>
      <c r="I105" s="8"/>
      <c r="K105" s="79"/>
      <c r="L105" s="81"/>
      <c r="M105" s="81"/>
      <c r="N105" s="81"/>
      <c r="O105" s="81"/>
      <c r="P105" s="81"/>
      <c r="R105" s="81">
        <f t="shared" si="6"/>
        <v>0</v>
      </c>
      <c r="S105" s="81">
        <f>IFERROR(IF(J105="X",0,IF(K105="X",0,VLOOKUP(K105,'12'!$K$3:$L$16,2,FALSE))),0)</f>
        <v>0</v>
      </c>
      <c r="T105" s="81">
        <f t="shared" si="7"/>
        <v>0</v>
      </c>
      <c r="U105" s="81">
        <f>IFERROR(VLOOKUP(K105,'12'!$K$3:$M$16,3,FALSE),0)</f>
        <v>0</v>
      </c>
      <c r="V105" s="81">
        <f t="shared" si="8"/>
        <v>0</v>
      </c>
    </row>
    <row r="106" spans="1:22">
      <c r="A106" s="7"/>
      <c r="B106" s="147"/>
      <c r="C106" s="147"/>
      <c r="D106" s="79"/>
      <c r="E106" s="79"/>
      <c r="F106" s="79"/>
      <c r="G106" s="79"/>
      <c r="H106" s="79"/>
      <c r="I106" s="8"/>
      <c r="K106" s="79"/>
      <c r="L106" s="81"/>
      <c r="M106" s="81"/>
      <c r="N106" s="81"/>
      <c r="O106" s="81"/>
      <c r="P106" s="81"/>
      <c r="R106" s="81">
        <f t="shared" si="6"/>
        <v>0</v>
      </c>
      <c r="S106" s="81">
        <f>IFERROR(IF(J106="X",0,IF(K106="X",0,VLOOKUP(K106,'12'!$K$3:$L$16,2,FALSE))),0)</f>
        <v>0</v>
      </c>
      <c r="T106" s="81">
        <f t="shared" si="7"/>
        <v>0</v>
      </c>
      <c r="U106" s="81">
        <f>IFERROR(VLOOKUP(K106,'12'!$K$3:$M$16,3,FALSE),0)</f>
        <v>0</v>
      </c>
      <c r="V106" s="81">
        <f t="shared" si="8"/>
        <v>0</v>
      </c>
    </row>
    <row r="107" spans="1:22">
      <c r="A107" s="7"/>
      <c r="B107" s="147"/>
      <c r="C107" s="147"/>
      <c r="D107" s="79"/>
      <c r="E107" s="79"/>
      <c r="F107" s="79"/>
      <c r="G107" s="79"/>
      <c r="H107" s="79"/>
      <c r="I107" s="8"/>
      <c r="K107" s="79"/>
      <c r="L107" s="81"/>
      <c r="M107" s="81"/>
      <c r="N107" s="81"/>
      <c r="O107" s="81"/>
      <c r="P107" s="81"/>
      <c r="R107" s="81">
        <f t="shared" si="6"/>
        <v>0</v>
      </c>
      <c r="S107" s="81">
        <f>IFERROR(IF(J107="X",0,IF(K107="X",0,VLOOKUP(K107,'12'!$K$3:$L$16,2,FALSE))),0)</f>
        <v>0</v>
      </c>
      <c r="T107" s="81">
        <f t="shared" si="7"/>
        <v>0</v>
      </c>
      <c r="U107" s="81">
        <f>IFERROR(VLOOKUP(K107,'12'!$K$3:$M$16,3,FALSE),0)</f>
        <v>0</v>
      </c>
      <c r="V107" s="81">
        <f t="shared" si="8"/>
        <v>0</v>
      </c>
    </row>
    <row r="108" spans="1:22">
      <c r="A108" s="7"/>
      <c r="B108" s="147"/>
      <c r="C108" s="147"/>
      <c r="D108" s="79"/>
      <c r="E108" s="79"/>
      <c r="F108" s="79"/>
      <c r="G108" s="79"/>
      <c r="H108" s="79"/>
      <c r="I108" s="8"/>
      <c r="K108" s="79"/>
      <c r="L108" s="81"/>
      <c r="M108" s="81"/>
      <c r="N108" s="81"/>
      <c r="O108" s="81"/>
      <c r="P108" s="81"/>
      <c r="R108" s="81">
        <f t="shared" si="6"/>
        <v>0</v>
      </c>
      <c r="S108" s="81">
        <f>IFERROR(IF(J108="X",0,IF(K108="X",0,VLOOKUP(K108,'12'!$K$3:$L$16,2,FALSE))),0)</f>
        <v>0</v>
      </c>
      <c r="T108" s="81">
        <f t="shared" si="7"/>
        <v>0</v>
      </c>
      <c r="U108" s="81">
        <f>IFERROR(VLOOKUP(K108,'12'!$K$3:$M$16,3,FALSE),0)</f>
        <v>0</v>
      </c>
      <c r="V108" s="81">
        <f t="shared" si="8"/>
        <v>0</v>
      </c>
    </row>
    <row r="109" spans="1:22">
      <c r="A109" s="7"/>
      <c r="B109" s="147"/>
      <c r="C109" s="147"/>
      <c r="D109" s="79"/>
      <c r="E109" s="79"/>
      <c r="F109" s="79"/>
      <c r="G109" s="79"/>
      <c r="H109" s="79"/>
      <c r="I109" s="8"/>
      <c r="K109" s="79"/>
      <c r="L109" s="81"/>
      <c r="M109" s="81"/>
      <c r="N109" s="81"/>
      <c r="O109" s="81"/>
      <c r="P109" s="81"/>
      <c r="R109" s="81">
        <f t="shared" si="6"/>
        <v>0</v>
      </c>
      <c r="S109" s="81">
        <f>IFERROR(IF(J109="X",0,IF(K109="X",0,VLOOKUP(K109,'12'!$K$3:$L$16,2,FALSE))),0)</f>
        <v>0</v>
      </c>
      <c r="T109" s="81">
        <f t="shared" si="7"/>
        <v>0</v>
      </c>
      <c r="U109" s="81">
        <f>IFERROR(VLOOKUP(K109,'12'!$K$3:$M$16,3,FALSE),0)</f>
        <v>0</v>
      </c>
      <c r="V109" s="81">
        <f t="shared" si="8"/>
        <v>0</v>
      </c>
    </row>
    <row r="110" spans="1:22">
      <c r="A110" s="7"/>
      <c r="B110" s="147"/>
      <c r="C110" s="147"/>
      <c r="D110" s="79"/>
      <c r="E110" s="79"/>
      <c r="F110" s="79"/>
      <c r="G110" s="79"/>
      <c r="H110" s="79"/>
      <c r="I110" s="8"/>
      <c r="K110" s="79"/>
      <c r="L110" s="81"/>
      <c r="M110" s="81"/>
      <c r="N110" s="81"/>
      <c r="O110" s="81"/>
      <c r="P110" s="81"/>
      <c r="R110" s="81">
        <f t="shared" si="6"/>
        <v>0</v>
      </c>
      <c r="S110" s="81">
        <f>IFERROR(IF(J110="X",0,IF(K110="X",0,VLOOKUP(K110,'12'!$K$3:$L$16,2,FALSE))),0)</f>
        <v>0</v>
      </c>
      <c r="T110" s="81">
        <f t="shared" si="7"/>
        <v>0</v>
      </c>
      <c r="U110" s="81">
        <f>IFERROR(VLOOKUP(K110,'12'!$K$3:$M$16,3,FALSE),0)</f>
        <v>0</v>
      </c>
      <c r="V110" s="81">
        <f t="shared" si="8"/>
        <v>0</v>
      </c>
    </row>
    <row r="111" spans="1:22">
      <c r="A111" s="7"/>
      <c r="B111" s="147"/>
      <c r="C111" s="147"/>
      <c r="D111" s="79"/>
      <c r="E111" s="79"/>
      <c r="F111" s="79"/>
      <c r="G111" s="79"/>
      <c r="H111" s="79"/>
      <c r="I111" s="8"/>
      <c r="K111" s="79"/>
      <c r="L111" s="81"/>
      <c r="M111" s="81"/>
      <c r="N111" s="81"/>
      <c r="O111" s="81"/>
      <c r="P111" s="81"/>
      <c r="R111" s="81">
        <f t="shared" si="6"/>
        <v>0</v>
      </c>
      <c r="S111" s="81">
        <f>IFERROR(IF(J111="X",0,IF(K111="X",0,VLOOKUP(K111,'12'!$K$3:$L$16,2,FALSE))),0)</f>
        <v>0</v>
      </c>
      <c r="T111" s="81">
        <f t="shared" si="7"/>
        <v>0</v>
      </c>
      <c r="U111" s="81">
        <f>IFERROR(VLOOKUP(K111,'12'!$K$3:$M$16,3,FALSE),0)</f>
        <v>0</v>
      </c>
      <c r="V111" s="81">
        <f t="shared" si="8"/>
        <v>0</v>
      </c>
    </row>
    <row r="112" spans="1:22">
      <c r="A112" s="7"/>
      <c r="B112" s="147"/>
      <c r="C112" s="147"/>
      <c r="D112" s="79"/>
      <c r="E112" s="79"/>
      <c r="F112" s="79"/>
      <c r="G112" s="79"/>
      <c r="H112" s="79"/>
      <c r="I112" s="8"/>
      <c r="K112" s="79"/>
      <c r="L112" s="81"/>
      <c r="M112" s="81"/>
      <c r="N112" s="81"/>
      <c r="O112" s="81"/>
      <c r="P112" s="81"/>
      <c r="R112" s="81">
        <f t="shared" si="6"/>
        <v>0</v>
      </c>
      <c r="S112" s="81">
        <f>IFERROR(IF(J112="X",0,IF(K112="X",0,VLOOKUP(K112,'12'!$K$3:$L$16,2,FALSE))),0)</f>
        <v>0</v>
      </c>
      <c r="T112" s="81">
        <f t="shared" si="7"/>
        <v>0</v>
      </c>
      <c r="U112" s="81">
        <f>IFERROR(VLOOKUP(K112,'12'!$K$3:$M$16,3,FALSE),0)</f>
        <v>0</v>
      </c>
      <c r="V112" s="81">
        <f t="shared" si="8"/>
        <v>0</v>
      </c>
    </row>
    <row r="113" spans="1:22">
      <c r="A113" s="7"/>
      <c r="B113" s="147"/>
      <c r="C113" s="147"/>
      <c r="D113" s="79"/>
      <c r="E113" s="79"/>
      <c r="F113" s="79"/>
      <c r="G113" s="79"/>
      <c r="H113" s="79"/>
      <c r="I113" s="8"/>
      <c r="K113" s="79"/>
      <c r="L113" s="81"/>
      <c r="M113" s="81"/>
      <c r="N113" s="81"/>
      <c r="O113" s="81"/>
      <c r="P113" s="81"/>
      <c r="R113" s="81">
        <f t="shared" si="6"/>
        <v>0</v>
      </c>
      <c r="S113" s="81">
        <f>IFERROR(IF(J113="X",0,IF(K113="X",0,VLOOKUP(K113,'12'!$K$3:$L$16,2,FALSE))),0)</f>
        <v>0</v>
      </c>
      <c r="T113" s="81">
        <f t="shared" si="7"/>
        <v>0</v>
      </c>
      <c r="U113" s="81">
        <f>IFERROR(VLOOKUP(K113,'12'!$K$3:$M$16,3,FALSE),0)</f>
        <v>0</v>
      </c>
      <c r="V113" s="81">
        <f t="shared" si="8"/>
        <v>0</v>
      </c>
    </row>
    <row r="114" spans="1:22">
      <c r="A114" s="7"/>
      <c r="B114" s="147"/>
      <c r="C114" s="147"/>
      <c r="D114" s="79"/>
      <c r="E114" s="79"/>
      <c r="F114" s="79"/>
      <c r="G114" s="79"/>
      <c r="H114" s="79"/>
      <c r="I114" s="8"/>
      <c r="K114" s="79"/>
      <c r="L114" s="81"/>
      <c r="M114" s="81"/>
      <c r="N114" s="81"/>
      <c r="O114" s="81"/>
      <c r="P114" s="81"/>
      <c r="R114" s="81">
        <f t="shared" si="6"/>
        <v>0</v>
      </c>
      <c r="S114" s="81">
        <f>IFERROR(IF(J114="X",0,IF(K114="X",0,VLOOKUP(K114,'12'!$K$3:$L$16,2,FALSE))),0)</f>
        <v>0</v>
      </c>
      <c r="T114" s="81">
        <f t="shared" si="7"/>
        <v>0</v>
      </c>
      <c r="U114" s="81">
        <f>IFERROR(VLOOKUP(K114,'12'!$K$3:$M$16,3,FALSE),0)</f>
        <v>0</v>
      </c>
      <c r="V114" s="81">
        <f t="shared" si="8"/>
        <v>0</v>
      </c>
    </row>
    <row r="115" spans="1:22">
      <c r="A115" s="7"/>
      <c r="B115" s="147"/>
      <c r="C115" s="147"/>
      <c r="D115" s="79"/>
      <c r="E115" s="79"/>
      <c r="F115" s="79"/>
      <c r="G115" s="79"/>
      <c r="H115" s="79"/>
      <c r="I115" s="8"/>
      <c r="K115" s="79"/>
      <c r="L115" s="81"/>
      <c r="M115" s="81"/>
      <c r="N115" s="81"/>
      <c r="O115" s="81"/>
      <c r="P115" s="81"/>
      <c r="R115" s="81">
        <f t="shared" si="6"/>
        <v>0</v>
      </c>
      <c r="S115" s="81">
        <f>IFERROR(IF(J115="X",0,IF(K115="X",0,VLOOKUP(K115,'12'!$K$3:$L$16,2,FALSE))),0)</f>
        <v>0</v>
      </c>
      <c r="T115" s="81">
        <f t="shared" si="7"/>
        <v>0</v>
      </c>
      <c r="U115" s="81">
        <f>IFERROR(VLOOKUP(K115,'12'!$K$3:$M$16,3,FALSE),0)</f>
        <v>0</v>
      </c>
      <c r="V115" s="81">
        <f t="shared" si="8"/>
        <v>0</v>
      </c>
    </row>
    <row r="116" spans="1:22">
      <c r="A116" s="7"/>
      <c r="B116" s="147"/>
      <c r="C116" s="147"/>
      <c r="D116" s="79"/>
      <c r="E116" s="79"/>
      <c r="F116" s="79"/>
      <c r="G116" s="79"/>
      <c r="H116" s="79"/>
      <c r="I116" s="8"/>
      <c r="K116" s="79"/>
      <c r="L116" s="81"/>
      <c r="M116" s="81"/>
      <c r="N116" s="81"/>
      <c r="O116" s="81"/>
      <c r="P116" s="81"/>
      <c r="R116" s="81">
        <f t="shared" si="6"/>
        <v>0</v>
      </c>
      <c r="S116" s="81">
        <f>IFERROR(IF(J116="X",0,IF(K116="X",0,VLOOKUP(K116,'12'!$K$3:$L$16,2,FALSE))),0)</f>
        <v>0</v>
      </c>
      <c r="T116" s="81">
        <f t="shared" si="7"/>
        <v>0</v>
      </c>
      <c r="U116" s="81">
        <f>IFERROR(VLOOKUP(K116,'12'!$K$3:$M$16,3,FALSE),0)</f>
        <v>0</v>
      </c>
      <c r="V116" s="81">
        <f t="shared" si="8"/>
        <v>0</v>
      </c>
    </row>
    <row r="117" spans="1:22">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IFERROR(IF(J117="X",0,IF(K117="X",0,VLOOKUP(K117,'12'!$K$3:$L$16,2,FALSE))),0)</f>
        <v>0</v>
      </c>
      <c r="T117" s="81">
        <f t="shared" si="7"/>
        <v>0</v>
      </c>
      <c r="U117" s="81">
        <f>IFERROR(VLOOKUP(K117,'12'!$K$3:$M$16,3,FALSE),0)</f>
        <v>0</v>
      </c>
      <c r="V117" s="81">
        <f t="shared" si="8"/>
        <v>0</v>
      </c>
    </row>
    <row r="118" spans="1:22">
      <c r="A118" s="7"/>
      <c r="B118" s="148"/>
      <c r="C118" s="148"/>
      <c r="D118" s="79"/>
      <c r="E118" s="79"/>
      <c r="F118" s="79"/>
      <c r="G118" s="79"/>
      <c r="H118" s="79"/>
      <c r="I118" s="8"/>
      <c r="K118" s="79"/>
      <c r="L118" s="81"/>
      <c r="M118" s="81"/>
      <c r="N118" s="81"/>
      <c r="O118" s="81"/>
      <c r="P118" s="81"/>
      <c r="R118" s="81">
        <f t="shared" si="6"/>
        <v>0</v>
      </c>
      <c r="S118" s="81">
        <f>IFERROR(IF(J118="X",0,IF(K118="X",0,VLOOKUP(K118,'12'!$K$3:$L$16,2,FALSE))),0)</f>
        <v>0</v>
      </c>
      <c r="T118" s="81">
        <f t="shared" si="7"/>
        <v>0</v>
      </c>
      <c r="U118" s="81">
        <f>IFERROR(VLOOKUP(K118,'12'!$K$3:$M$16,3,FALSE),0)</f>
        <v>0</v>
      </c>
      <c r="V118" s="81">
        <f t="shared" si="8"/>
        <v>0</v>
      </c>
    </row>
    <row r="119" spans="1:22">
      <c r="A119" s="7"/>
      <c r="B119" s="148"/>
      <c r="C119" s="148"/>
      <c r="D119" s="79"/>
      <c r="E119" s="79"/>
      <c r="F119" s="79"/>
      <c r="G119" s="79"/>
      <c r="H119" s="79"/>
      <c r="I119" s="80"/>
      <c r="K119" s="79"/>
      <c r="L119" s="81"/>
      <c r="M119" s="81"/>
      <c r="N119" s="81"/>
      <c r="O119" s="81"/>
      <c r="P119" s="81"/>
      <c r="R119" s="81">
        <f t="shared" si="6"/>
        <v>0</v>
      </c>
      <c r="S119" s="81">
        <f>IFERROR(IF(J119="X",0,IF(K119="X",0,VLOOKUP(K119,'12'!$K$3:$L$16,2,FALSE))),0)</f>
        <v>0</v>
      </c>
      <c r="T119" s="81">
        <f t="shared" si="7"/>
        <v>0</v>
      </c>
      <c r="U119" s="81">
        <f>IFERROR(VLOOKUP(K119,'12'!$K$3:$M$16,3,FALSE),0)</f>
        <v>0</v>
      </c>
      <c r="V119" s="81">
        <f t="shared" si="8"/>
        <v>0</v>
      </c>
    </row>
    <row r="120" spans="1:22">
      <c r="A120" s="7"/>
      <c r="B120" s="148"/>
      <c r="C120" s="148"/>
      <c r="D120" s="79"/>
      <c r="E120" s="79"/>
      <c r="F120" s="79"/>
      <c r="G120" s="79"/>
      <c r="H120" s="79"/>
      <c r="I120" s="8"/>
      <c r="K120" s="79"/>
      <c r="L120" s="81"/>
      <c r="M120" s="81"/>
      <c r="N120" s="81"/>
      <c r="O120" s="81"/>
      <c r="P120" s="81"/>
      <c r="R120" s="81">
        <f t="shared" si="6"/>
        <v>0</v>
      </c>
      <c r="S120" s="81">
        <f>IFERROR(IF(J120="X",0,IF(K120="X",0,VLOOKUP(K120,'12'!$K$3:$L$16,2,FALSE))),0)</f>
        <v>0</v>
      </c>
      <c r="T120" s="81">
        <f t="shared" si="7"/>
        <v>0</v>
      </c>
      <c r="U120" s="81">
        <f>IFERROR(VLOOKUP(K120,'12'!$K$3:$M$16,3,FALSE),0)</f>
        <v>0</v>
      </c>
      <c r="V120" s="81">
        <f t="shared" si="8"/>
        <v>0</v>
      </c>
    </row>
    <row r="121" spans="1:22">
      <c r="A121" s="7"/>
      <c r="B121" s="148"/>
      <c r="C121" s="148"/>
      <c r="D121" s="79"/>
      <c r="E121" s="79"/>
      <c r="F121" s="79"/>
      <c r="G121" s="79"/>
      <c r="H121" s="79"/>
      <c r="I121" s="8"/>
      <c r="K121" s="79"/>
      <c r="L121" s="81"/>
      <c r="M121" s="81"/>
      <c r="N121" s="81"/>
      <c r="O121" s="81"/>
      <c r="P121" s="81"/>
      <c r="R121" s="81">
        <f t="shared" si="6"/>
        <v>0</v>
      </c>
      <c r="S121" s="81">
        <f>IFERROR(IF(J121="X",0,IF(K121="X",0,VLOOKUP(K121,'12'!$K$3:$L$16,2,FALSE))),0)</f>
        <v>0</v>
      </c>
      <c r="T121" s="81">
        <f t="shared" si="7"/>
        <v>0</v>
      </c>
      <c r="U121" s="81">
        <f>IFERROR(VLOOKUP(K121,'12'!$K$3:$M$16,3,FALSE),0)</f>
        <v>0</v>
      </c>
      <c r="V121" s="81">
        <f t="shared" si="8"/>
        <v>0</v>
      </c>
    </row>
    <row r="122" spans="1:22">
      <c r="A122" s="7"/>
      <c r="B122" s="148"/>
      <c r="C122" s="148"/>
      <c r="D122" s="79"/>
      <c r="E122" s="79"/>
      <c r="F122" s="79"/>
      <c r="G122" s="79"/>
      <c r="H122" s="79"/>
      <c r="I122" s="8"/>
      <c r="K122" s="79"/>
      <c r="L122" s="81"/>
      <c r="M122" s="81"/>
      <c r="N122" s="81"/>
      <c r="O122" s="81"/>
      <c r="P122" s="81"/>
      <c r="R122" s="81">
        <f t="shared" si="6"/>
        <v>0</v>
      </c>
      <c r="S122" s="81">
        <f>IFERROR(IF(J122="X",0,IF(K122="X",0,VLOOKUP(K122,'12'!$K$3:$L$16,2,FALSE))),0)</f>
        <v>0</v>
      </c>
      <c r="T122" s="81">
        <f t="shared" si="7"/>
        <v>0</v>
      </c>
      <c r="U122" s="81">
        <f>IFERROR(VLOOKUP(K122,'12'!$K$3:$M$16,3,FALSE),0)</f>
        <v>0</v>
      </c>
      <c r="V122" s="81">
        <f t="shared" si="8"/>
        <v>0</v>
      </c>
    </row>
    <row r="123" spans="1:22">
      <c r="A123" s="7"/>
      <c r="B123" s="148"/>
      <c r="C123" s="148"/>
      <c r="D123" s="79"/>
      <c r="E123" s="79"/>
      <c r="F123" s="79"/>
      <c r="G123" s="79"/>
      <c r="H123" s="79"/>
      <c r="I123" s="8"/>
      <c r="K123" s="79"/>
      <c r="L123" s="81"/>
      <c r="M123" s="81"/>
      <c r="N123" s="81"/>
      <c r="O123" s="81"/>
      <c r="P123" s="81"/>
      <c r="R123" s="81">
        <f t="shared" si="6"/>
        <v>0</v>
      </c>
      <c r="S123" s="81">
        <f>IFERROR(IF(J123="X",0,IF(K123="X",0,VLOOKUP(K123,'12'!$K$3:$L$16,2,FALSE))),0)</f>
        <v>0</v>
      </c>
      <c r="T123" s="81">
        <f t="shared" si="7"/>
        <v>0</v>
      </c>
      <c r="U123" s="81">
        <f>IFERROR(VLOOKUP(K123,'12'!$K$3:$M$16,3,FALSE),0)</f>
        <v>0</v>
      </c>
      <c r="V123" s="81">
        <f t="shared" si="8"/>
        <v>0</v>
      </c>
    </row>
    <row r="124" spans="1:22">
      <c r="A124" s="7"/>
      <c r="B124" s="148"/>
      <c r="C124" s="148"/>
      <c r="D124" s="79"/>
      <c r="E124" s="79"/>
      <c r="F124" s="79"/>
      <c r="G124" s="79"/>
      <c r="H124" s="79"/>
      <c r="I124" s="8"/>
      <c r="K124" s="79"/>
      <c r="L124" s="81"/>
      <c r="M124" s="81"/>
      <c r="N124" s="81"/>
      <c r="O124" s="81"/>
      <c r="P124" s="81"/>
      <c r="R124" s="81">
        <f t="shared" si="6"/>
        <v>0</v>
      </c>
      <c r="S124" s="81">
        <f>IFERROR(IF(J124="X",0,IF(K124="X",0,VLOOKUP(K124,'12'!$K$3:$L$16,2,FALSE))),0)</f>
        <v>0</v>
      </c>
      <c r="T124" s="81">
        <f t="shared" si="7"/>
        <v>0</v>
      </c>
      <c r="U124" s="81">
        <f>IFERROR(VLOOKUP(K124,'12'!$K$3:$M$16,3,FALSE),0)</f>
        <v>0</v>
      </c>
      <c r="V124" s="81">
        <f t="shared" si="8"/>
        <v>0</v>
      </c>
    </row>
    <row r="125" spans="1:22">
      <c r="A125" s="7"/>
      <c r="B125" s="148"/>
      <c r="C125" s="148"/>
      <c r="D125" s="79"/>
      <c r="E125" s="79"/>
      <c r="F125" s="79"/>
      <c r="G125" s="79"/>
      <c r="H125" s="79"/>
      <c r="I125" s="8"/>
      <c r="K125" s="79"/>
      <c r="L125" s="81"/>
      <c r="M125" s="81"/>
      <c r="N125" s="81"/>
      <c r="O125" s="81"/>
      <c r="P125" s="81"/>
      <c r="R125" s="81">
        <f t="shared" si="6"/>
        <v>0</v>
      </c>
      <c r="S125" s="81">
        <f>IFERROR(IF(J125="X",0,IF(K125="X",0,VLOOKUP(K125,'12'!$K$3:$L$16,2,FALSE))),0)</f>
        <v>0</v>
      </c>
      <c r="T125" s="81">
        <f t="shared" si="7"/>
        <v>0</v>
      </c>
      <c r="U125" s="81">
        <f>IFERROR(VLOOKUP(K125,'12'!$K$3:$M$16,3,FALSE),0)</f>
        <v>0</v>
      </c>
      <c r="V125" s="81">
        <f t="shared" si="8"/>
        <v>0</v>
      </c>
    </row>
    <row r="126" spans="1:22">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IFERROR(IF(J126="X",0,IF(K126="X",0,VLOOKUP(K126,'12'!$K$3:$L$16,2,FALSE))),0)</f>
        <v>0</v>
      </c>
      <c r="T126" s="81">
        <f t="shared" si="7"/>
        <v>0</v>
      </c>
      <c r="U126" s="81">
        <f>IFERROR(VLOOKUP(K126,'12'!$K$3:$M$16,3,FALSE),0)</f>
        <v>0</v>
      </c>
      <c r="V126" s="81">
        <f t="shared" si="8"/>
        <v>0</v>
      </c>
    </row>
    <row r="127" spans="1:22">
      <c r="A127" s="7"/>
      <c r="E127" s="79"/>
      <c r="F127" s="79"/>
      <c r="G127" s="79"/>
      <c r="H127" s="79"/>
      <c r="L127" s="81"/>
      <c r="O127" s="81"/>
      <c r="R127" s="81">
        <f t="shared" si="6"/>
        <v>0</v>
      </c>
      <c r="S127" s="81">
        <f>IFERROR(IF(J127="X",0,IF(K127="X",0,VLOOKUP(K127,'12'!$K$3:$L$16,2,FALSE))),0)</f>
        <v>0</v>
      </c>
      <c r="T127" s="81">
        <f t="shared" si="7"/>
        <v>0</v>
      </c>
      <c r="U127" s="81">
        <f>IFERROR(VLOOKUP(K127,'12'!$K$3:$M$16,3,FALSE),0)</f>
        <v>0</v>
      </c>
      <c r="V127" s="81">
        <f t="shared" si="8"/>
        <v>0</v>
      </c>
    </row>
    <row r="128" spans="1:22">
      <c r="A128" s="7"/>
      <c r="E128" s="79"/>
      <c r="F128" s="79"/>
      <c r="G128" s="79"/>
      <c r="H128" s="79"/>
      <c r="L128" s="81"/>
      <c r="O128" s="81"/>
      <c r="R128" s="81">
        <f t="shared" si="6"/>
        <v>0</v>
      </c>
      <c r="S128" s="81">
        <f>IFERROR(IF(J128="X",0,IF(K128="X",0,VLOOKUP(K128,'12'!$K$3:$L$16,2,FALSE))),0)</f>
        <v>0</v>
      </c>
      <c r="T128" s="81">
        <f t="shared" si="7"/>
        <v>0</v>
      </c>
      <c r="U128" s="81">
        <f>IFERROR(VLOOKUP(K128,'12'!$K$3:$M$16,3,FALSE),0)</f>
        <v>0</v>
      </c>
      <c r="V128" s="81">
        <f t="shared" si="8"/>
        <v>0</v>
      </c>
    </row>
    <row r="129" spans="1:22">
      <c r="A129" s="7"/>
      <c r="E129" s="79"/>
      <c r="F129" s="79"/>
      <c r="G129" s="79"/>
      <c r="H129" s="79"/>
      <c r="L129" s="81"/>
      <c r="O129" s="81"/>
      <c r="R129" s="81">
        <f t="shared" si="6"/>
        <v>0</v>
      </c>
      <c r="S129" s="81">
        <f>IFERROR(IF(J129="X",0,IF(K129="X",0,VLOOKUP(K129,'12'!$K$3:$L$16,2,FALSE))),0)</f>
        <v>0</v>
      </c>
      <c r="T129" s="81">
        <f t="shared" si="7"/>
        <v>0</v>
      </c>
      <c r="U129" s="81">
        <f>IFERROR(VLOOKUP(K129,'12'!$K$3:$M$16,3,FALSE),0)</f>
        <v>0</v>
      </c>
      <c r="V129" s="81">
        <f t="shared" si="8"/>
        <v>0</v>
      </c>
    </row>
    <row r="130" spans="1:22">
      <c r="A130" s="7"/>
      <c r="E130" s="79"/>
      <c r="F130" s="79"/>
      <c r="G130" s="79"/>
      <c r="H130" s="79"/>
      <c r="L130" s="81"/>
      <c r="O130" s="81"/>
      <c r="R130" s="81">
        <f t="shared" si="6"/>
        <v>0</v>
      </c>
      <c r="S130" s="81">
        <f>IFERROR(IF(J130="X",0,IF(K130="X",0,VLOOKUP(K130,'12'!$K$3:$L$16,2,FALSE))),0)</f>
        <v>0</v>
      </c>
      <c r="T130" s="81">
        <f t="shared" si="7"/>
        <v>0</v>
      </c>
      <c r="U130" s="81">
        <f>IFERROR(VLOOKUP(K130,'12'!$K$3:$M$16,3,FALSE),0)</f>
        <v>0</v>
      </c>
      <c r="V130" s="81">
        <f t="shared" si="8"/>
        <v>0</v>
      </c>
    </row>
    <row r="131" spans="1:22">
      <c r="A131" s="7"/>
      <c r="E131" s="79"/>
      <c r="F131" s="79"/>
      <c r="G131" s="79"/>
      <c r="H131" s="79"/>
      <c r="L131" s="81"/>
      <c r="O131" s="81"/>
      <c r="R131" s="81">
        <f t="shared" si="6"/>
        <v>0</v>
      </c>
      <c r="S131" s="81">
        <f>IFERROR(IF(J131="X",0,IF(K131="X",0,VLOOKUP(K131,'12'!$K$3:$L$16,2,FALSE))),0)</f>
        <v>0</v>
      </c>
      <c r="T131" s="81">
        <f t="shared" si="7"/>
        <v>0</v>
      </c>
      <c r="U131" s="81">
        <f>IFERROR(VLOOKUP(K131,'12'!$K$3:$M$16,3,FALSE),0)</f>
        <v>0</v>
      </c>
      <c r="V131" s="81">
        <f t="shared" si="8"/>
        <v>0</v>
      </c>
    </row>
    <row r="132" spans="1:22">
      <c r="A132" s="7"/>
      <c r="E132" s="79"/>
      <c r="F132" s="79"/>
      <c r="G132" s="79"/>
      <c r="H132" s="79"/>
      <c r="L132" s="81"/>
      <c r="O132" s="81"/>
      <c r="R132" s="81">
        <f t="shared" si="6"/>
        <v>0</v>
      </c>
      <c r="S132" s="81">
        <f>IFERROR(IF(J132="X",0,IF(K132="X",0,VLOOKUP(K132,'12'!$K$3:$L$16,2,FALSE))),0)</f>
        <v>0</v>
      </c>
      <c r="T132" s="81">
        <f t="shared" si="7"/>
        <v>0</v>
      </c>
      <c r="U132" s="81">
        <f>IFERROR(VLOOKUP(K132,'12'!$K$3:$M$16,3,FALSE),0)</f>
        <v>0</v>
      </c>
      <c r="V132" s="81">
        <f t="shared" si="8"/>
        <v>0</v>
      </c>
    </row>
    <row r="133" spans="1:22">
      <c r="A133" s="7"/>
      <c r="E133" s="79"/>
      <c r="F133" s="79"/>
      <c r="G133" s="79"/>
      <c r="H133" s="79"/>
      <c r="L133" s="81"/>
      <c r="O133" s="81"/>
      <c r="R133" s="81">
        <f t="shared" si="6"/>
        <v>0</v>
      </c>
      <c r="S133" s="81">
        <f>IFERROR(IF(J133="X",0,IF(K133="X",0,VLOOKUP(K133,'12'!$K$3:$L$16,2,FALSE))),0)</f>
        <v>0</v>
      </c>
      <c r="T133" s="81">
        <f t="shared" si="7"/>
        <v>0</v>
      </c>
      <c r="U133" s="81">
        <f>IFERROR(VLOOKUP(K133,'12'!$K$3:$M$16,3,FALSE),0)</f>
        <v>0</v>
      </c>
      <c r="V133" s="81">
        <f t="shared" si="8"/>
        <v>0</v>
      </c>
    </row>
    <row r="134" spans="1:22">
      <c r="A134" s="7"/>
      <c r="E134" s="79"/>
      <c r="F134" s="79"/>
      <c r="G134" s="79"/>
      <c r="H134" s="79"/>
      <c r="L134" s="81"/>
      <c r="O134" s="81"/>
      <c r="R134" s="81">
        <f t="shared" si="6"/>
        <v>0</v>
      </c>
      <c r="S134" s="81">
        <f>IFERROR(IF(J134="X",0,IF(K134="X",0,VLOOKUP(K134,'12'!$K$3:$L$16,2,FALSE))),0)</f>
        <v>0</v>
      </c>
      <c r="T134" s="81">
        <f t="shared" si="7"/>
        <v>0</v>
      </c>
      <c r="U134" s="81">
        <f>IFERROR(VLOOKUP(K134,'12'!$K$3:$M$16,3,FALSE),0)</f>
        <v>0</v>
      </c>
      <c r="V134" s="81">
        <f t="shared" si="8"/>
        <v>0</v>
      </c>
    </row>
    <row r="135" spans="1:22">
      <c r="A135" s="7"/>
      <c r="E135" s="79"/>
      <c r="F135" s="79"/>
      <c r="G135" s="79"/>
      <c r="H135" s="79"/>
      <c r="L135" s="81"/>
      <c r="O135" s="81"/>
      <c r="R135" s="81">
        <f t="shared" si="6"/>
        <v>0</v>
      </c>
      <c r="S135" s="81">
        <f>IFERROR(IF(J135="X",0,IF(K135="X",0,VLOOKUP(K135,'12'!$K$3:$L$16,2,FALSE))),0)</f>
        <v>0</v>
      </c>
      <c r="T135" s="81">
        <f t="shared" si="7"/>
        <v>0</v>
      </c>
      <c r="U135" s="81">
        <f>IFERROR(VLOOKUP(K135,'12'!$K$3:$M$16,3,FALSE),0)</f>
        <v>0</v>
      </c>
      <c r="V135" s="81">
        <f t="shared" si="8"/>
        <v>0</v>
      </c>
    </row>
    <row r="136" spans="1:22">
      <c r="A136" s="7"/>
      <c r="E136" s="79"/>
      <c r="F136" s="79"/>
      <c r="G136" s="79"/>
      <c r="H136" s="79"/>
      <c r="L136" s="81"/>
      <c r="O136" s="81"/>
      <c r="R136" s="81">
        <f t="shared" si="6"/>
        <v>0</v>
      </c>
      <c r="S136" s="81">
        <f>IFERROR(IF(J136="X",0,IF(K136="X",0,VLOOKUP(K136,'12'!$K$3:$L$16,2,FALSE))),0)</f>
        <v>0</v>
      </c>
      <c r="T136" s="81">
        <f t="shared" si="7"/>
        <v>0</v>
      </c>
      <c r="U136" s="81">
        <f>IFERROR(VLOOKUP(K136,'12'!$K$3:$M$16,3,FALSE),0)</f>
        <v>0</v>
      </c>
      <c r="V136" s="81">
        <f t="shared" si="8"/>
        <v>0</v>
      </c>
    </row>
    <row r="137" spans="1:22">
      <c r="A137" s="7"/>
      <c r="E137" s="79"/>
      <c r="F137" s="79"/>
      <c r="G137" s="79"/>
      <c r="H137" s="79"/>
      <c r="L137" s="81"/>
      <c r="O137" s="81"/>
      <c r="R137" s="81">
        <f t="shared" si="6"/>
        <v>0</v>
      </c>
      <c r="S137" s="81">
        <f>IFERROR(IF(J137="X",0,IF(K137="X",0,VLOOKUP(K137,'12'!$K$3:$L$16,2,FALSE))),0)</f>
        <v>0</v>
      </c>
      <c r="T137" s="81">
        <f t="shared" si="7"/>
        <v>0</v>
      </c>
      <c r="U137" s="81">
        <f>IFERROR(VLOOKUP(K137,'12'!$K$3:$M$16,3,FALSE),0)</f>
        <v>0</v>
      </c>
      <c r="V137" s="81">
        <f t="shared" si="8"/>
        <v>0</v>
      </c>
    </row>
    <row r="138" spans="1:22">
      <c r="A138" s="7"/>
      <c r="E138" s="79"/>
      <c r="F138" s="79"/>
      <c r="G138" s="79"/>
      <c r="H138" s="79"/>
      <c r="L138" s="81"/>
      <c r="O138" s="81"/>
      <c r="R138" s="81">
        <f t="shared" si="6"/>
        <v>0</v>
      </c>
      <c r="S138" s="81">
        <f>IFERROR(IF(J138="X",0,IF(K138="X",0,VLOOKUP(K138,'12'!$K$3:$L$16,2,FALSE))),0)</f>
        <v>0</v>
      </c>
      <c r="T138" s="81">
        <f t="shared" si="7"/>
        <v>0</v>
      </c>
      <c r="U138" s="81">
        <f>IFERROR(VLOOKUP(K138,'12'!$K$3:$M$16,3,FALSE),0)</f>
        <v>0</v>
      </c>
      <c r="V138" s="81">
        <f t="shared" si="8"/>
        <v>0</v>
      </c>
    </row>
    <row r="139" spans="1:22">
      <c r="A139" s="7"/>
      <c r="E139" s="79"/>
      <c r="F139" s="79"/>
      <c r="G139" s="79"/>
      <c r="H139" s="79"/>
      <c r="L139" s="81"/>
      <c r="O139" s="81"/>
      <c r="R139" s="81">
        <f t="shared" si="6"/>
        <v>0</v>
      </c>
      <c r="S139" s="81">
        <f>IFERROR(IF(J139="X",0,IF(K139="X",0,VLOOKUP(K139,'12'!$K$3:$L$16,2,FALSE))),0)</f>
        <v>0</v>
      </c>
      <c r="T139" s="81">
        <f t="shared" si="7"/>
        <v>0</v>
      </c>
      <c r="U139" s="81">
        <f>IFERROR(VLOOKUP(K139,'12'!$K$3:$M$16,3,FALSE),0)</f>
        <v>0</v>
      </c>
      <c r="V139" s="81">
        <f t="shared" si="8"/>
        <v>0</v>
      </c>
    </row>
    <row r="140" spans="1:22">
      <c r="A140" s="7"/>
      <c r="E140" s="79"/>
      <c r="F140" s="79"/>
      <c r="G140" s="79"/>
      <c r="H140" s="79"/>
      <c r="L140" s="81"/>
      <c r="O140" s="81"/>
      <c r="R140" s="81">
        <f t="shared" si="6"/>
        <v>0</v>
      </c>
      <c r="S140" s="81">
        <f>IFERROR(IF(J140="X",0,IF(K140="X",0,VLOOKUP(K140,'12'!$K$3:$L$16,2,FALSE))),0)</f>
        <v>0</v>
      </c>
      <c r="T140" s="81">
        <f t="shared" si="7"/>
        <v>0</v>
      </c>
      <c r="U140" s="81">
        <f>IFERROR(VLOOKUP(K140,'12'!$K$3:$M$16,3,FALSE),0)</f>
        <v>0</v>
      </c>
      <c r="V140" s="81">
        <f t="shared" si="8"/>
        <v>0</v>
      </c>
    </row>
    <row r="141" spans="1:22">
      <c r="A141" s="7"/>
      <c r="E141" s="79"/>
      <c r="F141" s="79"/>
      <c r="G141" s="79"/>
      <c r="H141" s="79"/>
      <c r="L141" s="81"/>
      <c r="O141" s="81"/>
      <c r="R141" s="81">
        <f t="shared" ref="R141:R204" si="9">SUM(M141+P141)</f>
        <v>0</v>
      </c>
      <c r="S141" s="81">
        <f>IFERROR(IF(J141="X",0,IF(K141="X",0,VLOOKUP(K141,'12'!$K$3:$L$16,2,FALSE))),0)</f>
        <v>0</v>
      </c>
      <c r="T141" s="81">
        <f t="shared" ref="T141:T204" si="10">R141*S141</f>
        <v>0</v>
      </c>
      <c r="U141" s="81">
        <f>IFERROR(VLOOKUP(K141,'12'!$K$3:$M$16,3,FALSE),0)</f>
        <v>0</v>
      </c>
      <c r="V141" s="81">
        <f t="shared" ref="V141:V204" si="11">IF(U141=0,0,T141/U141)</f>
        <v>0</v>
      </c>
    </row>
    <row r="142" spans="1:22">
      <c r="A142" s="7"/>
      <c r="E142" s="79"/>
      <c r="F142" s="79"/>
      <c r="G142" s="79"/>
      <c r="H142" s="79"/>
      <c r="L142" s="81"/>
      <c r="O142" s="81"/>
      <c r="R142" s="81">
        <f t="shared" si="9"/>
        <v>0</v>
      </c>
      <c r="S142" s="81">
        <f>IFERROR(IF(J142="X",0,IF(K142="X",0,VLOOKUP(K142,'12'!$K$3:$L$16,2,FALSE))),0)</f>
        <v>0</v>
      </c>
      <c r="T142" s="81">
        <f t="shared" si="10"/>
        <v>0</v>
      </c>
      <c r="U142" s="81">
        <f>IFERROR(VLOOKUP(K142,'12'!$K$3:$M$16,3,FALSE),0)</f>
        <v>0</v>
      </c>
      <c r="V142" s="81">
        <f t="shared" si="11"/>
        <v>0</v>
      </c>
    </row>
    <row r="143" spans="1:22">
      <c r="A143" s="7"/>
      <c r="E143" s="79"/>
      <c r="F143" s="79"/>
      <c r="G143" s="79"/>
      <c r="H143" s="79"/>
      <c r="L143" s="81"/>
      <c r="O143" s="81"/>
      <c r="R143" s="81">
        <f t="shared" si="9"/>
        <v>0</v>
      </c>
      <c r="S143" s="81">
        <f>IFERROR(IF(J143="X",0,IF(K143="X",0,VLOOKUP(K143,'12'!$K$3:$L$16,2,FALSE))),0)</f>
        <v>0</v>
      </c>
      <c r="T143" s="81">
        <f t="shared" si="10"/>
        <v>0</v>
      </c>
      <c r="U143" s="81">
        <f>IFERROR(VLOOKUP(K143,'12'!$K$3:$M$16,3,FALSE),0)</f>
        <v>0</v>
      </c>
      <c r="V143" s="81">
        <f t="shared" si="11"/>
        <v>0</v>
      </c>
    </row>
    <row r="144" spans="1:22">
      <c r="A144" s="7"/>
      <c r="E144" s="79"/>
      <c r="F144" s="79"/>
      <c r="G144" s="79"/>
      <c r="H144" s="79"/>
      <c r="L144" s="81"/>
      <c r="O144" s="81"/>
      <c r="R144" s="81">
        <f t="shared" si="9"/>
        <v>0</v>
      </c>
      <c r="S144" s="81">
        <f>IFERROR(IF(J144="X",0,IF(K144="X",0,VLOOKUP(K144,'12'!$K$3:$L$16,2,FALSE))),0)</f>
        <v>0</v>
      </c>
      <c r="T144" s="81">
        <f t="shared" si="10"/>
        <v>0</v>
      </c>
      <c r="U144" s="81">
        <f>IFERROR(VLOOKUP(K144,'12'!$K$3:$M$16,3,FALSE),0)</f>
        <v>0</v>
      </c>
      <c r="V144" s="81">
        <f t="shared" si="11"/>
        <v>0</v>
      </c>
    </row>
    <row r="145" spans="1:22">
      <c r="A145" s="7"/>
      <c r="E145" s="79"/>
      <c r="F145" s="79"/>
      <c r="G145" s="79"/>
      <c r="H145" s="79"/>
      <c r="L145" s="81"/>
      <c r="O145" s="81"/>
      <c r="R145" s="81">
        <f t="shared" si="9"/>
        <v>0</v>
      </c>
      <c r="S145" s="81">
        <f>IFERROR(IF(J145="X",0,IF(K145="X",0,VLOOKUP(K145,'12'!$K$3:$L$16,2,FALSE))),0)</f>
        <v>0</v>
      </c>
      <c r="T145" s="81">
        <f t="shared" si="10"/>
        <v>0</v>
      </c>
      <c r="U145" s="81">
        <f>IFERROR(VLOOKUP(K145,'12'!$K$3:$M$16,3,FALSE),0)</f>
        <v>0</v>
      </c>
      <c r="V145" s="81">
        <f t="shared" si="11"/>
        <v>0</v>
      </c>
    </row>
    <row r="146" spans="1:22">
      <c r="A146" s="7"/>
      <c r="E146" s="79"/>
      <c r="F146" s="79"/>
      <c r="G146" s="79"/>
      <c r="H146" s="79"/>
      <c r="L146" s="81"/>
      <c r="O146" s="81"/>
      <c r="R146" s="81">
        <f t="shared" si="9"/>
        <v>0</v>
      </c>
      <c r="S146" s="81">
        <f>IFERROR(IF(J146="X",0,IF(K146="X",0,VLOOKUP(K146,'12'!$K$3:$L$16,2,FALSE))),0)</f>
        <v>0</v>
      </c>
      <c r="T146" s="81">
        <f t="shared" si="10"/>
        <v>0</v>
      </c>
      <c r="U146" s="81">
        <f>IFERROR(VLOOKUP(K146,'12'!$K$3:$M$16,3,FALSE),0)</f>
        <v>0</v>
      </c>
      <c r="V146" s="81">
        <f t="shared" si="11"/>
        <v>0</v>
      </c>
    </row>
    <row r="147" spans="1:22">
      <c r="A147" s="7"/>
      <c r="E147" s="79"/>
      <c r="F147" s="79"/>
      <c r="G147" s="79"/>
      <c r="H147" s="79"/>
      <c r="L147" s="81"/>
      <c r="O147" s="81"/>
      <c r="R147" s="81">
        <f t="shared" si="9"/>
        <v>0</v>
      </c>
      <c r="S147" s="81">
        <f>IFERROR(IF(J147="X",0,IF(K147="X",0,VLOOKUP(K147,'12'!$K$3:$L$16,2,FALSE))),0)</f>
        <v>0</v>
      </c>
      <c r="T147" s="81">
        <f t="shared" si="10"/>
        <v>0</v>
      </c>
      <c r="U147" s="81">
        <f>IFERROR(VLOOKUP(K147,'12'!$K$3:$M$16,3,FALSE),0)</f>
        <v>0</v>
      </c>
      <c r="V147" s="81">
        <f t="shared" si="11"/>
        <v>0</v>
      </c>
    </row>
    <row r="148" spans="1:22">
      <c r="A148" s="7"/>
      <c r="E148" s="79"/>
      <c r="F148" s="79"/>
      <c r="G148" s="79"/>
      <c r="H148" s="79"/>
      <c r="L148" s="81"/>
      <c r="O148" s="81"/>
      <c r="R148" s="81">
        <f t="shared" si="9"/>
        <v>0</v>
      </c>
      <c r="S148" s="81">
        <f>IFERROR(IF(J148="X",0,IF(K148="X",0,VLOOKUP(K148,'12'!$K$3:$L$16,2,FALSE))),0)</f>
        <v>0</v>
      </c>
      <c r="T148" s="81">
        <f t="shared" si="10"/>
        <v>0</v>
      </c>
      <c r="U148" s="81">
        <f>IFERROR(VLOOKUP(K148,'12'!$K$3:$M$16,3,FALSE),0)</f>
        <v>0</v>
      </c>
      <c r="V148" s="81">
        <f t="shared" si="11"/>
        <v>0</v>
      </c>
    </row>
    <row r="149" spans="1:22">
      <c r="A149" s="7"/>
      <c r="E149" s="79"/>
      <c r="F149" s="79"/>
      <c r="G149" s="79"/>
      <c r="H149" s="79"/>
      <c r="L149" s="81"/>
      <c r="O149" s="81"/>
      <c r="R149" s="81">
        <f t="shared" si="9"/>
        <v>0</v>
      </c>
      <c r="S149" s="81">
        <f>IFERROR(IF(J149="X",0,IF(K149="X",0,VLOOKUP(K149,'12'!$K$3:$L$16,2,FALSE))),0)</f>
        <v>0</v>
      </c>
      <c r="T149" s="81">
        <f t="shared" si="10"/>
        <v>0</v>
      </c>
      <c r="U149" s="81">
        <f>IFERROR(VLOOKUP(K149,'12'!$K$3:$M$16,3,FALSE),0)</f>
        <v>0</v>
      </c>
      <c r="V149" s="81">
        <f t="shared" si="11"/>
        <v>0</v>
      </c>
    </row>
    <row r="150" spans="1:22">
      <c r="A150" s="7"/>
      <c r="E150" s="79"/>
      <c r="F150" s="79"/>
      <c r="G150" s="79"/>
      <c r="H150" s="79"/>
      <c r="L150" s="81"/>
      <c r="O150" s="81"/>
      <c r="R150" s="81">
        <f t="shared" si="9"/>
        <v>0</v>
      </c>
      <c r="S150" s="81">
        <f>IFERROR(IF(J150="X",0,IF(K150="X",0,VLOOKUP(K150,'12'!$K$3:$L$16,2,FALSE))),0)</f>
        <v>0</v>
      </c>
      <c r="T150" s="81">
        <f t="shared" si="10"/>
        <v>0</v>
      </c>
      <c r="U150" s="81">
        <f>IFERROR(VLOOKUP(K150,'12'!$K$3:$M$16,3,FALSE),0)</f>
        <v>0</v>
      </c>
      <c r="V150" s="81">
        <f t="shared" si="11"/>
        <v>0</v>
      </c>
    </row>
    <row r="151" spans="1:22">
      <c r="A151" s="7"/>
      <c r="E151" s="79"/>
      <c r="F151" s="79"/>
      <c r="G151" s="79"/>
      <c r="H151" s="79"/>
      <c r="L151" s="81"/>
      <c r="O151" s="81"/>
      <c r="R151" s="81">
        <f t="shared" si="9"/>
        <v>0</v>
      </c>
      <c r="S151" s="81">
        <f>IFERROR(IF(J151="X",0,IF(K151="X",0,VLOOKUP(K151,'12'!$K$3:$L$16,2,FALSE))),0)</f>
        <v>0</v>
      </c>
      <c r="T151" s="81">
        <f t="shared" si="10"/>
        <v>0</v>
      </c>
      <c r="U151" s="81">
        <f>IFERROR(VLOOKUP(K151,'12'!$K$3:$M$16,3,FALSE),0)</f>
        <v>0</v>
      </c>
      <c r="V151" s="81">
        <f t="shared" si="11"/>
        <v>0</v>
      </c>
    </row>
    <row r="152" spans="1:22">
      <c r="A152" s="7"/>
      <c r="E152" s="79"/>
      <c r="F152" s="79"/>
      <c r="G152" s="79"/>
      <c r="H152" s="79"/>
      <c r="L152" s="81"/>
      <c r="O152" s="81"/>
      <c r="R152" s="81">
        <f t="shared" si="9"/>
        <v>0</v>
      </c>
      <c r="S152" s="81">
        <f>IFERROR(IF(J152="X",0,IF(K152="X",0,VLOOKUP(K152,'12'!$K$3:$L$16,2,FALSE))),0)</f>
        <v>0</v>
      </c>
      <c r="T152" s="81">
        <f t="shared" si="10"/>
        <v>0</v>
      </c>
      <c r="U152" s="81">
        <f>IFERROR(VLOOKUP(K152,'12'!$K$3:$M$16,3,FALSE),0)</f>
        <v>0</v>
      </c>
      <c r="V152" s="81">
        <f t="shared" si="11"/>
        <v>0</v>
      </c>
    </row>
    <row r="153" spans="1:22">
      <c r="A153" s="7"/>
      <c r="E153" s="79"/>
      <c r="F153" s="79"/>
      <c r="G153" s="79"/>
      <c r="H153" s="79"/>
      <c r="L153" s="81"/>
      <c r="O153" s="81"/>
      <c r="R153" s="81">
        <f t="shared" si="9"/>
        <v>0</v>
      </c>
      <c r="S153" s="81">
        <f>IFERROR(IF(J153="X",0,IF(K153="X",0,VLOOKUP(K153,'12'!$K$3:$L$16,2,FALSE))),0)</f>
        <v>0</v>
      </c>
      <c r="T153" s="81">
        <f t="shared" si="10"/>
        <v>0</v>
      </c>
      <c r="U153" s="81">
        <f>IFERROR(VLOOKUP(K153,'12'!$K$3:$M$16,3,FALSE),0)</f>
        <v>0</v>
      </c>
      <c r="V153" s="81">
        <f t="shared" si="11"/>
        <v>0</v>
      </c>
    </row>
    <row r="154" spans="1:22">
      <c r="A154" s="7"/>
      <c r="E154" s="79"/>
      <c r="F154" s="79"/>
      <c r="G154" s="79"/>
      <c r="H154" s="79"/>
      <c r="L154" s="81"/>
      <c r="O154" s="81"/>
      <c r="R154" s="81">
        <f t="shared" si="9"/>
        <v>0</v>
      </c>
      <c r="S154" s="81">
        <f>IFERROR(IF(J154="X",0,IF(K154="X",0,VLOOKUP(K154,'12'!$K$3:$L$16,2,FALSE))),0)</f>
        <v>0</v>
      </c>
      <c r="T154" s="81">
        <f t="shared" si="10"/>
        <v>0</v>
      </c>
      <c r="U154" s="81">
        <f>IFERROR(VLOOKUP(K154,'12'!$K$3:$M$16,3,FALSE),0)</f>
        <v>0</v>
      </c>
      <c r="V154" s="81">
        <f t="shared" si="11"/>
        <v>0</v>
      </c>
    </row>
    <row r="155" spans="1:22">
      <c r="A155" s="7"/>
      <c r="E155" s="79"/>
      <c r="F155" s="79"/>
      <c r="G155" s="79"/>
      <c r="H155" s="79"/>
      <c r="L155" s="81"/>
      <c r="O155" s="81"/>
      <c r="R155" s="81">
        <f t="shared" si="9"/>
        <v>0</v>
      </c>
      <c r="S155" s="81">
        <f>IFERROR(IF(J155="X",0,IF(K155="X",0,VLOOKUP(K155,'12'!$K$3:$L$16,2,FALSE))),0)</f>
        <v>0</v>
      </c>
      <c r="T155" s="81">
        <f t="shared" si="10"/>
        <v>0</v>
      </c>
      <c r="U155" s="81">
        <f>IFERROR(VLOOKUP(K155,'12'!$K$3:$M$16,3,FALSE),0)</f>
        <v>0</v>
      </c>
      <c r="V155" s="81">
        <f t="shared" si="11"/>
        <v>0</v>
      </c>
    </row>
    <row r="156" spans="1:22">
      <c r="A156" s="7"/>
      <c r="E156" s="79"/>
      <c r="F156" s="79"/>
      <c r="G156" s="79"/>
      <c r="H156" s="79"/>
      <c r="L156" s="81"/>
      <c r="O156" s="81"/>
      <c r="R156" s="81">
        <f t="shared" si="9"/>
        <v>0</v>
      </c>
      <c r="S156" s="81">
        <f>IFERROR(IF(J156="X",0,IF(K156="X",0,VLOOKUP(K156,'12'!$K$3:$L$16,2,FALSE))),0)</f>
        <v>0</v>
      </c>
      <c r="T156" s="81">
        <f t="shared" si="10"/>
        <v>0</v>
      </c>
      <c r="U156" s="81">
        <f>IFERROR(VLOOKUP(K156,'12'!$K$3:$M$16,3,FALSE),0)</f>
        <v>0</v>
      </c>
      <c r="V156" s="81">
        <f t="shared" si="11"/>
        <v>0</v>
      </c>
    </row>
    <row r="157" spans="1:22">
      <c r="A157" s="7"/>
      <c r="E157" s="79"/>
      <c r="F157" s="79"/>
      <c r="G157" s="79"/>
      <c r="H157" s="79"/>
      <c r="L157" s="81"/>
      <c r="O157" s="81"/>
      <c r="R157" s="81">
        <f t="shared" si="9"/>
        <v>0</v>
      </c>
      <c r="S157" s="81">
        <f>IFERROR(IF(J157="X",0,IF(K157="X",0,VLOOKUP(K157,'12'!$K$3:$L$16,2,FALSE))),0)</f>
        <v>0</v>
      </c>
      <c r="T157" s="81">
        <f t="shared" si="10"/>
        <v>0</v>
      </c>
      <c r="U157" s="81">
        <f>IFERROR(VLOOKUP(K157,'12'!$K$3:$M$16,3,FALSE),0)</f>
        <v>0</v>
      </c>
      <c r="V157" s="81">
        <f t="shared" si="11"/>
        <v>0</v>
      </c>
    </row>
    <row r="158" spans="1:22">
      <c r="A158" s="7"/>
      <c r="E158" s="79"/>
      <c r="F158" s="79"/>
      <c r="G158" s="79"/>
      <c r="H158" s="79"/>
      <c r="L158" s="81"/>
      <c r="O158" s="81"/>
      <c r="R158" s="81">
        <f t="shared" si="9"/>
        <v>0</v>
      </c>
      <c r="S158" s="81">
        <f>IFERROR(IF(J158="X",0,IF(K158="X",0,VLOOKUP(K158,'12'!$K$3:$L$16,2,FALSE))),0)</f>
        <v>0</v>
      </c>
      <c r="T158" s="81">
        <f t="shared" si="10"/>
        <v>0</v>
      </c>
      <c r="U158" s="81">
        <f>IFERROR(VLOOKUP(K158,'12'!$K$3:$M$16,3,FALSE),0)</f>
        <v>0</v>
      </c>
      <c r="V158" s="81">
        <f t="shared" si="11"/>
        <v>0</v>
      </c>
    </row>
    <row r="159" spans="1:22">
      <c r="A159" s="7"/>
      <c r="E159" s="79"/>
      <c r="F159" s="79"/>
      <c r="G159" s="79"/>
      <c r="H159" s="79"/>
      <c r="L159" s="81"/>
      <c r="O159" s="81"/>
      <c r="R159" s="81">
        <f t="shared" si="9"/>
        <v>0</v>
      </c>
      <c r="S159" s="81">
        <f>IFERROR(IF(J159="X",0,IF(K159="X",0,VLOOKUP(K159,'12'!$K$3:$L$16,2,FALSE))),0)</f>
        <v>0</v>
      </c>
      <c r="T159" s="81">
        <f t="shared" si="10"/>
        <v>0</v>
      </c>
      <c r="U159" s="81">
        <f>IFERROR(VLOOKUP(K159,'12'!$K$3:$M$16,3,FALSE),0)</f>
        <v>0</v>
      </c>
      <c r="V159" s="81">
        <f t="shared" si="11"/>
        <v>0</v>
      </c>
    </row>
    <row r="160" spans="1:22">
      <c r="A160" s="7"/>
      <c r="E160" s="79"/>
      <c r="F160" s="79"/>
      <c r="G160" s="79"/>
      <c r="H160" s="79"/>
      <c r="L160" s="81"/>
      <c r="O160" s="81"/>
      <c r="R160" s="81">
        <f t="shared" si="9"/>
        <v>0</v>
      </c>
      <c r="S160" s="81">
        <f>IFERROR(IF(J160="X",0,IF(K160="X",0,VLOOKUP(K160,'12'!$K$3:$L$16,2,FALSE))),0)</f>
        <v>0</v>
      </c>
      <c r="T160" s="81">
        <f t="shared" si="10"/>
        <v>0</v>
      </c>
      <c r="U160" s="81">
        <f>IFERROR(VLOOKUP(K160,'12'!$K$3:$M$16,3,FALSE),0)</f>
        <v>0</v>
      </c>
      <c r="V160" s="81">
        <f t="shared" si="11"/>
        <v>0</v>
      </c>
    </row>
    <row r="161" spans="1:22">
      <c r="A161" s="7"/>
      <c r="E161" s="79"/>
      <c r="F161" s="79"/>
      <c r="G161" s="79"/>
      <c r="H161" s="79"/>
      <c r="L161" s="81"/>
      <c r="O161" s="81"/>
      <c r="R161" s="81">
        <f t="shared" si="9"/>
        <v>0</v>
      </c>
      <c r="S161" s="81">
        <f>IFERROR(IF(J161="X",0,IF(K161="X",0,VLOOKUP(K161,'12'!$K$3:$L$16,2,FALSE))),0)</f>
        <v>0</v>
      </c>
      <c r="T161" s="81">
        <f t="shared" si="10"/>
        <v>0</v>
      </c>
      <c r="U161" s="81">
        <f>IFERROR(VLOOKUP(K161,'12'!$K$3:$M$16,3,FALSE),0)</f>
        <v>0</v>
      </c>
      <c r="V161" s="81">
        <f t="shared" si="11"/>
        <v>0</v>
      </c>
    </row>
    <row r="162" spans="1:22">
      <c r="A162" s="7"/>
      <c r="E162" s="79"/>
      <c r="F162" s="79"/>
      <c r="G162" s="79"/>
      <c r="H162" s="79"/>
      <c r="L162" s="81"/>
      <c r="O162" s="81"/>
      <c r="R162" s="81">
        <f t="shared" si="9"/>
        <v>0</v>
      </c>
      <c r="S162" s="81">
        <f>IFERROR(IF(J162="X",0,IF(K162="X",0,VLOOKUP(K162,'12'!$K$3:$L$16,2,FALSE))),0)</f>
        <v>0</v>
      </c>
      <c r="T162" s="81">
        <f t="shared" si="10"/>
        <v>0</v>
      </c>
      <c r="U162" s="81">
        <f>IFERROR(VLOOKUP(K162,'12'!$K$3:$M$16,3,FALSE),0)</f>
        <v>0</v>
      </c>
      <c r="V162" s="81">
        <f t="shared" si="11"/>
        <v>0</v>
      </c>
    </row>
    <row r="163" spans="1:22">
      <c r="A163" s="7"/>
      <c r="E163" s="79"/>
      <c r="F163" s="79"/>
      <c r="G163" s="79"/>
      <c r="H163" s="79"/>
      <c r="L163" s="81"/>
      <c r="O163" s="81"/>
      <c r="R163" s="81">
        <f t="shared" si="9"/>
        <v>0</v>
      </c>
      <c r="S163" s="81">
        <f>IFERROR(IF(J163="X",0,IF(K163="X",0,VLOOKUP(K163,'12'!$K$3:$L$16,2,FALSE))),0)</f>
        <v>0</v>
      </c>
      <c r="T163" s="81">
        <f t="shared" si="10"/>
        <v>0</v>
      </c>
      <c r="U163" s="81">
        <f>IFERROR(VLOOKUP(K163,'12'!$K$3:$M$16,3,FALSE),0)</f>
        <v>0</v>
      </c>
      <c r="V163" s="81">
        <f t="shared" si="11"/>
        <v>0</v>
      </c>
    </row>
    <row r="164" spans="1:22">
      <c r="A164" s="7"/>
      <c r="E164" s="79"/>
      <c r="F164" s="79"/>
      <c r="G164" s="79"/>
      <c r="H164" s="79"/>
      <c r="L164" s="81"/>
      <c r="O164" s="81"/>
      <c r="R164" s="81">
        <f t="shared" si="9"/>
        <v>0</v>
      </c>
      <c r="S164" s="81">
        <f>IFERROR(IF(J164="X",0,IF(K164="X",0,VLOOKUP(K164,'12'!$K$3:$L$16,2,FALSE))),0)</f>
        <v>0</v>
      </c>
      <c r="T164" s="81">
        <f t="shared" si="10"/>
        <v>0</v>
      </c>
      <c r="U164" s="81">
        <f>IFERROR(VLOOKUP(K164,'12'!$K$3:$M$16,3,FALSE),0)</f>
        <v>0</v>
      </c>
      <c r="V164" s="81">
        <f t="shared" si="11"/>
        <v>0</v>
      </c>
    </row>
    <row r="165" spans="1:22">
      <c r="A165" s="7"/>
      <c r="E165" s="79"/>
      <c r="F165" s="79"/>
      <c r="G165" s="79"/>
      <c r="H165" s="79"/>
      <c r="L165" s="81"/>
      <c r="O165" s="81"/>
      <c r="R165" s="81">
        <f t="shared" si="9"/>
        <v>0</v>
      </c>
      <c r="S165" s="81">
        <f>IFERROR(IF(J165="X",0,IF(K165="X",0,VLOOKUP(K165,'12'!$K$3:$L$16,2,FALSE))),0)</f>
        <v>0</v>
      </c>
      <c r="T165" s="81">
        <f t="shared" si="10"/>
        <v>0</v>
      </c>
      <c r="U165" s="81">
        <f>IFERROR(VLOOKUP(K165,'12'!$K$3:$M$16,3,FALSE),0)</f>
        <v>0</v>
      </c>
      <c r="V165" s="81">
        <f t="shared" si="11"/>
        <v>0</v>
      </c>
    </row>
    <row r="166" spans="1:22">
      <c r="A166" s="7"/>
      <c r="E166" s="79"/>
      <c r="F166" s="79"/>
      <c r="G166" s="79"/>
      <c r="H166" s="79"/>
      <c r="L166" s="81"/>
      <c r="O166" s="81"/>
      <c r="R166" s="81">
        <f t="shared" si="9"/>
        <v>0</v>
      </c>
      <c r="S166" s="81">
        <f>IFERROR(IF(J166="X",0,IF(K166="X",0,VLOOKUP(K166,'12'!$K$3:$L$16,2,FALSE))),0)</f>
        <v>0</v>
      </c>
      <c r="T166" s="81">
        <f t="shared" si="10"/>
        <v>0</v>
      </c>
      <c r="U166" s="81">
        <f>IFERROR(VLOOKUP(K166,'12'!$K$3:$M$16,3,FALSE),0)</f>
        <v>0</v>
      </c>
      <c r="V166" s="81">
        <f t="shared" si="11"/>
        <v>0</v>
      </c>
    </row>
    <row r="167" spans="1:22">
      <c r="A167" s="7"/>
      <c r="E167" s="79"/>
      <c r="F167" s="79"/>
      <c r="G167" s="79"/>
      <c r="H167" s="79"/>
      <c r="L167" s="81"/>
      <c r="O167" s="81"/>
      <c r="R167" s="81">
        <f t="shared" si="9"/>
        <v>0</v>
      </c>
      <c r="S167" s="81">
        <f>IFERROR(IF(J167="X",0,IF(K167="X",0,VLOOKUP(K167,'12'!$K$3:$L$16,2,FALSE))),0)</f>
        <v>0</v>
      </c>
      <c r="T167" s="81">
        <f t="shared" si="10"/>
        <v>0</v>
      </c>
      <c r="U167" s="81">
        <f>IFERROR(VLOOKUP(K167,'12'!$K$3:$M$16,3,FALSE),0)</f>
        <v>0</v>
      </c>
      <c r="V167" s="81">
        <f t="shared" si="11"/>
        <v>0</v>
      </c>
    </row>
    <row r="168" spans="1:22">
      <c r="A168" s="7"/>
      <c r="E168" s="79"/>
      <c r="F168" s="79"/>
      <c r="G168" s="79"/>
      <c r="H168" s="79"/>
      <c r="L168" s="81"/>
      <c r="O168" s="81"/>
      <c r="R168" s="81">
        <f t="shared" si="9"/>
        <v>0</v>
      </c>
      <c r="S168" s="81">
        <f>IFERROR(IF(J168="X",0,IF(K168="X",0,VLOOKUP(K168,'12'!$K$3:$L$16,2,FALSE))),0)</f>
        <v>0</v>
      </c>
      <c r="T168" s="81">
        <f t="shared" si="10"/>
        <v>0</v>
      </c>
      <c r="U168" s="81">
        <f>IFERROR(VLOOKUP(K168,'12'!$K$3:$M$16,3,FALSE),0)</f>
        <v>0</v>
      </c>
      <c r="V168" s="81">
        <f t="shared" si="11"/>
        <v>0</v>
      </c>
    </row>
    <row r="169" spans="1:22">
      <c r="A169" s="7"/>
      <c r="E169" s="79"/>
      <c r="F169" s="79"/>
      <c r="G169" s="79"/>
      <c r="H169" s="79"/>
      <c r="L169" s="81"/>
      <c r="O169" s="81"/>
      <c r="R169" s="81">
        <f t="shared" si="9"/>
        <v>0</v>
      </c>
      <c r="S169" s="81">
        <f>IFERROR(IF(J169="X",0,IF(K169="X",0,VLOOKUP(K169,'12'!$K$3:$L$16,2,FALSE))),0)</f>
        <v>0</v>
      </c>
      <c r="T169" s="81">
        <f t="shared" si="10"/>
        <v>0</v>
      </c>
      <c r="U169" s="81">
        <f>IFERROR(VLOOKUP(K169,'12'!$K$3:$M$16,3,FALSE),0)</f>
        <v>0</v>
      </c>
      <c r="V169" s="81">
        <f t="shared" si="11"/>
        <v>0</v>
      </c>
    </row>
    <row r="170" spans="1:22">
      <c r="A170" s="7"/>
      <c r="E170" s="79"/>
      <c r="F170" s="79"/>
      <c r="G170" s="79"/>
      <c r="H170" s="79"/>
      <c r="L170" s="81"/>
      <c r="O170" s="81"/>
      <c r="R170" s="81">
        <f t="shared" si="9"/>
        <v>0</v>
      </c>
      <c r="S170" s="81">
        <f>IFERROR(IF(J170="X",0,IF(K170="X",0,VLOOKUP(K170,'12'!$K$3:$L$16,2,FALSE))),0)</f>
        <v>0</v>
      </c>
      <c r="T170" s="81">
        <f t="shared" si="10"/>
        <v>0</v>
      </c>
      <c r="U170" s="81">
        <f>IFERROR(VLOOKUP(K170,'12'!$K$3:$M$16,3,FALSE),0)</f>
        <v>0</v>
      </c>
      <c r="V170" s="81">
        <f t="shared" si="11"/>
        <v>0</v>
      </c>
    </row>
    <row r="171" spans="1:22">
      <c r="A171" s="7"/>
      <c r="E171" s="79"/>
      <c r="F171" s="79"/>
      <c r="G171" s="79"/>
      <c r="H171" s="79"/>
      <c r="L171" s="81"/>
      <c r="O171" s="81"/>
      <c r="R171" s="81">
        <f t="shared" si="9"/>
        <v>0</v>
      </c>
      <c r="S171" s="81">
        <f>IFERROR(IF(J171="X",0,IF(K171="X",0,VLOOKUP(K171,'12'!$K$3:$L$16,2,FALSE))),0)</f>
        <v>0</v>
      </c>
      <c r="T171" s="81">
        <f t="shared" si="10"/>
        <v>0</v>
      </c>
      <c r="U171" s="81">
        <f>IFERROR(VLOOKUP(K171,'12'!$K$3:$M$16,3,FALSE),0)</f>
        <v>0</v>
      </c>
      <c r="V171" s="81">
        <f t="shared" si="11"/>
        <v>0</v>
      </c>
    </row>
    <row r="172" spans="1:22">
      <c r="A172" s="7"/>
      <c r="E172" s="79"/>
      <c r="F172" s="79"/>
      <c r="G172" s="79"/>
      <c r="H172" s="79"/>
      <c r="L172" s="81"/>
      <c r="O172" s="81"/>
      <c r="R172" s="81">
        <f t="shared" si="9"/>
        <v>0</v>
      </c>
      <c r="S172" s="81">
        <f>IFERROR(IF(J172="X",0,IF(K172="X",0,VLOOKUP(K172,'12'!$K$3:$L$16,2,FALSE))),0)</f>
        <v>0</v>
      </c>
      <c r="T172" s="81">
        <f t="shared" si="10"/>
        <v>0</v>
      </c>
      <c r="U172" s="81">
        <f>IFERROR(VLOOKUP(K172,'12'!$K$3:$M$16,3,FALSE),0)</f>
        <v>0</v>
      </c>
      <c r="V172" s="81">
        <f t="shared" si="11"/>
        <v>0</v>
      </c>
    </row>
    <row r="173" spans="1:22">
      <c r="A173" s="7"/>
      <c r="E173" s="79"/>
      <c r="F173" s="79"/>
      <c r="G173" s="79"/>
      <c r="H173" s="79"/>
      <c r="L173" s="81"/>
      <c r="O173" s="81"/>
      <c r="R173" s="81">
        <f t="shared" si="9"/>
        <v>0</v>
      </c>
      <c r="S173" s="81">
        <f>IFERROR(IF(J173="X",0,IF(K173="X",0,VLOOKUP(K173,'12'!$K$3:$L$16,2,FALSE))),0)</f>
        <v>0</v>
      </c>
      <c r="T173" s="81">
        <f t="shared" si="10"/>
        <v>0</v>
      </c>
      <c r="U173" s="81">
        <f>IFERROR(VLOOKUP(K173,'12'!$K$3:$M$16,3,FALSE),0)</f>
        <v>0</v>
      </c>
      <c r="V173" s="81">
        <f t="shared" si="11"/>
        <v>0</v>
      </c>
    </row>
    <row r="174" spans="1:22">
      <c r="A174" s="7"/>
      <c r="E174" s="79"/>
      <c r="F174" s="79"/>
      <c r="G174" s="79"/>
      <c r="H174" s="79"/>
      <c r="L174" s="81"/>
      <c r="O174" s="81"/>
      <c r="R174" s="81">
        <f t="shared" si="9"/>
        <v>0</v>
      </c>
      <c r="S174" s="81">
        <f>IFERROR(IF(J174="X",0,IF(K174="X",0,VLOOKUP(K174,'12'!$K$3:$L$16,2,FALSE))),0)</f>
        <v>0</v>
      </c>
      <c r="T174" s="81">
        <f t="shared" si="10"/>
        <v>0</v>
      </c>
      <c r="U174" s="81">
        <f>IFERROR(VLOOKUP(K174,'12'!$K$3:$M$16,3,FALSE),0)</f>
        <v>0</v>
      </c>
      <c r="V174" s="81">
        <f t="shared" si="11"/>
        <v>0</v>
      </c>
    </row>
    <row r="175" spans="1:22">
      <c r="A175" s="7"/>
      <c r="E175" s="79"/>
      <c r="F175" s="79"/>
      <c r="G175" s="79"/>
      <c r="H175" s="79"/>
      <c r="L175" s="81"/>
      <c r="O175" s="81"/>
      <c r="R175" s="81">
        <f t="shared" si="9"/>
        <v>0</v>
      </c>
      <c r="S175" s="81">
        <f>IFERROR(IF(J175="X",0,IF(K175="X",0,VLOOKUP(K175,'12'!$K$3:$L$16,2,FALSE))),0)</f>
        <v>0</v>
      </c>
      <c r="T175" s="81">
        <f t="shared" si="10"/>
        <v>0</v>
      </c>
      <c r="U175" s="81">
        <f>IFERROR(VLOOKUP(K175,'12'!$K$3:$M$16,3,FALSE),0)</f>
        <v>0</v>
      </c>
      <c r="V175" s="81">
        <f t="shared" si="11"/>
        <v>0</v>
      </c>
    </row>
    <row r="176" spans="1:22">
      <c r="A176" s="7"/>
      <c r="E176" s="79"/>
      <c r="F176" s="79"/>
      <c r="G176" s="79"/>
      <c r="H176" s="79"/>
      <c r="L176" s="81"/>
      <c r="O176" s="81"/>
      <c r="R176" s="81">
        <f t="shared" si="9"/>
        <v>0</v>
      </c>
      <c r="S176" s="81">
        <f>IFERROR(IF(J176="X",0,IF(K176="X",0,VLOOKUP(K176,'12'!$K$3:$L$16,2,FALSE))),0)</f>
        <v>0</v>
      </c>
      <c r="T176" s="81">
        <f t="shared" si="10"/>
        <v>0</v>
      </c>
      <c r="U176" s="81">
        <f>IFERROR(VLOOKUP(K176,'12'!$K$3:$M$16,3,FALSE),0)</f>
        <v>0</v>
      </c>
      <c r="V176" s="81">
        <f t="shared" si="11"/>
        <v>0</v>
      </c>
    </row>
    <row r="177" spans="1:22">
      <c r="A177" s="7"/>
      <c r="E177" s="79"/>
      <c r="F177" s="79"/>
      <c r="G177" s="79"/>
      <c r="H177" s="79"/>
      <c r="L177" s="81"/>
      <c r="O177" s="81"/>
      <c r="R177" s="81">
        <f t="shared" si="9"/>
        <v>0</v>
      </c>
      <c r="S177" s="81">
        <f>IFERROR(IF(J177="X",0,IF(K177="X",0,VLOOKUP(K177,'12'!$K$3:$L$16,2,FALSE))),0)</f>
        <v>0</v>
      </c>
      <c r="T177" s="81">
        <f t="shared" si="10"/>
        <v>0</v>
      </c>
      <c r="U177" s="81">
        <f>IFERROR(VLOOKUP(K177,'12'!$K$3:$M$16,3,FALSE),0)</f>
        <v>0</v>
      </c>
      <c r="V177" s="81">
        <f t="shared" si="11"/>
        <v>0</v>
      </c>
    </row>
    <row r="178" spans="1:22">
      <c r="A178" s="7"/>
      <c r="E178" s="79"/>
      <c r="F178" s="79"/>
      <c r="G178" s="79"/>
      <c r="H178" s="79"/>
      <c r="L178" s="81"/>
      <c r="O178" s="81"/>
      <c r="R178" s="81">
        <f t="shared" si="9"/>
        <v>0</v>
      </c>
      <c r="S178" s="81">
        <f>IFERROR(IF(J178="X",0,IF(K178="X",0,VLOOKUP(K178,'12'!$K$3:$L$16,2,FALSE))),0)</f>
        <v>0</v>
      </c>
      <c r="T178" s="81">
        <f t="shared" si="10"/>
        <v>0</v>
      </c>
      <c r="U178" s="81">
        <f>IFERROR(VLOOKUP(K178,'12'!$K$3:$M$16,3,FALSE),0)</f>
        <v>0</v>
      </c>
      <c r="V178" s="81">
        <f t="shared" si="11"/>
        <v>0</v>
      </c>
    </row>
    <row r="179" spans="1:22">
      <c r="A179" s="7"/>
      <c r="E179" s="79"/>
      <c r="F179" s="79"/>
      <c r="G179" s="79"/>
      <c r="H179" s="79"/>
      <c r="L179" s="81"/>
      <c r="O179" s="81"/>
      <c r="R179" s="81">
        <f t="shared" si="9"/>
        <v>0</v>
      </c>
      <c r="S179" s="81">
        <f>IFERROR(IF(J179="X",0,IF(K179="X",0,VLOOKUP(K179,'12'!$K$3:$L$16,2,FALSE))),0)</f>
        <v>0</v>
      </c>
      <c r="T179" s="81">
        <f t="shared" si="10"/>
        <v>0</v>
      </c>
      <c r="U179" s="81">
        <f>IFERROR(VLOOKUP(K179,'12'!$K$3:$M$16,3,FALSE),0)</f>
        <v>0</v>
      </c>
      <c r="V179" s="81">
        <f t="shared" si="11"/>
        <v>0</v>
      </c>
    </row>
    <row r="180" spans="1:22">
      <c r="A180" s="7"/>
      <c r="E180" s="79"/>
      <c r="F180" s="79"/>
      <c r="G180" s="79"/>
      <c r="H180" s="79"/>
      <c r="L180" s="81"/>
      <c r="O180" s="81"/>
      <c r="R180" s="81">
        <f t="shared" si="9"/>
        <v>0</v>
      </c>
      <c r="S180" s="81">
        <f>IFERROR(IF(J180="X",0,IF(K180="X",0,VLOOKUP(K180,'12'!$K$3:$L$16,2,FALSE))),0)</f>
        <v>0</v>
      </c>
      <c r="T180" s="81">
        <f t="shared" si="10"/>
        <v>0</v>
      </c>
      <c r="U180" s="81">
        <f>IFERROR(VLOOKUP(K180,'12'!$K$3:$M$16,3,FALSE),0)</f>
        <v>0</v>
      </c>
      <c r="V180" s="81">
        <f t="shared" si="11"/>
        <v>0</v>
      </c>
    </row>
    <row r="181" spans="1:22">
      <c r="A181" s="7"/>
      <c r="E181" s="79"/>
      <c r="F181" s="79"/>
      <c r="G181" s="79"/>
      <c r="H181" s="79"/>
      <c r="L181" s="81"/>
      <c r="O181" s="81"/>
      <c r="R181" s="81">
        <f t="shared" si="9"/>
        <v>0</v>
      </c>
      <c r="S181" s="81">
        <f>IFERROR(IF(J181="X",0,IF(K181="X",0,VLOOKUP(K181,'12'!$K$3:$L$16,2,FALSE))),0)</f>
        <v>0</v>
      </c>
      <c r="T181" s="81">
        <f t="shared" si="10"/>
        <v>0</v>
      </c>
      <c r="U181" s="81">
        <f>IFERROR(VLOOKUP(K181,'12'!$K$3:$M$16,3,FALSE),0)</f>
        <v>0</v>
      </c>
      <c r="V181" s="81">
        <f t="shared" si="11"/>
        <v>0</v>
      </c>
    </row>
    <row r="182" spans="1:22">
      <c r="A182" s="7"/>
      <c r="E182" s="79"/>
      <c r="F182" s="79"/>
      <c r="G182" s="79"/>
      <c r="H182" s="79"/>
      <c r="L182" s="81"/>
      <c r="O182" s="81"/>
      <c r="R182" s="81">
        <f t="shared" si="9"/>
        <v>0</v>
      </c>
      <c r="S182" s="81">
        <f>IFERROR(IF(J182="X",0,IF(K182="X",0,VLOOKUP(K182,'12'!$K$3:$L$16,2,FALSE))),0)</f>
        <v>0</v>
      </c>
      <c r="T182" s="81">
        <f t="shared" si="10"/>
        <v>0</v>
      </c>
      <c r="U182" s="81">
        <f>IFERROR(VLOOKUP(K182,'12'!$K$3:$M$16,3,FALSE),0)</f>
        <v>0</v>
      </c>
      <c r="V182" s="81">
        <f t="shared" si="11"/>
        <v>0</v>
      </c>
    </row>
    <row r="183" spans="1:22">
      <c r="A183" s="7"/>
      <c r="E183" s="79"/>
      <c r="F183" s="79"/>
      <c r="G183" s="79"/>
      <c r="H183" s="79"/>
      <c r="L183" s="81"/>
      <c r="O183" s="81"/>
      <c r="R183" s="81">
        <f t="shared" si="9"/>
        <v>0</v>
      </c>
      <c r="S183" s="81">
        <f>IFERROR(IF(J183="X",0,IF(K183="X",0,VLOOKUP(K183,'12'!$K$3:$L$16,2,FALSE))),0)</f>
        <v>0</v>
      </c>
      <c r="T183" s="81">
        <f t="shared" si="10"/>
        <v>0</v>
      </c>
      <c r="U183" s="81">
        <f>IFERROR(VLOOKUP(K183,'12'!$K$3:$M$16,3,FALSE),0)</f>
        <v>0</v>
      </c>
      <c r="V183" s="81">
        <f t="shared" si="11"/>
        <v>0</v>
      </c>
    </row>
    <row r="184" spans="1:22">
      <c r="A184" s="7"/>
      <c r="E184" s="79"/>
      <c r="F184" s="79"/>
      <c r="G184" s="79"/>
      <c r="H184" s="79"/>
      <c r="L184" s="81"/>
      <c r="O184" s="81"/>
      <c r="R184" s="81">
        <f t="shared" si="9"/>
        <v>0</v>
      </c>
      <c r="S184" s="81">
        <f>IFERROR(IF(J184="X",0,IF(K184="X",0,VLOOKUP(K184,'12'!$K$3:$L$16,2,FALSE))),0)</f>
        <v>0</v>
      </c>
      <c r="T184" s="81">
        <f t="shared" si="10"/>
        <v>0</v>
      </c>
      <c r="U184" s="81">
        <f>IFERROR(VLOOKUP(K184,'12'!$K$3:$M$16,3,FALSE),0)</f>
        <v>0</v>
      </c>
      <c r="V184" s="81">
        <f t="shared" si="11"/>
        <v>0</v>
      </c>
    </row>
    <row r="185" spans="1:22">
      <c r="A185" s="7"/>
      <c r="E185" s="79"/>
      <c r="F185" s="79"/>
      <c r="G185" s="79"/>
      <c r="H185" s="79"/>
      <c r="L185" s="81"/>
      <c r="O185" s="81"/>
      <c r="R185" s="81">
        <f t="shared" si="9"/>
        <v>0</v>
      </c>
      <c r="S185" s="81">
        <f>IFERROR(IF(J185="X",0,IF(K185="X",0,VLOOKUP(K185,'12'!$K$3:$L$16,2,FALSE))),0)</f>
        <v>0</v>
      </c>
      <c r="T185" s="81">
        <f t="shared" si="10"/>
        <v>0</v>
      </c>
      <c r="U185" s="81">
        <f>IFERROR(VLOOKUP(K185,'12'!$K$3:$M$16,3,FALSE),0)</f>
        <v>0</v>
      </c>
      <c r="V185" s="81">
        <f t="shared" si="11"/>
        <v>0</v>
      </c>
    </row>
    <row r="186" spans="1:22">
      <c r="A186" s="7"/>
      <c r="E186" s="79"/>
      <c r="F186" s="79"/>
      <c r="G186" s="79"/>
      <c r="H186" s="79"/>
      <c r="L186" s="81"/>
      <c r="O186" s="81"/>
      <c r="R186" s="81">
        <f t="shared" si="9"/>
        <v>0</v>
      </c>
      <c r="S186" s="81">
        <f>IFERROR(IF(J186="X",0,IF(K186="X",0,VLOOKUP(K186,'12'!$K$3:$L$16,2,FALSE))),0)</f>
        <v>0</v>
      </c>
      <c r="T186" s="81">
        <f t="shared" si="10"/>
        <v>0</v>
      </c>
      <c r="U186" s="81">
        <f>IFERROR(VLOOKUP(K186,'12'!$K$3:$M$16,3,FALSE),0)</f>
        <v>0</v>
      </c>
      <c r="V186" s="81">
        <f t="shared" si="11"/>
        <v>0</v>
      </c>
    </row>
    <row r="187" spans="1:22">
      <c r="A187" s="7"/>
      <c r="E187" s="79"/>
      <c r="F187" s="79"/>
      <c r="G187" s="79"/>
      <c r="H187" s="79"/>
      <c r="L187" s="81"/>
      <c r="O187" s="81"/>
      <c r="R187" s="81">
        <f t="shared" si="9"/>
        <v>0</v>
      </c>
      <c r="S187" s="81">
        <f>IFERROR(IF(J187="X",0,IF(K187="X",0,VLOOKUP(K187,'12'!$K$3:$L$16,2,FALSE))),0)</f>
        <v>0</v>
      </c>
      <c r="T187" s="81">
        <f t="shared" si="10"/>
        <v>0</v>
      </c>
      <c r="U187" s="81">
        <f>IFERROR(VLOOKUP(K187,'12'!$K$3:$M$16,3,FALSE),0)</f>
        <v>0</v>
      </c>
      <c r="V187" s="81">
        <f t="shared" si="11"/>
        <v>0</v>
      </c>
    </row>
    <row r="188" spans="1:22">
      <c r="A188" s="7"/>
      <c r="E188" s="79"/>
      <c r="F188" s="79"/>
      <c r="G188" s="79"/>
      <c r="H188" s="79"/>
      <c r="L188" s="81"/>
      <c r="O188" s="81"/>
      <c r="R188" s="81">
        <f t="shared" si="9"/>
        <v>0</v>
      </c>
      <c r="S188" s="81">
        <f>IFERROR(IF(J188="X",0,IF(K188="X",0,VLOOKUP(K188,'12'!$K$3:$L$16,2,FALSE))),0)</f>
        <v>0</v>
      </c>
      <c r="T188" s="81">
        <f t="shared" si="10"/>
        <v>0</v>
      </c>
      <c r="U188" s="81">
        <f>IFERROR(VLOOKUP(K188,'12'!$K$3:$M$16,3,FALSE),0)</f>
        <v>0</v>
      </c>
      <c r="V188" s="81">
        <f t="shared" si="11"/>
        <v>0</v>
      </c>
    </row>
    <row r="189" spans="1:22">
      <c r="A189" s="7"/>
      <c r="E189" s="79"/>
      <c r="F189" s="79"/>
      <c r="G189" s="79"/>
      <c r="H189" s="79"/>
      <c r="L189" s="81"/>
      <c r="O189" s="81"/>
      <c r="R189" s="81">
        <f t="shared" si="9"/>
        <v>0</v>
      </c>
      <c r="S189" s="81">
        <f>IFERROR(IF(J189="X",0,IF(K189="X",0,VLOOKUP(K189,'12'!$K$3:$L$16,2,FALSE))),0)</f>
        <v>0</v>
      </c>
      <c r="T189" s="81">
        <f t="shared" si="10"/>
        <v>0</v>
      </c>
      <c r="U189" s="81">
        <f>IFERROR(VLOOKUP(K189,'12'!$K$3:$M$16,3,FALSE),0)</f>
        <v>0</v>
      </c>
      <c r="V189" s="81">
        <f t="shared" si="11"/>
        <v>0</v>
      </c>
    </row>
    <row r="190" spans="1:22">
      <c r="A190" s="7"/>
      <c r="E190" s="79"/>
      <c r="F190" s="79"/>
      <c r="G190" s="79"/>
      <c r="H190" s="79"/>
      <c r="L190" s="81"/>
      <c r="O190" s="81"/>
      <c r="R190" s="81">
        <f t="shared" si="9"/>
        <v>0</v>
      </c>
      <c r="S190" s="81">
        <f>IFERROR(IF(J190="X",0,IF(K190="X",0,VLOOKUP(K190,'12'!$K$3:$L$16,2,FALSE))),0)</f>
        <v>0</v>
      </c>
      <c r="T190" s="81">
        <f t="shared" si="10"/>
        <v>0</v>
      </c>
      <c r="U190" s="81">
        <f>IFERROR(VLOOKUP(K190,'12'!$K$3:$M$16,3,FALSE),0)</f>
        <v>0</v>
      </c>
      <c r="V190" s="81">
        <f t="shared" si="11"/>
        <v>0</v>
      </c>
    </row>
    <row r="191" spans="1:22">
      <c r="A191" s="7"/>
      <c r="E191" s="79"/>
      <c r="F191" s="79"/>
      <c r="G191" s="79"/>
      <c r="H191" s="79"/>
      <c r="L191" s="81"/>
      <c r="O191" s="81"/>
      <c r="R191" s="81">
        <f t="shared" si="9"/>
        <v>0</v>
      </c>
      <c r="S191" s="81">
        <f>IFERROR(IF(J191="X",0,IF(K191="X",0,VLOOKUP(K191,'12'!$K$3:$L$16,2,FALSE))),0)</f>
        <v>0</v>
      </c>
      <c r="T191" s="81">
        <f t="shared" si="10"/>
        <v>0</v>
      </c>
      <c r="U191" s="81">
        <f>IFERROR(VLOOKUP(K191,'12'!$K$3:$M$16,3,FALSE),0)</f>
        <v>0</v>
      </c>
      <c r="V191" s="81">
        <f t="shared" si="11"/>
        <v>0</v>
      </c>
    </row>
    <row r="192" spans="1:22">
      <c r="A192" s="7"/>
      <c r="E192" s="79"/>
      <c r="F192" s="79"/>
      <c r="G192" s="79"/>
      <c r="H192" s="79"/>
      <c r="L192" s="81"/>
      <c r="O192" s="81"/>
      <c r="R192" s="81">
        <f t="shared" si="9"/>
        <v>0</v>
      </c>
      <c r="S192" s="81">
        <f>IFERROR(IF(J192="X",0,IF(K192="X",0,VLOOKUP(K192,'12'!$K$3:$L$16,2,FALSE))),0)</f>
        <v>0</v>
      </c>
      <c r="T192" s="81">
        <f t="shared" si="10"/>
        <v>0</v>
      </c>
      <c r="U192" s="81">
        <f>IFERROR(VLOOKUP(K192,'12'!$K$3:$M$16,3,FALSE),0)</f>
        <v>0</v>
      </c>
      <c r="V192" s="81">
        <f t="shared" si="11"/>
        <v>0</v>
      </c>
    </row>
    <row r="193" spans="1:22">
      <c r="A193" s="7"/>
      <c r="E193" s="79"/>
      <c r="F193" s="79"/>
      <c r="G193" s="79"/>
      <c r="H193" s="79"/>
      <c r="L193" s="81"/>
      <c r="O193" s="81"/>
      <c r="R193" s="81">
        <f t="shared" si="9"/>
        <v>0</v>
      </c>
      <c r="S193" s="81">
        <f>IFERROR(IF(J193="X",0,IF(K193="X",0,VLOOKUP(K193,'12'!$K$3:$L$16,2,FALSE))),0)</f>
        <v>0</v>
      </c>
      <c r="T193" s="81">
        <f t="shared" si="10"/>
        <v>0</v>
      </c>
      <c r="U193" s="81">
        <f>IFERROR(VLOOKUP(K193,'12'!$K$3:$M$16,3,FALSE),0)</f>
        <v>0</v>
      </c>
      <c r="V193" s="81">
        <f t="shared" si="11"/>
        <v>0</v>
      </c>
    </row>
    <row r="194" spans="1:22">
      <c r="A194" s="7"/>
      <c r="E194" s="79"/>
      <c r="F194" s="79"/>
      <c r="G194" s="79"/>
      <c r="H194" s="79"/>
      <c r="L194" s="81"/>
      <c r="O194" s="81"/>
      <c r="R194" s="81">
        <f t="shared" si="9"/>
        <v>0</v>
      </c>
      <c r="S194" s="81">
        <f>IFERROR(IF(J194="X",0,IF(K194="X",0,VLOOKUP(K194,'12'!$K$3:$L$16,2,FALSE))),0)</f>
        <v>0</v>
      </c>
      <c r="T194" s="81">
        <f t="shared" si="10"/>
        <v>0</v>
      </c>
      <c r="U194" s="81">
        <f>IFERROR(VLOOKUP(K194,'12'!$K$3:$M$16,3,FALSE),0)</f>
        <v>0</v>
      </c>
      <c r="V194" s="81">
        <f t="shared" si="11"/>
        <v>0</v>
      </c>
    </row>
    <row r="195" spans="1:22">
      <c r="A195" s="7"/>
      <c r="E195" s="79"/>
      <c r="F195" s="79"/>
      <c r="G195" s="79"/>
      <c r="H195" s="79"/>
      <c r="L195" s="81"/>
      <c r="O195" s="81"/>
      <c r="R195" s="81">
        <f t="shared" si="9"/>
        <v>0</v>
      </c>
      <c r="S195" s="81">
        <f>IFERROR(IF(J195="X",0,IF(K195="X",0,VLOOKUP(K195,'12'!$K$3:$L$16,2,FALSE))),0)</f>
        <v>0</v>
      </c>
      <c r="T195" s="81">
        <f t="shared" si="10"/>
        <v>0</v>
      </c>
      <c r="U195" s="81">
        <f>IFERROR(VLOOKUP(K195,'12'!$K$3:$M$16,3,FALSE),0)</f>
        <v>0</v>
      </c>
      <c r="V195" s="81">
        <f t="shared" si="11"/>
        <v>0</v>
      </c>
    </row>
    <row r="196" spans="1:22">
      <c r="A196" s="7"/>
      <c r="E196" s="79"/>
      <c r="F196" s="79"/>
      <c r="G196" s="79"/>
      <c r="H196" s="79"/>
      <c r="L196" s="81"/>
      <c r="O196" s="81"/>
      <c r="R196" s="81">
        <f t="shared" si="9"/>
        <v>0</v>
      </c>
      <c r="S196" s="81">
        <f>IFERROR(IF(J196="X",0,IF(K196="X",0,VLOOKUP(K196,'12'!$K$3:$L$16,2,FALSE))),0)</f>
        <v>0</v>
      </c>
      <c r="T196" s="81">
        <f t="shared" si="10"/>
        <v>0</v>
      </c>
      <c r="U196" s="81">
        <f>IFERROR(VLOOKUP(K196,'12'!$K$3:$M$16,3,FALSE),0)</f>
        <v>0</v>
      </c>
      <c r="V196" s="81">
        <f t="shared" si="11"/>
        <v>0</v>
      </c>
    </row>
    <row r="197" spans="1:22">
      <c r="A197" s="7"/>
      <c r="E197" s="79"/>
      <c r="F197" s="79"/>
      <c r="G197" s="79"/>
      <c r="H197" s="79"/>
      <c r="L197" s="81"/>
      <c r="O197" s="81"/>
      <c r="R197" s="81">
        <f t="shared" si="9"/>
        <v>0</v>
      </c>
      <c r="S197" s="81">
        <f>IFERROR(IF(J197="X",0,IF(K197="X",0,VLOOKUP(K197,'12'!$K$3:$L$16,2,FALSE))),0)</f>
        <v>0</v>
      </c>
      <c r="T197" s="81">
        <f t="shared" si="10"/>
        <v>0</v>
      </c>
      <c r="U197" s="81">
        <f>IFERROR(VLOOKUP(K197,'12'!$K$3:$M$16,3,FALSE),0)</f>
        <v>0</v>
      </c>
      <c r="V197" s="81">
        <f t="shared" si="11"/>
        <v>0</v>
      </c>
    </row>
    <row r="198" spans="1:22">
      <c r="A198" s="7"/>
      <c r="E198" s="79"/>
      <c r="F198" s="79"/>
      <c r="G198" s="79"/>
      <c r="H198" s="79"/>
      <c r="L198" s="81"/>
      <c r="O198" s="81"/>
      <c r="R198" s="81">
        <f t="shared" si="9"/>
        <v>0</v>
      </c>
      <c r="S198" s="81">
        <f>IFERROR(IF(J198="X",0,IF(K198="X",0,VLOOKUP(K198,'12'!$K$3:$L$16,2,FALSE))),0)</f>
        <v>0</v>
      </c>
      <c r="T198" s="81">
        <f t="shared" si="10"/>
        <v>0</v>
      </c>
      <c r="U198" s="81">
        <f>IFERROR(VLOOKUP(K198,'12'!$K$3:$M$16,3,FALSE),0)</f>
        <v>0</v>
      </c>
      <c r="V198" s="81">
        <f t="shared" si="11"/>
        <v>0</v>
      </c>
    </row>
    <row r="199" spans="1:22">
      <c r="A199" s="7"/>
      <c r="E199" s="79"/>
      <c r="F199" s="79"/>
      <c r="G199" s="79"/>
      <c r="H199" s="79"/>
      <c r="L199" s="81"/>
      <c r="O199" s="81"/>
      <c r="R199" s="81">
        <f t="shared" si="9"/>
        <v>0</v>
      </c>
      <c r="S199" s="81">
        <f>IFERROR(IF(J199="X",0,IF(K199="X",0,VLOOKUP(K199,'12'!$K$3:$L$16,2,FALSE))),0)</f>
        <v>0</v>
      </c>
      <c r="T199" s="81">
        <f t="shared" si="10"/>
        <v>0</v>
      </c>
      <c r="U199" s="81">
        <f>IFERROR(VLOOKUP(K199,'12'!$K$3:$M$16,3,FALSE),0)</f>
        <v>0</v>
      </c>
      <c r="V199" s="81">
        <f t="shared" si="11"/>
        <v>0</v>
      </c>
    </row>
    <row r="200" spans="1:22">
      <c r="A200" s="7"/>
      <c r="E200" s="79"/>
      <c r="F200" s="79"/>
      <c r="G200" s="79"/>
      <c r="H200" s="79"/>
      <c r="L200" s="81"/>
      <c r="O200" s="81"/>
      <c r="R200" s="81">
        <f t="shared" si="9"/>
        <v>0</v>
      </c>
      <c r="S200" s="81">
        <f>IFERROR(IF(J200="X",0,IF(K200="X",0,VLOOKUP(K200,'12'!$K$3:$L$16,2,FALSE))),0)</f>
        <v>0</v>
      </c>
      <c r="T200" s="81">
        <f t="shared" si="10"/>
        <v>0</v>
      </c>
      <c r="U200" s="81">
        <f>IFERROR(VLOOKUP(K200,'12'!$K$3:$M$16,3,FALSE),0)</f>
        <v>0</v>
      </c>
      <c r="V200" s="81">
        <f t="shared" si="11"/>
        <v>0</v>
      </c>
    </row>
    <row r="201" spans="1:22">
      <c r="A201" s="7"/>
      <c r="E201" s="79"/>
      <c r="F201" s="79"/>
      <c r="G201" s="79"/>
      <c r="H201" s="79"/>
      <c r="L201" s="81"/>
      <c r="O201" s="81"/>
      <c r="R201" s="81">
        <f t="shared" si="9"/>
        <v>0</v>
      </c>
      <c r="S201" s="81">
        <f>IFERROR(IF(J201="X",0,IF(K201="X",0,VLOOKUP(K201,'12'!$K$3:$L$16,2,FALSE))),0)</f>
        <v>0</v>
      </c>
      <c r="T201" s="81">
        <f t="shared" si="10"/>
        <v>0</v>
      </c>
      <c r="U201" s="81">
        <f>IFERROR(VLOOKUP(K201,'12'!$K$3:$M$16,3,FALSE),0)</f>
        <v>0</v>
      </c>
      <c r="V201" s="81">
        <f t="shared" si="11"/>
        <v>0</v>
      </c>
    </row>
    <row r="202" spans="1:22">
      <c r="A202" s="7"/>
      <c r="E202" s="79"/>
      <c r="F202" s="79"/>
      <c r="G202" s="79"/>
      <c r="H202" s="79"/>
      <c r="L202" s="81"/>
      <c r="O202" s="81"/>
      <c r="R202" s="81">
        <f t="shared" si="9"/>
        <v>0</v>
      </c>
      <c r="S202" s="81">
        <f>IFERROR(IF(J202="X",0,IF(K202="X",0,VLOOKUP(K202,'12'!$K$3:$L$16,2,FALSE))),0)</f>
        <v>0</v>
      </c>
      <c r="T202" s="81">
        <f t="shared" si="10"/>
        <v>0</v>
      </c>
      <c r="U202" s="81">
        <f>IFERROR(VLOOKUP(K202,'12'!$K$3:$M$16,3,FALSE),0)</f>
        <v>0</v>
      </c>
      <c r="V202" s="81">
        <f t="shared" si="11"/>
        <v>0</v>
      </c>
    </row>
    <row r="203" spans="1:22">
      <c r="A203" s="7"/>
      <c r="E203" s="79"/>
      <c r="F203" s="79"/>
      <c r="G203" s="79"/>
      <c r="H203" s="79"/>
      <c r="L203" s="81"/>
      <c r="O203" s="81"/>
      <c r="R203" s="81">
        <f t="shared" si="9"/>
        <v>0</v>
      </c>
      <c r="S203" s="81">
        <f>IFERROR(IF(J203="X",0,IF(K203="X",0,VLOOKUP(K203,'12'!$K$3:$L$16,2,FALSE))),0)</f>
        <v>0</v>
      </c>
      <c r="T203" s="81">
        <f t="shared" si="10"/>
        <v>0</v>
      </c>
      <c r="U203" s="81">
        <f>IFERROR(VLOOKUP(K203,'12'!$K$3:$M$16,3,FALSE),0)</f>
        <v>0</v>
      </c>
      <c r="V203" s="81">
        <f t="shared" si="11"/>
        <v>0</v>
      </c>
    </row>
    <row r="204" spans="1:22">
      <c r="A204" s="7"/>
      <c r="E204" s="79"/>
      <c r="F204" s="79"/>
      <c r="G204" s="79"/>
      <c r="H204" s="79"/>
      <c r="L204" s="81"/>
      <c r="O204" s="81"/>
      <c r="R204" s="81">
        <f t="shared" si="9"/>
        <v>0</v>
      </c>
      <c r="S204" s="81">
        <f>IFERROR(IF(J204="X",0,IF(K204="X",0,VLOOKUP(K204,'12'!$K$3:$L$16,2,FALSE))),0)</f>
        <v>0</v>
      </c>
      <c r="T204" s="81">
        <f t="shared" si="10"/>
        <v>0</v>
      </c>
      <c r="U204" s="81">
        <f>IFERROR(VLOOKUP(K204,'12'!$K$3:$M$16,3,FALSE),0)</f>
        <v>0</v>
      </c>
      <c r="V204" s="81">
        <f t="shared" si="11"/>
        <v>0</v>
      </c>
    </row>
    <row r="205" spans="1:22">
      <c r="A205" s="7"/>
      <c r="E205" s="79"/>
      <c r="F205" s="79"/>
      <c r="G205" s="79"/>
      <c r="H205" s="79"/>
      <c r="L205" s="81"/>
      <c r="O205" s="81"/>
      <c r="R205" s="81">
        <f t="shared" ref="R205:R268" si="12">SUM(M205+P205)</f>
        <v>0</v>
      </c>
      <c r="S205" s="81">
        <f>IFERROR(IF(J205="X",0,IF(K205="X",0,VLOOKUP(K205,'12'!$K$3:$L$16,2,FALSE))),0)</f>
        <v>0</v>
      </c>
      <c r="T205" s="81">
        <f t="shared" ref="T205:T268" si="13">R205*S205</f>
        <v>0</v>
      </c>
      <c r="U205" s="81">
        <f>IFERROR(VLOOKUP(K205,'12'!$K$3:$M$16,3,FALSE),0)</f>
        <v>0</v>
      </c>
      <c r="V205" s="81">
        <f t="shared" ref="V205:V268" si="14">IF(U205=0,0,T205/U205)</f>
        <v>0</v>
      </c>
    </row>
    <row r="206" spans="1:22">
      <c r="A206" s="7"/>
      <c r="E206" s="79"/>
      <c r="F206" s="79"/>
      <c r="G206" s="79"/>
      <c r="H206" s="79"/>
      <c r="L206" s="81"/>
      <c r="O206" s="81"/>
      <c r="R206" s="81">
        <f t="shared" si="12"/>
        <v>0</v>
      </c>
      <c r="S206" s="81">
        <f>IFERROR(IF(J206="X",0,IF(K206="X",0,VLOOKUP(K206,'12'!$K$3:$L$16,2,FALSE))),0)</f>
        <v>0</v>
      </c>
      <c r="T206" s="81">
        <f t="shared" si="13"/>
        <v>0</v>
      </c>
      <c r="U206" s="81">
        <f>IFERROR(VLOOKUP(K206,'12'!$K$3:$M$16,3,FALSE),0)</f>
        <v>0</v>
      </c>
      <c r="V206" s="81">
        <f t="shared" si="14"/>
        <v>0</v>
      </c>
    </row>
    <row r="207" spans="1:22">
      <c r="A207" s="7"/>
      <c r="E207" s="79"/>
      <c r="F207" s="79"/>
      <c r="G207" s="79"/>
      <c r="H207" s="79"/>
      <c r="L207" s="81"/>
      <c r="O207" s="81"/>
      <c r="R207" s="81">
        <f t="shared" si="12"/>
        <v>0</v>
      </c>
      <c r="S207" s="81">
        <f>IFERROR(IF(J207="X",0,IF(K207="X",0,VLOOKUP(K207,'12'!$K$3:$L$16,2,FALSE))),0)</f>
        <v>0</v>
      </c>
      <c r="T207" s="81">
        <f t="shared" si="13"/>
        <v>0</v>
      </c>
      <c r="U207" s="81">
        <f>IFERROR(VLOOKUP(K207,'12'!$K$3:$M$16,3,FALSE),0)</f>
        <v>0</v>
      </c>
      <c r="V207" s="81">
        <f t="shared" si="14"/>
        <v>0</v>
      </c>
    </row>
    <row r="208" spans="1:22">
      <c r="A208" s="7"/>
      <c r="E208" s="79"/>
      <c r="F208" s="79"/>
      <c r="G208" s="79"/>
      <c r="H208" s="79"/>
      <c r="L208" s="81"/>
      <c r="O208" s="81"/>
      <c r="R208" s="81">
        <f t="shared" si="12"/>
        <v>0</v>
      </c>
      <c r="S208" s="81">
        <f>IFERROR(IF(J208="X",0,IF(K208="X",0,VLOOKUP(K208,'12'!$K$3:$L$16,2,FALSE))),0)</f>
        <v>0</v>
      </c>
      <c r="T208" s="81">
        <f t="shared" si="13"/>
        <v>0</v>
      </c>
      <c r="U208" s="81">
        <f>IFERROR(VLOOKUP(K208,'12'!$K$3:$M$16,3,FALSE),0)</f>
        <v>0</v>
      </c>
      <c r="V208" s="81">
        <f t="shared" si="14"/>
        <v>0</v>
      </c>
    </row>
    <row r="209" spans="1:22">
      <c r="A209" s="7"/>
      <c r="E209" s="79"/>
      <c r="F209" s="79"/>
      <c r="G209" s="79"/>
      <c r="H209" s="79"/>
      <c r="L209" s="81"/>
      <c r="O209" s="81"/>
      <c r="R209" s="81">
        <f t="shared" si="12"/>
        <v>0</v>
      </c>
      <c r="S209" s="81">
        <f>IFERROR(IF(J209="X",0,IF(K209="X",0,VLOOKUP(K209,'12'!$K$3:$L$16,2,FALSE))),0)</f>
        <v>0</v>
      </c>
      <c r="T209" s="81">
        <f t="shared" si="13"/>
        <v>0</v>
      </c>
      <c r="U209" s="81">
        <f>IFERROR(VLOOKUP(K209,'12'!$K$3:$M$16,3,FALSE),0)</f>
        <v>0</v>
      </c>
      <c r="V209" s="81">
        <f t="shared" si="14"/>
        <v>0</v>
      </c>
    </row>
    <row r="210" spans="1:22">
      <c r="A210" s="7"/>
      <c r="E210" s="79"/>
      <c r="F210" s="79"/>
      <c r="G210" s="79"/>
      <c r="H210" s="79"/>
      <c r="L210" s="81"/>
      <c r="O210" s="81"/>
      <c r="R210" s="81">
        <f t="shared" si="12"/>
        <v>0</v>
      </c>
      <c r="S210" s="81">
        <f>IFERROR(IF(J210="X",0,IF(K210="X",0,VLOOKUP(K210,'12'!$K$3:$L$16,2,FALSE))),0)</f>
        <v>0</v>
      </c>
      <c r="T210" s="81">
        <f t="shared" si="13"/>
        <v>0</v>
      </c>
      <c r="U210" s="81">
        <f>IFERROR(VLOOKUP(K210,'12'!$K$3:$M$16,3,FALSE),0)</f>
        <v>0</v>
      </c>
      <c r="V210" s="81">
        <f t="shared" si="14"/>
        <v>0</v>
      </c>
    </row>
    <row r="211" spans="1:22">
      <c r="A211" s="7"/>
      <c r="E211" s="79"/>
      <c r="F211" s="79"/>
      <c r="G211" s="79"/>
      <c r="H211" s="79"/>
      <c r="L211" s="81"/>
      <c r="O211" s="81"/>
      <c r="R211" s="81">
        <f t="shared" si="12"/>
        <v>0</v>
      </c>
      <c r="S211" s="81">
        <f>IFERROR(IF(J211="X",0,IF(K211="X",0,VLOOKUP(K211,'12'!$K$3:$L$16,2,FALSE))),0)</f>
        <v>0</v>
      </c>
      <c r="T211" s="81">
        <f t="shared" si="13"/>
        <v>0</v>
      </c>
      <c r="U211" s="81">
        <f>IFERROR(VLOOKUP(K211,'12'!$K$3:$M$16,3,FALSE),0)</f>
        <v>0</v>
      </c>
      <c r="V211" s="81">
        <f t="shared" si="14"/>
        <v>0</v>
      </c>
    </row>
    <row r="212" spans="1:22">
      <c r="A212" s="7"/>
      <c r="E212" s="79"/>
      <c r="F212" s="79"/>
      <c r="G212" s="79"/>
      <c r="H212" s="79"/>
      <c r="L212" s="81"/>
      <c r="O212" s="81"/>
      <c r="R212" s="81">
        <f t="shared" si="12"/>
        <v>0</v>
      </c>
      <c r="S212" s="81">
        <f>IFERROR(IF(J212="X",0,IF(K212="X",0,VLOOKUP(K212,'12'!$K$3:$L$16,2,FALSE))),0)</f>
        <v>0</v>
      </c>
      <c r="T212" s="81">
        <f t="shared" si="13"/>
        <v>0</v>
      </c>
      <c r="U212" s="81">
        <f>IFERROR(VLOOKUP(K212,'12'!$K$3:$M$16,3,FALSE),0)</f>
        <v>0</v>
      </c>
      <c r="V212" s="81">
        <f t="shared" si="14"/>
        <v>0</v>
      </c>
    </row>
    <row r="213" spans="1:22">
      <c r="A213" s="7"/>
      <c r="E213" s="79"/>
      <c r="F213" s="79"/>
      <c r="G213" s="79"/>
      <c r="H213" s="79"/>
      <c r="L213" s="81"/>
      <c r="O213" s="81"/>
      <c r="R213" s="81">
        <f t="shared" si="12"/>
        <v>0</v>
      </c>
      <c r="S213" s="81">
        <f>IFERROR(IF(J213="X",0,IF(K213="X",0,VLOOKUP(K213,'12'!$K$3:$L$16,2,FALSE))),0)</f>
        <v>0</v>
      </c>
      <c r="T213" s="81">
        <f t="shared" si="13"/>
        <v>0</v>
      </c>
      <c r="U213" s="81">
        <f>IFERROR(VLOOKUP(K213,'12'!$K$3:$M$16,3,FALSE),0)</f>
        <v>0</v>
      </c>
      <c r="V213" s="81">
        <f t="shared" si="14"/>
        <v>0</v>
      </c>
    </row>
    <row r="214" spans="1:22">
      <c r="A214" s="7"/>
      <c r="E214" s="79"/>
      <c r="F214" s="79"/>
      <c r="G214" s="79"/>
      <c r="H214" s="79"/>
      <c r="L214" s="81"/>
      <c r="O214" s="81"/>
      <c r="R214" s="81">
        <f t="shared" si="12"/>
        <v>0</v>
      </c>
      <c r="S214" s="81">
        <f>IFERROR(IF(J214="X",0,IF(K214="X",0,VLOOKUP(K214,'12'!$K$3:$L$16,2,FALSE))),0)</f>
        <v>0</v>
      </c>
      <c r="T214" s="81">
        <f t="shared" si="13"/>
        <v>0</v>
      </c>
      <c r="U214" s="81">
        <f>IFERROR(VLOOKUP(K214,'12'!$K$3:$M$16,3,FALSE),0)</f>
        <v>0</v>
      </c>
      <c r="V214" s="81">
        <f t="shared" si="14"/>
        <v>0</v>
      </c>
    </row>
    <row r="215" spans="1:22">
      <c r="A215" s="7"/>
      <c r="E215" s="79"/>
      <c r="F215" s="79"/>
      <c r="G215" s="79"/>
      <c r="H215" s="79"/>
      <c r="L215" s="81"/>
      <c r="O215" s="81"/>
      <c r="R215" s="81">
        <f t="shared" si="12"/>
        <v>0</v>
      </c>
      <c r="S215" s="81">
        <f>IFERROR(IF(J215="X",0,IF(K215="X",0,VLOOKUP(K215,'12'!$K$3:$L$16,2,FALSE))),0)</f>
        <v>0</v>
      </c>
      <c r="T215" s="81">
        <f t="shared" si="13"/>
        <v>0</v>
      </c>
      <c r="U215" s="81">
        <f>IFERROR(VLOOKUP(K215,'12'!$K$3:$M$16,3,FALSE),0)</f>
        <v>0</v>
      </c>
      <c r="V215" s="81">
        <f t="shared" si="14"/>
        <v>0</v>
      </c>
    </row>
    <row r="216" spans="1:22">
      <c r="A216" s="7"/>
      <c r="E216" s="79"/>
      <c r="F216" s="79"/>
      <c r="G216" s="79"/>
      <c r="H216" s="79"/>
      <c r="L216" s="81"/>
      <c r="O216" s="81"/>
      <c r="R216" s="81">
        <f t="shared" si="12"/>
        <v>0</v>
      </c>
      <c r="S216" s="81">
        <f>IFERROR(IF(J216="X",0,IF(K216="X",0,VLOOKUP(K216,'12'!$K$3:$L$16,2,FALSE))),0)</f>
        <v>0</v>
      </c>
      <c r="T216" s="81">
        <f t="shared" si="13"/>
        <v>0</v>
      </c>
      <c r="U216" s="81">
        <f>IFERROR(VLOOKUP(K216,'12'!$K$3:$M$16,3,FALSE),0)</f>
        <v>0</v>
      </c>
      <c r="V216" s="81">
        <f t="shared" si="14"/>
        <v>0</v>
      </c>
    </row>
    <row r="217" spans="1:22">
      <c r="A217" s="7"/>
      <c r="E217" s="79"/>
      <c r="F217" s="79"/>
      <c r="G217" s="79"/>
      <c r="H217" s="79"/>
      <c r="L217" s="81"/>
      <c r="O217" s="81"/>
      <c r="R217" s="81">
        <f t="shared" si="12"/>
        <v>0</v>
      </c>
      <c r="S217" s="81">
        <f>IFERROR(IF(J217="X",0,IF(K217="X",0,VLOOKUP(K217,'12'!$K$3:$L$16,2,FALSE))),0)</f>
        <v>0</v>
      </c>
      <c r="T217" s="81">
        <f t="shared" si="13"/>
        <v>0</v>
      </c>
      <c r="U217" s="81">
        <f>IFERROR(VLOOKUP(K217,'12'!$K$3:$M$16,3,FALSE),0)</f>
        <v>0</v>
      </c>
      <c r="V217" s="81">
        <f t="shared" si="14"/>
        <v>0</v>
      </c>
    </row>
    <row r="218" spans="1:22">
      <c r="A218" s="7"/>
      <c r="E218" s="79"/>
      <c r="F218" s="79"/>
      <c r="G218" s="79"/>
      <c r="H218" s="79"/>
      <c r="L218" s="81"/>
      <c r="O218" s="81"/>
      <c r="R218" s="81">
        <f t="shared" si="12"/>
        <v>0</v>
      </c>
      <c r="S218" s="81">
        <f>IFERROR(IF(J218="X",0,IF(K218="X",0,VLOOKUP(K218,'12'!$K$3:$L$16,2,FALSE))),0)</f>
        <v>0</v>
      </c>
      <c r="T218" s="81">
        <f t="shared" si="13"/>
        <v>0</v>
      </c>
      <c r="U218" s="81">
        <f>IFERROR(VLOOKUP(K218,'12'!$K$3:$M$16,3,FALSE),0)</f>
        <v>0</v>
      </c>
      <c r="V218" s="81">
        <f t="shared" si="14"/>
        <v>0</v>
      </c>
    </row>
    <row r="219" spans="1:22">
      <c r="A219" s="7"/>
      <c r="E219" s="79"/>
      <c r="F219" s="79"/>
      <c r="G219" s="79"/>
      <c r="H219" s="79"/>
      <c r="L219" s="81"/>
      <c r="O219" s="81"/>
      <c r="R219" s="81">
        <f t="shared" si="12"/>
        <v>0</v>
      </c>
      <c r="S219" s="81">
        <f>IFERROR(IF(J219="X",0,IF(K219="X",0,VLOOKUP(K219,'12'!$K$3:$L$16,2,FALSE))),0)</f>
        <v>0</v>
      </c>
      <c r="T219" s="81">
        <f t="shared" si="13"/>
        <v>0</v>
      </c>
      <c r="U219" s="81">
        <f>IFERROR(VLOOKUP(K219,'12'!$K$3:$M$16,3,FALSE),0)</f>
        <v>0</v>
      </c>
      <c r="V219" s="81">
        <f t="shared" si="14"/>
        <v>0</v>
      </c>
    </row>
    <row r="220" spans="1:22">
      <c r="A220" s="7"/>
      <c r="E220" s="79"/>
      <c r="F220" s="79"/>
      <c r="G220" s="79"/>
      <c r="H220" s="79"/>
      <c r="L220" s="81"/>
      <c r="O220" s="81"/>
      <c r="R220" s="81">
        <f t="shared" si="12"/>
        <v>0</v>
      </c>
      <c r="S220" s="81">
        <f>IFERROR(IF(J220="X",0,IF(K220="X",0,VLOOKUP(K220,'12'!$K$3:$L$16,2,FALSE))),0)</f>
        <v>0</v>
      </c>
      <c r="T220" s="81">
        <f t="shared" si="13"/>
        <v>0</v>
      </c>
      <c r="U220" s="81">
        <f>IFERROR(VLOOKUP(K220,'12'!$K$3:$M$16,3,FALSE),0)</f>
        <v>0</v>
      </c>
      <c r="V220" s="81">
        <f t="shared" si="14"/>
        <v>0</v>
      </c>
    </row>
    <row r="221" spans="1:22">
      <c r="A221" s="7"/>
      <c r="E221" s="79"/>
      <c r="F221" s="79"/>
      <c r="G221" s="79"/>
      <c r="H221" s="79"/>
      <c r="L221" s="81"/>
      <c r="O221" s="81"/>
      <c r="R221" s="81">
        <f t="shared" si="12"/>
        <v>0</v>
      </c>
      <c r="S221" s="81">
        <f>IFERROR(IF(J221="X",0,IF(K221="X",0,VLOOKUP(K221,'12'!$K$3:$L$16,2,FALSE))),0)</f>
        <v>0</v>
      </c>
      <c r="T221" s="81">
        <f t="shared" si="13"/>
        <v>0</v>
      </c>
      <c r="U221" s="81">
        <f>IFERROR(VLOOKUP(K221,'12'!$K$3:$M$16,3,FALSE),0)</f>
        <v>0</v>
      </c>
      <c r="V221" s="81">
        <f t="shared" si="14"/>
        <v>0</v>
      </c>
    </row>
    <row r="222" spans="1:22">
      <c r="A222" s="7"/>
      <c r="E222" s="79"/>
      <c r="F222" s="79"/>
      <c r="G222" s="79"/>
      <c r="H222" s="79"/>
      <c r="L222" s="81"/>
      <c r="O222" s="81"/>
      <c r="R222" s="81">
        <f t="shared" si="12"/>
        <v>0</v>
      </c>
      <c r="S222" s="81">
        <f>IFERROR(IF(J222="X",0,IF(K222="X",0,VLOOKUP(K222,'12'!$K$3:$L$16,2,FALSE))),0)</f>
        <v>0</v>
      </c>
      <c r="T222" s="81">
        <f t="shared" si="13"/>
        <v>0</v>
      </c>
      <c r="U222" s="81">
        <f>IFERROR(VLOOKUP(K222,'12'!$K$3:$M$16,3,FALSE),0)</f>
        <v>0</v>
      </c>
      <c r="V222" s="81">
        <f t="shared" si="14"/>
        <v>0</v>
      </c>
    </row>
    <row r="223" spans="1:22">
      <c r="A223" s="7"/>
      <c r="E223" s="79"/>
      <c r="F223" s="79"/>
      <c r="G223" s="79"/>
      <c r="H223" s="79"/>
      <c r="L223" s="81"/>
      <c r="O223" s="81"/>
      <c r="R223" s="81">
        <f t="shared" si="12"/>
        <v>0</v>
      </c>
      <c r="S223" s="81">
        <f>IFERROR(IF(J223="X",0,IF(K223="X",0,VLOOKUP(K223,'12'!$K$3:$L$16,2,FALSE))),0)</f>
        <v>0</v>
      </c>
      <c r="T223" s="81">
        <f t="shared" si="13"/>
        <v>0</v>
      </c>
      <c r="U223" s="81">
        <f>IFERROR(VLOOKUP(K223,'12'!$K$3:$M$16,3,FALSE),0)</f>
        <v>0</v>
      </c>
      <c r="V223" s="81">
        <f t="shared" si="14"/>
        <v>0</v>
      </c>
    </row>
    <row r="224" spans="1:22">
      <c r="A224" s="7"/>
      <c r="E224" s="79"/>
      <c r="F224" s="79"/>
      <c r="G224" s="79"/>
      <c r="H224" s="79"/>
      <c r="L224" s="81"/>
      <c r="O224" s="81"/>
      <c r="R224" s="81">
        <f t="shared" si="12"/>
        <v>0</v>
      </c>
      <c r="S224" s="81">
        <f>IFERROR(IF(J224="X",0,IF(K224="X",0,VLOOKUP(K224,'12'!$K$3:$L$16,2,FALSE))),0)</f>
        <v>0</v>
      </c>
      <c r="T224" s="81">
        <f t="shared" si="13"/>
        <v>0</v>
      </c>
      <c r="U224" s="81">
        <f>IFERROR(VLOOKUP(K224,'12'!$K$3:$M$16,3,FALSE),0)</f>
        <v>0</v>
      </c>
      <c r="V224" s="81">
        <f t="shared" si="14"/>
        <v>0</v>
      </c>
    </row>
    <row r="225" spans="1:22">
      <c r="A225" s="7"/>
      <c r="E225" s="79"/>
      <c r="F225" s="79"/>
      <c r="G225" s="79"/>
      <c r="H225" s="79"/>
      <c r="L225" s="81"/>
      <c r="O225" s="81"/>
      <c r="R225" s="81">
        <f t="shared" si="12"/>
        <v>0</v>
      </c>
      <c r="S225" s="81">
        <f>IFERROR(IF(J225="X",0,IF(K225="X",0,VLOOKUP(K225,'12'!$K$3:$L$16,2,FALSE))),0)</f>
        <v>0</v>
      </c>
      <c r="T225" s="81">
        <f t="shared" si="13"/>
        <v>0</v>
      </c>
      <c r="U225" s="81">
        <f>IFERROR(VLOOKUP(K225,'12'!$K$3:$M$16,3,FALSE),0)</f>
        <v>0</v>
      </c>
      <c r="V225" s="81">
        <f t="shared" si="14"/>
        <v>0</v>
      </c>
    </row>
    <row r="226" spans="1:22">
      <c r="A226" s="7"/>
      <c r="E226" s="79"/>
      <c r="F226" s="79"/>
      <c r="G226" s="79"/>
      <c r="H226" s="79"/>
      <c r="L226" s="81"/>
      <c r="O226" s="81"/>
      <c r="R226" s="81">
        <f t="shared" si="12"/>
        <v>0</v>
      </c>
      <c r="S226" s="81">
        <f>IFERROR(IF(J226="X",0,IF(K226="X",0,VLOOKUP(K226,'12'!$K$3:$L$16,2,FALSE))),0)</f>
        <v>0</v>
      </c>
      <c r="T226" s="81">
        <f t="shared" si="13"/>
        <v>0</v>
      </c>
      <c r="U226" s="81">
        <f>IFERROR(VLOOKUP(K226,'12'!$K$3:$M$16,3,FALSE),0)</f>
        <v>0</v>
      </c>
      <c r="V226" s="81">
        <f t="shared" si="14"/>
        <v>0</v>
      </c>
    </row>
    <row r="227" spans="1:22">
      <c r="A227" s="7"/>
      <c r="E227" s="79"/>
      <c r="F227" s="79"/>
      <c r="G227" s="79"/>
      <c r="H227" s="79"/>
      <c r="L227" s="81"/>
      <c r="O227" s="81"/>
      <c r="R227" s="81">
        <f t="shared" si="12"/>
        <v>0</v>
      </c>
      <c r="S227" s="81">
        <f>IFERROR(IF(J227="X",0,IF(K227="X",0,VLOOKUP(K227,'12'!$K$3:$L$16,2,FALSE))),0)</f>
        <v>0</v>
      </c>
      <c r="T227" s="81">
        <f t="shared" si="13"/>
        <v>0</v>
      </c>
      <c r="U227" s="81">
        <f>IFERROR(VLOOKUP(K227,'12'!$K$3:$M$16,3,FALSE),0)</f>
        <v>0</v>
      </c>
      <c r="V227" s="81">
        <f t="shared" si="14"/>
        <v>0</v>
      </c>
    </row>
    <row r="228" spans="1:22">
      <c r="A228" s="7"/>
      <c r="E228" s="79"/>
      <c r="F228" s="79"/>
      <c r="G228" s="79"/>
      <c r="H228" s="79"/>
      <c r="L228" s="81"/>
      <c r="O228" s="81"/>
      <c r="R228" s="81">
        <f t="shared" si="12"/>
        <v>0</v>
      </c>
      <c r="S228" s="81">
        <f>IFERROR(IF(J228="X",0,IF(K228="X",0,VLOOKUP(K228,'12'!$K$3:$L$16,2,FALSE))),0)</f>
        <v>0</v>
      </c>
      <c r="T228" s="81">
        <f t="shared" si="13"/>
        <v>0</v>
      </c>
      <c r="U228" s="81">
        <f>IFERROR(VLOOKUP(K228,'12'!$K$3:$M$16,3,FALSE),0)</f>
        <v>0</v>
      </c>
      <c r="V228" s="81">
        <f t="shared" si="14"/>
        <v>0</v>
      </c>
    </row>
    <row r="229" spans="1:22">
      <c r="A229" s="7"/>
      <c r="E229" s="79"/>
      <c r="F229" s="79"/>
      <c r="G229" s="79"/>
      <c r="H229" s="79"/>
      <c r="L229" s="81"/>
      <c r="O229" s="81"/>
      <c r="R229" s="81">
        <f t="shared" si="12"/>
        <v>0</v>
      </c>
      <c r="S229" s="81">
        <f>IFERROR(IF(J229="X",0,IF(K229="X",0,VLOOKUP(K229,'12'!$K$3:$L$16,2,FALSE))),0)</f>
        <v>0</v>
      </c>
      <c r="T229" s="81">
        <f t="shared" si="13"/>
        <v>0</v>
      </c>
      <c r="U229" s="81">
        <f>IFERROR(VLOOKUP(K229,'12'!$K$3:$M$16,3,FALSE),0)</f>
        <v>0</v>
      </c>
      <c r="V229" s="81">
        <f t="shared" si="14"/>
        <v>0</v>
      </c>
    </row>
    <row r="230" spans="1:22">
      <c r="A230" s="7"/>
      <c r="E230" s="79"/>
      <c r="F230" s="79"/>
      <c r="G230" s="79"/>
      <c r="H230" s="79"/>
      <c r="L230" s="81"/>
      <c r="O230" s="81"/>
      <c r="R230" s="81">
        <f t="shared" si="12"/>
        <v>0</v>
      </c>
      <c r="S230" s="81">
        <f>IFERROR(IF(J230="X",0,IF(K230="X",0,VLOOKUP(K230,'12'!$K$3:$L$16,2,FALSE))),0)</f>
        <v>0</v>
      </c>
      <c r="T230" s="81">
        <f t="shared" si="13"/>
        <v>0</v>
      </c>
      <c r="U230" s="81">
        <f>IFERROR(VLOOKUP(K230,'12'!$K$3:$M$16,3,FALSE),0)</f>
        <v>0</v>
      </c>
      <c r="V230" s="81">
        <f t="shared" si="14"/>
        <v>0</v>
      </c>
    </row>
    <row r="231" spans="1:22">
      <c r="A231" s="7"/>
      <c r="E231" s="79"/>
      <c r="F231" s="79"/>
      <c r="G231" s="79"/>
      <c r="H231" s="79"/>
      <c r="L231" s="81"/>
      <c r="O231" s="81"/>
      <c r="R231" s="81">
        <f t="shared" si="12"/>
        <v>0</v>
      </c>
      <c r="S231" s="81">
        <f>IFERROR(IF(J231="X",0,IF(K231="X",0,VLOOKUP(K231,'12'!$K$3:$L$16,2,FALSE))),0)</f>
        <v>0</v>
      </c>
      <c r="T231" s="81">
        <f t="shared" si="13"/>
        <v>0</v>
      </c>
      <c r="U231" s="81">
        <f>IFERROR(VLOOKUP(K231,'12'!$K$3:$M$16,3,FALSE),0)</f>
        <v>0</v>
      </c>
      <c r="V231" s="81">
        <f t="shared" si="14"/>
        <v>0</v>
      </c>
    </row>
    <row r="232" spans="1:22">
      <c r="A232" s="7"/>
      <c r="E232" s="79"/>
      <c r="F232" s="79"/>
      <c r="G232" s="79"/>
      <c r="H232" s="79"/>
      <c r="L232" s="81"/>
      <c r="O232" s="81"/>
      <c r="R232" s="81">
        <f t="shared" si="12"/>
        <v>0</v>
      </c>
      <c r="S232" s="81">
        <f>IFERROR(IF(J232="X",0,IF(K232="X",0,VLOOKUP(K232,'12'!$K$3:$L$16,2,FALSE))),0)</f>
        <v>0</v>
      </c>
      <c r="T232" s="81">
        <f t="shared" si="13"/>
        <v>0</v>
      </c>
      <c r="U232" s="81">
        <f>IFERROR(VLOOKUP(K232,'12'!$K$3:$M$16,3,FALSE),0)</f>
        <v>0</v>
      </c>
      <c r="V232" s="81">
        <f t="shared" si="14"/>
        <v>0</v>
      </c>
    </row>
    <row r="233" spans="1:22">
      <c r="A233" s="7"/>
      <c r="E233" s="79"/>
      <c r="F233" s="79"/>
      <c r="G233" s="79"/>
      <c r="H233" s="79"/>
      <c r="L233" s="81"/>
      <c r="O233" s="81"/>
      <c r="R233" s="81">
        <f t="shared" si="12"/>
        <v>0</v>
      </c>
      <c r="S233" s="81">
        <f>IFERROR(IF(J233="X",0,IF(K233="X",0,VLOOKUP(K233,'12'!$K$3:$L$16,2,FALSE))),0)</f>
        <v>0</v>
      </c>
      <c r="T233" s="81">
        <f t="shared" si="13"/>
        <v>0</v>
      </c>
      <c r="U233" s="81">
        <f>IFERROR(VLOOKUP(K233,'12'!$K$3:$M$16,3,FALSE),0)</f>
        <v>0</v>
      </c>
      <c r="V233" s="81">
        <f t="shared" si="14"/>
        <v>0</v>
      </c>
    </row>
    <row r="234" spans="1:22">
      <c r="A234" s="7"/>
      <c r="E234" s="79"/>
      <c r="F234" s="79"/>
      <c r="G234" s="79"/>
      <c r="H234" s="79"/>
      <c r="L234" s="81"/>
      <c r="O234" s="81"/>
      <c r="R234" s="81">
        <f t="shared" si="12"/>
        <v>0</v>
      </c>
      <c r="S234" s="81">
        <f>IFERROR(IF(J234="X",0,IF(K234="X",0,VLOOKUP(K234,'12'!$K$3:$L$16,2,FALSE))),0)</f>
        <v>0</v>
      </c>
      <c r="T234" s="81">
        <f t="shared" si="13"/>
        <v>0</v>
      </c>
      <c r="U234" s="81">
        <f>IFERROR(VLOOKUP(K234,'12'!$K$3:$M$16,3,FALSE),0)</f>
        <v>0</v>
      </c>
      <c r="V234" s="81">
        <f t="shared" si="14"/>
        <v>0</v>
      </c>
    </row>
    <row r="235" spans="1:22">
      <c r="A235" s="7"/>
      <c r="E235" s="79"/>
      <c r="F235" s="79"/>
      <c r="G235" s="79"/>
      <c r="H235" s="79"/>
      <c r="L235" s="81"/>
      <c r="O235" s="81"/>
      <c r="R235" s="81">
        <f t="shared" si="12"/>
        <v>0</v>
      </c>
      <c r="S235" s="81">
        <f>IFERROR(IF(J235="X",0,IF(K235="X",0,VLOOKUP(K235,'12'!$K$3:$L$16,2,FALSE))),0)</f>
        <v>0</v>
      </c>
      <c r="T235" s="81">
        <f t="shared" si="13"/>
        <v>0</v>
      </c>
      <c r="U235" s="81">
        <f>IFERROR(VLOOKUP(K235,'12'!$K$3:$M$16,3,FALSE),0)</f>
        <v>0</v>
      </c>
      <c r="V235" s="81">
        <f t="shared" si="14"/>
        <v>0</v>
      </c>
    </row>
    <row r="236" spans="1:22">
      <c r="A236" s="7"/>
      <c r="E236" s="79"/>
      <c r="F236" s="79"/>
      <c r="G236" s="79"/>
      <c r="H236" s="79"/>
      <c r="L236" s="81"/>
      <c r="O236" s="81"/>
      <c r="R236" s="81">
        <f t="shared" si="12"/>
        <v>0</v>
      </c>
      <c r="S236" s="81">
        <f>IFERROR(IF(J236="X",0,IF(K236="X",0,VLOOKUP(K236,'12'!$K$3:$L$16,2,FALSE))),0)</f>
        <v>0</v>
      </c>
      <c r="T236" s="81">
        <f t="shared" si="13"/>
        <v>0</v>
      </c>
      <c r="U236" s="81">
        <f>IFERROR(VLOOKUP(K236,'12'!$K$3:$M$16,3,FALSE),0)</f>
        <v>0</v>
      </c>
      <c r="V236" s="81">
        <f t="shared" si="14"/>
        <v>0</v>
      </c>
    </row>
    <row r="237" spans="1:22">
      <c r="A237" s="7"/>
      <c r="E237" s="79"/>
      <c r="F237" s="79"/>
      <c r="G237" s="79"/>
      <c r="H237" s="79"/>
      <c r="L237" s="81"/>
      <c r="O237" s="81"/>
      <c r="R237" s="81">
        <f t="shared" si="12"/>
        <v>0</v>
      </c>
      <c r="S237" s="81">
        <f>IFERROR(IF(J237="X",0,IF(K237="X",0,VLOOKUP(K237,'12'!$K$3:$L$16,2,FALSE))),0)</f>
        <v>0</v>
      </c>
      <c r="T237" s="81">
        <f t="shared" si="13"/>
        <v>0</v>
      </c>
      <c r="U237" s="81">
        <f>IFERROR(VLOOKUP(K237,'12'!$K$3:$M$16,3,FALSE),0)</f>
        <v>0</v>
      </c>
      <c r="V237" s="81">
        <f t="shared" si="14"/>
        <v>0</v>
      </c>
    </row>
    <row r="238" spans="1:22">
      <c r="A238" s="7"/>
      <c r="E238" s="79"/>
      <c r="F238" s="79"/>
      <c r="G238" s="79"/>
      <c r="H238" s="79"/>
      <c r="L238" s="81"/>
      <c r="O238" s="81"/>
      <c r="R238" s="81">
        <f t="shared" si="12"/>
        <v>0</v>
      </c>
      <c r="S238" s="81">
        <f>IFERROR(IF(J238="X",0,IF(K238="X",0,VLOOKUP(K238,'12'!$K$3:$L$16,2,FALSE))),0)</f>
        <v>0</v>
      </c>
      <c r="T238" s="81">
        <f t="shared" si="13"/>
        <v>0</v>
      </c>
      <c r="U238" s="81">
        <f>IFERROR(VLOOKUP(K238,'12'!$K$3:$M$16,3,FALSE),0)</f>
        <v>0</v>
      </c>
      <c r="V238" s="81">
        <f t="shared" si="14"/>
        <v>0</v>
      </c>
    </row>
    <row r="239" spans="1:22">
      <c r="A239" s="7"/>
      <c r="E239" s="79"/>
      <c r="F239" s="79"/>
      <c r="G239" s="79"/>
      <c r="H239" s="79"/>
      <c r="L239" s="81"/>
      <c r="O239" s="81"/>
      <c r="R239" s="81">
        <f t="shared" si="12"/>
        <v>0</v>
      </c>
      <c r="S239" s="81">
        <f>IFERROR(IF(J239="X",0,IF(K239="X",0,VLOOKUP(K239,'12'!$K$3:$L$16,2,FALSE))),0)</f>
        <v>0</v>
      </c>
      <c r="T239" s="81">
        <f t="shared" si="13"/>
        <v>0</v>
      </c>
      <c r="U239" s="81">
        <f>IFERROR(VLOOKUP(K239,'12'!$K$3:$M$16,3,FALSE),0)</f>
        <v>0</v>
      </c>
      <c r="V239" s="81">
        <f t="shared" si="14"/>
        <v>0</v>
      </c>
    </row>
    <row r="240" spans="1:22">
      <c r="A240" s="7"/>
      <c r="E240" s="79"/>
      <c r="F240" s="79"/>
      <c r="G240" s="79"/>
      <c r="H240" s="79"/>
      <c r="L240" s="81"/>
      <c r="O240" s="81"/>
      <c r="R240" s="81">
        <f t="shared" si="12"/>
        <v>0</v>
      </c>
      <c r="S240" s="81">
        <f>IFERROR(IF(J240="X",0,IF(K240="X",0,VLOOKUP(K240,'12'!$K$3:$L$16,2,FALSE))),0)</f>
        <v>0</v>
      </c>
      <c r="T240" s="81">
        <f t="shared" si="13"/>
        <v>0</v>
      </c>
      <c r="U240" s="81">
        <f>IFERROR(VLOOKUP(K240,'12'!$K$3:$M$16,3,FALSE),0)</f>
        <v>0</v>
      </c>
      <c r="V240" s="81">
        <f t="shared" si="14"/>
        <v>0</v>
      </c>
    </row>
    <row r="241" spans="1:22">
      <c r="A241" s="7"/>
      <c r="E241" s="79"/>
      <c r="F241" s="79"/>
      <c r="G241" s="79"/>
      <c r="H241" s="79"/>
      <c r="L241" s="81"/>
      <c r="O241" s="81"/>
      <c r="R241" s="81">
        <f t="shared" si="12"/>
        <v>0</v>
      </c>
      <c r="S241" s="81">
        <f>IFERROR(IF(J241="X",0,IF(K241="X",0,VLOOKUP(K241,'12'!$K$3:$L$16,2,FALSE))),0)</f>
        <v>0</v>
      </c>
      <c r="T241" s="81">
        <f t="shared" si="13"/>
        <v>0</v>
      </c>
      <c r="U241" s="81">
        <f>IFERROR(VLOOKUP(K241,'12'!$K$3:$M$16,3,FALSE),0)</f>
        <v>0</v>
      </c>
      <c r="V241" s="81">
        <f t="shared" si="14"/>
        <v>0</v>
      </c>
    </row>
    <row r="242" spans="1:22">
      <c r="A242" s="7"/>
      <c r="E242" s="79"/>
      <c r="F242" s="79"/>
      <c r="G242" s="79"/>
      <c r="H242" s="79"/>
      <c r="L242" s="81"/>
      <c r="O242" s="81"/>
      <c r="R242" s="81">
        <f t="shared" si="12"/>
        <v>0</v>
      </c>
      <c r="S242" s="81">
        <f>IFERROR(IF(J242="X",0,IF(K242="X",0,VLOOKUP(K242,'12'!$K$3:$L$16,2,FALSE))),0)</f>
        <v>0</v>
      </c>
      <c r="T242" s="81">
        <f t="shared" si="13"/>
        <v>0</v>
      </c>
      <c r="U242" s="81">
        <f>IFERROR(VLOOKUP(K242,'12'!$K$3:$M$16,3,FALSE),0)</f>
        <v>0</v>
      </c>
      <c r="V242" s="81">
        <f t="shared" si="14"/>
        <v>0</v>
      </c>
    </row>
    <row r="243" spans="1:22">
      <c r="A243" s="7"/>
      <c r="E243" s="79"/>
      <c r="F243" s="79"/>
      <c r="G243" s="79"/>
      <c r="H243" s="79"/>
      <c r="L243" s="81"/>
      <c r="O243" s="81"/>
      <c r="R243" s="81">
        <f t="shared" si="12"/>
        <v>0</v>
      </c>
      <c r="S243" s="81">
        <f>IFERROR(IF(J243="X",0,IF(K243="X",0,VLOOKUP(K243,'12'!$K$3:$L$16,2,FALSE))),0)</f>
        <v>0</v>
      </c>
      <c r="T243" s="81">
        <f t="shared" si="13"/>
        <v>0</v>
      </c>
      <c r="U243" s="81">
        <f>IFERROR(VLOOKUP(K243,'12'!$K$3:$M$16,3,FALSE),0)</f>
        <v>0</v>
      </c>
      <c r="V243" s="81">
        <f t="shared" si="14"/>
        <v>0</v>
      </c>
    </row>
    <row r="244" spans="1:22">
      <c r="A244" s="7"/>
      <c r="E244" s="79"/>
      <c r="F244" s="79"/>
      <c r="G244" s="79"/>
      <c r="H244" s="79"/>
      <c r="L244" s="81"/>
      <c r="O244" s="81"/>
      <c r="R244" s="81">
        <f t="shared" si="12"/>
        <v>0</v>
      </c>
      <c r="S244" s="81">
        <f>IFERROR(IF(J244="X",0,IF(K244="X",0,VLOOKUP(K244,'12'!$K$3:$L$16,2,FALSE))),0)</f>
        <v>0</v>
      </c>
      <c r="T244" s="81">
        <f t="shared" si="13"/>
        <v>0</v>
      </c>
      <c r="U244" s="81">
        <f>IFERROR(VLOOKUP(K244,'12'!$K$3:$M$16,3,FALSE),0)</f>
        <v>0</v>
      </c>
      <c r="V244" s="81">
        <f t="shared" si="14"/>
        <v>0</v>
      </c>
    </row>
    <row r="245" spans="1:22">
      <c r="A245" s="7"/>
      <c r="E245" s="79"/>
      <c r="F245" s="79"/>
      <c r="G245" s="79"/>
      <c r="H245" s="79"/>
      <c r="L245" s="81"/>
      <c r="O245" s="81"/>
      <c r="R245" s="81">
        <f t="shared" si="12"/>
        <v>0</v>
      </c>
      <c r="S245" s="81">
        <f>IFERROR(IF(J245="X",0,IF(K245="X",0,VLOOKUP(K245,'12'!$K$3:$L$16,2,FALSE))),0)</f>
        <v>0</v>
      </c>
      <c r="T245" s="81">
        <f t="shared" si="13"/>
        <v>0</v>
      </c>
      <c r="U245" s="81">
        <f>IFERROR(VLOOKUP(K245,'12'!$K$3:$M$16,3,FALSE),0)</f>
        <v>0</v>
      </c>
      <c r="V245" s="81">
        <f t="shared" si="14"/>
        <v>0</v>
      </c>
    </row>
    <row r="246" spans="1:22">
      <c r="A246" s="7"/>
      <c r="E246" s="79"/>
      <c r="F246" s="79"/>
      <c r="G246" s="79"/>
      <c r="H246" s="79"/>
      <c r="L246" s="81"/>
      <c r="O246" s="81"/>
      <c r="R246" s="81">
        <f t="shared" si="12"/>
        <v>0</v>
      </c>
      <c r="S246" s="81">
        <f>IFERROR(IF(J246="X",0,IF(K246="X",0,VLOOKUP(K246,'12'!$K$3:$L$16,2,FALSE))),0)</f>
        <v>0</v>
      </c>
      <c r="T246" s="81">
        <f t="shared" si="13"/>
        <v>0</v>
      </c>
      <c r="U246" s="81">
        <f>IFERROR(VLOOKUP(K246,'12'!$K$3:$M$16,3,FALSE),0)</f>
        <v>0</v>
      </c>
      <c r="V246" s="81">
        <f t="shared" si="14"/>
        <v>0</v>
      </c>
    </row>
    <row r="247" spans="1:22">
      <c r="A247" s="7"/>
      <c r="E247" s="79"/>
      <c r="F247" s="79"/>
      <c r="G247" s="79"/>
      <c r="H247" s="79"/>
      <c r="L247" s="81"/>
      <c r="O247" s="81"/>
      <c r="R247" s="81">
        <f t="shared" si="12"/>
        <v>0</v>
      </c>
      <c r="S247" s="81">
        <f>IFERROR(IF(J247="X",0,IF(K247="X",0,VLOOKUP(K247,'12'!$K$3:$L$16,2,FALSE))),0)</f>
        <v>0</v>
      </c>
      <c r="T247" s="81">
        <f t="shared" si="13"/>
        <v>0</v>
      </c>
      <c r="U247" s="81">
        <f>IFERROR(VLOOKUP(K247,'12'!$K$3:$M$16,3,FALSE),0)</f>
        <v>0</v>
      </c>
      <c r="V247" s="81">
        <f t="shared" si="14"/>
        <v>0</v>
      </c>
    </row>
    <row r="248" spans="1:22">
      <c r="A248" s="7"/>
      <c r="E248" s="79"/>
      <c r="F248" s="79"/>
      <c r="G248" s="79"/>
      <c r="H248" s="79"/>
      <c r="L248" s="81"/>
      <c r="O248" s="81"/>
      <c r="R248" s="81">
        <f t="shared" si="12"/>
        <v>0</v>
      </c>
      <c r="S248" s="81">
        <f>IFERROR(IF(J248="X",0,IF(K248="X",0,VLOOKUP(K248,'12'!$K$3:$L$16,2,FALSE))),0)</f>
        <v>0</v>
      </c>
      <c r="T248" s="81">
        <f t="shared" si="13"/>
        <v>0</v>
      </c>
      <c r="U248" s="81">
        <f>IFERROR(VLOOKUP(K248,'12'!$K$3:$M$16,3,FALSE),0)</f>
        <v>0</v>
      </c>
      <c r="V248" s="81">
        <f t="shared" si="14"/>
        <v>0</v>
      </c>
    </row>
    <row r="249" spans="1:22">
      <c r="A249" s="7"/>
      <c r="E249" s="79"/>
      <c r="F249" s="79"/>
      <c r="G249" s="79"/>
      <c r="H249" s="79"/>
      <c r="L249" s="81"/>
      <c r="O249" s="81"/>
      <c r="R249" s="81">
        <f t="shared" si="12"/>
        <v>0</v>
      </c>
      <c r="S249" s="81">
        <f>IFERROR(IF(J249="X",0,IF(K249="X",0,VLOOKUP(K249,'12'!$K$3:$L$16,2,FALSE))),0)</f>
        <v>0</v>
      </c>
      <c r="T249" s="81">
        <f t="shared" si="13"/>
        <v>0</v>
      </c>
      <c r="U249" s="81">
        <f>IFERROR(VLOOKUP(K249,'12'!$K$3:$M$16,3,FALSE),0)</f>
        <v>0</v>
      </c>
      <c r="V249" s="81">
        <f t="shared" si="14"/>
        <v>0</v>
      </c>
    </row>
    <row r="250" spans="1:22">
      <c r="A250" s="7"/>
      <c r="E250" s="79"/>
      <c r="F250" s="79"/>
      <c r="G250" s="79"/>
      <c r="H250" s="79"/>
      <c r="L250" s="81"/>
      <c r="O250" s="81"/>
      <c r="R250" s="81">
        <f t="shared" si="12"/>
        <v>0</v>
      </c>
      <c r="S250" s="81">
        <f>IFERROR(IF(J250="X",0,IF(K250="X",0,VLOOKUP(K250,'12'!$K$3:$L$16,2,FALSE))),0)</f>
        <v>0</v>
      </c>
      <c r="T250" s="81">
        <f t="shared" si="13"/>
        <v>0</v>
      </c>
      <c r="U250" s="81">
        <f>IFERROR(VLOOKUP(K250,'12'!$K$3:$M$16,3,FALSE),0)</f>
        <v>0</v>
      </c>
      <c r="V250" s="81">
        <f t="shared" si="14"/>
        <v>0</v>
      </c>
    </row>
    <row r="251" spans="1:22">
      <c r="A251" s="7"/>
      <c r="E251" s="79"/>
      <c r="F251" s="79"/>
      <c r="G251" s="79"/>
      <c r="H251" s="79"/>
      <c r="L251" s="81"/>
      <c r="O251" s="81"/>
      <c r="R251" s="81">
        <f t="shared" si="12"/>
        <v>0</v>
      </c>
      <c r="S251" s="81">
        <f>IFERROR(IF(J251="X",0,IF(K251="X",0,VLOOKUP(K251,'12'!$K$3:$L$16,2,FALSE))),0)</f>
        <v>0</v>
      </c>
      <c r="T251" s="81">
        <f t="shared" si="13"/>
        <v>0</v>
      </c>
      <c r="U251" s="81">
        <f>IFERROR(VLOOKUP(K251,'12'!$K$3:$M$16,3,FALSE),0)</f>
        <v>0</v>
      </c>
      <c r="V251" s="81">
        <f t="shared" si="14"/>
        <v>0</v>
      </c>
    </row>
    <row r="252" spans="1:22">
      <c r="A252" s="7"/>
      <c r="E252" s="79"/>
      <c r="F252" s="79"/>
      <c r="G252" s="79"/>
      <c r="H252" s="79"/>
      <c r="L252" s="81"/>
      <c r="O252" s="81"/>
      <c r="R252" s="81">
        <f t="shared" si="12"/>
        <v>0</v>
      </c>
      <c r="S252" s="81">
        <f>IFERROR(IF(J252="X",0,IF(K252="X",0,VLOOKUP(K252,'12'!$K$3:$L$16,2,FALSE))),0)</f>
        <v>0</v>
      </c>
      <c r="T252" s="81">
        <f t="shared" si="13"/>
        <v>0</v>
      </c>
      <c r="U252" s="81">
        <f>IFERROR(VLOOKUP(K252,'12'!$K$3:$M$16,3,FALSE),0)</f>
        <v>0</v>
      </c>
      <c r="V252" s="81">
        <f t="shared" si="14"/>
        <v>0</v>
      </c>
    </row>
    <row r="253" spans="1:22">
      <c r="A253" s="7"/>
      <c r="E253" s="79"/>
      <c r="F253" s="79"/>
      <c r="G253" s="79"/>
      <c r="H253" s="79"/>
      <c r="L253" s="81"/>
      <c r="O253" s="81"/>
      <c r="R253" s="81">
        <f t="shared" si="12"/>
        <v>0</v>
      </c>
      <c r="S253" s="81">
        <f>IFERROR(IF(J253="X",0,IF(K253="X",0,VLOOKUP(K253,'12'!$K$3:$L$16,2,FALSE))),0)</f>
        <v>0</v>
      </c>
      <c r="T253" s="81">
        <f t="shared" si="13"/>
        <v>0</v>
      </c>
      <c r="U253" s="81">
        <f>IFERROR(VLOOKUP(K253,'12'!$K$3:$M$16,3,FALSE),0)</f>
        <v>0</v>
      </c>
      <c r="V253" s="81">
        <f t="shared" si="14"/>
        <v>0</v>
      </c>
    </row>
    <row r="254" spans="1:22">
      <c r="A254" s="7"/>
      <c r="E254" s="79"/>
      <c r="F254" s="79"/>
      <c r="G254" s="79"/>
      <c r="H254" s="79"/>
      <c r="L254" s="81"/>
      <c r="O254" s="81"/>
      <c r="R254" s="81">
        <f t="shared" si="12"/>
        <v>0</v>
      </c>
      <c r="S254" s="81">
        <f>IFERROR(IF(J254="X",0,IF(K254="X",0,VLOOKUP(K254,'12'!$K$3:$L$16,2,FALSE))),0)</f>
        <v>0</v>
      </c>
      <c r="T254" s="81">
        <f t="shared" si="13"/>
        <v>0</v>
      </c>
      <c r="U254" s="81">
        <f>IFERROR(VLOOKUP(K254,'12'!$K$3:$M$16,3,FALSE),0)</f>
        <v>0</v>
      </c>
      <c r="V254" s="81">
        <f t="shared" si="14"/>
        <v>0</v>
      </c>
    </row>
    <row r="255" spans="1:22">
      <c r="A255" s="7"/>
      <c r="E255" s="79"/>
      <c r="F255" s="79"/>
      <c r="G255" s="79"/>
      <c r="H255" s="79"/>
      <c r="L255" s="81"/>
      <c r="O255" s="81"/>
      <c r="R255" s="81">
        <f t="shared" si="12"/>
        <v>0</v>
      </c>
      <c r="S255" s="81">
        <f>IFERROR(IF(J255="X",0,IF(K255="X",0,VLOOKUP(K255,'12'!$K$3:$L$16,2,FALSE))),0)</f>
        <v>0</v>
      </c>
      <c r="T255" s="81">
        <f t="shared" si="13"/>
        <v>0</v>
      </c>
      <c r="U255" s="81">
        <f>IFERROR(VLOOKUP(K255,'12'!$K$3:$M$16,3,FALSE),0)</f>
        <v>0</v>
      </c>
      <c r="V255" s="81">
        <f t="shared" si="14"/>
        <v>0</v>
      </c>
    </row>
    <row r="256" spans="1:22">
      <c r="A256" s="7"/>
      <c r="E256" s="79"/>
      <c r="F256" s="79"/>
      <c r="G256" s="79"/>
      <c r="H256" s="79"/>
      <c r="L256" s="81"/>
      <c r="O256" s="81"/>
      <c r="R256" s="81">
        <f t="shared" si="12"/>
        <v>0</v>
      </c>
      <c r="S256" s="81">
        <f>IFERROR(IF(J256="X",0,IF(K256="X",0,VLOOKUP(K256,'12'!$K$3:$L$16,2,FALSE))),0)</f>
        <v>0</v>
      </c>
      <c r="T256" s="81">
        <f t="shared" si="13"/>
        <v>0</v>
      </c>
      <c r="U256" s="81">
        <f>IFERROR(VLOOKUP(K256,'12'!$K$3:$M$16,3,FALSE),0)</f>
        <v>0</v>
      </c>
      <c r="V256" s="81">
        <f t="shared" si="14"/>
        <v>0</v>
      </c>
    </row>
    <row r="257" spans="1:22">
      <c r="A257" s="7"/>
      <c r="E257" s="79"/>
      <c r="F257" s="79"/>
      <c r="G257" s="79"/>
      <c r="H257" s="79"/>
      <c r="L257" s="81"/>
      <c r="O257" s="81"/>
      <c r="R257" s="81">
        <f t="shared" si="12"/>
        <v>0</v>
      </c>
      <c r="S257" s="81">
        <f>IFERROR(IF(J257="X",0,IF(K257="X",0,VLOOKUP(K257,'12'!$K$3:$L$16,2,FALSE))),0)</f>
        <v>0</v>
      </c>
      <c r="T257" s="81">
        <f t="shared" si="13"/>
        <v>0</v>
      </c>
      <c r="U257" s="81">
        <f>IFERROR(VLOOKUP(K257,'12'!$K$3:$M$16,3,FALSE),0)</f>
        <v>0</v>
      </c>
      <c r="V257" s="81">
        <f t="shared" si="14"/>
        <v>0</v>
      </c>
    </row>
    <row r="258" spans="1:22">
      <c r="A258" s="7"/>
      <c r="E258" s="79"/>
      <c r="F258" s="79"/>
      <c r="G258" s="79"/>
      <c r="H258" s="79"/>
      <c r="L258" s="81"/>
      <c r="O258" s="81"/>
      <c r="R258" s="81">
        <f t="shared" si="12"/>
        <v>0</v>
      </c>
      <c r="S258" s="81">
        <f>IFERROR(IF(J258="X",0,IF(K258="X",0,VLOOKUP(K258,'12'!$K$3:$L$16,2,FALSE))),0)</f>
        <v>0</v>
      </c>
      <c r="T258" s="81">
        <f t="shared" si="13"/>
        <v>0</v>
      </c>
      <c r="U258" s="81">
        <f>IFERROR(VLOOKUP(K258,'12'!$K$3:$M$16,3,FALSE),0)</f>
        <v>0</v>
      </c>
      <c r="V258" s="81">
        <f t="shared" si="14"/>
        <v>0</v>
      </c>
    </row>
    <row r="259" spans="1:22">
      <c r="A259" s="7"/>
      <c r="E259" s="79"/>
      <c r="F259" s="79"/>
      <c r="G259" s="79"/>
      <c r="H259" s="79"/>
      <c r="L259" s="81"/>
      <c r="O259" s="81"/>
      <c r="R259" s="81">
        <f t="shared" si="12"/>
        <v>0</v>
      </c>
      <c r="S259" s="81">
        <f>IFERROR(IF(J259="X",0,IF(K259="X",0,VLOOKUP(K259,'12'!$K$3:$L$16,2,FALSE))),0)</f>
        <v>0</v>
      </c>
      <c r="T259" s="81">
        <f t="shared" si="13"/>
        <v>0</v>
      </c>
      <c r="U259" s="81">
        <f>IFERROR(VLOOKUP(K259,'12'!$K$3:$M$16,3,FALSE),0)</f>
        <v>0</v>
      </c>
      <c r="V259" s="81">
        <f t="shared" si="14"/>
        <v>0</v>
      </c>
    </row>
    <row r="260" spans="1:22">
      <c r="A260" s="7"/>
      <c r="E260" s="79"/>
      <c r="F260" s="79"/>
      <c r="G260" s="79"/>
      <c r="H260" s="79"/>
      <c r="L260" s="81"/>
      <c r="O260" s="81"/>
      <c r="R260" s="81">
        <f t="shared" si="12"/>
        <v>0</v>
      </c>
      <c r="S260" s="81">
        <f>IFERROR(IF(J260="X",0,IF(K260="X",0,VLOOKUP(K260,'12'!$K$3:$L$16,2,FALSE))),0)</f>
        <v>0</v>
      </c>
      <c r="T260" s="81">
        <f t="shared" si="13"/>
        <v>0</v>
      </c>
      <c r="U260" s="81">
        <f>IFERROR(VLOOKUP(K260,'12'!$K$3:$M$16,3,FALSE),0)</f>
        <v>0</v>
      </c>
      <c r="V260" s="81">
        <f t="shared" si="14"/>
        <v>0</v>
      </c>
    </row>
    <row r="261" spans="1:22">
      <c r="A261" s="7"/>
      <c r="E261" s="79"/>
      <c r="F261" s="79"/>
      <c r="G261" s="79"/>
      <c r="H261" s="79"/>
      <c r="L261" s="81"/>
      <c r="O261" s="81"/>
      <c r="R261" s="81">
        <f t="shared" si="12"/>
        <v>0</v>
      </c>
      <c r="S261" s="81">
        <f>IFERROR(IF(J261="X",0,IF(K261="X",0,VLOOKUP(K261,'12'!$K$3:$L$16,2,FALSE))),0)</f>
        <v>0</v>
      </c>
      <c r="T261" s="81">
        <f t="shared" si="13"/>
        <v>0</v>
      </c>
      <c r="U261" s="81">
        <f>IFERROR(VLOOKUP(K261,'12'!$K$3:$M$16,3,FALSE),0)</f>
        <v>0</v>
      </c>
      <c r="V261" s="81">
        <f t="shared" si="14"/>
        <v>0</v>
      </c>
    </row>
    <row r="262" spans="1:22">
      <c r="A262" s="7"/>
      <c r="E262" s="79"/>
      <c r="F262" s="79"/>
      <c r="G262" s="79"/>
      <c r="H262" s="79"/>
      <c r="L262" s="81"/>
      <c r="O262" s="81"/>
      <c r="R262" s="81">
        <f t="shared" si="12"/>
        <v>0</v>
      </c>
      <c r="S262" s="81">
        <f>IFERROR(IF(J262="X",0,IF(K262="X",0,VLOOKUP(K262,'12'!$K$3:$L$16,2,FALSE))),0)</f>
        <v>0</v>
      </c>
      <c r="T262" s="81">
        <f t="shared" si="13"/>
        <v>0</v>
      </c>
      <c r="U262" s="81">
        <f>IFERROR(VLOOKUP(K262,'12'!$K$3:$M$16,3,FALSE),0)</f>
        <v>0</v>
      </c>
      <c r="V262" s="81">
        <f t="shared" si="14"/>
        <v>0</v>
      </c>
    </row>
    <row r="263" spans="1:22">
      <c r="A263" s="7"/>
      <c r="E263" s="79"/>
      <c r="F263" s="79"/>
      <c r="G263" s="79"/>
      <c r="H263" s="79"/>
      <c r="L263" s="81"/>
      <c r="O263" s="81"/>
      <c r="R263" s="81">
        <f t="shared" si="12"/>
        <v>0</v>
      </c>
      <c r="S263" s="81">
        <f>IFERROR(IF(J263="X",0,IF(K263="X",0,VLOOKUP(K263,'12'!$K$3:$L$16,2,FALSE))),0)</f>
        <v>0</v>
      </c>
      <c r="T263" s="81">
        <f t="shared" si="13"/>
        <v>0</v>
      </c>
      <c r="U263" s="81">
        <f>IFERROR(VLOOKUP(K263,'12'!$K$3:$M$16,3,FALSE),0)</f>
        <v>0</v>
      </c>
      <c r="V263" s="81">
        <f t="shared" si="14"/>
        <v>0</v>
      </c>
    </row>
    <row r="264" spans="1:22">
      <c r="A264" s="7"/>
      <c r="E264" s="79"/>
      <c r="F264" s="79"/>
      <c r="G264" s="79"/>
      <c r="H264" s="79"/>
      <c r="L264" s="81"/>
      <c r="O264" s="81"/>
      <c r="R264" s="81">
        <f t="shared" si="12"/>
        <v>0</v>
      </c>
      <c r="S264" s="81">
        <f>IFERROR(IF(J264="X",0,IF(K264="X",0,VLOOKUP(K264,'12'!$K$3:$L$16,2,FALSE))),0)</f>
        <v>0</v>
      </c>
      <c r="T264" s="81">
        <f t="shared" si="13"/>
        <v>0</v>
      </c>
      <c r="U264" s="81">
        <f>IFERROR(VLOOKUP(K264,'12'!$K$3:$M$16,3,FALSE),0)</f>
        <v>0</v>
      </c>
      <c r="V264" s="81">
        <f t="shared" si="14"/>
        <v>0</v>
      </c>
    </row>
    <row r="265" spans="1:22">
      <c r="A265" s="7"/>
      <c r="E265" s="79"/>
      <c r="F265" s="79"/>
      <c r="G265" s="79"/>
      <c r="H265" s="79"/>
      <c r="L265" s="81"/>
      <c r="O265" s="81"/>
      <c r="R265" s="81">
        <f t="shared" si="12"/>
        <v>0</v>
      </c>
      <c r="S265" s="81">
        <f>IFERROR(IF(J265="X",0,IF(K265="X",0,VLOOKUP(K265,'12'!$K$3:$L$16,2,FALSE))),0)</f>
        <v>0</v>
      </c>
      <c r="T265" s="81">
        <f t="shared" si="13"/>
        <v>0</v>
      </c>
      <c r="U265" s="81">
        <f>IFERROR(VLOOKUP(K265,'12'!$K$3:$M$16,3,FALSE),0)</f>
        <v>0</v>
      </c>
      <c r="V265" s="81">
        <f t="shared" si="14"/>
        <v>0</v>
      </c>
    </row>
    <row r="266" spans="1:22">
      <c r="A266" s="7"/>
      <c r="E266" s="79"/>
      <c r="F266" s="79"/>
      <c r="G266" s="79"/>
      <c r="H266" s="79"/>
      <c r="L266" s="81"/>
      <c r="O266" s="81"/>
      <c r="R266" s="81">
        <f t="shared" si="12"/>
        <v>0</v>
      </c>
      <c r="S266" s="81">
        <f>IFERROR(IF(J266="X",0,IF(K266="X",0,VLOOKUP(K266,'12'!$K$3:$L$16,2,FALSE))),0)</f>
        <v>0</v>
      </c>
      <c r="T266" s="81">
        <f t="shared" si="13"/>
        <v>0</v>
      </c>
      <c r="U266" s="81">
        <f>IFERROR(VLOOKUP(K266,'12'!$K$3:$M$16,3,FALSE),0)</f>
        <v>0</v>
      </c>
      <c r="V266" s="81">
        <f t="shared" si="14"/>
        <v>0</v>
      </c>
    </row>
    <row r="267" spans="1:22">
      <c r="A267" s="7"/>
      <c r="E267" s="79"/>
      <c r="F267" s="79"/>
      <c r="G267" s="79"/>
      <c r="H267" s="79"/>
      <c r="L267" s="81"/>
      <c r="O267" s="81"/>
      <c r="R267" s="81">
        <f t="shared" si="12"/>
        <v>0</v>
      </c>
      <c r="S267" s="81">
        <f>IFERROR(IF(J267="X",0,IF(K267="X",0,VLOOKUP(K267,'12'!$K$3:$L$16,2,FALSE))),0)</f>
        <v>0</v>
      </c>
      <c r="T267" s="81">
        <f t="shared" si="13"/>
        <v>0</v>
      </c>
      <c r="U267" s="81">
        <f>IFERROR(VLOOKUP(K267,'12'!$K$3:$M$16,3,FALSE),0)</f>
        <v>0</v>
      </c>
      <c r="V267" s="81">
        <f t="shared" si="14"/>
        <v>0</v>
      </c>
    </row>
    <row r="268" spans="1:22">
      <c r="A268" s="7"/>
      <c r="E268" s="79"/>
      <c r="F268" s="79"/>
      <c r="G268" s="79"/>
      <c r="H268" s="79"/>
      <c r="L268" s="81"/>
      <c r="O268" s="81"/>
      <c r="R268" s="81">
        <f t="shared" si="12"/>
        <v>0</v>
      </c>
      <c r="S268" s="81">
        <f>IFERROR(IF(J268="X",0,IF(K268="X",0,VLOOKUP(K268,'12'!$K$3:$L$16,2,FALSE))),0)</f>
        <v>0</v>
      </c>
      <c r="T268" s="81">
        <f t="shared" si="13"/>
        <v>0</v>
      </c>
      <c r="U268" s="81">
        <f>IFERROR(VLOOKUP(K268,'12'!$K$3:$M$16,3,FALSE),0)</f>
        <v>0</v>
      </c>
      <c r="V268" s="81">
        <f t="shared" si="14"/>
        <v>0</v>
      </c>
    </row>
    <row r="269" spans="1:22">
      <c r="A269" s="7"/>
      <c r="E269" s="79"/>
      <c r="F269" s="79"/>
      <c r="G269" s="79"/>
      <c r="H269" s="79"/>
      <c r="L269" s="81"/>
      <c r="O269" s="81"/>
      <c r="R269" s="81">
        <f t="shared" ref="R269:R332" si="15">SUM(M269+P269)</f>
        <v>0</v>
      </c>
      <c r="S269" s="81">
        <f>IFERROR(IF(J269="X",0,IF(K269="X",0,VLOOKUP(K269,'12'!$K$3:$L$16,2,FALSE))),0)</f>
        <v>0</v>
      </c>
      <c r="T269" s="81">
        <f t="shared" ref="T269:T332" si="16">R269*S269</f>
        <v>0</v>
      </c>
      <c r="U269" s="81">
        <f>IFERROR(VLOOKUP(K269,'12'!$K$3:$M$16,3,FALSE),0)</f>
        <v>0</v>
      </c>
      <c r="V269" s="81">
        <f t="shared" ref="V269:V332" si="17">IF(U269=0,0,T269/U269)</f>
        <v>0</v>
      </c>
    </row>
    <row r="270" spans="1:22">
      <c r="A270" s="7"/>
      <c r="E270" s="79"/>
      <c r="F270" s="79"/>
      <c r="G270" s="79"/>
      <c r="H270" s="79"/>
      <c r="L270" s="81"/>
      <c r="O270" s="81"/>
      <c r="R270" s="81">
        <f t="shared" si="15"/>
        <v>0</v>
      </c>
      <c r="S270" s="81">
        <f>IFERROR(IF(J270="X",0,IF(K270="X",0,VLOOKUP(K270,'12'!$K$3:$L$16,2,FALSE))),0)</f>
        <v>0</v>
      </c>
      <c r="T270" s="81">
        <f t="shared" si="16"/>
        <v>0</v>
      </c>
      <c r="U270" s="81">
        <f>IFERROR(VLOOKUP(K270,'12'!$K$3:$M$16,3,FALSE),0)</f>
        <v>0</v>
      </c>
      <c r="V270" s="81">
        <f t="shared" si="17"/>
        <v>0</v>
      </c>
    </row>
    <row r="271" spans="1:22">
      <c r="A271" s="7"/>
      <c r="E271" s="79"/>
      <c r="F271" s="79"/>
      <c r="G271" s="79"/>
      <c r="H271" s="79"/>
      <c r="L271" s="81"/>
      <c r="O271" s="81"/>
      <c r="R271" s="81">
        <f t="shared" si="15"/>
        <v>0</v>
      </c>
      <c r="S271" s="81">
        <f>IFERROR(IF(J271="X",0,IF(K271="X",0,VLOOKUP(K271,'12'!$K$3:$L$16,2,FALSE))),0)</f>
        <v>0</v>
      </c>
      <c r="T271" s="81">
        <f t="shared" si="16"/>
        <v>0</v>
      </c>
      <c r="U271" s="81">
        <f>IFERROR(VLOOKUP(K271,'12'!$K$3:$M$16,3,FALSE),0)</f>
        <v>0</v>
      </c>
      <c r="V271" s="81">
        <f t="shared" si="17"/>
        <v>0</v>
      </c>
    </row>
    <row r="272" spans="1:22">
      <c r="A272" s="7"/>
      <c r="E272" s="79"/>
      <c r="F272" s="79"/>
      <c r="G272" s="79"/>
      <c r="H272" s="79"/>
      <c r="L272" s="81"/>
      <c r="O272" s="81"/>
      <c r="R272" s="81">
        <f t="shared" si="15"/>
        <v>0</v>
      </c>
      <c r="S272" s="81">
        <f>IFERROR(IF(J272="X",0,IF(K272="X",0,VLOOKUP(K272,'12'!$K$3:$L$16,2,FALSE))),0)</f>
        <v>0</v>
      </c>
      <c r="T272" s="81">
        <f t="shared" si="16"/>
        <v>0</v>
      </c>
      <c r="U272" s="81">
        <f>IFERROR(VLOOKUP(K272,'12'!$K$3:$M$16,3,FALSE),0)</f>
        <v>0</v>
      </c>
      <c r="V272" s="81">
        <f t="shared" si="17"/>
        <v>0</v>
      </c>
    </row>
    <row r="273" spans="1:22">
      <c r="A273" s="7"/>
      <c r="E273" s="79"/>
      <c r="F273" s="79"/>
      <c r="G273" s="79"/>
      <c r="H273" s="79"/>
      <c r="L273" s="81"/>
      <c r="O273" s="81"/>
      <c r="R273" s="81">
        <f t="shared" si="15"/>
        <v>0</v>
      </c>
      <c r="S273" s="81">
        <f>IFERROR(IF(J273="X",0,IF(K273="X",0,VLOOKUP(K273,'12'!$K$3:$L$16,2,FALSE))),0)</f>
        <v>0</v>
      </c>
      <c r="T273" s="81">
        <f t="shared" si="16"/>
        <v>0</v>
      </c>
      <c r="U273" s="81">
        <f>IFERROR(VLOOKUP(K273,'12'!$K$3:$M$16,3,FALSE),0)</f>
        <v>0</v>
      </c>
      <c r="V273" s="81">
        <f t="shared" si="17"/>
        <v>0</v>
      </c>
    </row>
    <row r="274" spans="1:22">
      <c r="A274" s="7"/>
      <c r="E274" s="79"/>
      <c r="F274" s="79"/>
      <c r="G274" s="79"/>
      <c r="H274" s="79"/>
      <c r="L274" s="81"/>
      <c r="O274" s="81"/>
      <c r="R274" s="81">
        <f t="shared" si="15"/>
        <v>0</v>
      </c>
      <c r="S274" s="81">
        <f>IFERROR(IF(J274="X",0,IF(K274="X",0,VLOOKUP(K274,'12'!$K$3:$L$16,2,FALSE))),0)</f>
        <v>0</v>
      </c>
      <c r="T274" s="81">
        <f t="shared" si="16"/>
        <v>0</v>
      </c>
      <c r="U274" s="81">
        <f>IFERROR(VLOOKUP(K274,'12'!$K$3:$M$16,3,FALSE),0)</f>
        <v>0</v>
      </c>
      <c r="V274" s="81">
        <f t="shared" si="17"/>
        <v>0</v>
      </c>
    </row>
    <row r="275" spans="1:22">
      <c r="A275" s="7"/>
      <c r="E275" s="79"/>
      <c r="F275" s="79"/>
      <c r="G275" s="79"/>
      <c r="H275" s="79"/>
      <c r="L275" s="81"/>
      <c r="O275" s="81"/>
      <c r="R275" s="81">
        <f t="shared" si="15"/>
        <v>0</v>
      </c>
      <c r="S275" s="81">
        <f>IFERROR(IF(J275="X",0,IF(K275="X",0,VLOOKUP(K275,'12'!$K$3:$L$16,2,FALSE))),0)</f>
        <v>0</v>
      </c>
      <c r="T275" s="81">
        <f t="shared" si="16"/>
        <v>0</v>
      </c>
      <c r="U275" s="81">
        <f>IFERROR(VLOOKUP(K275,'12'!$K$3:$M$16,3,FALSE),0)</f>
        <v>0</v>
      </c>
      <c r="V275" s="81">
        <f t="shared" si="17"/>
        <v>0</v>
      </c>
    </row>
    <row r="276" spans="1:22">
      <c r="A276" s="7"/>
      <c r="E276" s="79"/>
      <c r="F276" s="79"/>
      <c r="G276" s="79"/>
      <c r="H276" s="79"/>
      <c r="L276" s="81"/>
      <c r="O276" s="81"/>
      <c r="R276" s="81">
        <f t="shared" si="15"/>
        <v>0</v>
      </c>
      <c r="S276" s="81">
        <f>IFERROR(IF(J276="X",0,IF(K276="X",0,VLOOKUP(K276,'12'!$K$3:$L$16,2,FALSE))),0)</f>
        <v>0</v>
      </c>
      <c r="T276" s="81">
        <f t="shared" si="16"/>
        <v>0</v>
      </c>
      <c r="U276" s="81">
        <f>IFERROR(VLOOKUP(K276,'12'!$K$3:$M$16,3,FALSE),0)</f>
        <v>0</v>
      </c>
      <c r="V276" s="81">
        <f t="shared" si="17"/>
        <v>0</v>
      </c>
    </row>
    <row r="277" spans="1:22">
      <c r="A277" s="7"/>
      <c r="E277" s="79"/>
      <c r="F277" s="79"/>
      <c r="G277" s="79"/>
      <c r="H277" s="79"/>
      <c r="L277" s="81"/>
      <c r="O277" s="81"/>
      <c r="R277" s="81">
        <f t="shared" si="15"/>
        <v>0</v>
      </c>
      <c r="S277" s="81">
        <f>IFERROR(IF(J277="X",0,IF(K277="X",0,VLOOKUP(K277,'12'!$K$3:$L$16,2,FALSE))),0)</f>
        <v>0</v>
      </c>
      <c r="T277" s="81">
        <f t="shared" si="16"/>
        <v>0</v>
      </c>
      <c r="U277" s="81">
        <f>IFERROR(VLOOKUP(K277,'12'!$K$3:$M$16,3,FALSE),0)</f>
        <v>0</v>
      </c>
      <c r="V277" s="81">
        <f t="shared" si="17"/>
        <v>0</v>
      </c>
    </row>
    <row r="278" spans="1:22">
      <c r="A278" s="7"/>
      <c r="E278" s="79"/>
      <c r="F278" s="79"/>
      <c r="G278" s="79"/>
      <c r="H278" s="79"/>
      <c r="L278" s="81"/>
      <c r="O278" s="81"/>
      <c r="R278" s="81">
        <f t="shared" si="15"/>
        <v>0</v>
      </c>
      <c r="S278" s="81">
        <f>IFERROR(IF(J278="X",0,IF(K278="X",0,VLOOKUP(K278,'12'!$K$3:$L$16,2,FALSE))),0)</f>
        <v>0</v>
      </c>
      <c r="T278" s="81">
        <f t="shared" si="16"/>
        <v>0</v>
      </c>
      <c r="U278" s="81">
        <f>IFERROR(VLOOKUP(K278,'12'!$K$3:$M$16,3,FALSE),0)</f>
        <v>0</v>
      </c>
      <c r="V278" s="81">
        <f t="shared" si="17"/>
        <v>0</v>
      </c>
    </row>
    <row r="279" spans="1:22">
      <c r="A279" s="7"/>
      <c r="E279" s="79"/>
      <c r="F279" s="79"/>
      <c r="G279" s="79"/>
      <c r="H279" s="79"/>
      <c r="L279" s="81"/>
      <c r="O279" s="81"/>
      <c r="R279" s="81">
        <f t="shared" si="15"/>
        <v>0</v>
      </c>
      <c r="S279" s="81">
        <f>IFERROR(IF(J279="X",0,IF(K279="X",0,VLOOKUP(K279,'12'!$K$3:$L$16,2,FALSE))),0)</f>
        <v>0</v>
      </c>
      <c r="T279" s="81">
        <f t="shared" si="16"/>
        <v>0</v>
      </c>
      <c r="U279" s="81">
        <f>IFERROR(VLOOKUP(K279,'12'!$K$3:$M$16,3,FALSE),0)</f>
        <v>0</v>
      </c>
      <c r="V279" s="81">
        <f t="shared" si="17"/>
        <v>0</v>
      </c>
    </row>
    <row r="280" spans="1:22">
      <c r="A280" s="7"/>
      <c r="E280" s="79"/>
      <c r="F280" s="79"/>
      <c r="G280" s="79"/>
      <c r="H280" s="79"/>
      <c r="L280" s="81"/>
      <c r="O280" s="81"/>
      <c r="R280" s="81">
        <f t="shared" si="15"/>
        <v>0</v>
      </c>
      <c r="S280" s="81">
        <f>IFERROR(IF(J280="X",0,IF(K280="X",0,VLOOKUP(K280,'12'!$K$3:$L$16,2,FALSE))),0)</f>
        <v>0</v>
      </c>
      <c r="T280" s="81">
        <f t="shared" si="16"/>
        <v>0</v>
      </c>
      <c r="U280" s="81">
        <f>IFERROR(VLOOKUP(K280,'12'!$K$3:$M$16,3,FALSE),0)</f>
        <v>0</v>
      </c>
      <c r="V280" s="81">
        <f t="shared" si="17"/>
        <v>0</v>
      </c>
    </row>
    <row r="281" spans="1:22">
      <c r="A281" s="7"/>
      <c r="E281" s="79"/>
      <c r="F281" s="79"/>
      <c r="G281" s="79"/>
      <c r="H281" s="79"/>
      <c r="L281" s="81"/>
      <c r="O281" s="81"/>
      <c r="R281" s="81">
        <f t="shared" si="15"/>
        <v>0</v>
      </c>
      <c r="S281" s="81">
        <f>IFERROR(IF(J281="X",0,IF(K281="X",0,VLOOKUP(K281,'12'!$K$3:$L$16,2,FALSE))),0)</f>
        <v>0</v>
      </c>
      <c r="T281" s="81">
        <f t="shared" si="16"/>
        <v>0</v>
      </c>
      <c r="U281" s="81">
        <f>IFERROR(VLOOKUP(K281,'12'!$K$3:$M$16,3,FALSE),0)</f>
        <v>0</v>
      </c>
      <c r="V281" s="81">
        <f t="shared" si="17"/>
        <v>0</v>
      </c>
    </row>
    <row r="282" spans="1:22">
      <c r="A282" s="7"/>
      <c r="E282" s="79"/>
      <c r="F282" s="79"/>
      <c r="G282" s="79"/>
      <c r="H282" s="79"/>
      <c r="L282" s="81"/>
      <c r="O282" s="81"/>
      <c r="R282" s="81">
        <f t="shared" si="15"/>
        <v>0</v>
      </c>
      <c r="S282" s="81">
        <f>IFERROR(IF(J282="X",0,IF(K282="X",0,VLOOKUP(K282,'12'!$K$3:$L$16,2,FALSE))),0)</f>
        <v>0</v>
      </c>
      <c r="T282" s="81">
        <f t="shared" si="16"/>
        <v>0</v>
      </c>
      <c r="U282" s="81">
        <f>IFERROR(VLOOKUP(K282,'12'!$K$3:$M$16,3,FALSE),0)</f>
        <v>0</v>
      </c>
      <c r="V282" s="81">
        <f t="shared" si="17"/>
        <v>0</v>
      </c>
    </row>
    <row r="283" spans="1:22">
      <c r="A283" s="7"/>
      <c r="E283" s="79"/>
      <c r="F283" s="79"/>
      <c r="G283" s="79"/>
      <c r="H283" s="79"/>
      <c r="L283" s="81"/>
      <c r="O283" s="81"/>
      <c r="R283" s="81">
        <f t="shared" si="15"/>
        <v>0</v>
      </c>
      <c r="S283" s="81">
        <f>IFERROR(IF(J283="X",0,IF(K283="X",0,VLOOKUP(K283,'12'!$K$3:$L$16,2,FALSE))),0)</f>
        <v>0</v>
      </c>
      <c r="T283" s="81">
        <f t="shared" si="16"/>
        <v>0</v>
      </c>
      <c r="U283" s="81">
        <f>IFERROR(VLOOKUP(K283,'12'!$K$3:$M$16,3,FALSE),0)</f>
        <v>0</v>
      </c>
      <c r="V283" s="81">
        <f t="shared" si="17"/>
        <v>0</v>
      </c>
    </row>
    <row r="284" spans="1:22">
      <c r="A284" s="7"/>
      <c r="E284" s="79"/>
      <c r="F284" s="79"/>
      <c r="G284" s="79"/>
      <c r="H284" s="79"/>
      <c r="L284" s="81"/>
      <c r="O284" s="81"/>
      <c r="R284" s="81">
        <f t="shared" si="15"/>
        <v>0</v>
      </c>
      <c r="S284" s="81">
        <f>IFERROR(IF(J284="X",0,IF(K284="X",0,VLOOKUP(K284,'12'!$K$3:$L$16,2,FALSE))),0)</f>
        <v>0</v>
      </c>
      <c r="T284" s="81">
        <f t="shared" si="16"/>
        <v>0</v>
      </c>
      <c r="U284" s="81">
        <f>IFERROR(VLOOKUP(K284,'12'!$K$3:$M$16,3,FALSE),0)</f>
        <v>0</v>
      </c>
      <c r="V284" s="81">
        <f t="shared" si="17"/>
        <v>0</v>
      </c>
    </row>
    <row r="285" spans="1:22">
      <c r="A285" s="7"/>
      <c r="E285" s="79"/>
      <c r="F285" s="79"/>
      <c r="G285" s="79"/>
      <c r="H285" s="79"/>
      <c r="L285" s="81"/>
      <c r="O285" s="81"/>
      <c r="R285" s="81">
        <f t="shared" si="15"/>
        <v>0</v>
      </c>
      <c r="S285" s="81">
        <f>IFERROR(IF(J285="X",0,IF(K285="X",0,VLOOKUP(K285,'12'!$K$3:$L$16,2,FALSE))),0)</f>
        <v>0</v>
      </c>
      <c r="T285" s="81">
        <f t="shared" si="16"/>
        <v>0</v>
      </c>
      <c r="U285" s="81">
        <f>IFERROR(VLOOKUP(K285,'12'!$K$3:$M$16,3,FALSE),0)</f>
        <v>0</v>
      </c>
      <c r="V285" s="81">
        <f t="shared" si="17"/>
        <v>0</v>
      </c>
    </row>
    <row r="286" spans="1:22">
      <c r="A286" s="7"/>
      <c r="E286" s="79"/>
      <c r="F286" s="79"/>
      <c r="G286" s="79"/>
      <c r="H286" s="79"/>
      <c r="L286" s="81"/>
      <c r="O286" s="81"/>
      <c r="R286" s="81">
        <f t="shared" si="15"/>
        <v>0</v>
      </c>
      <c r="S286" s="81">
        <f>IFERROR(IF(J286="X",0,IF(K286="X",0,VLOOKUP(K286,'12'!$K$3:$L$16,2,FALSE))),0)</f>
        <v>0</v>
      </c>
      <c r="T286" s="81">
        <f t="shared" si="16"/>
        <v>0</v>
      </c>
      <c r="U286" s="81">
        <f>IFERROR(VLOOKUP(K286,'12'!$K$3:$M$16,3,FALSE),0)</f>
        <v>0</v>
      </c>
      <c r="V286" s="81">
        <f t="shared" si="17"/>
        <v>0</v>
      </c>
    </row>
    <row r="287" spans="1:22">
      <c r="A287" s="7"/>
      <c r="E287" s="79"/>
      <c r="F287" s="79"/>
      <c r="G287" s="79"/>
      <c r="H287" s="79"/>
      <c r="L287" s="81"/>
      <c r="O287" s="81"/>
      <c r="R287" s="81">
        <f t="shared" si="15"/>
        <v>0</v>
      </c>
      <c r="S287" s="81">
        <f>IFERROR(IF(J287="X",0,IF(K287="X",0,VLOOKUP(K287,'12'!$K$3:$L$16,2,FALSE))),0)</f>
        <v>0</v>
      </c>
      <c r="T287" s="81">
        <f t="shared" si="16"/>
        <v>0</v>
      </c>
      <c r="U287" s="81">
        <f>IFERROR(VLOOKUP(K287,'12'!$K$3:$M$16,3,FALSE),0)</f>
        <v>0</v>
      </c>
      <c r="V287" s="81">
        <f t="shared" si="17"/>
        <v>0</v>
      </c>
    </row>
    <row r="288" spans="1:22">
      <c r="A288" s="7"/>
      <c r="E288" s="79"/>
      <c r="F288" s="79"/>
      <c r="G288" s="79"/>
      <c r="H288" s="79"/>
      <c r="L288" s="81"/>
      <c r="O288" s="81"/>
      <c r="R288" s="81">
        <f t="shared" si="15"/>
        <v>0</v>
      </c>
      <c r="S288" s="81">
        <f>IFERROR(IF(J288="X",0,IF(K288="X",0,VLOOKUP(K288,'12'!$K$3:$L$16,2,FALSE))),0)</f>
        <v>0</v>
      </c>
      <c r="T288" s="81">
        <f t="shared" si="16"/>
        <v>0</v>
      </c>
      <c r="U288" s="81">
        <f>IFERROR(VLOOKUP(K288,'12'!$K$3:$M$16,3,FALSE),0)</f>
        <v>0</v>
      </c>
      <c r="V288" s="81">
        <f t="shared" si="17"/>
        <v>0</v>
      </c>
    </row>
    <row r="289" spans="1:22">
      <c r="A289" s="7"/>
      <c r="E289" s="79"/>
      <c r="F289" s="79"/>
      <c r="G289" s="79"/>
      <c r="H289" s="79"/>
      <c r="L289" s="81"/>
      <c r="O289" s="81"/>
      <c r="R289" s="81">
        <f t="shared" si="15"/>
        <v>0</v>
      </c>
      <c r="S289" s="81">
        <f>IFERROR(IF(J289="X",0,IF(K289="X",0,VLOOKUP(K289,'12'!$K$3:$L$16,2,FALSE))),0)</f>
        <v>0</v>
      </c>
      <c r="T289" s="81">
        <f t="shared" si="16"/>
        <v>0</v>
      </c>
      <c r="U289" s="81">
        <f>IFERROR(VLOOKUP(K289,'12'!$K$3:$M$16,3,FALSE),0)</f>
        <v>0</v>
      </c>
      <c r="V289" s="81">
        <f t="shared" si="17"/>
        <v>0</v>
      </c>
    </row>
    <row r="290" spans="1:22">
      <c r="A290" s="7"/>
      <c r="E290" s="79"/>
      <c r="F290" s="79"/>
      <c r="G290" s="79"/>
      <c r="H290" s="79"/>
      <c r="L290" s="81"/>
      <c r="O290" s="81"/>
      <c r="R290" s="81">
        <f t="shared" si="15"/>
        <v>0</v>
      </c>
      <c r="S290" s="81">
        <f>IFERROR(IF(J290="X",0,IF(K290="X",0,VLOOKUP(K290,'12'!$K$3:$L$16,2,FALSE))),0)</f>
        <v>0</v>
      </c>
      <c r="T290" s="81">
        <f t="shared" si="16"/>
        <v>0</v>
      </c>
      <c r="U290" s="81">
        <f>IFERROR(VLOOKUP(K290,'12'!$K$3:$M$16,3,FALSE),0)</f>
        <v>0</v>
      </c>
      <c r="V290" s="81">
        <f t="shared" si="17"/>
        <v>0</v>
      </c>
    </row>
    <row r="291" spans="1:22">
      <c r="A291" s="7"/>
      <c r="E291" s="79"/>
      <c r="F291" s="79"/>
      <c r="G291" s="79"/>
      <c r="H291" s="79"/>
      <c r="L291" s="81"/>
      <c r="O291" s="81"/>
      <c r="R291" s="81">
        <f t="shared" si="15"/>
        <v>0</v>
      </c>
      <c r="S291" s="81">
        <f>IFERROR(IF(J291="X",0,IF(K291="X",0,VLOOKUP(K291,'12'!$K$3:$L$16,2,FALSE))),0)</f>
        <v>0</v>
      </c>
      <c r="T291" s="81">
        <f t="shared" si="16"/>
        <v>0</v>
      </c>
      <c r="U291" s="81">
        <f>IFERROR(VLOOKUP(K291,'12'!$K$3:$M$16,3,FALSE),0)</f>
        <v>0</v>
      </c>
      <c r="V291" s="81">
        <f t="shared" si="17"/>
        <v>0</v>
      </c>
    </row>
    <row r="292" spans="1:22">
      <c r="A292" s="7"/>
      <c r="E292" s="79"/>
      <c r="F292" s="79"/>
      <c r="G292" s="79"/>
      <c r="H292" s="79"/>
      <c r="L292" s="81"/>
      <c r="O292" s="81"/>
      <c r="R292" s="81">
        <f t="shared" si="15"/>
        <v>0</v>
      </c>
      <c r="S292" s="81">
        <f>IFERROR(IF(J292="X",0,IF(K292="X",0,VLOOKUP(K292,'12'!$K$3:$L$16,2,FALSE))),0)</f>
        <v>0</v>
      </c>
      <c r="T292" s="81">
        <f t="shared" si="16"/>
        <v>0</v>
      </c>
      <c r="U292" s="81">
        <f>IFERROR(VLOOKUP(K292,'12'!$K$3:$M$16,3,FALSE),0)</f>
        <v>0</v>
      </c>
      <c r="V292" s="81">
        <f t="shared" si="17"/>
        <v>0</v>
      </c>
    </row>
    <row r="293" spans="1:22">
      <c r="A293" s="7"/>
      <c r="E293" s="79"/>
      <c r="F293" s="79"/>
      <c r="G293" s="79"/>
      <c r="H293" s="79"/>
      <c r="L293" s="81"/>
      <c r="O293" s="81"/>
      <c r="R293" s="81">
        <f t="shared" si="15"/>
        <v>0</v>
      </c>
      <c r="S293" s="81">
        <f>IFERROR(IF(J293="X",0,IF(K293="X",0,VLOOKUP(K293,'12'!$K$3:$L$16,2,FALSE))),0)</f>
        <v>0</v>
      </c>
      <c r="T293" s="81">
        <f t="shared" si="16"/>
        <v>0</v>
      </c>
      <c r="U293" s="81">
        <f>IFERROR(VLOOKUP(K293,'12'!$K$3:$M$16,3,FALSE),0)</f>
        <v>0</v>
      </c>
      <c r="V293" s="81">
        <f t="shared" si="17"/>
        <v>0</v>
      </c>
    </row>
    <row r="294" spans="1:22">
      <c r="A294" s="7"/>
      <c r="E294" s="79"/>
      <c r="F294" s="79"/>
      <c r="G294" s="79"/>
      <c r="H294" s="79"/>
      <c r="L294" s="81"/>
      <c r="O294" s="81"/>
      <c r="R294" s="81">
        <f t="shared" si="15"/>
        <v>0</v>
      </c>
      <c r="S294" s="81">
        <f>IFERROR(IF(J294="X",0,IF(K294="X",0,VLOOKUP(K294,'12'!$K$3:$L$16,2,FALSE))),0)</f>
        <v>0</v>
      </c>
      <c r="T294" s="81">
        <f t="shared" si="16"/>
        <v>0</v>
      </c>
      <c r="U294" s="81">
        <f>IFERROR(VLOOKUP(K294,'12'!$K$3:$M$16,3,FALSE),0)</f>
        <v>0</v>
      </c>
      <c r="V294" s="81">
        <f t="shared" si="17"/>
        <v>0</v>
      </c>
    </row>
    <row r="295" spans="1:22">
      <c r="A295" s="7"/>
      <c r="E295" s="79"/>
      <c r="F295" s="79"/>
      <c r="G295" s="79"/>
      <c r="H295" s="79"/>
      <c r="L295" s="81"/>
      <c r="O295" s="81"/>
      <c r="R295" s="81">
        <f t="shared" si="15"/>
        <v>0</v>
      </c>
      <c r="S295" s="81">
        <f>IFERROR(IF(J295="X",0,IF(K295="X",0,VLOOKUP(K295,'12'!$K$3:$L$16,2,FALSE))),0)</f>
        <v>0</v>
      </c>
      <c r="T295" s="81">
        <f t="shared" si="16"/>
        <v>0</v>
      </c>
      <c r="U295" s="81">
        <f>IFERROR(VLOOKUP(K295,'12'!$K$3:$M$16,3,FALSE),0)</f>
        <v>0</v>
      </c>
      <c r="V295" s="81">
        <f t="shared" si="17"/>
        <v>0</v>
      </c>
    </row>
    <row r="296" spans="1:22">
      <c r="A296" s="7"/>
      <c r="E296" s="79"/>
      <c r="F296" s="79"/>
      <c r="G296" s="79"/>
      <c r="H296" s="79"/>
      <c r="L296" s="81"/>
      <c r="O296" s="81"/>
      <c r="R296" s="81">
        <f t="shared" si="15"/>
        <v>0</v>
      </c>
      <c r="S296" s="81">
        <f>IFERROR(IF(J296="X",0,IF(K296="X",0,VLOOKUP(K296,'12'!$K$3:$L$16,2,FALSE))),0)</f>
        <v>0</v>
      </c>
      <c r="T296" s="81">
        <f t="shared" si="16"/>
        <v>0</v>
      </c>
      <c r="U296" s="81">
        <f>IFERROR(VLOOKUP(K296,'12'!$K$3:$M$16,3,FALSE),0)</f>
        <v>0</v>
      </c>
      <c r="V296" s="81">
        <f t="shared" si="17"/>
        <v>0</v>
      </c>
    </row>
    <row r="297" spans="1:22">
      <c r="A297" s="7"/>
      <c r="E297" s="79"/>
      <c r="F297" s="79"/>
      <c r="G297" s="79"/>
      <c r="H297" s="79"/>
      <c r="L297" s="81"/>
      <c r="O297" s="81"/>
      <c r="R297" s="81">
        <f t="shared" si="15"/>
        <v>0</v>
      </c>
      <c r="S297" s="81">
        <f>IFERROR(IF(J297="X",0,IF(K297="X",0,VLOOKUP(K297,'12'!$K$3:$L$16,2,FALSE))),0)</f>
        <v>0</v>
      </c>
      <c r="T297" s="81">
        <f t="shared" si="16"/>
        <v>0</v>
      </c>
      <c r="U297" s="81">
        <f>IFERROR(VLOOKUP(K297,'12'!$K$3:$M$16,3,FALSE),0)</f>
        <v>0</v>
      </c>
      <c r="V297" s="81">
        <f t="shared" si="17"/>
        <v>0</v>
      </c>
    </row>
    <row r="298" spans="1:22">
      <c r="A298" s="7"/>
      <c r="E298" s="79"/>
      <c r="F298" s="79"/>
      <c r="G298" s="79"/>
      <c r="H298" s="79"/>
      <c r="L298" s="81"/>
      <c r="O298" s="81"/>
      <c r="R298" s="81">
        <f t="shared" si="15"/>
        <v>0</v>
      </c>
      <c r="S298" s="81">
        <f>IFERROR(IF(J298="X",0,IF(K298="X",0,VLOOKUP(K298,'12'!$K$3:$L$16,2,FALSE))),0)</f>
        <v>0</v>
      </c>
      <c r="T298" s="81">
        <f t="shared" si="16"/>
        <v>0</v>
      </c>
      <c r="U298" s="81">
        <f>IFERROR(VLOOKUP(K298,'12'!$K$3:$M$16,3,FALSE),0)</f>
        <v>0</v>
      </c>
      <c r="V298" s="81">
        <f t="shared" si="17"/>
        <v>0</v>
      </c>
    </row>
    <row r="299" spans="1:22">
      <c r="A299" s="7"/>
      <c r="E299" s="79"/>
      <c r="F299" s="79"/>
      <c r="G299" s="79"/>
      <c r="H299" s="79"/>
      <c r="L299" s="81"/>
      <c r="O299" s="81"/>
      <c r="R299" s="81">
        <f t="shared" si="15"/>
        <v>0</v>
      </c>
      <c r="S299" s="81">
        <f>IFERROR(IF(J299="X",0,IF(K299="X",0,VLOOKUP(K299,'12'!$K$3:$L$16,2,FALSE))),0)</f>
        <v>0</v>
      </c>
      <c r="T299" s="81">
        <f t="shared" si="16"/>
        <v>0</v>
      </c>
      <c r="U299" s="81">
        <f>IFERROR(VLOOKUP(K299,'12'!$K$3:$M$16,3,FALSE),0)</f>
        <v>0</v>
      </c>
      <c r="V299" s="81">
        <f t="shared" si="17"/>
        <v>0</v>
      </c>
    </row>
    <row r="300" spans="1:22">
      <c r="A300" s="7"/>
      <c r="E300" s="79"/>
      <c r="F300" s="79"/>
      <c r="G300" s="79"/>
      <c r="H300" s="79"/>
      <c r="L300" s="81"/>
      <c r="O300" s="81"/>
      <c r="R300" s="81">
        <f t="shared" si="15"/>
        <v>0</v>
      </c>
      <c r="S300" s="81">
        <f>IFERROR(IF(J300="X",0,IF(K300="X",0,VLOOKUP(K300,'12'!$K$3:$L$16,2,FALSE))),0)</f>
        <v>0</v>
      </c>
      <c r="T300" s="81">
        <f t="shared" si="16"/>
        <v>0</v>
      </c>
      <c r="U300" s="81">
        <f>IFERROR(VLOOKUP(K300,'12'!$K$3:$M$16,3,FALSE),0)</f>
        <v>0</v>
      </c>
      <c r="V300" s="81">
        <f t="shared" si="17"/>
        <v>0</v>
      </c>
    </row>
    <row r="301" spans="1:22">
      <c r="A301" s="7"/>
      <c r="E301" s="79"/>
      <c r="F301" s="79"/>
      <c r="G301" s="79"/>
      <c r="H301" s="79"/>
      <c r="L301" s="81"/>
      <c r="O301" s="81"/>
      <c r="R301" s="81">
        <f t="shared" si="15"/>
        <v>0</v>
      </c>
      <c r="S301" s="81">
        <f>IFERROR(IF(J301="X",0,IF(K301="X",0,VLOOKUP(K301,'12'!$K$3:$L$16,2,FALSE))),0)</f>
        <v>0</v>
      </c>
      <c r="T301" s="81">
        <f t="shared" si="16"/>
        <v>0</v>
      </c>
      <c r="U301" s="81">
        <f>IFERROR(VLOOKUP(K301,'12'!$K$3:$M$16,3,FALSE),0)</f>
        <v>0</v>
      </c>
      <c r="V301" s="81">
        <f t="shared" si="17"/>
        <v>0</v>
      </c>
    </row>
    <row r="302" spans="1:22">
      <c r="A302" s="7"/>
      <c r="E302" s="79"/>
      <c r="F302" s="79"/>
      <c r="G302" s="79"/>
      <c r="H302" s="79"/>
      <c r="L302" s="81"/>
      <c r="O302" s="81"/>
      <c r="R302" s="81">
        <f t="shared" si="15"/>
        <v>0</v>
      </c>
      <c r="S302" s="81">
        <f>IFERROR(IF(J302="X",0,IF(K302="X",0,VLOOKUP(K302,'12'!$K$3:$L$16,2,FALSE))),0)</f>
        <v>0</v>
      </c>
      <c r="T302" s="81">
        <f t="shared" si="16"/>
        <v>0</v>
      </c>
      <c r="U302" s="81">
        <f>IFERROR(VLOOKUP(K302,'12'!$K$3:$M$16,3,FALSE),0)</f>
        <v>0</v>
      </c>
      <c r="V302" s="81">
        <f t="shared" si="17"/>
        <v>0</v>
      </c>
    </row>
    <row r="303" spans="1:22">
      <c r="A303" s="7"/>
      <c r="E303" s="79"/>
      <c r="F303" s="79"/>
      <c r="G303" s="79"/>
      <c r="H303" s="79"/>
      <c r="L303" s="81"/>
      <c r="O303" s="81"/>
      <c r="R303" s="81">
        <f t="shared" si="15"/>
        <v>0</v>
      </c>
      <c r="S303" s="81">
        <f>IFERROR(IF(J303="X",0,IF(K303="X",0,VLOOKUP(K303,'12'!$K$3:$L$16,2,FALSE))),0)</f>
        <v>0</v>
      </c>
      <c r="T303" s="81">
        <f t="shared" si="16"/>
        <v>0</v>
      </c>
      <c r="U303" s="81">
        <f>IFERROR(VLOOKUP(K303,'12'!$K$3:$M$16,3,FALSE),0)</f>
        <v>0</v>
      </c>
      <c r="V303" s="81">
        <f t="shared" si="17"/>
        <v>0</v>
      </c>
    </row>
    <row r="304" spans="1:22">
      <c r="A304" s="7"/>
      <c r="E304" s="79"/>
      <c r="F304" s="79"/>
      <c r="G304" s="79"/>
      <c r="H304" s="79"/>
      <c r="L304" s="81"/>
      <c r="O304" s="81"/>
      <c r="R304" s="81">
        <f t="shared" si="15"/>
        <v>0</v>
      </c>
      <c r="S304" s="81">
        <f>IFERROR(IF(J304="X",0,IF(K304="X",0,VLOOKUP(K304,'12'!$K$3:$L$16,2,FALSE))),0)</f>
        <v>0</v>
      </c>
      <c r="T304" s="81">
        <f t="shared" si="16"/>
        <v>0</v>
      </c>
      <c r="U304" s="81">
        <f>IFERROR(VLOOKUP(K304,'12'!$K$3:$M$16,3,FALSE),0)</f>
        <v>0</v>
      </c>
      <c r="V304" s="81">
        <f t="shared" si="17"/>
        <v>0</v>
      </c>
    </row>
    <row r="305" spans="1:22">
      <c r="A305" s="7"/>
      <c r="E305" s="79"/>
      <c r="F305" s="79"/>
      <c r="G305" s="79"/>
      <c r="H305" s="79"/>
      <c r="L305" s="81"/>
      <c r="O305" s="81"/>
      <c r="R305" s="81">
        <f t="shared" si="15"/>
        <v>0</v>
      </c>
      <c r="S305" s="81">
        <f>IFERROR(IF(J305="X",0,IF(K305="X",0,VLOOKUP(K305,'12'!$K$3:$L$16,2,FALSE))),0)</f>
        <v>0</v>
      </c>
      <c r="T305" s="81">
        <f t="shared" si="16"/>
        <v>0</v>
      </c>
      <c r="U305" s="81">
        <f>IFERROR(VLOOKUP(K305,'12'!$K$3:$M$16,3,FALSE),0)</f>
        <v>0</v>
      </c>
      <c r="V305" s="81">
        <f t="shared" si="17"/>
        <v>0</v>
      </c>
    </row>
    <row r="306" spans="1:22">
      <c r="A306" s="7"/>
      <c r="E306" s="79"/>
      <c r="F306" s="79"/>
      <c r="G306" s="79"/>
      <c r="H306" s="79"/>
      <c r="L306" s="81"/>
      <c r="O306" s="81"/>
      <c r="R306" s="81">
        <f t="shared" si="15"/>
        <v>0</v>
      </c>
      <c r="S306" s="81">
        <f>IFERROR(IF(J306="X",0,IF(K306="X",0,VLOOKUP(K306,'12'!$K$3:$L$16,2,FALSE))),0)</f>
        <v>0</v>
      </c>
      <c r="T306" s="81">
        <f t="shared" si="16"/>
        <v>0</v>
      </c>
      <c r="U306" s="81">
        <f>IFERROR(VLOOKUP(K306,'12'!$K$3:$M$16,3,FALSE),0)</f>
        <v>0</v>
      </c>
      <c r="V306" s="81">
        <f t="shared" si="17"/>
        <v>0</v>
      </c>
    </row>
    <row r="307" spans="1:22">
      <c r="A307" s="7"/>
      <c r="E307" s="79"/>
      <c r="F307" s="79"/>
      <c r="G307" s="79"/>
      <c r="H307" s="79"/>
      <c r="L307" s="81"/>
      <c r="O307" s="81"/>
      <c r="R307" s="81">
        <f t="shared" si="15"/>
        <v>0</v>
      </c>
      <c r="S307" s="81">
        <f>IFERROR(IF(J307="X",0,IF(K307="X",0,VLOOKUP(K307,'12'!$K$3:$L$16,2,FALSE))),0)</f>
        <v>0</v>
      </c>
      <c r="T307" s="81">
        <f t="shared" si="16"/>
        <v>0</v>
      </c>
      <c r="U307" s="81">
        <f>IFERROR(VLOOKUP(K307,'12'!$K$3:$M$16,3,FALSE),0)</f>
        <v>0</v>
      </c>
      <c r="V307" s="81">
        <f t="shared" si="17"/>
        <v>0</v>
      </c>
    </row>
    <row r="308" spans="1:22">
      <c r="A308" s="7"/>
      <c r="E308" s="79"/>
      <c r="F308" s="79"/>
      <c r="G308" s="79"/>
      <c r="H308" s="79"/>
      <c r="L308" s="81"/>
      <c r="O308" s="81"/>
      <c r="R308" s="81">
        <f t="shared" si="15"/>
        <v>0</v>
      </c>
      <c r="S308" s="81">
        <f>IFERROR(IF(J308="X",0,IF(K308="X",0,VLOOKUP(K308,'12'!$K$3:$L$16,2,FALSE))),0)</f>
        <v>0</v>
      </c>
      <c r="T308" s="81">
        <f t="shared" si="16"/>
        <v>0</v>
      </c>
      <c r="U308" s="81">
        <f>IFERROR(VLOOKUP(K308,'12'!$K$3:$M$16,3,FALSE),0)</f>
        <v>0</v>
      </c>
      <c r="V308" s="81">
        <f t="shared" si="17"/>
        <v>0</v>
      </c>
    </row>
    <row r="309" spans="1:22">
      <c r="A309" s="7"/>
      <c r="E309" s="79"/>
      <c r="F309" s="79"/>
      <c r="G309" s="79"/>
      <c r="H309" s="79"/>
      <c r="L309" s="81"/>
      <c r="O309" s="81"/>
      <c r="R309" s="81">
        <f t="shared" si="15"/>
        <v>0</v>
      </c>
      <c r="S309" s="81">
        <f>IFERROR(IF(J309="X",0,IF(K309="X",0,VLOOKUP(K309,'12'!$K$3:$L$16,2,FALSE))),0)</f>
        <v>0</v>
      </c>
      <c r="T309" s="81">
        <f t="shared" si="16"/>
        <v>0</v>
      </c>
      <c r="U309" s="81">
        <f>IFERROR(VLOOKUP(K309,'12'!$K$3:$M$16,3,FALSE),0)</f>
        <v>0</v>
      </c>
      <c r="V309" s="81">
        <f t="shared" si="17"/>
        <v>0</v>
      </c>
    </row>
    <row r="310" spans="1:22">
      <c r="A310" s="7"/>
      <c r="E310" s="79"/>
      <c r="F310" s="79"/>
      <c r="G310" s="79"/>
      <c r="H310" s="79"/>
      <c r="L310" s="81"/>
      <c r="O310" s="81"/>
      <c r="R310" s="81">
        <f t="shared" si="15"/>
        <v>0</v>
      </c>
      <c r="S310" s="81">
        <f>IFERROR(IF(J310="X",0,IF(K310="X",0,VLOOKUP(K310,'12'!$K$3:$L$16,2,FALSE))),0)</f>
        <v>0</v>
      </c>
      <c r="T310" s="81">
        <f t="shared" si="16"/>
        <v>0</v>
      </c>
      <c r="U310" s="81">
        <f>IFERROR(VLOOKUP(K310,'12'!$K$3:$M$16,3,FALSE),0)</f>
        <v>0</v>
      </c>
      <c r="V310" s="81">
        <f t="shared" si="17"/>
        <v>0</v>
      </c>
    </row>
    <row r="311" spans="1:22">
      <c r="A311" s="7"/>
      <c r="E311" s="79"/>
      <c r="F311" s="79"/>
      <c r="G311" s="79"/>
      <c r="H311" s="79"/>
      <c r="L311" s="81"/>
      <c r="O311" s="81"/>
      <c r="R311" s="81">
        <f t="shared" si="15"/>
        <v>0</v>
      </c>
      <c r="S311" s="81">
        <f>IFERROR(IF(J311="X",0,IF(K311="X",0,VLOOKUP(K311,'12'!$K$3:$L$16,2,FALSE))),0)</f>
        <v>0</v>
      </c>
      <c r="T311" s="81">
        <f t="shared" si="16"/>
        <v>0</v>
      </c>
      <c r="U311" s="81">
        <f>IFERROR(VLOOKUP(K311,'12'!$K$3:$M$16,3,FALSE),0)</f>
        <v>0</v>
      </c>
      <c r="V311" s="81">
        <f t="shared" si="17"/>
        <v>0</v>
      </c>
    </row>
    <row r="312" spans="1:22">
      <c r="A312" s="7"/>
      <c r="E312" s="79"/>
      <c r="F312" s="79"/>
      <c r="G312" s="79"/>
      <c r="H312" s="79"/>
      <c r="L312" s="81"/>
      <c r="O312" s="81"/>
      <c r="R312" s="81">
        <f t="shared" si="15"/>
        <v>0</v>
      </c>
      <c r="S312" s="81">
        <f>IFERROR(IF(J312="X",0,IF(K312="X",0,VLOOKUP(K312,'12'!$K$3:$L$16,2,FALSE))),0)</f>
        <v>0</v>
      </c>
      <c r="T312" s="81">
        <f t="shared" si="16"/>
        <v>0</v>
      </c>
      <c r="U312" s="81">
        <f>IFERROR(VLOOKUP(K312,'12'!$K$3:$M$16,3,FALSE),0)</f>
        <v>0</v>
      </c>
      <c r="V312" s="81">
        <f t="shared" si="17"/>
        <v>0</v>
      </c>
    </row>
    <row r="313" spans="1:22">
      <c r="A313" s="7"/>
      <c r="E313" s="79"/>
      <c r="F313" s="79"/>
      <c r="G313" s="79"/>
      <c r="H313" s="79"/>
      <c r="L313" s="81"/>
      <c r="O313" s="81"/>
      <c r="R313" s="81">
        <f t="shared" si="15"/>
        <v>0</v>
      </c>
      <c r="S313" s="81">
        <f>IFERROR(IF(J313="X",0,IF(K313="X",0,VLOOKUP(K313,'12'!$K$3:$L$16,2,FALSE))),0)</f>
        <v>0</v>
      </c>
      <c r="T313" s="81">
        <f t="shared" si="16"/>
        <v>0</v>
      </c>
      <c r="U313" s="81">
        <f>IFERROR(VLOOKUP(K313,'12'!$K$3:$M$16,3,FALSE),0)</f>
        <v>0</v>
      </c>
      <c r="V313" s="81">
        <f t="shared" si="17"/>
        <v>0</v>
      </c>
    </row>
    <row r="314" spans="1:22">
      <c r="A314" s="7"/>
      <c r="E314" s="79"/>
      <c r="F314" s="79"/>
      <c r="G314" s="79"/>
      <c r="H314" s="79"/>
      <c r="L314" s="81"/>
      <c r="O314" s="81"/>
      <c r="R314" s="81">
        <f t="shared" si="15"/>
        <v>0</v>
      </c>
      <c r="S314" s="81">
        <f>IFERROR(IF(J314="X",0,IF(K314="X",0,VLOOKUP(K314,'12'!$K$3:$L$16,2,FALSE))),0)</f>
        <v>0</v>
      </c>
      <c r="T314" s="81">
        <f t="shared" si="16"/>
        <v>0</v>
      </c>
      <c r="U314" s="81">
        <f>IFERROR(VLOOKUP(K314,'12'!$K$3:$M$16,3,FALSE),0)</f>
        <v>0</v>
      </c>
      <c r="V314" s="81">
        <f t="shared" si="17"/>
        <v>0</v>
      </c>
    </row>
    <row r="315" spans="1:22">
      <c r="A315" s="7"/>
      <c r="E315" s="79"/>
      <c r="F315" s="79"/>
      <c r="G315" s="79"/>
      <c r="H315" s="79"/>
      <c r="L315" s="81"/>
      <c r="O315" s="81"/>
      <c r="R315" s="81">
        <f t="shared" si="15"/>
        <v>0</v>
      </c>
      <c r="S315" s="81">
        <f>IFERROR(IF(J315="X",0,IF(K315="X",0,VLOOKUP(K315,'12'!$K$3:$L$16,2,FALSE))),0)</f>
        <v>0</v>
      </c>
      <c r="T315" s="81">
        <f t="shared" si="16"/>
        <v>0</v>
      </c>
      <c r="U315" s="81">
        <f>IFERROR(VLOOKUP(K315,'12'!$K$3:$M$16,3,FALSE),0)</f>
        <v>0</v>
      </c>
      <c r="V315" s="81">
        <f t="shared" si="17"/>
        <v>0</v>
      </c>
    </row>
    <row r="316" spans="1:22">
      <c r="A316" s="7"/>
      <c r="E316" s="79"/>
      <c r="F316" s="79"/>
      <c r="G316" s="79"/>
      <c r="H316" s="79"/>
      <c r="L316" s="81"/>
      <c r="O316" s="81"/>
      <c r="R316" s="81">
        <f t="shared" si="15"/>
        <v>0</v>
      </c>
      <c r="S316" s="81">
        <f>IFERROR(IF(J316="X",0,IF(K316="X",0,VLOOKUP(K316,'12'!$K$3:$L$16,2,FALSE))),0)</f>
        <v>0</v>
      </c>
      <c r="T316" s="81">
        <f t="shared" si="16"/>
        <v>0</v>
      </c>
      <c r="U316" s="81">
        <f>IFERROR(VLOOKUP(K316,'12'!$K$3:$M$16,3,FALSE),0)</f>
        <v>0</v>
      </c>
      <c r="V316" s="81">
        <f t="shared" si="17"/>
        <v>0</v>
      </c>
    </row>
    <row r="317" spans="1:22">
      <c r="A317" s="7"/>
      <c r="E317" s="79"/>
      <c r="F317" s="79"/>
      <c r="G317" s="79"/>
      <c r="H317" s="79"/>
      <c r="L317" s="81"/>
      <c r="O317" s="81"/>
      <c r="R317" s="81">
        <f t="shared" si="15"/>
        <v>0</v>
      </c>
      <c r="S317" s="81">
        <f>IFERROR(IF(J317="X",0,IF(K317="X",0,VLOOKUP(K317,'12'!$K$3:$L$16,2,FALSE))),0)</f>
        <v>0</v>
      </c>
      <c r="T317" s="81">
        <f t="shared" si="16"/>
        <v>0</v>
      </c>
      <c r="U317" s="81">
        <f>IFERROR(VLOOKUP(K317,'12'!$K$3:$M$16,3,FALSE),0)</f>
        <v>0</v>
      </c>
      <c r="V317" s="81">
        <f t="shared" si="17"/>
        <v>0</v>
      </c>
    </row>
    <row r="318" spans="1:22">
      <c r="A318" s="7"/>
      <c r="E318" s="79"/>
      <c r="F318" s="79"/>
      <c r="G318" s="79"/>
      <c r="H318" s="79"/>
      <c r="L318" s="81"/>
      <c r="O318" s="81"/>
      <c r="R318" s="81">
        <f t="shared" si="15"/>
        <v>0</v>
      </c>
      <c r="S318" s="81">
        <f>IFERROR(IF(J318="X",0,IF(K318="X",0,VLOOKUP(K318,'12'!$K$3:$L$16,2,FALSE))),0)</f>
        <v>0</v>
      </c>
      <c r="T318" s="81">
        <f t="shared" si="16"/>
        <v>0</v>
      </c>
      <c r="U318" s="81">
        <f>IFERROR(VLOOKUP(K318,'12'!$K$3:$M$16,3,FALSE),0)</f>
        <v>0</v>
      </c>
      <c r="V318" s="81">
        <f t="shared" si="17"/>
        <v>0</v>
      </c>
    </row>
    <row r="319" spans="1:22">
      <c r="A319" s="7"/>
      <c r="E319" s="79"/>
      <c r="F319" s="79"/>
      <c r="G319" s="79"/>
      <c r="H319" s="79"/>
      <c r="L319" s="81"/>
      <c r="O319" s="81"/>
      <c r="R319" s="81">
        <f t="shared" si="15"/>
        <v>0</v>
      </c>
      <c r="S319" s="81">
        <f>IFERROR(IF(J319="X",0,IF(K319="X",0,VLOOKUP(K319,'12'!$K$3:$L$16,2,FALSE))),0)</f>
        <v>0</v>
      </c>
      <c r="T319" s="81">
        <f t="shared" si="16"/>
        <v>0</v>
      </c>
      <c r="U319" s="81">
        <f>IFERROR(VLOOKUP(K319,'12'!$K$3:$M$16,3,FALSE),0)</f>
        <v>0</v>
      </c>
      <c r="V319" s="81">
        <f t="shared" si="17"/>
        <v>0</v>
      </c>
    </row>
    <row r="320" spans="1:22">
      <c r="A320" s="7"/>
      <c r="E320" s="79"/>
      <c r="F320" s="79"/>
      <c r="G320" s="79"/>
      <c r="H320" s="79"/>
      <c r="L320" s="81"/>
      <c r="O320" s="81"/>
      <c r="R320" s="81">
        <f t="shared" si="15"/>
        <v>0</v>
      </c>
      <c r="S320" s="81">
        <f>IFERROR(IF(J320="X",0,IF(K320="X",0,VLOOKUP(K320,'12'!$K$3:$L$16,2,FALSE))),0)</f>
        <v>0</v>
      </c>
      <c r="T320" s="81">
        <f t="shared" si="16"/>
        <v>0</v>
      </c>
      <c r="U320" s="81">
        <f>IFERROR(VLOOKUP(K320,'12'!$K$3:$M$16,3,FALSE),0)</f>
        <v>0</v>
      </c>
      <c r="V320" s="81">
        <f t="shared" si="17"/>
        <v>0</v>
      </c>
    </row>
    <row r="321" spans="1:22">
      <c r="A321" s="7"/>
      <c r="E321" s="79"/>
      <c r="F321" s="79"/>
      <c r="G321" s="79"/>
      <c r="H321" s="79"/>
      <c r="L321" s="81"/>
      <c r="O321" s="81"/>
      <c r="R321" s="81">
        <f t="shared" si="15"/>
        <v>0</v>
      </c>
      <c r="S321" s="81">
        <f>IFERROR(IF(J321="X",0,IF(K321="X",0,VLOOKUP(K321,'12'!$K$3:$L$16,2,FALSE))),0)</f>
        <v>0</v>
      </c>
      <c r="T321" s="81">
        <f t="shared" si="16"/>
        <v>0</v>
      </c>
      <c r="U321" s="81">
        <f>IFERROR(VLOOKUP(K321,'12'!$K$3:$M$16,3,FALSE),0)</f>
        <v>0</v>
      </c>
      <c r="V321" s="81">
        <f t="shared" si="17"/>
        <v>0</v>
      </c>
    </row>
    <row r="322" spans="1:22">
      <c r="A322" s="7"/>
      <c r="E322" s="79"/>
      <c r="F322" s="79"/>
      <c r="G322" s="79"/>
      <c r="H322" s="79"/>
      <c r="L322" s="81"/>
      <c r="O322" s="81"/>
      <c r="R322" s="81">
        <f t="shared" si="15"/>
        <v>0</v>
      </c>
      <c r="S322" s="81">
        <f>IFERROR(IF(J322="X",0,IF(K322="X",0,VLOOKUP(K322,'12'!$K$3:$L$16,2,FALSE))),0)</f>
        <v>0</v>
      </c>
      <c r="T322" s="81">
        <f t="shared" si="16"/>
        <v>0</v>
      </c>
      <c r="U322" s="81">
        <f>IFERROR(VLOOKUP(K322,'12'!$K$3:$M$16,3,FALSE),0)</f>
        <v>0</v>
      </c>
      <c r="V322" s="81">
        <f t="shared" si="17"/>
        <v>0</v>
      </c>
    </row>
    <row r="323" spans="1:22">
      <c r="A323" s="7"/>
      <c r="E323" s="79"/>
      <c r="F323" s="79"/>
      <c r="G323" s="79"/>
      <c r="H323" s="79"/>
      <c r="L323" s="81"/>
      <c r="O323" s="81"/>
      <c r="R323" s="81">
        <f t="shared" si="15"/>
        <v>0</v>
      </c>
      <c r="S323" s="81">
        <f>IFERROR(IF(J323="X",0,IF(K323="X",0,VLOOKUP(K323,'12'!$K$3:$L$16,2,FALSE))),0)</f>
        <v>0</v>
      </c>
      <c r="T323" s="81">
        <f t="shared" si="16"/>
        <v>0</v>
      </c>
      <c r="U323" s="81">
        <f>IFERROR(VLOOKUP(K323,'12'!$K$3:$M$16,3,FALSE),0)</f>
        <v>0</v>
      </c>
      <c r="V323" s="81">
        <f t="shared" si="17"/>
        <v>0</v>
      </c>
    </row>
    <row r="324" spans="1:22">
      <c r="A324" s="7"/>
      <c r="E324" s="79"/>
      <c r="F324" s="79"/>
      <c r="G324" s="79"/>
      <c r="H324" s="79"/>
      <c r="L324" s="81"/>
      <c r="O324" s="81"/>
      <c r="R324" s="81">
        <f t="shared" si="15"/>
        <v>0</v>
      </c>
      <c r="S324" s="81">
        <f>IFERROR(IF(J324="X",0,IF(K324="X",0,VLOOKUP(K324,'12'!$K$3:$L$16,2,FALSE))),0)</f>
        <v>0</v>
      </c>
      <c r="T324" s="81">
        <f t="shared" si="16"/>
        <v>0</v>
      </c>
      <c r="U324" s="81">
        <f>IFERROR(VLOOKUP(K324,'12'!$K$3:$M$16,3,FALSE),0)</f>
        <v>0</v>
      </c>
      <c r="V324" s="81">
        <f t="shared" si="17"/>
        <v>0</v>
      </c>
    </row>
    <row r="325" spans="1:22">
      <c r="A325" s="7"/>
      <c r="E325" s="79"/>
      <c r="F325" s="79"/>
      <c r="G325" s="79"/>
      <c r="H325" s="79"/>
      <c r="L325" s="81"/>
      <c r="O325" s="81"/>
      <c r="R325" s="81">
        <f t="shared" si="15"/>
        <v>0</v>
      </c>
      <c r="S325" s="81">
        <f>IFERROR(IF(J325="X",0,IF(K325="X",0,VLOOKUP(K325,'12'!$K$3:$L$16,2,FALSE))),0)</f>
        <v>0</v>
      </c>
      <c r="T325" s="81">
        <f t="shared" si="16"/>
        <v>0</v>
      </c>
      <c r="U325" s="81">
        <f>IFERROR(VLOOKUP(K325,'12'!$K$3:$M$16,3,FALSE),0)</f>
        <v>0</v>
      </c>
      <c r="V325" s="81">
        <f t="shared" si="17"/>
        <v>0</v>
      </c>
    </row>
    <row r="326" spans="1:22">
      <c r="A326" s="7"/>
      <c r="E326" s="79"/>
      <c r="F326" s="79"/>
      <c r="G326" s="79"/>
      <c r="H326" s="79"/>
      <c r="L326" s="81"/>
      <c r="O326" s="81"/>
      <c r="R326" s="81">
        <f t="shared" si="15"/>
        <v>0</v>
      </c>
      <c r="S326" s="81">
        <f>IFERROR(IF(J326="X",0,IF(K326="X",0,VLOOKUP(K326,'12'!$K$3:$L$16,2,FALSE))),0)</f>
        <v>0</v>
      </c>
      <c r="T326" s="81">
        <f t="shared" si="16"/>
        <v>0</v>
      </c>
      <c r="U326" s="81">
        <f>IFERROR(VLOOKUP(K326,'12'!$K$3:$M$16,3,FALSE),0)</f>
        <v>0</v>
      </c>
      <c r="V326" s="81">
        <f t="shared" si="17"/>
        <v>0</v>
      </c>
    </row>
    <row r="327" spans="1:22">
      <c r="A327" s="7"/>
      <c r="E327" s="79"/>
      <c r="F327" s="79"/>
      <c r="G327" s="79"/>
      <c r="H327" s="79"/>
      <c r="L327" s="81"/>
      <c r="O327" s="81"/>
      <c r="R327" s="81">
        <f t="shared" si="15"/>
        <v>0</v>
      </c>
      <c r="S327" s="81">
        <f>IFERROR(IF(J327="X",0,IF(K327="X",0,VLOOKUP(K327,'12'!$K$3:$L$16,2,FALSE))),0)</f>
        <v>0</v>
      </c>
      <c r="T327" s="81">
        <f t="shared" si="16"/>
        <v>0</v>
      </c>
      <c r="U327" s="81">
        <f>IFERROR(VLOOKUP(K327,'12'!$K$3:$M$16,3,FALSE),0)</f>
        <v>0</v>
      </c>
      <c r="V327" s="81">
        <f t="shared" si="17"/>
        <v>0</v>
      </c>
    </row>
    <row r="328" spans="1:22">
      <c r="A328" s="7"/>
      <c r="E328" s="79"/>
      <c r="F328" s="79"/>
      <c r="G328" s="79"/>
      <c r="H328" s="79"/>
      <c r="L328" s="81"/>
      <c r="O328" s="81"/>
      <c r="R328" s="81">
        <f t="shared" si="15"/>
        <v>0</v>
      </c>
      <c r="S328" s="81">
        <f>IFERROR(IF(J328="X",0,IF(K328="X",0,VLOOKUP(K328,'12'!$K$3:$L$16,2,FALSE))),0)</f>
        <v>0</v>
      </c>
      <c r="T328" s="81">
        <f t="shared" si="16"/>
        <v>0</v>
      </c>
      <c r="U328" s="81">
        <f>IFERROR(VLOOKUP(K328,'12'!$K$3:$M$16,3,FALSE),0)</f>
        <v>0</v>
      </c>
      <c r="V328" s="81">
        <f t="shared" si="17"/>
        <v>0</v>
      </c>
    </row>
    <row r="329" spans="1:22">
      <c r="A329" s="7"/>
      <c r="E329" s="79"/>
      <c r="F329" s="79"/>
      <c r="G329" s="79"/>
      <c r="H329" s="79"/>
      <c r="L329" s="81"/>
      <c r="O329" s="81"/>
      <c r="R329" s="81">
        <f t="shared" si="15"/>
        <v>0</v>
      </c>
      <c r="S329" s="81">
        <f>IFERROR(IF(J329="X",0,IF(K329="X",0,VLOOKUP(K329,'12'!$K$3:$L$16,2,FALSE))),0)</f>
        <v>0</v>
      </c>
      <c r="T329" s="81">
        <f t="shared" si="16"/>
        <v>0</v>
      </c>
      <c r="U329" s="81">
        <f>IFERROR(VLOOKUP(K329,'12'!$K$3:$M$16,3,FALSE),0)</f>
        <v>0</v>
      </c>
      <c r="V329" s="81">
        <f t="shared" si="17"/>
        <v>0</v>
      </c>
    </row>
    <row r="330" spans="1:22">
      <c r="A330" s="7"/>
      <c r="E330" s="79"/>
      <c r="F330" s="79"/>
      <c r="G330" s="79"/>
      <c r="H330" s="79"/>
      <c r="L330" s="81"/>
      <c r="O330" s="81"/>
      <c r="R330" s="81">
        <f t="shared" si="15"/>
        <v>0</v>
      </c>
      <c r="S330" s="81">
        <f>IFERROR(IF(J330="X",0,IF(K330="X",0,VLOOKUP(K330,'12'!$K$3:$L$16,2,FALSE))),0)</f>
        <v>0</v>
      </c>
      <c r="T330" s="81">
        <f t="shared" si="16"/>
        <v>0</v>
      </c>
      <c r="U330" s="81">
        <f>IFERROR(VLOOKUP(K330,'12'!$K$3:$M$16,3,FALSE),0)</f>
        <v>0</v>
      </c>
      <c r="V330" s="81">
        <f t="shared" si="17"/>
        <v>0</v>
      </c>
    </row>
    <row r="331" spans="1:22">
      <c r="A331" s="7"/>
      <c r="E331" s="79"/>
      <c r="F331" s="79"/>
      <c r="G331" s="79"/>
      <c r="H331" s="79"/>
      <c r="L331" s="81"/>
      <c r="O331" s="81"/>
      <c r="R331" s="81">
        <f t="shared" si="15"/>
        <v>0</v>
      </c>
      <c r="S331" s="81">
        <f>IFERROR(IF(J331="X",0,IF(K331="X",0,VLOOKUP(K331,'12'!$K$3:$L$16,2,FALSE))),0)</f>
        <v>0</v>
      </c>
      <c r="T331" s="81">
        <f t="shared" si="16"/>
        <v>0</v>
      </c>
      <c r="U331" s="81">
        <f>IFERROR(VLOOKUP(K331,'12'!$K$3:$M$16,3,FALSE),0)</f>
        <v>0</v>
      </c>
      <c r="V331" s="81">
        <f t="shared" si="17"/>
        <v>0</v>
      </c>
    </row>
    <row r="332" spans="1:22">
      <c r="A332" s="7"/>
      <c r="E332" s="79"/>
      <c r="F332" s="79"/>
      <c r="G332" s="79"/>
      <c r="H332" s="79"/>
      <c r="L332" s="81"/>
      <c r="O332" s="81"/>
      <c r="R332" s="81">
        <f t="shared" si="15"/>
        <v>0</v>
      </c>
      <c r="S332" s="81">
        <f>IFERROR(IF(J332="X",0,IF(K332="X",0,VLOOKUP(K332,'12'!$K$3:$L$16,2,FALSE))),0)</f>
        <v>0</v>
      </c>
      <c r="T332" s="81">
        <f t="shared" si="16"/>
        <v>0</v>
      </c>
      <c r="U332" s="81">
        <f>IFERROR(VLOOKUP(K332,'12'!$K$3:$M$16,3,FALSE),0)</f>
        <v>0</v>
      </c>
      <c r="V332" s="81">
        <f t="shared" si="17"/>
        <v>0</v>
      </c>
    </row>
    <row r="333" spans="1:22">
      <c r="A333" s="7"/>
      <c r="E333" s="79"/>
      <c r="F333" s="79"/>
      <c r="G333" s="79"/>
      <c r="H333" s="79"/>
      <c r="L333" s="81"/>
      <c r="O333" s="81"/>
      <c r="R333" s="81">
        <f t="shared" ref="R333:R396" si="18">SUM(M333+P333)</f>
        <v>0</v>
      </c>
      <c r="S333" s="81">
        <f>IFERROR(IF(J333="X",0,IF(K333="X",0,VLOOKUP(K333,'12'!$K$3:$L$16,2,FALSE))),0)</f>
        <v>0</v>
      </c>
      <c r="T333" s="81">
        <f t="shared" ref="T333:T396" si="19">R333*S333</f>
        <v>0</v>
      </c>
      <c r="U333" s="81">
        <f>IFERROR(VLOOKUP(K333,'12'!$K$3:$M$16,3,FALSE),0)</f>
        <v>0</v>
      </c>
      <c r="V333" s="81">
        <f t="shared" ref="V333:V396" si="20">IF(U333=0,0,T333/U333)</f>
        <v>0</v>
      </c>
    </row>
    <row r="334" spans="1:22">
      <c r="A334" s="7"/>
      <c r="E334" s="79"/>
      <c r="F334" s="79"/>
      <c r="G334" s="79"/>
      <c r="H334" s="79"/>
      <c r="L334" s="81"/>
      <c r="O334" s="81"/>
      <c r="R334" s="81">
        <f t="shared" si="18"/>
        <v>0</v>
      </c>
      <c r="S334" s="81">
        <f>IFERROR(IF(J334="X",0,IF(K334="X",0,VLOOKUP(K334,'12'!$K$3:$L$16,2,FALSE))),0)</f>
        <v>0</v>
      </c>
      <c r="T334" s="81">
        <f t="shared" si="19"/>
        <v>0</v>
      </c>
      <c r="U334" s="81">
        <f>IFERROR(VLOOKUP(K334,'12'!$K$3:$M$16,3,FALSE),0)</f>
        <v>0</v>
      </c>
      <c r="V334" s="81">
        <f t="shared" si="20"/>
        <v>0</v>
      </c>
    </row>
    <row r="335" spans="1:22">
      <c r="A335" s="7"/>
      <c r="E335" s="79"/>
      <c r="F335" s="79"/>
      <c r="G335" s="79"/>
      <c r="H335" s="79"/>
      <c r="L335" s="81"/>
      <c r="O335" s="81"/>
      <c r="R335" s="81">
        <f t="shared" si="18"/>
        <v>0</v>
      </c>
      <c r="S335" s="81">
        <f>IFERROR(IF(J335="X",0,IF(K335="X",0,VLOOKUP(K335,'12'!$K$3:$L$16,2,FALSE))),0)</f>
        <v>0</v>
      </c>
      <c r="T335" s="81">
        <f t="shared" si="19"/>
        <v>0</v>
      </c>
      <c r="U335" s="81">
        <f>IFERROR(VLOOKUP(K335,'12'!$K$3:$M$16,3,FALSE),0)</f>
        <v>0</v>
      </c>
      <c r="V335" s="81">
        <f t="shared" si="20"/>
        <v>0</v>
      </c>
    </row>
    <row r="336" spans="1:22">
      <c r="A336" s="7"/>
      <c r="E336" s="79"/>
      <c r="F336" s="79"/>
      <c r="G336" s="79"/>
      <c r="H336" s="79"/>
      <c r="L336" s="81"/>
      <c r="O336" s="81"/>
      <c r="R336" s="81">
        <f t="shared" si="18"/>
        <v>0</v>
      </c>
      <c r="S336" s="81">
        <f>IFERROR(IF(J336="X",0,IF(K336="X",0,VLOOKUP(K336,'12'!$K$3:$L$16,2,FALSE))),0)</f>
        <v>0</v>
      </c>
      <c r="T336" s="81">
        <f t="shared" si="19"/>
        <v>0</v>
      </c>
      <c r="U336" s="81">
        <f>IFERROR(VLOOKUP(K336,'12'!$K$3:$M$16,3,FALSE),0)</f>
        <v>0</v>
      </c>
      <c r="V336" s="81">
        <f t="shared" si="20"/>
        <v>0</v>
      </c>
    </row>
    <row r="337" spans="1:22">
      <c r="A337" s="7"/>
      <c r="E337" s="79"/>
      <c r="F337" s="79"/>
      <c r="G337" s="79"/>
      <c r="H337" s="79"/>
      <c r="L337" s="81"/>
      <c r="O337" s="81"/>
      <c r="R337" s="81">
        <f t="shared" si="18"/>
        <v>0</v>
      </c>
      <c r="S337" s="81">
        <f>IFERROR(IF(J337="X",0,IF(K337="X",0,VLOOKUP(K337,'12'!$K$3:$L$16,2,FALSE))),0)</f>
        <v>0</v>
      </c>
      <c r="T337" s="81">
        <f t="shared" si="19"/>
        <v>0</v>
      </c>
      <c r="U337" s="81">
        <f>IFERROR(VLOOKUP(K337,'12'!$K$3:$M$16,3,FALSE),0)</f>
        <v>0</v>
      </c>
      <c r="V337" s="81">
        <f t="shared" si="20"/>
        <v>0</v>
      </c>
    </row>
    <row r="338" spans="1:22">
      <c r="A338" s="7"/>
      <c r="E338" s="79"/>
      <c r="F338" s="79"/>
      <c r="G338" s="79"/>
      <c r="H338" s="79"/>
      <c r="L338" s="81"/>
      <c r="O338" s="81"/>
      <c r="R338" s="81">
        <f t="shared" si="18"/>
        <v>0</v>
      </c>
      <c r="S338" s="81">
        <f>IFERROR(IF(J338="X",0,IF(K338="X",0,VLOOKUP(K338,'12'!$K$3:$L$16,2,FALSE))),0)</f>
        <v>0</v>
      </c>
      <c r="T338" s="81">
        <f t="shared" si="19"/>
        <v>0</v>
      </c>
      <c r="U338" s="81">
        <f>IFERROR(VLOOKUP(K338,'12'!$K$3:$M$16,3,FALSE),0)</f>
        <v>0</v>
      </c>
      <c r="V338" s="81">
        <f t="shared" si="20"/>
        <v>0</v>
      </c>
    </row>
    <row r="339" spans="1:22">
      <c r="A339" s="7"/>
      <c r="E339" s="79"/>
      <c r="F339" s="79"/>
      <c r="G339" s="79"/>
      <c r="H339" s="79"/>
      <c r="L339" s="81"/>
      <c r="O339" s="81"/>
      <c r="R339" s="81">
        <f t="shared" si="18"/>
        <v>0</v>
      </c>
      <c r="S339" s="81">
        <f>IFERROR(IF(J339="X",0,IF(K339="X",0,VLOOKUP(K339,'12'!$K$3:$L$16,2,FALSE))),0)</f>
        <v>0</v>
      </c>
      <c r="T339" s="81">
        <f t="shared" si="19"/>
        <v>0</v>
      </c>
      <c r="U339" s="81">
        <f>IFERROR(VLOOKUP(K339,'12'!$K$3:$M$16,3,FALSE),0)</f>
        <v>0</v>
      </c>
      <c r="V339" s="81">
        <f t="shared" si="20"/>
        <v>0</v>
      </c>
    </row>
    <row r="340" spans="1:22">
      <c r="A340" s="7"/>
      <c r="E340" s="79"/>
      <c r="F340" s="79"/>
      <c r="G340" s="79"/>
      <c r="H340" s="79"/>
      <c r="L340" s="81"/>
      <c r="O340" s="81"/>
      <c r="R340" s="81">
        <f t="shared" si="18"/>
        <v>0</v>
      </c>
      <c r="S340" s="81">
        <f>IFERROR(IF(J340="X",0,IF(K340="X",0,VLOOKUP(K340,'12'!$K$3:$L$16,2,FALSE))),0)</f>
        <v>0</v>
      </c>
      <c r="T340" s="81">
        <f t="shared" si="19"/>
        <v>0</v>
      </c>
      <c r="U340" s="81">
        <f>IFERROR(VLOOKUP(K340,'12'!$K$3:$M$16,3,FALSE),0)</f>
        <v>0</v>
      </c>
      <c r="V340" s="81">
        <f t="shared" si="20"/>
        <v>0</v>
      </c>
    </row>
    <row r="341" spans="1:22">
      <c r="A341" s="7"/>
      <c r="E341" s="79"/>
      <c r="F341" s="79"/>
      <c r="G341" s="79"/>
      <c r="H341" s="79"/>
      <c r="L341" s="81"/>
      <c r="O341" s="81"/>
      <c r="R341" s="81">
        <f t="shared" si="18"/>
        <v>0</v>
      </c>
      <c r="S341" s="81">
        <f>IFERROR(IF(J341="X",0,IF(K341="X",0,VLOOKUP(K341,'12'!$K$3:$L$16,2,FALSE))),0)</f>
        <v>0</v>
      </c>
      <c r="T341" s="81">
        <f t="shared" si="19"/>
        <v>0</v>
      </c>
      <c r="U341" s="81">
        <f>IFERROR(VLOOKUP(K341,'12'!$K$3:$M$16,3,FALSE),0)</f>
        <v>0</v>
      </c>
      <c r="V341" s="81">
        <f t="shared" si="20"/>
        <v>0</v>
      </c>
    </row>
    <row r="342" spans="1:22">
      <c r="A342" s="7"/>
      <c r="E342" s="79"/>
      <c r="F342" s="79"/>
      <c r="G342" s="79"/>
      <c r="H342" s="79"/>
      <c r="L342" s="81"/>
      <c r="O342" s="81"/>
      <c r="R342" s="81">
        <f t="shared" si="18"/>
        <v>0</v>
      </c>
      <c r="S342" s="81">
        <f>IFERROR(IF(J342="X",0,IF(K342="X",0,VLOOKUP(K342,'12'!$K$3:$L$16,2,FALSE))),0)</f>
        <v>0</v>
      </c>
      <c r="T342" s="81">
        <f t="shared" si="19"/>
        <v>0</v>
      </c>
      <c r="U342" s="81">
        <f>IFERROR(VLOOKUP(K342,'12'!$K$3:$M$16,3,FALSE),0)</f>
        <v>0</v>
      </c>
      <c r="V342" s="81">
        <f t="shared" si="20"/>
        <v>0</v>
      </c>
    </row>
    <row r="343" spans="1:22">
      <c r="A343" s="7"/>
      <c r="E343" s="79"/>
      <c r="F343" s="79"/>
      <c r="G343" s="79"/>
      <c r="H343" s="79"/>
      <c r="L343" s="81"/>
      <c r="O343" s="81"/>
      <c r="R343" s="81">
        <f t="shared" si="18"/>
        <v>0</v>
      </c>
      <c r="S343" s="81">
        <f>IFERROR(IF(J343="X",0,IF(K343="X",0,VLOOKUP(K343,'12'!$K$3:$L$16,2,FALSE))),0)</f>
        <v>0</v>
      </c>
      <c r="T343" s="81">
        <f t="shared" si="19"/>
        <v>0</v>
      </c>
      <c r="U343" s="81">
        <f>IFERROR(VLOOKUP(K343,'12'!$K$3:$M$16,3,FALSE),0)</f>
        <v>0</v>
      </c>
      <c r="V343" s="81">
        <f t="shared" si="20"/>
        <v>0</v>
      </c>
    </row>
    <row r="344" spans="1:22">
      <c r="A344" s="7"/>
      <c r="E344" s="79"/>
      <c r="F344" s="79"/>
      <c r="G344" s="79"/>
      <c r="H344" s="79"/>
      <c r="L344" s="81"/>
      <c r="O344" s="81"/>
      <c r="R344" s="81">
        <f t="shared" si="18"/>
        <v>0</v>
      </c>
      <c r="S344" s="81">
        <f>IFERROR(IF(J344="X",0,IF(K344="X",0,VLOOKUP(K344,'12'!$K$3:$L$16,2,FALSE))),0)</f>
        <v>0</v>
      </c>
      <c r="T344" s="81">
        <f t="shared" si="19"/>
        <v>0</v>
      </c>
      <c r="U344" s="81">
        <f>IFERROR(VLOOKUP(K344,'12'!$K$3:$M$16,3,FALSE),0)</f>
        <v>0</v>
      </c>
      <c r="V344" s="81">
        <f t="shared" si="20"/>
        <v>0</v>
      </c>
    </row>
    <row r="345" spans="1:22">
      <c r="A345" s="7"/>
      <c r="E345" s="79"/>
      <c r="F345" s="79"/>
      <c r="G345" s="79"/>
      <c r="H345" s="79"/>
      <c r="L345" s="81"/>
      <c r="O345" s="81"/>
      <c r="R345" s="81">
        <f t="shared" si="18"/>
        <v>0</v>
      </c>
      <c r="S345" s="81">
        <f>IFERROR(IF(J345="X",0,IF(K345="X",0,VLOOKUP(K345,'12'!$K$3:$L$16,2,FALSE))),0)</f>
        <v>0</v>
      </c>
      <c r="T345" s="81">
        <f t="shared" si="19"/>
        <v>0</v>
      </c>
      <c r="U345" s="81">
        <f>IFERROR(VLOOKUP(K345,'12'!$K$3:$M$16,3,FALSE),0)</f>
        <v>0</v>
      </c>
      <c r="V345" s="81">
        <f t="shared" si="20"/>
        <v>0</v>
      </c>
    </row>
    <row r="346" spans="1:22">
      <c r="A346" s="7"/>
      <c r="E346" s="79"/>
      <c r="F346" s="79"/>
      <c r="G346" s="79"/>
      <c r="H346" s="79"/>
      <c r="L346" s="81"/>
      <c r="O346" s="81"/>
      <c r="R346" s="81">
        <f t="shared" si="18"/>
        <v>0</v>
      </c>
      <c r="S346" s="81">
        <f>IFERROR(IF(J346="X",0,IF(K346="X",0,VLOOKUP(K346,'12'!$K$3:$L$16,2,FALSE))),0)</f>
        <v>0</v>
      </c>
      <c r="T346" s="81">
        <f t="shared" si="19"/>
        <v>0</v>
      </c>
      <c r="U346" s="81">
        <f>IFERROR(VLOOKUP(K346,'12'!$K$3:$M$16,3,FALSE),0)</f>
        <v>0</v>
      </c>
      <c r="V346" s="81">
        <f t="shared" si="20"/>
        <v>0</v>
      </c>
    </row>
    <row r="347" spans="1:22">
      <c r="A347" s="7"/>
      <c r="E347" s="79"/>
      <c r="F347" s="79"/>
      <c r="G347" s="79"/>
      <c r="H347" s="79"/>
      <c r="L347" s="81"/>
      <c r="O347" s="81"/>
      <c r="R347" s="81">
        <f t="shared" si="18"/>
        <v>0</v>
      </c>
      <c r="S347" s="81">
        <f>IFERROR(IF(J347="X",0,IF(K347="X",0,VLOOKUP(K347,'12'!$K$3:$L$16,2,FALSE))),0)</f>
        <v>0</v>
      </c>
      <c r="T347" s="81">
        <f t="shared" si="19"/>
        <v>0</v>
      </c>
      <c r="U347" s="81">
        <f>IFERROR(VLOOKUP(K347,'12'!$K$3:$M$16,3,FALSE),0)</f>
        <v>0</v>
      </c>
      <c r="V347" s="81">
        <f t="shared" si="20"/>
        <v>0</v>
      </c>
    </row>
    <row r="348" spans="1:22">
      <c r="A348" s="7"/>
      <c r="E348" s="79"/>
      <c r="F348" s="79"/>
      <c r="G348" s="79"/>
      <c r="H348" s="79"/>
      <c r="L348" s="81"/>
      <c r="O348" s="81"/>
      <c r="R348" s="81">
        <f t="shared" si="18"/>
        <v>0</v>
      </c>
      <c r="S348" s="81">
        <f>IFERROR(IF(J348="X",0,IF(K348="X",0,VLOOKUP(K348,'12'!$K$3:$L$16,2,FALSE))),0)</f>
        <v>0</v>
      </c>
      <c r="T348" s="81">
        <f t="shared" si="19"/>
        <v>0</v>
      </c>
      <c r="U348" s="81">
        <f>IFERROR(VLOOKUP(K348,'12'!$K$3:$M$16,3,FALSE),0)</f>
        <v>0</v>
      </c>
      <c r="V348" s="81">
        <f t="shared" si="20"/>
        <v>0</v>
      </c>
    </row>
    <row r="349" spans="1:22">
      <c r="A349" s="7"/>
      <c r="E349" s="79"/>
      <c r="F349" s="79"/>
      <c r="G349" s="79"/>
      <c r="H349" s="79"/>
      <c r="L349" s="81"/>
      <c r="O349" s="81"/>
      <c r="R349" s="81">
        <f t="shared" si="18"/>
        <v>0</v>
      </c>
      <c r="S349" s="81">
        <f>IFERROR(IF(J349="X",0,IF(K349="X",0,VLOOKUP(K349,'12'!$K$3:$L$16,2,FALSE))),0)</f>
        <v>0</v>
      </c>
      <c r="T349" s="81">
        <f t="shared" si="19"/>
        <v>0</v>
      </c>
      <c r="U349" s="81">
        <f>IFERROR(VLOOKUP(K349,'12'!$K$3:$M$16,3,FALSE),0)</f>
        <v>0</v>
      </c>
      <c r="V349" s="81">
        <f t="shared" si="20"/>
        <v>0</v>
      </c>
    </row>
    <row r="350" spans="1:22">
      <c r="A350" s="7"/>
      <c r="E350" s="79"/>
      <c r="F350" s="79"/>
      <c r="G350" s="79"/>
      <c r="H350" s="79"/>
      <c r="L350" s="81"/>
      <c r="O350" s="81"/>
      <c r="R350" s="81">
        <f t="shared" si="18"/>
        <v>0</v>
      </c>
      <c r="S350" s="81">
        <f>IFERROR(IF(J350="X",0,IF(K350="X",0,VLOOKUP(K350,'12'!$K$3:$L$16,2,FALSE))),0)</f>
        <v>0</v>
      </c>
      <c r="T350" s="81">
        <f t="shared" si="19"/>
        <v>0</v>
      </c>
      <c r="U350" s="81">
        <f>IFERROR(VLOOKUP(K350,'12'!$K$3:$M$16,3,FALSE),0)</f>
        <v>0</v>
      </c>
      <c r="V350" s="81">
        <f t="shared" si="20"/>
        <v>0</v>
      </c>
    </row>
    <row r="351" spans="1:22">
      <c r="A351" s="7"/>
      <c r="E351" s="79"/>
      <c r="F351" s="79"/>
      <c r="G351" s="79"/>
      <c r="H351" s="79"/>
      <c r="L351" s="81"/>
      <c r="O351" s="81"/>
      <c r="R351" s="81">
        <f t="shared" si="18"/>
        <v>0</v>
      </c>
      <c r="S351" s="81">
        <f>IFERROR(IF(J351="X",0,IF(K351="X",0,VLOOKUP(K351,'12'!$K$3:$L$16,2,FALSE))),0)</f>
        <v>0</v>
      </c>
      <c r="T351" s="81">
        <f t="shared" si="19"/>
        <v>0</v>
      </c>
      <c r="U351" s="81">
        <f>IFERROR(VLOOKUP(K351,'12'!$K$3:$M$16,3,FALSE),0)</f>
        <v>0</v>
      </c>
      <c r="V351" s="81">
        <f t="shared" si="20"/>
        <v>0</v>
      </c>
    </row>
    <row r="352" spans="1:22">
      <c r="A352" s="7"/>
      <c r="E352" s="79"/>
      <c r="F352" s="79"/>
      <c r="G352" s="79"/>
      <c r="H352" s="79"/>
      <c r="L352" s="81"/>
      <c r="O352" s="81"/>
      <c r="R352" s="81">
        <f t="shared" si="18"/>
        <v>0</v>
      </c>
      <c r="S352" s="81">
        <f>IFERROR(IF(J352="X",0,IF(K352="X",0,VLOOKUP(K352,'12'!$K$3:$L$16,2,FALSE))),0)</f>
        <v>0</v>
      </c>
      <c r="T352" s="81">
        <f t="shared" si="19"/>
        <v>0</v>
      </c>
      <c r="U352" s="81">
        <f>IFERROR(VLOOKUP(K352,'12'!$K$3:$M$16,3,FALSE),0)</f>
        <v>0</v>
      </c>
      <c r="V352" s="81">
        <f t="shared" si="20"/>
        <v>0</v>
      </c>
    </row>
    <row r="353" spans="1:22">
      <c r="A353" s="7"/>
      <c r="E353" s="79"/>
      <c r="F353" s="79"/>
      <c r="G353" s="79"/>
      <c r="H353" s="79"/>
      <c r="L353" s="81"/>
      <c r="O353" s="81"/>
      <c r="R353" s="81">
        <f t="shared" si="18"/>
        <v>0</v>
      </c>
      <c r="S353" s="81">
        <f>IFERROR(IF(J353="X",0,IF(K353="X",0,VLOOKUP(K353,'12'!$K$3:$L$16,2,FALSE))),0)</f>
        <v>0</v>
      </c>
      <c r="T353" s="81">
        <f t="shared" si="19"/>
        <v>0</v>
      </c>
      <c r="U353" s="81">
        <f>IFERROR(VLOOKUP(K353,'12'!$K$3:$M$16,3,FALSE),0)</f>
        <v>0</v>
      </c>
      <c r="V353" s="81">
        <f t="shared" si="20"/>
        <v>0</v>
      </c>
    </row>
    <row r="354" spans="1:22">
      <c r="A354" s="7"/>
      <c r="E354" s="79"/>
      <c r="F354" s="79"/>
      <c r="G354" s="79"/>
      <c r="H354" s="79"/>
      <c r="L354" s="81"/>
      <c r="O354" s="81"/>
      <c r="R354" s="81">
        <f t="shared" si="18"/>
        <v>0</v>
      </c>
      <c r="S354" s="81">
        <f>IFERROR(IF(J354="X",0,IF(K354="X",0,VLOOKUP(K354,'12'!$K$3:$L$16,2,FALSE))),0)</f>
        <v>0</v>
      </c>
      <c r="T354" s="81">
        <f t="shared" si="19"/>
        <v>0</v>
      </c>
      <c r="U354" s="81">
        <f>IFERROR(VLOOKUP(K354,'12'!$K$3:$M$16,3,FALSE),0)</f>
        <v>0</v>
      </c>
      <c r="V354" s="81">
        <f t="shared" si="20"/>
        <v>0</v>
      </c>
    </row>
    <row r="355" spans="1:22">
      <c r="A355" s="7"/>
      <c r="E355" s="79"/>
      <c r="F355" s="79"/>
      <c r="G355" s="79"/>
      <c r="H355" s="79"/>
      <c r="L355" s="81"/>
      <c r="O355" s="81"/>
      <c r="R355" s="81">
        <f t="shared" si="18"/>
        <v>0</v>
      </c>
      <c r="S355" s="81">
        <f>IFERROR(IF(J355="X",0,IF(K355="X",0,VLOOKUP(K355,'12'!$K$3:$L$16,2,FALSE))),0)</f>
        <v>0</v>
      </c>
      <c r="T355" s="81">
        <f t="shared" si="19"/>
        <v>0</v>
      </c>
      <c r="U355" s="81">
        <f>IFERROR(VLOOKUP(K355,'12'!$K$3:$M$16,3,FALSE),0)</f>
        <v>0</v>
      </c>
      <c r="V355" s="81">
        <f t="shared" si="20"/>
        <v>0</v>
      </c>
    </row>
    <row r="356" spans="1:22">
      <c r="A356" s="7"/>
      <c r="E356" s="79"/>
      <c r="F356" s="79"/>
      <c r="G356" s="79"/>
      <c r="H356" s="79"/>
      <c r="L356" s="81"/>
      <c r="O356" s="81"/>
      <c r="R356" s="81">
        <f t="shared" si="18"/>
        <v>0</v>
      </c>
      <c r="S356" s="81">
        <f>IFERROR(IF(J356="X",0,IF(K356="X",0,VLOOKUP(K356,'12'!$K$3:$L$16,2,FALSE))),0)</f>
        <v>0</v>
      </c>
      <c r="T356" s="81">
        <f t="shared" si="19"/>
        <v>0</v>
      </c>
      <c r="U356" s="81">
        <f>IFERROR(VLOOKUP(K356,'12'!$K$3:$M$16,3,FALSE),0)</f>
        <v>0</v>
      </c>
      <c r="V356" s="81">
        <f t="shared" si="20"/>
        <v>0</v>
      </c>
    </row>
    <row r="357" spans="1:22">
      <c r="A357" s="7"/>
      <c r="E357" s="79"/>
      <c r="F357" s="79"/>
      <c r="G357" s="79"/>
      <c r="H357" s="79"/>
      <c r="L357" s="81"/>
      <c r="O357" s="81"/>
      <c r="R357" s="81">
        <f t="shared" si="18"/>
        <v>0</v>
      </c>
      <c r="S357" s="81">
        <f>IFERROR(IF(J357="X",0,IF(K357="X",0,VLOOKUP(K357,'12'!$K$3:$L$16,2,FALSE))),0)</f>
        <v>0</v>
      </c>
      <c r="T357" s="81">
        <f t="shared" si="19"/>
        <v>0</v>
      </c>
      <c r="U357" s="81">
        <f>IFERROR(VLOOKUP(K357,'12'!$K$3:$M$16,3,FALSE),0)</f>
        <v>0</v>
      </c>
      <c r="V357" s="81">
        <f t="shared" si="20"/>
        <v>0</v>
      </c>
    </row>
    <row r="358" spans="1:22">
      <c r="A358" s="7"/>
      <c r="E358" s="79"/>
      <c r="F358" s="79"/>
      <c r="G358" s="79"/>
      <c r="H358" s="79"/>
      <c r="L358" s="81"/>
      <c r="O358" s="81"/>
      <c r="R358" s="81">
        <f t="shared" si="18"/>
        <v>0</v>
      </c>
      <c r="S358" s="81">
        <f>IFERROR(IF(J358="X",0,IF(K358="X",0,VLOOKUP(K358,'12'!$K$3:$L$16,2,FALSE))),0)</f>
        <v>0</v>
      </c>
      <c r="T358" s="81">
        <f t="shared" si="19"/>
        <v>0</v>
      </c>
      <c r="U358" s="81">
        <f>IFERROR(VLOOKUP(K358,'12'!$K$3:$M$16,3,FALSE),0)</f>
        <v>0</v>
      </c>
      <c r="V358" s="81">
        <f t="shared" si="20"/>
        <v>0</v>
      </c>
    </row>
    <row r="359" spans="1:22">
      <c r="A359" s="7"/>
      <c r="E359" s="79"/>
      <c r="F359" s="79"/>
      <c r="G359" s="79"/>
      <c r="H359" s="79"/>
      <c r="L359" s="81"/>
      <c r="O359" s="81"/>
      <c r="R359" s="81">
        <f t="shared" si="18"/>
        <v>0</v>
      </c>
      <c r="S359" s="81">
        <f>IFERROR(IF(J359="X",0,IF(K359="X",0,VLOOKUP(K359,'12'!$K$3:$L$16,2,FALSE))),0)</f>
        <v>0</v>
      </c>
      <c r="T359" s="81">
        <f t="shared" si="19"/>
        <v>0</v>
      </c>
      <c r="U359" s="81">
        <f>IFERROR(VLOOKUP(K359,'12'!$K$3:$M$16,3,FALSE),0)</f>
        <v>0</v>
      </c>
      <c r="V359" s="81">
        <f t="shared" si="20"/>
        <v>0</v>
      </c>
    </row>
    <row r="360" spans="1:22">
      <c r="A360" s="7"/>
      <c r="E360" s="79"/>
      <c r="F360" s="79"/>
      <c r="G360" s="79"/>
      <c r="H360" s="79"/>
      <c r="L360" s="81"/>
      <c r="O360" s="81"/>
      <c r="R360" s="81">
        <f t="shared" si="18"/>
        <v>0</v>
      </c>
      <c r="S360" s="81">
        <f>IFERROR(IF(J360="X",0,IF(K360="X",0,VLOOKUP(K360,'12'!$K$3:$L$16,2,FALSE))),0)</f>
        <v>0</v>
      </c>
      <c r="T360" s="81">
        <f t="shared" si="19"/>
        <v>0</v>
      </c>
      <c r="U360" s="81">
        <f>IFERROR(VLOOKUP(K360,'12'!$K$3:$M$16,3,FALSE),0)</f>
        <v>0</v>
      </c>
      <c r="V360" s="81">
        <f t="shared" si="20"/>
        <v>0</v>
      </c>
    </row>
    <row r="361" spans="1:22">
      <c r="A361" s="7"/>
      <c r="E361" s="79"/>
      <c r="F361" s="79"/>
      <c r="G361" s="79"/>
      <c r="H361" s="79"/>
      <c r="L361" s="81"/>
      <c r="O361" s="81"/>
      <c r="R361" s="81">
        <f t="shared" si="18"/>
        <v>0</v>
      </c>
      <c r="S361" s="81">
        <f>IFERROR(IF(J361="X",0,IF(K361="X",0,VLOOKUP(K361,'12'!$K$3:$L$16,2,FALSE))),0)</f>
        <v>0</v>
      </c>
      <c r="T361" s="81">
        <f t="shared" si="19"/>
        <v>0</v>
      </c>
      <c r="U361" s="81">
        <f>IFERROR(VLOOKUP(K361,'12'!$K$3:$M$16,3,FALSE),0)</f>
        <v>0</v>
      </c>
      <c r="V361" s="81">
        <f t="shared" si="20"/>
        <v>0</v>
      </c>
    </row>
    <row r="362" spans="1:22">
      <c r="A362" s="7"/>
      <c r="E362" s="79"/>
      <c r="F362" s="79"/>
      <c r="G362" s="79"/>
      <c r="H362" s="79"/>
      <c r="L362" s="81"/>
      <c r="O362" s="81"/>
      <c r="R362" s="81">
        <f t="shared" si="18"/>
        <v>0</v>
      </c>
      <c r="S362" s="81">
        <f>IFERROR(IF(J362="X",0,IF(K362="X",0,VLOOKUP(K362,'12'!$K$3:$L$16,2,FALSE))),0)</f>
        <v>0</v>
      </c>
      <c r="T362" s="81">
        <f t="shared" si="19"/>
        <v>0</v>
      </c>
      <c r="U362" s="81">
        <f>IFERROR(VLOOKUP(K362,'12'!$K$3:$M$16,3,FALSE),0)</f>
        <v>0</v>
      </c>
      <c r="V362" s="81">
        <f t="shared" si="20"/>
        <v>0</v>
      </c>
    </row>
    <row r="363" spans="1:22">
      <c r="A363" s="7"/>
      <c r="E363" s="79"/>
      <c r="F363" s="79"/>
      <c r="G363" s="79"/>
      <c r="H363" s="79"/>
      <c r="L363" s="81"/>
      <c r="O363" s="81"/>
      <c r="R363" s="81">
        <f t="shared" si="18"/>
        <v>0</v>
      </c>
      <c r="S363" s="81">
        <f>IFERROR(IF(J363="X",0,IF(K363="X",0,VLOOKUP(K363,'12'!$K$3:$L$16,2,FALSE))),0)</f>
        <v>0</v>
      </c>
      <c r="T363" s="81">
        <f t="shared" si="19"/>
        <v>0</v>
      </c>
      <c r="U363" s="81">
        <f>IFERROR(VLOOKUP(K363,'12'!$K$3:$M$16,3,FALSE),0)</f>
        <v>0</v>
      </c>
      <c r="V363" s="81">
        <f t="shared" si="20"/>
        <v>0</v>
      </c>
    </row>
    <row r="364" spans="1:22">
      <c r="A364" s="7"/>
      <c r="E364" s="79"/>
      <c r="F364" s="79"/>
      <c r="G364" s="79"/>
      <c r="H364" s="79"/>
      <c r="L364" s="81"/>
      <c r="O364" s="81"/>
      <c r="R364" s="81">
        <f t="shared" si="18"/>
        <v>0</v>
      </c>
      <c r="S364" s="81">
        <f>IFERROR(IF(J364="X",0,IF(K364="X",0,VLOOKUP(K364,'12'!$K$3:$L$16,2,FALSE))),0)</f>
        <v>0</v>
      </c>
      <c r="T364" s="81">
        <f t="shared" si="19"/>
        <v>0</v>
      </c>
      <c r="U364" s="81">
        <f>IFERROR(VLOOKUP(K364,'12'!$K$3:$M$16,3,FALSE),0)</f>
        <v>0</v>
      </c>
      <c r="V364" s="81">
        <f t="shared" si="20"/>
        <v>0</v>
      </c>
    </row>
    <row r="365" spans="1:22">
      <c r="A365" s="7"/>
      <c r="E365" s="79"/>
      <c r="F365" s="79"/>
      <c r="G365" s="79"/>
      <c r="H365" s="79"/>
      <c r="L365" s="81"/>
      <c r="O365" s="81"/>
      <c r="R365" s="81">
        <f t="shared" si="18"/>
        <v>0</v>
      </c>
      <c r="S365" s="81">
        <f>IFERROR(IF(J365="X",0,IF(K365="X",0,VLOOKUP(K365,'12'!$K$3:$L$16,2,FALSE))),0)</f>
        <v>0</v>
      </c>
      <c r="T365" s="81">
        <f t="shared" si="19"/>
        <v>0</v>
      </c>
      <c r="U365" s="81">
        <f>IFERROR(VLOOKUP(K365,'12'!$K$3:$M$16,3,FALSE),0)</f>
        <v>0</v>
      </c>
      <c r="V365" s="81">
        <f t="shared" si="20"/>
        <v>0</v>
      </c>
    </row>
    <row r="366" spans="1:22">
      <c r="A366" s="7"/>
      <c r="E366" s="79"/>
      <c r="F366" s="79"/>
      <c r="G366" s="79"/>
      <c r="H366" s="79"/>
      <c r="L366" s="81"/>
      <c r="O366" s="81"/>
      <c r="R366" s="81">
        <f t="shared" si="18"/>
        <v>0</v>
      </c>
      <c r="S366" s="81">
        <f>IFERROR(IF(J366="X",0,IF(K366="X",0,VLOOKUP(K366,'12'!$K$3:$L$16,2,FALSE))),0)</f>
        <v>0</v>
      </c>
      <c r="T366" s="81">
        <f t="shared" si="19"/>
        <v>0</v>
      </c>
      <c r="U366" s="81">
        <f>IFERROR(VLOOKUP(K366,'12'!$K$3:$M$16,3,FALSE),0)</f>
        <v>0</v>
      </c>
      <c r="V366" s="81">
        <f t="shared" si="20"/>
        <v>0</v>
      </c>
    </row>
    <row r="367" spans="1:22">
      <c r="A367" s="7"/>
      <c r="E367" s="79"/>
      <c r="F367" s="79"/>
      <c r="G367" s="79"/>
      <c r="H367" s="79"/>
      <c r="L367" s="81"/>
      <c r="O367" s="81"/>
      <c r="R367" s="81">
        <f t="shared" si="18"/>
        <v>0</v>
      </c>
      <c r="S367" s="81">
        <f>IFERROR(IF(J367="X",0,IF(K367="X",0,VLOOKUP(K367,'12'!$K$3:$L$16,2,FALSE))),0)</f>
        <v>0</v>
      </c>
      <c r="T367" s="81">
        <f t="shared" si="19"/>
        <v>0</v>
      </c>
      <c r="U367" s="81">
        <f>IFERROR(VLOOKUP(K367,'12'!$K$3:$M$16,3,FALSE),0)</f>
        <v>0</v>
      </c>
      <c r="V367" s="81">
        <f t="shared" si="20"/>
        <v>0</v>
      </c>
    </row>
    <row r="368" spans="1:22">
      <c r="A368" s="7"/>
      <c r="E368" s="79"/>
      <c r="F368" s="79"/>
      <c r="G368" s="79"/>
      <c r="H368" s="79"/>
      <c r="L368" s="81"/>
      <c r="O368" s="81"/>
      <c r="R368" s="81">
        <f t="shared" si="18"/>
        <v>0</v>
      </c>
      <c r="S368" s="81">
        <f>IFERROR(IF(J368="X",0,IF(K368="X",0,VLOOKUP(K368,'12'!$K$3:$L$16,2,FALSE))),0)</f>
        <v>0</v>
      </c>
      <c r="T368" s="81">
        <f t="shared" si="19"/>
        <v>0</v>
      </c>
      <c r="U368" s="81">
        <f>IFERROR(VLOOKUP(K368,'12'!$K$3:$M$16,3,FALSE),0)</f>
        <v>0</v>
      </c>
      <c r="V368" s="81">
        <f t="shared" si="20"/>
        <v>0</v>
      </c>
    </row>
    <row r="369" spans="1:22">
      <c r="A369" s="7"/>
      <c r="E369" s="79"/>
      <c r="F369" s="79"/>
      <c r="G369" s="79"/>
      <c r="H369" s="79"/>
      <c r="L369" s="81"/>
      <c r="O369" s="81"/>
      <c r="R369" s="81">
        <f t="shared" si="18"/>
        <v>0</v>
      </c>
      <c r="S369" s="81">
        <f>IFERROR(IF(J369="X",0,IF(K369="X",0,VLOOKUP(K369,'12'!$K$3:$L$16,2,FALSE))),0)</f>
        <v>0</v>
      </c>
      <c r="T369" s="81">
        <f t="shared" si="19"/>
        <v>0</v>
      </c>
      <c r="U369" s="81">
        <f>IFERROR(VLOOKUP(K369,'12'!$K$3:$M$16,3,FALSE),0)</f>
        <v>0</v>
      </c>
      <c r="V369" s="81">
        <f t="shared" si="20"/>
        <v>0</v>
      </c>
    </row>
    <row r="370" spans="1:22">
      <c r="A370" s="7"/>
      <c r="E370" s="79"/>
      <c r="F370" s="79"/>
      <c r="G370" s="79"/>
      <c r="H370" s="79"/>
      <c r="L370" s="81"/>
      <c r="O370" s="81"/>
      <c r="R370" s="81">
        <f t="shared" si="18"/>
        <v>0</v>
      </c>
      <c r="S370" s="81">
        <f>IFERROR(IF(J370="X",0,IF(K370="X",0,VLOOKUP(K370,'12'!$K$3:$L$16,2,FALSE))),0)</f>
        <v>0</v>
      </c>
      <c r="T370" s="81">
        <f t="shared" si="19"/>
        <v>0</v>
      </c>
      <c r="U370" s="81">
        <f>IFERROR(VLOOKUP(K370,'12'!$K$3:$M$16,3,FALSE),0)</f>
        <v>0</v>
      </c>
      <c r="V370" s="81">
        <f t="shared" si="20"/>
        <v>0</v>
      </c>
    </row>
    <row r="371" spans="1:22">
      <c r="A371" s="7"/>
      <c r="E371" s="79"/>
      <c r="F371" s="79"/>
      <c r="G371" s="79"/>
      <c r="H371" s="79"/>
      <c r="L371" s="81"/>
      <c r="O371" s="81"/>
      <c r="R371" s="81">
        <f t="shared" si="18"/>
        <v>0</v>
      </c>
      <c r="S371" s="81">
        <f>IFERROR(IF(J371="X",0,IF(K371="X",0,VLOOKUP(K371,'12'!$K$3:$L$16,2,FALSE))),0)</f>
        <v>0</v>
      </c>
      <c r="T371" s="81">
        <f t="shared" si="19"/>
        <v>0</v>
      </c>
      <c r="U371" s="81">
        <f>IFERROR(VLOOKUP(K371,'12'!$K$3:$M$16,3,FALSE),0)</f>
        <v>0</v>
      </c>
      <c r="V371" s="81">
        <f t="shared" si="20"/>
        <v>0</v>
      </c>
    </row>
    <row r="372" spans="1:22">
      <c r="A372" s="7"/>
      <c r="E372" s="79"/>
      <c r="F372" s="79"/>
      <c r="G372" s="79"/>
      <c r="H372" s="79"/>
      <c r="L372" s="81"/>
      <c r="O372" s="81"/>
      <c r="R372" s="81">
        <f t="shared" si="18"/>
        <v>0</v>
      </c>
      <c r="S372" s="81">
        <f>IFERROR(IF(J372="X",0,IF(K372="X",0,VLOOKUP(K372,'12'!$K$3:$L$16,2,FALSE))),0)</f>
        <v>0</v>
      </c>
      <c r="T372" s="81">
        <f t="shared" si="19"/>
        <v>0</v>
      </c>
      <c r="U372" s="81">
        <f>IFERROR(VLOOKUP(K372,'12'!$K$3:$M$16,3,FALSE),0)</f>
        <v>0</v>
      </c>
      <c r="V372" s="81">
        <f t="shared" si="20"/>
        <v>0</v>
      </c>
    </row>
    <row r="373" spans="1:22">
      <c r="A373" s="7"/>
      <c r="E373" s="79"/>
      <c r="F373" s="79"/>
      <c r="G373" s="79"/>
      <c r="H373" s="79"/>
      <c r="L373" s="81"/>
      <c r="O373" s="81"/>
      <c r="R373" s="81">
        <f t="shared" si="18"/>
        <v>0</v>
      </c>
      <c r="S373" s="81">
        <f>IFERROR(IF(J373="X",0,IF(K373="X",0,VLOOKUP(K373,'12'!$K$3:$L$16,2,FALSE))),0)</f>
        <v>0</v>
      </c>
      <c r="T373" s="81">
        <f t="shared" si="19"/>
        <v>0</v>
      </c>
      <c r="U373" s="81">
        <f>IFERROR(VLOOKUP(K373,'12'!$K$3:$M$16,3,FALSE),0)</f>
        <v>0</v>
      </c>
      <c r="V373" s="81">
        <f t="shared" si="20"/>
        <v>0</v>
      </c>
    </row>
    <row r="374" spans="1:22">
      <c r="A374" s="7"/>
      <c r="E374" s="79"/>
      <c r="F374" s="79"/>
      <c r="G374" s="79"/>
      <c r="H374" s="79"/>
      <c r="L374" s="81"/>
      <c r="O374" s="81"/>
      <c r="R374" s="81">
        <f t="shared" si="18"/>
        <v>0</v>
      </c>
      <c r="S374" s="81">
        <f>IFERROR(IF(J374="X",0,IF(K374="X",0,VLOOKUP(K374,'12'!$K$3:$L$16,2,FALSE))),0)</f>
        <v>0</v>
      </c>
      <c r="T374" s="81">
        <f t="shared" si="19"/>
        <v>0</v>
      </c>
      <c r="U374" s="81">
        <f>IFERROR(VLOOKUP(K374,'12'!$K$3:$M$16,3,FALSE),0)</f>
        <v>0</v>
      </c>
      <c r="V374" s="81">
        <f t="shared" si="20"/>
        <v>0</v>
      </c>
    </row>
    <row r="375" spans="1:22">
      <c r="A375" s="7"/>
      <c r="E375" s="79"/>
      <c r="F375" s="79"/>
      <c r="G375" s="79"/>
      <c r="H375" s="79"/>
      <c r="L375" s="81"/>
      <c r="O375" s="81"/>
      <c r="R375" s="81">
        <f t="shared" si="18"/>
        <v>0</v>
      </c>
      <c r="S375" s="81">
        <f>IFERROR(IF(J375="X",0,IF(K375="X",0,VLOOKUP(K375,'12'!$K$3:$L$16,2,FALSE))),0)</f>
        <v>0</v>
      </c>
      <c r="T375" s="81">
        <f t="shared" si="19"/>
        <v>0</v>
      </c>
      <c r="U375" s="81">
        <f>IFERROR(VLOOKUP(K375,'12'!$K$3:$M$16,3,FALSE),0)</f>
        <v>0</v>
      </c>
      <c r="V375" s="81">
        <f t="shared" si="20"/>
        <v>0</v>
      </c>
    </row>
    <row r="376" spans="1:22">
      <c r="A376" s="7"/>
      <c r="E376" s="79"/>
      <c r="F376" s="79"/>
      <c r="G376" s="79"/>
      <c r="H376" s="79"/>
      <c r="L376" s="81"/>
      <c r="O376" s="81"/>
      <c r="R376" s="81">
        <f t="shared" si="18"/>
        <v>0</v>
      </c>
      <c r="S376" s="81">
        <f>IFERROR(IF(J376="X",0,IF(K376="X",0,VLOOKUP(K376,'12'!$K$3:$L$16,2,FALSE))),0)</f>
        <v>0</v>
      </c>
      <c r="T376" s="81">
        <f t="shared" si="19"/>
        <v>0</v>
      </c>
      <c r="U376" s="81">
        <f>IFERROR(VLOOKUP(K376,'12'!$K$3:$M$16,3,FALSE),0)</f>
        <v>0</v>
      </c>
      <c r="V376" s="81">
        <f t="shared" si="20"/>
        <v>0</v>
      </c>
    </row>
    <row r="377" spans="1:22">
      <c r="A377" s="7"/>
      <c r="E377" s="79"/>
      <c r="F377" s="79"/>
      <c r="G377" s="79"/>
      <c r="H377" s="79"/>
      <c r="L377" s="81"/>
      <c r="O377" s="81"/>
      <c r="R377" s="81">
        <f t="shared" si="18"/>
        <v>0</v>
      </c>
      <c r="S377" s="81">
        <f>IFERROR(IF(J377="X",0,IF(K377="X",0,VLOOKUP(K377,'12'!$K$3:$L$16,2,FALSE))),0)</f>
        <v>0</v>
      </c>
      <c r="T377" s="81">
        <f t="shared" si="19"/>
        <v>0</v>
      </c>
      <c r="U377" s="81">
        <f>IFERROR(VLOOKUP(K377,'12'!$K$3:$M$16,3,FALSE),0)</f>
        <v>0</v>
      </c>
      <c r="V377" s="81">
        <f t="shared" si="20"/>
        <v>0</v>
      </c>
    </row>
    <row r="378" spans="1:22">
      <c r="A378" s="7"/>
      <c r="E378" s="79"/>
      <c r="F378" s="79"/>
      <c r="G378" s="79"/>
      <c r="H378" s="79"/>
      <c r="L378" s="81"/>
      <c r="O378" s="81"/>
      <c r="R378" s="81">
        <f t="shared" si="18"/>
        <v>0</v>
      </c>
      <c r="S378" s="81">
        <f>IFERROR(IF(J378="X",0,IF(K378="X",0,VLOOKUP(K378,'12'!$K$3:$L$16,2,FALSE))),0)</f>
        <v>0</v>
      </c>
      <c r="T378" s="81">
        <f t="shared" si="19"/>
        <v>0</v>
      </c>
      <c r="U378" s="81">
        <f>IFERROR(VLOOKUP(K378,'12'!$K$3:$M$16,3,FALSE),0)</f>
        <v>0</v>
      </c>
      <c r="V378" s="81">
        <f t="shared" si="20"/>
        <v>0</v>
      </c>
    </row>
    <row r="379" spans="1:22">
      <c r="A379" s="7"/>
      <c r="E379" s="79"/>
      <c r="F379" s="79"/>
      <c r="G379" s="79"/>
      <c r="H379" s="79"/>
      <c r="L379" s="81"/>
      <c r="O379" s="81"/>
      <c r="R379" s="81">
        <f t="shared" si="18"/>
        <v>0</v>
      </c>
      <c r="S379" s="81">
        <f>IFERROR(IF(J379="X",0,IF(K379="X",0,VLOOKUP(K379,'12'!$K$3:$L$16,2,FALSE))),0)</f>
        <v>0</v>
      </c>
      <c r="T379" s="81">
        <f t="shared" si="19"/>
        <v>0</v>
      </c>
      <c r="U379" s="81">
        <f>IFERROR(VLOOKUP(K379,'12'!$K$3:$M$16,3,FALSE),0)</f>
        <v>0</v>
      </c>
      <c r="V379" s="81">
        <f t="shared" si="20"/>
        <v>0</v>
      </c>
    </row>
    <row r="380" spans="1:22">
      <c r="A380" s="7"/>
      <c r="E380" s="79"/>
      <c r="F380" s="79"/>
      <c r="G380" s="79"/>
      <c r="H380" s="79"/>
      <c r="L380" s="81"/>
      <c r="O380" s="81"/>
      <c r="R380" s="81">
        <f t="shared" si="18"/>
        <v>0</v>
      </c>
      <c r="S380" s="81">
        <f>IFERROR(IF(J380="X",0,IF(K380="X",0,VLOOKUP(K380,'12'!$K$3:$L$16,2,FALSE))),0)</f>
        <v>0</v>
      </c>
      <c r="T380" s="81">
        <f t="shared" si="19"/>
        <v>0</v>
      </c>
      <c r="U380" s="81">
        <f>IFERROR(VLOOKUP(K380,'12'!$K$3:$M$16,3,FALSE),0)</f>
        <v>0</v>
      </c>
      <c r="V380" s="81">
        <f t="shared" si="20"/>
        <v>0</v>
      </c>
    </row>
    <row r="381" spans="1:22">
      <c r="A381" s="7"/>
      <c r="E381" s="79"/>
      <c r="F381" s="79"/>
      <c r="G381" s="79"/>
      <c r="H381" s="79"/>
      <c r="L381" s="81"/>
      <c r="O381" s="81"/>
      <c r="R381" s="81">
        <f t="shared" si="18"/>
        <v>0</v>
      </c>
      <c r="S381" s="81">
        <f>IFERROR(IF(J381="X",0,IF(K381="X",0,VLOOKUP(K381,'12'!$K$3:$L$16,2,FALSE))),0)</f>
        <v>0</v>
      </c>
      <c r="T381" s="81">
        <f t="shared" si="19"/>
        <v>0</v>
      </c>
      <c r="U381" s="81">
        <f>IFERROR(VLOOKUP(K381,'12'!$K$3:$M$16,3,FALSE),0)</f>
        <v>0</v>
      </c>
      <c r="V381" s="81">
        <f t="shared" si="20"/>
        <v>0</v>
      </c>
    </row>
    <row r="382" spans="1:22">
      <c r="A382" s="7"/>
      <c r="E382" s="79"/>
      <c r="F382" s="79"/>
      <c r="G382" s="79"/>
      <c r="H382" s="79"/>
      <c r="L382" s="81"/>
      <c r="O382" s="81"/>
      <c r="R382" s="81">
        <f t="shared" si="18"/>
        <v>0</v>
      </c>
      <c r="S382" s="81">
        <f>IFERROR(IF(J382="X",0,IF(K382="X",0,VLOOKUP(K382,'12'!$K$3:$L$16,2,FALSE))),0)</f>
        <v>0</v>
      </c>
      <c r="T382" s="81">
        <f t="shared" si="19"/>
        <v>0</v>
      </c>
      <c r="U382" s="81">
        <f>IFERROR(VLOOKUP(K382,'12'!$K$3:$M$16,3,FALSE),0)</f>
        <v>0</v>
      </c>
      <c r="V382" s="81">
        <f t="shared" si="20"/>
        <v>0</v>
      </c>
    </row>
    <row r="383" spans="1:22">
      <c r="A383" s="7"/>
      <c r="E383" s="79"/>
      <c r="F383" s="79"/>
      <c r="G383" s="79"/>
      <c r="H383" s="79"/>
      <c r="L383" s="81"/>
      <c r="O383" s="81"/>
      <c r="R383" s="81">
        <f t="shared" si="18"/>
        <v>0</v>
      </c>
      <c r="S383" s="81">
        <f>IFERROR(IF(J383="X",0,IF(K383="X",0,VLOOKUP(K383,'12'!$K$3:$L$16,2,FALSE))),0)</f>
        <v>0</v>
      </c>
      <c r="T383" s="81">
        <f t="shared" si="19"/>
        <v>0</v>
      </c>
      <c r="U383" s="81">
        <f>IFERROR(VLOOKUP(K383,'12'!$K$3:$M$16,3,FALSE),0)</f>
        <v>0</v>
      </c>
      <c r="V383" s="81">
        <f t="shared" si="20"/>
        <v>0</v>
      </c>
    </row>
    <row r="384" spans="1:22">
      <c r="A384" s="7"/>
      <c r="E384" s="79"/>
      <c r="F384" s="79"/>
      <c r="G384" s="79"/>
      <c r="H384" s="79"/>
      <c r="L384" s="81"/>
      <c r="O384" s="81"/>
      <c r="R384" s="81">
        <f t="shared" si="18"/>
        <v>0</v>
      </c>
      <c r="S384" s="81">
        <f>IFERROR(IF(J384="X",0,IF(K384="X",0,VLOOKUP(K384,'12'!$K$3:$L$16,2,FALSE))),0)</f>
        <v>0</v>
      </c>
      <c r="T384" s="81">
        <f t="shared" si="19"/>
        <v>0</v>
      </c>
      <c r="U384" s="81">
        <f>IFERROR(VLOOKUP(K384,'12'!$K$3:$M$16,3,FALSE),0)</f>
        <v>0</v>
      </c>
      <c r="V384" s="81">
        <f t="shared" si="20"/>
        <v>0</v>
      </c>
    </row>
    <row r="385" spans="1:22">
      <c r="A385" s="7"/>
      <c r="E385" s="79"/>
      <c r="F385" s="79"/>
      <c r="G385" s="79"/>
      <c r="H385" s="79"/>
      <c r="L385" s="81"/>
      <c r="O385" s="81"/>
      <c r="R385" s="81">
        <f t="shared" si="18"/>
        <v>0</v>
      </c>
      <c r="S385" s="81">
        <f>IFERROR(IF(J385="X",0,IF(K385="X",0,VLOOKUP(K385,'12'!$K$3:$L$16,2,FALSE))),0)</f>
        <v>0</v>
      </c>
      <c r="T385" s="81">
        <f t="shared" si="19"/>
        <v>0</v>
      </c>
      <c r="U385" s="81">
        <f>IFERROR(VLOOKUP(K385,'12'!$K$3:$M$16,3,FALSE),0)</f>
        <v>0</v>
      </c>
      <c r="V385" s="81">
        <f t="shared" si="20"/>
        <v>0</v>
      </c>
    </row>
    <row r="386" spans="1:22">
      <c r="A386" s="7"/>
      <c r="E386" s="79"/>
      <c r="F386" s="79"/>
      <c r="G386" s="79"/>
      <c r="H386" s="79"/>
      <c r="L386" s="81"/>
      <c r="O386" s="81"/>
      <c r="R386" s="81">
        <f t="shared" si="18"/>
        <v>0</v>
      </c>
      <c r="S386" s="81">
        <f>IFERROR(IF(J386="X",0,IF(K386="X",0,VLOOKUP(K386,'12'!$K$3:$L$16,2,FALSE))),0)</f>
        <v>0</v>
      </c>
      <c r="T386" s="81">
        <f t="shared" si="19"/>
        <v>0</v>
      </c>
      <c r="U386" s="81">
        <f>IFERROR(VLOOKUP(K386,'12'!$K$3:$M$16,3,FALSE),0)</f>
        <v>0</v>
      </c>
      <c r="V386" s="81">
        <f t="shared" si="20"/>
        <v>0</v>
      </c>
    </row>
    <row r="387" spans="1:22">
      <c r="A387" s="7"/>
      <c r="E387" s="79"/>
      <c r="F387" s="79"/>
      <c r="G387" s="79"/>
      <c r="H387" s="79"/>
      <c r="L387" s="81"/>
      <c r="O387" s="81"/>
      <c r="R387" s="81">
        <f t="shared" si="18"/>
        <v>0</v>
      </c>
      <c r="S387" s="81">
        <f>IFERROR(IF(J387="X",0,IF(K387="X",0,VLOOKUP(K387,'12'!$K$3:$L$16,2,FALSE))),0)</f>
        <v>0</v>
      </c>
      <c r="T387" s="81">
        <f t="shared" si="19"/>
        <v>0</v>
      </c>
      <c r="U387" s="81">
        <f>IFERROR(VLOOKUP(K387,'12'!$K$3:$M$16,3,FALSE),0)</f>
        <v>0</v>
      </c>
      <c r="V387" s="81">
        <f t="shared" si="20"/>
        <v>0</v>
      </c>
    </row>
    <row r="388" spans="1:22">
      <c r="A388" s="7"/>
      <c r="E388" s="79"/>
      <c r="F388" s="79"/>
      <c r="G388" s="79"/>
      <c r="H388" s="79"/>
      <c r="L388" s="81"/>
      <c r="O388" s="81"/>
      <c r="R388" s="81">
        <f t="shared" si="18"/>
        <v>0</v>
      </c>
      <c r="S388" s="81">
        <f>IFERROR(IF(J388="X",0,IF(K388="X",0,VLOOKUP(K388,'12'!$K$3:$L$16,2,FALSE))),0)</f>
        <v>0</v>
      </c>
      <c r="T388" s="81">
        <f t="shared" si="19"/>
        <v>0</v>
      </c>
      <c r="U388" s="81">
        <f>IFERROR(VLOOKUP(K388,'12'!$K$3:$M$16,3,FALSE),0)</f>
        <v>0</v>
      </c>
      <c r="V388" s="81">
        <f t="shared" si="20"/>
        <v>0</v>
      </c>
    </row>
    <row r="389" spans="1:22">
      <c r="A389" s="7"/>
      <c r="E389" s="79"/>
      <c r="F389" s="79"/>
      <c r="G389" s="79"/>
      <c r="H389" s="79"/>
      <c r="L389" s="81"/>
      <c r="O389" s="81"/>
      <c r="R389" s="81">
        <f t="shared" si="18"/>
        <v>0</v>
      </c>
      <c r="S389" s="81">
        <f>IFERROR(IF(J389="X",0,IF(K389="X",0,VLOOKUP(K389,'12'!$K$3:$L$16,2,FALSE))),0)</f>
        <v>0</v>
      </c>
      <c r="T389" s="81">
        <f t="shared" si="19"/>
        <v>0</v>
      </c>
      <c r="U389" s="81">
        <f>IFERROR(VLOOKUP(K389,'12'!$K$3:$M$16,3,FALSE),0)</f>
        <v>0</v>
      </c>
      <c r="V389" s="81">
        <f t="shared" si="20"/>
        <v>0</v>
      </c>
    </row>
    <row r="390" spans="1:22">
      <c r="A390" s="7"/>
      <c r="E390" s="79"/>
      <c r="F390" s="79"/>
      <c r="G390" s="79"/>
      <c r="H390" s="79"/>
      <c r="L390" s="81"/>
      <c r="O390" s="81"/>
      <c r="R390" s="81">
        <f t="shared" si="18"/>
        <v>0</v>
      </c>
      <c r="S390" s="81">
        <f>IFERROR(IF(J390="X",0,IF(K390="X",0,VLOOKUP(K390,'12'!$K$3:$L$16,2,FALSE))),0)</f>
        <v>0</v>
      </c>
      <c r="T390" s="81">
        <f t="shared" si="19"/>
        <v>0</v>
      </c>
      <c r="U390" s="81">
        <f>IFERROR(VLOOKUP(K390,'12'!$K$3:$M$16,3,FALSE),0)</f>
        <v>0</v>
      </c>
      <c r="V390" s="81">
        <f t="shared" si="20"/>
        <v>0</v>
      </c>
    </row>
    <row r="391" spans="1:22">
      <c r="A391" s="7"/>
      <c r="E391" s="79"/>
      <c r="F391" s="79"/>
      <c r="G391" s="79"/>
      <c r="H391" s="79"/>
      <c r="L391" s="81"/>
      <c r="O391" s="81"/>
      <c r="R391" s="81">
        <f t="shared" si="18"/>
        <v>0</v>
      </c>
      <c r="S391" s="81">
        <f>IFERROR(IF(J391="X",0,IF(K391="X",0,VLOOKUP(K391,'12'!$K$3:$L$16,2,FALSE))),0)</f>
        <v>0</v>
      </c>
      <c r="T391" s="81">
        <f t="shared" si="19"/>
        <v>0</v>
      </c>
      <c r="U391" s="81">
        <f>IFERROR(VLOOKUP(K391,'12'!$K$3:$M$16,3,FALSE),0)</f>
        <v>0</v>
      </c>
      <c r="V391" s="81">
        <f t="shared" si="20"/>
        <v>0</v>
      </c>
    </row>
    <row r="392" spans="1:22">
      <c r="A392" s="7"/>
      <c r="E392" s="79"/>
      <c r="F392" s="79"/>
      <c r="G392" s="79"/>
      <c r="H392" s="79"/>
      <c r="L392" s="81"/>
      <c r="O392" s="81"/>
      <c r="R392" s="81">
        <f t="shared" si="18"/>
        <v>0</v>
      </c>
      <c r="S392" s="81">
        <f>IFERROR(IF(J392="X",0,IF(K392="X",0,VLOOKUP(K392,'12'!$K$3:$L$16,2,FALSE))),0)</f>
        <v>0</v>
      </c>
      <c r="T392" s="81">
        <f t="shared" si="19"/>
        <v>0</v>
      </c>
      <c r="U392" s="81">
        <f>IFERROR(VLOOKUP(K392,'12'!$K$3:$M$16,3,FALSE),0)</f>
        <v>0</v>
      </c>
      <c r="V392" s="81">
        <f t="shared" si="20"/>
        <v>0</v>
      </c>
    </row>
    <row r="393" spans="1:22">
      <c r="A393" s="7"/>
      <c r="E393" s="79"/>
      <c r="F393" s="79"/>
      <c r="G393" s="79"/>
      <c r="H393" s="79"/>
      <c r="L393" s="81"/>
      <c r="O393" s="81"/>
      <c r="R393" s="81">
        <f t="shared" si="18"/>
        <v>0</v>
      </c>
      <c r="S393" s="81">
        <f>IFERROR(IF(J393="X",0,IF(K393="X",0,VLOOKUP(K393,'12'!$K$3:$L$16,2,FALSE))),0)</f>
        <v>0</v>
      </c>
      <c r="T393" s="81">
        <f t="shared" si="19"/>
        <v>0</v>
      </c>
      <c r="U393" s="81">
        <f>IFERROR(VLOOKUP(K393,'12'!$K$3:$M$16,3,FALSE),0)</f>
        <v>0</v>
      </c>
      <c r="V393" s="81">
        <f t="shared" si="20"/>
        <v>0</v>
      </c>
    </row>
    <row r="394" spans="1:22">
      <c r="A394" s="7"/>
      <c r="E394" s="79"/>
      <c r="F394" s="79"/>
      <c r="G394" s="79"/>
      <c r="H394" s="79"/>
      <c r="L394" s="81"/>
      <c r="O394" s="81"/>
      <c r="R394" s="81">
        <f t="shared" si="18"/>
        <v>0</v>
      </c>
      <c r="S394" s="81">
        <f>IFERROR(IF(J394="X",0,IF(K394="X",0,VLOOKUP(K394,'12'!$K$3:$L$16,2,FALSE))),0)</f>
        <v>0</v>
      </c>
      <c r="T394" s="81">
        <f t="shared" si="19"/>
        <v>0</v>
      </c>
      <c r="U394" s="81">
        <f>IFERROR(VLOOKUP(K394,'12'!$K$3:$M$16,3,FALSE),0)</f>
        <v>0</v>
      </c>
      <c r="V394" s="81">
        <f t="shared" si="20"/>
        <v>0</v>
      </c>
    </row>
    <row r="395" spans="1:22">
      <c r="A395" s="7"/>
      <c r="E395" s="79"/>
      <c r="F395" s="79"/>
      <c r="G395" s="79"/>
      <c r="H395" s="79"/>
      <c r="L395" s="81"/>
      <c r="O395" s="81"/>
      <c r="R395" s="81">
        <f t="shared" si="18"/>
        <v>0</v>
      </c>
      <c r="S395" s="81">
        <f>IFERROR(IF(J395="X",0,IF(K395="X",0,VLOOKUP(K395,'12'!$K$3:$L$16,2,FALSE))),0)</f>
        <v>0</v>
      </c>
      <c r="T395" s="81">
        <f t="shared" si="19"/>
        <v>0</v>
      </c>
      <c r="U395" s="81">
        <f>IFERROR(VLOOKUP(K395,'12'!$K$3:$M$16,3,FALSE),0)</f>
        <v>0</v>
      </c>
      <c r="V395" s="81">
        <f t="shared" si="20"/>
        <v>0</v>
      </c>
    </row>
    <row r="396" spans="1:22">
      <c r="A396" s="7"/>
      <c r="E396" s="79"/>
      <c r="F396" s="79"/>
      <c r="G396" s="79"/>
      <c r="H396" s="79"/>
      <c r="L396" s="81"/>
      <c r="O396" s="81"/>
      <c r="R396" s="81">
        <f t="shared" si="18"/>
        <v>0</v>
      </c>
      <c r="S396" s="81">
        <f>IFERROR(IF(J396="X",0,IF(K396="X",0,VLOOKUP(K396,'12'!$K$3:$L$16,2,FALSE))),0)</f>
        <v>0</v>
      </c>
      <c r="T396" s="81">
        <f t="shared" si="19"/>
        <v>0</v>
      </c>
      <c r="U396" s="81">
        <f>IFERROR(VLOOKUP(K396,'12'!$K$3:$M$16,3,FALSE),0)</f>
        <v>0</v>
      </c>
      <c r="V396" s="81">
        <f t="shared" si="20"/>
        <v>0</v>
      </c>
    </row>
    <row r="397" spans="1:22">
      <c r="A397" s="7"/>
      <c r="E397" s="79"/>
      <c r="F397" s="79"/>
      <c r="G397" s="79"/>
      <c r="H397" s="79"/>
      <c r="L397" s="81"/>
      <c r="O397" s="81"/>
      <c r="R397" s="81">
        <f t="shared" ref="R397:R460" si="21">SUM(M397+P397)</f>
        <v>0</v>
      </c>
      <c r="S397" s="81">
        <f>IFERROR(IF(J397="X",0,IF(K397="X",0,VLOOKUP(K397,'12'!$K$3:$L$16,2,FALSE))),0)</f>
        <v>0</v>
      </c>
      <c r="T397" s="81">
        <f t="shared" ref="T397:T460" si="22">R397*S397</f>
        <v>0</v>
      </c>
      <c r="U397" s="81">
        <f>IFERROR(VLOOKUP(K397,'12'!$K$3:$M$16,3,FALSE),0)</f>
        <v>0</v>
      </c>
      <c r="V397" s="81">
        <f t="shared" ref="V397:V460" si="23">IF(U397=0,0,T397/U397)</f>
        <v>0</v>
      </c>
    </row>
    <row r="398" spans="1:22">
      <c r="A398" s="7"/>
      <c r="E398" s="79"/>
      <c r="F398" s="79"/>
      <c r="G398" s="79"/>
      <c r="H398" s="79"/>
      <c r="L398" s="81"/>
      <c r="O398" s="81"/>
      <c r="R398" s="81">
        <f t="shared" si="21"/>
        <v>0</v>
      </c>
      <c r="S398" s="81">
        <f>IFERROR(IF(J398="X",0,IF(K398="X",0,VLOOKUP(K398,'12'!$K$3:$L$16,2,FALSE))),0)</f>
        <v>0</v>
      </c>
      <c r="T398" s="81">
        <f t="shared" si="22"/>
        <v>0</v>
      </c>
      <c r="U398" s="81">
        <f>IFERROR(VLOOKUP(K398,'12'!$K$3:$M$16,3,FALSE),0)</f>
        <v>0</v>
      </c>
      <c r="V398" s="81">
        <f t="shared" si="23"/>
        <v>0</v>
      </c>
    </row>
    <row r="399" spans="1:22">
      <c r="A399" s="7"/>
      <c r="E399" s="79"/>
      <c r="F399" s="79"/>
      <c r="G399" s="79"/>
      <c r="H399" s="79"/>
      <c r="L399" s="81"/>
      <c r="O399" s="81"/>
      <c r="R399" s="81">
        <f t="shared" si="21"/>
        <v>0</v>
      </c>
      <c r="S399" s="81">
        <f>IFERROR(IF(J399="X",0,IF(K399="X",0,VLOOKUP(K399,'12'!$K$3:$L$16,2,FALSE))),0)</f>
        <v>0</v>
      </c>
      <c r="T399" s="81">
        <f t="shared" si="22"/>
        <v>0</v>
      </c>
      <c r="U399" s="81">
        <f>IFERROR(VLOOKUP(K399,'12'!$K$3:$M$16,3,FALSE),0)</f>
        <v>0</v>
      </c>
      <c r="V399" s="81">
        <f t="shared" si="23"/>
        <v>0</v>
      </c>
    </row>
    <row r="400" spans="1:22">
      <c r="A400" s="7"/>
      <c r="E400" s="79"/>
      <c r="F400" s="79"/>
      <c r="G400" s="79"/>
      <c r="H400" s="79"/>
      <c r="L400" s="81"/>
      <c r="O400" s="81"/>
      <c r="R400" s="81">
        <f t="shared" si="21"/>
        <v>0</v>
      </c>
      <c r="S400" s="81">
        <f>IFERROR(IF(J400="X",0,IF(K400="X",0,VLOOKUP(K400,'12'!$K$3:$L$16,2,FALSE))),0)</f>
        <v>0</v>
      </c>
      <c r="T400" s="81">
        <f t="shared" si="22"/>
        <v>0</v>
      </c>
      <c r="U400" s="81">
        <f>IFERROR(VLOOKUP(K400,'12'!$K$3:$M$16,3,FALSE),0)</f>
        <v>0</v>
      </c>
      <c r="V400" s="81">
        <f t="shared" si="23"/>
        <v>0</v>
      </c>
    </row>
    <row r="401" spans="1:22">
      <c r="A401" s="7"/>
      <c r="E401" s="79"/>
      <c r="F401" s="79"/>
      <c r="G401" s="79"/>
      <c r="H401" s="79"/>
      <c r="L401" s="81"/>
      <c r="O401" s="81"/>
      <c r="R401" s="81">
        <f t="shared" si="21"/>
        <v>0</v>
      </c>
      <c r="S401" s="81">
        <f>IFERROR(IF(J401="X",0,IF(K401="X",0,VLOOKUP(K401,'12'!$K$3:$L$16,2,FALSE))),0)</f>
        <v>0</v>
      </c>
      <c r="T401" s="81">
        <f t="shared" si="22"/>
        <v>0</v>
      </c>
      <c r="U401" s="81">
        <f>IFERROR(VLOOKUP(K401,'12'!$K$3:$M$16,3,FALSE),0)</f>
        <v>0</v>
      </c>
      <c r="V401" s="81">
        <f t="shared" si="23"/>
        <v>0</v>
      </c>
    </row>
    <row r="402" spans="1:22">
      <c r="A402" s="7"/>
      <c r="E402" s="79"/>
      <c r="F402" s="79"/>
      <c r="G402" s="79"/>
      <c r="H402" s="79"/>
      <c r="L402" s="81"/>
      <c r="O402" s="81"/>
      <c r="R402" s="81">
        <f t="shared" si="21"/>
        <v>0</v>
      </c>
      <c r="S402" s="81">
        <f>IFERROR(IF(J402="X",0,IF(K402="X",0,VLOOKUP(K402,'12'!$K$3:$L$16,2,FALSE))),0)</f>
        <v>0</v>
      </c>
      <c r="T402" s="81">
        <f t="shared" si="22"/>
        <v>0</v>
      </c>
      <c r="U402" s="81">
        <f>IFERROR(VLOOKUP(K402,'12'!$K$3:$M$16,3,FALSE),0)</f>
        <v>0</v>
      </c>
      <c r="V402" s="81">
        <f t="shared" si="23"/>
        <v>0</v>
      </c>
    </row>
    <row r="403" spans="1:22">
      <c r="A403" s="7"/>
      <c r="E403" s="79"/>
      <c r="F403" s="79"/>
      <c r="G403" s="79"/>
      <c r="H403" s="79"/>
      <c r="L403" s="81"/>
      <c r="O403" s="81"/>
      <c r="R403" s="81">
        <f t="shared" si="21"/>
        <v>0</v>
      </c>
      <c r="S403" s="81">
        <f>IFERROR(IF(J403="X",0,IF(K403="X",0,VLOOKUP(K403,'12'!$K$3:$L$16,2,FALSE))),0)</f>
        <v>0</v>
      </c>
      <c r="T403" s="81">
        <f t="shared" si="22"/>
        <v>0</v>
      </c>
      <c r="U403" s="81">
        <f>IFERROR(VLOOKUP(K403,'12'!$K$3:$M$16,3,FALSE),0)</f>
        <v>0</v>
      </c>
      <c r="V403" s="81">
        <f t="shared" si="23"/>
        <v>0</v>
      </c>
    </row>
    <row r="404" spans="1:22">
      <c r="A404" s="7"/>
      <c r="E404" s="79"/>
      <c r="F404" s="79"/>
      <c r="G404" s="79"/>
      <c r="H404" s="79"/>
      <c r="L404" s="81"/>
      <c r="O404" s="81"/>
      <c r="R404" s="81">
        <f t="shared" si="21"/>
        <v>0</v>
      </c>
      <c r="S404" s="81">
        <f>IFERROR(IF(J404="X",0,IF(K404="X",0,VLOOKUP(K404,'12'!$K$3:$L$16,2,FALSE))),0)</f>
        <v>0</v>
      </c>
      <c r="T404" s="81">
        <f t="shared" si="22"/>
        <v>0</v>
      </c>
      <c r="U404" s="81">
        <f>IFERROR(VLOOKUP(K404,'12'!$K$3:$M$16,3,FALSE),0)</f>
        <v>0</v>
      </c>
      <c r="V404" s="81">
        <f t="shared" si="23"/>
        <v>0</v>
      </c>
    </row>
    <row r="405" spans="1:22">
      <c r="A405" s="7"/>
      <c r="E405" s="79"/>
      <c r="F405" s="79"/>
      <c r="G405" s="79"/>
      <c r="H405" s="79"/>
      <c r="L405" s="81"/>
      <c r="O405" s="81"/>
      <c r="R405" s="81">
        <f t="shared" si="21"/>
        <v>0</v>
      </c>
      <c r="S405" s="81">
        <f>IFERROR(IF(J405="X",0,IF(K405="X",0,VLOOKUP(K405,'12'!$K$3:$L$16,2,FALSE))),0)</f>
        <v>0</v>
      </c>
      <c r="T405" s="81">
        <f t="shared" si="22"/>
        <v>0</v>
      </c>
      <c r="U405" s="81">
        <f>IFERROR(VLOOKUP(K405,'12'!$K$3:$M$16,3,FALSE),0)</f>
        <v>0</v>
      </c>
      <c r="V405" s="81">
        <f t="shared" si="23"/>
        <v>0</v>
      </c>
    </row>
    <row r="406" spans="1:22">
      <c r="A406" s="7"/>
      <c r="E406" s="79"/>
      <c r="F406" s="79"/>
      <c r="G406" s="79"/>
      <c r="H406" s="79"/>
      <c r="L406" s="81"/>
      <c r="O406" s="81"/>
      <c r="R406" s="81">
        <f t="shared" si="21"/>
        <v>0</v>
      </c>
      <c r="S406" s="81">
        <f>IFERROR(IF(J406="X",0,IF(K406="X",0,VLOOKUP(K406,'12'!$K$3:$L$16,2,FALSE))),0)</f>
        <v>0</v>
      </c>
      <c r="T406" s="81">
        <f t="shared" si="22"/>
        <v>0</v>
      </c>
      <c r="U406" s="81">
        <f>IFERROR(VLOOKUP(K406,'12'!$K$3:$M$16,3,FALSE),0)</f>
        <v>0</v>
      </c>
      <c r="V406" s="81">
        <f t="shared" si="23"/>
        <v>0</v>
      </c>
    </row>
    <row r="407" spans="1:22">
      <c r="A407" s="7"/>
      <c r="E407" s="79"/>
      <c r="F407" s="79"/>
      <c r="G407" s="79"/>
      <c r="H407" s="79"/>
      <c r="L407" s="81"/>
      <c r="O407" s="81"/>
      <c r="R407" s="81">
        <f t="shared" si="21"/>
        <v>0</v>
      </c>
      <c r="S407" s="81">
        <f>IFERROR(IF(J407="X",0,IF(K407="X",0,VLOOKUP(K407,'12'!$K$3:$L$16,2,FALSE))),0)</f>
        <v>0</v>
      </c>
      <c r="T407" s="81">
        <f t="shared" si="22"/>
        <v>0</v>
      </c>
      <c r="U407" s="81">
        <f>IFERROR(VLOOKUP(K407,'12'!$K$3:$M$16,3,FALSE),0)</f>
        <v>0</v>
      </c>
      <c r="V407" s="81">
        <f t="shared" si="23"/>
        <v>0</v>
      </c>
    </row>
    <row r="408" spans="1:22">
      <c r="A408" s="7"/>
      <c r="E408" s="79"/>
      <c r="F408" s="79"/>
      <c r="G408" s="79"/>
      <c r="H408" s="79"/>
      <c r="L408" s="81"/>
      <c r="O408" s="81"/>
      <c r="R408" s="81">
        <f t="shared" si="21"/>
        <v>0</v>
      </c>
      <c r="S408" s="81">
        <f>IFERROR(IF(J408="X",0,IF(K408="X",0,VLOOKUP(K408,'12'!$K$3:$L$16,2,FALSE))),0)</f>
        <v>0</v>
      </c>
      <c r="T408" s="81">
        <f t="shared" si="22"/>
        <v>0</v>
      </c>
      <c r="U408" s="81">
        <f>IFERROR(VLOOKUP(K408,'12'!$K$3:$M$16,3,FALSE),0)</f>
        <v>0</v>
      </c>
      <c r="V408" s="81">
        <f t="shared" si="23"/>
        <v>0</v>
      </c>
    </row>
    <row r="409" spans="1:22">
      <c r="A409" s="7"/>
      <c r="E409" s="79"/>
      <c r="F409" s="79"/>
      <c r="G409" s="79"/>
      <c r="H409" s="79"/>
      <c r="L409" s="81"/>
      <c r="O409" s="81"/>
      <c r="R409" s="81">
        <f t="shared" si="21"/>
        <v>0</v>
      </c>
      <c r="S409" s="81">
        <f>IFERROR(IF(J409="X",0,IF(K409="X",0,VLOOKUP(K409,'12'!$K$3:$L$16,2,FALSE))),0)</f>
        <v>0</v>
      </c>
      <c r="T409" s="81">
        <f t="shared" si="22"/>
        <v>0</v>
      </c>
      <c r="U409" s="81">
        <f>IFERROR(VLOOKUP(K409,'12'!$K$3:$M$16,3,FALSE),0)</f>
        <v>0</v>
      </c>
      <c r="V409" s="81">
        <f t="shared" si="23"/>
        <v>0</v>
      </c>
    </row>
    <row r="410" spans="1:22">
      <c r="A410" s="7"/>
      <c r="E410" s="79"/>
      <c r="F410" s="79"/>
      <c r="G410" s="79"/>
      <c r="H410" s="79"/>
      <c r="L410" s="81"/>
      <c r="O410" s="81"/>
      <c r="R410" s="81">
        <f t="shared" si="21"/>
        <v>0</v>
      </c>
      <c r="S410" s="81">
        <f>IFERROR(IF(J410="X",0,IF(K410="X",0,VLOOKUP(K410,'12'!$K$3:$L$16,2,FALSE))),0)</f>
        <v>0</v>
      </c>
      <c r="T410" s="81">
        <f t="shared" si="22"/>
        <v>0</v>
      </c>
      <c r="U410" s="81">
        <f>IFERROR(VLOOKUP(K410,'12'!$K$3:$M$16,3,FALSE),0)</f>
        <v>0</v>
      </c>
      <c r="V410" s="81">
        <f t="shared" si="23"/>
        <v>0</v>
      </c>
    </row>
    <row r="411" spans="1:22">
      <c r="A411" s="7"/>
      <c r="E411" s="79"/>
      <c r="F411" s="79"/>
      <c r="G411" s="79"/>
      <c r="H411" s="79"/>
      <c r="L411" s="81"/>
      <c r="O411" s="81"/>
      <c r="R411" s="81">
        <f t="shared" si="21"/>
        <v>0</v>
      </c>
      <c r="S411" s="81">
        <f>IFERROR(IF(J411="X",0,IF(K411="X",0,VLOOKUP(K411,'12'!$K$3:$L$16,2,FALSE))),0)</f>
        <v>0</v>
      </c>
      <c r="T411" s="81">
        <f t="shared" si="22"/>
        <v>0</v>
      </c>
      <c r="U411" s="81">
        <f>IFERROR(VLOOKUP(K411,'12'!$K$3:$M$16,3,FALSE),0)</f>
        <v>0</v>
      </c>
      <c r="V411" s="81">
        <f t="shared" si="23"/>
        <v>0</v>
      </c>
    </row>
    <row r="412" spans="1:22">
      <c r="A412" s="7"/>
      <c r="E412" s="79"/>
      <c r="F412" s="79"/>
      <c r="G412" s="79"/>
      <c r="H412" s="79"/>
      <c r="L412" s="81"/>
      <c r="O412" s="81"/>
      <c r="R412" s="81">
        <f t="shared" si="21"/>
        <v>0</v>
      </c>
      <c r="S412" s="81">
        <f>IFERROR(IF(J412="X",0,IF(K412="X",0,VLOOKUP(K412,'12'!$K$3:$L$16,2,FALSE))),0)</f>
        <v>0</v>
      </c>
      <c r="T412" s="81">
        <f t="shared" si="22"/>
        <v>0</v>
      </c>
      <c r="U412" s="81">
        <f>IFERROR(VLOOKUP(K412,'12'!$K$3:$M$16,3,FALSE),0)</f>
        <v>0</v>
      </c>
      <c r="V412" s="81">
        <f t="shared" si="23"/>
        <v>0</v>
      </c>
    </row>
    <row r="413" spans="1:22">
      <c r="A413" s="7"/>
      <c r="E413" s="79"/>
      <c r="F413" s="79"/>
      <c r="G413" s="79"/>
      <c r="H413" s="79"/>
      <c r="L413" s="81"/>
      <c r="O413" s="81"/>
      <c r="R413" s="81">
        <f t="shared" si="21"/>
        <v>0</v>
      </c>
      <c r="S413" s="81">
        <f>IFERROR(IF(J413="X",0,IF(K413="X",0,VLOOKUP(K413,'12'!$K$3:$L$16,2,FALSE))),0)</f>
        <v>0</v>
      </c>
      <c r="T413" s="81">
        <f t="shared" si="22"/>
        <v>0</v>
      </c>
      <c r="U413" s="81">
        <f>IFERROR(VLOOKUP(K413,'12'!$K$3:$M$16,3,FALSE),0)</f>
        <v>0</v>
      </c>
      <c r="V413" s="81">
        <f t="shared" si="23"/>
        <v>0</v>
      </c>
    </row>
    <row r="414" spans="1:22">
      <c r="A414" s="7"/>
      <c r="E414" s="79"/>
      <c r="F414" s="79"/>
      <c r="G414" s="79"/>
      <c r="H414" s="79"/>
      <c r="L414" s="81"/>
      <c r="O414" s="81"/>
      <c r="R414" s="81">
        <f t="shared" si="21"/>
        <v>0</v>
      </c>
      <c r="S414" s="81">
        <f>IFERROR(IF(J414="X",0,IF(K414="X",0,VLOOKUP(K414,'12'!$K$3:$L$16,2,FALSE))),0)</f>
        <v>0</v>
      </c>
      <c r="T414" s="81">
        <f t="shared" si="22"/>
        <v>0</v>
      </c>
      <c r="U414" s="81">
        <f>IFERROR(VLOOKUP(K414,'12'!$K$3:$M$16,3,FALSE),0)</f>
        <v>0</v>
      </c>
      <c r="V414" s="81">
        <f t="shared" si="23"/>
        <v>0</v>
      </c>
    </row>
    <row r="415" spans="1:22">
      <c r="A415" s="7"/>
      <c r="E415" s="79"/>
      <c r="F415" s="79"/>
      <c r="G415" s="79"/>
      <c r="H415" s="79"/>
      <c r="L415" s="81"/>
      <c r="O415" s="81"/>
      <c r="R415" s="81">
        <f t="shared" si="21"/>
        <v>0</v>
      </c>
      <c r="S415" s="81">
        <f>IFERROR(IF(J415="X",0,IF(K415="X",0,VLOOKUP(K415,'12'!$K$3:$L$16,2,FALSE))),0)</f>
        <v>0</v>
      </c>
      <c r="T415" s="81">
        <f t="shared" si="22"/>
        <v>0</v>
      </c>
      <c r="U415" s="81">
        <f>IFERROR(VLOOKUP(K415,'12'!$K$3:$M$16,3,FALSE),0)</f>
        <v>0</v>
      </c>
      <c r="V415" s="81">
        <f t="shared" si="23"/>
        <v>0</v>
      </c>
    </row>
    <row r="416" spans="1:22">
      <c r="A416" s="7"/>
      <c r="E416" s="79"/>
      <c r="F416" s="79"/>
      <c r="G416" s="79"/>
      <c r="H416" s="79"/>
      <c r="L416" s="81"/>
      <c r="O416" s="81"/>
      <c r="R416" s="81">
        <f t="shared" si="21"/>
        <v>0</v>
      </c>
      <c r="S416" s="81">
        <f>IFERROR(IF(J416="X",0,IF(K416="X",0,VLOOKUP(K416,'12'!$K$3:$L$16,2,FALSE))),0)</f>
        <v>0</v>
      </c>
      <c r="T416" s="81">
        <f t="shared" si="22"/>
        <v>0</v>
      </c>
      <c r="U416" s="81">
        <f>IFERROR(VLOOKUP(K416,'12'!$K$3:$M$16,3,FALSE),0)</f>
        <v>0</v>
      </c>
      <c r="V416" s="81">
        <f t="shared" si="23"/>
        <v>0</v>
      </c>
    </row>
    <row r="417" spans="1:22">
      <c r="A417" s="7"/>
      <c r="E417" s="79"/>
      <c r="F417" s="79"/>
      <c r="G417" s="79"/>
      <c r="H417" s="79"/>
      <c r="L417" s="81"/>
      <c r="O417" s="81"/>
      <c r="R417" s="81">
        <f t="shared" si="21"/>
        <v>0</v>
      </c>
      <c r="S417" s="81">
        <f>IFERROR(IF(J417="X",0,IF(K417="X",0,VLOOKUP(K417,'12'!$K$3:$L$16,2,FALSE))),0)</f>
        <v>0</v>
      </c>
      <c r="T417" s="81">
        <f t="shared" si="22"/>
        <v>0</v>
      </c>
      <c r="U417" s="81">
        <f>IFERROR(VLOOKUP(K417,'12'!$K$3:$M$16,3,FALSE),0)</f>
        <v>0</v>
      </c>
      <c r="V417" s="81">
        <f t="shared" si="23"/>
        <v>0</v>
      </c>
    </row>
    <row r="418" spans="1:22">
      <c r="A418" s="7"/>
      <c r="E418" s="79"/>
      <c r="F418" s="79"/>
      <c r="G418" s="79"/>
      <c r="H418" s="79"/>
      <c r="L418" s="81"/>
      <c r="O418" s="81"/>
      <c r="R418" s="81">
        <f t="shared" si="21"/>
        <v>0</v>
      </c>
      <c r="S418" s="81">
        <f>IFERROR(IF(J418="X",0,IF(K418="X",0,VLOOKUP(K418,'12'!$K$3:$L$16,2,FALSE))),0)</f>
        <v>0</v>
      </c>
      <c r="T418" s="81">
        <f t="shared" si="22"/>
        <v>0</v>
      </c>
      <c r="U418" s="81">
        <f>IFERROR(VLOOKUP(K418,'12'!$K$3:$M$16,3,FALSE),0)</f>
        <v>0</v>
      </c>
      <c r="V418" s="81">
        <f t="shared" si="23"/>
        <v>0</v>
      </c>
    </row>
    <row r="419" spans="1:22">
      <c r="A419" s="7"/>
      <c r="E419" s="79"/>
      <c r="F419" s="79"/>
      <c r="G419" s="79"/>
      <c r="H419" s="79"/>
      <c r="L419" s="81"/>
      <c r="O419" s="81"/>
      <c r="R419" s="81">
        <f t="shared" si="21"/>
        <v>0</v>
      </c>
      <c r="S419" s="81">
        <f>IFERROR(IF(J419="X",0,IF(K419="X",0,VLOOKUP(K419,'12'!$K$3:$L$16,2,FALSE))),0)</f>
        <v>0</v>
      </c>
      <c r="T419" s="81">
        <f t="shared" si="22"/>
        <v>0</v>
      </c>
      <c r="U419" s="81">
        <f>IFERROR(VLOOKUP(K419,'12'!$K$3:$M$16,3,FALSE),0)</f>
        <v>0</v>
      </c>
      <c r="V419" s="81">
        <f t="shared" si="23"/>
        <v>0</v>
      </c>
    </row>
    <row r="420" spans="1:22">
      <c r="A420" s="7"/>
      <c r="E420" s="79"/>
      <c r="F420" s="79"/>
      <c r="G420" s="79"/>
      <c r="H420" s="79"/>
      <c r="L420" s="81"/>
      <c r="O420" s="81"/>
      <c r="R420" s="81">
        <f t="shared" si="21"/>
        <v>0</v>
      </c>
      <c r="S420" s="81">
        <f>IFERROR(IF(J420="X",0,IF(K420="X",0,VLOOKUP(K420,'12'!$K$3:$L$16,2,FALSE))),0)</f>
        <v>0</v>
      </c>
      <c r="T420" s="81">
        <f t="shared" si="22"/>
        <v>0</v>
      </c>
      <c r="U420" s="81">
        <f>IFERROR(VLOOKUP(K420,'12'!$K$3:$M$16,3,FALSE),0)</f>
        <v>0</v>
      </c>
      <c r="V420" s="81">
        <f t="shared" si="23"/>
        <v>0</v>
      </c>
    </row>
    <row r="421" spans="1:22">
      <c r="A421" s="7"/>
      <c r="E421" s="79"/>
      <c r="F421" s="79"/>
      <c r="G421" s="79"/>
      <c r="H421" s="79"/>
      <c r="L421" s="81"/>
      <c r="O421" s="81"/>
      <c r="R421" s="81">
        <f t="shared" si="21"/>
        <v>0</v>
      </c>
      <c r="S421" s="81">
        <f>IFERROR(IF(J421="X",0,IF(K421="X",0,VLOOKUP(K421,'12'!$K$3:$L$16,2,FALSE))),0)</f>
        <v>0</v>
      </c>
      <c r="T421" s="81">
        <f t="shared" si="22"/>
        <v>0</v>
      </c>
      <c r="U421" s="81">
        <f>IFERROR(VLOOKUP(K421,'12'!$K$3:$M$16,3,FALSE),0)</f>
        <v>0</v>
      </c>
      <c r="V421" s="81">
        <f t="shared" si="23"/>
        <v>0</v>
      </c>
    </row>
    <row r="422" spans="1:22">
      <c r="A422" s="7"/>
      <c r="E422" s="79"/>
      <c r="F422" s="79"/>
      <c r="G422" s="79"/>
      <c r="H422" s="79"/>
      <c r="L422" s="81"/>
      <c r="O422" s="81"/>
      <c r="R422" s="81">
        <f t="shared" si="21"/>
        <v>0</v>
      </c>
      <c r="S422" s="81">
        <f>IFERROR(IF(J422="X",0,IF(K422="X",0,VLOOKUP(K422,'12'!$K$3:$L$16,2,FALSE))),0)</f>
        <v>0</v>
      </c>
      <c r="T422" s="81">
        <f t="shared" si="22"/>
        <v>0</v>
      </c>
      <c r="U422" s="81">
        <f>IFERROR(VLOOKUP(K422,'12'!$K$3:$M$16,3,FALSE),0)</f>
        <v>0</v>
      </c>
      <c r="V422" s="81">
        <f t="shared" si="23"/>
        <v>0</v>
      </c>
    </row>
    <row r="423" spans="1:22">
      <c r="A423" s="7"/>
      <c r="E423" s="79"/>
      <c r="F423" s="79"/>
      <c r="G423" s="79"/>
      <c r="H423" s="79"/>
      <c r="L423" s="81"/>
      <c r="O423" s="81"/>
      <c r="R423" s="81">
        <f t="shared" si="21"/>
        <v>0</v>
      </c>
      <c r="S423" s="81">
        <f>IFERROR(IF(J423="X",0,IF(K423="X",0,VLOOKUP(K423,'12'!$K$3:$L$16,2,FALSE))),0)</f>
        <v>0</v>
      </c>
      <c r="T423" s="81">
        <f t="shared" si="22"/>
        <v>0</v>
      </c>
      <c r="U423" s="81">
        <f>IFERROR(VLOOKUP(K423,'12'!$K$3:$M$16,3,FALSE),0)</f>
        <v>0</v>
      </c>
      <c r="V423" s="81">
        <f t="shared" si="23"/>
        <v>0</v>
      </c>
    </row>
    <row r="424" spans="1:22">
      <c r="A424" s="7"/>
      <c r="E424" s="79"/>
      <c r="F424" s="79"/>
      <c r="G424" s="79"/>
      <c r="H424" s="79"/>
      <c r="L424" s="81"/>
      <c r="O424" s="81"/>
      <c r="R424" s="81">
        <f t="shared" si="21"/>
        <v>0</v>
      </c>
      <c r="S424" s="81">
        <f>IFERROR(IF(J424="X",0,IF(K424="X",0,VLOOKUP(K424,'12'!$K$3:$L$16,2,FALSE))),0)</f>
        <v>0</v>
      </c>
      <c r="T424" s="81">
        <f t="shared" si="22"/>
        <v>0</v>
      </c>
      <c r="U424" s="81">
        <f>IFERROR(VLOOKUP(K424,'12'!$K$3:$M$16,3,FALSE),0)</f>
        <v>0</v>
      </c>
      <c r="V424" s="81">
        <f t="shared" si="23"/>
        <v>0</v>
      </c>
    </row>
    <row r="425" spans="1:22">
      <c r="A425" s="7"/>
      <c r="E425" s="79"/>
      <c r="F425" s="79"/>
      <c r="G425" s="79"/>
      <c r="H425" s="79"/>
      <c r="L425" s="81"/>
      <c r="O425" s="81"/>
      <c r="R425" s="81">
        <f t="shared" si="21"/>
        <v>0</v>
      </c>
      <c r="S425" s="81">
        <f>IFERROR(IF(J425="X",0,IF(K425="X",0,VLOOKUP(K425,'12'!$K$3:$L$16,2,FALSE))),0)</f>
        <v>0</v>
      </c>
      <c r="T425" s="81">
        <f t="shared" si="22"/>
        <v>0</v>
      </c>
      <c r="U425" s="81">
        <f>IFERROR(VLOOKUP(K425,'12'!$K$3:$M$16,3,FALSE),0)</f>
        <v>0</v>
      </c>
      <c r="V425" s="81">
        <f t="shared" si="23"/>
        <v>0</v>
      </c>
    </row>
    <row r="426" spans="1:22">
      <c r="A426" s="7"/>
      <c r="E426" s="79"/>
      <c r="F426" s="79"/>
      <c r="G426" s="79"/>
      <c r="H426" s="79"/>
      <c r="L426" s="81"/>
      <c r="O426" s="81"/>
      <c r="R426" s="81">
        <f t="shared" si="21"/>
        <v>0</v>
      </c>
      <c r="S426" s="81">
        <f>IFERROR(IF(J426="X",0,IF(K426="X",0,VLOOKUP(K426,'12'!$K$3:$L$16,2,FALSE))),0)</f>
        <v>0</v>
      </c>
      <c r="T426" s="81">
        <f t="shared" si="22"/>
        <v>0</v>
      </c>
      <c r="U426" s="81">
        <f>IFERROR(VLOOKUP(K426,'12'!$K$3:$M$16,3,FALSE),0)</f>
        <v>0</v>
      </c>
      <c r="V426" s="81">
        <f t="shared" si="23"/>
        <v>0</v>
      </c>
    </row>
    <row r="427" spans="1:22">
      <c r="A427" s="7"/>
      <c r="E427" s="79"/>
      <c r="F427" s="79"/>
      <c r="G427" s="79"/>
      <c r="H427" s="79"/>
      <c r="L427" s="81"/>
      <c r="O427" s="81"/>
      <c r="R427" s="81">
        <f t="shared" si="21"/>
        <v>0</v>
      </c>
      <c r="S427" s="81">
        <f>IFERROR(IF(J427="X",0,IF(K427="X",0,VLOOKUP(K427,'12'!$K$3:$L$16,2,FALSE))),0)</f>
        <v>0</v>
      </c>
      <c r="T427" s="81">
        <f t="shared" si="22"/>
        <v>0</v>
      </c>
      <c r="U427" s="81">
        <f>IFERROR(VLOOKUP(K427,'12'!$K$3:$M$16,3,FALSE),0)</f>
        <v>0</v>
      </c>
      <c r="V427" s="81">
        <f t="shared" si="23"/>
        <v>0</v>
      </c>
    </row>
    <row r="428" spans="1:22">
      <c r="A428" s="7"/>
      <c r="E428" s="79"/>
      <c r="F428" s="79"/>
      <c r="G428" s="79"/>
      <c r="H428" s="79"/>
      <c r="L428" s="81"/>
      <c r="O428" s="81"/>
      <c r="R428" s="81">
        <f t="shared" si="21"/>
        <v>0</v>
      </c>
      <c r="S428" s="81">
        <f>IFERROR(IF(J428="X",0,IF(K428="X",0,VLOOKUP(K428,'12'!$K$3:$L$16,2,FALSE))),0)</f>
        <v>0</v>
      </c>
      <c r="T428" s="81">
        <f t="shared" si="22"/>
        <v>0</v>
      </c>
      <c r="U428" s="81">
        <f>IFERROR(VLOOKUP(K428,'12'!$K$3:$M$16,3,FALSE),0)</f>
        <v>0</v>
      </c>
      <c r="V428" s="81">
        <f t="shared" si="23"/>
        <v>0</v>
      </c>
    </row>
    <row r="429" spans="1:22">
      <c r="A429" s="7"/>
      <c r="E429" s="79"/>
      <c r="F429" s="79"/>
      <c r="G429" s="79"/>
      <c r="H429" s="79"/>
      <c r="L429" s="81"/>
      <c r="O429" s="81"/>
      <c r="R429" s="81">
        <f t="shared" si="21"/>
        <v>0</v>
      </c>
      <c r="S429" s="81">
        <f>IFERROR(IF(J429="X",0,IF(K429="X",0,VLOOKUP(K429,'12'!$K$3:$L$16,2,FALSE))),0)</f>
        <v>0</v>
      </c>
      <c r="T429" s="81">
        <f t="shared" si="22"/>
        <v>0</v>
      </c>
      <c r="U429" s="81">
        <f>IFERROR(VLOOKUP(K429,'12'!$K$3:$M$16,3,FALSE),0)</f>
        <v>0</v>
      </c>
      <c r="V429" s="81">
        <f t="shared" si="23"/>
        <v>0</v>
      </c>
    </row>
    <row r="430" spans="1:22">
      <c r="A430" s="7"/>
      <c r="E430" s="79"/>
      <c r="F430" s="79"/>
      <c r="G430" s="79"/>
      <c r="H430" s="79"/>
      <c r="L430" s="81"/>
      <c r="O430" s="81"/>
      <c r="R430" s="81">
        <f t="shared" si="21"/>
        <v>0</v>
      </c>
      <c r="S430" s="81">
        <f>IFERROR(IF(J430="X",0,IF(K430="X",0,VLOOKUP(K430,'12'!$K$3:$L$16,2,FALSE))),0)</f>
        <v>0</v>
      </c>
      <c r="T430" s="81">
        <f t="shared" si="22"/>
        <v>0</v>
      </c>
      <c r="U430" s="81">
        <f>IFERROR(VLOOKUP(K430,'12'!$K$3:$M$16,3,FALSE),0)</f>
        <v>0</v>
      </c>
      <c r="V430" s="81">
        <f t="shared" si="23"/>
        <v>0</v>
      </c>
    </row>
    <row r="431" spans="1:22">
      <c r="A431" s="7"/>
      <c r="E431" s="79"/>
      <c r="F431" s="79"/>
      <c r="G431" s="79"/>
      <c r="H431" s="79"/>
      <c r="L431" s="81"/>
      <c r="O431" s="81"/>
      <c r="R431" s="81">
        <f t="shared" si="21"/>
        <v>0</v>
      </c>
      <c r="S431" s="81">
        <f>IFERROR(IF(J431="X",0,IF(K431="X",0,VLOOKUP(K431,'12'!$K$3:$L$16,2,FALSE))),0)</f>
        <v>0</v>
      </c>
      <c r="T431" s="81">
        <f t="shared" si="22"/>
        <v>0</v>
      </c>
      <c r="U431" s="81">
        <f>IFERROR(VLOOKUP(K431,'12'!$K$3:$M$16,3,FALSE),0)</f>
        <v>0</v>
      </c>
      <c r="V431" s="81">
        <f t="shared" si="23"/>
        <v>0</v>
      </c>
    </row>
    <row r="432" spans="1:22">
      <c r="A432" s="7"/>
      <c r="E432" s="79"/>
      <c r="F432" s="79"/>
      <c r="G432" s="79"/>
      <c r="H432" s="79"/>
      <c r="L432" s="81"/>
      <c r="O432" s="81"/>
      <c r="R432" s="81">
        <f t="shared" si="21"/>
        <v>0</v>
      </c>
      <c r="S432" s="81">
        <f>IFERROR(IF(J432="X",0,IF(K432="X",0,VLOOKUP(K432,'12'!$K$3:$L$16,2,FALSE))),0)</f>
        <v>0</v>
      </c>
      <c r="T432" s="81">
        <f t="shared" si="22"/>
        <v>0</v>
      </c>
      <c r="U432" s="81">
        <f>IFERROR(VLOOKUP(K432,'12'!$K$3:$M$16,3,FALSE),0)</f>
        <v>0</v>
      </c>
      <c r="V432" s="81">
        <f t="shared" si="23"/>
        <v>0</v>
      </c>
    </row>
    <row r="433" spans="1:22">
      <c r="A433" s="7"/>
      <c r="E433" s="79"/>
      <c r="F433" s="79"/>
      <c r="G433" s="79"/>
      <c r="H433" s="79"/>
      <c r="L433" s="81"/>
      <c r="O433" s="81"/>
      <c r="R433" s="81">
        <f t="shared" si="21"/>
        <v>0</v>
      </c>
      <c r="S433" s="81">
        <f>IFERROR(IF(J433="X",0,IF(K433="X",0,VLOOKUP(K433,'12'!$K$3:$L$16,2,FALSE))),0)</f>
        <v>0</v>
      </c>
      <c r="T433" s="81">
        <f t="shared" si="22"/>
        <v>0</v>
      </c>
      <c r="U433" s="81">
        <f>IFERROR(VLOOKUP(K433,'12'!$K$3:$M$16,3,FALSE),0)</f>
        <v>0</v>
      </c>
      <c r="V433" s="81">
        <f t="shared" si="23"/>
        <v>0</v>
      </c>
    </row>
    <row r="434" spans="1:22">
      <c r="A434" s="7"/>
      <c r="E434" s="79"/>
      <c r="F434" s="79"/>
      <c r="G434" s="79"/>
      <c r="H434" s="79"/>
      <c r="L434" s="81"/>
      <c r="O434" s="81"/>
      <c r="R434" s="81">
        <f t="shared" si="21"/>
        <v>0</v>
      </c>
      <c r="S434" s="81">
        <f>IFERROR(IF(J434="X",0,IF(K434="X",0,VLOOKUP(K434,'12'!$K$3:$L$16,2,FALSE))),0)</f>
        <v>0</v>
      </c>
      <c r="T434" s="81">
        <f t="shared" si="22"/>
        <v>0</v>
      </c>
      <c r="U434" s="81">
        <f>IFERROR(VLOOKUP(K434,'12'!$K$3:$M$16,3,FALSE),0)</f>
        <v>0</v>
      </c>
      <c r="V434" s="81">
        <f t="shared" si="23"/>
        <v>0</v>
      </c>
    </row>
    <row r="435" spans="1:22">
      <c r="A435" s="7"/>
      <c r="E435" s="79"/>
      <c r="F435" s="79"/>
      <c r="G435" s="79"/>
      <c r="H435" s="79"/>
      <c r="L435" s="81"/>
      <c r="O435" s="81"/>
      <c r="R435" s="81">
        <f t="shared" si="21"/>
        <v>0</v>
      </c>
      <c r="S435" s="81">
        <f>IFERROR(IF(J435="X",0,IF(K435="X",0,VLOOKUP(K435,'12'!$K$3:$L$16,2,FALSE))),0)</f>
        <v>0</v>
      </c>
      <c r="T435" s="81">
        <f t="shared" si="22"/>
        <v>0</v>
      </c>
      <c r="U435" s="81">
        <f>IFERROR(VLOOKUP(K435,'12'!$K$3:$M$16,3,FALSE),0)</f>
        <v>0</v>
      </c>
      <c r="V435" s="81">
        <f t="shared" si="23"/>
        <v>0</v>
      </c>
    </row>
    <row r="436" spans="1:22">
      <c r="A436" s="7"/>
      <c r="E436" s="79"/>
      <c r="F436" s="79"/>
      <c r="G436" s="79"/>
      <c r="H436" s="79"/>
      <c r="L436" s="81"/>
      <c r="O436" s="81"/>
      <c r="R436" s="81">
        <f t="shared" si="21"/>
        <v>0</v>
      </c>
      <c r="S436" s="81">
        <f>IFERROR(IF(J436="X",0,IF(K436="X",0,VLOOKUP(K436,'12'!$K$3:$L$16,2,FALSE))),0)</f>
        <v>0</v>
      </c>
      <c r="T436" s="81">
        <f t="shared" si="22"/>
        <v>0</v>
      </c>
      <c r="U436" s="81">
        <f>IFERROR(VLOOKUP(K436,'12'!$K$3:$M$16,3,FALSE),0)</f>
        <v>0</v>
      </c>
      <c r="V436" s="81">
        <f t="shared" si="23"/>
        <v>0</v>
      </c>
    </row>
    <row r="437" spans="1:22">
      <c r="A437" s="7"/>
      <c r="E437" s="79"/>
      <c r="F437" s="79"/>
      <c r="G437" s="79"/>
      <c r="H437" s="79"/>
      <c r="L437" s="81"/>
      <c r="O437" s="81"/>
      <c r="R437" s="81">
        <f t="shared" si="21"/>
        <v>0</v>
      </c>
      <c r="S437" s="81">
        <f>IFERROR(IF(J437="X",0,IF(K437="X",0,VLOOKUP(K437,'12'!$K$3:$L$16,2,FALSE))),0)</f>
        <v>0</v>
      </c>
      <c r="T437" s="81">
        <f t="shared" si="22"/>
        <v>0</v>
      </c>
      <c r="U437" s="81">
        <f>IFERROR(VLOOKUP(K437,'12'!$K$3:$M$16,3,FALSE),0)</f>
        <v>0</v>
      </c>
      <c r="V437" s="81">
        <f t="shared" si="23"/>
        <v>0</v>
      </c>
    </row>
    <row r="438" spans="1:22">
      <c r="A438" s="7"/>
      <c r="E438" s="79"/>
      <c r="F438" s="79"/>
      <c r="G438" s="79"/>
      <c r="H438" s="79"/>
      <c r="L438" s="81"/>
      <c r="O438" s="81"/>
      <c r="R438" s="81">
        <f t="shared" si="21"/>
        <v>0</v>
      </c>
      <c r="S438" s="81">
        <f>IFERROR(IF(J438="X",0,IF(K438="X",0,VLOOKUP(K438,'12'!$K$3:$L$16,2,FALSE))),0)</f>
        <v>0</v>
      </c>
      <c r="T438" s="81">
        <f t="shared" si="22"/>
        <v>0</v>
      </c>
      <c r="U438" s="81">
        <f>IFERROR(VLOOKUP(K438,'12'!$K$3:$M$16,3,FALSE),0)</f>
        <v>0</v>
      </c>
      <c r="V438" s="81">
        <f t="shared" si="23"/>
        <v>0</v>
      </c>
    </row>
    <row r="439" spans="1:22">
      <c r="A439" s="7"/>
      <c r="E439" s="79"/>
      <c r="F439" s="79"/>
      <c r="G439" s="79"/>
      <c r="H439" s="79"/>
      <c r="L439" s="81"/>
      <c r="O439" s="81"/>
      <c r="R439" s="81">
        <f t="shared" si="21"/>
        <v>0</v>
      </c>
      <c r="S439" s="81">
        <f>IFERROR(IF(J439="X",0,IF(K439="X",0,VLOOKUP(K439,'12'!$K$3:$L$16,2,FALSE))),0)</f>
        <v>0</v>
      </c>
      <c r="T439" s="81">
        <f t="shared" si="22"/>
        <v>0</v>
      </c>
      <c r="U439" s="81">
        <f>IFERROR(VLOOKUP(K439,'12'!$K$3:$M$16,3,FALSE),0)</f>
        <v>0</v>
      </c>
      <c r="V439" s="81">
        <f t="shared" si="23"/>
        <v>0</v>
      </c>
    </row>
    <row r="440" spans="1:22">
      <c r="A440" s="7"/>
      <c r="E440" s="79"/>
      <c r="F440" s="79"/>
      <c r="G440" s="79"/>
      <c r="H440" s="79"/>
      <c r="L440" s="81"/>
      <c r="O440" s="81"/>
      <c r="R440" s="81">
        <f t="shared" si="21"/>
        <v>0</v>
      </c>
      <c r="S440" s="81">
        <f>IFERROR(IF(J440="X",0,IF(K440="X",0,VLOOKUP(K440,'12'!$K$3:$L$16,2,FALSE))),0)</f>
        <v>0</v>
      </c>
      <c r="T440" s="81">
        <f t="shared" si="22"/>
        <v>0</v>
      </c>
      <c r="U440" s="81">
        <f>IFERROR(VLOOKUP(K440,'12'!$K$3:$M$16,3,FALSE),0)</f>
        <v>0</v>
      </c>
      <c r="V440" s="81">
        <f t="shared" si="23"/>
        <v>0</v>
      </c>
    </row>
    <row r="441" spans="1:22">
      <c r="A441" s="7"/>
      <c r="E441" s="79"/>
      <c r="F441" s="79"/>
      <c r="G441" s="79"/>
      <c r="H441" s="79"/>
      <c r="L441" s="81"/>
      <c r="O441" s="81"/>
      <c r="R441" s="81">
        <f t="shared" si="21"/>
        <v>0</v>
      </c>
      <c r="S441" s="81">
        <f>IFERROR(IF(J441="X",0,IF(K441="X",0,VLOOKUP(K441,'12'!$K$3:$L$16,2,FALSE))),0)</f>
        <v>0</v>
      </c>
      <c r="T441" s="81">
        <f t="shared" si="22"/>
        <v>0</v>
      </c>
      <c r="U441" s="81">
        <f>IFERROR(VLOOKUP(K441,'12'!$K$3:$M$16,3,FALSE),0)</f>
        <v>0</v>
      </c>
      <c r="V441" s="81">
        <f t="shared" si="23"/>
        <v>0</v>
      </c>
    </row>
    <row r="442" spans="1:22">
      <c r="A442" s="7"/>
      <c r="E442" s="79"/>
      <c r="F442" s="79"/>
      <c r="G442" s="79"/>
      <c r="H442" s="79"/>
      <c r="L442" s="81"/>
      <c r="O442" s="81"/>
      <c r="R442" s="81">
        <f t="shared" si="21"/>
        <v>0</v>
      </c>
      <c r="S442" s="81">
        <f>IFERROR(IF(J442="X",0,IF(K442="X",0,VLOOKUP(K442,'12'!$K$3:$L$16,2,FALSE))),0)</f>
        <v>0</v>
      </c>
      <c r="T442" s="81">
        <f t="shared" si="22"/>
        <v>0</v>
      </c>
      <c r="U442" s="81">
        <f>IFERROR(VLOOKUP(K442,'12'!$K$3:$M$16,3,FALSE),0)</f>
        <v>0</v>
      </c>
      <c r="V442" s="81">
        <f t="shared" si="23"/>
        <v>0</v>
      </c>
    </row>
    <row r="443" spans="1:22">
      <c r="A443" s="7"/>
      <c r="E443" s="79"/>
      <c r="F443" s="79"/>
      <c r="G443" s="79"/>
      <c r="H443" s="79"/>
      <c r="L443" s="81"/>
      <c r="O443" s="81"/>
      <c r="R443" s="81">
        <f t="shared" si="21"/>
        <v>0</v>
      </c>
      <c r="S443" s="81">
        <f>IFERROR(IF(J443="X",0,IF(K443="X",0,VLOOKUP(K443,'12'!$K$3:$L$16,2,FALSE))),0)</f>
        <v>0</v>
      </c>
      <c r="T443" s="81">
        <f t="shared" si="22"/>
        <v>0</v>
      </c>
      <c r="U443" s="81">
        <f>IFERROR(VLOOKUP(K443,'12'!$K$3:$M$16,3,FALSE),0)</f>
        <v>0</v>
      </c>
      <c r="V443" s="81">
        <f t="shared" si="23"/>
        <v>0</v>
      </c>
    </row>
    <row r="444" spans="1:22">
      <c r="A444" s="7"/>
      <c r="E444" s="79"/>
      <c r="F444" s="79"/>
      <c r="G444" s="79"/>
      <c r="H444" s="79"/>
      <c r="L444" s="81"/>
      <c r="O444" s="81"/>
      <c r="R444" s="81">
        <f t="shared" si="21"/>
        <v>0</v>
      </c>
      <c r="S444" s="81">
        <f>IFERROR(IF(J444="X",0,IF(K444="X",0,VLOOKUP(K444,'12'!$K$3:$L$16,2,FALSE))),0)</f>
        <v>0</v>
      </c>
      <c r="T444" s="81">
        <f t="shared" si="22"/>
        <v>0</v>
      </c>
      <c r="U444" s="81">
        <f>IFERROR(VLOOKUP(K444,'12'!$K$3:$M$16,3,FALSE),0)</f>
        <v>0</v>
      </c>
      <c r="V444" s="81">
        <f t="shared" si="23"/>
        <v>0</v>
      </c>
    </row>
    <row r="445" spans="1:22">
      <c r="A445" s="7"/>
      <c r="E445" s="79"/>
      <c r="F445" s="79"/>
      <c r="G445" s="79"/>
      <c r="H445" s="79"/>
      <c r="L445" s="81"/>
      <c r="O445" s="81"/>
      <c r="R445" s="81">
        <f t="shared" si="21"/>
        <v>0</v>
      </c>
      <c r="S445" s="81">
        <f>IFERROR(IF(J445="X",0,IF(K445="X",0,VLOOKUP(K445,'12'!$K$3:$L$16,2,FALSE))),0)</f>
        <v>0</v>
      </c>
      <c r="T445" s="81">
        <f t="shared" si="22"/>
        <v>0</v>
      </c>
      <c r="U445" s="81">
        <f>IFERROR(VLOOKUP(K445,'12'!$K$3:$M$16,3,FALSE),0)</f>
        <v>0</v>
      </c>
      <c r="V445" s="81">
        <f t="shared" si="23"/>
        <v>0</v>
      </c>
    </row>
    <row r="446" spans="1:22">
      <c r="A446" s="7"/>
      <c r="E446" s="79"/>
      <c r="F446" s="79"/>
      <c r="G446" s="79"/>
      <c r="H446" s="79"/>
      <c r="L446" s="81"/>
      <c r="O446" s="81"/>
      <c r="R446" s="81">
        <f t="shared" si="21"/>
        <v>0</v>
      </c>
      <c r="S446" s="81">
        <f>IFERROR(IF(J446="X",0,IF(K446="X",0,VLOOKUP(K446,'12'!$K$3:$L$16,2,FALSE))),0)</f>
        <v>0</v>
      </c>
      <c r="T446" s="81">
        <f t="shared" si="22"/>
        <v>0</v>
      </c>
      <c r="U446" s="81">
        <f>IFERROR(VLOOKUP(K446,'12'!$K$3:$M$16,3,FALSE),0)</f>
        <v>0</v>
      </c>
      <c r="V446" s="81">
        <f t="shared" si="23"/>
        <v>0</v>
      </c>
    </row>
    <row r="447" spans="1:22">
      <c r="A447" s="7"/>
      <c r="E447" s="79"/>
      <c r="F447" s="79"/>
      <c r="G447" s="79"/>
      <c r="H447" s="79"/>
      <c r="L447" s="81"/>
      <c r="O447" s="81"/>
      <c r="R447" s="81">
        <f t="shared" si="21"/>
        <v>0</v>
      </c>
      <c r="S447" s="81">
        <f>IFERROR(IF(J447="X",0,IF(K447="X",0,VLOOKUP(K447,'12'!$K$3:$L$16,2,FALSE))),0)</f>
        <v>0</v>
      </c>
      <c r="T447" s="81">
        <f t="shared" si="22"/>
        <v>0</v>
      </c>
      <c r="U447" s="81">
        <f>IFERROR(VLOOKUP(K447,'12'!$K$3:$M$16,3,FALSE),0)</f>
        <v>0</v>
      </c>
      <c r="V447" s="81">
        <f t="shared" si="23"/>
        <v>0</v>
      </c>
    </row>
    <row r="448" spans="1:22">
      <c r="A448" s="7"/>
      <c r="E448" s="79"/>
      <c r="F448" s="79"/>
      <c r="G448" s="79"/>
      <c r="H448" s="79"/>
      <c r="L448" s="81"/>
      <c r="O448" s="81"/>
      <c r="R448" s="81">
        <f t="shared" si="21"/>
        <v>0</v>
      </c>
      <c r="S448" s="81">
        <f>IFERROR(IF(J448="X",0,IF(K448="X",0,VLOOKUP(K448,'12'!$K$3:$L$16,2,FALSE))),0)</f>
        <v>0</v>
      </c>
      <c r="T448" s="81">
        <f t="shared" si="22"/>
        <v>0</v>
      </c>
      <c r="U448" s="81">
        <f>IFERROR(VLOOKUP(K448,'12'!$K$3:$M$16,3,FALSE),0)</f>
        <v>0</v>
      </c>
      <c r="V448" s="81">
        <f t="shared" si="23"/>
        <v>0</v>
      </c>
    </row>
    <row r="449" spans="1:22">
      <c r="A449" s="7"/>
      <c r="E449" s="79"/>
      <c r="F449" s="79"/>
      <c r="G449" s="79"/>
      <c r="H449" s="79"/>
      <c r="L449" s="81"/>
      <c r="O449" s="81"/>
      <c r="R449" s="81">
        <f t="shared" si="21"/>
        <v>0</v>
      </c>
      <c r="S449" s="81">
        <f>IFERROR(IF(J449="X",0,IF(K449="X",0,VLOOKUP(K449,'12'!$K$3:$L$16,2,FALSE))),0)</f>
        <v>0</v>
      </c>
      <c r="T449" s="81">
        <f t="shared" si="22"/>
        <v>0</v>
      </c>
      <c r="U449" s="81">
        <f>IFERROR(VLOOKUP(K449,'12'!$K$3:$M$16,3,FALSE),0)</f>
        <v>0</v>
      </c>
      <c r="V449" s="81">
        <f t="shared" si="23"/>
        <v>0</v>
      </c>
    </row>
    <row r="450" spans="1:22">
      <c r="A450" s="7"/>
      <c r="E450" s="79"/>
      <c r="F450" s="79"/>
      <c r="G450" s="79"/>
      <c r="H450" s="79"/>
      <c r="L450" s="81"/>
      <c r="O450" s="81"/>
      <c r="R450" s="81">
        <f t="shared" si="21"/>
        <v>0</v>
      </c>
      <c r="S450" s="81">
        <f>IFERROR(IF(J450="X",0,IF(K450="X",0,VLOOKUP(K450,'12'!$K$3:$L$16,2,FALSE))),0)</f>
        <v>0</v>
      </c>
      <c r="T450" s="81">
        <f t="shared" si="22"/>
        <v>0</v>
      </c>
      <c r="U450" s="81">
        <f>IFERROR(VLOOKUP(K450,'12'!$K$3:$M$16,3,FALSE),0)</f>
        <v>0</v>
      </c>
      <c r="V450" s="81">
        <f t="shared" si="23"/>
        <v>0</v>
      </c>
    </row>
    <row r="451" spans="1:22">
      <c r="A451" s="7"/>
      <c r="E451" s="79"/>
      <c r="F451" s="79"/>
      <c r="G451" s="79"/>
      <c r="H451" s="79"/>
      <c r="L451" s="81"/>
      <c r="O451" s="81"/>
      <c r="R451" s="81">
        <f t="shared" si="21"/>
        <v>0</v>
      </c>
      <c r="S451" s="81">
        <f>IFERROR(IF(J451="X",0,IF(K451="X",0,VLOOKUP(K451,'12'!$K$3:$L$16,2,FALSE))),0)</f>
        <v>0</v>
      </c>
      <c r="T451" s="81">
        <f t="shared" si="22"/>
        <v>0</v>
      </c>
      <c r="U451" s="81">
        <f>IFERROR(VLOOKUP(K451,'12'!$K$3:$M$16,3,FALSE),0)</f>
        <v>0</v>
      </c>
      <c r="V451" s="81">
        <f t="shared" si="23"/>
        <v>0</v>
      </c>
    </row>
    <row r="452" spans="1:22">
      <c r="A452" s="7"/>
      <c r="E452" s="79"/>
      <c r="F452" s="79"/>
      <c r="G452" s="79"/>
      <c r="H452" s="79"/>
      <c r="L452" s="81"/>
      <c r="O452" s="81"/>
      <c r="R452" s="81">
        <f t="shared" si="21"/>
        <v>0</v>
      </c>
      <c r="S452" s="81">
        <f>IFERROR(IF(J452="X",0,IF(K452="X",0,VLOOKUP(K452,'12'!$K$3:$L$16,2,FALSE))),0)</f>
        <v>0</v>
      </c>
      <c r="T452" s="81">
        <f t="shared" si="22"/>
        <v>0</v>
      </c>
      <c r="U452" s="81">
        <f>IFERROR(VLOOKUP(K452,'12'!$K$3:$M$16,3,FALSE),0)</f>
        <v>0</v>
      </c>
      <c r="V452" s="81">
        <f t="shared" si="23"/>
        <v>0</v>
      </c>
    </row>
    <row r="453" spans="1:22">
      <c r="A453" s="7"/>
      <c r="E453" s="79"/>
      <c r="F453" s="79"/>
      <c r="G453" s="79"/>
      <c r="H453" s="79"/>
      <c r="L453" s="81"/>
      <c r="O453" s="81"/>
      <c r="R453" s="81">
        <f t="shared" si="21"/>
        <v>0</v>
      </c>
      <c r="S453" s="81">
        <f>IFERROR(IF(J453="X",0,IF(K453="X",0,VLOOKUP(K453,'12'!$K$3:$L$16,2,FALSE))),0)</f>
        <v>0</v>
      </c>
      <c r="T453" s="81">
        <f t="shared" si="22"/>
        <v>0</v>
      </c>
      <c r="U453" s="81">
        <f>IFERROR(VLOOKUP(K453,'12'!$K$3:$M$16,3,FALSE),0)</f>
        <v>0</v>
      </c>
      <c r="V453" s="81">
        <f t="shared" si="23"/>
        <v>0</v>
      </c>
    </row>
    <row r="454" spans="1:22">
      <c r="A454" s="7"/>
      <c r="E454" s="79"/>
      <c r="F454" s="79"/>
      <c r="G454" s="79"/>
      <c r="H454" s="79"/>
      <c r="L454" s="81"/>
      <c r="O454" s="81"/>
      <c r="R454" s="81">
        <f t="shared" si="21"/>
        <v>0</v>
      </c>
      <c r="S454" s="81">
        <f>IFERROR(IF(J454="X",0,IF(K454="X",0,VLOOKUP(K454,'12'!$K$3:$L$16,2,FALSE))),0)</f>
        <v>0</v>
      </c>
      <c r="T454" s="81">
        <f t="shared" si="22"/>
        <v>0</v>
      </c>
      <c r="U454" s="81">
        <f>IFERROR(VLOOKUP(K454,'12'!$K$3:$M$16,3,FALSE),0)</f>
        <v>0</v>
      </c>
      <c r="V454" s="81">
        <f t="shared" si="23"/>
        <v>0</v>
      </c>
    </row>
    <row r="455" spans="1:22">
      <c r="A455" s="7"/>
      <c r="E455" s="79"/>
      <c r="F455" s="79"/>
      <c r="G455" s="79"/>
      <c r="H455" s="79"/>
      <c r="L455" s="81"/>
      <c r="O455" s="81"/>
      <c r="R455" s="81">
        <f t="shared" si="21"/>
        <v>0</v>
      </c>
      <c r="S455" s="81">
        <f>IFERROR(IF(J455="X",0,IF(K455="X",0,VLOOKUP(K455,'12'!$K$3:$L$16,2,FALSE))),0)</f>
        <v>0</v>
      </c>
      <c r="T455" s="81">
        <f t="shared" si="22"/>
        <v>0</v>
      </c>
      <c r="U455" s="81">
        <f>IFERROR(VLOOKUP(K455,'12'!$K$3:$M$16,3,FALSE),0)</f>
        <v>0</v>
      </c>
      <c r="V455" s="81">
        <f t="shared" si="23"/>
        <v>0</v>
      </c>
    </row>
    <row r="456" spans="1:22">
      <c r="A456" s="7"/>
      <c r="E456" s="79"/>
      <c r="F456" s="79"/>
      <c r="G456" s="79"/>
      <c r="H456" s="79"/>
      <c r="L456" s="81"/>
      <c r="O456" s="81"/>
      <c r="R456" s="81">
        <f t="shared" si="21"/>
        <v>0</v>
      </c>
      <c r="S456" s="81">
        <f>IFERROR(IF(J456="X",0,IF(K456="X",0,VLOOKUP(K456,'12'!$K$3:$L$16,2,FALSE))),0)</f>
        <v>0</v>
      </c>
      <c r="T456" s="81">
        <f t="shared" si="22"/>
        <v>0</v>
      </c>
      <c r="U456" s="81">
        <f>IFERROR(VLOOKUP(K456,'12'!$K$3:$M$16,3,FALSE),0)</f>
        <v>0</v>
      </c>
      <c r="V456" s="81">
        <f t="shared" si="23"/>
        <v>0</v>
      </c>
    </row>
    <row r="457" spans="1:22">
      <c r="A457" s="7"/>
      <c r="E457" s="79"/>
      <c r="F457" s="79"/>
      <c r="G457" s="79"/>
      <c r="H457" s="79"/>
      <c r="L457" s="81"/>
      <c r="O457" s="81"/>
      <c r="R457" s="81">
        <f t="shared" si="21"/>
        <v>0</v>
      </c>
      <c r="S457" s="81">
        <f>IFERROR(IF(J457="X",0,IF(K457="X",0,VLOOKUP(K457,'12'!$K$3:$L$16,2,FALSE))),0)</f>
        <v>0</v>
      </c>
      <c r="T457" s="81">
        <f t="shared" si="22"/>
        <v>0</v>
      </c>
      <c r="U457" s="81">
        <f>IFERROR(VLOOKUP(K457,'12'!$K$3:$M$16,3,FALSE),0)</f>
        <v>0</v>
      </c>
      <c r="V457" s="81">
        <f t="shared" si="23"/>
        <v>0</v>
      </c>
    </row>
    <row r="458" spans="1:22">
      <c r="A458" s="7"/>
      <c r="E458" s="79"/>
      <c r="F458" s="79"/>
      <c r="G458" s="79"/>
      <c r="H458" s="79"/>
      <c r="L458" s="81"/>
      <c r="O458" s="81"/>
      <c r="R458" s="81">
        <f t="shared" si="21"/>
        <v>0</v>
      </c>
      <c r="S458" s="81">
        <f>IFERROR(IF(J458="X",0,IF(K458="X",0,VLOOKUP(K458,'12'!$K$3:$L$16,2,FALSE))),0)</f>
        <v>0</v>
      </c>
      <c r="T458" s="81">
        <f t="shared" si="22"/>
        <v>0</v>
      </c>
      <c r="U458" s="81">
        <f>IFERROR(VLOOKUP(K458,'12'!$K$3:$M$16,3,FALSE),0)</f>
        <v>0</v>
      </c>
      <c r="V458" s="81">
        <f t="shared" si="23"/>
        <v>0</v>
      </c>
    </row>
    <row r="459" spans="1:22">
      <c r="A459" s="7"/>
      <c r="E459" s="79"/>
      <c r="F459" s="79"/>
      <c r="G459" s="79"/>
      <c r="H459" s="79"/>
      <c r="L459" s="81"/>
      <c r="O459" s="81"/>
      <c r="R459" s="81">
        <f t="shared" si="21"/>
        <v>0</v>
      </c>
      <c r="S459" s="81">
        <f>IFERROR(IF(J459="X",0,IF(K459="X",0,VLOOKUP(K459,'12'!$K$3:$L$16,2,FALSE))),0)</f>
        <v>0</v>
      </c>
      <c r="T459" s="81">
        <f t="shared" si="22"/>
        <v>0</v>
      </c>
      <c r="U459" s="81">
        <f>IFERROR(VLOOKUP(K459,'12'!$K$3:$M$16,3,FALSE),0)</f>
        <v>0</v>
      </c>
      <c r="V459" s="81">
        <f t="shared" si="23"/>
        <v>0</v>
      </c>
    </row>
    <row r="460" spans="1:22">
      <c r="A460" s="7"/>
      <c r="E460" s="79"/>
      <c r="F460" s="79"/>
      <c r="G460" s="79"/>
      <c r="H460" s="79"/>
      <c r="L460" s="81"/>
      <c r="O460" s="81"/>
      <c r="R460" s="81">
        <f t="shared" si="21"/>
        <v>0</v>
      </c>
      <c r="S460" s="81">
        <f>IFERROR(IF(J460="X",0,IF(K460="X",0,VLOOKUP(K460,'12'!$K$3:$L$16,2,FALSE))),0)</f>
        <v>0</v>
      </c>
      <c r="T460" s="81">
        <f t="shared" si="22"/>
        <v>0</v>
      </c>
      <c r="U460" s="81">
        <f>IFERROR(VLOOKUP(K460,'12'!$K$3:$M$16,3,FALSE),0)</f>
        <v>0</v>
      </c>
      <c r="V460" s="81">
        <f t="shared" si="23"/>
        <v>0</v>
      </c>
    </row>
    <row r="461" spans="1:22">
      <c r="A461" s="7"/>
      <c r="E461" s="79"/>
      <c r="F461" s="79"/>
      <c r="G461" s="79"/>
      <c r="H461" s="79"/>
      <c r="L461" s="81"/>
      <c r="O461" s="81"/>
      <c r="R461" s="81">
        <f t="shared" ref="R461:R499" si="24">SUM(M461+P461)</f>
        <v>0</v>
      </c>
      <c r="S461" s="81">
        <f>IFERROR(IF(J461="X",0,IF(K461="X",0,VLOOKUP(K461,'12'!$K$3:$L$16,2,FALSE))),0)</f>
        <v>0</v>
      </c>
      <c r="T461" s="81">
        <f t="shared" ref="T461:T499" si="25">R461*S461</f>
        <v>0</v>
      </c>
      <c r="U461" s="81">
        <f>IFERROR(VLOOKUP(K461,'12'!$K$3:$M$16,3,FALSE),0)</f>
        <v>0</v>
      </c>
      <c r="V461" s="81">
        <f t="shared" ref="V461:V499" si="26">IF(U461=0,0,T461/U461)</f>
        <v>0</v>
      </c>
    </row>
    <row r="462" spans="1:22">
      <c r="A462" s="7"/>
      <c r="E462" s="79"/>
      <c r="F462" s="79"/>
      <c r="G462" s="79"/>
      <c r="H462" s="79"/>
      <c r="L462" s="81"/>
      <c r="O462" s="81"/>
      <c r="R462" s="81">
        <f t="shared" si="24"/>
        <v>0</v>
      </c>
      <c r="S462" s="81">
        <f>IFERROR(IF(J462="X",0,IF(K462="X",0,VLOOKUP(K462,'12'!$K$3:$L$16,2,FALSE))),0)</f>
        <v>0</v>
      </c>
      <c r="T462" s="81">
        <f t="shared" si="25"/>
        <v>0</v>
      </c>
      <c r="U462" s="81">
        <f>IFERROR(VLOOKUP(K462,'12'!$K$3:$M$16,3,FALSE),0)</f>
        <v>0</v>
      </c>
      <c r="V462" s="81">
        <f t="shared" si="26"/>
        <v>0</v>
      </c>
    </row>
    <row r="463" spans="1:22">
      <c r="A463" s="7"/>
      <c r="E463" s="79"/>
      <c r="F463" s="79"/>
      <c r="G463" s="79"/>
      <c r="H463" s="79"/>
      <c r="L463" s="81"/>
      <c r="O463" s="81"/>
      <c r="R463" s="81">
        <f t="shared" si="24"/>
        <v>0</v>
      </c>
      <c r="S463" s="81">
        <f>IFERROR(IF(J463="X",0,IF(K463="X",0,VLOOKUP(K463,'12'!$K$3:$L$16,2,FALSE))),0)</f>
        <v>0</v>
      </c>
      <c r="T463" s="81">
        <f t="shared" si="25"/>
        <v>0</v>
      </c>
      <c r="U463" s="81">
        <f>IFERROR(VLOOKUP(K463,'12'!$K$3:$M$16,3,FALSE),0)</f>
        <v>0</v>
      </c>
      <c r="V463" s="81">
        <f t="shared" si="26"/>
        <v>0</v>
      </c>
    </row>
    <row r="464" spans="1:22">
      <c r="A464" s="7"/>
      <c r="E464" s="79"/>
      <c r="F464" s="79"/>
      <c r="G464" s="79"/>
      <c r="H464" s="79"/>
      <c r="L464" s="81"/>
      <c r="O464" s="81"/>
      <c r="R464" s="81">
        <f t="shared" si="24"/>
        <v>0</v>
      </c>
      <c r="S464" s="81">
        <f>IFERROR(IF(J464="X",0,IF(K464="X",0,VLOOKUP(K464,'12'!$K$3:$L$16,2,FALSE))),0)</f>
        <v>0</v>
      </c>
      <c r="T464" s="81">
        <f t="shared" si="25"/>
        <v>0</v>
      </c>
      <c r="U464" s="81">
        <f>IFERROR(VLOOKUP(K464,'12'!$K$3:$M$16,3,FALSE),0)</f>
        <v>0</v>
      </c>
      <c r="V464" s="81">
        <f t="shared" si="26"/>
        <v>0</v>
      </c>
    </row>
    <row r="465" spans="1:22">
      <c r="A465" s="7"/>
      <c r="E465" s="79"/>
      <c r="F465" s="79"/>
      <c r="G465" s="79"/>
      <c r="H465" s="79"/>
      <c r="L465" s="81"/>
      <c r="O465" s="81"/>
      <c r="R465" s="81">
        <f t="shared" si="24"/>
        <v>0</v>
      </c>
      <c r="S465" s="81">
        <f>IFERROR(IF(J465="X",0,IF(K465="X",0,VLOOKUP(K465,'12'!$K$3:$L$16,2,FALSE))),0)</f>
        <v>0</v>
      </c>
      <c r="T465" s="81">
        <f t="shared" si="25"/>
        <v>0</v>
      </c>
      <c r="U465" s="81">
        <f>IFERROR(VLOOKUP(K465,'12'!$K$3:$M$16,3,FALSE),0)</f>
        <v>0</v>
      </c>
      <c r="V465" s="81">
        <f t="shared" si="26"/>
        <v>0</v>
      </c>
    </row>
    <row r="466" spans="1:22">
      <c r="A466" s="7"/>
      <c r="E466" s="79"/>
      <c r="F466" s="79"/>
      <c r="G466" s="79"/>
      <c r="H466" s="79"/>
      <c r="L466" s="81"/>
      <c r="O466" s="81"/>
      <c r="R466" s="81">
        <f t="shared" si="24"/>
        <v>0</v>
      </c>
      <c r="S466" s="81">
        <f>IFERROR(IF(J466="X",0,IF(K466="X",0,VLOOKUP(K466,'12'!$K$3:$L$16,2,FALSE))),0)</f>
        <v>0</v>
      </c>
      <c r="T466" s="81">
        <f t="shared" si="25"/>
        <v>0</v>
      </c>
      <c r="U466" s="81">
        <f>IFERROR(VLOOKUP(K466,'12'!$K$3:$M$16,3,FALSE),0)</f>
        <v>0</v>
      </c>
      <c r="V466" s="81">
        <f t="shared" si="26"/>
        <v>0</v>
      </c>
    </row>
    <row r="467" spans="1:22">
      <c r="A467" s="7"/>
      <c r="E467" s="79"/>
      <c r="F467" s="79"/>
      <c r="G467" s="79"/>
      <c r="H467" s="79"/>
      <c r="L467" s="81"/>
      <c r="O467" s="81"/>
      <c r="R467" s="81">
        <f t="shared" si="24"/>
        <v>0</v>
      </c>
      <c r="S467" s="81">
        <f>IFERROR(IF(J467="X",0,IF(K467="X",0,VLOOKUP(K467,'12'!$K$3:$L$16,2,FALSE))),0)</f>
        <v>0</v>
      </c>
      <c r="T467" s="81">
        <f t="shared" si="25"/>
        <v>0</v>
      </c>
      <c r="U467" s="81">
        <f>IFERROR(VLOOKUP(K467,'12'!$K$3:$M$16,3,FALSE),0)</f>
        <v>0</v>
      </c>
      <c r="V467" s="81">
        <f t="shared" si="26"/>
        <v>0</v>
      </c>
    </row>
    <row r="468" spans="1:22">
      <c r="A468" s="7"/>
      <c r="E468" s="79"/>
      <c r="F468" s="79"/>
      <c r="G468" s="79"/>
      <c r="H468" s="79"/>
      <c r="L468" s="81"/>
      <c r="O468" s="81"/>
      <c r="R468" s="81">
        <f t="shared" si="24"/>
        <v>0</v>
      </c>
      <c r="S468" s="81">
        <f>IFERROR(IF(J468="X",0,IF(K468="X",0,VLOOKUP(K468,'12'!$K$3:$L$16,2,FALSE))),0)</f>
        <v>0</v>
      </c>
      <c r="T468" s="81">
        <f t="shared" si="25"/>
        <v>0</v>
      </c>
      <c r="U468" s="81">
        <f>IFERROR(VLOOKUP(K468,'12'!$K$3:$M$16,3,FALSE),0)</f>
        <v>0</v>
      </c>
      <c r="V468" s="81">
        <f t="shared" si="26"/>
        <v>0</v>
      </c>
    </row>
    <row r="469" spans="1:22">
      <c r="A469" s="7"/>
      <c r="E469" s="79"/>
      <c r="F469" s="79"/>
      <c r="G469" s="79"/>
      <c r="H469" s="79"/>
      <c r="L469" s="81"/>
      <c r="O469" s="81"/>
      <c r="R469" s="81">
        <f t="shared" si="24"/>
        <v>0</v>
      </c>
      <c r="S469" s="81">
        <f>IFERROR(IF(J469="X",0,IF(K469="X",0,VLOOKUP(K469,'12'!$K$3:$L$16,2,FALSE))),0)</f>
        <v>0</v>
      </c>
      <c r="T469" s="81">
        <f t="shared" si="25"/>
        <v>0</v>
      </c>
      <c r="U469" s="81">
        <f>IFERROR(VLOOKUP(K469,'12'!$K$3:$M$16,3,FALSE),0)</f>
        <v>0</v>
      </c>
      <c r="V469" s="81">
        <f t="shared" si="26"/>
        <v>0</v>
      </c>
    </row>
    <row r="470" spans="1:22">
      <c r="A470" s="7"/>
      <c r="E470" s="79"/>
      <c r="F470" s="79"/>
      <c r="G470" s="79"/>
      <c r="H470" s="79"/>
      <c r="L470" s="81"/>
      <c r="O470" s="81"/>
      <c r="R470" s="81">
        <f t="shared" si="24"/>
        <v>0</v>
      </c>
      <c r="S470" s="81">
        <f>IFERROR(IF(J470="X",0,IF(K470="X",0,VLOOKUP(K470,'12'!$K$3:$L$16,2,FALSE))),0)</f>
        <v>0</v>
      </c>
      <c r="T470" s="81">
        <f t="shared" si="25"/>
        <v>0</v>
      </c>
      <c r="U470" s="81">
        <f>IFERROR(VLOOKUP(K470,'12'!$K$3:$M$16,3,FALSE),0)</f>
        <v>0</v>
      </c>
      <c r="V470" s="81">
        <f t="shared" si="26"/>
        <v>0</v>
      </c>
    </row>
    <row r="471" spans="1:22">
      <c r="A471" s="7"/>
      <c r="E471" s="79"/>
      <c r="F471" s="79"/>
      <c r="G471" s="79"/>
      <c r="H471" s="79"/>
      <c r="L471" s="81"/>
      <c r="O471" s="81"/>
      <c r="R471" s="81">
        <f t="shared" si="24"/>
        <v>0</v>
      </c>
      <c r="S471" s="81">
        <f>IFERROR(IF(J471="X",0,IF(K471="X",0,VLOOKUP(K471,'12'!$K$3:$L$16,2,FALSE))),0)</f>
        <v>0</v>
      </c>
      <c r="T471" s="81">
        <f t="shared" si="25"/>
        <v>0</v>
      </c>
      <c r="U471" s="81">
        <f>IFERROR(VLOOKUP(K471,'12'!$K$3:$M$16,3,FALSE),0)</f>
        <v>0</v>
      </c>
      <c r="V471" s="81">
        <f t="shared" si="26"/>
        <v>0</v>
      </c>
    </row>
    <row r="472" spans="1:22">
      <c r="A472" s="7"/>
      <c r="E472" s="79"/>
      <c r="F472" s="79"/>
      <c r="G472" s="79"/>
      <c r="H472" s="79"/>
      <c r="L472" s="81"/>
      <c r="O472" s="81"/>
      <c r="R472" s="81">
        <f t="shared" si="24"/>
        <v>0</v>
      </c>
      <c r="S472" s="81">
        <f>IFERROR(IF(J472="X",0,IF(K472="X",0,VLOOKUP(K472,'12'!$K$3:$L$16,2,FALSE))),0)</f>
        <v>0</v>
      </c>
      <c r="T472" s="81">
        <f t="shared" si="25"/>
        <v>0</v>
      </c>
      <c r="U472" s="81">
        <f>IFERROR(VLOOKUP(K472,'12'!$K$3:$M$16,3,FALSE),0)</f>
        <v>0</v>
      </c>
      <c r="V472" s="81">
        <f t="shared" si="26"/>
        <v>0</v>
      </c>
    </row>
    <row r="473" spans="1:22">
      <c r="A473" s="7"/>
      <c r="E473" s="79"/>
      <c r="F473" s="79"/>
      <c r="G473" s="79"/>
      <c r="H473" s="79"/>
      <c r="L473" s="81"/>
      <c r="O473" s="81"/>
      <c r="R473" s="81">
        <f t="shared" si="24"/>
        <v>0</v>
      </c>
      <c r="S473" s="81">
        <f>IFERROR(IF(J473="X",0,IF(K473="X",0,VLOOKUP(K473,'12'!$K$3:$L$16,2,FALSE))),0)</f>
        <v>0</v>
      </c>
      <c r="T473" s="81">
        <f t="shared" si="25"/>
        <v>0</v>
      </c>
      <c r="U473" s="81">
        <f>IFERROR(VLOOKUP(K473,'12'!$K$3:$M$16,3,FALSE),0)</f>
        <v>0</v>
      </c>
      <c r="V473" s="81">
        <f t="shared" si="26"/>
        <v>0</v>
      </c>
    </row>
    <row r="474" spans="1:22">
      <c r="A474" s="7"/>
      <c r="E474" s="79"/>
      <c r="F474" s="79"/>
      <c r="G474" s="79"/>
      <c r="H474" s="79"/>
      <c r="L474" s="81"/>
      <c r="O474" s="81"/>
      <c r="R474" s="81">
        <f t="shared" si="24"/>
        <v>0</v>
      </c>
      <c r="S474" s="81">
        <f>IFERROR(IF(J474="X",0,IF(K474="X",0,VLOOKUP(K474,'12'!$K$3:$L$16,2,FALSE))),0)</f>
        <v>0</v>
      </c>
      <c r="T474" s="81">
        <f t="shared" si="25"/>
        <v>0</v>
      </c>
      <c r="U474" s="81">
        <f>IFERROR(VLOOKUP(K474,'12'!$K$3:$M$16,3,FALSE),0)</f>
        <v>0</v>
      </c>
      <c r="V474" s="81">
        <f t="shared" si="26"/>
        <v>0</v>
      </c>
    </row>
    <row r="475" spans="1:22">
      <c r="A475" s="7"/>
      <c r="E475" s="79"/>
      <c r="F475" s="79"/>
      <c r="G475" s="79"/>
      <c r="H475" s="79"/>
      <c r="L475" s="81"/>
      <c r="O475" s="81"/>
      <c r="R475" s="81">
        <f t="shared" si="24"/>
        <v>0</v>
      </c>
      <c r="S475" s="81">
        <f>IFERROR(IF(J475="X",0,IF(K475="X",0,VLOOKUP(K475,'12'!$K$3:$L$16,2,FALSE))),0)</f>
        <v>0</v>
      </c>
      <c r="T475" s="81">
        <f t="shared" si="25"/>
        <v>0</v>
      </c>
      <c r="U475" s="81">
        <f>IFERROR(VLOOKUP(K475,'12'!$K$3:$M$16,3,FALSE),0)</f>
        <v>0</v>
      </c>
      <c r="V475" s="81">
        <f t="shared" si="26"/>
        <v>0</v>
      </c>
    </row>
    <row r="476" spans="1:22">
      <c r="A476" s="7"/>
      <c r="E476" s="79"/>
      <c r="F476" s="79"/>
      <c r="G476" s="79"/>
      <c r="H476" s="79"/>
      <c r="L476" s="81"/>
      <c r="O476" s="81"/>
      <c r="R476" s="81">
        <f t="shared" si="24"/>
        <v>0</v>
      </c>
      <c r="S476" s="81">
        <f>IFERROR(IF(J476="X",0,IF(K476="X",0,VLOOKUP(K476,'12'!$K$3:$L$16,2,FALSE))),0)</f>
        <v>0</v>
      </c>
      <c r="T476" s="81">
        <f t="shared" si="25"/>
        <v>0</v>
      </c>
      <c r="U476" s="81">
        <f>IFERROR(VLOOKUP(K476,'12'!$K$3:$M$16,3,FALSE),0)</f>
        <v>0</v>
      </c>
      <c r="V476" s="81">
        <f t="shared" si="26"/>
        <v>0</v>
      </c>
    </row>
    <row r="477" spans="1:22">
      <c r="A477" s="7"/>
      <c r="E477" s="79"/>
      <c r="F477" s="79"/>
      <c r="G477" s="79"/>
      <c r="H477" s="79"/>
      <c r="L477" s="81"/>
      <c r="O477" s="81"/>
      <c r="R477" s="81">
        <f t="shared" si="24"/>
        <v>0</v>
      </c>
      <c r="S477" s="81">
        <f>IFERROR(IF(J477="X",0,IF(K477="X",0,VLOOKUP(K477,'12'!$K$3:$L$16,2,FALSE))),0)</f>
        <v>0</v>
      </c>
      <c r="T477" s="81">
        <f t="shared" si="25"/>
        <v>0</v>
      </c>
      <c r="U477" s="81">
        <f>IFERROR(VLOOKUP(K477,'12'!$K$3:$M$16,3,FALSE),0)</f>
        <v>0</v>
      </c>
      <c r="V477" s="81">
        <f t="shared" si="26"/>
        <v>0</v>
      </c>
    </row>
    <row r="478" spans="1:22">
      <c r="A478" s="7"/>
      <c r="E478" s="79"/>
      <c r="F478" s="79"/>
      <c r="G478" s="79"/>
      <c r="H478" s="79"/>
      <c r="L478" s="81"/>
      <c r="O478" s="81"/>
      <c r="R478" s="81">
        <f t="shared" si="24"/>
        <v>0</v>
      </c>
      <c r="S478" s="81">
        <f>IFERROR(IF(J478="X",0,IF(K478="X",0,VLOOKUP(K478,'12'!$K$3:$L$16,2,FALSE))),0)</f>
        <v>0</v>
      </c>
      <c r="T478" s="81">
        <f t="shared" si="25"/>
        <v>0</v>
      </c>
      <c r="U478" s="81">
        <f>IFERROR(VLOOKUP(K478,'12'!$K$3:$M$16,3,FALSE),0)</f>
        <v>0</v>
      </c>
      <c r="V478" s="81">
        <f t="shared" si="26"/>
        <v>0</v>
      </c>
    </row>
    <row r="479" spans="1:22">
      <c r="A479" s="7"/>
      <c r="E479" s="79"/>
      <c r="F479" s="79"/>
      <c r="G479" s="79"/>
      <c r="H479" s="79"/>
      <c r="L479" s="81"/>
      <c r="O479" s="81"/>
      <c r="R479" s="81">
        <f t="shared" si="24"/>
        <v>0</v>
      </c>
      <c r="S479" s="81">
        <f>IFERROR(IF(J479="X",0,IF(K479="X",0,VLOOKUP(K479,'12'!$K$3:$L$16,2,FALSE))),0)</f>
        <v>0</v>
      </c>
      <c r="T479" s="81">
        <f t="shared" si="25"/>
        <v>0</v>
      </c>
      <c r="U479" s="81">
        <f>IFERROR(VLOOKUP(K479,'12'!$K$3:$M$16,3,FALSE),0)</f>
        <v>0</v>
      </c>
      <c r="V479" s="81">
        <f t="shared" si="26"/>
        <v>0</v>
      </c>
    </row>
    <row r="480" spans="1:22">
      <c r="A480" s="7"/>
      <c r="E480" s="79"/>
      <c r="F480" s="79"/>
      <c r="G480" s="79"/>
      <c r="H480" s="79"/>
      <c r="L480" s="81"/>
      <c r="O480" s="81"/>
      <c r="R480" s="81">
        <f t="shared" si="24"/>
        <v>0</v>
      </c>
      <c r="S480" s="81">
        <f>IFERROR(IF(J480="X",0,IF(K480="X",0,VLOOKUP(K480,'12'!$K$3:$L$16,2,FALSE))),0)</f>
        <v>0</v>
      </c>
      <c r="T480" s="81">
        <f t="shared" si="25"/>
        <v>0</v>
      </c>
      <c r="U480" s="81">
        <f>IFERROR(VLOOKUP(K480,'12'!$K$3:$M$16,3,FALSE),0)</f>
        <v>0</v>
      </c>
      <c r="V480" s="81">
        <f t="shared" si="26"/>
        <v>0</v>
      </c>
    </row>
    <row r="481" spans="1:22">
      <c r="A481" s="7"/>
      <c r="E481" s="79"/>
      <c r="F481" s="79"/>
      <c r="G481" s="79"/>
      <c r="H481" s="79"/>
      <c r="L481" s="81"/>
      <c r="O481" s="81"/>
      <c r="R481" s="81">
        <f t="shared" si="24"/>
        <v>0</v>
      </c>
      <c r="S481" s="81">
        <f>IFERROR(IF(J481="X",0,IF(K481="X",0,VLOOKUP(K481,'12'!$K$3:$L$16,2,FALSE))),0)</f>
        <v>0</v>
      </c>
      <c r="T481" s="81">
        <f t="shared" si="25"/>
        <v>0</v>
      </c>
      <c r="U481" s="81">
        <f>IFERROR(VLOOKUP(K481,'12'!$K$3:$M$16,3,FALSE),0)</f>
        <v>0</v>
      </c>
      <c r="V481" s="81">
        <f t="shared" si="26"/>
        <v>0</v>
      </c>
    </row>
    <row r="482" spans="1:22">
      <c r="A482" s="7"/>
      <c r="E482" s="79"/>
      <c r="F482" s="79"/>
      <c r="G482" s="79"/>
      <c r="H482" s="79"/>
      <c r="L482" s="81"/>
      <c r="O482" s="81"/>
      <c r="R482" s="81">
        <f t="shared" si="24"/>
        <v>0</v>
      </c>
      <c r="S482" s="81">
        <f>IFERROR(IF(J482="X",0,IF(K482="X",0,VLOOKUP(K482,'12'!$K$3:$L$16,2,FALSE))),0)</f>
        <v>0</v>
      </c>
      <c r="T482" s="81">
        <f t="shared" si="25"/>
        <v>0</v>
      </c>
      <c r="U482" s="81">
        <f>IFERROR(VLOOKUP(K482,'12'!$K$3:$M$16,3,FALSE),0)</f>
        <v>0</v>
      </c>
      <c r="V482" s="81">
        <f t="shared" si="26"/>
        <v>0</v>
      </c>
    </row>
    <row r="483" spans="1:22">
      <c r="A483" s="7"/>
      <c r="E483" s="79"/>
      <c r="F483" s="79"/>
      <c r="G483" s="79"/>
      <c r="H483" s="79"/>
      <c r="L483" s="81"/>
      <c r="O483" s="81"/>
      <c r="R483" s="81">
        <f t="shared" si="24"/>
        <v>0</v>
      </c>
      <c r="S483" s="81">
        <f>IFERROR(IF(J483="X",0,IF(K483="X",0,VLOOKUP(K483,'12'!$K$3:$L$16,2,FALSE))),0)</f>
        <v>0</v>
      </c>
      <c r="T483" s="81">
        <f t="shared" si="25"/>
        <v>0</v>
      </c>
      <c r="U483" s="81">
        <f>IFERROR(VLOOKUP(K483,'12'!$K$3:$M$16,3,FALSE),0)</f>
        <v>0</v>
      </c>
      <c r="V483" s="81">
        <f t="shared" si="26"/>
        <v>0</v>
      </c>
    </row>
    <row r="484" spans="1:22">
      <c r="A484" s="7"/>
      <c r="E484" s="79"/>
      <c r="F484" s="79"/>
      <c r="G484" s="79"/>
      <c r="H484" s="79"/>
      <c r="L484" s="81"/>
      <c r="O484" s="81"/>
      <c r="R484" s="81">
        <f t="shared" si="24"/>
        <v>0</v>
      </c>
      <c r="S484" s="81">
        <f>IFERROR(IF(J484="X",0,IF(K484="X",0,VLOOKUP(K484,'12'!$K$3:$L$16,2,FALSE))),0)</f>
        <v>0</v>
      </c>
      <c r="T484" s="81">
        <f t="shared" si="25"/>
        <v>0</v>
      </c>
      <c r="U484" s="81">
        <f>IFERROR(VLOOKUP(K484,'12'!$K$3:$M$16,3,FALSE),0)</f>
        <v>0</v>
      </c>
      <c r="V484" s="81">
        <f t="shared" si="26"/>
        <v>0</v>
      </c>
    </row>
    <row r="485" spans="1:22">
      <c r="A485" s="7"/>
      <c r="E485" s="79"/>
      <c r="F485" s="79"/>
      <c r="G485" s="79"/>
      <c r="H485" s="79"/>
      <c r="L485" s="81"/>
      <c r="O485" s="81"/>
      <c r="R485" s="81">
        <f t="shared" si="24"/>
        <v>0</v>
      </c>
      <c r="S485" s="81">
        <f>IFERROR(IF(J485="X",0,IF(K485="X",0,VLOOKUP(K485,'12'!$K$3:$L$16,2,FALSE))),0)</f>
        <v>0</v>
      </c>
      <c r="T485" s="81">
        <f t="shared" si="25"/>
        <v>0</v>
      </c>
      <c r="U485" s="81">
        <f>IFERROR(VLOOKUP(K485,'12'!$K$3:$M$16,3,FALSE),0)</f>
        <v>0</v>
      </c>
      <c r="V485" s="81">
        <f t="shared" si="26"/>
        <v>0</v>
      </c>
    </row>
    <row r="486" spans="1:22">
      <c r="A486" s="7"/>
      <c r="E486" s="79"/>
      <c r="F486" s="79"/>
      <c r="G486" s="79"/>
      <c r="H486" s="79"/>
      <c r="L486" s="81"/>
      <c r="O486" s="81"/>
      <c r="R486" s="81">
        <f t="shared" si="24"/>
        <v>0</v>
      </c>
      <c r="S486" s="81">
        <f>IFERROR(IF(J486="X",0,IF(K486="X",0,VLOOKUP(K486,'12'!$K$3:$L$16,2,FALSE))),0)</f>
        <v>0</v>
      </c>
      <c r="T486" s="81">
        <f t="shared" si="25"/>
        <v>0</v>
      </c>
      <c r="U486" s="81">
        <f>IFERROR(VLOOKUP(K486,'12'!$K$3:$M$16,3,FALSE),0)</f>
        <v>0</v>
      </c>
      <c r="V486" s="81">
        <f t="shared" si="26"/>
        <v>0</v>
      </c>
    </row>
    <row r="487" spans="1:22">
      <c r="A487" s="7"/>
      <c r="E487" s="79"/>
      <c r="F487" s="79"/>
      <c r="G487" s="79"/>
      <c r="H487" s="79"/>
      <c r="L487" s="81"/>
      <c r="O487" s="81"/>
      <c r="R487" s="81">
        <f t="shared" si="24"/>
        <v>0</v>
      </c>
      <c r="S487" s="81">
        <f>IFERROR(IF(J487="X",0,IF(K487="X",0,VLOOKUP(K487,'12'!$K$3:$L$16,2,FALSE))),0)</f>
        <v>0</v>
      </c>
      <c r="T487" s="81">
        <f t="shared" si="25"/>
        <v>0</v>
      </c>
      <c r="U487" s="81">
        <f>IFERROR(VLOOKUP(K487,'12'!$K$3:$M$16,3,FALSE),0)</f>
        <v>0</v>
      </c>
      <c r="V487" s="81">
        <f t="shared" si="26"/>
        <v>0</v>
      </c>
    </row>
    <row r="488" spans="1:22">
      <c r="A488" s="7"/>
      <c r="E488" s="79"/>
      <c r="F488" s="79"/>
      <c r="G488" s="79"/>
      <c r="H488" s="79"/>
      <c r="L488" s="81"/>
      <c r="O488" s="81"/>
      <c r="R488" s="81">
        <f t="shared" si="24"/>
        <v>0</v>
      </c>
      <c r="S488" s="81">
        <f>IFERROR(IF(J488="X",0,IF(K488="X",0,VLOOKUP(K488,'12'!$K$3:$L$16,2,FALSE))),0)</f>
        <v>0</v>
      </c>
      <c r="T488" s="81">
        <f t="shared" si="25"/>
        <v>0</v>
      </c>
      <c r="U488" s="81">
        <f>IFERROR(VLOOKUP(K488,'12'!$K$3:$M$16,3,FALSE),0)</f>
        <v>0</v>
      </c>
      <c r="V488" s="81">
        <f t="shared" si="26"/>
        <v>0</v>
      </c>
    </row>
    <row r="489" spans="1:22">
      <c r="A489" s="7"/>
      <c r="E489" s="79"/>
      <c r="F489" s="79"/>
      <c r="G489" s="79"/>
      <c r="H489" s="79"/>
      <c r="L489" s="81"/>
      <c r="O489" s="81"/>
      <c r="R489" s="81">
        <f t="shared" si="24"/>
        <v>0</v>
      </c>
      <c r="S489" s="81">
        <f>IFERROR(IF(J489="X",0,IF(K489="X",0,VLOOKUP(K489,'12'!$K$3:$L$16,2,FALSE))),0)</f>
        <v>0</v>
      </c>
      <c r="T489" s="81">
        <f t="shared" si="25"/>
        <v>0</v>
      </c>
      <c r="U489" s="81">
        <f>IFERROR(VLOOKUP(K489,'12'!$K$3:$M$16,3,FALSE),0)</f>
        <v>0</v>
      </c>
      <c r="V489" s="81">
        <f t="shared" si="26"/>
        <v>0</v>
      </c>
    </row>
    <row r="490" spans="1:22">
      <c r="A490" s="7"/>
      <c r="E490" s="79"/>
      <c r="F490" s="79"/>
      <c r="G490" s="79"/>
      <c r="H490" s="79"/>
      <c r="L490" s="81"/>
      <c r="O490" s="81"/>
      <c r="R490" s="81">
        <f t="shared" si="24"/>
        <v>0</v>
      </c>
      <c r="S490" s="81">
        <f>IFERROR(IF(J490="X",0,IF(K490="X",0,VLOOKUP(K490,'12'!$K$3:$L$16,2,FALSE))),0)</f>
        <v>0</v>
      </c>
      <c r="T490" s="81">
        <f t="shared" si="25"/>
        <v>0</v>
      </c>
      <c r="U490" s="81">
        <f>IFERROR(VLOOKUP(K490,'12'!$K$3:$M$16,3,FALSE),0)</f>
        <v>0</v>
      </c>
      <c r="V490" s="81">
        <f t="shared" si="26"/>
        <v>0</v>
      </c>
    </row>
    <row r="491" spans="1:22">
      <c r="A491" s="7"/>
      <c r="E491" s="79"/>
      <c r="F491" s="79"/>
      <c r="G491" s="79"/>
      <c r="H491" s="79"/>
      <c r="L491" s="81"/>
      <c r="O491" s="81"/>
      <c r="R491" s="81">
        <f t="shared" si="24"/>
        <v>0</v>
      </c>
      <c r="S491" s="81">
        <f>IFERROR(IF(J491="X",0,IF(K491="X",0,VLOOKUP(K491,'12'!$K$3:$L$16,2,FALSE))),0)</f>
        <v>0</v>
      </c>
      <c r="T491" s="81">
        <f t="shared" si="25"/>
        <v>0</v>
      </c>
      <c r="U491" s="81">
        <f>IFERROR(VLOOKUP(K491,'12'!$K$3:$M$16,3,FALSE),0)</f>
        <v>0</v>
      </c>
      <c r="V491" s="81">
        <f t="shared" si="26"/>
        <v>0</v>
      </c>
    </row>
    <row r="492" spans="1:22">
      <c r="A492" s="7"/>
      <c r="E492" s="79"/>
      <c r="F492" s="79"/>
      <c r="G492" s="79"/>
      <c r="H492" s="79"/>
      <c r="L492" s="81"/>
      <c r="O492" s="81"/>
      <c r="R492" s="81">
        <f t="shared" si="24"/>
        <v>0</v>
      </c>
      <c r="S492" s="81">
        <f>IFERROR(IF(J492="X",0,IF(K492="X",0,VLOOKUP(K492,'12'!$K$3:$L$16,2,FALSE))),0)</f>
        <v>0</v>
      </c>
      <c r="T492" s="81">
        <f t="shared" si="25"/>
        <v>0</v>
      </c>
      <c r="U492" s="81">
        <f>IFERROR(VLOOKUP(K492,'12'!$K$3:$M$16,3,FALSE),0)</f>
        <v>0</v>
      </c>
      <c r="V492" s="81">
        <f t="shared" si="26"/>
        <v>0</v>
      </c>
    </row>
    <row r="493" spans="1:22">
      <c r="A493" s="7"/>
      <c r="E493" s="79"/>
      <c r="F493" s="79"/>
      <c r="G493" s="79"/>
      <c r="H493" s="79"/>
      <c r="L493" s="81"/>
      <c r="O493" s="81"/>
      <c r="R493" s="81">
        <f t="shared" si="24"/>
        <v>0</v>
      </c>
      <c r="S493" s="81">
        <f>IFERROR(IF(J493="X",0,IF(K493="X",0,VLOOKUP(K493,'12'!$K$3:$L$16,2,FALSE))),0)</f>
        <v>0</v>
      </c>
      <c r="T493" s="81">
        <f t="shared" si="25"/>
        <v>0</v>
      </c>
      <c r="U493" s="81">
        <f>IFERROR(VLOOKUP(K493,'12'!$K$3:$M$16,3,FALSE),0)</f>
        <v>0</v>
      </c>
      <c r="V493" s="81">
        <f t="shared" si="26"/>
        <v>0</v>
      </c>
    </row>
    <row r="494" spans="1:22">
      <c r="A494" s="7"/>
      <c r="E494" s="79"/>
      <c r="F494" s="79"/>
      <c r="G494" s="79"/>
      <c r="H494" s="79"/>
      <c r="L494" s="81"/>
      <c r="O494" s="81"/>
      <c r="R494" s="81">
        <f t="shared" si="24"/>
        <v>0</v>
      </c>
      <c r="S494" s="81">
        <f>IFERROR(IF(J494="X",0,IF(K494="X",0,VLOOKUP(K494,'12'!$K$3:$L$16,2,FALSE))),0)</f>
        <v>0</v>
      </c>
      <c r="T494" s="81">
        <f t="shared" si="25"/>
        <v>0</v>
      </c>
      <c r="U494" s="81">
        <f>IFERROR(VLOOKUP(K494,'12'!$K$3:$M$16,3,FALSE),0)</f>
        <v>0</v>
      </c>
      <c r="V494" s="81">
        <f t="shared" si="26"/>
        <v>0</v>
      </c>
    </row>
    <row r="495" spans="1:22">
      <c r="A495" s="7"/>
      <c r="E495" s="79"/>
      <c r="F495" s="79"/>
      <c r="G495" s="79"/>
      <c r="H495" s="79"/>
      <c r="L495" s="81"/>
      <c r="O495" s="81"/>
      <c r="R495" s="81">
        <f t="shared" si="24"/>
        <v>0</v>
      </c>
      <c r="S495" s="81">
        <f>IFERROR(IF(J495="X",0,IF(K495="X",0,VLOOKUP(K495,'12'!$K$3:$L$16,2,FALSE))),0)</f>
        <v>0</v>
      </c>
      <c r="T495" s="81">
        <f t="shared" si="25"/>
        <v>0</v>
      </c>
      <c r="U495" s="81">
        <f>IFERROR(VLOOKUP(K495,'12'!$K$3:$M$16,3,FALSE),0)</f>
        <v>0</v>
      </c>
      <c r="V495" s="81">
        <f t="shared" si="26"/>
        <v>0</v>
      </c>
    </row>
    <row r="496" spans="1:22">
      <c r="A496" s="7"/>
      <c r="E496" s="79"/>
      <c r="F496" s="79"/>
      <c r="G496" s="79"/>
      <c r="H496" s="79"/>
      <c r="L496" s="81"/>
      <c r="O496" s="81"/>
      <c r="R496" s="81">
        <f t="shared" si="24"/>
        <v>0</v>
      </c>
      <c r="S496" s="81">
        <f>IFERROR(IF(J496="X",0,IF(K496="X",0,VLOOKUP(K496,'12'!$K$3:$L$16,2,FALSE))),0)</f>
        <v>0</v>
      </c>
      <c r="T496" s="81">
        <f t="shared" si="25"/>
        <v>0</v>
      </c>
      <c r="U496" s="81">
        <f>IFERROR(VLOOKUP(K496,'12'!$K$3:$M$16,3,FALSE),0)</f>
        <v>0</v>
      </c>
      <c r="V496" s="81">
        <f t="shared" si="26"/>
        <v>0</v>
      </c>
    </row>
    <row r="497" spans="1:34">
      <c r="A497" s="7"/>
      <c r="E497" s="79"/>
      <c r="F497" s="79"/>
      <c r="G497" s="79"/>
      <c r="H497" s="79"/>
      <c r="L497" s="81"/>
      <c r="O497" s="81"/>
      <c r="R497" s="81">
        <f t="shared" si="24"/>
        <v>0</v>
      </c>
      <c r="S497" s="81">
        <f>IFERROR(IF(J497="X",0,IF(K497="X",0,VLOOKUP(K497,'12'!$K$3:$L$16,2,FALSE))),0)</f>
        <v>0</v>
      </c>
      <c r="T497" s="81">
        <f t="shared" si="25"/>
        <v>0</v>
      </c>
      <c r="U497" s="81">
        <f>IFERROR(VLOOKUP(K497,'12'!$K$3:$M$16,3,FALSE),0)</f>
        <v>0</v>
      </c>
      <c r="V497" s="81">
        <f t="shared" si="26"/>
        <v>0</v>
      </c>
    </row>
    <row r="498" spans="1:34">
      <c r="A498" s="7"/>
      <c r="E498" s="79"/>
      <c r="F498" s="79"/>
      <c r="G498" s="79"/>
      <c r="H498" s="79"/>
      <c r="L498" s="81"/>
      <c r="O498" s="81"/>
      <c r="R498" s="81">
        <f t="shared" si="24"/>
        <v>0</v>
      </c>
      <c r="S498" s="81">
        <f>IFERROR(IF(J498="X",0,IF(K498="X",0,VLOOKUP(K498,'12'!$K$3:$L$16,2,FALSE))),0)</f>
        <v>0</v>
      </c>
      <c r="T498" s="81">
        <f t="shared" si="25"/>
        <v>0</v>
      </c>
      <c r="U498" s="81">
        <f>IFERROR(VLOOKUP(K498,'12'!$K$3:$M$16,3,FALSE),0)</f>
        <v>0</v>
      </c>
      <c r="V498" s="81">
        <f t="shared" si="26"/>
        <v>0</v>
      </c>
    </row>
    <row r="499" spans="1:34">
      <c r="A499" s="7"/>
      <c r="E499" s="79"/>
      <c r="F499" s="79"/>
      <c r="G499" s="79"/>
      <c r="H499" s="79"/>
      <c r="L499" s="81"/>
      <c r="O499" s="81"/>
      <c r="R499" s="81">
        <f t="shared" si="24"/>
        <v>0</v>
      </c>
      <c r="S499" s="81">
        <f>IFERROR(IF(J499="X",0,IF(K499="X",0,VLOOKUP(K499,'12'!$K$3:$L$16,2,FALSE))),0)</f>
        <v>0</v>
      </c>
      <c r="T499" s="81">
        <f t="shared" si="25"/>
        <v>0</v>
      </c>
      <c r="U499" s="81">
        <f>IFERROR(VLOOKUP(K499,'12'!$K$3:$M$16,3,FALSE),0)</f>
        <v>0</v>
      </c>
      <c r="V499" s="81">
        <f t="shared" si="26"/>
        <v>0</v>
      </c>
    </row>
    <row r="500" spans="1:34" ht="15" thickBot="1">
      <c r="I500" s="82" t="s">
        <v>285</v>
      </c>
      <c r="J500" s="150"/>
      <c r="K500" s="53"/>
      <c r="L500" s="65"/>
      <c r="M500" s="65">
        <f t="shared" ref="M500:V500" si="27">SUM(M4:M499)</f>
        <v>0</v>
      </c>
      <c r="N500" s="65"/>
      <c r="O500" s="65"/>
      <c r="P500" s="65">
        <f t="shared" si="27"/>
        <v>0</v>
      </c>
      <c r="Q500" s="65"/>
      <c r="R500" s="65">
        <f t="shared" si="27"/>
        <v>0</v>
      </c>
      <c r="S500" s="65"/>
      <c r="T500" s="65">
        <f t="shared" si="27"/>
        <v>0</v>
      </c>
      <c r="U500" s="65"/>
      <c r="V500" s="65">
        <f t="shared" si="27"/>
        <v>0</v>
      </c>
      <c r="W500" s="65">
        <f t="shared" ref="W500:AB500" si="28">SUM(W4:W499)</f>
        <v>0</v>
      </c>
      <c r="X500" s="65">
        <f t="shared" si="28"/>
        <v>0</v>
      </c>
      <c r="Y500" s="65">
        <f t="shared" si="28"/>
        <v>0</v>
      </c>
      <c r="Z500" s="65">
        <f t="shared" si="28"/>
        <v>0</v>
      </c>
      <c r="AA500" s="65">
        <f t="shared" si="28"/>
        <v>0</v>
      </c>
      <c r="AB500" s="65">
        <f t="shared" si="28"/>
        <v>0</v>
      </c>
    </row>
    <row r="501" spans="1:34" ht="15" thickTop="1"/>
    <row r="503" spans="1:34">
      <c r="I503" s="54"/>
      <c r="L503" s="8"/>
      <c r="M503" s="8"/>
      <c r="N503" s="8"/>
      <c r="O503" s="8"/>
      <c r="P503" s="8"/>
      <c r="Q503" s="8"/>
      <c r="R503" s="55"/>
      <c r="S503" s="8"/>
      <c r="T503" s="55"/>
      <c r="U503" s="55"/>
      <c r="V503" s="55"/>
      <c r="AG503" t="s">
        <v>195</v>
      </c>
      <c r="AH503" t="s">
        <v>196</v>
      </c>
    </row>
    <row r="504" spans="1:34">
      <c r="I504" s="55"/>
      <c r="L504" s="66"/>
      <c r="M504" s="66"/>
      <c r="N504" s="66"/>
      <c r="O504" s="66"/>
      <c r="P504" s="66"/>
      <c r="Q504" s="66"/>
      <c r="R504" s="66"/>
      <c r="S504" s="55"/>
      <c r="T504" s="66"/>
      <c r="U504" s="66"/>
      <c r="V504" s="66"/>
      <c r="AG504" t="s">
        <v>198</v>
      </c>
      <c r="AH504" t="s">
        <v>199</v>
      </c>
    </row>
    <row r="505" spans="1:34">
      <c r="I505" s="55"/>
      <c r="L505" s="66"/>
      <c r="M505" s="66"/>
      <c r="N505" s="66"/>
      <c r="O505" s="66"/>
      <c r="P505" s="66"/>
      <c r="Q505" s="66"/>
      <c r="R505" s="66"/>
      <c r="S505" s="55"/>
      <c r="T505" s="66"/>
      <c r="U505" s="66"/>
      <c r="V505" s="66"/>
      <c r="AG505" t="s">
        <v>201</v>
      </c>
      <c r="AH505" t="s">
        <v>202</v>
      </c>
    </row>
    <row r="506" spans="1:34">
      <c r="I506" s="55"/>
      <c r="L506" s="66"/>
      <c r="M506" s="66"/>
      <c r="N506" s="66"/>
      <c r="O506" s="66"/>
      <c r="P506" s="66"/>
      <c r="Q506" s="66"/>
      <c r="R506" s="66"/>
      <c r="S506" s="55"/>
      <c r="T506" s="66"/>
      <c r="U506" s="66"/>
      <c r="V506" s="66"/>
      <c r="AG506" t="s">
        <v>204</v>
      </c>
      <c r="AH506" t="s">
        <v>205</v>
      </c>
    </row>
    <row r="507" spans="1:34">
      <c r="I507" s="55"/>
      <c r="L507" s="66"/>
      <c r="M507" s="66"/>
      <c r="N507" s="66"/>
      <c r="O507" s="66"/>
      <c r="P507" s="66"/>
      <c r="Q507" s="66"/>
      <c r="R507" s="66"/>
      <c r="S507" s="55"/>
      <c r="T507" s="66"/>
      <c r="U507" s="66"/>
      <c r="V507" s="66"/>
      <c r="AG507" t="s">
        <v>206</v>
      </c>
      <c r="AH507" t="s">
        <v>207</v>
      </c>
    </row>
    <row r="508" spans="1:34">
      <c r="I508" s="55"/>
      <c r="L508" s="66"/>
      <c r="M508" s="66"/>
      <c r="N508" s="66"/>
      <c r="O508" s="66"/>
      <c r="P508" s="66"/>
      <c r="Q508" s="66"/>
      <c r="R508" s="66"/>
      <c r="S508" s="55"/>
      <c r="T508" s="66"/>
      <c r="U508" s="66"/>
      <c r="V508" s="66"/>
      <c r="AG508" t="s">
        <v>209</v>
      </c>
      <c r="AH508" t="s">
        <v>210</v>
      </c>
    </row>
    <row r="509" spans="1:34">
      <c r="I509" s="55"/>
      <c r="L509" s="66"/>
      <c r="M509" s="66"/>
      <c r="N509" s="66"/>
      <c r="O509" s="66"/>
      <c r="P509" s="66"/>
      <c r="Q509" s="66"/>
      <c r="R509" s="66"/>
      <c r="S509" s="55"/>
      <c r="T509" s="66"/>
      <c r="U509" s="66"/>
      <c r="V509" s="66"/>
      <c r="AG509" t="s">
        <v>171</v>
      </c>
      <c r="AH509" t="s">
        <v>211</v>
      </c>
    </row>
    <row r="510" spans="1:34">
      <c r="I510" s="55"/>
      <c r="L510" s="66"/>
      <c r="M510" s="66"/>
      <c r="N510" s="66"/>
      <c r="O510" s="66"/>
      <c r="P510" s="66"/>
      <c r="Q510" s="66"/>
      <c r="R510" s="66"/>
      <c r="S510" s="55"/>
      <c r="T510" s="66"/>
      <c r="U510" s="66"/>
      <c r="V510" s="66"/>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J514"/>
      <c r="AG514" t="s">
        <v>223</v>
      </c>
      <c r="AH514" t="s">
        <v>224</v>
      </c>
    </row>
    <row r="515" spans="9:34">
      <c r="J515"/>
      <c r="AG515" t="s">
        <v>225</v>
      </c>
      <c r="AH515" t="s">
        <v>226</v>
      </c>
    </row>
    <row r="516" spans="9:34">
      <c r="J516"/>
      <c r="AG516" t="s">
        <v>173</v>
      </c>
      <c r="AH516" t="s">
        <v>227</v>
      </c>
    </row>
    <row r="517" spans="9:34">
      <c r="J517"/>
      <c r="AG517" t="s">
        <v>228</v>
      </c>
      <c r="AH517" t="s">
        <v>229</v>
      </c>
    </row>
    <row r="518" spans="9:34">
      <c r="J518"/>
      <c r="AG518" t="s">
        <v>175</v>
      </c>
      <c r="AH518" t="s">
        <v>230</v>
      </c>
    </row>
    <row r="519" spans="9:34">
      <c r="J519"/>
    </row>
    <row r="520" spans="9:34">
      <c r="J520"/>
      <c r="AG520" t="s">
        <v>180</v>
      </c>
      <c r="AH520" t="s">
        <v>232</v>
      </c>
    </row>
    <row r="521" spans="9:34">
      <c r="J521"/>
      <c r="AG521" t="s">
        <v>233</v>
      </c>
      <c r="AH521" t="s">
        <v>234</v>
      </c>
    </row>
    <row r="522" spans="9:34">
      <c r="J522"/>
      <c r="AG522" t="s">
        <v>161</v>
      </c>
      <c r="AH522" t="s">
        <v>235</v>
      </c>
    </row>
    <row r="523" spans="9:34">
      <c r="J523"/>
      <c r="AG523" t="s">
        <v>159</v>
      </c>
      <c r="AH523" t="s">
        <v>236</v>
      </c>
    </row>
    <row r="524" spans="9:34">
      <c r="J524"/>
      <c r="AG524" t="s">
        <v>200</v>
      </c>
      <c r="AH524" t="s">
        <v>237</v>
      </c>
    </row>
    <row r="525" spans="9:34">
      <c r="J525"/>
      <c r="AG525" t="s">
        <v>238</v>
      </c>
      <c r="AH525" t="s">
        <v>239</v>
      </c>
    </row>
    <row r="526" spans="9:34">
      <c r="J526"/>
      <c r="AG526" t="s">
        <v>240</v>
      </c>
      <c r="AH526" t="s">
        <v>241</v>
      </c>
    </row>
    <row r="527" spans="9:34">
      <c r="J527"/>
      <c r="AG527" t="s">
        <v>156</v>
      </c>
      <c r="AH527" t="s">
        <v>242</v>
      </c>
    </row>
    <row r="528" spans="9:34">
      <c r="J528"/>
      <c r="AG528" t="s">
        <v>244</v>
      </c>
      <c r="AH528" t="s">
        <v>245</v>
      </c>
    </row>
    <row r="529" spans="10:34">
      <c r="J529"/>
      <c r="AG529" s="117" t="s">
        <v>246</v>
      </c>
      <c r="AH529" s="117" t="s">
        <v>246</v>
      </c>
    </row>
    <row r="530" spans="10:34">
      <c r="J530"/>
    </row>
    <row r="531" spans="10:34">
      <c r="J531"/>
      <c r="AG531" t="s">
        <v>164</v>
      </c>
      <c r="AH531" t="s">
        <v>247</v>
      </c>
    </row>
    <row r="532" spans="10:34">
      <c r="J532"/>
      <c r="AG532" t="s">
        <v>248</v>
      </c>
      <c r="AH532" t="s">
        <v>249</v>
      </c>
    </row>
    <row r="533" spans="10:34">
      <c r="J533"/>
      <c r="AG533" t="s">
        <v>166</v>
      </c>
      <c r="AH533" t="s">
        <v>250</v>
      </c>
    </row>
    <row r="534" spans="10:34">
      <c r="J534"/>
      <c r="AG534" t="s">
        <v>251</v>
      </c>
      <c r="AH534" t="s">
        <v>252</v>
      </c>
    </row>
    <row r="535" spans="10:34">
      <c r="J535"/>
      <c r="AG535" t="s">
        <v>253</v>
      </c>
      <c r="AH535" t="s">
        <v>254</v>
      </c>
    </row>
    <row r="536" spans="10:34">
      <c r="J536"/>
      <c r="AG536" t="s">
        <v>255</v>
      </c>
      <c r="AH536" t="s">
        <v>256</v>
      </c>
    </row>
    <row r="537" spans="10:34">
      <c r="J537"/>
    </row>
    <row r="538" spans="10:34">
      <c r="J538"/>
      <c r="AG538" t="s">
        <v>257</v>
      </c>
      <c r="AH538" t="s">
        <v>258</v>
      </c>
    </row>
    <row r="539" spans="10:34">
      <c r="J539"/>
      <c r="AG539" t="s">
        <v>176</v>
      </c>
      <c r="AH539" t="s">
        <v>259</v>
      </c>
    </row>
    <row r="540" spans="10:34">
      <c r="J540"/>
      <c r="AG540" t="s">
        <v>177</v>
      </c>
      <c r="AH540" t="s">
        <v>261</v>
      </c>
    </row>
    <row r="541" spans="10:34">
      <c r="J541"/>
    </row>
    <row r="542" spans="10:34">
      <c r="J542"/>
      <c r="AG542" t="s">
        <v>189</v>
      </c>
      <c r="AH542" t="s">
        <v>89</v>
      </c>
    </row>
    <row r="543" spans="10:34">
      <c r="J543"/>
      <c r="AG543" t="s">
        <v>162</v>
      </c>
      <c r="AH543" t="s">
        <v>91</v>
      </c>
    </row>
    <row r="544" spans="10:34">
      <c r="J544"/>
      <c r="AG544" t="s">
        <v>158</v>
      </c>
      <c r="AH544" t="s">
        <v>262</v>
      </c>
    </row>
    <row r="545" spans="10:34">
      <c r="J545"/>
      <c r="AG545" t="s">
        <v>183</v>
      </c>
      <c r="AH545" t="s">
        <v>263</v>
      </c>
    </row>
    <row r="546" spans="10:34">
      <c r="J546"/>
    </row>
    <row r="547" spans="10:34">
      <c r="AG547" t="s">
        <v>179</v>
      </c>
    </row>
    <row r="548" spans="10:34">
      <c r="AG548" t="s">
        <v>217</v>
      </c>
    </row>
    <row r="549" spans="10:34">
      <c r="AG549" t="s">
        <v>264</v>
      </c>
    </row>
    <row r="550" spans="10:34">
      <c r="AG550" t="s">
        <v>265</v>
      </c>
    </row>
    <row r="551" spans="10:34">
      <c r="AG551" t="s">
        <v>272</v>
      </c>
    </row>
    <row r="552" spans="10:34">
      <c r="AG552" t="s">
        <v>274</v>
      </c>
    </row>
  </sheetData>
  <mergeCells count="11">
    <mergeCell ref="B1:C2"/>
    <mergeCell ref="D1:E1"/>
    <mergeCell ref="F1:P1"/>
    <mergeCell ref="AB1:AB3"/>
    <mergeCell ref="D2:E2"/>
    <mergeCell ref="F2:P2"/>
    <mergeCell ref="W1:W3"/>
    <mergeCell ref="X1:X3"/>
    <mergeCell ref="Y1:Y3"/>
    <mergeCell ref="Z1:Z3"/>
    <mergeCell ref="AA1:AA3"/>
  </mergeCells>
  <dataValidations count="6">
    <dataValidation type="list" allowBlank="1" showInputMessage="1" showErrorMessage="1" sqref="H4:H499" xr:uid="{F29C3FDD-99C6-4717-AE7F-75D6710D205E}">
      <formula1>$AG$531:$AG$536</formula1>
    </dataValidation>
    <dataValidation type="list" allowBlank="1" showInputMessage="1" showErrorMessage="1" sqref="G4:G499" xr:uid="{73D5A69A-4F83-44D2-B4C9-96F92AE64A27}">
      <formula1>$AG$520:$AG$529</formula1>
    </dataValidation>
    <dataValidation type="list" allowBlank="1" showInputMessage="1" showErrorMessage="1" sqref="F4:F499" xr:uid="{48411D5D-5E55-4F99-BBAF-95FD42ED6583}">
      <formula1>$AG$503:$AG$518</formula1>
    </dataValidation>
    <dataValidation type="list" allowBlank="1" showInputMessage="1" showErrorMessage="1" sqref="E4:E499" xr:uid="{096F6ABF-695B-4D3A-B4CB-96A05F5717C1}">
      <formula1>$AG$538:$AG$540</formula1>
    </dataValidation>
    <dataValidation type="list" allowBlank="1" showInputMessage="1" showErrorMessage="1" sqref="A4:A499" xr:uid="{AFB5771E-CCCD-4D7E-9E17-49D236597BF8}">
      <formula1>$AG$547:$AG$552</formula1>
    </dataValidation>
    <dataValidation type="list" allowBlank="1" showInputMessage="1" showErrorMessage="1" sqref="L4:L499 O4:O499" xr:uid="{021E2479-B0FD-4916-9DE4-E439BB18B610}">
      <formula1>$AG$542:$AG$545</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codeName="Blad29">
    <tabColor rgb="FFC2E76B"/>
  </sheetPr>
  <dimension ref="A2:N63"/>
  <sheetViews>
    <sheetView showGridLines="0"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f>B4</f>
        <v>0</v>
      </c>
      <c r="B2" s="339"/>
      <c r="C2" s="339"/>
      <c r="D2" s="339"/>
      <c r="E2" s="339"/>
      <c r="F2" s="339"/>
      <c r="G2" s="339"/>
      <c r="H2" s="339"/>
      <c r="K2" t="s">
        <v>85</v>
      </c>
      <c r="L2" t="s">
        <v>86</v>
      </c>
      <c r="M2" s="40" t="s">
        <v>87</v>
      </c>
      <c r="N2" t="s">
        <v>88</v>
      </c>
    </row>
    <row r="3" spans="1:14">
      <c r="K3" s="33" t="s">
        <v>89</v>
      </c>
      <c r="L3" s="46">
        <v>210</v>
      </c>
      <c r="M3" s="225"/>
      <c r="N3" s="85">
        <f>SUMIF('13a'!$K$4:$K$499,"A",'13a'!$V$4:$V$499)</f>
        <v>0</v>
      </c>
    </row>
    <row r="4" spans="1:14">
      <c r="A4" s="17" t="s">
        <v>90</v>
      </c>
      <c r="B4" s="325">
        <f>VLOOKUP(H5,'Kosten NEN2075'!A3:E52,3)</f>
        <v>0</v>
      </c>
      <c r="C4" s="325"/>
      <c r="D4" s="325"/>
      <c r="E4" s="325"/>
      <c r="F4" s="20"/>
      <c r="G4" s="20"/>
      <c r="H4" s="13"/>
      <c r="K4" s="35" t="s">
        <v>91</v>
      </c>
      <c r="L4" s="47">
        <v>210</v>
      </c>
      <c r="M4" s="226"/>
      <c r="N4" s="86">
        <f>SUMIF('13a'!$K$4:$K$499,"B",'13a'!$V$4:$V$499)</f>
        <v>0</v>
      </c>
    </row>
    <row r="5" spans="1:14">
      <c r="A5" s="18" t="s">
        <v>92</v>
      </c>
      <c r="B5" s="326">
        <f>VLOOKUP(H5,'Kosten NEN2075'!A3:E52,4)</f>
        <v>0</v>
      </c>
      <c r="C5" s="326"/>
      <c r="D5" s="326"/>
      <c r="E5" s="326"/>
      <c r="F5" s="322" t="s">
        <v>93</v>
      </c>
      <c r="G5" s="322"/>
      <c r="H5" s="14">
        <v>13</v>
      </c>
      <c r="K5" s="35" t="s">
        <v>262</v>
      </c>
      <c r="L5" s="47">
        <v>210</v>
      </c>
      <c r="M5" s="226"/>
      <c r="N5" s="86">
        <f>SUMIF('13a'!$K$4:$K$499,"C",'13a'!$V$4:$V$499)</f>
        <v>0</v>
      </c>
    </row>
    <row r="6" spans="1:14">
      <c r="A6" s="19" t="s">
        <v>95</v>
      </c>
      <c r="B6" s="327">
        <f>VLOOKUP(H5,'Kosten NEN2075'!A3:E52,5)</f>
        <v>0</v>
      </c>
      <c r="C6" s="327"/>
      <c r="D6" s="327"/>
      <c r="E6" s="327"/>
      <c r="F6" s="323" t="s">
        <v>96</v>
      </c>
      <c r="G6" s="323"/>
      <c r="H6" s="15" t="str">
        <f>CONCATENATE(H5,"a")</f>
        <v>13a</v>
      </c>
      <c r="K6" s="35" t="s">
        <v>263</v>
      </c>
      <c r="L6" s="47">
        <v>210</v>
      </c>
      <c r="M6" s="226"/>
      <c r="N6" s="86">
        <f>SUMIF('13a'!$K$4:$K$499,"D",'13a'!$V$4:$V$499)</f>
        <v>0</v>
      </c>
    </row>
    <row r="7" spans="1:14">
      <c r="K7" s="35" t="s">
        <v>98</v>
      </c>
      <c r="L7" s="47">
        <v>210</v>
      </c>
      <c r="M7" s="226"/>
      <c r="N7" s="86">
        <f>SUMIF('13a'!$K$4:$K$499,"E",'13a'!$V$4:$V$499)</f>
        <v>0</v>
      </c>
    </row>
    <row r="8" spans="1:14">
      <c r="A8" s="4" t="s">
        <v>99</v>
      </c>
      <c r="B8" s="5"/>
      <c r="C8" s="5"/>
      <c r="D8" s="5"/>
      <c r="E8" s="16">
        <f>MAX(L3:L16)</f>
        <v>210</v>
      </c>
      <c r="K8" s="35" t="s">
        <v>103</v>
      </c>
      <c r="L8" s="47">
        <v>4</v>
      </c>
      <c r="M8" s="226"/>
      <c r="N8" s="86">
        <f>SUMIF('13a'!$K$4:$K$499,"F",'13a'!$V$4:$V$499)</f>
        <v>0</v>
      </c>
    </row>
    <row r="9" spans="1:14">
      <c r="A9" s="4" t="s">
        <v>74</v>
      </c>
      <c r="B9" s="5"/>
      <c r="C9" s="5"/>
      <c r="D9" s="5"/>
      <c r="E9" s="196">
        <v>0.08</v>
      </c>
      <c r="K9" s="35" t="s">
        <v>105</v>
      </c>
      <c r="L9" s="47">
        <v>210</v>
      </c>
      <c r="M9" s="226"/>
      <c r="N9" s="86">
        <f>SUMIF('13a'!$K$4:$K$499,"G",'13a'!$V$4:$V$499)</f>
        <v>0</v>
      </c>
    </row>
    <row r="10" spans="1:14">
      <c r="H10" s="8" t="s">
        <v>102</v>
      </c>
      <c r="K10" s="35" t="s">
        <v>287</v>
      </c>
      <c r="L10" s="47">
        <v>210</v>
      </c>
      <c r="M10" s="226"/>
      <c r="N10" s="86">
        <f>SUMIF('13a'!$K$4:$K$499,"H",'13a'!$V$4:$V$499)</f>
        <v>0</v>
      </c>
    </row>
    <row r="11" spans="1:14">
      <c r="A11" s="4" t="s">
        <v>104</v>
      </c>
      <c r="B11" s="5"/>
      <c r="C11" s="5"/>
      <c r="D11" s="5"/>
      <c r="E11" s="5"/>
      <c r="F11" s="21"/>
      <c r="G11" s="21"/>
      <c r="H11" s="197">
        <f>SUM(N3:N16)*Offertetarief</f>
        <v>0</v>
      </c>
      <c r="K11" s="37" t="s">
        <v>288</v>
      </c>
      <c r="L11" s="48">
        <v>210</v>
      </c>
      <c r="M11" s="227"/>
      <c r="N11" s="87">
        <f>SUMIF('13a'!$K$4:$K$499,"I",'13a'!$V$4:$V$499)</f>
        <v>0</v>
      </c>
    </row>
    <row r="12" spans="1:14">
      <c r="E12" t="s">
        <v>106</v>
      </c>
      <c r="F12" s="8" t="s">
        <v>29</v>
      </c>
      <c r="G12" s="8" t="s">
        <v>107</v>
      </c>
      <c r="H12" s="8"/>
    </row>
    <row r="13" spans="1:14">
      <c r="A13" s="5" t="s">
        <v>289</v>
      </c>
      <c r="B13" s="5"/>
      <c r="C13" s="5"/>
      <c r="D13" s="5"/>
      <c r="E13" s="199">
        <v>4</v>
      </c>
      <c r="F13" s="44">
        <f>SUMIF('13a'!K4:K499,"&lt;&gt;X",'13a'!R4:R499)</f>
        <v>0</v>
      </c>
      <c r="G13" s="224"/>
      <c r="H13" s="200">
        <f>(F13*G13)*4</f>
        <v>0</v>
      </c>
    </row>
    <row r="14" spans="1:14" ht="15.6">
      <c r="F14" s="22" t="s">
        <v>109</v>
      </c>
      <c r="G14" s="76"/>
      <c r="H14" s="200">
        <f>SUM(H11:H13)</f>
        <v>0</v>
      </c>
    </row>
    <row r="16" spans="1:14">
      <c r="A16" t="s">
        <v>110</v>
      </c>
    </row>
    <row r="17" spans="1:9">
      <c r="A17" s="319" t="s">
        <v>111</v>
      </c>
      <c r="B17" s="319"/>
      <c r="C17" s="319"/>
      <c r="D17" s="45">
        <f>'13a'!T500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SUMIFS('13a'!R4:R499,'13a'!L4:L499,"Linoleum",'13a'!K4:K499,"&lt;&gt;X")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SUMIFS('13a'!R4:R499,'13a'!L4:L499,"Tapijt",'13a'!K4:K499,"&lt;&gt;X")</f>
        <v>0</v>
      </c>
      <c r="F26" s="229"/>
      <c r="G26" s="206">
        <f t="shared" si="0"/>
        <v>0</v>
      </c>
      <c r="H26" s="36">
        <v>1</v>
      </c>
      <c r="I26" s="207">
        <f t="shared" si="1"/>
        <v>0</v>
      </c>
    </row>
    <row r="27" spans="1:9">
      <c r="A27" s="295" t="s">
        <v>121</v>
      </c>
      <c r="B27" s="296"/>
      <c r="C27" s="296"/>
      <c r="D27" s="308"/>
      <c r="E27" s="99">
        <f>SUMIFS('13a'!R4:R499,'13a'!L4:L499,"Steen/glad")-SUMIFS('13a'!R4:R499,'13a'!L4:L499,"Steen/glad",'13a'!K4:K499,"G")-SUMIFS('13a'!R4:R499,'13a'!L4:L499,"Steen/glad",'13a'!K4:K499,"X")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'13a'!W500</f>
        <v>0</v>
      </c>
      <c r="F29" s="228"/>
      <c r="G29" s="204">
        <f t="shared" si="0"/>
        <v>0</v>
      </c>
      <c r="H29" s="97">
        <v>2</v>
      </c>
      <c r="I29" s="205">
        <f t="shared" si="1"/>
        <v>0</v>
      </c>
    </row>
    <row r="30" spans="1:9">
      <c r="A30" s="295" t="s">
        <v>123</v>
      </c>
      <c r="B30" s="296"/>
      <c r="C30" s="296"/>
      <c r="D30" s="297"/>
      <c r="E30" s="26">
        <f>'13a'!X500</f>
        <v>0</v>
      </c>
      <c r="F30" s="229"/>
      <c r="G30" s="206">
        <f t="shared" si="0"/>
        <v>0</v>
      </c>
      <c r="H30" s="36">
        <v>2</v>
      </c>
      <c r="I30" s="207">
        <f t="shared" si="1"/>
        <v>0</v>
      </c>
    </row>
    <row r="31" spans="1:9">
      <c r="A31" s="295" t="s">
        <v>124</v>
      </c>
      <c r="B31" s="296"/>
      <c r="C31" s="296"/>
      <c r="D31" s="297"/>
      <c r="E31" s="26">
        <f>'13a'!Y500*2</f>
        <v>0</v>
      </c>
      <c r="F31" s="229"/>
      <c r="G31" s="206">
        <f t="shared" si="0"/>
        <v>0</v>
      </c>
      <c r="H31" s="36">
        <v>2</v>
      </c>
      <c r="I31" s="207">
        <f t="shared" si="1"/>
        <v>0</v>
      </c>
    </row>
    <row r="32" spans="1:9" hidden="1">
      <c r="A32" s="295" t="s">
        <v>125</v>
      </c>
      <c r="B32" s="296"/>
      <c r="C32" s="296"/>
      <c r="D32" s="297"/>
      <c r="E32" s="26">
        <f>'13a'!Z500</f>
        <v>0</v>
      </c>
      <c r="F32" s="229"/>
      <c r="G32" s="206">
        <f t="shared" si="0"/>
        <v>0</v>
      </c>
      <c r="H32" s="36">
        <v>1</v>
      </c>
      <c r="I32" s="207">
        <f t="shared" si="1"/>
        <v>0</v>
      </c>
    </row>
    <row r="33" spans="1:9" hidden="1">
      <c r="A33" s="295" t="s">
        <v>126</v>
      </c>
      <c r="B33" s="296"/>
      <c r="C33" s="296"/>
      <c r="D33" s="297"/>
      <c r="E33" s="26">
        <f>'13a'!AA500</f>
        <v>0</v>
      </c>
      <c r="F33" s="229"/>
      <c r="G33" s="206">
        <f t="shared" si="0"/>
        <v>0</v>
      </c>
      <c r="H33" s="36">
        <v>1</v>
      </c>
      <c r="I33" s="207">
        <f t="shared" si="1"/>
        <v>0</v>
      </c>
    </row>
    <row r="34" spans="1:9" hidden="1">
      <c r="A34" s="295" t="s">
        <v>127</v>
      </c>
      <c r="B34" s="296"/>
      <c r="C34" s="296"/>
      <c r="D34" s="297"/>
      <c r="E34" s="26">
        <f>'13a'!AB500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SUMIF('13a'!K4:K499,"G",'13a'!R4:R499)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309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sheetPr>
  <dimension ref="A1:BK732"/>
  <sheetViews>
    <sheetView workbookViewId="0">
      <selection activeCell="D60" sqref="D60"/>
    </sheetView>
  </sheetViews>
  <sheetFormatPr defaultRowHeight="14.4"/>
  <cols>
    <col min="1" max="1" width="9.109375" style="158"/>
    <col min="2" max="2" width="27.109375" bestFit="1" customWidth="1"/>
    <col min="3" max="3" width="19.109375" customWidth="1"/>
    <col min="4" max="6" width="15.88671875" bestFit="1" customWidth="1"/>
    <col min="7" max="7" width="19.109375" customWidth="1"/>
    <col min="8" max="63" width="9.109375" style="158"/>
  </cols>
  <sheetData>
    <row r="1" spans="1:7" ht="25.8">
      <c r="B1" s="291" t="s">
        <v>49</v>
      </c>
      <c r="C1" s="291"/>
      <c r="D1" s="291"/>
      <c r="E1" s="291"/>
      <c r="F1" s="291"/>
      <c r="G1" s="291"/>
    </row>
    <row r="2" spans="1:7">
      <c r="B2" s="158"/>
      <c r="C2" s="158"/>
      <c r="D2" s="158"/>
      <c r="E2" s="158"/>
      <c r="F2" s="158"/>
      <c r="G2" s="158"/>
    </row>
    <row r="3" spans="1:7" ht="28.8">
      <c r="B3" s="156" t="s">
        <v>50</v>
      </c>
      <c r="C3" s="156" t="s">
        <v>51</v>
      </c>
      <c r="D3" s="156" t="s">
        <v>52</v>
      </c>
      <c r="E3" s="156" t="s">
        <v>53</v>
      </c>
      <c r="F3" s="156" t="s">
        <v>54</v>
      </c>
      <c r="G3" s="156" t="s">
        <v>55</v>
      </c>
    </row>
    <row r="4" spans="1:7">
      <c r="A4" s="158">
        <v>1</v>
      </c>
      <c r="B4" s="12" t="str">
        <f>'Kosten NEN2075'!C3</f>
        <v>Gemeentehuis</v>
      </c>
      <c r="C4" s="157">
        <f>'1'!H11</f>
        <v>0</v>
      </c>
      <c r="D4" s="157">
        <f>'1'!$H$13</f>
        <v>0</v>
      </c>
      <c r="E4" s="157">
        <f>'1'!$I$38</f>
        <v>0</v>
      </c>
      <c r="F4" s="157">
        <f>'1'!$I$52</f>
        <v>0</v>
      </c>
      <c r="G4" s="157">
        <f>'1'!$I$54</f>
        <v>0</v>
      </c>
    </row>
    <row r="5" spans="1:7">
      <c r="A5" s="158">
        <v>2</v>
      </c>
      <c r="B5" s="12" t="str">
        <f>'Kosten NEN2075'!C4</f>
        <v>Gemeentewerf</v>
      </c>
      <c r="C5" s="157">
        <f>'2'!$H$11</f>
        <v>0</v>
      </c>
      <c r="D5" s="157">
        <f>'2'!$H$13</f>
        <v>0</v>
      </c>
      <c r="E5" s="157">
        <f>'2'!$I$38</f>
        <v>0</v>
      </c>
      <c r="F5" s="157">
        <f>'2'!$I$52</f>
        <v>0</v>
      </c>
      <c r="G5" s="157">
        <f>'2'!$I$54</f>
        <v>0</v>
      </c>
    </row>
    <row r="6" spans="1:7">
      <c r="A6" s="158">
        <v>3</v>
      </c>
      <c r="B6" s="12" t="str">
        <f>'Kosten NEN2075'!C5</f>
        <v>Gymzaal de Wimpel</v>
      </c>
      <c r="C6" s="157">
        <f>'3'!$H$11</f>
        <v>0</v>
      </c>
      <c r="D6" s="157">
        <f>'3'!$H$13</f>
        <v>0</v>
      </c>
      <c r="E6" s="157">
        <f>'3'!$I$38</f>
        <v>0</v>
      </c>
      <c r="F6" s="157">
        <f>'3'!$I$52</f>
        <v>0</v>
      </c>
      <c r="G6" s="157">
        <f>'3'!$I$54</f>
        <v>0</v>
      </c>
    </row>
    <row r="7" spans="1:7">
      <c r="A7" s="158">
        <v>4</v>
      </c>
      <c r="B7" s="12" t="str">
        <f>'Kosten NEN2075'!C6</f>
        <v>Gymzaal Kinsbergen</v>
      </c>
      <c r="C7" s="157">
        <f>'4'!$H$11</f>
        <v>0</v>
      </c>
      <c r="D7" s="157">
        <f>'4'!$H$13</f>
        <v>0</v>
      </c>
      <c r="E7" s="157">
        <f>'4'!$I$38</f>
        <v>0</v>
      </c>
      <c r="F7" s="157">
        <f>'4'!$I$52</f>
        <v>0</v>
      </c>
      <c r="G7" s="157">
        <f>'4'!$I$54</f>
        <v>0</v>
      </c>
    </row>
    <row r="8" spans="1:7" hidden="1">
      <c r="A8" s="158">
        <v>5</v>
      </c>
      <c r="B8" s="12">
        <f>'Kosten NEN2075'!C7</f>
        <v>0</v>
      </c>
      <c r="C8" s="157">
        <f>'5'!$H$11</f>
        <v>0</v>
      </c>
      <c r="D8" s="157">
        <f>'5'!$H$13</f>
        <v>0</v>
      </c>
      <c r="E8" s="157">
        <f>'5'!$I$38</f>
        <v>0</v>
      </c>
      <c r="F8" s="157">
        <f>'5'!$I$52</f>
        <v>0</v>
      </c>
      <c r="G8" s="157">
        <f>'5'!$I$54</f>
        <v>0</v>
      </c>
    </row>
    <row r="9" spans="1:7" hidden="1">
      <c r="A9" s="158">
        <v>6</v>
      </c>
      <c r="B9" s="12">
        <f>'Kosten NEN2075'!C8</f>
        <v>0</v>
      </c>
      <c r="C9" s="157">
        <f>'6'!$H$11</f>
        <v>0</v>
      </c>
      <c r="D9" s="157">
        <f>'6'!$H$13</f>
        <v>0</v>
      </c>
      <c r="E9" s="157">
        <f>'6'!$I$38</f>
        <v>0</v>
      </c>
      <c r="F9" s="157">
        <f>'6'!$I$52</f>
        <v>0</v>
      </c>
      <c r="G9" s="157">
        <f>'6'!$I$54</f>
        <v>0</v>
      </c>
    </row>
    <row r="10" spans="1:7" hidden="1">
      <c r="A10" s="158">
        <v>7</v>
      </c>
      <c r="B10" s="12">
        <f>'Kosten NEN2075'!C9</f>
        <v>0</v>
      </c>
      <c r="C10" s="157">
        <f>'7'!$H$11</f>
        <v>0</v>
      </c>
      <c r="D10" s="157">
        <f>'7'!$H$13</f>
        <v>0</v>
      </c>
      <c r="E10" s="157">
        <f>'7'!$I$38</f>
        <v>0</v>
      </c>
      <c r="F10" s="157">
        <f>'7'!$I$52</f>
        <v>0</v>
      </c>
      <c r="G10" s="157">
        <f>'7'!$I$54</f>
        <v>0</v>
      </c>
    </row>
    <row r="11" spans="1:7" hidden="1">
      <c r="A11" s="158">
        <v>8</v>
      </c>
      <c r="B11" s="12">
        <f>'Kosten NEN2075'!C10</f>
        <v>0</v>
      </c>
      <c r="C11" s="157">
        <f>'8'!$H$11</f>
        <v>0</v>
      </c>
      <c r="D11" s="157">
        <f>'8'!$H$13</f>
        <v>0</v>
      </c>
      <c r="E11" s="157">
        <f>'8'!$I$38</f>
        <v>0</v>
      </c>
      <c r="F11" s="157">
        <f>'8'!$I$52</f>
        <v>0</v>
      </c>
      <c r="G11" s="157">
        <f>'8'!$I$54</f>
        <v>0</v>
      </c>
    </row>
    <row r="12" spans="1:7" hidden="1">
      <c r="A12" s="158">
        <v>9</v>
      </c>
      <c r="B12" s="12">
        <f>'Kosten NEN2075'!C11</f>
        <v>0</v>
      </c>
      <c r="C12" s="157">
        <f>'9'!$H$11</f>
        <v>0</v>
      </c>
      <c r="D12" s="157">
        <f>'9'!$H$13</f>
        <v>0</v>
      </c>
      <c r="E12" s="157">
        <f>'9'!$I$38</f>
        <v>0</v>
      </c>
      <c r="F12" s="157">
        <f>'9'!$I$52</f>
        <v>0</v>
      </c>
      <c r="G12" s="157">
        <f>'9'!$I$54</f>
        <v>0</v>
      </c>
    </row>
    <row r="13" spans="1:7" hidden="1">
      <c r="A13" s="158">
        <v>10</v>
      </c>
      <c r="B13" s="12">
        <f>'Kosten NEN2075'!C12</f>
        <v>0</v>
      </c>
      <c r="C13" s="157">
        <f>'10'!$H$11</f>
        <v>0</v>
      </c>
      <c r="D13" s="157">
        <f>'10'!$H$13</f>
        <v>0</v>
      </c>
      <c r="E13" s="157">
        <f>'10'!$I$38</f>
        <v>0</v>
      </c>
      <c r="F13" s="157">
        <f>'10'!$I$52</f>
        <v>0</v>
      </c>
      <c r="G13" s="157">
        <f>'10'!$I$54</f>
        <v>0</v>
      </c>
    </row>
    <row r="14" spans="1:7" hidden="1">
      <c r="A14" s="158">
        <v>11</v>
      </c>
      <c r="B14" s="12">
        <f>'Kosten NEN2075'!C13</f>
        <v>0</v>
      </c>
      <c r="C14" s="157">
        <f>'11'!$H$11</f>
        <v>0</v>
      </c>
      <c r="D14" s="157">
        <f>'11'!$H$13</f>
        <v>0</v>
      </c>
      <c r="E14" s="157">
        <f>'11'!$I$38</f>
        <v>0</v>
      </c>
      <c r="F14" s="157">
        <f>'11'!$I$52</f>
        <v>0</v>
      </c>
      <c r="G14" s="157">
        <f>'11'!$I$54</f>
        <v>0</v>
      </c>
    </row>
    <row r="15" spans="1:7" hidden="1">
      <c r="A15" s="158">
        <v>12</v>
      </c>
      <c r="B15" s="12">
        <f>'Kosten NEN2075'!C14</f>
        <v>0</v>
      </c>
      <c r="C15" s="157">
        <f>'12'!$H$11</f>
        <v>0</v>
      </c>
      <c r="D15" s="157">
        <f>'12'!$H$13</f>
        <v>0</v>
      </c>
      <c r="E15" s="157">
        <f>'12'!$I$38</f>
        <v>0</v>
      </c>
      <c r="F15" s="157">
        <f>'12'!$I$52</f>
        <v>0</v>
      </c>
      <c r="G15" s="157">
        <f>'12'!$I$54</f>
        <v>0</v>
      </c>
    </row>
    <row r="16" spans="1:7" hidden="1">
      <c r="A16" s="158">
        <v>13</v>
      </c>
      <c r="B16" s="12">
        <f>'Kosten NEN2075'!C15</f>
        <v>0</v>
      </c>
      <c r="C16" s="157">
        <f>'13'!$H$11</f>
        <v>0</v>
      </c>
      <c r="D16" s="157">
        <f>'13'!$H$13</f>
        <v>0</v>
      </c>
      <c r="E16" s="157">
        <f>'13'!$I$38</f>
        <v>0</v>
      </c>
      <c r="F16" s="157">
        <f>'13'!$I$52</f>
        <v>0</v>
      </c>
      <c r="G16" s="157">
        <f>'13'!$I$54</f>
        <v>0</v>
      </c>
    </row>
    <row r="17" spans="1:7" hidden="1">
      <c r="A17" s="158">
        <v>14</v>
      </c>
      <c r="B17" s="12">
        <f>'Kosten NEN2075'!C16</f>
        <v>0</v>
      </c>
      <c r="C17" s="157">
        <f>'14'!$H$11</f>
        <v>0</v>
      </c>
      <c r="D17" s="157">
        <f>'14'!$H$13</f>
        <v>0</v>
      </c>
      <c r="E17" s="157">
        <f>'14'!$I$38</f>
        <v>0</v>
      </c>
      <c r="F17" s="157">
        <f>'14'!$I$52</f>
        <v>0</v>
      </c>
      <c r="G17" s="157">
        <f>'14'!$I$54</f>
        <v>0</v>
      </c>
    </row>
    <row r="18" spans="1:7" hidden="1">
      <c r="A18" s="158">
        <v>15</v>
      </c>
      <c r="B18" s="12">
        <f>'Kosten NEN2075'!C17</f>
        <v>0</v>
      </c>
      <c r="C18" s="157">
        <f>'15'!$H$11</f>
        <v>0</v>
      </c>
      <c r="D18" s="157">
        <f>'15'!$H$13</f>
        <v>0</v>
      </c>
      <c r="E18" s="157">
        <f>'15'!$I$38</f>
        <v>0</v>
      </c>
      <c r="F18" s="157">
        <f>'15'!$I$52</f>
        <v>0</v>
      </c>
      <c r="G18" s="157">
        <f>'15'!$I$54</f>
        <v>0</v>
      </c>
    </row>
    <row r="19" spans="1:7" hidden="1">
      <c r="A19" s="158">
        <v>16</v>
      </c>
      <c r="B19" s="12"/>
      <c r="C19" s="157"/>
      <c r="D19" s="157"/>
      <c r="E19" s="157"/>
      <c r="F19" s="157"/>
      <c r="G19" s="157"/>
    </row>
    <row r="20" spans="1:7" hidden="1">
      <c r="A20" s="158">
        <v>17</v>
      </c>
      <c r="B20" s="12"/>
      <c r="C20" s="157"/>
      <c r="D20" s="157"/>
      <c r="E20" s="157"/>
      <c r="F20" s="157"/>
      <c r="G20" s="157"/>
    </row>
    <row r="21" spans="1:7" hidden="1">
      <c r="A21" s="158">
        <v>18</v>
      </c>
      <c r="B21" s="12"/>
      <c r="C21" s="157"/>
      <c r="D21" s="157"/>
      <c r="E21" s="157"/>
      <c r="F21" s="157"/>
      <c r="G21" s="157"/>
    </row>
    <row r="22" spans="1:7" hidden="1">
      <c r="A22" s="158">
        <v>19</v>
      </c>
      <c r="B22" s="12"/>
      <c r="C22" s="157"/>
      <c r="D22" s="157"/>
      <c r="E22" s="157"/>
      <c r="F22" s="157"/>
      <c r="G22" s="157"/>
    </row>
    <row r="23" spans="1:7" hidden="1">
      <c r="A23" s="158">
        <v>20</v>
      </c>
      <c r="B23" s="12"/>
      <c r="C23" s="157"/>
      <c r="D23" s="157"/>
      <c r="E23" s="157"/>
      <c r="F23" s="157"/>
      <c r="G23" s="157"/>
    </row>
    <row r="24" spans="1:7" hidden="1">
      <c r="A24" s="158">
        <v>21</v>
      </c>
      <c r="B24" s="12"/>
      <c r="C24" s="157"/>
      <c r="D24" s="157"/>
      <c r="E24" s="157"/>
      <c r="F24" s="157"/>
      <c r="G24" s="157"/>
    </row>
    <row r="25" spans="1:7" hidden="1">
      <c r="A25" s="158">
        <v>22</v>
      </c>
      <c r="B25" s="12"/>
      <c r="C25" s="157"/>
      <c r="D25" s="157"/>
      <c r="E25" s="157"/>
      <c r="F25" s="157"/>
      <c r="G25" s="157"/>
    </row>
    <row r="26" spans="1:7" hidden="1">
      <c r="A26" s="158">
        <v>23</v>
      </c>
      <c r="B26" s="12"/>
      <c r="C26" s="157"/>
      <c r="D26" s="157"/>
      <c r="E26" s="157"/>
      <c r="F26" s="157"/>
      <c r="G26" s="157"/>
    </row>
    <row r="27" spans="1:7" hidden="1">
      <c r="A27" s="158">
        <v>24</v>
      </c>
      <c r="B27" s="12"/>
      <c r="C27" s="157"/>
      <c r="D27" s="157"/>
      <c r="E27" s="157"/>
      <c r="F27" s="157"/>
      <c r="G27" s="157"/>
    </row>
    <row r="28" spans="1:7" hidden="1">
      <c r="A28" s="158">
        <v>25</v>
      </c>
      <c r="B28" s="12"/>
      <c r="C28" s="157"/>
      <c r="D28" s="157"/>
      <c r="E28" s="157"/>
      <c r="F28" s="157"/>
      <c r="G28" s="157"/>
    </row>
    <row r="29" spans="1:7" hidden="1">
      <c r="A29" s="158">
        <v>26</v>
      </c>
      <c r="B29" s="12"/>
      <c r="C29" s="157"/>
      <c r="D29" s="157"/>
      <c r="E29" s="157"/>
      <c r="F29" s="157"/>
      <c r="G29" s="157"/>
    </row>
    <row r="30" spans="1:7" hidden="1">
      <c r="A30" s="158">
        <v>27</v>
      </c>
      <c r="B30" s="12"/>
      <c r="C30" s="157"/>
      <c r="D30" s="157"/>
      <c r="E30" s="157"/>
      <c r="F30" s="157"/>
      <c r="G30" s="157"/>
    </row>
    <row r="31" spans="1:7" hidden="1">
      <c r="A31" s="158">
        <v>28</v>
      </c>
      <c r="B31" s="12"/>
      <c r="C31" s="157"/>
      <c r="D31" s="157"/>
      <c r="E31" s="157"/>
      <c r="F31" s="157"/>
      <c r="G31" s="157"/>
    </row>
    <row r="32" spans="1:7" hidden="1">
      <c r="A32" s="158">
        <v>29</v>
      </c>
      <c r="B32" s="12"/>
      <c r="C32" s="157"/>
      <c r="D32" s="157"/>
      <c r="E32" s="157"/>
      <c r="F32" s="157"/>
      <c r="G32" s="157"/>
    </row>
    <row r="33" spans="1:7" hidden="1">
      <c r="A33" s="158">
        <v>30</v>
      </c>
      <c r="B33" s="12"/>
      <c r="C33" s="157"/>
      <c r="D33" s="157"/>
      <c r="E33" s="157"/>
      <c r="F33" s="157"/>
      <c r="G33" s="157"/>
    </row>
    <row r="34" spans="1:7" hidden="1">
      <c r="A34" s="158">
        <v>31</v>
      </c>
      <c r="B34" s="12"/>
      <c r="C34" s="157"/>
      <c r="D34" s="157"/>
      <c r="E34" s="157"/>
      <c r="F34" s="157"/>
      <c r="G34" s="157"/>
    </row>
    <row r="35" spans="1:7" hidden="1">
      <c r="A35" s="158">
        <v>32</v>
      </c>
      <c r="B35" s="12"/>
      <c r="C35" s="157"/>
      <c r="D35" s="157"/>
      <c r="E35" s="157"/>
      <c r="F35" s="157"/>
      <c r="G35" s="157"/>
    </row>
    <row r="36" spans="1:7" hidden="1">
      <c r="A36" s="158">
        <v>33</v>
      </c>
      <c r="B36" s="12"/>
      <c r="C36" s="157"/>
      <c r="D36" s="157"/>
      <c r="E36" s="157"/>
      <c r="F36" s="157"/>
      <c r="G36" s="157"/>
    </row>
    <row r="37" spans="1:7" hidden="1">
      <c r="A37" s="158">
        <v>34</v>
      </c>
      <c r="B37" s="12"/>
      <c r="C37" s="157"/>
      <c r="D37" s="157"/>
      <c r="E37" s="157"/>
      <c r="F37" s="157"/>
      <c r="G37" s="157"/>
    </row>
    <row r="38" spans="1:7" hidden="1">
      <c r="A38" s="158">
        <v>35</v>
      </c>
      <c r="B38" s="12"/>
      <c r="C38" s="157"/>
      <c r="D38" s="157"/>
      <c r="E38" s="157"/>
      <c r="F38" s="157"/>
      <c r="G38" s="157"/>
    </row>
    <row r="39" spans="1:7" hidden="1">
      <c r="A39" s="158">
        <v>36</v>
      </c>
      <c r="B39" s="12"/>
      <c r="C39" s="157"/>
      <c r="D39" s="157"/>
      <c r="E39" s="157"/>
      <c r="F39" s="157"/>
      <c r="G39" s="157"/>
    </row>
    <row r="40" spans="1:7" hidden="1">
      <c r="A40" s="158">
        <v>37</v>
      </c>
      <c r="B40" s="12"/>
      <c r="C40" s="157"/>
      <c r="D40" s="157"/>
      <c r="E40" s="157"/>
      <c r="F40" s="157"/>
      <c r="G40" s="157"/>
    </row>
    <row r="41" spans="1:7" hidden="1">
      <c r="A41" s="158">
        <v>38</v>
      </c>
      <c r="B41" s="12"/>
      <c r="C41" s="157"/>
      <c r="D41" s="157"/>
      <c r="E41" s="157"/>
      <c r="F41" s="157"/>
      <c r="G41" s="157"/>
    </row>
    <row r="42" spans="1:7" hidden="1">
      <c r="A42" s="158">
        <v>39</v>
      </c>
      <c r="B42" s="12"/>
      <c r="C42" s="157"/>
      <c r="D42" s="157"/>
      <c r="E42" s="157"/>
      <c r="F42" s="157"/>
      <c r="G42" s="157"/>
    </row>
    <row r="43" spans="1:7" hidden="1">
      <c r="A43" s="158">
        <v>40</v>
      </c>
      <c r="B43" s="12"/>
      <c r="C43" s="157"/>
      <c r="D43" s="157"/>
      <c r="E43" s="157"/>
      <c r="F43" s="157"/>
      <c r="G43" s="157"/>
    </row>
    <row r="44" spans="1:7" hidden="1">
      <c r="A44" s="158">
        <v>41</v>
      </c>
      <c r="B44" s="12"/>
      <c r="C44" s="157"/>
      <c r="D44" s="157"/>
      <c r="E44" s="157"/>
      <c r="F44" s="157"/>
      <c r="G44" s="157"/>
    </row>
    <row r="45" spans="1:7" hidden="1">
      <c r="A45" s="158">
        <v>42</v>
      </c>
      <c r="B45" s="12"/>
      <c r="C45" s="157"/>
      <c r="D45" s="157"/>
      <c r="E45" s="157"/>
      <c r="F45" s="157"/>
      <c r="G45" s="157"/>
    </row>
    <row r="46" spans="1:7" hidden="1">
      <c r="A46" s="158">
        <v>43</v>
      </c>
      <c r="B46" s="12"/>
      <c r="C46" s="157"/>
      <c r="D46" s="157"/>
      <c r="E46" s="157"/>
      <c r="F46" s="157"/>
      <c r="G46" s="157"/>
    </row>
    <row r="47" spans="1:7" hidden="1">
      <c r="A47" s="158">
        <v>44</v>
      </c>
      <c r="B47" s="12"/>
      <c r="C47" s="157"/>
      <c r="D47" s="157"/>
      <c r="E47" s="157"/>
      <c r="F47" s="157"/>
      <c r="G47" s="157"/>
    </row>
    <row r="48" spans="1:7" hidden="1">
      <c r="A48" s="158">
        <v>45</v>
      </c>
      <c r="B48" s="12"/>
      <c r="C48" s="157"/>
      <c r="D48" s="157"/>
      <c r="E48" s="157"/>
      <c r="F48" s="157"/>
      <c r="G48" s="157"/>
    </row>
    <row r="49" spans="1:7" hidden="1">
      <c r="A49" s="158">
        <v>46</v>
      </c>
      <c r="B49" s="12"/>
      <c r="C49" s="157"/>
      <c r="D49" s="157"/>
      <c r="E49" s="157"/>
      <c r="F49" s="157"/>
      <c r="G49" s="157"/>
    </row>
    <row r="50" spans="1:7" hidden="1">
      <c r="A50" s="158">
        <v>47</v>
      </c>
      <c r="B50" s="12"/>
      <c r="C50" s="157"/>
      <c r="D50" s="157"/>
      <c r="E50" s="157"/>
      <c r="F50" s="157"/>
      <c r="G50" s="157"/>
    </row>
    <row r="51" spans="1:7" hidden="1">
      <c r="A51" s="158">
        <v>48</v>
      </c>
      <c r="B51" s="12"/>
      <c r="C51" s="157"/>
      <c r="D51" s="157"/>
      <c r="E51" s="157"/>
      <c r="F51" s="157"/>
      <c r="G51" s="157"/>
    </row>
    <row r="52" spans="1:7" hidden="1">
      <c r="A52" s="158">
        <v>49</v>
      </c>
      <c r="B52" s="12"/>
      <c r="C52" s="157"/>
      <c r="D52" s="157"/>
      <c r="E52" s="157"/>
      <c r="F52" s="157"/>
      <c r="G52" s="157"/>
    </row>
    <row r="53" spans="1:7" hidden="1">
      <c r="A53" s="158">
        <v>50</v>
      </c>
      <c r="B53" s="12"/>
      <c r="C53" s="157"/>
      <c r="D53" s="157"/>
      <c r="E53" s="157"/>
      <c r="F53" s="157"/>
      <c r="G53" s="157"/>
    </row>
    <row r="54" spans="1:7" hidden="1">
      <c r="A54" s="158">
        <v>51</v>
      </c>
      <c r="B54" s="12"/>
      <c r="C54" s="157"/>
      <c r="D54" s="157"/>
      <c r="E54" s="157"/>
      <c r="F54" s="157"/>
      <c r="G54" s="157"/>
    </row>
    <row r="55" spans="1:7" s="158" customFormat="1">
      <c r="B55" s="32" t="s">
        <v>56</v>
      </c>
      <c r="C55" s="124">
        <f>SUM(C4:C54)</f>
        <v>0</v>
      </c>
      <c r="D55" s="124">
        <f t="shared" ref="D55:G55" si="0">SUM(D4:D54)</f>
        <v>0</v>
      </c>
      <c r="E55" s="124">
        <f t="shared" si="0"/>
        <v>0</v>
      </c>
      <c r="F55" s="124">
        <f t="shared" si="0"/>
        <v>0</v>
      </c>
      <c r="G55" s="124">
        <f t="shared" si="0"/>
        <v>0</v>
      </c>
    </row>
    <row r="56" spans="1:7" s="158" customFormat="1"/>
    <row r="57" spans="1:7" s="158" customFormat="1"/>
    <row r="58" spans="1:7" s="158" customFormat="1"/>
    <row r="59" spans="1:7" s="158" customFormat="1"/>
    <row r="60" spans="1:7" s="158" customFormat="1"/>
    <row r="61" spans="1:7" s="158" customFormat="1"/>
    <row r="62" spans="1:7" s="158" customFormat="1"/>
    <row r="63" spans="1:7" s="158" customFormat="1"/>
    <row r="64" spans="1:7"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row r="78" s="158" customFormat="1"/>
    <row r="79" s="158" customFormat="1"/>
    <row r="80"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row r="144" s="158" customFormat="1"/>
    <row r="145" s="158" customFormat="1"/>
    <row r="146" s="158" customFormat="1"/>
    <row r="147" s="158" customFormat="1"/>
    <row r="148" s="158" customFormat="1"/>
    <row r="149" s="158" customFormat="1"/>
    <row r="150" s="158" customFormat="1"/>
    <row r="151" s="158" customFormat="1"/>
    <row r="152" s="158" customFormat="1"/>
    <row r="153" s="158" customFormat="1"/>
    <row r="154" s="158" customFormat="1"/>
    <row r="155" s="158" customFormat="1"/>
    <row r="156" s="158" customFormat="1"/>
    <row r="157" s="158" customFormat="1"/>
    <row r="158" s="158" customFormat="1"/>
    <row r="159" s="158" customFormat="1"/>
    <row r="160" s="158" customFormat="1"/>
    <row r="161" s="158" customFormat="1"/>
    <row r="162" s="158" customFormat="1"/>
    <row r="163" s="158" customFormat="1"/>
    <row r="164" s="158" customFormat="1"/>
    <row r="165" s="158" customFormat="1"/>
    <row r="166" s="158" customFormat="1"/>
    <row r="167" s="158" customFormat="1"/>
    <row r="168" s="158" customFormat="1"/>
    <row r="169" s="158" customFormat="1"/>
    <row r="170" s="158" customFormat="1"/>
    <row r="171" s="158" customFormat="1"/>
    <row r="172" s="158" customFormat="1"/>
    <row r="173" s="158" customFormat="1"/>
    <row r="174" s="158" customFormat="1"/>
    <row r="175" s="158" customFormat="1"/>
    <row r="176" s="158" customFormat="1"/>
    <row r="177" s="158" customFormat="1"/>
    <row r="178" s="158" customFormat="1"/>
    <row r="179" s="158" customFormat="1"/>
    <row r="180" s="158" customFormat="1"/>
    <row r="181" s="158" customFormat="1"/>
    <row r="182" s="158" customFormat="1"/>
    <row r="183" s="158" customFormat="1"/>
    <row r="184" s="158" customFormat="1"/>
    <row r="185" s="158" customFormat="1"/>
    <row r="186" s="158" customFormat="1"/>
    <row r="187" s="158" customFormat="1"/>
    <row r="188" s="158" customFormat="1"/>
    <row r="189" s="158" customFormat="1"/>
    <row r="190" s="158" customFormat="1"/>
    <row r="191" s="158" customFormat="1"/>
    <row r="192" s="158" customFormat="1"/>
    <row r="193" s="158" customFormat="1"/>
    <row r="194" s="158" customFormat="1"/>
    <row r="195" s="158" customFormat="1"/>
    <row r="196" s="158" customFormat="1"/>
    <row r="197" s="158" customFormat="1"/>
    <row r="198" s="158" customFormat="1"/>
    <row r="199" s="158" customFormat="1"/>
    <row r="200" s="158" customFormat="1"/>
    <row r="201" s="158" customFormat="1"/>
    <row r="202" s="158" customFormat="1"/>
    <row r="203" s="158" customFormat="1"/>
    <row r="204" s="158" customFormat="1"/>
    <row r="205" s="158" customFormat="1"/>
    <row r="206" s="158" customFormat="1"/>
    <row r="207" s="158" customFormat="1"/>
    <row r="208" s="158" customFormat="1"/>
    <row r="209" s="158" customFormat="1"/>
    <row r="210" s="158" customFormat="1"/>
    <row r="211" s="158" customFormat="1"/>
    <row r="212" s="158" customFormat="1"/>
    <row r="213" s="158" customFormat="1"/>
    <row r="214" s="158" customFormat="1"/>
    <row r="215" s="158" customFormat="1"/>
    <row r="216" s="158" customFormat="1"/>
    <row r="217" s="158" customFormat="1"/>
    <row r="218" s="158" customFormat="1"/>
    <row r="219" s="158" customFormat="1"/>
    <row r="220" s="158" customFormat="1"/>
    <row r="221" s="158" customFormat="1"/>
    <row r="222" s="158" customFormat="1"/>
    <row r="223" s="158" customFormat="1"/>
    <row r="224" s="158" customFormat="1"/>
    <row r="225" s="158" customFormat="1"/>
    <row r="226" s="158" customFormat="1"/>
    <row r="227" s="158" customFormat="1"/>
    <row r="228" s="158" customFormat="1"/>
    <row r="229" s="158" customFormat="1"/>
    <row r="230" s="158" customFormat="1"/>
    <row r="231" s="158" customFormat="1"/>
    <row r="232" s="158" customFormat="1"/>
    <row r="233" s="158" customFormat="1"/>
    <row r="234" s="158" customFormat="1"/>
    <row r="235" s="158" customFormat="1"/>
    <row r="236" s="158" customFormat="1"/>
    <row r="237" s="158" customFormat="1"/>
    <row r="238" s="158" customFormat="1"/>
    <row r="239" s="158" customFormat="1"/>
    <row r="240" s="158" customFormat="1"/>
    <row r="241" s="158" customFormat="1"/>
    <row r="242" s="158" customFormat="1"/>
    <row r="243" s="158" customFormat="1"/>
    <row r="244" s="158" customFormat="1"/>
    <row r="245" s="158" customFormat="1"/>
    <row r="246" s="158" customFormat="1"/>
    <row r="247" s="158" customFormat="1"/>
    <row r="248" s="158" customFormat="1"/>
    <row r="249" s="158" customFormat="1"/>
    <row r="250" s="158" customFormat="1"/>
    <row r="251" s="158" customFormat="1"/>
    <row r="252" s="158" customFormat="1"/>
    <row r="253" s="158" customFormat="1"/>
    <row r="254" s="158" customFormat="1"/>
    <row r="255" s="158" customFormat="1"/>
    <row r="256" s="158" customFormat="1"/>
    <row r="257" s="158" customFormat="1"/>
    <row r="258" s="158" customFormat="1"/>
    <row r="259" s="158" customFormat="1"/>
    <row r="260" s="158" customFormat="1"/>
    <row r="261" s="158" customFormat="1"/>
    <row r="262" s="158" customFormat="1"/>
    <row r="263" s="158" customFormat="1"/>
    <row r="264" s="158" customFormat="1"/>
    <row r="265" s="158" customFormat="1"/>
    <row r="266" s="158" customFormat="1"/>
    <row r="267" s="158" customFormat="1"/>
    <row r="268" s="158" customFormat="1"/>
    <row r="269" s="158" customFormat="1"/>
    <row r="270" s="158" customFormat="1"/>
    <row r="271" s="158" customFormat="1"/>
    <row r="272" s="158" customFormat="1"/>
    <row r="273" s="158" customFormat="1"/>
    <row r="274" s="158" customFormat="1"/>
    <row r="275" s="158" customFormat="1"/>
    <row r="276" s="158" customFormat="1"/>
    <row r="277" s="158" customFormat="1"/>
    <row r="278" s="158" customFormat="1"/>
    <row r="279" s="158" customFormat="1"/>
    <row r="280" s="158" customFormat="1"/>
    <row r="281" s="158" customFormat="1"/>
    <row r="282" s="158" customFormat="1"/>
    <row r="283" s="158" customFormat="1"/>
    <row r="284" s="158" customFormat="1"/>
    <row r="285" s="158" customFormat="1"/>
    <row r="286" s="158" customFormat="1"/>
    <row r="287" s="158" customFormat="1"/>
    <row r="288" s="158" customFormat="1"/>
    <row r="289" s="158" customFormat="1"/>
    <row r="290" s="158" customFormat="1"/>
    <row r="291" s="158" customFormat="1"/>
    <row r="292" s="158" customFormat="1"/>
    <row r="293" s="158" customFormat="1"/>
    <row r="294" s="158" customFormat="1"/>
    <row r="295" s="158" customFormat="1"/>
    <row r="296" s="158" customFormat="1"/>
    <row r="297" s="158" customFormat="1"/>
    <row r="298" s="158" customFormat="1"/>
    <row r="299" s="158" customFormat="1"/>
    <row r="300" s="158" customFormat="1"/>
    <row r="301" s="158" customFormat="1"/>
    <row r="302" s="158" customFormat="1"/>
    <row r="303" s="158" customFormat="1"/>
    <row r="304" s="158" customFormat="1"/>
    <row r="305" s="158" customFormat="1"/>
    <row r="306" s="158" customFormat="1"/>
    <row r="307" s="158" customFormat="1"/>
    <row r="308" s="158" customFormat="1"/>
    <row r="309" s="158" customFormat="1"/>
    <row r="310" s="158" customFormat="1"/>
    <row r="311" s="158" customFormat="1"/>
    <row r="312" s="158" customFormat="1"/>
    <row r="313" s="158" customFormat="1"/>
    <row r="314" s="158" customFormat="1"/>
    <row r="315" s="158" customFormat="1"/>
    <row r="316" s="158" customFormat="1"/>
    <row r="317" s="158" customFormat="1"/>
    <row r="318" s="158" customFormat="1"/>
    <row r="319" s="158" customFormat="1"/>
    <row r="320" s="158" customFormat="1"/>
    <row r="321" s="158" customFormat="1"/>
    <row r="322" s="158" customFormat="1"/>
    <row r="323" s="158" customFormat="1"/>
    <row r="324" s="158" customFormat="1"/>
    <row r="325" s="158" customFormat="1"/>
    <row r="326" s="158" customFormat="1"/>
    <row r="327" s="158" customFormat="1"/>
    <row r="328" s="158" customFormat="1"/>
    <row r="329" s="158" customFormat="1"/>
    <row r="330" s="158" customFormat="1"/>
    <row r="331" s="158" customFormat="1"/>
    <row r="332" s="158" customFormat="1"/>
    <row r="333" s="158" customFormat="1"/>
    <row r="334" s="158" customFormat="1"/>
    <row r="335" s="158" customFormat="1"/>
    <row r="336" s="158" customFormat="1"/>
    <row r="337" s="158" customFormat="1"/>
    <row r="338" s="158" customFormat="1"/>
    <row r="339" s="158" customFormat="1"/>
    <row r="340" s="158" customFormat="1"/>
    <row r="341" s="158" customFormat="1"/>
    <row r="342" s="158" customFormat="1"/>
    <row r="343" s="158" customFormat="1"/>
    <row r="344" s="158" customFormat="1"/>
    <row r="345" s="158" customFormat="1"/>
    <row r="346" s="158" customFormat="1"/>
    <row r="347" s="158" customFormat="1"/>
    <row r="348" s="158" customFormat="1"/>
    <row r="349" s="158" customFormat="1"/>
    <row r="350" s="158" customFormat="1"/>
    <row r="351" s="158" customFormat="1"/>
    <row r="352" s="158" customFormat="1"/>
    <row r="353" s="158" customFormat="1"/>
    <row r="354" s="158" customFormat="1"/>
    <row r="355" s="158" customFormat="1"/>
    <row r="356" s="158" customFormat="1"/>
    <row r="357" s="158" customFormat="1"/>
    <row r="358" s="158" customFormat="1"/>
    <row r="359" s="158" customFormat="1"/>
    <row r="360" s="158" customFormat="1"/>
    <row r="361" s="158" customFormat="1"/>
    <row r="362" s="158" customFormat="1"/>
    <row r="363" s="158" customFormat="1"/>
    <row r="364" s="158" customFormat="1"/>
    <row r="365" s="158" customFormat="1"/>
    <row r="366" s="158" customFormat="1"/>
    <row r="367" s="158" customFormat="1"/>
    <row r="368" s="158" customFormat="1"/>
    <row r="369" s="158" customFormat="1"/>
    <row r="370" s="158" customFormat="1"/>
    <row r="371" s="158" customFormat="1"/>
    <row r="372" s="158" customFormat="1"/>
    <row r="373" s="158" customFormat="1"/>
    <row r="374" s="158" customFormat="1"/>
    <row r="375" s="158" customFormat="1"/>
    <row r="376" s="158" customFormat="1"/>
    <row r="377" s="158" customFormat="1"/>
    <row r="378" s="158" customFormat="1"/>
    <row r="379" s="158" customFormat="1"/>
    <row r="380" s="158" customFormat="1"/>
    <row r="381" s="158" customFormat="1"/>
    <row r="382" s="158" customFormat="1"/>
    <row r="383" s="158" customFormat="1"/>
    <row r="384" s="158" customFormat="1"/>
    <row r="385" s="158" customFormat="1"/>
    <row r="386" s="158" customFormat="1"/>
    <row r="387" s="158" customFormat="1"/>
    <row r="388" s="158" customFormat="1"/>
    <row r="389" s="158" customFormat="1"/>
    <row r="390" s="158" customFormat="1"/>
    <row r="391" s="158" customFormat="1"/>
    <row r="392" s="158" customFormat="1"/>
    <row r="393" s="158" customFormat="1"/>
    <row r="394" s="158" customFormat="1"/>
    <row r="395" s="158" customFormat="1"/>
    <row r="396" s="158" customFormat="1"/>
    <row r="397" s="158" customFormat="1"/>
    <row r="398" s="158" customFormat="1"/>
    <row r="399" s="158" customFormat="1"/>
    <row r="400" s="158" customFormat="1"/>
    <row r="401" s="158" customFormat="1"/>
    <row r="402" s="158" customFormat="1"/>
    <row r="403" s="158" customFormat="1"/>
    <row r="404" s="158" customFormat="1"/>
    <row r="405" s="158" customFormat="1"/>
    <row r="406" s="158" customFormat="1"/>
    <row r="407" s="158" customFormat="1"/>
    <row r="408" s="158" customFormat="1"/>
    <row r="409" s="158" customFormat="1"/>
    <row r="410" s="158" customFormat="1"/>
    <row r="411" s="158" customFormat="1"/>
    <row r="412" s="158" customFormat="1"/>
    <row r="413" s="158" customFormat="1"/>
    <row r="414" s="158" customFormat="1"/>
    <row r="415" s="158" customFormat="1"/>
    <row r="416" s="158" customFormat="1"/>
    <row r="417" s="158" customFormat="1"/>
    <row r="418" s="158" customFormat="1"/>
    <row r="419" s="158" customFormat="1"/>
    <row r="420" s="158" customFormat="1"/>
    <row r="421" s="158" customFormat="1"/>
    <row r="422" s="158" customFormat="1"/>
    <row r="423" s="158" customFormat="1"/>
    <row r="424" s="158" customFormat="1"/>
    <row r="425" s="158" customFormat="1"/>
    <row r="426" s="158" customFormat="1"/>
    <row r="427" s="158" customFormat="1"/>
    <row r="428" s="158" customFormat="1"/>
    <row r="429" s="158" customFormat="1"/>
    <row r="430" s="158" customFormat="1"/>
    <row r="431" s="158" customFormat="1"/>
    <row r="432" s="158" customFormat="1"/>
    <row r="433" s="158" customFormat="1"/>
    <row r="434" s="158" customFormat="1"/>
    <row r="435" s="158" customFormat="1"/>
    <row r="436" s="158" customFormat="1"/>
    <row r="437" s="158" customFormat="1"/>
    <row r="438" s="158" customFormat="1"/>
    <row r="439" s="158" customFormat="1"/>
    <row r="440" s="158" customFormat="1"/>
    <row r="441" s="158" customFormat="1"/>
    <row r="442" s="158" customFormat="1"/>
    <row r="443" s="158" customFormat="1"/>
    <row r="444" s="158" customFormat="1"/>
    <row r="445" s="158" customFormat="1"/>
    <row r="446" s="158" customFormat="1"/>
    <row r="447" s="158" customFormat="1"/>
    <row r="448" s="158" customFormat="1"/>
    <row r="449" s="158" customFormat="1"/>
    <row r="450" s="158" customFormat="1"/>
    <row r="451" s="158" customFormat="1"/>
    <row r="452" s="158" customFormat="1"/>
    <row r="453" s="158" customFormat="1"/>
    <row r="454" s="158" customFormat="1"/>
    <row r="455" s="158" customFormat="1"/>
    <row r="456" s="158" customFormat="1"/>
    <row r="457" s="158" customFormat="1"/>
    <row r="458" s="158" customFormat="1"/>
    <row r="459" s="158" customFormat="1"/>
    <row r="460" s="158" customFormat="1"/>
    <row r="461" s="158" customFormat="1"/>
    <row r="462" s="158" customFormat="1"/>
    <row r="463" s="158" customFormat="1"/>
    <row r="464" s="158" customFormat="1"/>
    <row r="465" s="158" customFormat="1"/>
    <row r="466" s="158" customFormat="1"/>
    <row r="467" s="158" customFormat="1"/>
    <row r="468" s="158" customFormat="1"/>
    <row r="469" s="158" customFormat="1"/>
    <row r="470" s="158" customFormat="1"/>
    <row r="471" s="158" customFormat="1"/>
    <row r="472" s="158" customFormat="1"/>
    <row r="473" s="158" customFormat="1"/>
    <row r="474" s="158" customFormat="1"/>
    <row r="475" s="158" customFormat="1"/>
    <row r="476" s="158" customFormat="1"/>
    <row r="477" s="158" customFormat="1"/>
    <row r="478" s="158" customFormat="1"/>
    <row r="479" s="158" customFormat="1"/>
    <row r="480" s="158" customFormat="1"/>
    <row r="481" s="158" customFormat="1"/>
    <row r="482" s="158" customFormat="1"/>
    <row r="483" s="158" customFormat="1"/>
    <row r="484" s="158" customFormat="1"/>
    <row r="485" s="158" customFormat="1"/>
    <row r="486" s="158" customFormat="1"/>
    <row r="487" s="158" customFormat="1"/>
    <row r="488" s="158" customFormat="1"/>
    <row r="489" s="158" customFormat="1"/>
    <row r="490" s="158" customFormat="1"/>
    <row r="491" s="158" customFormat="1"/>
    <row r="492" s="158" customFormat="1"/>
    <row r="493" s="158" customFormat="1"/>
    <row r="494" s="158" customFormat="1"/>
    <row r="495" s="158" customFormat="1"/>
    <row r="496" s="158" customFormat="1"/>
    <row r="497" s="158" customFormat="1"/>
    <row r="498" s="158" customFormat="1"/>
    <row r="499" s="158" customFormat="1"/>
    <row r="500" s="158" customFormat="1"/>
    <row r="501" s="158" customFormat="1"/>
    <row r="502" s="158" customFormat="1"/>
    <row r="503" s="158" customFormat="1"/>
    <row r="504" s="158" customFormat="1"/>
    <row r="505" s="158" customFormat="1"/>
    <row r="506" s="158" customFormat="1"/>
    <row r="507" s="158" customFormat="1"/>
    <row r="508" s="158" customFormat="1"/>
    <row r="509" s="158" customFormat="1"/>
    <row r="510" s="158" customFormat="1"/>
    <row r="511" s="158" customFormat="1"/>
    <row r="512" s="158" customFormat="1"/>
    <row r="513" s="158" customFormat="1"/>
    <row r="514" s="158" customFormat="1"/>
    <row r="515" s="158" customFormat="1"/>
    <row r="516" s="158" customFormat="1"/>
    <row r="517" s="158" customFormat="1"/>
    <row r="518" s="158" customFormat="1"/>
    <row r="519" s="158" customFormat="1"/>
    <row r="520" s="158" customFormat="1"/>
    <row r="521" s="158" customFormat="1"/>
    <row r="522" s="158" customFormat="1"/>
    <row r="523" s="158" customFormat="1"/>
    <row r="524" s="158" customFormat="1"/>
    <row r="525" s="158" customFormat="1"/>
    <row r="526" s="158" customFormat="1"/>
    <row r="527" s="158" customFormat="1"/>
    <row r="528" s="158" customFormat="1"/>
    <row r="529" s="158" customFormat="1"/>
    <row r="530" s="158" customFormat="1"/>
    <row r="531" s="158" customFormat="1"/>
    <row r="532" s="158" customFormat="1"/>
    <row r="533" s="158" customFormat="1"/>
    <row r="534" s="158" customFormat="1"/>
    <row r="535" s="158" customFormat="1"/>
    <row r="536" s="158" customFormat="1"/>
    <row r="537" s="158" customFormat="1"/>
    <row r="538" s="158" customFormat="1"/>
    <row r="539" s="158" customFormat="1"/>
    <row r="540" s="158" customFormat="1"/>
    <row r="541" s="158" customFormat="1"/>
    <row r="542" s="158" customFormat="1"/>
    <row r="543" s="158" customFormat="1"/>
    <row r="544" s="158" customFormat="1"/>
    <row r="545" s="158" customFormat="1"/>
    <row r="546" s="158" customFormat="1"/>
    <row r="547" s="158" customFormat="1"/>
    <row r="548" s="158" customFormat="1"/>
    <row r="549" s="158" customFormat="1"/>
    <row r="550" s="158" customFormat="1"/>
    <row r="551" s="158" customFormat="1"/>
    <row r="552" s="158" customFormat="1"/>
    <row r="553" s="158" customFormat="1"/>
    <row r="554" s="158" customFormat="1"/>
    <row r="555" s="158" customFormat="1"/>
    <row r="556" s="158" customFormat="1"/>
    <row r="557" s="158" customFormat="1"/>
    <row r="558" s="158" customFormat="1"/>
    <row r="559" s="158" customFormat="1"/>
    <row r="560" s="158" customFormat="1"/>
    <row r="561" s="158" customFormat="1"/>
    <row r="562" s="158" customFormat="1"/>
    <row r="563" s="158" customFormat="1"/>
    <row r="564" s="158" customFormat="1"/>
    <row r="565" s="158" customFormat="1"/>
    <row r="566" s="158" customFormat="1"/>
    <row r="567" s="158" customFormat="1"/>
    <row r="568" s="158" customFormat="1"/>
    <row r="569" s="158" customFormat="1"/>
    <row r="570" s="158" customFormat="1"/>
    <row r="571" s="158" customFormat="1"/>
    <row r="572" s="158" customFormat="1"/>
    <row r="573" s="158" customFormat="1"/>
    <row r="574" s="158" customFormat="1"/>
    <row r="575" s="158" customFormat="1"/>
    <row r="576" s="158" customFormat="1"/>
    <row r="577" s="158" customFormat="1"/>
    <row r="578" s="158" customFormat="1"/>
    <row r="579" s="158" customFormat="1"/>
    <row r="580" s="158" customFormat="1"/>
    <row r="581" s="158" customFormat="1"/>
    <row r="582" s="158" customFormat="1"/>
    <row r="583" s="158" customFormat="1"/>
    <row r="584" s="158" customFormat="1"/>
    <row r="585" s="158" customFormat="1"/>
    <row r="586" s="158" customFormat="1"/>
    <row r="587" s="158" customFormat="1"/>
    <row r="588" s="158" customFormat="1"/>
    <row r="589" s="158" customFormat="1"/>
    <row r="590" s="158" customFormat="1"/>
    <row r="591" s="158" customFormat="1"/>
    <row r="592" s="158" customFormat="1"/>
    <row r="593" s="158" customFormat="1"/>
    <row r="594" s="158" customFormat="1"/>
    <row r="595" s="158" customFormat="1"/>
    <row r="596" s="158" customFormat="1"/>
    <row r="597" s="158" customFormat="1"/>
    <row r="598" s="158" customFormat="1"/>
    <row r="599" s="158" customFormat="1"/>
    <row r="600" s="158" customFormat="1"/>
    <row r="601" s="158" customFormat="1"/>
    <row r="602" s="158" customFormat="1"/>
    <row r="603" s="158" customFormat="1"/>
    <row r="604" s="158" customFormat="1"/>
    <row r="605" s="158" customFormat="1"/>
    <row r="606" s="158" customFormat="1"/>
    <row r="607" s="158" customFormat="1"/>
    <row r="608" s="158" customFormat="1"/>
    <row r="609" s="158" customFormat="1"/>
    <row r="610" s="158" customFormat="1"/>
    <row r="611" s="158" customFormat="1"/>
    <row r="612" s="158" customFormat="1"/>
    <row r="613" s="158" customFormat="1"/>
    <row r="614" s="158" customFormat="1"/>
    <row r="615" s="158" customFormat="1"/>
    <row r="616" s="158" customFormat="1"/>
    <row r="617" s="158" customFormat="1"/>
    <row r="618" s="158" customFormat="1"/>
    <row r="619" s="158" customFormat="1"/>
    <row r="620" s="158" customFormat="1"/>
    <row r="621" s="158" customFormat="1"/>
    <row r="622" s="158" customFormat="1"/>
    <row r="623" s="158" customFormat="1"/>
    <row r="624" s="158" customFormat="1"/>
    <row r="625" s="158" customFormat="1"/>
    <row r="626" s="158" customFormat="1"/>
    <row r="627" s="158" customFormat="1"/>
    <row r="628" s="158" customFormat="1"/>
    <row r="629" s="158" customFormat="1"/>
    <row r="630" s="158" customFormat="1"/>
    <row r="631" s="158" customFormat="1"/>
    <row r="632" s="158" customFormat="1"/>
    <row r="633" s="158" customFormat="1"/>
    <row r="634" s="158" customFormat="1"/>
    <row r="635" s="158" customFormat="1"/>
    <row r="636" s="158" customFormat="1"/>
    <row r="637" s="158" customFormat="1"/>
    <row r="638" s="158" customFormat="1"/>
    <row r="639" s="158" customFormat="1"/>
    <row r="640" s="158" customFormat="1"/>
    <row r="641" s="158" customFormat="1"/>
    <row r="642" s="158" customFormat="1"/>
    <row r="643" s="158" customFormat="1"/>
    <row r="644" s="158" customFormat="1"/>
    <row r="645" s="158" customFormat="1"/>
    <row r="646" s="158" customFormat="1"/>
    <row r="647" s="158" customFormat="1"/>
    <row r="648" s="158" customFormat="1"/>
    <row r="649" s="158" customFormat="1"/>
    <row r="650" s="158" customFormat="1"/>
    <row r="651" s="158" customFormat="1"/>
    <row r="652" s="158" customFormat="1"/>
    <row r="653" s="158" customFormat="1"/>
    <row r="654" s="158" customFormat="1"/>
    <row r="655" s="158" customFormat="1"/>
    <row r="656" s="158" customFormat="1"/>
    <row r="657" s="158" customFormat="1"/>
    <row r="658" s="158" customFormat="1"/>
    <row r="659" s="158" customFormat="1"/>
    <row r="660" s="158" customFormat="1"/>
    <row r="661" s="158" customFormat="1"/>
    <row r="662" s="158" customFormat="1"/>
    <row r="663" s="158" customFormat="1"/>
    <row r="664" s="158" customFormat="1"/>
    <row r="665" s="158" customFormat="1"/>
    <row r="666" s="158" customFormat="1"/>
    <row r="667" s="158" customFormat="1"/>
    <row r="668" s="158" customFormat="1"/>
    <row r="669" s="158" customFormat="1"/>
    <row r="670" s="158" customFormat="1"/>
    <row r="671" s="158" customFormat="1"/>
    <row r="672" s="158" customFormat="1"/>
    <row r="673" s="158" customFormat="1"/>
    <row r="674" s="158" customFormat="1"/>
    <row r="675" s="158" customFormat="1"/>
    <row r="676" s="158" customFormat="1"/>
    <row r="677" s="158" customFormat="1"/>
    <row r="678" s="158" customFormat="1"/>
    <row r="679" s="158" customFormat="1"/>
    <row r="680" s="158" customFormat="1"/>
    <row r="681" s="158" customFormat="1"/>
    <row r="682" s="158" customFormat="1"/>
    <row r="683" s="158" customFormat="1"/>
    <row r="684" s="158" customFormat="1"/>
    <row r="685" s="158" customFormat="1"/>
    <row r="686" s="158" customFormat="1"/>
    <row r="687" s="158" customFormat="1"/>
    <row r="688" s="158" customFormat="1"/>
    <row r="689" s="158" customFormat="1"/>
    <row r="690" s="158" customFormat="1"/>
    <row r="691" s="158" customFormat="1"/>
    <row r="692" s="158" customFormat="1"/>
    <row r="693" s="158" customFormat="1"/>
    <row r="694" s="158" customFormat="1"/>
    <row r="695" s="158" customFormat="1"/>
    <row r="696" s="158" customFormat="1"/>
    <row r="697" s="158" customFormat="1"/>
    <row r="698" s="158" customFormat="1"/>
    <row r="699" s="158" customFormat="1"/>
    <row r="700" s="158" customFormat="1"/>
    <row r="701" s="158" customFormat="1"/>
    <row r="702" s="158" customFormat="1"/>
    <row r="703" s="158" customFormat="1"/>
    <row r="704" s="158" customFormat="1"/>
    <row r="705" s="158" customFormat="1"/>
    <row r="706" s="158" customFormat="1"/>
    <row r="707" s="158" customFormat="1"/>
    <row r="708" s="158" customFormat="1"/>
    <row r="709" s="158" customFormat="1"/>
    <row r="710" s="158" customFormat="1"/>
    <row r="711" s="158" customFormat="1"/>
    <row r="712" s="158" customFormat="1"/>
    <row r="713" s="158" customFormat="1"/>
    <row r="714" s="158" customFormat="1"/>
    <row r="715" s="158" customFormat="1"/>
    <row r="716" s="158" customFormat="1"/>
    <row r="717" s="158" customFormat="1"/>
    <row r="718" s="158" customFormat="1"/>
    <row r="719" s="158" customFormat="1"/>
    <row r="720" s="158" customFormat="1"/>
    <row r="721" s="158" customFormat="1"/>
    <row r="722" s="158" customFormat="1"/>
    <row r="723" s="158" customFormat="1"/>
    <row r="724" s="158" customFormat="1"/>
    <row r="725" s="158" customFormat="1"/>
    <row r="726" s="158" customFormat="1"/>
    <row r="727" s="158" customFormat="1"/>
    <row r="728" s="158" customFormat="1"/>
    <row r="729" s="158" customFormat="1"/>
    <row r="730" s="158" customFormat="1"/>
    <row r="731" s="158" customFormat="1"/>
    <row r="732" s="158" customFormat="1"/>
  </sheetData>
  <sheetProtection algorithmName="SHA-512" hashValue="2Ca+JuJ+dakBUqP4yW98xWh1Nbpdt12GuWpMP9C3NUSiieUvC/ecHxL8Osf/PGf4GaXki4z9ZG+vQAFIJS9Zsw==" saltValue="zOKNPVea7OYBLXiPQq9G5w==" spinCount="100000" sheet="1" objects="1" scenarios="1"/>
  <mergeCells count="1">
    <mergeCell ref="B1:G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codeName="Blad30">
    <tabColor rgb="FF173583"/>
  </sheetPr>
  <dimension ref="A1:AH552"/>
  <sheetViews>
    <sheetView zoomScale="42" workbookViewId="0">
      <pane ySplit="3" topLeftCell="A4" activePane="bottomLeft" state="frozen"/>
      <selection activeCell="F13" sqref="F13"/>
      <selection pane="bottomLeft" activeCell="F13" sqref="F13"/>
    </sheetView>
  </sheetViews>
  <sheetFormatPr defaultRowHeight="14.4"/>
  <cols>
    <col min="1" max="1" width="6.33203125" bestFit="1" customWidth="1"/>
    <col min="2" max="2" width="4.5546875" style="149" hidden="1" customWidth="1"/>
    <col min="3" max="3" width="4.6640625" style="149" hidden="1" customWidth="1"/>
    <col min="4" max="4" width="5" bestFit="1" customWidth="1"/>
    <col min="5" max="5" width="16.5546875" bestFit="1" customWidth="1"/>
    <col min="6" max="6" width="13.88671875" bestFit="1" customWidth="1"/>
    <col min="7" max="7" width="16.33203125" bestFit="1" customWidth="1"/>
    <col min="8" max="8" width="15.6640625" bestFit="1" customWidth="1"/>
    <col min="9" max="9" width="18" bestFit="1" customWidth="1"/>
    <col min="10" max="10" width="3.33203125" style="149" hidden="1" customWidth="1"/>
    <col min="11" max="11" width="4.44140625" bestFit="1" customWidth="1"/>
    <col min="12" max="12" width="10.6640625" bestFit="1" customWidth="1"/>
    <col min="13" max="13" width="6.5546875" bestFit="1" customWidth="1"/>
    <col min="14" max="14" width="12.5546875" bestFit="1" customWidth="1"/>
    <col min="15" max="15" width="10.6640625" bestFit="1" customWidth="1"/>
    <col min="16" max="16" width="5.5546875" bestFit="1" customWidth="1"/>
    <col min="17" max="17" width="12.5546875" bestFit="1" customWidth="1"/>
    <col min="18" max="18" width="6.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13</v>
      </c>
      <c r="B1" s="340"/>
      <c r="C1" s="341"/>
      <c r="D1" s="332" t="s">
        <v>90</v>
      </c>
      <c r="E1" s="333"/>
      <c r="F1" s="334"/>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126</v>
      </c>
      <c r="AB1" s="342" t="s">
        <v>127</v>
      </c>
      <c r="AC1" t="s">
        <v>139</v>
      </c>
    </row>
    <row r="2" spans="1:29">
      <c r="A2" s="142"/>
      <c r="B2" s="340"/>
      <c r="C2" s="341"/>
      <c r="D2" s="332" t="s">
        <v>311</v>
      </c>
      <c r="E2" s="333"/>
      <c r="F2" s="334"/>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c r="B4" s="147"/>
      <c r="C4" s="147"/>
      <c r="D4" s="79"/>
      <c r="E4" s="79"/>
      <c r="F4" s="79"/>
      <c r="G4" s="79"/>
      <c r="H4" s="79"/>
      <c r="I4" s="8"/>
      <c r="K4" s="79"/>
      <c r="L4" s="81"/>
      <c r="M4" s="81"/>
      <c r="N4" s="81"/>
      <c r="O4" s="81"/>
      <c r="P4" s="81"/>
      <c r="R4" s="81">
        <f>SUM(M4+P4)</f>
        <v>0</v>
      </c>
      <c r="S4" s="81">
        <f>IFERROR(IF(J4="X",0,IF(K4="X",0,VLOOKUP(K4,'13'!$K$3:$L$16,2,FALSE))),0)</f>
        <v>0</v>
      </c>
      <c r="T4" s="81">
        <f t="shared" ref="T4" si="0">R4*S4</f>
        <v>0</v>
      </c>
      <c r="U4" s="81">
        <f>IFERROR(VLOOKUP(K4,'13'!$K$3:$M$16,3,FALSE),0)</f>
        <v>0</v>
      </c>
      <c r="V4" s="81">
        <f>IF(U4=0,0,T4/U4)</f>
        <v>0</v>
      </c>
      <c r="W4" s="81"/>
      <c r="X4" s="81"/>
    </row>
    <row r="5" spans="1:29">
      <c r="A5" s="7"/>
      <c r="B5" s="147"/>
      <c r="C5" s="147"/>
      <c r="D5" s="79"/>
      <c r="E5" s="79"/>
      <c r="F5" s="79"/>
      <c r="G5" s="79"/>
      <c r="H5" s="79"/>
      <c r="I5" s="8"/>
      <c r="K5" s="79"/>
      <c r="L5" s="81"/>
      <c r="M5" s="81"/>
      <c r="N5" s="81"/>
      <c r="O5" s="81"/>
      <c r="P5" s="81"/>
      <c r="R5" s="81">
        <f t="shared" ref="R5:R29" si="1">SUM(M5+P5)</f>
        <v>0</v>
      </c>
      <c r="S5" s="81">
        <f>IFERROR(IF(J5="X",0,IF(K5="X",0,VLOOKUP(K5,'13'!$K$3:$L$16,2,FALSE))),0)</f>
        <v>0</v>
      </c>
      <c r="T5" s="81">
        <f t="shared" ref="T5:T29" si="2">R5*S5</f>
        <v>0</v>
      </c>
      <c r="U5" s="81">
        <f>IFERROR(VLOOKUP(K5,'13'!$K$3:$M$16,3,FALSE),0)</f>
        <v>0</v>
      </c>
      <c r="V5" s="81">
        <f t="shared" ref="V5:V29" si="3">IF(U5=0,0,T5/U5)</f>
        <v>0</v>
      </c>
      <c r="W5" s="81"/>
      <c r="X5" s="81"/>
    </row>
    <row r="6" spans="1:29">
      <c r="A6" s="7"/>
      <c r="B6" s="147"/>
      <c r="C6" s="147"/>
      <c r="D6" s="79"/>
      <c r="E6" s="79"/>
      <c r="F6" s="79"/>
      <c r="G6" s="79"/>
      <c r="H6" s="79"/>
      <c r="I6" s="8"/>
      <c r="K6" s="79"/>
      <c r="L6" s="81"/>
      <c r="M6" s="81"/>
      <c r="N6" s="81"/>
      <c r="O6" s="81"/>
      <c r="P6" s="81"/>
      <c r="R6" s="81">
        <f t="shared" si="1"/>
        <v>0</v>
      </c>
      <c r="S6" s="81">
        <f>IFERROR(IF(J6="X",0,IF(K6="X",0,VLOOKUP(K6,'13'!$K$3:$L$16,2,FALSE))),0)</f>
        <v>0</v>
      </c>
      <c r="T6" s="81">
        <f t="shared" si="2"/>
        <v>0</v>
      </c>
      <c r="U6" s="81">
        <f>IFERROR(VLOOKUP(K6,'13'!$K$3:$M$16,3,FALSE),0)</f>
        <v>0</v>
      </c>
      <c r="V6" s="81">
        <f t="shared" si="3"/>
        <v>0</v>
      </c>
      <c r="W6" s="81"/>
      <c r="X6" s="81"/>
      <c r="Y6" s="81"/>
    </row>
    <row r="7" spans="1:29">
      <c r="A7" s="7"/>
      <c r="B7" s="147"/>
      <c r="C7" s="147"/>
      <c r="D7" s="79"/>
      <c r="E7" s="79"/>
      <c r="F7" s="79"/>
      <c r="G7" s="79"/>
      <c r="H7" s="79"/>
      <c r="I7" s="8"/>
      <c r="K7" s="79"/>
      <c r="L7" s="81"/>
      <c r="M7" s="81"/>
      <c r="N7" s="81"/>
      <c r="O7" s="81"/>
      <c r="P7" s="81"/>
      <c r="R7" s="81">
        <f t="shared" si="1"/>
        <v>0</v>
      </c>
      <c r="S7" s="81">
        <f>IFERROR(IF(J7="X",0,IF(K7="X",0,VLOOKUP(K7,'13'!$K$3:$L$16,2,FALSE))),0)</f>
        <v>0</v>
      </c>
      <c r="T7" s="81">
        <f t="shared" si="2"/>
        <v>0</v>
      </c>
      <c r="U7" s="81">
        <f>IFERROR(VLOOKUP(K7,'13'!$K$3:$M$16,3,FALSE),0)</f>
        <v>0</v>
      </c>
      <c r="V7" s="81">
        <f t="shared" si="3"/>
        <v>0</v>
      </c>
      <c r="W7" s="81"/>
      <c r="X7" s="81"/>
      <c r="Y7" s="81"/>
    </row>
    <row r="8" spans="1:29">
      <c r="A8" s="7"/>
      <c r="B8" s="147"/>
      <c r="C8" s="147"/>
      <c r="D8" s="79"/>
      <c r="E8" s="79"/>
      <c r="F8" s="79"/>
      <c r="G8" s="79"/>
      <c r="H8" s="79"/>
      <c r="I8" s="8"/>
      <c r="K8" s="79"/>
      <c r="L8" s="81"/>
      <c r="M8" s="81"/>
      <c r="N8" s="81"/>
      <c r="O8" s="81"/>
      <c r="P8" s="81"/>
      <c r="R8" s="81">
        <f t="shared" si="1"/>
        <v>0</v>
      </c>
      <c r="S8" s="81">
        <f>IFERROR(IF(J8="X",0,IF(K8="X",0,VLOOKUP(K8,'13'!$K$3:$L$16,2,FALSE))),0)</f>
        <v>0</v>
      </c>
      <c r="T8" s="81">
        <f t="shared" si="2"/>
        <v>0</v>
      </c>
      <c r="U8" s="81">
        <f>IFERROR(VLOOKUP(K8,'13'!$K$3:$M$16,3,FALSE),0)</f>
        <v>0</v>
      </c>
      <c r="V8" s="81">
        <f t="shared" si="3"/>
        <v>0</v>
      </c>
      <c r="W8" s="81"/>
      <c r="X8" s="81"/>
      <c r="Y8" s="81"/>
    </row>
    <row r="9" spans="1:29">
      <c r="A9" s="7"/>
      <c r="B9" s="147"/>
      <c r="C9" s="147"/>
      <c r="D9" s="79"/>
      <c r="E9" s="79"/>
      <c r="F9" s="79"/>
      <c r="G9" s="79"/>
      <c r="H9" s="79"/>
      <c r="I9" s="8"/>
      <c r="K9" s="79"/>
      <c r="L9" s="81"/>
      <c r="M9" s="81"/>
      <c r="N9" s="81"/>
      <c r="O9" s="81"/>
      <c r="P9" s="81"/>
      <c r="R9" s="81">
        <f t="shared" si="1"/>
        <v>0</v>
      </c>
      <c r="S9" s="81">
        <f>IFERROR(IF(J9="X",0,IF(K9="X",0,VLOOKUP(K9,'13'!$K$3:$L$16,2,FALSE))),0)</f>
        <v>0</v>
      </c>
      <c r="T9" s="81">
        <f t="shared" si="2"/>
        <v>0</v>
      </c>
      <c r="U9" s="81">
        <f>IFERROR(VLOOKUP(K9,'13'!$K$3:$M$16,3,FALSE),0)</f>
        <v>0</v>
      </c>
      <c r="V9" s="81">
        <f t="shared" si="3"/>
        <v>0</v>
      </c>
      <c r="W9" s="81"/>
      <c r="X9" s="81"/>
    </row>
    <row r="10" spans="1:29">
      <c r="A10" s="7"/>
      <c r="B10" s="147"/>
      <c r="C10" s="147"/>
      <c r="D10" s="79"/>
      <c r="E10" s="79"/>
      <c r="F10" s="79"/>
      <c r="G10" s="79"/>
      <c r="H10" s="79"/>
      <c r="I10" s="8"/>
      <c r="K10" s="79"/>
      <c r="L10" s="81"/>
      <c r="M10" s="81"/>
      <c r="N10" s="81"/>
      <c r="O10" s="81"/>
      <c r="P10" s="81"/>
      <c r="R10" s="81">
        <f t="shared" si="1"/>
        <v>0</v>
      </c>
      <c r="S10" s="81">
        <f>IFERROR(IF(J10="X",0,IF(K10="X",0,VLOOKUP(K10,'13'!$K$3:$L$16,2,FALSE))),0)</f>
        <v>0</v>
      </c>
      <c r="T10" s="81">
        <f t="shared" si="2"/>
        <v>0</v>
      </c>
      <c r="U10" s="81">
        <f>IFERROR(VLOOKUP(K10,'13'!$K$3:$M$16,3,FALSE),0)</f>
        <v>0</v>
      </c>
      <c r="V10" s="81">
        <f t="shared" si="3"/>
        <v>0</v>
      </c>
      <c r="W10" s="81"/>
      <c r="X10" s="81"/>
    </row>
    <row r="11" spans="1:29">
      <c r="A11" s="7"/>
      <c r="B11" s="147"/>
      <c r="C11" s="147"/>
      <c r="D11" s="79"/>
      <c r="E11" s="79"/>
      <c r="F11" s="79"/>
      <c r="G11" s="79"/>
      <c r="H11" s="79"/>
      <c r="I11" s="8"/>
      <c r="K11" s="79"/>
      <c r="L11" s="81"/>
      <c r="M11" s="81"/>
      <c r="N11" s="81"/>
      <c r="O11" s="81"/>
      <c r="P11" s="81"/>
      <c r="R11" s="81">
        <f t="shared" si="1"/>
        <v>0</v>
      </c>
      <c r="S11" s="81">
        <f>IFERROR(IF(J11="X",0,IF(K11="X",0,VLOOKUP(K11,'13'!$K$3:$L$16,2,FALSE))),0)</f>
        <v>0</v>
      </c>
      <c r="T11" s="81">
        <f t="shared" si="2"/>
        <v>0</v>
      </c>
      <c r="U11" s="81">
        <f>IFERROR(VLOOKUP(K11,'13'!$K$3:$M$16,3,FALSE),0)</f>
        <v>0</v>
      </c>
      <c r="V11" s="81">
        <f t="shared" si="3"/>
        <v>0</v>
      </c>
      <c r="W11" s="81"/>
      <c r="X11" s="81"/>
    </row>
    <row r="12" spans="1:29">
      <c r="A12" s="7"/>
      <c r="B12" s="147"/>
      <c r="C12" s="147"/>
      <c r="D12" s="79"/>
      <c r="E12" s="79"/>
      <c r="F12" s="79"/>
      <c r="G12" s="79"/>
      <c r="H12" s="79"/>
      <c r="I12" s="8"/>
      <c r="K12" s="79"/>
      <c r="L12" s="81"/>
      <c r="M12" s="81"/>
      <c r="N12" s="81"/>
      <c r="O12" s="81"/>
      <c r="P12" s="81"/>
      <c r="R12" s="81">
        <f t="shared" si="1"/>
        <v>0</v>
      </c>
      <c r="S12" s="81">
        <f>IFERROR(IF(J12="X",0,IF(K12="X",0,VLOOKUP(K12,'13'!$K$3:$L$16,2,FALSE))),0)</f>
        <v>0</v>
      </c>
      <c r="T12" s="81">
        <f t="shared" si="2"/>
        <v>0</v>
      </c>
      <c r="U12" s="81">
        <f>IFERROR(VLOOKUP(K12,'13'!$K$3:$M$16,3,FALSE),0)</f>
        <v>0</v>
      </c>
      <c r="V12" s="81">
        <f t="shared" si="3"/>
        <v>0</v>
      </c>
      <c r="W12" s="81"/>
      <c r="X12" s="81"/>
    </row>
    <row r="13" spans="1:29">
      <c r="A13" s="7"/>
      <c r="B13" s="147"/>
      <c r="C13" s="147"/>
      <c r="D13" s="79"/>
      <c r="E13" s="79"/>
      <c r="F13" s="79"/>
      <c r="G13" s="79"/>
      <c r="H13" s="79"/>
      <c r="I13" s="8"/>
      <c r="K13" s="79"/>
      <c r="L13" s="81"/>
      <c r="M13" s="81"/>
      <c r="N13" s="81"/>
      <c r="O13" s="81"/>
      <c r="P13" s="81"/>
      <c r="R13" s="81">
        <f t="shared" si="1"/>
        <v>0</v>
      </c>
      <c r="S13" s="81">
        <f>IFERROR(IF(J13="X",0,IF(K13="X",0,VLOOKUP(K13,'13'!$K$3:$L$16,2,FALSE))),0)</f>
        <v>0</v>
      </c>
      <c r="T13" s="81">
        <f t="shared" si="2"/>
        <v>0</v>
      </c>
      <c r="U13" s="81">
        <f>IFERROR(VLOOKUP(K13,'13'!$K$3:$M$16,3,FALSE),0)</f>
        <v>0</v>
      </c>
      <c r="V13" s="81">
        <f t="shared" si="3"/>
        <v>0</v>
      </c>
      <c r="W13" s="81"/>
      <c r="X13" s="81"/>
      <c r="Y13" s="81"/>
    </row>
    <row r="14" spans="1:29">
      <c r="A14" s="7"/>
      <c r="B14" s="147"/>
      <c r="C14" s="147"/>
      <c r="D14" s="79"/>
      <c r="E14" s="79"/>
      <c r="F14" s="79"/>
      <c r="G14" s="79"/>
      <c r="H14" s="79"/>
      <c r="I14" s="8"/>
      <c r="K14" s="79"/>
      <c r="L14" s="81"/>
      <c r="M14" s="81"/>
      <c r="N14" s="81"/>
      <c r="O14" s="81"/>
      <c r="P14" s="81"/>
      <c r="R14" s="81">
        <f t="shared" si="1"/>
        <v>0</v>
      </c>
      <c r="S14" s="81">
        <f>IFERROR(IF(J14="X",0,IF(K14="X",0,VLOOKUP(K14,'13'!$K$3:$L$16,2,FALSE))),0)</f>
        <v>0</v>
      </c>
      <c r="T14" s="81">
        <f t="shared" si="2"/>
        <v>0</v>
      </c>
      <c r="U14" s="81">
        <f>IFERROR(VLOOKUP(K14,'13'!$K$3:$M$16,3,FALSE),0)</f>
        <v>0</v>
      </c>
      <c r="V14" s="81">
        <f t="shared" si="3"/>
        <v>0</v>
      </c>
      <c r="W14" s="81"/>
      <c r="X14" s="81"/>
    </row>
    <row r="15" spans="1:29">
      <c r="A15" s="7"/>
      <c r="B15" s="147"/>
      <c r="C15" s="147"/>
      <c r="D15" s="79"/>
      <c r="E15" s="79"/>
      <c r="F15" s="79"/>
      <c r="G15" s="79"/>
      <c r="H15" s="79"/>
      <c r="I15" s="8"/>
      <c r="K15" s="79"/>
      <c r="L15" s="81"/>
      <c r="M15" s="81"/>
      <c r="N15" s="81"/>
      <c r="O15" s="81"/>
      <c r="P15" s="81"/>
      <c r="R15" s="81">
        <f t="shared" si="1"/>
        <v>0</v>
      </c>
      <c r="S15" s="81">
        <f>IFERROR(IF(J15="X",0,IF(K15="X",0,VLOOKUP(K15,'13'!$K$3:$L$16,2,FALSE))),0)</f>
        <v>0</v>
      </c>
      <c r="T15" s="81">
        <f t="shared" si="2"/>
        <v>0</v>
      </c>
      <c r="U15" s="81">
        <f>IFERROR(VLOOKUP(K15,'13'!$K$3:$M$16,3,FALSE),0)</f>
        <v>0</v>
      </c>
      <c r="V15" s="81">
        <f t="shared" si="3"/>
        <v>0</v>
      </c>
      <c r="W15" s="81"/>
      <c r="X15" s="81"/>
    </row>
    <row r="16" spans="1:29">
      <c r="A16" s="7"/>
      <c r="B16" s="147"/>
      <c r="C16" s="147"/>
      <c r="D16" s="79"/>
      <c r="E16" s="79"/>
      <c r="F16" s="79"/>
      <c r="G16" s="79"/>
      <c r="H16" s="79"/>
      <c r="I16" s="8"/>
      <c r="K16" s="79"/>
      <c r="L16" s="81"/>
      <c r="M16" s="81"/>
      <c r="N16" s="81"/>
      <c r="O16" s="81"/>
      <c r="P16" s="81"/>
      <c r="R16" s="81">
        <f t="shared" si="1"/>
        <v>0</v>
      </c>
      <c r="S16" s="81">
        <f>IFERROR(IF(J16="X",0,IF(K16="X",0,VLOOKUP(K16,'13'!$K$3:$L$16,2,FALSE))),0)</f>
        <v>0</v>
      </c>
      <c r="T16" s="81">
        <f t="shared" si="2"/>
        <v>0</v>
      </c>
      <c r="U16" s="81">
        <f>IFERROR(VLOOKUP(K16,'13'!$K$3:$M$16,3,FALSE),0)</f>
        <v>0</v>
      </c>
      <c r="V16" s="81">
        <f t="shared" si="3"/>
        <v>0</v>
      </c>
      <c r="W16" s="81"/>
      <c r="X16" s="81"/>
      <c r="Y16" s="81"/>
    </row>
    <row r="17" spans="1:25">
      <c r="A17" s="7"/>
      <c r="B17" s="147"/>
      <c r="C17" s="147"/>
      <c r="D17" s="79"/>
      <c r="E17" s="79"/>
      <c r="F17" s="79"/>
      <c r="G17" s="79"/>
      <c r="H17" s="79"/>
      <c r="I17" s="8"/>
      <c r="K17" s="79"/>
      <c r="L17" s="81"/>
      <c r="M17" s="81"/>
      <c r="N17" s="81"/>
      <c r="O17" s="81"/>
      <c r="P17" s="81"/>
      <c r="R17" s="81">
        <f t="shared" si="1"/>
        <v>0</v>
      </c>
      <c r="S17" s="81">
        <f>IFERROR(IF(J17="X",0,IF(K17="X",0,VLOOKUP(K17,'13'!$K$3:$L$16,2,FALSE))),0)</f>
        <v>0</v>
      </c>
      <c r="T17" s="81">
        <f t="shared" si="2"/>
        <v>0</v>
      </c>
      <c r="U17" s="81">
        <f>IFERROR(VLOOKUP(K17,'13'!$K$3:$M$16,3,FALSE),0)</f>
        <v>0</v>
      </c>
      <c r="V17" s="81">
        <f t="shared" si="3"/>
        <v>0</v>
      </c>
      <c r="W17" s="81"/>
      <c r="X17" s="81"/>
      <c r="Y17" s="81"/>
    </row>
    <row r="18" spans="1:25">
      <c r="A18" s="7"/>
      <c r="B18" s="147"/>
      <c r="C18" s="147"/>
      <c r="D18" s="79"/>
      <c r="E18" s="79"/>
      <c r="F18" s="79"/>
      <c r="G18" s="79"/>
      <c r="H18" s="79"/>
      <c r="I18" s="8"/>
      <c r="K18" s="79"/>
      <c r="L18" s="81"/>
      <c r="M18" s="81"/>
      <c r="N18" s="81"/>
      <c r="O18" s="81"/>
      <c r="P18" s="81"/>
      <c r="R18" s="81">
        <f t="shared" si="1"/>
        <v>0</v>
      </c>
      <c r="S18" s="81">
        <f>IFERROR(IF(J18="X",0,IF(K18="X",0,VLOOKUP(K18,'13'!$K$3:$L$16,2,FALSE))),0)</f>
        <v>0</v>
      </c>
      <c r="T18" s="81">
        <f t="shared" si="2"/>
        <v>0</v>
      </c>
      <c r="U18" s="81">
        <f>IFERROR(VLOOKUP(K18,'13'!$K$3:$M$16,3,FALSE),0)</f>
        <v>0</v>
      </c>
      <c r="V18" s="81">
        <f t="shared" si="3"/>
        <v>0</v>
      </c>
      <c r="W18" s="81"/>
      <c r="X18" s="81"/>
      <c r="Y18" s="81"/>
    </row>
    <row r="19" spans="1:25">
      <c r="A19" s="7"/>
      <c r="B19" s="147"/>
      <c r="C19" s="147"/>
      <c r="D19" s="79"/>
      <c r="E19" s="79"/>
      <c r="F19" s="79"/>
      <c r="G19" s="79"/>
      <c r="H19" s="79"/>
      <c r="I19" s="8"/>
      <c r="K19" s="79"/>
      <c r="L19" s="81"/>
      <c r="M19" s="81"/>
      <c r="N19" s="81"/>
      <c r="O19" s="81"/>
      <c r="P19" s="81"/>
      <c r="R19" s="81">
        <f t="shared" si="1"/>
        <v>0</v>
      </c>
      <c r="S19" s="81">
        <f>IFERROR(IF(J19="X",0,IF(K19="X",0,VLOOKUP(K19,'13'!$K$3:$L$16,2,FALSE))),0)</f>
        <v>0</v>
      </c>
      <c r="T19" s="81">
        <f t="shared" si="2"/>
        <v>0</v>
      </c>
      <c r="U19" s="81">
        <f>IFERROR(VLOOKUP(K19,'13'!$K$3:$M$16,3,FALSE),0)</f>
        <v>0</v>
      </c>
      <c r="V19" s="81">
        <f t="shared" si="3"/>
        <v>0</v>
      </c>
      <c r="W19" s="81"/>
      <c r="X19" s="81"/>
      <c r="Y19" s="81"/>
    </row>
    <row r="20" spans="1:25">
      <c r="A20" s="7"/>
      <c r="B20" s="147"/>
      <c r="C20" s="147"/>
      <c r="D20" s="79"/>
      <c r="E20" s="79"/>
      <c r="F20" s="79"/>
      <c r="G20" s="79"/>
      <c r="H20" s="79"/>
      <c r="I20" s="8"/>
      <c r="K20" s="79"/>
      <c r="L20" s="81"/>
      <c r="M20" s="81"/>
      <c r="N20" s="81"/>
      <c r="O20" s="81"/>
      <c r="P20" s="81"/>
      <c r="R20" s="81">
        <f t="shared" si="1"/>
        <v>0</v>
      </c>
      <c r="S20" s="81">
        <f>IFERROR(IF(J20="X",0,IF(K20="X",0,VLOOKUP(K20,'13'!$K$3:$L$16,2,FALSE))),0)</f>
        <v>0</v>
      </c>
      <c r="T20" s="81">
        <f t="shared" si="2"/>
        <v>0</v>
      </c>
      <c r="U20" s="81">
        <f>IFERROR(VLOOKUP(K20,'13'!$K$3:$M$16,3,FALSE),0)</f>
        <v>0</v>
      </c>
      <c r="V20" s="81">
        <f t="shared" si="3"/>
        <v>0</v>
      </c>
      <c r="W20" s="81"/>
      <c r="X20" s="81"/>
      <c r="Y20" s="81"/>
    </row>
    <row r="21" spans="1:25">
      <c r="A21" s="7"/>
      <c r="B21" s="147"/>
      <c r="C21" s="147"/>
      <c r="D21" s="79"/>
      <c r="E21" s="79"/>
      <c r="F21" s="79"/>
      <c r="G21" s="79"/>
      <c r="H21" s="79"/>
      <c r="I21" s="8"/>
      <c r="K21" s="79"/>
      <c r="L21" s="81"/>
      <c r="M21" s="81"/>
      <c r="N21" s="81"/>
      <c r="O21" s="81"/>
      <c r="P21" s="81"/>
      <c r="R21" s="81">
        <f t="shared" si="1"/>
        <v>0</v>
      </c>
      <c r="S21" s="81">
        <f>IFERROR(IF(J21="X",0,IF(K21="X",0,VLOOKUP(K21,'13'!$K$3:$L$16,2,FALSE))),0)</f>
        <v>0</v>
      </c>
      <c r="T21" s="81">
        <f t="shared" si="2"/>
        <v>0</v>
      </c>
      <c r="U21" s="81">
        <f>IFERROR(VLOOKUP(K21,'13'!$K$3:$M$16,3,FALSE),0)</f>
        <v>0</v>
      </c>
      <c r="V21" s="81">
        <f t="shared" si="3"/>
        <v>0</v>
      </c>
      <c r="W21" s="81"/>
      <c r="X21" s="81"/>
      <c r="Y21" s="81"/>
    </row>
    <row r="22" spans="1:25">
      <c r="A22" s="7"/>
      <c r="B22" s="147"/>
      <c r="C22" s="147"/>
      <c r="D22" s="79"/>
      <c r="E22" s="79"/>
      <c r="F22" s="79"/>
      <c r="G22" s="79"/>
      <c r="H22" s="79"/>
      <c r="I22" s="8"/>
      <c r="K22" s="79"/>
      <c r="L22" s="81"/>
      <c r="M22" s="81"/>
      <c r="N22" s="81"/>
      <c r="O22" s="81"/>
      <c r="P22" s="81"/>
      <c r="R22" s="81">
        <f t="shared" si="1"/>
        <v>0</v>
      </c>
      <c r="S22" s="81">
        <f>IFERROR(IF(J22="X",0,IF(K22="X",0,VLOOKUP(K22,'13'!$K$3:$L$16,2,FALSE))),0)</f>
        <v>0</v>
      </c>
      <c r="T22" s="81">
        <f t="shared" si="2"/>
        <v>0</v>
      </c>
      <c r="U22" s="81">
        <f>IFERROR(VLOOKUP(K22,'13'!$K$3:$M$16,3,FALSE),0)</f>
        <v>0</v>
      </c>
      <c r="V22" s="81">
        <f t="shared" si="3"/>
        <v>0</v>
      </c>
      <c r="W22" s="81"/>
      <c r="X22" s="81"/>
      <c r="Y22" s="81"/>
    </row>
    <row r="23" spans="1:25">
      <c r="A23" s="7"/>
      <c r="B23" s="147"/>
      <c r="C23" s="147"/>
      <c r="D23" s="79"/>
      <c r="E23" s="79"/>
      <c r="F23" s="79"/>
      <c r="G23" s="79"/>
      <c r="H23" s="79"/>
      <c r="I23" s="8"/>
      <c r="K23" s="79"/>
      <c r="L23" s="81"/>
      <c r="M23" s="81"/>
      <c r="N23" s="81"/>
      <c r="O23" s="81"/>
      <c r="P23" s="81"/>
      <c r="R23" s="81">
        <f t="shared" si="1"/>
        <v>0</v>
      </c>
      <c r="S23" s="81">
        <f>IFERROR(IF(J23="X",0,IF(K23="X",0,VLOOKUP(K23,'13'!$K$3:$L$16,2,FALSE))),0)</f>
        <v>0</v>
      </c>
      <c r="T23" s="81">
        <f t="shared" si="2"/>
        <v>0</v>
      </c>
      <c r="U23" s="81">
        <f>IFERROR(VLOOKUP(K23,'13'!$K$3:$M$16,3,FALSE),0)</f>
        <v>0</v>
      </c>
      <c r="V23" s="81">
        <f t="shared" si="3"/>
        <v>0</v>
      </c>
      <c r="W23" s="81"/>
      <c r="X23" s="81"/>
      <c r="Y23" s="81"/>
    </row>
    <row r="24" spans="1:25">
      <c r="A24" s="7"/>
      <c r="B24" s="147"/>
      <c r="C24" s="147"/>
      <c r="D24" s="79"/>
      <c r="E24" s="79"/>
      <c r="F24" s="79"/>
      <c r="G24" s="79"/>
      <c r="H24" s="79"/>
      <c r="I24" s="8"/>
      <c r="K24" s="79"/>
      <c r="L24" s="81"/>
      <c r="M24" s="81"/>
      <c r="N24" s="81"/>
      <c r="O24" s="81"/>
      <c r="P24" s="81"/>
      <c r="R24" s="81">
        <f t="shared" si="1"/>
        <v>0</v>
      </c>
      <c r="S24" s="81">
        <f>IFERROR(IF(J24="X",0,IF(K24="X",0,VLOOKUP(K24,'13'!$K$3:$L$16,2,FALSE))),0)</f>
        <v>0</v>
      </c>
      <c r="T24" s="81">
        <f t="shared" si="2"/>
        <v>0</v>
      </c>
      <c r="U24" s="81">
        <f>IFERROR(VLOOKUP(K24,'13'!$K$3:$M$16,3,FALSE),0)</f>
        <v>0</v>
      </c>
      <c r="V24" s="81">
        <f t="shared" si="3"/>
        <v>0</v>
      </c>
      <c r="W24" s="81"/>
      <c r="X24" s="81"/>
      <c r="Y24" s="81"/>
    </row>
    <row r="25" spans="1:25">
      <c r="A25" s="7"/>
      <c r="B25" s="147"/>
      <c r="C25" s="147"/>
      <c r="D25" s="79"/>
      <c r="E25" s="79"/>
      <c r="F25" s="79"/>
      <c r="G25" s="79"/>
      <c r="H25" s="79"/>
      <c r="I25" s="8"/>
      <c r="K25" s="79"/>
      <c r="L25" s="81"/>
      <c r="M25" s="81"/>
      <c r="N25" s="81"/>
      <c r="O25" s="81"/>
      <c r="P25" s="81"/>
      <c r="R25" s="81">
        <f t="shared" si="1"/>
        <v>0</v>
      </c>
      <c r="S25" s="81">
        <f>IFERROR(IF(J25="X",0,IF(K25="X",0,VLOOKUP(K25,'13'!$K$3:$L$16,2,FALSE))),0)</f>
        <v>0</v>
      </c>
      <c r="T25" s="81">
        <f t="shared" si="2"/>
        <v>0</v>
      </c>
      <c r="U25" s="81">
        <f>IFERROR(VLOOKUP(K25,'13'!$K$3:$M$16,3,FALSE),0)</f>
        <v>0</v>
      </c>
      <c r="V25" s="81">
        <f t="shared" si="3"/>
        <v>0</v>
      </c>
      <c r="W25" s="81"/>
      <c r="X25" s="81"/>
      <c r="Y25" s="81"/>
    </row>
    <row r="26" spans="1:25">
      <c r="A26" s="7"/>
      <c r="B26" s="147"/>
      <c r="C26" s="147"/>
      <c r="D26" s="79"/>
      <c r="E26" s="79"/>
      <c r="F26" s="79"/>
      <c r="G26" s="79"/>
      <c r="H26" s="79"/>
      <c r="I26" s="8"/>
      <c r="K26" s="79"/>
      <c r="L26" s="81"/>
      <c r="M26" s="81"/>
      <c r="N26" s="81"/>
      <c r="O26" s="81"/>
      <c r="P26" s="81"/>
      <c r="R26" s="81">
        <f t="shared" si="1"/>
        <v>0</v>
      </c>
      <c r="S26" s="81">
        <f>IFERROR(IF(J26="X",0,IF(K26="X",0,VLOOKUP(K26,'13'!$K$3:$L$16,2,FALSE))),0)</f>
        <v>0</v>
      </c>
      <c r="T26" s="81">
        <f t="shared" si="2"/>
        <v>0</v>
      </c>
      <c r="U26" s="81">
        <f>IFERROR(VLOOKUP(K26,'13'!$K$3:$M$16,3,FALSE),0)</f>
        <v>0</v>
      </c>
      <c r="V26" s="81">
        <f t="shared" si="3"/>
        <v>0</v>
      </c>
      <c r="W26" s="81"/>
      <c r="X26" s="81"/>
      <c r="Y26" s="81"/>
    </row>
    <row r="27" spans="1:25">
      <c r="A27" s="7"/>
      <c r="B27" s="147"/>
      <c r="C27" s="147"/>
      <c r="D27" s="79"/>
      <c r="E27" s="79"/>
      <c r="F27" s="79"/>
      <c r="G27" s="79"/>
      <c r="H27" s="79"/>
      <c r="I27" s="8"/>
      <c r="K27" s="79"/>
      <c r="L27" s="81"/>
      <c r="M27" s="81"/>
      <c r="N27" s="81"/>
      <c r="O27" s="81"/>
      <c r="P27" s="81"/>
      <c r="R27" s="81">
        <f t="shared" si="1"/>
        <v>0</v>
      </c>
      <c r="S27" s="81">
        <f>IFERROR(IF(J27="X",0,IF(K27="X",0,VLOOKUP(K27,'13'!$K$3:$L$16,2,FALSE))),0)</f>
        <v>0</v>
      </c>
      <c r="T27" s="81">
        <f t="shared" si="2"/>
        <v>0</v>
      </c>
      <c r="U27" s="81">
        <f>IFERROR(VLOOKUP(K27,'13'!$K$3:$M$16,3,FALSE),0)</f>
        <v>0</v>
      </c>
      <c r="V27" s="81">
        <f t="shared" si="3"/>
        <v>0</v>
      </c>
      <c r="W27" s="81"/>
      <c r="X27" s="81"/>
      <c r="Y27" s="81"/>
    </row>
    <row r="28" spans="1:25">
      <c r="A28" s="7"/>
      <c r="B28" s="147"/>
      <c r="C28" s="147"/>
      <c r="D28" s="79"/>
      <c r="E28" s="79"/>
      <c r="F28" s="79"/>
      <c r="G28" s="79"/>
      <c r="H28" s="79"/>
      <c r="I28" s="8"/>
      <c r="K28" s="79"/>
      <c r="L28" s="81"/>
      <c r="M28" s="81"/>
      <c r="N28" s="81"/>
      <c r="O28" s="81"/>
      <c r="P28" s="81"/>
      <c r="R28" s="81">
        <f t="shared" si="1"/>
        <v>0</v>
      </c>
      <c r="S28" s="81">
        <f>IFERROR(IF(J28="X",0,IF(K28="X",0,VLOOKUP(K28,'13'!$K$3:$L$16,2,FALSE))),0)</f>
        <v>0</v>
      </c>
      <c r="T28" s="81">
        <f t="shared" si="2"/>
        <v>0</v>
      </c>
      <c r="U28" s="81">
        <f>IFERROR(VLOOKUP(K28,'13'!$K$3:$M$16,3,FALSE),0)</f>
        <v>0</v>
      </c>
      <c r="V28" s="81">
        <f t="shared" si="3"/>
        <v>0</v>
      </c>
      <c r="W28" s="81"/>
      <c r="X28" s="81"/>
    </row>
    <row r="29" spans="1:25">
      <c r="A29" s="7"/>
      <c r="B29" s="147"/>
      <c r="C29" s="147"/>
      <c r="D29" s="79"/>
      <c r="E29" s="79"/>
      <c r="F29" s="79"/>
      <c r="G29" s="79"/>
      <c r="H29" s="79"/>
      <c r="I29" s="8"/>
      <c r="K29" s="79"/>
      <c r="L29" s="81"/>
      <c r="M29" s="81"/>
      <c r="N29" s="81"/>
      <c r="O29" s="81"/>
      <c r="P29" s="81"/>
      <c r="R29" s="81">
        <f t="shared" si="1"/>
        <v>0</v>
      </c>
      <c r="S29" s="81">
        <f>IFERROR(IF(J29="X",0,IF(K29="X",0,VLOOKUP(K29,'13'!$K$3:$L$16,2,FALSE))),0)</f>
        <v>0</v>
      </c>
      <c r="T29" s="81">
        <f t="shared" si="2"/>
        <v>0</v>
      </c>
      <c r="U29" s="81">
        <f>IFERROR(VLOOKUP(K29,'13'!$K$3:$M$16,3,FALSE),0)</f>
        <v>0</v>
      </c>
      <c r="V29" s="81">
        <f t="shared" si="3"/>
        <v>0</v>
      </c>
      <c r="W29" s="81"/>
      <c r="X29" s="81"/>
    </row>
    <row r="30" spans="1:25">
      <c r="A30" s="7"/>
      <c r="B30" s="147"/>
      <c r="C30" s="147"/>
      <c r="D30" s="79"/>
      <c r="E30" s="79"/>
      <c r="F30" s="79"/>
      <c r="G30" s="79"/>
      <c r="H30" s="79"/>
      <c r="I30" s="8"/>
      <c r="K30" s="79"/>
      <c r="L30" s="81"/>
      <c r="M30" s="81"/>
      <c r="N30" s="81"/>
      <c r="O30" s="81"/>
      <c r="P30" s="81"/>
      <c r="R30" s="81">
        <f t="shared" ref="R30:R93" si="4">SUM(M30+P30)</f>
        <v>0</v>
      </c>
      <c r="S30" s="81">
        <f>IFERROR(IF(J30="X",0,IF(K30="X",0,VLOOKUP(K30,'13'!$K$3:$L$16,2,FALSE))),0)</f>
        <v>0</v>
      </c>
      <c r="T30" s="81">
        <f t="shared" ref="T30:T93" si="5">R30*S30</f>
        <v>0</v>
      </c>
      <c r="U30" s="81">
        <f>IFERROR(VLOOKUP(K30,'13'!$K$3:$M$16,3,FALSE),0)</f>
        <v>0</v>
      </c>
      <c r="V30" s="81">
        <f t="shared" ref="V30:V93" si="6">IF(U30=0,0,T30/U30)</f>
        <v>0</v>
      </c>
    </row>
    <row r="31" spans="1:25">
      <c r="A31" s="7"/>
      <c r="B31" s="147"/>
      <c r="C31" s="147"/>
      <c r="D31" s="79"/>
      <c r="E31" s="79"/>
      <c r="F31" s="79"/>
      <c r="G31" s="79"/>
      <c r="H31" s="79"/>
      <c r="I31" s="8"/>
      <c r="K31" s="79"/>
      <c r="L31" s="81"/>
      <c r="M31" s="81"/>
      <c r="N31" s="81"/>
      <c r="O31" s="81"/>
      <c r="P31" s="81"/>
      <c r="R31" s="81">
        <f t="shared" si="4"/>
        <v>0</v>
      </c>
      <c r="S31" s="81">
        <f>IFERROR(IF(J31="X",0,IF(K31="X",0,VLOOKUP(K31,'13'!$K$3:$L$16,2,FALSE))),0)</f>
        <v>0</v>
      </c>
      <c r="T31" s="81">
        <f t="shared" si="5"/>
        <v>0</v>
      </c>
      <c r="U31" s="81">
        <f>IFERROR(VLOOKUP(K31,'13'!$K$3:$M$16,3,FALSE),0)</f>
        <v>0</v>
      </c>
      <c r="V31" s="81">
        <f t="shared" si="6"/>
        <v>0</v>
      </c>
    </row>
    <row r="32" spans="1:25">
      <c r="A32" s="7"/>
      <c r="B32" s="147"/>
      <c r="C32" s="147"/>
      <c r="D32" s="79"/>
      <c r="E32" s="79"/>
      <c r="F32" s="79"/>
      <c r="G32" s="79"/>
      <c r="H32" s="79"/>
      <c r="I32" s="8"/>
      <c r="K32" s="79"/>
      <c r="L32" s="81"/>
      <c r="M32" s="81"/>
      <c r="N32" s="81"/>
      <c r="O32" s="81"/>
      <c r="P32" s="81"/>
      <c r="R32" s="81">
        <f t="shared" si="4"/>
        <v>0</v>
      </c>
      <c r="S32" s="81">
        <f>IFERROR(IF(J32="X",0,IF(K32="X",0,VLOOKUP(K32,'13'!$K$3:$L$16,2,FALSE))),0)</f>
        <v>0</v>
      </c>
      <c r="T32" s="81">
        <f t="shared" si="5"/>
        <v>0</v>
      </c>
      <c r="U32" s="81">
        <f>IFERROR(VLOOKUP(K32,'13'!$K$3:$M$16,3,FALSE),0)</f>
        <v>0</v>
      </c>
      <c r="V32" s="81">
        <f t="shared" si="6"/>
        <v>0</v>
      </c>
    </row>
    <row r="33" spans="1:22">
      <c r="A33" s="7"/>
      <c r="B33" s="147"/>
      <c r="C33" s="147"/>
      <c r="D33" s="79"/>
      <c r="E33" s="79"/>
      <c r="F33" s="79"/>
      <c r="G33" s="79"/>
      <c r="H33" s="79"/>
      <c r="I33" s="8"/>
      <c r="K33" s="79"/>
      <c r="L33" s="81"/>
      <c r="M33" s="81"/>
      <c r="N33" s="81"/>
      <c r="O33" s="81"/>
      <c r="P33" s="81"/>
      <c r="R33" s="81">
        <f t="shared" si="4"/>
        <v>0</v>
      </c>
      <c r="S33" s="81">
        <f>IFERROR(IF(J33="X",0,IF(K33="X",0,VLOOKUP(K33,'13'!$K$3:$L$16,2,FALSE))),0)</f>
        <v>0</v>
      </c>
      <c r="T33" s="81">
        <f t="shared" si="5"/>
        <v>0</v>
      </c>
      <c r="U33" s="81">
        <f>IFERROR(VLOOKUP(K33,'13'!$K$3:$M$16,3,FALSE),0)</f>
        <v>0</v>
      </c>
      <c r="V33" s="81">
        <f t="shared" si="6"/>
        <v>0</v>
      </c>
    </row>
    <row r="34" spans="1:22">
      <c r="A34" s="7"/>
      <c r="B34" s="147"/>
      <c r="C34" s="147"/>
      <c r="D34" s="79"/>
      <c r="E34" s="79"/>
      <c r="F34" s="79"/>
      <c r="G34" s="79"/>
      <c r="H34" s="79"/>
      <c r="I34" s="8"/>
      <c r="K34" s="79"/>
      <c r="L34" s="81"/>
      <c r="M34" s="81"/>
      <c r="N34" s="81"/>
      <c r="O34" s="81"/>
      <c r="P34" s="81"/>
      <c r="R34" s="81">
        <f t="shared" si="4"/>
        <v>0</v>
      </c>
      <c r="S34" s="81">
        <f>IFERROR(IF(J34="X",0,IF(K34="X",0,VLOOKUP(K34,'13'!$K$3:$L$16,2,FALSE))),0)</f>
        <v>0</v>
      </c>
      <c r="T34" s="81">
        <f t="shared" si="5"/>
        <v>0</v>
      </c>
      <c r="U34" s="81">
        <f>IFERROR(VLOOKUP(K34,'13'!$K$3:$M$16,3,FALSE),0)</f>
        <v>0</v>
      </c>
      <c r="V34" s="81">
        <f t="shared" si="6"/>
        <v>0</v>
      </c>
    </row>
    <row r="35" spans="1:22">
      <c r="A35" s="7"/>
      <c r="B35" s="147"/>
      <c r="C35" s="147"/>
      <c r="D35" s="79"/>
      <c r="E35" s="79"/>
      <c r="F35" s="79"/>
      <c r="G35" s="79"/>
      <c r="H35" s="79"/>
      <c r="I35" s="8"/>
      <c r="K35" s="79"/>
      <c r="L35" s="81"/>
      <c r="M35" s="81"/>
      <c r="N35" s="81"/>
      <c r="O35" s="81"/>
      <c r="P35" s="81"/>
      <c r="R35" s="81">
        <f t="shared" si="4"/>
        <v>0</v>
      </c>
      <c r="S35" s="81">
        <f>IFERROR(IF(J35="X",0,IF(K35="X",0,VLOOKUP(K35,'13'!$K$3:$L$16,2,FALSE))),0)</f>
        <v>0</v>
      </c>
      <c r="T35" s="81">
        <f t="shared" si="5"/>
        <v>0</v>
      </c>
      <c r="U35" s="81">
        <f>IFERROR(VLOOKUP(K35,'13'!$K$3:$M$16,3,FALSE),0)</f>
        <v>0</v>
      </c>
      <c r="V35" s="81">
        <f t="shared" si="6"/>
        <v>0</v>
      </c>
    </row>
    <row r="36" spans="1:22">
      <c r="A36" s="7"/>
      <c r="B36" s="147"/>
      <c r="C36" s="147"/>
      <c r="D36" s="79"/>
      <c r="E36" s="79"/>
      <c r="F36" s="79"/>
      <c r="G36" s="79"/>
      <c r="H36" s="79"/>
      <c r="I36" s="8"/>
      <c r="K36" s="79"/>
      <c r="L36" s="81"/>
      <c r="M36" s="81"/>
      <c r="N36" s="81"/>
      <c r="O36" s="81"/>
      <c r="P36" s="81"/>
      <c r="R36" s="81">
        <f t="shared" si="4"/>
        <v>0</v>
      </c>
      <c r="S36" s="81">
        <f>IFERROR(IF(J36="X",0,IF(K36="X",0,VLOOKUP(K36,'13'!$K$3:$L$16,2,FALSE))),0)</f>
        <v>0</v>
      </c>
      <c r="T36" s="81">
        <f t="shared" si="5"/>
        <v>0</v>
      </c>
      <c r="U36" s="81">
        <f>IFERROR(VLOOKUP(K36,'13'!$K$3:$M$16,3,FALSE),0)</f>
        <v>0</v>
      </c>
      <c r="V36" s="81">
        <f t="shared" si="6"/>
        <v>0</v>
      </c>
    </row>
    <row r="37" spans="1:22">
      <c r="A37" s="7"/>
      <c r="B37" s="147"/>
      <c r="C37" s="147"/>
      <c r="D37" s="79"/>
      <c r="E37" s="79"/>
      <c r="F37" s="79"/>
      <c r="G37" s="79"/>
      <c r="H37" s="79"/>
      <c r="I37" s="8"/>
      <c r="K37" s="79"/>
      <c r="L37" s="81"/>
      <c r="M37" s="81"/>
      <c r="N37" s="81"/>
      <c r="O37" s="81"/>
      <c r="P37" s="81"/>
      <c r="R37" s="81">
        <f t="shared" si="4"/>
        <v>0</v>
      </c>
      <c r="S37" s="81">
        <f>IFERROR(IF(J37="X",0,IF(K37="X",0,VLOOKUP(K37,'13'!$K$3:$L$16,2,FALSE))),0)</f>
        <v>0</v>
      </c>
      <c r="T37" s="81">
        <f t="shared" si="5"/>
        <v>0</v>
      </c>
      <c r="U37" s="81">
        <f>IFERROR(VLOOKUP(K37,'13'!$K$3:$M$16,3,FALSE),0)</f>
        <v>0</v>
      </c>
      <c r="V37" s="81">
        <f t="shared" si="6"/>
        <v>0</v>
      </c>
    </row>
    <row r="38" spans="1:22">
      <c r="A38" s="7"/>
      <c r="B38" s="147"/>
      <c r="C38" s="147"/>
      <c r="D38" s="79"/>
      <c r="E38" s="79"/>
      <c r="F38" s="79"/>
      <c r="G38" s="79"/>
      <c r="H38" s="79"/>
      <c r="I38" s="8"/>
      <c r="K38" s="79"/>
      <c r="L38" s="81"/>
      <c r="M38" s="81"/>
      <c r="N38" s="81"/>
      <c r="O38" s="81"/>
      <c r="P38" s="81"/>
      <c r="R38" s="81">
        <f t="shared" si="4"/>
        <v>0</v>
      </c>
      <c r="S38" s="81">
        <f>IFERROR(IF(J38="X",0,IF(K38="X",0,VLOOKUP(K38,'13'!$K$3:$L$16,2,FALSE))),0)</f>
        <v>0</v>
      </c>
      <c r="T38" s="81">
        <f t="shared" si="5"/>
        <v>0</v>
      </c>
      <c r="U38" s="81">
        <f>IFERROR(VLOOKUP(K38,'13'!$K$3:$M$16,3,FALSE),0)</f>
        <v>0</v>
      </c>
      <c r="V38" s="81">
        <f t="shared" si="6"/>
        <v>0</v>
      </c>
    </row>
    <row r="39" spans="1:22">
      <c r="A39" s="7"/>
      <c r="B39" s="147"/>
      <c r="C39" s="147"/>
      <c r="D39" s="79"/>
      <c r="E39" s="79"/>
      <c r="F39" s="79"/>
      <c r="G39" s="79"/>
      <c r="H39" s="79"/>
      <c r="I39" s="8"/>
      <c r="K39" s="79"/>
      <c r="L39" s="81"/>
      <c r="M39" s="81"/>
      <c r="N39" s="81"/>
      <c r="O39" s="81"/>
      <c r="P39" s="81"/>
      <c r="R39" s="81">
        <f t="shared" si="4"/>
        <v>0</v>
      </c>
      <c r="S39" s="81">
        <f>IFERROR(IF(J39="X",0,IF(K39="X",0,VLOOKUP(K39,'13'!$K$3:$L$16,2,FALSE))),0)</f>
        <v>0</v>
      </c>
      <c r="T39" s="81">
        <f t="shared" si="5"/>
        <v>0</v>
      </c>
      <c r="U39" s="81">
        <f>IFERROR(VLOOKUP(K39,'13'!$K$3:$M$16,3,FALSE),0)</f>
        <v>0</v>
      </c>
      <c r="V39" s="81">
        <f t="shared" si="6"/>
        <v>0</v>
      </c>
    </row>
    <row r="40" spans="1:22">
      <c r="A40" s="7"/>
      <c r="B40" s="147"/>
      <c r="C40" s="147"/>
      <c r="D40" s="79"/>
      <c r="E40" s="79"/>
      <c r="F40" s="79"/>
      <c r="G40" s="79"/>
      <c r="H40" s="79"/>
      <c r="I40" s="8"/>
      <c r="K40" s="79"/>
      <c r="L40" s="81"/>
      <c r="M40" s="81"/>
      <c r="N40" s="81"/>
      <c r="O40" s="81"/>
      <c r="P40" s="81"/>
      <c r="R40" s="81">
        <f t="shared" si="4"/>
        <v>0</v>
      </c>
      <c r="S40" s="81">
        <f>IFERROR(IF(J40="X",0,IF(K40="X",0,VLOOKUP(K40,'13'!$K$3:$L$16,2,FALSE))),0)</f>
        <v>0</v>
      </c>
      <c r="T40" s="81">
        <f t="shared" si="5"/>
        <v>0</v>
      </c>
      <c r="U40" s="81">
        <f>IFERROR(VLOOKUP(K40,'13'!$K$3:$M$16,3,FALSE),0)</f>
        <v>0</v>
      </c>
      <c r="V40" s="81">
        <f t="shared" si="6"/>
        <v>0</v>
      </c>
    </row>
    <row r="41" spans="1:22">
      <c r="A41" s="7"/>
      <c r="B41" s="147"/>
      <c r="C41" s="147"/>
      <c r="D41" s="79"/>
      <c r="E41" s="79"/>
      <c r="F41" s="79"/>
      <c r="G41" s="79"/>
      <c r="H41" s="79"/>
      <c r="I41" s="8"/>
      <c r="K41" s="79"/>
      <c r="L41" s="81"/>
      <c r="M41" s="81"/>
      <c r="N41" s="81"/>
      <c r="O41" s="81"/>
      <c r="P41" s="81"/>
      <c r="R41" s="81">
        <f t="shared" si="4"/>
        <v>0</v>
      </c>
      <c r="S41" s="81">
        <f>IFERROR(IF(J41="X",0,IF(K41="X",0,VLOOKUP(K41,'13'!$K$3:$L$16,2,FALSE))),0)</f>
        <v>0</v>
      </c>
      <c r="T41" s="81">
        <f t="shared" si="5"/>
        <v>0</v>
      </c>
      <c r="U41" s="81">
        <f>IFERROR(VLOOKUP(K41,'13'!$K$3:$M$16,3,FALSE),0)</f>
        <v>0</v>
      </c>
      <c r="V41" s="81">
        <f t="shared" si="6"/>
        <v>0</v>
      </c>
    </row>
    <row r="42" spans="1:22">
      <c r="A42" s="7"/>
      <c r="B42" s="147"/>
      <c r="C42" s="147"/>
      <c r="D42" s="79"/>
      <c r="E42" s="79"/>
      <c r="F42" s="79"/>
      <c r="G42" s="79"/>
      <c r="H42" s="79"/>
      <c r="I42" s="8"/>
      <c r="K42" s="79"/>
      <c r="L42" s="81"/>
      <c r="M42" s="81"/>
      <c r="N42" s="81"/>
      <c r="O42" s="81"/>
      <c r="P42" s="81"/>
      <c r="R42" s="81">
        <f t="shared" si="4"/>
        <v>0</v>
      </c>
      <c r="S42" s="81">
        <f>IFERROR(IF(J42="X",0,IF(K42="X",0,VLOOKUP(K42,'13'!$K$3:$L$16,2,FALSE))),0)</f>
        <v>0</v>
      </c>
      <c r="T42" s="81">
        <f t="shared" si="5"/>
        <v>0</v>
      </c>
      <c r="U42" s="81">
        <f>IFERROR(VLOOKUP(K42,'13'!$K$3:$M$16,3,FALSE),0)</f>
        <v>0</v>
      </c>
      <c r="V42" s="81">
        <f t="shared" si="6"/>
        <v>0</v>
      </c>
    </row>
    <row r="43" spans="1:22">
      <c r="A43" s="7"/>
      <c r="B43" s="147"/>
      <c r="C43" s="147"/>
      <c r="D43" s="79"/>
      <c r="E43" s="79"/>
      <c r="F43" s="79"/>
      <c r="G43" s="79"/>
      <c r="H43" s="79"/>
      <c r="I43" s="8"/>
      <c r="K43" s="79"/>
      <c r="L43" s="81"/>
      <c r="M43" s="81"/>
      <c r="N43" s="81"/>
      <c r="O43" s="81"/>
      <c r="P43" s="81"/>
      <c r="R43" s="81">
        <f t="shared" si="4"/>
        <v>0</v>
      </c>
      <c r="S43" s="81">
        <f>IFERROR(IF(J43="X",0,IF(K43="X",0,VLOOKUP(K43,'13'!$K$3:$L$16,2,FALSE))),0)</f>
        <v>0</v>
      </c>
      <c r="T43" s="81">
        <f t="shared" si="5"/>
        <v>0</v>
      </c>
      <c r="U43" s="81">
        <f>IFERROR(VLOOKUP(K43,'13'!$K$3:$M$16,3,FALSE),0)</f>
        <v>0</v>
      </c>
      <c r="V43" s="81">
        <f t="shared" si="6"/>
        <v>0</v>
      </c>
    </row>
    <row r="44" spans="1:22">
      <c r="A44" s="7"/>
      <c r="B44" s="147"/>
      <c r="C44" s="147"/>
      <c r="D44" s="79"/>
      <c r="E44" s="79"/>
      <c r="F44" s="79"/>
      <c r="G44" s="79"/>
      <c r="H44" s="79"/>
      <c r="I44" s="8"/>
      <c r="K44" s="79"/>
      <c r="L44" s="81"/>
      <c r="M44" s="81"/>
      <c r="N44" s="81"/>
      <c r="O44" s="81"/>
      <c r="P44" s="81"/>
      <c r="R44" s="81">
        <f t="shared" si="4"/>
        <v>0</v>
      </c>
      <c r="S44" s="81">
        <f>IFERROR(IF(J44="X",0,IF(K44="X",0,VLOOKUP(K44,'13'!$K$3:$L$16,2,FALSE))),0)</f>
        <v>0</v>
      </c>
      <c r="T44" s="81">
        <f t="shared" si="5"/>
        <v>0</v>
      </c>
      <c r="U44" s="81">
        <f>IFERROR(VLOOKUP(K44,'13'!$K$3:$M$16,3,FALSE),0)</f>
        <v>0</v>
      </c>
      <c r="V44" s="81">
        <f t="shared" si="6"/>
        <v>0</v>
      </c>
    </row>
    <row r="45" spans="1:22">
      <c r="A45" s="7"/>
      <c r="B45" s="147"/>
      <c r="C45" s="147"/>
      <c r="D45" s="79"/>
      <c r="E45" s="79"/>
      <c r="F45" s="79"/>
      <c r="G45" s="79"/>
      <c r="H45" s="79"/>
      <c r="I45" s="8"/>
      <c r="K45" s="79"/>
      <c r="L45" s="81"/>
      <c r="M45" s="81"/>
      <c r="N45" s="81"/>
      <c r="O45" s="81"/>
      <c r="P45" s="81"/>
      <c r="R45" s="81">
        <f t="shared" si="4"/>
        <v>0</v>
      </c>
      <c r="S45" s="81">
        <f>IFERROR(IF(J45="X",0,IF(K45="X",0,VLOOKUP(K45,'13'!$K$3:$L$16,2,FALSE))),0)</f>
        <v>0</v>
      </c>
      <c r="T45" s="81">
        <f t="shared" si="5"/>
        <v>0</v>
      </c>
      <c r="U45" s="81">
        <f>IFERROR(VLOOKUP(K45,'13'!$K$3:$M$16,3,FALSE),0)</f>
        <v>0</v>
      </c>
      <c r="V45" s="81">
        <f t="shared" si="6"/>
        <v>0</v>
      </c>
    </row>
    <row r="46" spans="1:22">
      <c r="A46" s="7"/>
      <c r="B46" s="147"/>
      <c r="C46" s="147"/>
      <c r="D46" s="79"/>
      <c r="E46" s="79"/>
      <c r="F46" s="79"/>
      <c r="G46" s="79"/>
      <c r="H46" s="79"/>
      <c r="I46" s="8"/>
      <c r="K46" s="79"/>
      <c r="L46" s="81"/>
      <c r="M46" s="81"/>
      <c r="N46" s="81"/>
      <c r="O46" s="81"/>
      <c r="P46" s="81"/>
      <c r="R46" s="81">
        <f t="shared" si="4"/>
        <v>0</v>
      </c>
      <c r="S46" s="81">
        <f>IFERROR(IF(J46="X",0,IF(K46="X",0,VLOOKUP(K46,'13'!$K$3:$L$16,2,FALSE))),0)</f>
        <v>0</v>
      </c>
      <c r="T46" s="81">
        <f t="shared" si="5"/>
        <v>0</v>
      </c>
      <c r="U46" s="81">
        <f>IFERROR(VLOOKUP(K46,'13'!$K$3:$M$16,3,FALSE),0)</f>
        <v>0</v>
      </c>
      <c r="V46" s="81">
        <f t="shared" si="6"/>
        <v>0</v>
      </c>
    </row>
    <row r="47" spans="1:22">
      <c r="A47" s="7"/>
      <c r="B47" s="147"/>
      <c r="C47" s="147"/>
      <c r="D47" s="79"/>
      <c r="E47" s="79"/>
      <c r="F47" s="79"/>
      <c r="G47" s="79"/>
      <c r="H47" s="79"/>
      <c r="I47" s="8"/>
      <c r="K47" s="79"/>
      <c r="L47" s="81"/>
      <c r="M47" s="81"/>
      <c r="N47" s="81"/>
      <c r="O47" s="81"/>
      <c r="P47" s="81"/>
      <c r="R47" s="81">
        <f t="shared" si="4"/>
        <v>0</v>
      </c>
      <c r="S47" s="81">
        <f>IFERROR(IF(J47="X",0,IF(K47="X",0,VLOOKUP(K47,'13'!$K$3:$L$16,2,FALSE))),0)</f>
        <v>0</v>
      </c>
      <c r="T47" s="81">
        <f t="shared" si="5"/>
        <v>0</v>
      </c>
      <c r="U47" s="81">
        <f>IFERROR(VLOOKUP(K47,'13'!$K$3:$M$16,3,FALSE),0)</f>
        <v>0</v>
      </c>
      <c r="V47" s="81">
        <f t="shared" si="6"/>
        <v>0</v>
      </c>
    </row>
    <row r="48" spans="1:22">
      <c r="A48" s="7"/>
      <c r="B48" s="147"/>
      <c r="C48" s="147"/>
      <c r="D48" s="79"/>
      <c r="E48" s="79"/>
      <c r="F48" s="79"/>
      <c r="G48" s="79"/>
      <c r="H48" s="79"/>
      <c r="I48" s="8"/>
      <c r="K48" s="79"/>
      <c r="L48" s="81"/>
      <c r="M48" s="81"/>
      <c r="N48" s="81"/>
      <c r="O48" s="81"/>
      <c r="P48" s="81"/>
      <c r="R48" s="81">
        <f t="shared" si="4"/>
        <v>0</v>
      </c>
      <c r="S48" s="81">
        <f>IFERROR(IF(J48="X",0,IF(K48="X",0,VLOOKUP(K48,'13'!$K$3:$L$16,2,FALSE))),0)</f>
        <v>0</v>
      </c>
      <c r="T48" s="81">
        <f t="shared" si="5"/>
        <v>0</v>
      </c>
      <c r="U48" s="81">
        <f>IFERROR(VLOOKUP(K48,'13'!$K$3:$M$16,3,FALSE),0)</f>
        <v>0</v>
      </c>
      <c r="V48" s="81">
        <f t="shared" si="6"/>
        <v>0</v>
      </c>
    </row>
    <row r="49" spans="1:22">
      <c r="A49" s="7"/>
      <c r="B49" s="147"/>
      <c r="C49" s="147"/>
      <c r="D49" s="79"/>
      <c r="E49" s="79"/>
      <c r="F49" s="79"/>
      <c r="G49" s="79"/>
      <c r="H49" s="79"/>
      <c r="I49" s="8"/>
      <c r="K49" s="79"/>
      <c r="L49" s="81"/>
      <c r="M49" s="81"/>
      <c r="N49" s="81"/>
      <c r="O49" s="81"/>
      <c r="P49" s="81"/>
      <c r="R49" s="81">
        <f t="shared" si="4"/>
        <v>0</v>
      </c>
      <c r="S49" s="81">
        <f>IFERROR(IF(J49="X",0,IF(K49="X",0,VLOOKUP(K49,'13'!$K$3:$L$16,2,FALSE))),0)</f>
        <v>0</v>
      </c>
      <c r="T49" s="81">
        <f t="shared" si="5"/>
        <v>0</v>
      </c>
      <c r="U49" s="81">
        <f>IFERROR(VLOOKUP(K49,'13'!$K$3:$M$16,3,FALSE),0)</f>
        <v>0</v>
      </c>
      <c r="V49" s="81">
        <f t="shared" si="6"/>
        <v>0</v>
      </c>
    </row>
    <row r="50" spans="1:22">
      <c r="A50" s="7"/>
      <c r="B50" s="147"/>
      <c r="C50" s="147"/>
      <c r="D50" s="79"/>
      <c r="E50" s="79"/>
      <c r="F50" s="79"/>
      <c r="G50" s="79"/>
      <c r="H50" s="79"/>
      <c r="I50" s="8"/>
      <c r="K50" s="79"/>
      <c r="L50" s="81"/>
      <c r="M50" s="81"/>
      <c r="N50" s="81"/>
      <c r="O50" s="81"/>
      <c r="P50" s="81"/>
      <c r="R50" s="81">
        <f t="shared" si="4"/>
        <v>0</v>
      </c>
      <c r="S50" s="81">
        <f>IFERROR(IF(J50="X",0,IF(K50="X",0,VLOOKUP(K50,'13'!$K$3:$L$16,2,FALSE))),0)</f>
        <v>0</v>
      </c>
      <c r="T50" s="81">
        <f t="shared" si="5"/>
        <v>0</v>
      </c>
      <c r="U50" s="81">
        <f>IFERROR(VLOOKUP(K50,'13'!$K$3:$M$16,3,FALSE),0)</f>
        <v>0</v>
      </c>
      <c r="V50" s="81">
        <f t="shared" si="6"/>
        <v>0</v>
      </c>
    </row>
    <row r="51" spans="1:22">
      <c r="A51" s="7"/>
      <c r="B51" s="147"/>
      <c r="C51" s="147"/>
      <c r="D51" s="79"/>
      <c r="E51" s="79"/>
      <c r="F51" s="79"/>
      <c r="G51" s="79"/>
      <c r="H51" s="79"/>
      <c r="I51" s="8"/>
      <c r="K51" s="79"/>
      <c r="L51" s="81"/>
      <c r="M51" s="81"/>
      <c r="N51" s="81"/>
      <c r="O51" s="81"/>
      <c r="P51" s="81"/>
      <c r="R51" s="81">
        <f t="shared" si="4"/>
        <v>0</v>
      </c>
      <c r="S51" s="81">
        <f>IFERROR(IF(J51="X",0,IF(K51="X",0,VLOOKUP(K51,'13'!$K$3:$L$16,2,FALSE))),0)</f>
        <v>0</v>
      </c>
      <c r="T51" s="81">
        <f t="shared" si="5"/>
        <v>0</v>
      </c>
      <c r="U51" s="81">
        <f>IFERROR(VLOOKUP(K51,'13'!$K$3:$M$16,3,FALSE),0)</f>
        <v>0</v>
      </c>
      <c r="V51" s="81">
        <f t="shared" si="6"/>
        <v>0</v>
      </c>
    </row>
    <row r="52" spans="1:22">
      <c r="A52" s="7"/>
      <c r="B52" s="147"/>
      <c r="C52" s="147"/>
      <c r="D52" s="79"/>
      <c r="E52" s="79"/>
      <c r="F52" s="79"/>
      <c r="G52" s="79"/>
      <c r="H52" s="79"/>
      <c r="I52" s="8"/>
      <c r="K52" s="79"/>
      <c r="L52" s="81"/>
      <c r="M52" s="81"/>
      <c r="N52" s="81"/>
      <c r="O52" s="81"/>
      <c r="P52" s="81"/>
      <c r="R52" s="81">
        <f t="shared" si="4"/>
        <v>0</v>
      </c>
      <c r="S52" s="81">
        <f>IFERROR(IF(J52="X",0,IF(K52="X",0,VLOOKUP(K52,'13'!$K$3:$L$16,2,FALSE))),0)</f>
        <v>0</v>
      </c>
      <c r="T52" s="81">
        <f t="shared" si="5"/>
        <v>0</v>
      </c>
      <c r="U52" s="81">
        <f>IFERROR(VLOOKUP(K52,'13'!$K$3:$M$16,3,FALSE),0)</f>
        <v>0</v>
      </c>
      <c r="V52" s="81">
        <f t="shared" si="6"/>
        <v>0</v>
      </c>
    </row>
    <row r="53" spans="1:22">
      <c r="A53" s="7"/>
      <c r="B53" s="147"/>
      <c r="C53" s="147"/>
      <c r="D53" s="79"/>
      <c r="E53" s="79"/>
      <c r="F53" s="79"/>
      <c r="G53" s="79"/>
      <c r="H53" s="79"/>
      <c r="I53" s="8"/>
      <c r="K53" s="79"/>
      <c r="L53" s="81"/>
      <c r="M53" s="81"/>
      <c r="N53" s="81"/>
      <c r="O53" s="81"/>
      <c r="P53" s="81"/>
      <c r="R53" s="81">
        <f t="shared" si="4"/>
        <v>0</v>
      </c>
      <c r="S53" s="81">
        <f>IFERROR(IF(J53="X",0,IF(K53="X",0,VLOOKUP(K53,'13'!$K$3:$L$16,2,FALSE))),0)</f>
        <v>0</v>
      </c>
      <c r="T53" s="81">
        <f t="shared" si="5"/>
        <v>0</v>
      </c>
      <c r="U53" s="81">
        <f>IFERROR(VLOOKUP(K53,'13'!$K$3:$M$16,3,FALSE),0)</f>
        <v>0</v>
      </c>
      <c r="V53" s="81">
        <f t="shared" si="6"/>
        <v>0</v>
      </c>
    </row>
    <row r="54" spans="1:22">
      <c r="A54" s="7"/>
      <c r="B54" s="147"/>
      <c r="C54" s="147"/>
      <c r="D54" s="79"/>
      <c r="E54" s="79"/>
      <c r="F54" s="79"/>
      <c r="G54" s="79"/>
      <c r="H54" s="79"/>
      <c r="I54" s="8"/>
      <c r="K54" s="79"/>
      <c r="L54" s="81"/>
      <c r="M54" s="81"/>
      <c r="N54" s="81"/>
      <c r="O54" s="81"/>
      <c r="P54" s="81"/>
      <c r="R54" s="81">
        <f t="shared" si="4"/>
        <v>0</v>
      </c>
      <c r="S54" s="81">
        <f>IFERROR(IF(J54="X",0,IF(K54="X",0,VLOOKUP(K54,'13'!$K$3:$L$16,2,FALSE))),0)</f>
        <v>0</v>
      </c>
      <c r="T54" s="81">
        <f t="shared" si="5"/>
        <v>0</v>
      </c>
      <c r="U54" s="81">
        <f>IFERROR(VLOOKUP(K54,'13'!$K$3:$M$16,3,FALSE),0)</f>
        <v>0</v>
      </c>
      <c r="V54" s="81">
        <f t="shared" si="6"/>
        <v>0</v>
      </c>
    </row>
    <row r="55" spans="1:22">
      <c r="A55" s="7"/>
      <c r="B55" s="147"/>
      <c r="C55" s="147"/>
      <c r="D55" s="79"/>
      <c r="E55" s="79"/>
      <c r="F55" s="79"/>
      <c r="G55" s="79"/>
      <c r="H55" s="79"/>
      <c r="I55" s="8"/>
      <c r="K55" s="79"/>
      <c r="L55" s="81"/>
      <c r="M55" s="81"/>
      <c r="N55" s="81"/>
      <c r="O55" s="81"/>
      <c r="P55" s="81"/>
      <c r="R55" s="81">
        <f t="shared" si="4"/>
        <v>0</v>
      </c>
      <c r="S55" s="81">
        <f>IFERROR(IF(J55="X",0,IF(K55="X",0,VLOOKUP(K55,'13'!$K$3:$L$16,2,FALSE))),0)</f>
        <v>0</v>
      </c>
      <c r="T55" s="81">
        <f t="shared" si="5"/>
        <v>0</v>
      </c>
      <c r="U55" s="81">
        <f>IFERROR(VLOOKUP(K55,'13'!$K$3:$M$16,3,FALSE),0)</f>
        <v>0</v>
      </c>
      <c r="V55" s="81">
        <f t="shared" si="6"/>
        <v>0</v>
      </c>
    </row>
    <row r="56" spans="1:22">
      <c r="A56" s="7"/>
      <c r="B56" s="147"/>
      <c r="C56" s="147"/>
      <c r="D56" s="79"/>
      <c r="E56" s="79"/>
      <c r="F56" s="79"/>
      <c r="G56" s="79"/>
      <c r="H56" s="79"/>
      <c r="I56" s="8"/>
      <c r="K56" s="79"/>
      <c r="L56" s="81"/>
      <c r="M56" s="81"/>
      <c r="N56" s="81"/>
      <c r="O56" s="81"/>
      <c r="P56" s="81"/>
      <c r="R56" s="81">
        <f t="shared" si="4"/>
        <v>0</v>
      </c>
      <c r="S56" s="81">
        <f>IFERROR(IF(J56="X",0,IF(K56="X",0,VLOOKUP(K56,'13'!$K$3:$L$16,2,FALSE))),0)</f>
        <v>0</v>
      </c>
      <c r="T56" s="81">
        <f t="shared" si="5"/>
        <v>0</v>
      </c>
      <c r="U56" s="81">
        <f>IFERROR(VLOOKUP(K56,'13'!$K$3:$M$16,3,FALSE),0)</f>
        <v>0</v>
      </c>
      <c r="V56" s="81">
        <f t="shared" si="6"/>
        <v>0</v>
      </c>
    </row>
    <row r="57" spans="1:22">
      <c r="A57" s="7"/>
      <c r="B57" s="147"/>
      <c r="C57" s="147"/>
      <c r="D57" s="79"/>
      <c r="E57" s="79"/>
      <c r="F57" s="79"/>
      <c r="G57" s="79"/>
      <c r="H57" s="79"/>
      <c r="I57" s="8"/>
      <c r="K57" s="79"/>
      <c r="L57" s="81"/>
      <c r="M57" s="81"/>
      <c r="N57" s="81"/>
      <c r="O57" s="81"/>
      <c r="P57" s="81"/>
      <c r="R57" s="81">
        <f t="shared" si="4"/>
        <v>0</v>
      </c>
      <c r="S57" s="81">
        <f>IFERROR(IF(J57="X",0,IF(K57="X",0,VLOOKUP(K57,'13'!$K$3:$L$16,2,FALSE))),0)</f>
        <v>0</v>
      </c>
      <c r="T57" s="81">
        <f t="shared" si="5"/>
        <v>0</v>
      </c>
      <c r="U57" s="81">
        <f>IFERROR(VLOOKUP(K57,'13'!$K$3:$M$16,3,FALSE),0)</f>
        <v>0</v>
      </c>
      <c r="V57" s="81">
        <f t="shared" si="6"/>
        <v>0</v>
      </c>
    </row>
    <row r="58" spans="1:22">
      <c r="A58" s="7"/>
      <c r="B58" s="147"/>
      <c r="C58" s="147"/>
      <c r="D58" s="79"/>
      <c r="E58" s="79"/>
      <c r="F58" s="79"/>
      <c r="G58" s="79"/>
      <c r="H58" s="79"/>
      <c r="I58" s="8"/>
      <c r="K58" s="79"/>
      <c r="L58" s="81"/>
      <c r="M58" s="81"/>
      <c r="N58" s="81"/>
      <c r="O58" s="81"/>
      <c r="P58" s="81"/>
      <c r="R58" s="81">
        <f t="shared" si="4"/>
        <v>0</v>
      </c>
      <c r="S58" s="81">
        <f>IFERROR(IF(J58="X",0,IF(K58="X",0,VLOOKUP(K58,'13'!$K$3:$L$16,2,FALSE))),0)</f>
        <v>0</v>
      </c>
      <c r="T58" s="81">
        <f t="shared" si="5"/>
        <v>0</v>
      </c>
      <c r="U58" s="81">
        <f>IFERROR(VLOOKUP(K58,'13'!$K$3:$M$16,3,FALSE),0)</f>
        <v>0</v>
      </c>
      <c r="V58" s="81">
        <f t="shared" si="6"/>
        <v>0</v>
      </c>
    </row>
    <row r="59" spans="1:22">
      <c r="A59" s="7"/>
      <c r="B59" s="147"/>
      <c r="C59" s="147"/>
      <c r="D59" s="79"/>
      <c r="E59" s="79"/>
      <c r="F59" s="79"/>
      <c r="G59" s="79"/>
      <c r="H59" s="79"/>
      <c r="I59" s="8"/>
      <c r="K59" s="79"/>
      <c r="L59" s="81"/>
      <c r="M59" s="81"/>
      <c r="N59" s="81"/>
      <c r="O59" s="81"/>
      <c r="P59" s="81"/>
      <c r="R59" s="81">
        <f t="shared" si="4"/>
        <v>0</v>
      </c>
      <c r="S59" s="81">
        <f>IFERROR(IF(J59="X",0,IF(K59="X",0,VLOOKUP(K59,'13'!$K$3:$L$16,2,FALSE))),0)</f>
        <v>0</v>
      </c>
      <c r="T59" s="81">
        <f t="shared" si="5"/>
        <v>0</v>
      </c>
      <c r="U59" s="81">
        <f>IFERROR(VLOOKUP(K59,'13'!$K$3:$M$16,3,FALSE),0)</f>
        <v>0</v>
      </c>
      <c r="V59" s="81">
        <f t="shared" si="6"/>
        <v>0</v>
      </c>
    </row>
    <row r="60" spans="1:22">
      <c r="A60" s="7"/>
      <c r="B60" s="147"/>
      <c r="C60" s="147"/>
      <c r="D60" s="79"/>
      <c r="E60" s="79"/>
      <c r="F60" s="79"/>
      <c r="G60" s="79"/>
      <c r="H60" s="79"/>
      <c r="I60" s="8"/>
      <c r="K60" s="79"/>
      <c r="L60" s="81"/>
      <c r="M60" s="81"/>
      <c r="N60" s="81"/>
      <c r="O60" s="81"/>
      <c r="P60" s="81"/>
      <c r="R60" s="81">
        <f t="shared" si="4"/>
        <v>0</v>
      </c>
      <c r="S60" s="81">
        <f>IFERROR(IF(J60="X",0,IF(K60="X",0,VLOOKUP(K60,'13'!$K$3:$L$16,2,FALSE))),0)</f>
        <v>0</v>
      </c>
      <c r="T60" s="81">
        <f t="shared" si="5"/>
        <v>0</v>
      </c>
      <c r="U60" s="81">
        <f>IFERROR(VLOOKUP(K60,'13'!$K$3:$M$16,3,FALSE),0)</f>
        <v>0</v>
      </c>
      <c r="V60" s="81">
        <f t="shared" si="6"/>
        <v>0</v>
      </c>
    </row>
    <row r="61" spans="1:22">
      <c r="A61" s="7"/>
      <c r="B61" s="147"/>
      <c r="C61" s="147"/>
      <c r="D61" s="79"/>
      <c r="E61" s="79"/>
      <c r="F61" s="79"/>
      <c r="G61" s="79"/>
      <c r="H61" s="79"/>
      <c r="I61" s="8"/>
      <c r="K61" s="79"/>
      <c r="L61" s="81"/>
      <c r="M61" s="81"/>
      <c r="N61" s="81"/>
      <c r="O61" s="81"/>
      <c r="P61" s="81"/>
      <c r="R61" s="81">
        <f t="shared" si="4"/>
        <v>0</v>
      </c>
      <c r="S61" s="81">
        <f>IFERROR(IF(J61="X",0,IF(K61="X",0,VLOOKUP(K61,'13'!$K$3:$L$16,2,FALSE))),0)</f>
        <v>0</v>
      </c>
      <c r="T61" s="81">
        <f t="shared" si="5"/>
        <v>0</v>
      </c>
      <c r="U61" s="81">
        <f>IFERROR(VLOOKUP(K61,'13'!$K$3:$M$16,3,FALSE),0)</f>
        <v>0</v>
      </c>
      <c r="V61" s="81">
        <f t="shared" si="6"/>
        <v>0</v>
      </c>
    </row>
    <row r="62" spans="1:22">
      <c r="A62" s="7"/>
      <c r="B62" s="147"/>
      <c r="C62" s="147"/>
      <c r="D62" s="79"/>
      <c r="E62" s="79"/>
      <c r="F62" s="79"/>
      <c r="G62" s="79"/>
      <c r="H62" s="79"/>
      <c r="I62" s="8"/>
      <c r="K62" s="79"/>
      <c r="L62" s="81"/>
      <c r="M62" s="81"/>
      <c r="N62" s="81"/>
      <c r="O62" s="81"/>
      <c r="P62" s="81"/>
      <c r="R62" s="81">
        <f t="shared" si="4"/>
        <v>0</v>
      </c>
      <c r="S62" s="81">
        <f>IFERROR(IF(J62="X",0,IF(K62="X",0,VLOOKUP(K62,'13'!$K$3:$L$16,2,FALSE))),0)</f>
        <v>0</v>
      </c>
      <c r="T62" s="81">
        <f t="shared" si="5"/>
        <v>0</v>
      </c>
      <c r="U62" s="81">
        <f>IFERROR(VLOOKUP(K62,'13'!$K$3:$M$16,3,FALSE),0)</f>
        <v>0</v>
      </c>
      <c r="V62" s="81">
        <f t="shared" si="6"/>
        <v>0</v>
      </c>
    </row>
    <row r="63" spans="1:22">
      <c r="A63" s="7"/>
      <c r="B63" s="147"/>
      <c r="C63" s="147"/>
      <c r="D63" s="79"/>
      <c r="E63" s="79"/>
      <c r="F63" s="79"/>
      <c r="G63" s="79"/>
      <c r="H63" s="79"/>
      <c r="I63" s="8"/>
      <c r="K63" s="79"/>
      <c r="L63" s="81"/>
      <c r="M63" s="81"/>
      <c r="N63" s="81"/>
      <c r="O63" s="81"/>
      <c r="P63" s="81"/>
      <c r="R63" s="81">
        <f t="shared" si="4"/>
        <v>0</v>
      </c>
      <c r="S63" s="81">
        <f>IFERROR(IF(J63="X",0,IF(K63="X",0,VLOOKUP(K63,'13'!$K$3:$L$16,2,FALSE))),0)</f>
        <v>0</v>
      </c>
      <c r="T63" s="81">
        <f t="shared" si="5"/>
        <v>0</v>
      </c>
      <c r="U63" s="81">
        <f>IFERROR(VLOOKUP(K63,'13'!$K$3:$M$16,3,FALSE),0)</f>
        <v>0</v>
      </c>
      <c r="V63" s="81">
        <f t="shared" si="6"/>
        <v>0</v>
      </c>
    </row>
    <row r="64" spans="1:22">
      <c r="A64" s="7"/>
      <c r="B64" s="147"/>
      <c r="C64" s="147"/>
      <c r="D64" s="79"/>
      <c r="E64" s="79"/>
      <c r="F64" s="79"/>
      <c r="G64" s="79"/>
      <c r="H64" s="79"/>
      <c r="I64" s="8"/>
      <c r="K64" s="79"/>
      <c r="L64" s="81"/>
      <c r="M64" s="81"/>
      <c r="N64" s="81"/>
      <c r="O64" s="81"/>
      <c r="P64" s="81"/>
      <c r="R64" s="81">
        <f t="shared" si="4"/>
        <v>0</v>
      </c>
      <c r="S64" s="81">
        <f>IFERROR(IF(J64="X",0,IF(K64="X",0,VLOOKUP(K64,'13'!$K$3:$L$16,2,FALSE))),0)</f>
        <v>0</v>
      </c>
      <c r="T64" s="81">
        <f t="shared" si="5"/>
        <v>0</v>
      </c>
      <c r="U64" s="81">
        <f>IFERROR(VLOOKUP(K64,'13'!$K$3:$M$16,3,FALSE),0)</f>
        <v>0</v>
      </c>
      <c r="V64" s="81">
        <f t="shared" si="6"/>
        <v>0</v>
      </c>
    </row>
    <row r="65" spans="1:22">
      <c r="A65" s="7"/>
      <c r="B65" s="147"/>
      <c r="C65" s="147"/>
      <c r="D65" s="79"/>
      <c r="E65" s="79"/>
      <c r="F65" s="79"/>
      <c r="G65" s="79"/>
      <c r="H65" s="79"/>
      <c r="I65" s="8"/>
      <c r="K65" s="79"/>
      <c r="L65" s="81"/>
      <c r="M65" s="81"/>
      <c r="N65" s="81"/>
      <c r="O65" s="81"/>
      <c r="P65" s="81"/>
      <c r="R65" s="81">
        <f t="shared" si="4"/>
        <v>0</v>
      </c>
      <c r="S65" s="81">
        <f>IFERROR(IF(J65="X",0,IF(K65="X",0,VLOOKUP(K65,'13'!$K$3:$L$16,2,FALSE))),0)</f>
        <v>0</v>
      </c>
      <c r="T65" s="81">
        <f t="shared" si="5"/>
        <v>0</v>
      </c>
      <c r="U65" s="81">
        <f>IFERROR(VLOOKUP(K65,'13'!$K$3:$M$16,3,FALSE),0)</f>
        <v>0</v>
      </c>
      <c r="V65" s="81">
        <f t="shared" si="6"/>
        <v>0</v>
      </c>
    </row>
    <row r="66" spans="1:22">
      <c r="A66" s="7"/>
      <c r="B66" s="147"/>
      <c r="C66" s="147"/>
      <c r="D66" s="79"/>
      <c r="E66" s="79"/>
      <c r="F66" s="79"/>
      <c r="G66" s="79"/>
      <c r="H66" s="79"/>
      <c r="I66" s="8"/>
      <c r="K66" s="79"/>
      <c r="L66" s="81"/>
      <c r="M66" s="81"/>
      <c r="N66" s="81"/>
      <c r="O66" s="81"/>
      <c r="P66" s="81"/>
      <c r="R66" s="81">
        <f t="shared" si="4"/>
        <v>0</v>
      </c>
      <c r="S66" s="81">
        <f>IFERROR(IF(J66="X",0,IF(K66="X",0,VLOOKUP(K66,'13'!$K$3:$L$16,2,FALSE))),0)</f>
        <v>0</v>
      </c>
      <c r="T66" s="81">
        <f t="shared" si="5"/>
        <v>0</v>
      </c>
      <c r="U66" s="81">
        <f>IFERROR(VLOOKUP(K66,'13'!$K$3:$M$16,3,FALSE),0)</f>
        <v>0</v>
      </c>
      <c r="V66" s="81">
        <f t="shared" si="6"/>
        <v>0</v>
      </c>
    </row>
    <row r="67" spans="1:22">
      <c r="A67" s="7"/>
      <c r="B67" s="147"/>
      <c r="C67" s="147"/>
      <c r="D67" s="79"/>
      <c r="E67" s="79"/>
      <c r="F67" s="79"/>
      <c r="G67" s="79"/>
      <c r="H67" s="79"/>
      <c r="I67" s="8"/>
      <c r="K67" s="79"/>
      <c r="L67" s="81"/>
      <c r="M67" s="81"/>
      <c r="N67" s="81"/>
      <c r="O67" s="81"/>
      <c r="P67" s="81"/>
      <c r="R67" s="81">
        <f t="shared" si="4"/>
        <v>0</v>
      </c>
      <c r="S67" s="81">
        <f>IFERROR(IF(J67="X",0,IF(K67="X",0,VLOOKUP(K67,'13'!$K$3:$L$16,2,FALSE))),0)</f>
        <v>0</v>
      </c>
      <c r="T67" s="81">
        <f t="shared" si="5"/>
        <v>0</v>
      </c>
      <c r="U67" s="81">
        <f>IFERROR(VLOOKUP(K67,'13'!$K$3:$M$16,3,FALSE),0)</f>
        <v>0</v>
      </c>
      <c r="V67" s="81">
        <f t="shared" si="6"/>
        <v>0</v>
      </c>
    </row>
    <row r="68" spans="1:22">
      <c r="A68" s="7"/>
      <c r="B68" s="147"/>
      <c r="C68" s="147"/>
      <c r="D68" s="79"/>
      <c r="E68" s="79"/>
      <c r="F68" s="79"/>
      <c r="G68" s="79"/>
      <c r="H68" s="79"/>
      <c r="I68" s="8"/>
      <c r="K68" s="79"/>
      <c r="L68" s="81"/>
      <c r="M68" s="81"/>
      <c r="N68" s="81"/>
      <c r="O68" s="81"/>
      <c r="P68" s="81"/>
      <c r="R68" s="81">
        <f t="shared" si="4"/>
        <v>0</v>
      </c>
      <c r="S68" s="81">
        <f>IFERROR(IF(J68="X",0,IF(K68="X",0,VLOOKUP(K68,'13'!$K$3:$L$16,2,FALSE))),0)</f>
        <v>0</v>
      </c>
      <c r="T68" s="81">
        <f t="shared" si="5"/>
        <v>0</v>
      </c>
      <c r="U68" s="81">
        <f>IFERROR(VLOOKUP(K68,'13'!$K$3:$M$16,3,FALSE),0)</f>
        <v>0</v>
      </c>
      <c r="V68" s="81">
        <f t="shared" si="6"/>
        <v>0</v>
      </c>
    </row>
    <row r="69" spans="1:22">
      <c r="A69" s="7"/>
      <c r="B69" s="147"/>
      <c r="C69" s="147"/>
      <c r="D69" s="79"/>
      <c r="E69" s="79"/>
      <c r="F69" s="79"/>
      <c r="G69" s="79"/>
      <c r="H69" s="79"/>
      <c r="I69" s="8"/>
      <c r="K69" s="79"/>
      <c r="L69" s="81"/>
      <c r="M69" s="81"/>
      <c r="N69" s="81"/>
      <c r="O69" s="81"/>
      <c r="P69" s="81"/>
      <c r="R69" s="81">
        <f t="shared" si="4"/>
        <v>0</v>
      </c>
      <c r="S69" s="81">
        <f>IFERROR(IF(J69="X",0,IF(K69="X",0,VLOOKUP(K69,'13'!$K$3:$L$16,2,FALSE))),0)</f>
        <v>0</v>
      </c>
      <c r="T69" s="81">
        <f t="shared" si="5"/>
        <v>0</v>
      </c>
      <c r="U69" s="81">
        <f>IFERROR(VLOOKUP(K69,'13'!$K$3:$M$16,3,FALSE),0)</f>
        <v>0</v>
      </c>
      <c r="V69" s="81">
        <f t="shared" si="6"/>
        <v>0</v>
      </c>
    </row>
    <row r="70" spans="1:22">
      <c r="A70" s="7"/>
      <c r="B70" s="147"/>
      <c r="C70" s="147"/>
      <c r="D70" s="79"/>
      <c r="E70" s="79"/>
      <c r="F70" s="79"/>
      <c r="G70" s="79"/>
      <c r="H70" s="79"/>
      <c r="I70" s="8"/>
      <c r="K70" s="79"/>
      <c r="L70" s="81"/>
      <c r="M70" s="81"/>
      <c r="N70" s="81"/>
      <c r="O70" s="81"/>
      <c r="P70" s="81"/>
      <c r="R70" s="81">
        <f t="shared" si="4"/>
        <v>0</v>
      </c>
      <c r="S70" s="81">
        <f>IFERROR(IF(J70="X",0,IF(K70="X",0,VLOOKUP(K70,'13'!$K$3:$L$16,2,FALSE))),0)</f>
        <v>0</v>
      </c>
      <c r="T70" s="81">
        <f t="shared" si="5"/>
        <v>0</v>
      </c>
      <c r="U70" s="81">
        <f>IFERROR(VLOOKUP(K70,'13'!$K$3:$M$16,3,FALSE),0)</f>
        <v>0</v>
      </c>
      <c r="V70" s="81">
        <f t="shared" si="6"/>
        <v>0</v>
      </c>
    </row>
    <row r="71" spans="1:22">
      <c r="A71" s="7"/>
      <c r="B71" s="147"/>
      <c r="C71" s="147"/>
      <c r="D71" s="79"/>
      <c r="E71" s="79"/>
      <c r="F71" s="79"/>
      <c r="G71" s="79"/>
      <c r="H71" s="79"/>
      <c r="I71" s="8"/>
      <c r="K71" s="79"/>
      <c r="L71" s="81"/>
      <c r="M71" s="81"/>
      <c r="N71" s="81"/>
      <c r="O71" s="81"/>
      <c r="P71" s="81"/>
      <c r="R71" s="81">
        <f t="shared" si="4"/>
        <v>0</v>
      </c>
      <c r="S71" s="81">
        <f>IFERROR(IF(J71="X",0,IF(K71="X",0,VLOOKUP(K71,'13'!$K$3:$L$16,2,FALSE))),0)</f>
        <v>0</v>
      </c>
      <c r="T71" s="81">
        <f t="shared" si="5"/>
        <v>0</v>
      </c>
      <c r="U71" s="81">
        <f>IFERROR(VLOOKUP(K71,'13'!$K$3:$M$16,3,FALSE),0)</f>
        <v>0</v>
      </c>
      <c r="V71" s="81">
        <f t="shared" si="6"/>
        <v>0</v>
      </c>
    </row>
    <row r="72" spans="1:22">
      <c r="A72" s="7"/>
      <c r="B72" s="147"/>
      <c r="C72" s="147"/>
      <c r="D72" s="79"/>
      <c r="E72" s="79"/>
      <c r="F72" s="79"/>
      <c r="G72" s="79"/>
      <c r="H72" s="79"/>
      <c r="I72" s="8"/>
      <c r="K72" s="79"/>
      <c r="L72" s="81"/>
      <c r="M72" s="81"/>
      <c r="N72" s="81"/>
      <c r="O72" s="81"/>
      <c r="P72" s="81"/>
      <c r="R72" s="81">
        <f t="shared" si="4"/>
        <v>0</v>
      </c>
      <c r="S72" s="81">
        <f>IFERROR(IF(J72="X",0,IF(K72="X",0,VLOOKUP(K72,'13'!$K$3:$L$16,2,FALSE))),0)</f>
        <v>0</v>
      </c>
      <c r="T72" s="81">
        <f t="shared" si="5"/>
        <v>0</v>
      </c>
      <c r="U72" s="81">
        <f>IFERROR(VLOOKUP(K72,'13'!$K$3:$M$16,3,FALSE),0)</f>
        <v>0</v>
      </c>
      <c r="V72" s="81">
        <f t="shared" si="6"/>
        <v>0</v>
      </c>
    </row>
    <row r="73" spans="1:22">
      <c r="A73" s="7"/>
      <c r="B73" s="147"/>
      <c r="C73" s="147"/>
      <c r="D73" s="79"/>
      <c r="E73" s="79"/>
      <c r="F73" s="79"/>
      <c r="G73" s="79"/>
      <c r="H73" s="79"/>
      <c r="I73" s="8"/>
      <c r="K73" s="79"/>
      <c r="L73" s="81"/>
      <c r="M73" s="81"/>
      <c r="N73" s="81"/>
      <c r="O73" s="81"/>
      <c r="P73" s="81"/>
      <c r="R73" s="81">
        <f t="shared" si="4"/>
        <v>0</v>
      </c>
      <c r="S73" s="81">
        <f>IFERROR(IF(J73="X",0,IF(K73="X",0,VLOOKUP(K73,'13'!$K$3:$L$16,2,FALSE))),0)</f>
        <v>0</v>
      </c>
      <c r="T73" s="81">
        <f t="shared" si="5"/>
        <v>0</v>
      </c>
      <c r="U73" s="81">
        <f>IFERROR(VLOOKUP(K73,'13'!$K$3:$M$16,3,FALSE),0)</f>
        <v>0</v>
      </c>
      <c r="V73" s="81">
        <f t="shared" si="6"/>
        <v>0</v>
      </c>
    </row>
    <row r="74" spans="1:22">
      <c r="A74" s="7"/>
      <c r="B74" s="147"/>
      <c r="C74" s="147"/>
      <c r="D74" s="79"/>
      <c r="E74" s="79"/>
      <c r="F74" s="79"/>
      <c r="G74" s="79"/>
      <c r="H74" s="79"/>
      <c r="I74" s="89"/>
      <c r="J74" s="154"/>
      <c r="K74" s="90"/>
      <c r="L74" s="81"/>
      <c r="M74" s="91"/>
      <c r="N74" s="91"/>
      <c r="O74" s="81"/>
      <c r="P74" s="91"/>
      <c r="Q74" s="91"/>
      <c r="R74" s="81">
        <f t="shared" si="4"/>
        <v>0</v>
      </c>
      <c r="S74" s="81">
        <f>IFERROR(IF(J74="X",0,IF(K74="X",0,VLOOKUP(K74,'13'!$K$3:$L$16,2,FALSE))),0)</f>
        <v>0</v>
      </c>
      <c r="T74" s="81">
        <f t="shared" si="5"/>
        <v>0</v>
      </c>
      <c r="U74" s="81">
        <f>IFERROR(VLOOKUP(K74,'13'!$K$3:$M$16,3,FALSE),0)</f>
        <v>0</v>
      </c>
      <c r="V74" s="81">
        <f t="shared" si="6"/>
        <v>0</v>
      </c>
    </row>
    <row r="75" spans="1:22">
      <c r="A75" s="7"/>
      <c r="B75" s="147"/>
      <c r="C75" s="147"/>
      <c r="D75" s="79"/>
      <c r="E75" s="79"/>
      <c r="F75" s="79"/>
      <c r="G75" s="79"/>
      <c r="H75" s="79"/>
      <c r="I75" s="8"/>
      <c r="K75" s="79"/>
      <c r="L75" s="81"/>
      <c r="M75" s="81"/>
      <c r="N75" s="81"/>
      <c r="O75" s="81"/>
      <c r="P75" s="81"/>
      <c r="R75" s="81">
        <f t="shared" si="4"/>
        <v>0</v>
      </c>
      <c r="S75" s="81">
        <f>IFERROR(IF(J75="X",0,IF(K75="X",0,VLOOKUP(K75,'13'!$K$3:$L$16,2,FALSE))),0)</f>
        <v>0</v>
      </c>
      <c r="T75" s="81">
        <f t="shared" si="5"/>
        <v>0</v>
      </c>
      <c r="U75" s="81">
        <f>IFERROR(VLOOKUP(K75,'13'!$K$3:$M$16,3,FALSE),0)</f>
        <v>0</v>
      </c>
      <c r="V75" s="81">
        <f t="shared" si="6"/>
        <v>0</v>
      </c>
    </row>
    <row r="76" spans="1:22">
      <c r="A76" s="7"/>
      <c r="B76" s="147"/>
      <c r="C76" s="147"/>
      <c r="D76" s="79"/>
      <c r="E76" s="79"/>
      <c r="F76" s="79"/>
      <c r="G76" s="79"/>
      <c r="H76" s="79"/>
      <c r="I76" s="80"/>
      <c r="K76" s="79"/>
      <c r="L76" s="81"/>
      <c r="M76" s="81"/>
      <c r="N76" s="81"/>
      <c r="O76" s="81"/>
      <c r="P76" s="81"/>
      <c r="R76" s="81">
        <f t="shared" si="4"/>
        <v>0</v>
      </c>
      <c r="S76" s="81">
        <f>IFERROR(IF(J76="X",0,IF(K76="X",0,VLOOKUP(K76,'13'!$K$3:$L$16,2,FALSE))),0)</f>
        <v>0</v>
      </c>
      <c r="T76" s="81">
        <f t="shared" si="5"/>
        <v>0</v>
      </c>
      <c r="U76" s="81">
        <f>IFERROR(VLOOKUP(K76,'13'!$K$3:$M$16,3,FALSE),0)</f>
        <v>0</v>
      </c>
      <c r="V76" s="81">
        <f t="shared" si="6"/>
        <v>0</v>
      </c>
    </row>
    <row r="77" spans="1:22">
      <c r="A77" s="7"/>
      <c r="B77" s="147"/>
      <c r="C77" s="147"/>
      <c r="D77" s="79"/>
      <c r="E77" s="79"/>
      <c r="F77" s="79"/>
      <c r="G77" s="79"/>
      <c r="H77" s="79"/>
      <c r="I77" s="8"/>
      <c r="K77" s="79"/>
      <c r="L77" s="81"/>
      <c r="M77" s="81"/>
      <c r="N77" s="81"/>
      <c r="O77" s="81"/>
      <c r="P77" s="81"/>
      <c r="R77" s="81">
        <f t="shared" si="4"/>
        <v>0</v>
      </c>
      <c r="S77" s="81">
        <f>IFERROR(IF(J77="X",0,IF(K77="X",0,VLOOKUP(K77,'13'!$K$3:$L$16,2,FALSE))),0)</f>
        <v>0</v>
      </c>
      <c r="T77" s="81">
        <f t="shared" si="5"/>
        <v>0</v>
      </c>
      <c r="U77" s="81">
        <f>IFERROR(VLOOKUP(K77,'13'!$K$3:$M$16,3,FALSE),0)</f>
        <v>0</v>
      </c>
      <c r="V77" s="81">
        <f t="shared" si="6"/>
        <v>0</v>
      </c>
    </row>
    <row r="78" spans="1:22">
      <c r="A78" s="7"/>
      <c r="B78" s="147"/>
      <c r="C78" s="147"/>
      <c r="D78" s="79"/>
      <c r="E78" s="79"/>
      <c r="F78" s="79"/>
      <c r="G78" s="79"/>
      <c r="H78" s="79"/>
      <c r="I78" s="8"/>
      <c r="K78" s="79"/>
      <c r="L78" s="81"/>
      <c r="M78" s="81"/>
      <c r="N78" s="81"/>
      <c r="O78" s="81"/>
      <c r="P78" s="81"/>
      <c r="R78" s="81">
        <f t="shared" si="4"/>
        <v>0</v>
      </c>
      <c r="S78" s="81">
        <f>IFERROR(IF(J78="X",0,IF(K78="X",0,VLOOKUP(K78,'13'!$K$3:$L$16,2,FALSE))),0)</f>
        <v>0</v>
      </c>
      <c r="T78" s="81">
        <f t="shared" si="5"/>
        <v>0</v>
      </c>
      <c r="U78" s="81">
        <f>IFERROR(VLOOKUP(K78,'13'!$K$3:$M$16,3,FALSE),0)</f>
        <v>0</v>
      </c>
      <c r="V78" s="81">
        <f t="shared" si="6"/>
        <v>0</v>
      </c>
    </row>
    <row r="79" spans="1:22">
      <c r="A79" s="7"/>
      <c r="B79" s="147"/>
      <c r="C79" s="147"/>
      <c r="D79" s="79"/>
      <c r="E79" s="79"/>
      <c r="F79" s="79"/>
      <c r="G79" s="79"/>
      <c r="H79" s="79"/>
      <c r="I79" s="8"/>
      <c r="K79" s="79"/>
      <c r="L79" s="81"/>
      <c r="M79" s="81"/>
      <c r="N79" s="81"/>
      <c r="O79" s="81"/>
      <c r="P79" s="81"/>
      <c r="R79" s="81">
        <f t="shared" si="4"/>
        <v>0</v>
      </c>
      <c r="S79" s="81">
        <f>IFERROR(IF(J79="X",0,IF(K79="X",0,VLOOKUP(K79,'13'!$K$3:$L$16,2,FALSE))),0)</f>
        <v>0</v>
      </c>
      <c r="T79" s="81">
        <f t="shared" si="5"/>
        <v>0</v>
      </c>
      <c r="U79" s="81">
        <f>IFERROR(VLOOKUP(K79,'13'!$K$3:$M$16,3,FALSE),0)</f>
        <v>0</v>
      </c>
      <c r="V79" s="81">
        <f t="shared" si="6"/>
        <v>0</v>
      </c>
    </row>
    <row r="80" spans="1:22">
      <c r="A80" s="7"/>
      <c r="B80" s="147"/>
      <c r="C80" s="147"/>
      <c r="D80" s="79"/>
      <c r="E80" s="79"/>
      <c r="F80" s="79"/>
      <c r="G80" s="79"/>
      <c r="H80" s="79"/>
      <c r="I80" s="8"/>
      <c r="K80" s="79"/>
      <c r="L80" s="81"/>
      <c r="M80" s="81"/>
      <c r="N80" s="81"/>
      <c r="O80" s="81"/>
      <c r="P80" s="81"/>
      <c r="R80" s="81">
        <f t="shared" si="4"/>
        <v>0</v>
      </c>
      <c r="S80" s="81">
        <f>IFERROR(IF(J80="X",0,IF(K80="X",0,VLOOKUP(K80,'13'!$K$3:$L$16,2,FALSE))),0)</f>
        <v>0</v>
      </c>
      <c r="T80" s="81">
        <f t="shared" si="5"/>
        <v>0</v>
      </c>
      <c r="U80" s="81">
        <f>IFERROR(VLOOKUP(K80,'13'!$K$3:$M$16,3,FALSE),0)</f>
        <v>0</v>
      </c>
      <c r="V80" s="81">
        <f t="shared" si="6"/>
        <v>0</v>
      </c>
    </row>
    <row r="81" spans="1:22">
      <c r="A81" s="7"/>
      <c r="B81" s="147"/>
      <c r="C81" s="147"/>
      <c r="D81" s="79"/>
      <c r="E81" s="79"/>
      <c r="F81" s="79"/>
      <c r="G81" s="79"/>
      <c r="H81" s="79"/>
      <c r="I81" s="8"/>
      <c r="K81" s="79"/>
      <c r="L81" s="81"/>
      <c r="M81" s="81"/>
      <c r="N81" s="81"/>
      <c r="O81" s="81"/>
      <c r="P81" s="81"/>
      <c r="R81" s="81">
        <f t="shared" si="4"/>
        <v>0</v>
      </c>
      <c r="S81" s="81">
        <f>IFERROR(IF(J81="X",0,IF(K81="X",0,VLOOKUP(K81,'13'!$K$3:$L$16,2,FALSE))),0)</f>
        <v>0</v>
      </c>
      <c r="T81" s="81">
        <f t="shared" si="5"/>
        <v>0</v>
      </c>
      <c r="U81" s="81">
        <f>IFERROR(VLOOKUP(K81,'13'!$K$3:$M$16,3,FALSE),0)</f>
        <v>0</v>
      </c>
      <c r="V81" s="81">
        <f t="shared" si="6"/>
        <v>0</v>
      </c>
    </row>
    <row r="82" spans="1:22">
      <c r="A82" s="7"/>
      <c r="B82" s="147"/>
      <c r="C82" s="147"/>
      <c r="D82" s="79"/>
      <c r="E82" s="79"/>
      <c r="F82" s="79"/>
      <c r="G82" s="79"/>
      <c r="H82" s="79"/>
      <c r="I82" s="8"/>
      <c r="K82" s="79"/>
      <c r="L82" s="81"/>
      <c r="M82" s="81"/>
      <c r="N82" s="81"/>
      <c r="O82" s="81"/>
      <c r="P82" s="81"/>
      <c r="R82" s="81">
        <f t="shared" si="4"/>
        <v>0</v>
      </c>
      <c r="S82" s="81">
        <f>IFERROR(IF(J82="X",0,IF(K82="X",0,VLOOKUP(K82,'13'!$K$3:$L$16,2,FALSE))),0)</f>
        <v>0</v>
      </c>
      <c r="T82" s="81">
        <f t="shared" si="5"/>
        <v>0</v>
      </c>
      <c r="U82" s="81">
        <f>IFERROR(VLOOKUP(K82,'13'!$K$3:$M$16,3,FALSE),0)</f>
        <v>0</v>
      </c>
      <c r="V82" s="81">
        <f t="shared" si="6"/>
        <v>0</v>
      </c>
    </row>
    <row r="83" spans="1:22">
      <c r="A83" s="7"/>
      <c r="B83" s="147"/>
      <c r="C83" s="147"/>
      <c r="D83" s="79"/>
      <c r="E83" s="79"/>
      <c r="F83" s="79"/>
      <c r="G83" s="79"/>
      <c r="H83" s="79"/>
      <c r="I83" s="8"/>
      <c r="K83" s="79"/>
      <c r="L83" s="81"/>
      <c r="M83" s="81"/>
      <c r="N83" s="81"/>
      <c r="O83" s="81"/>
      <c r="P83" s="81"/>
      <c r="R83" s="81">
        <f t="shared" si="4"/>
        <v>0</v>
      </c>
      <c r="S83" s="81">
        <f>IFERROR(IF(J83="X",0,IF(K83="X",0,VLOOKUP(K83,'13'!$K$3:$L$16,2,FALSE))),0)</f>
        <v>0</v>
      </c>
      <c r="T83" s="81">
        <f t="shared" si="5"/>
        <v>0</v>
      </c>
      <c r="U83" s="81">
        <f>IFERROR(VLOOKUP(K83,'13'!$K$3:$M$16,3,FALSE),0)</f>
        <v>0</v>
      </c>
      <c r="V83" s="81">
        <f t="shared" si="6"/>
        <v>0</v>
      </c>
    </row>
    <row r="84" spans="1:22">
      <c r="A84" s="7"/>
      <c r="B84" s="147"/>
      <c r="C84" s="147"/>
      <c r="D84" s="79"/>
      <c r="E84" s="79"/>
      <c r="F84" s="79"/>
      <c r="G84" s="79"/>
      <c r="H84" s="79"/>
      <c r="I84" s="8"/>
      <c r="K84" s="79"/>
      <c r="L84" s="81"/>
      <c r="M84" s="81"/>
      <c r="N84" s="81"/>
      <c r="O84" s="81"/>
      <c r="P84" s="81"/>
      <c r="R84" s="81">
        <f t="shared" si="4"/>
        <v>0</v>
      </c>
      <c r="S84" s="81">
        <f>IFERROR(IF(J84="X",0,IF(K84="X",0,VLOOKUP(K84,'13'!$K$3:$L$16,2,FALSE))),0)</f>
        <v>0</v>
      </c>
      <c r="T84" s="81">
        <f t="shared" si="5"/>
        <v>0</v>
      </c>
      <c r="U84" s="81">
        <f>IFERROR(VLOOKUP(K84,'13'!$K$3:$M$16,3,FALSE),0)</f>
        <v>0</v>
      </c>
      <c r="V84" s="81">
        <f t="shared" si="6"/>
        <v>0</v>
      </c>
    </row>
    <row r="85" spans="1:22">
      <c r="A85" s="7"/>
      <c r="B85" s="147"/>
      <c r="C85" s="147"/>
      <c r="D85" s="79"/>
      <c r="E85" s="79"/>
      <c r="F85" s="79"/>
      <c r="G85" s="79"/>
      <c r="H85" s="79"/>
      <c r="I85" s="8"/>
      <c r="K85" s="79"/>
      <c r="L85" s="81"/>
      <c r="M85" s="81"/>
      <c r="N85" s="81"/>
      <c r="O85" s="81"/>
      <c r="P85" s="81"/>
      <c r="R85" s="81">
        <f t="shared" si="4"/>
        <v>0</v>
      </c>
      <c r="S85" s="81">
        <f>IFERROR(IF(J85="X",0,IF(K85="X",0,VLOOKUP(K85,'13'!$K$3:$L$16,2,FALSE))),0)</f>
        <v>0</v>
      </c>
      <c r="T85" s="81">
        <f t="shared" si="5"/>
        <v>0</v>
      </c>
      <c r="U85" s="81">
        <f>IFERROR(VLOOKUP(K85,'13'!$K$3:$M$16,3,FALSE),0)</f>
        <v>0</v>
      </c>
      <c r="V85" s="81">
        <f t="shared" si="6"/>
        <v>0</v>
      </c>
    </row>
    <row r="86" spans="1:22">
      <c r="A86" s="7"/>
      <c r="B86" s="147"/>
      <c r="C86" s="147"/>
      <c r="D86" s="79"/>
      <c r="E86" s="79"/>
      <c r="F86" s="79"/>
      <c r="G86" s="79"/>
      <c r="H86" s="79"/>
      <c r="I86" s="8"/>
      <c r="K86" s="79"/>
      <c r="L86" s="81"/>
      <c r="M86" s="81"/>
      <c r="N86" s="81"/>
      <c r="O86" s="81"/>
      <c r="P86" s="81"/>
      <c r="R86" s="81">
        <f t="shared" si="4"/>
        <v>0</v>
      </c>
      <c r="S86" s="81">
        <f>IFERROR(IF(J86="X",0,IF(K86="X",0,VLOOKUP(K86,'13'!$K$3:$L$16,2,FALSE))),0)</f>
        <v>0</v>
      </c>
      <c r="T86" s="81">
        <f t="shared" si="5"/>
        <v>0</v>
      </c>
      <c r="U86" s="81">
        <f>IFERROR(VLOOKUP(K86,'13'!$K$3:$M$16,3,FALSE),0)</f>
        <v>0</v>
      </c>
      <c r="V86" s="81">
        <f t="shared" si="6"/>
        <v>0</v>
      </c>
    </row>
    <row r="87" spans="1:22">
      <c r="A87" s="7"/>
      <c r="B87" s="147"/>
      <c r="C87" s="147"/>
      <c r="D87" s="79"/>
      <c r="E87" s="79"/>
      <c r="F87" s="79"/>
      <c r="G87" s="79"/>
      <c r="H87" s="79"/>
      <c r="I87" s="8"/>
      <c r="K87" s="79"/>
      <c r="L87" s="81"/>
      <c r="M87" s="81"/>
      <c r="N87" s="81"/>
      <c r="O87" s="81"/>
      <c r="P87" s="81"/>
      <c r="R87" s="81">
        <f t="shared" si="4"/>
        <v>0</v>
      </c>
      <c r="S87" s="81">
        <f>IFERROR(IF(J87="X",0,IF(K87="X",0,VLOOKUP(K87,'13'!$K$3:$L$16,2,FALSE))),0)</f>
        <v>0</v>
      </c>
      <c r="T87" s="81">
        <f t="shared" si="5"/>
        <v>0</v>
      </c>
      <c r="U87" s="81">
        <f>IFERROR(VLOOKUP(K87,'13'!$K$3:$M$16,3,FALSE),0)</f>
        <v>0</v>
      </c>
      <c r="V87" s="81">
        <f t="shared" si="6"/>
        <v>0</v>
      </c>
    </row>
    <row r="88" spans="1:22">
      <c r="A88" s="7"/>
      <c r="B88" s="147"/>
      <c r="C88" s="147"/>
      <c r="D88" s="79"/>
      <c r="E88" s="79"/>
      <c r="F88" s="79"/>
      <c r="G88" s="79"/>
      <c r="H88" s="79"/>
      <c r="I88" s="8"/>
      <c r="K88" s="79"/>
      <c r="L88" s="81"/>
      <c r="M88" s="81"/>
      <c r="N88" s="81"/>
      <c r="O88" s="81"/>
      <c r="P88" s="81"/>
      <c r="R88" s="81">
        <f t="shared" si="4"/>
        <v>0</v>
      </c>
      <c r="S88" s="81">
        <f>IFERROR(IF(J88="X",0,IF(K88="X",0,VLOOKUP(K88,'13'!$K$3:$L$16,2,FALSE))),0)</f>
        <v>0</v>
      </c>
      <c r="T88" s="81">
        <f t="shared" si="5"/>
        <v>0</v>
      </c>
      <c r="U88" s="81">
        <f>IFERROR(VLOOKUP(K88,'13'!$K$3:$M$16,3,FALSE),0)</f>
        <v>0</v>
      </c>
      <c r="V88" s="81">
        <f t="shared" si="6"/>
        <v>0</v>
      </c>
    </row>
    <row r="89" spans="1:22">
      <c r="A89" s="7"/>
      <c r="B89" s="147"/>
      <c r="C89" s="147"/>
      <c r="D89" s="79"/>
      <c r="E89" s="79"/>
      <c r="F89" s="79"/>
      <c r="G89" s="79"/>
      <c r="H89" s="79"/>
      <c r="I89" s="8"/>
      <c r="K89" s="79"/>
      <c r="L89" s="81"/>
      <c r="M89" s="81"/>
      <c r="N89" s="81"/>
      <c r="O89" s="81"/>
      <c r="P89" s="81"/>
      <c r="R89" s="81">
        <f t="shared" si="4"/>
        <v>0</v>
      </c>
      <c r="S89" s="81">
        <f>IFERROR(IF(J89="X",0,IF(K89="X",0,VLOOKUP(K89,'13'!$K$3:$L$16,2,FALSE))),0)</f>
        <v>0</v>
      </c>
      <c r="T89" s="81">
        <f t="shared" si="5"/>
        <v>0</v>
      </c>
      <c r="U89" s="81">
        <f>IFERROR(VLOOKUP(K89,'13'!$K$3:$M$16,3,FALSE),0)</f>
        <v>0</v>
      </c>
      <c r="V89" s="81">
        <f t="shared" si="6"/>
        <v>0</v>
      </c>
    </row>
    <row r="90" spans="1:22">
      <c r="A90" s="7"/>
      <c r="B90" s="147"/>
      <c r="C90" s="147"/>
      <c r="D90" s="79"/>
      <c r="E90" s="79"/>
      <c r="F90" s="79"/>
      <c r="G90" s="79"/>
      <c r="H90" s="79"/>
      <c r="I90" s="8"/>
      <c r="K90" s="79"/>
      <c r="L90" s="81"/>
      <c r="M90" s="81"/>
      <c r="N90" s="81"/>
      <c r="O90" s="81"/>
      <c r="P90" s="81"/>
      <c r="R90" s="81">
        <f t="shared" si="4"/>
        <v>0</v>
      </c>
      <c r="S90" s="81">
        <f>IFERROR(IF(J90="X",0,IF(K90="X",0,VLOOKUP(K90,'13'!$K$3:$L$16,2,FALSE))),0)</f>
        <v>0</v>
      </c>
      <c r="T90" s="81">
        <f t="shared" si="5"/>
        <v>0</v>
      </c>
      <c r="U90" s="81">
        <f>IFERROR(VLOOKUP(K90,'13'!$K$3:$M$16,3,FALSE),0)</f>
        <v>0</v>
      </c>
      <c r="V90" s="81">
        <f t="shared" si="6"/>
        <v>0</v>
      </c>
    </row>
    <row r="91" spans="1:22">
      <c r="A91" s="7"/>
      <c r="B91" s="147"/>
      <c r="C91" s="147"/>
      <c r="D91" s="79"/>
      <c r="E91" s="79"/>
      <c r="F91" s="79"/>
      <c r="G91" s="79"/>
      <c r="H91" s="79"/>
      <c r="I91" s="8"/>
      <c r="K91" s="79"/>
      <c r="L91" s="81"/>
      <c r="M91" s="81"/>
      <c r="N91" s="81"/>
      <c r="O91" s="81"/>
      <c r="P91" s="81"/>
      <c r="R91" s="81">
        <f t="shared" si="4"/>
        <v>0</v>
      </c>
      <c r="S91" s="81">
        <f>IFERROR(IF(J91="X",0,IF(K91="X",0,VLOOKUP(K91,'13'!$K$3:$L$16,2,FALSE))),0)</f>
        <v>0</v>
      </c>
      <c r="T91" s="81">
        <f t="shared" si="5"/>
        <v>0</v>
      </c>
      <c r="U91" s="81">
        <f>IFERROR(VLOOKUP(K91,'13'!$K$3:$M$16,3,FALSE),0)</f>
        <v>0</v>
      </c>
      <c r="V91" s="81">
        <f t="shared" si="6"/>
        <v>0</v>
      </c>
    </row>
    <row r="92" spans="1:22">
      <c r="A92" s="7"/>
      <c r="B92" s="147"/>
      <c r="C92" s="147"/>
      <c r="D92" s="79"/>
      <c r="E92" s="79"/>
      <c r="F92" s="79"/>
      <c r="G92" s="79"/>
      <c r="H92" s="79"/>
      <c r="I92" s="8"/>
      <c r="K92" s="79"/>
      <c r="L92" s="81"/>
      <c r="M92" s="81"/>
      <c r="N92" s="81"/>
      <c r="O92" s="81"/>
      <c r="P92" s="81"/>
      <c r="R92" s="81">
        <f t="shared" si="4"/>
        <v>0</v>
      </c>
      <c r="S92" s="81">
        <f>IFERROR(IF(J92="X",0,IF(K92="X",0,VLOOKUP(K92,'13'!$K$3:$L$16,2,FALSE))),0)</f>
        <v>0</v>
      </c>
      <c r="T92" s="81">
        <f t="shared" si="5"/>
        <v>0</v>
      </c>
      <c r="U92" s="81">
        <f>IFERROR(VLOOKUP(K92,'13'!$K$3:$M$16,3,FALSE),0)</f>
        <v>0</v>
      </c>
      <c r="V92" s="81">
        <f t="shared" si="6"/>
        <v>0</v>
      </c>
    </row>
    <row r="93" spans="1:22">
      <c r="A93" s="7"/>
      <c r="B93" s="147"/>
      <c r="C93" s="147"/>
      <c r="D93" s="79"/>
      <c r="E93" s="79"/>
      <c r="F93" s="79"/>
      <c r="G93" s="79"/>
      <c r="H93" s="79"/>
      <c r="I93" s="8"/>
      <c r="K93" s="79"/>
      <c r="L93" s="81"/>
      <c r="M93" s="81"/>
      <c r="N93" s="81"/>
      <c r="O93" s="81"/>
      <c r="P93" s="81"/>
      <c r="R93" s="81">
        <f t="shared" si="4"/>
        <v>0</v>
      </c>
      <c r="S93" s="81">
        <f>IFERROR(IF(J93="X",0,IF(K93="X",0,VLOOKUP(K93,'13'!$K$3:$L$16,2,FALSE))),0)</f>
        <v>0</v>
      </c>
      <c r="T93" s="81">
        <f t="shared" si="5"/>
        <v>0</v>
      </c>
      <c r="U93" s="81">
        <f>IFERROR(VLOOKUP(K93,'13'!$K$3:$M$16,3,FALSE),0)</f>
        <v>0</v>
      </c>
      <c r="V93" s="81">
        <f t="shared" si="6"/>
        <v>0</v>
      </c>
    </row>
    <row r="94" spans="1:22">
      <c r="A94" s="7"/>
      <c r="B94" s="147"/>
      <c r="C94" s="147"/>
      <c r="D94" s="79"/>
      <c r="E94" s="79"/>
      <c r="F94" s="79"/>
      <c r="G94" s="79"/>
      <c r="H94" s="79"/>
      <c r="I94" s="8"/>
      <c r="K94" s="79"/>
      <c r="L94" s="81"/>
      <c r="M94" s="81"/>
      <c r="N94" s="81"/>
      <c r="O94" s="81"/>
      <c r="P94" s="81"/>
      <c r="R94" s="81">
        <f t="shared" ref="R94:R157" si="7">SUM(M94+P94)</f>
        <v>0</v>
      </c>
      <c r="S94" s="81">
        <f>IFERROR(IF(J94="X",0,IF(K94="X",0,VLOOKUP(K94,'13'!$K$3:$L$16,2,FALSE))),0)</f>
        <v>0</v>
      </c>
      <c r="T94" s="81">
        <f t="shared" ref="T94:T157" si="8">R94*S94</f>
        <v>0</v>
      </c>
      <c r="U94" s="81">
        <f>IFERROR(VLOOKUP(K94,'13'!$K$3:$M$16,3,FALSE),0)</f>
        <v>0</v>
      </c>
      <c r="V94" s="81">
        <f t="shared" ref="V94:V157" si="9">IF(U94=0,0,T94/U94)</f>
        <v>0</v>
      </c>
    </row>
    <row r="95" spans="1:22">
      <c r="A95" s="7"/>
      <c r="B95" s="147"/>
      <c r="C95" s="147"/>
      <c r="D95" s="79"/>
      <c r="E95" s="79"/>
      <c r="F95" s="79"/>
      <c r="G95" s="79"/>
      <c r="H95" s="79"/>
      <c r="I95" s="8"/>
      <c r="K95" s="79"/>
      <c r="L95" s="81"/>
      <c r="M95" s="81"/>
      <c r="N95" s="81"/>
      <c r="O95" s="81"/>
      <c r="P95" s="81"/>
      <c r="R95" s="81">
        <f t="shared" si="7"/>
        <v>0</v>
      </c>
      <c r="S95" s="81">
        <f>IFERROR(IF(J95="X",0,IF(K95="X",0,VLOOKUP(K95,'13'!$K$3:$L$16,2,FALSE))),0)</f>
        <v>0</v>
      </c>
      <c r="T95" s="81">
        <f t="shared" si="8"/>
        <v>0</v>
      </c>
      <c r="U95" s="81">
        <f>IFERROR(VLOOKUP(K95,'13'!$K$3:$M$16,3,FALSE),0)</f>
        <v>0</v>
      </c>
      <c r="V95" s="81">
        <f t="shared" si="9"/>
        <v>0</v>
      </c>
    </row>
    <row r="96" spans="1:22">
      <c r="A96" s="7"/>
      <c r="B96" s="147"/>
      <c r="C96" s="147"/>
      <c r="D96" s="79"/>
      <c r="E96" s="79"/>
      <c r="F96" s="79"/>
      <c r="G96" s="79"/>
      <c r="H96" s="79"/>
      <c r="I96" s="8"/>
      <c r="K96" s="79"/>
      <c r="L96" s="81"/>
      <c r="M96" s="81"/>
      <c r="N96" s="81"/>
      <c r="O96" s="81"/>
      <c r="P96" s="81"/>
      <c r="R96" s="81">
        <f t="shared" si="7"/>
        <v>0</v>
      </c>
      <c r="S96" s="81">
        <f>IFERROR(IF(J96="X",0,IF(K96="X",0,VLOOKUP(K96,'13'!$K$3:$L$16,2,FALSE))),0)</f>
        <v>0</v>
      </c>
      <c r="T96" s="81">
        <f t="shared" si="8"/>
        <v>0</v>
      </c>
      <c r="U96" s="81">
        <f>IFERROR(VLOOKUP(K96,'13'!$K$3:$M$16,3,FALSE),0)</f>
        <v>0</v>
      </c>
      <c r="V96" s="81">
        <f t="shared" si="9"/>
        <v>0</v>
      </c>
    </row>
    <row r="97" spans="1:22">
      <c r="A97" s="7"/>
      <c r="B97" s="147"/>
      <c r="C97" s="147"/>
      <c r="D97" s="79"/>
      <c r="E97" s="79"/>
      <c r="F97" s="79"/>
      <c r="G97" s="79"/>
      <c r="H97" s="79"/>
      <c r="I97" s="8"/>
      <c r="K97" s="79"/>
      <c r="L97" s="81"/>
      <c r="M97" s="81"/>
      <c r="N97" s="81"/>
      <c r="O97" s="81"/>
      <c r="P97" s="81"/>
      <c r="R97" s="81">
        <f t="shared" si="7"/>
        <v>0</v>
      </c>
      <c r="S97" s="81">
        <f>IFERROR(IF(J97="X",0,IF(K97="X",0,VLOOKUP(K97,'13'!$K$3:$L$16,2,FALSE))),0)</f>
        <v>0</v>
      </c>
      <c r="T97" s="81">
        <f t="shared" si="8"/>
        <v>0</v>
      </c>
      <c r="U97" s="81">
        <f>IFERROR(VLOOKUP(K97,'13'!$K$3:$M$16,3,FALSE),0)</f>
        <v>0</v>
      </c>
      <c r="V97" s="81">
        <f t="shared" si="9"/>
        <v>0</v>
      </c>
    </row>
    <row r="98" spans="1:22">
      <c r="A98" s="7"/>
      <c r="B98" s="147"/>
      <c r="C98" s="147"/>
      <c r="D98" s="79"/>
      <c r="E98" s="79"/>
      <c r="F98" s="79"/>
      <c r="G98" s="79"/>
      <c r="H98" s="79"/>
      <c r="I98" s="8"/>
      <c r="K98" s="79"/>
      <c r="L98" s="81"/>
      <c r="M98" s="81"/>
      <c r="N98" s="81"/>
      <c r="O98" s="81"/>
      <c r="P98" s="81"/>
      <c r="R98" s="81">
        <f t="shared" si="7"/>
        <v>0</v>
      </c>
      <c r="S98" s="81">
        <f>IFERROR(IF(J98="X",0,IF(K98="X",0,VLOOKUP(K98,'13'!$K$3:$L$16,2,FALSE))),0)</f>
        <v>0</v>
      </c>
      <c r="T98" s="81">
        <f t="shared" si="8"/>
        <v>0</v>
      </c>
      <c r="U98" s="81">
        <f>IFERROR(VLOOKUP(K98,'13'!$K$3:$M$16,3,FALSE),0)</f>
        <v>0</v>
      </c>
      <c r="V98" s="81">
        <f t="shared" si="9"/>
        <v>0</v>
      </c>
    </row>
    <row r="99" spans="1:22">
      <c r="A99" s="7"/>
      <c r="B99" s="147"/>
      <c r="C99" s="147"/>
      <c r="D99" s="79"/>
      <c r="E99" s="79"/>
      <c r="F99" s="79"/>
      <c r="G99" s="79"/>
      <c r="H99" s="79"/>
      <c r="I99" s="8"/>
      <c r="K99" s="79"/>
      <c r="L99" s="81"/>
      <c r="M99" s="81"/>
      <c r="N99" s="81"/>
      <c r="O99" s="81"/>
      <c r="P99" s="81"/>
      <c r="R99" s="81">
        <f t="shared" si="7"/>
        <v>0</v>
      </c>
      <c r="S99" s="81">
        <f>IFERROR(IF(J99="X",0,IF(K99="X",0,VLOOKUP(K99,'13'!$K$3:$L$16,2,FALSE))),0)</f>
        <v>0</v>
      </c>
      <c r="T99" s="81">
        <f t="shared" si="8"/>
        <v>0</v>
      </c>
      <c r="U99" s="81">
        <f>IFERROR(VLOOKUP(K99,'13'!$K$3:$M$16,3,FALSE),0)</f>
        <v>0</v>
      </c>
      <c r="V99" s="81">
        <f t="shared" si="9"/>
        <v>0</v>
      </c>
    </row>
    <row r="100" spans="1:22">
      <c r="A100" s="7"/>
      <c r="B100" s="147"/>
      <c r="C100" s="147"/>
      <c r="D100" s="79"/>
      <c r="E100" s="79"/>
      <c r="F100" s="79"/>
      <c r="G100" s="79"/>
      <c r="H100" s="79"/>
      <c r="I100" s="8"/>
      <c r="K100" s="79"/>
      <c r="L100" s="81"/>
      <c r="M100" s="81"/>
      <c r="N100" s="81"/>
      <c r="O100" s="81"/>
      <c r="P100" s="81"/>
      <c r="R100" s="81">
        <f t="shared" si="7"/>
        <v>0</v>
      </c>
      <c r="S100" s="81">
        <f>IFERROR(IF(J100="X",0,IF(K100="X",0,VLOOKUP(K100,'13'!$K$3:$L$16,2,FALSE))),0)</f>
        <v>0</v>
      </c>
      <c r="T100" s="81">
        <f t="shared" si="8"/>
        <v>0</v>
      </c>
      <c r="U100" s="81">
        <f>IFERROR(VLOOKUP(K100,'13'!$K$3:$M$16,3,FALSE),0)</f>
        <v>0</v>
      </c>
      <c r="V100" s="81">
        <f t="shared" si="9"/>
        <v>0</v>
      </c>
    </row>
    <row r="101" spans="1:22">
      <c r="A101" s="7"/>
      <c r="B101" s="147"/>
      <c r="C101" s="147"/>
      <c r="D101" s="79"/>
      <c r="E101" s="79"/>
      <c r="F101" s="79"/>
      <c r="G101" s="79"/>
      <c r="H101" s="79"/>
      <c r="I101" s="8"/>
      <c r="K101" s="79"/>
      <c r="L101" s="81"/>
      <c r="M101" s="81"/>
      <c r="N101" s="81"/>
      <c r="O101" s="81"/>
      <c r="P101" s="81"/>
      <c r="R101" s="81">
        <f t="shared" si="7"/>
        <v>0</v>
      </c>
      <c r="S101" s="81">
        <f>IFERROR(IF(J101="X",0,IF(K101="X",0,VLOOKUP(K101,'13'!$K$3:$L$16,2,FALSE))),0)</f>
        <v>0</v>
      </c>
      <c r="T101" s="81">
        <f t="shared" si="8"/>
        <v>0</v>
      </c>
      <c r="U101" s="81">
        <f>IFERROR(VLOOKUP(K101,'13'!$K$3:$M$16,3,FALSE),0)</f>
        <v>0</v>
      </c>
      <c r="V101" s="81">
        <f t="shared" si="9"/>
        <v>0</v>
      </c>
    </row>
    <row r="102" spans="1:22">
      <c r="A102" s="7"/>
      <c r="B102" s="147"/>
      <c r="C102" s="147"/>
      <c r="D102" s="79"/>
      <c r="E102" s="79"/>
      <c r="F102" s="79"/>
      <c r="G102" s="79"/>
      <c r="H102" s="79"/>
      <c r="I102" s="8"/>
      <c r="K102" s="79"/>
      <c r="L102" s="81"/>
      <c r="M102" s="81"/>
      <c r="N102" s="81"/>
      <c r="O102" s="81"/>
      <c r="P102" s="81"/>
      <c r="R102" s="81">
        <f t="shared" si="7"/>
        <v>0</v>
      </c>
      <c r="S102" s="81">
        <f>IFERROR(IF(J102="X",0,IF(K102="X",0,VLOOKUP(K102,'13'!$K$3:$L$16,2,FALSE))),0)</f>
        <v>0</v>
      </c>
      <c r="T102" s="81">
        <f t="shared" si="8"/>
        <v>0</v>
      </c>
      <c r="U102" s="81">
        <f>IFERROR(VLOOKUP(K102,'13'!$K$3:$M$16,3,FALSE),0)</f>
        <v>0</v>
      </c>
      <c r="V102" s="81">
        <f t="shared" si="9"/>
        <v>0</v>
      </c>
    </row>
    <row r="103" spans="1:22">
      <c r="A103" s="7"/>
      <c r="B103" s="147"/>
      <c r="C103" s="147"/>
      <c r="D103" s="79"/>
      <c r="E103" s="79"/>
      <c r="F103" s="79"/>
      <c r="G103" s="79"/>
      <c r="H103" s="79"/>
      <c r="I103" s="8"/>
      <c r="K103" s="79"/>
      <c r="L103" s="81"/>
      <c r="M103" s="81"/>
      <c r="N103" s="81"/>
      <c r="O103" s="81"/>
      <c r="P103" s="81"/>
      <c r="R103" s="81">
        <f t="shared" si="7"/>
        <v>0</v>
      </c>
      <c r="S103" s="81">
        <f>IFERROR(IF(J103="X",0,IF(K103="X",0,VLOOKUP(K103,'13'!$K$3:$L$16,2,FALSE))),0)</f>
        <v>0</v>
      </c>
      <c r="T103" s="81">
        <f t="shared" si="8"/>
        <v>0</v>
      </c>
      <c r="U103" s="81">
        <f>IFERROR(VLOOKUP(K103,'13'!$K$3:$M$16,3,FALSE),0)</f>
        <v>0</v>
      </c>
      <c r="V103" s="81">
        <f t="shared" si="9"/>
        <v>0</v>
      </c>
    </row>
    <row r="104" spans="1:22">
      <c r="A104" s="7"/>
      <c r="B104" s="147"/>
      <c r="C104" s="147"/>
      <c r="D104" s="79"/>
      <c r="E104" s="79"/>
      <c r="F104" s="79"/>
      <c r="G104" s="79"/>
      <c r="H104" s="79"/>
      <c r="I104" s="8"/>
      <c r="K104" s="79"/>
      <c r="L104" s="81"/>
      <c r="M104" s="81"/>
      <c r="N104" s="81"/>
      <c r="O104" s="81"/>
      <c r="P104" s="81"/>
      <c r="R104" s="81">
        <f t="shared" si="7"/>
        <v>0</v>
      </c>
      <c r="S104" s="81">
        <f>IFERROR(IF(J104="X",0,IF(K104="X",0,VLOOKUP(K104,'13'!$K$3:$L$16,2,FALSE))),0)</f>
        <v>0</v>
      </c>
      <c r="T104" s="81">
        <f t="shared" si="8"/>
        <v>0</v>
      </c>
      <c r="U104" s="81">
        <f>IFERROR(VLOOKUP(K104,'13'!$K$3:$M$16,3,FALSE),0)</f>
        <v>0</v>
      </c>
      <c r="V104" s="81">
        <f t="shared" si="9"/>
        <v>0</v>
      </c>
    </row>
    <row r="105" spans="1:22">
      <c r="A105" s="7"/>
      <c r="B105" s="147"/>
      <c r="C105" s="147"/>
      <c r="D105" s="79"/>
      <c r="E105" s="79"/>
      <c r="F105" s="79"/>
      <c r="G105" s="79"/>
      <c r="H105" s="79"/>
      <c r="I105" s="8"/>
      <c r="K105" s="79"/>
      <c r="L105" s="81"/>
      <c r="M105" s="81"/>
      <c r="N105" s="81"/>
      <c r="O105" s="81"/>
      <c r="P105" s="81"/>
      <c r="R105" s="81">
        <f t="shared" si="7"/>
        <v>0</v>
      </c>
      <c r="S105" s="81">
        <f>IFERROR(IF(J105="X",0,IF(K105="X",0,VLOOKUP(K105,'13'!$K$3:$L$16,2,FALSE))),0)</f>
        <v>0</v>
      </c>
      <c r="T105" s="81">
        <f t="shared" si="8"/>
        <v>0</v>
      </c>
      <c r="U105" s="81">
        <f>IFERROR(VLOOKUP(K105,'13'!$K$3:$M$16,3,FALSE),0)</f>
        <v>0</v>
      </c>
      <c r="V105" s="81">
        <f t="shared" si="9"/>
        <v>0</v>
      </c>
    </row>
    <row r="106" spans="1:22">
      <c r="A106" s="7"/>
      <c r="B106" s="147"/>
      <c r="C106" s="147"/>
      <c r="D106" s="79"/>
      <c r="E106" s="79"/>
      <c r="F106" s="79"/>
      <c r="G106" s="79"/>
      <c r="H106" s="79"/>
      <c r="I106" s="8"/>
      <c r="K106" s="79"/>
      <c r="L106" s="81"/>
      <c r="M106" s="81"/>
      <c r="N106" s="81"/>
      <c r="O106" s="81"/>
      <c r="P106" s="81"/>
      <c r="R106" s="81">
        <f t="shared" si="7"/>
        <v>0</v>
      </c>
      <c r="S106" s="81">
        <f>IFERROR(IF(J106="X",0,IF(K106="X",0,VLOOKUP(K106,'13'!$K$3:$L$16,2,FALSE))),0)</f>
        <v>0</v>
      </c>
      <c r="T106" s="81">
        <f t="shared" si="8"/>
        <v>0</v>
      </c>
      <c r="U106" s="81">
        <f>IFERROR(VLOOKUP(K106,'13'!$K$3:$M$16,3,FALSE),0)</f>
        <v>0</v>
      </c>
      <c r="V106" s="81">
        <f t="shared" si="9"/>
        <v>0</v>
      </c>
    </row>
    <row r="107" spans="1:22">
      <c r="A107" s="7"/>
      <c r="B107" s="147"/>
      <c r="C107" s="147"/>
      <c r="D107" s="79"/>
      <c r="E107" s="79"/>
      <c r="F107" s="79"/>
      <c r="G107" s="79"/>
      <c r="H107" s="79"/>
      <c r="I107" s="8"/>
      <c r="K107" s="79"/>
      <c r="L107" s="81"/>
      <c r="M107" s="81"/>
      <c r="N107" s="81"/>
      <c r="O107" s="81"/>
      <c r="P107" s="81"/>
      <c r="R107" s="81">
        <f t="shared" si="7"/>
        <v>0</v>
      </c>
      <c r="S107" s="81">
        <f>IFERROR(IF(J107="X",0,IF(K107="X",0,VLOOKUP(K107,'13'!$K$3:$L$16,2,FALSE))),0)</f>
        <v>0</v>
      </c>
      <c r="T107" s="81">
        <f t="shared" si="8"/>
        <v>0</v>
      </c>
      <c r="U107" s="81">
        <f>IFERROR(VLOOKUP(K107,'13'!$K$3:$M$16,3,FALSE),0)</f>
        <v>0</v>
      </c>
      <c r="V107" s="81">
        <f t="shared" si="9"/>
        <v>0</v>
      </c>
    </row>
    <row r="108" spans="1:22">
      <c r="A108" s="7"/>
      <c r="B108" s="147"/>
      <c r="C108" s="147"/>
      <c r="D108" s="79"/>
      <c r="E108" s="79"/>
      <c r="F108" s="79"/>
      <c r="G108" s="79"/>
      <c r="H108" s="79"/>
      <c r="I108" s="8"/>
      <c r="K108" s="79"/>
      <c r="L108" s="81"/>
      <c r="M108" s="81"/>
      <c r="N108" s="81"/>
      <c r="O108" s="81"/>
      <c r="P108" s="81"/>
      <c r="R108" s="81">
        <f t="shared" si="7"/>
        <v>0</v>
      </c>
      <c r="S108" s="81">
        <f>IFERROR(IF(J108="X",0,IF(K108="X",0,VLOOKUP(K108,'13'!$K$3:$L$16,2,FALSE))),0)</f>
        <v>0</v>
      </c>
      <c r="T108" s="81">
        <f t="shared" si="8"/>
        <v>0</v>
      </c>
      <c r="U108" s="81">
        <f>IFERROR(VLOOKUP(K108,'13'!$K$3:$M$16,3,FALSE),0)</f>
        <v>0</v>
      </c>
      <c r="V108" s="81">
        <f t="shared" si="9"/>
        <v>0</v>
      </c>
    </row>
    <row r="109" spans="1:22">
      <c r="A109" s="7"/>
      <c r="B109" s="147"/>
      <c r="C109" s="147"/>
      <c r="D109" s="79"/>
      <c r="E109" s="79"/>
      <c r="F109" s="79"/>
      <c r="G109" s="79"/>
      <c r="H109" s="79"/>
      <c r="I109" s="8"/>
      <c r="K109" s="79"/>
      <c r="L109" s="81"/>
      <c r="M109" s="81"/>
      <c r="N109" s="81"/>
      <c r="O109" s="81"/>
      <c r="P109" s="81"/>
      <c r="R109" s="81">
        <f t="shared" si="7"/>
        <v>0</v>
      </c>
      <c r="S109" s="81">
        <f>IFERROR(IF(J109="X",0,IF(K109="X",0,VLOOKUP(K109,'13'!$K$3:$L$16,2,FALSE))),0)</f>
        <v>0</v>
      </c>
      <c r="T109" s="81">
        <f t="shared" si="8"/>
        <v>0</v>
      </c>
      <c r="U109" s="81">
        <f>IFERROR(VLOOKUP(K109,'13'!$K$3:$M$16,3,FALSE),0)</f>
        <v>0</v>
      </c>
      <c r="V109" s="81">
        <f t="shared" si="9"/>
        <v>0</v>
      </c>
    </row>
    <row r="110" spans="1:22">
      <c r="A110" s="7"/>
      <c r="B110" s="147"/>
      <c r="C110" s="147"/>
      <c r="D110" s="79"/>
      <c r="E110" s="79"/>
      <c r="F110" s="79"/>
      <c r="G110" s="79"/>
      <c r="H110" s="79"/>
      <c r="I110" s="8"/>
      <c r="K110" s="79"/>
      <c r="L110" s="81"/>
      <c r="M110" s="81"/>
      <c r="N110" s="81"/>
      <c r="O110" s="81"/>
      <c r="P110" s="81"/>
      <c r="R110" s="81">
        <f t="shared" si="7"/>
        <v>0</v>
      </c>
      <c r="S110" s="81">
        <f>IFERROR(IF(J110="X",0,IF(K110="X",0,VLOOKUP(K110,'13'!$K$3:$L$16,2,FALSE))),0)</f>
        <v>0</v>
      </c>
      <c r="T110" s="81">
        <f t="shared" si="8"/>
        <v>0</v>
      </c>
      <c r="U110" s="81">
        <f>IFERROR(VLOOKUP(K110,'13'!$K$3:$M$16,3,FALSE),0)</f>
        <v>0</v>
      </c>
      <c r="V110" s="81">
        <f t="shared" si="9"/>
        <v>0</v>
      </c>
    </row>
    <row r="111" spans="1:22">
      <c r="A111" s="7"/>
      <c r="B111" s="147"/>
      <c r="C111" s="147"/>
      <c r="D111" s="79"/>
      <c r="E111" s="79"/>
      <c r="F111" s="79"/>
      <c r="G111" s="79"/>
      <c r="H111" s="79"/>
      <c r="I111" s="8"/>
      <c r="K111" s="79"/>
      <c r="L111" s="81"/>
      <c r="M111" s="81"/>
      <c r="N111" s="81"/>
      <c r="O111" s="81"/>
      <c r="P111" s="81"/>
      <c r="R111" s="81">
        <f t="shared" si="7"/>
        <v>0</v>
      </c>
      <c r="S111" s="81">
        <f>IFERROR(IF(J111="X",0,IF(K111="X",0,VLOOKUP(K111,'13'!$K$3:$L$16,2,FALSE))),0)</f>
        <v>0</v>
      </c>
      <c r="T111" s="81">
        <f t="shared" si="8"/>
        <v>0</v>
      </c>
      <c r="U111" s="81">
        <f>IFERROR(VLOOKUP(K111,'13'!$K$3:$M$16,3,FALSE),0)</f>
        <v>0</v>
      </c>
      <c r="V111" s="81">
        <f t="shared" si="9"/>
        <v>0</v>
      </c>
    </row>
    <row r="112" spans="1:22">
      <c r="A112" s="7"/>
      <c r="B112" s="147"/>
      <c r="C112" s="147"/>
      <c r="D112" s="79"/>
      <c r="E112" s="79"/>
      <c r="F112" s="79"/>
      <c r="G112" s="79"/>
      <c r="H112" s="79"/>
      <c r="I112" s="8"/>
      <c r="K112" s="79"/>
      <c r="L112" s="81"/>
      <c r="M112" s="81"/>
      <c r="N112" s="81"/>
      <c r="O112" s="81"/>
      <c r="P112" s="81"/>
      <c r="R112" s="81">
        <f t="shared" si="7"/>
        <v>0</v>
      </c>
      <c r="S112" s="81">
        <f>IFERROR(IF(J112="X",0,IF(K112="X",0,VLOOKUP(K112,'13'!$K$3:$L$16,2,FALSE))),0)</f>
        <v>0</v>
      </c>
      <c r="T112" s="81">
        <f t="shared" si="8"/>
        <v>0</v>
      </c>
      <c r="U112" s="81">
        <f>IFERROR(VLOOKUP(K112,'13'!$K$3:$M$16,3,FALSE),0)</f>
        <v>0</v>
      </c>
      <c r="V112" s="81">
        <f t="shared" si="9"/>
        <v>0</v>
      </c>
    </row>
    <row r="113" spans="1:22">
      <c r="A113" s="7"/>
      <c r="B113" s="147"/>
      <c r="C113" s="147"/>
      <c r="D113" s="79"/>
      <c r="E113" s="79"/>
      <c r="F113" s="79"/>
      <c r="G113" s="79"/>
      <c r="H113" s="79"/>
      <c r="I113" s="8"/>
      <c r="K113" s="79"/>
      <c r="L113" s="81"/>
      <c r="M113" s="81"/>
      <c r="N113" s="81"/>
      <c r="O113" s="81"/>
      <c r="P113" s="81"/>
      <c r="R113" s="81">
        <f t="shared" si="7"/>
        <v>0</v>
      </c>
      <c r="S113" s="81">
        <f>IFERROR(IF(J113="X",0,IF(K113="X",0,VLOOKUP(K113,'13'!$K$3:$L$16,2,FALSE))),0)</f>
        <v>0</v>
      </c>
      <c r="T113" s="81">
        <f t="shared" si="8"/>
        <v>0</v>
      </c>
      <c r="U113" s="81">
        <f>IFERROR(VLOOKUP(K113,'13'!$K$3:$M$16,3,FALSE),0)</f>
        <v>0</v>
      </c>
      <c r="V113" s="81">
        <f t="shared" si="9"/>
        <v>0</v>
      </c>
    </row>
    <row r="114" spans="1:22">
      <c r="A114" s="7"/>
      <c r="B114" s="147"/>
      <c r="C114" s="147"/>
      <c r="D114" s="79"/>
      <c r="E114" s="79"/>
      <c r="F114" s="79"/>
      <c r="G114" s="79"/>
      <c r="H114" s="79"/>
      <c r="I114" s="8"/>
      <c r="K114" s="79"/>
      <c r="L114" s="81"/>
      <c r="M114" s="81"/>
      <c r="N114" s="81"/>
      <c r="O114" s="81"/>
      <c r="P114" s="81"/>
      <c r="R114" s="81">
        <f t="shared" si="7"/>
        <v>0</v>
      </c>
      <c r="S114" s="81">
        <f>IFERROR(IF(J114="X",0,IF(K114="X",0,VLOOKUP(K114,'13'!$K$3:$L$16,2,FALSE))),0)</f>
        <v>0</v>
      </c>
      <c r="T114" s="81">
        <f t="shared" si="8"/>
        <v>0</v>
      </c>
      <c r="U114" s="81">
        <f>IFERROR(VLOOKUP(K114,'13'!$K$3:$M$16,3,FALSE),0)</f>
        <v>0</v>
      </c>
      <c r="V114" s="81">
        <f t="shared" si="9"/>
        <v>0</v>
      </c>
    </row>
    <row r="115" spans="1:22">
      <c r="A115" s="7"/>
      <c r="B115" s="147"/>
      <c r="C115" s="147"/>
      <c r="D115" s="79"/>
      <c r="E115" s="79"/>
      <c r="F115" s="79"/>
      <c r="G115" s="79"/>
      <c r="H115" s="79"/>
      <c r="I115" s="8"/>
      <c r="K115" s="79"/>
      <c r="L115" s="81"/>
      <c r="M115" s="81"/>
      <c r="N115" s="81"/>
      <c r="O115" s="81"/>
      <c r="P115" s="81"/>
      <c r="R115" s="81">
        <f t="shared" si="7"/>
        <v>0</v>
      </c>
      <c r="S115" s="81">
        <f>IFERROR(IF(J115="X",0,IF(K115="X",0,VLOOKUP(K115,'13'!$K$3:$L$16,2,FALSE))),0)</f>
        <v>0</v>
      </c>
      <c r="T115" s="81">
        <f t="shared" si="8"/>
        <v>0</v>
      </c>
      <c r="U115" s="81">
        <f>IFERROR(VLOOKUP(K115,'13'!$K$3:$M$16,3,FALSE),0)</f>
        <v>0</v>
      </c>
      <c r="V115" s="81">
        <f t="shared" si="9"/>
        <v>0</v>
      </c>
    </row>
    <row r="116" spans="1:22">
      <c r="A116" s="7"/>
      <c r="B116" s="147"/>
      <c r="C116" s="147"/>
      <c r="D116" s="79"/>
      <c r="E116" s="79"/>
      <c r="F116" s="79"/>
      <c r="G116" s="79"/>
      <c r="H116" s="79"/>
      <c r="I116" s="8"/>
      <c r="K116" s="79"/>
      <c r="L116" s="81"/>
      <c r="M116" s="81"/>
      <c r="N116" s="81"/>
      <c r="O116" s="81"/>
      <c r="P116" s="81"/>
      <c r="R116" s="81">
        <f t="shared" si="7"/>
        <v>0</v>
      </c>
      <c r="S116" s="81">
        <f>IFERROR(IF(J116="X",0,IF(K116="X",0,VLOOKUP(K116,'13'!$K$3:$L$16,2,FALSE))),0)</f>
        <v>0</v>
      </c>
      <c r="T116" s="81">
        <f t="shared" si="8"/>
        <v>0</v>
      </c>
      <c r="U116" s="81">
        <f>IFERROR(VLOOKUP(K116,'13'!$K$3:$M$16,3,FALSE),0)</f>
        <v>0</v>
      </c>
      <c r="V116" s="81">
        <f t="shared" si="9"/>
        <v>0</v>
      </c>
    </row>
    <row r="117" spans="1:22">
      <c r="A117" s="7"/>
      <c r="B117" s="147"/>
      <c r="C117" s="147"/>
      <c r="D117" s="79"/>
      <c r="E117" s="79"/>
      <c r="F117" s="79"/>
      <c r="G117" s="79"/>
      <c r="H117" s="79"/>
      <c r="I117" s="89"/>
      <c r="J117" s="154"/>
      <c r="K117" s="90"/>
      <c r="L117" s="81"/>
      <c r="M117" s="91"/>
      <c r="N117" s="91"/>
      <c r="O117" s="81"/>
      <c r="P117" s="91"/>
      <c r="Q117" s="91"/>
      <c r="R117" s="81">
        <f t="shared" si="7"/>
        <v>0</v>
      </c>
      <c r="S117" s="81">
        <f>IFERROR(IF(J117="X",0,IF(K117="X",0,VLOOKUP(K117,'13'!$K$3:$L$16,2,FALSE))),0)</f>
        <v>0</v>
      </c>
      <c r="T117" s="81">
        <f t="shared" si="8"/>
        <v>0</v>
      </c>
      <c r="U117" s="81">
        <f>IFERROR(VLOOKUP(K117,'13'!$K$3:$M$16,3,FALSE),0)</f>
        <v>0</v>
      </c>
      <c r="V117" s="81">
        <f t="shared" si="9"/>
        <v>0</v>
      </c>
    </row>
    <row r="118" spans="1:22">
      <c r="A118" s="7"/>
      <c r="B118" s="148"/>
      <c r="C118" s="148"/>
      <c r="D118" s="79"/>
      <c r="E118" s="79"/>
      <c r="F118" s="79"/>
      <c r="G118" s="79"/>
      <c r="H118" s="79"/>
      <c r="I118" s="8"/>
      <c r="K118" s="79"/>
      <c r="L118" s="81"/>
      <c r="M118" s="81"/>
      <c r="N118" s="81"/>
      <c r="O118" s="81"/>
      <c r="P118" s="81"/>
      <c r="R118" s="81">
        <f t="shared" si="7"/>
        <v>0</v>
      </c>
      <c r="S118" s="81">
        <f>IFERROR(IF(J118="X",0,IF(K118="X",0,VLOOKUP(K118,'13'!$K$3:$L$16,2,FALSE))),0)</f>
        <v>0</v>
      </c>
      <c r="T118" s="81">
        <f t="shared" si="8"/>
        <v>0</v>
      </c>
      <c r="U118" s="81">
        <f>IFERROR(VLOOKUP(K118,'13'!$K$3:$M$16,3,FALSE),0)</f>
        <v>0</v>
      </c>
      <c r="V118" s="81">
        <f t="shared" si="9"/>
        <v>0</v>
      </c>
    </row>
    <row r="119" spans="1:22">
      <c r="A119" s="7"/>
      <c r="B119" s="148"/>
      <c r="C119" s="148"/>
      <c r="D119" s="79"/>
      <c r="E119" s="79"/>
      <c r="F119" s="79"/>
      <c r="G119" s="79"/>
      <c r="H119" s="79"/>
      <c r="I119" s="80"/>
      <c r="K119" s="79"/>
      <c r="L119" s="81"/>
      <c r="M119" s="81"/>
      <c r="N119" s="81"/>
      <c r="O119" s="81"/>
      <c r="P119" s="81"/>
      <c r="R119" s="81">
        <f t="shared" si="7"/>
        <v>0</v>
      </c>
      <c r="S119" s="81">
        <f>IFERROR(IF(J119="X",0,IF(K119="X",0,VLOOKUP(K119,'13'!$K$3:$L$16,2,FALSE))),0)</f>
        <v>0</v>
      </c>
      <c r="T119" s="81">
        <f t="shared" si="8"/>
        <v>0</v>
      </c>
      <c r="U119" s="81">
        <f>IFERROR(VLOOKUP(K119,'13'!$K$3:$M$16,3,FALSE),0)</f>
        <v>0</v>
      </c>
      <c r="V119" s="81">
        <f t="shared" si="9"/>
        <v>0</v>
      </c>
    </row>
    <row r="120" spans="1:22">
      <c r="A120" s="7"/>
      <c r="B120" s="148"/>
      <c r="C120" s="148"/>
      <c r="D120" s="79"/>
      <c r="E120" s="79"/>
      <c r="F120" s="79"/>
      <c r="G120" s="79"/>
      <c r="H120" s="79"/>
      <c r="I120" s="8"/>
      <c r="K120" s="79"/>
      <c r="L120" s="81"/>
      <c r="M120" s="81"/>
      <c r="N120" s="81"/>
      <c r="O120" s="81"/>
      <c r="P120" s="81"/>
      <c r="R120" s="81">
        <f t="shared" si="7"/>
        <v>0</v>
      </c>
      <c r="S120" s="81">
        <f>IFERROR(IF(J120="X",0,IF(K120="X",0,VLOOKUP(K120,'13'!$K$3:$L$16,2,FALSE))),0)</f>
        <v>0</v>
      </c>
      <c r="T120" s="81">
        <f t="shared" si="8"/>
        <v>0</v>
      </c>
      <c r="U120" s="81">
        <f>IFERROR(VLOOKUP(K120,'13'!$K$3:$M$16,3,FALSE),0)</f>
        <v>0</v>
      </c>
      <c r="V120" s="81">
        <f t="shared" si="9"/>
        <v>0</v>
      </c>
    </row>
    <row r="121" spans="1:22">
      <c r="A121" s="7"/>
      <c r="B121" s="148"/>
      <c r="C121" s="148"/>
      <c r="D121" s="79"/>
      <c r="E121" s="79"/>
      <c r="F121" s="79"/>
      <c r="G121" s="79"/>
      <c r="H121" s="79"/>
      <c r="I121" s="8"/>
      <c r="K121" s="79"/>
      <c r="L121" s="81"/>
      <c r="M121" s="81"/>
      <c r="N121" s="81"/>
      <c r="O121" s="81"/>
      <c r="P121" s="81"/>
      <c r="R121" s="81">
        <f t="shared" si="7"/>
        <v>0</v>
      </c>
      <c r="S121" s="81">
        <f>IFERROR(IF(J121="X",0,IF(K121="X",0,VLOOKUP(K121,'13'!$K$3:$L$16,2,FALSE))),0)</f>
        <v>0</v>
      </c>
      <c r="T121" s="81">
        <f t="shared" si="8"/>
        <v>0</v>
      </c>
      <c r="U121" s="81">
        <f>IFERROR(VLOOKUP(K121,'13'!$K$3:$M$16,3,FALSE),0)</f>
        <v>0</v>
      </c>
      <c r="V121" s="81">
        <f t="shared" si="9"/>
        <v>0</v>
      </c>
    </row>
    <row r="122" spans="1:22">
      <c r="A122" s="7"/>
      <c r="B122" s="148"/>
      <c r="C122" s="148"/>
      <c r="D122" s="79"/>
      <c r="E122" s="79"/>
      <c r="F122" s="79"/>
      <c r="G122" s="79"/>
      <c r="H122" s="79"/>
      <c r="I122" s="8"/>
      <c r="K122" s="79"/>
      <c r="L122" s="81"/>
      <c r="M122" s="81"/>
      <c r="N122" s="81"/>
      <c r="O122" s="81"/>
      <c r="P122" s="81"/>
      <c r="R122" s="81">
        <f t="shared" si="7"/>
        <v>0</v>
      </c>
      <c r="S122" s="81">
        <f>IFERROR(IF(J122="X",0,IF(K122="X",0,VLOOKUP(K122,'13'!$K$3:$L$16,2,FALSE))),0)</f>
        <v>0</v>
      </c>
      <c r="T122" s="81">
        <f t="shared" si="8"/>
        <v>0</v>
      </c>
      <c r="U122" s="81">
        <f>IFERROR(VLOOKUP(K122,'13'!$K$3:$M$16,3,FALSE),0)</f>
        <v>0</v>
      </c>
      <c r="V122" s="81">
        <f t="shared" si="9"/>
        <v>0</v>
      </c>
    </row>
    <row r="123" spans="1:22">
      <c r="A123" s="7"/>
      <c r="B123" s="148"/>
      <c r="C123" s="148"/>
      <c r="D123" s="79"/>
      <c r="E123" s="79"/>
      <c r="F123" s="79"/>
      <c r="G123" s="79"/>
      <c r="H123" s="79"/>
      <c r="I123" s="8"/>
      <c r="K123" s="79"/>
      <c r="L123" s="81"/>
      <c r="M123" s="81"/>
      <c r="N123" s="81"/>
      <c r="O123" s="81"/>
      <c r="P123" s="81"/>
      <c r="R123" s="81">
        <f t="shared" si="7"/>
        <v>0</v>
      </c>
      <c r="S123" s="81">
        <f>IFERROR(IF(J123="X",0,IF(K123="X",0,VLOOKUP(K123,'13'!$K$3:$L$16,2,FALSE))),0)</f>
        <v>0</v>
      </c>
      <c r="T123" s="81">
        <f t="shared" si="8"/>
        <v>0</v>
      </c>
      <c r="U123" s="81">
        <f>IFERROR(VLOOKUP(K123,'13'!$K$3:$M$16,3,FALSE),0)</f>
        <v>0</v>
      </c>
      <c r="V123" s="81">
        <f t="shared" si="9"/>
        <v>0</v>
      </c>
    </row>
    <row r="124" spans="1:22">
      <c r="A124" s="7"/>
      <c r="B124" s="148"/>
      <c r="C124" s="148"/>
      <c r="D124" s="79"/>
      <c r="E124" s="79"/>
      <c r="F124" s="79"/>
      <c r="G124" s="79"/>
      <c r="H124" s="79"/>
      <c r="I124" s="8"/>
      <c r="K124" s="79"/>
      <c r="L124" s="81"/>
      <c r="M124" s="81"/>
      <c r="N124" s="81"/>
      <c r="O124" s="81"/>
      <c r="P124" s="81"/>
      <c r="R124" s="81">
        <f t="shared" si="7"/>
        <v>0</v>
      </c>
      <c r="S124" s="81">
        <f>IFERROR(IF(J124="X",0,IF(K124="X",0,VLOOKUP(K124,'13'!$K$3:$L$16,2,FALSE))),0)</f>
        <v>0</v>
      </c>
      <c r="T124" s="81">
        <f t="shared" si="8"/>
        <v>0</v>
      </c>
      <c r="U124" s="81">
        <f>IFERROR(VLOOKUP(K124,'13'!$K$3:$M$16,3,FALSE),0)</f>
        <v>0</v>
      </c>
      <c r="V124" s="81">
        <f t="shared" si="9"/>
        <v>0</v>
      </c>
    </row>
    <row r="125" spans="1:22">
      <c r="A125" s="7"/>
      <c r="B125" s="148"/>
      <c r="C125" s="148"/>
      <c r="D125" s="79"/>
      <c r="E125" s="79"/>
      <c r="F125" s="79"/>
      <c r="G125" s="79"/>
      <c r="H125" s="79"/>
      <c r="I125" s="8"/>
      <c r="K125" s="79"/>
      <c r="L125" s="81"/>
      <c r="M125" s="81"/>
      <c r="N125" s="81"/>
      <c r="O125" s="81"/>
      <c r="P125" s="81"/>
      <c r="R125" s="81">
        <f t="shared" si="7"/>
        <v>0</v>
      </c>
      <c r="S125" s="81">
        <f>IFERROR(IF(J125="X",0,IF(K125="X",0,VLOOKUP(K125,'13'!$K$3:$L$16,2,FALSE))),0)</f>
        <v>0</v>
      </c>
      <c r="T125" s="81">
        <f t="shared" si="8"/>
        <v>0</v>
      </c>
      <c r="U125" s="81">
        <f>IFERROR(VLOOKUP(K125,'13'!$K$3:$M$16,3,FALSE),0)</f>
        <v>0</v>
      </c>
      <c r="V125" s="81">
        <f t="shared" si="9"/>
        <v>0</v>
      </c>
    </row>
    <row r="126" spans="1:22">
      <c r="A126" s="7"/>
      <c r="B126" s="148"/>
      <c r="C126" s="148"/>
      <c r="D126" s="79"/>
      <c r="E126" s="79"/>
      <c r="F126" s="79"/>
      <c r="G126" s="79"/>
      <c r="H126" s="79"/>
      <c r="I126" s="89"/>
      <c r="J126" s="154"/>
      <c r="K126" s="89"/>
      <c r="L126" s="81"/>
      <c r="M126" s="91"/>
      <c r="N126" s="91"/>
      <c r="O126" s="81"/>
      <c r="P126" s="91"/>
      <c r="Q126" s="91"/>
      <c r="R126" s="81">
        <f t="shared" si="7"/>
        <v>0</v>
      </c>
      <c r="S126" s="81">
        <f>IFERROR(IF(J126="X",0,IF(K126="X",0,VLOOKUP(K126,'13'!$K$3:$L$16,2,FALSE))),0)</f>
        <v>0</v>
      </c>
      <c r="T126" s="81">
        <f t="shared" si="8"/>
        <v>0</v>
      </c>
      <c r="U126" s="81">
        <f>IFERROR(VLOOKUP(K126,'13'!$K$3:$M$16,3,FALSE),0)</f>
        <v>0</v>
      </c>
      <c r="V126" s="81">
        <f t="shared" si="9"/>
        <v>0</v>
      </c>
    </row>
    <row r="127" spans="1:22">
      <c r="A127" s="7"/>
      <c r="E127" s="79"/>
      <c r="F127" s="79"/>
      <c r="G127" s="79"/>
      <c r="H127" s="79"/>
      <c r="L127" s="81"/>
      <c r="O127" s="81"/>
      <c r="R127" s="81">
        <f t="shared" si="7"/>
        <v>0</v>
      </c>
      <c r="S127" s="81">
        <f>IFERROR(IF(J127="X",0,IF(K127="X",0,VLOOKUP(K127,'13'!$K$3:$L$16,2,FALSE))),0)</f>
        <v>0</v>
      </c>
      <c r="T127" s="81">
        <f t="shared" si="8"/>
        <v>0</v>
      </c>
      <c r="U127" s="81">
        <f>IFERROR(VLOOKUP(K127,'13'!$K$3:$M$16,3,FALSE),0)</f>
        <v>0</v>
      </c>
      <c r="V127" s="81">
        <f t="shared" si="9"/>
        <v>0</v>
      </c>
    </row>
    <row r="128" spans="1:22">
      <c r="A128" s="7"/>
      <c r="E128" s="79"/>
      <c r="F128" s="79"/>
      <c r="G128" s="79"/>
      <c r="H128" s="79"/>
      <c r="L128" s="81"/>
      <c r="O128" s="81"/>
      <c r="R128" s="81">
        <f t="shared" si="7"/>
        <v>0</v>
      </c>
      <c r="S128" s="81">
        <f>IFERROR(IF(J128="X",0,IF(K128="X",0,VLOOKUP(K128,'13'!$K$3:$L$16,2,FALSE))),0)</f>
        <v>0</v>
      </c>
      <c r="T128" s="81">
        <f t="shared" si="8"/>
        <v>0</v>
      </c>
      <c r="U128" s="81">
        <f>IFERROR(VLOOKUP(K128,'13'!$K$3:$M$16,3,FALSE),0)</f>
        <v>0</v>
      </c>
      <c r="V128" s="81">
        <f t="shared" si="9"/>
        <v>0</v>
      </c>
    </row>
    <row r="129" spans="1:22">
      <c r="A129" s="7"/>
      <c r="E129" s="79"/>
      <c r="F129" s="79"/>
      <c r="G129" s="79"/>
      <c r="H129" s="79"/>
      <c r="L129" s="81"/>
      <c r="O129" s="81"/>
      <c r="R129" s="81">
        <f t="shared" si="7"/>
        <v>0</v>
      </c>
      <c r="S129" s="81">
        <f>IFERROR(IF(J129="X",0,IF(K129="X",0,VLOOKUP(K129,'13'!$K$3:$L$16,2,FALSE))),0)</f>
        <v>0</v>
      </c>
      <c r="T129" s="81">
        <f t="shared" si="8"/>
        <v>0</v>
      </c>
      <c r="U129" s="81">
        <f>IFERROR(VLOOKUP(K129,'13'!$K$3:$M$16,3,FALSE),0)</f>
        <v>0</v>
      </c>
      <c r="V129" s="81">
        <f t="shared" si="9"/>
        <v>0</v>
      </c>
    </row>
    <row r="130" spans="1:22">
      <c r="A130" s="7"/>
      <c r="E130" s="79"/>
      <c r="F130" s="79"/>
      <c r="G130" s="79"/>
      <c r="H130" s="79"/>
      <c r="L130" s="81"/>
      <c r="O130" s="81"/>
      <c r="R130" s="81">
        <f t="shared" si="7"/>
        <v>0</v>
      </c>
      <c r="S130" s="81">
        <f>IFERROR(IF(J130="X",0,IF(K130="X",0,VLOOKUP(K130,'13'!$K$3:$L$16,2,FALSE))),0)</f>
        <v>0</v>
      </c>
      <c r="T130" s="81">
        <f t="shared" si="8"/>
        <v>0</v>
      </c>
      <c r="U130" s="81">
        <f>IFERROR(VLOOKUP(K130,'13'!$K$3:$M$16,3,FALSE),0)</f>
        <v>0</v>
      </c>
      <c r="V130" s="81">
        <f t="shared" si="9"/>
        <v>0</v>
      </c>
    </row>
    <row r="131" spans="1:22">
      <c r="A131" s="7"/>
      <c r="E131" s="79"/>
      <c r="F131" s="79"/>
      <c r="G131" s="79"/>
      <c r="H131" s="79"/>
      <c r="L131" s="81"/>
      <c r="O131" s="81"/>
      <c r="R131" s="81">
        <f t="shared" si="7"/>
        <v>0</v>
      </c>
      <c r="S131" s="81">
        <f>IFERROR(IF(J131="X",0,IF(K131="X",0,VLOOKUP(K131,'13'!$K$3:$L$16,2,FALSE))),0)</f>
        <v>0</v>
      </c>
      <c r="T131" s="81">
        <f t="shared" si="8"/>
        <v>0</v>
      </c>
      <c r="U131" s="81">
        <f>IFERROR(VLOOKUP(K131,'13'!$K$3:$M$16,3,FALSE),0)</f>
        <v>0</v>
      </c>
      <c r="V131" s="81">
        <f t="shared" si="9"/>
        <v>0</v>
      </c>
    </row>
    <row r="132" spans="1:22">
      <c r="A132" s="7"/>
      <c r="E132" s="79"/>
      <c r="F132" s="79"/>
      <c r="G132" s="79"/>
      <c r="H132" s="79"/>
      <c r="L132" s="81"/>
      <c r="O132" s="81"/>
      <c r="R132" s="81">
        <f t="shared" si="7"/>
        <v>0</v>
      </c>
      <c r="S132" s="81">
        <f>IFERROR(IF(J132="X",0,IF(K132="X",0,VLOOKUP(K132,'13'!$K$3:$L$16,2,FALSE))),0)</f>
        <v>0</v>
      </c>
      <c r="T132" s="81">
        <f t="shared" si="8"/>
        <v>0</v>
      </c>
      <c r="U132" s="81">
        <f>IFERROR(VLOOKUP(K132,'13'!$K$3:$M$16,3,FALSE),0)</f>
        <v>0</v>
      </c>
      <c r="V132" s="81">
        <f t="shared" si="9"/>
        <v>0</v>
      </c>
    </row>
    <row r="133" spans="1:22">
      <c r="A133" s="7"/>
      <c r="E133" s="79"/>
      <c r="F133" s="79"/>
      <c r="G133" s="79"/>
      <c r="H133" s="79"/>
      <c r="L133" s="81"/>
      <c r="O133" s="81"/>
      <c r="R133" s="81">
        <f t="shared" si="7"/>
        <v>0</v>
      </c>
      <c r="S133" s="81">
        <f>IFERROR(IF(J133="X",0,IF(K133="X",0,VLOOKUP(K133,'13'!$K$3:$L$16,2,FALSE))),0)</f>
        <v>0</v>
      </c>
      <c r="T133" s="81">
        <f t="shared" si="8"/>
        <v>0</v>
      </c>
      <c r="U133" s="81">
        <f>IFERROR(VLOOKUP(K133,'13'!$K$3:$M$16,3,FALSE),0)</f>
        <v>0</v>
      </c>
      <c r="V133" s="81">
        <f t="shared" si="9"/>
        <v>0</v>
      </c>
    </row>
    <row r="134" spans="1:22">
      <c r="A134" s="7"/>
      <c r="E134" s="79"/>
      <c r="F134" s="79"/>
      <c r="G134" s="79"/>
      <c r="H134" s="79"/>
      <c r="L134" s="81"/>
      <c r="O134" s="81"/>
      <c r="R134" s="81">
        <f t="shared" si="7"/>
        <v>0</v>
      </c>
      <c r="S134" s="81">
        <f>IFERROR(IF(J134="X",0,IF(K134="X",0,VLOOKUP(K134,'13'!$K$3:$L$16,2,FALSE))),0)</f>
        <v>0</v>
      </c>
      <c r="T134" s="81">
        <f t="shared" si="8"/>
        <v>0</v>
      </c>
      <c r="U134" s="81">
        <f>IFERROR(VLOOKUP(K134,'13'!$K$3:$M$16,3,FALSE),0)</f>
        <v>0</v>
      </c>
      <c r="V134" s="81">
        <f t="shared" si="9"/>
        <v>0</v>
      </c>
    </row>
    <row r="135" spans="1:22">
      <c r="A135" s="7"/>
      <c r="E135" s="79"/>
      <c r="F135" s="79"/>
      <c r="G135" s="79"/>
      <c r="H135" s="79"/>
      <c r="L135" s="81"/>
      <c r="O135" s="81"/>
      <c r="R135" s="81">
        <f t="shared" si="7"/>
        <v>0</v>
      </c>
      <c r="S135" s="81">
        <f>IFERROR(IF(J135="X",0,IF(K135="X",0,VLOOKUP(K135,'13'!$K$3:$L$16,2,FALSE))),0)</f>
        <v>0</v>
      </c>
      <c r="T135" s="81">
        <f t="shared" si="8"/>
        <v>0</v>
      </c>
      <c r="U135" s="81">
        <f>IFERROR(VLOOKUP(K135,'13'!$K$3:$M$16,3,FALSE),0)</f>
        <v>0</v>
      </c>
      <c r="V135" s="81">
        <f t="shared" si="9"/>
        <v>0</v>
      </c>
    </row>
    <row r="136" spans="1:22">
      <c r="A136" s="7"/>
      <c r="E136" s="79"/>
      <c r="F136" s="79"/>
      <c r="G136" s="79"/>
      <c r="H136" s="79"/>
      <c r="L136" s="81"/>
      <c r="O136" s="81"/>
      <c r="R136" s="81">
        <f t="shared" si="7"/>
        <v>0</v>
      </c>
      <c r="S136" s="81">
        <f>IFERROR(IF(J136="X",0,IF(K136="X",0,VLOOKUP(K136,'13'!$K$3:$L$16,2,FALSE))),0)</f>
        <v>0</v>
      </c>
      <c r="T136" s="81">
        <f t="shared" si="8"/>
        <v>0</v>
      </c>
      <c r="U136" s="81">
        <f>IFERROR(VLOOKUP(K136,'13'!$K$3:$M$16,3,FALSE),0)</f>
        <v>0</v>
      </c>
      <c r="V136" s="81">
        <f t="shared" si="9"/>
        <v>0</v>
      </c>
    </row>
    <row r="137" spans="1:22">
      <c r="A137" s="7"/>
      <c r="E137" s="79"/>
      <c r="F137" s="79"/>
      <c r="G137" s="79"/>
      <c r="H137" s="79"/>
      <c r="L137" s="81"/>
      <c r="O137" s="81"/>
      <c r="R137" s="81">
        <f t="shared" si="7"/>
        <v>0</v>
      </c>
      <c r="S137" s="81">
        <f>IFERROR(IF(J137="X",0,IF(K137="X",0,VLOOKUP(K137,'13'!$K$3:$L$16,2,FALSE))),0)</f>
        <v>0</v>
      </c>
      <c r="T137" s="81">
        <f t="shared" si="8"/>
        <v>0</v>
      </c>
      <c r="U137" s="81">
        <f>IFERROR(VLOOKUP(K137,'13'!$K$3:$M$16,3,FALSE),0)</f>
        <v>0</v>
      </c>
      <c r="V137" s="81">
        <f t="shared" si="9"/>
        <v>0</v>
      </c>
    </row>
    <row r="138" spans="1:22">
      <c r="A138" s="7"/>
      <c r="E138" s="79"/>
      <c r="F138" s="79"/>
      <c r="G138" s="79"/>
      <c r="H138" s="79"/>
      <c r="L138" s="81"/>
      <c r="O138" s="81"/>
      <c r="R138" s="81">
        <f t="shared" si="7"/>
        <v>0</v>
      </c>
      <c r="S138" s="81">
        <f>IFERROR(IF(J138="X",0,IF(K138="X",0,VLOOKUP(K138,'13'!$K$3:$L$16,2,FALSE))),0)</f>
        <v>0</v>
      </c>
      <c r="T138" s="81">
        <f t="shared" si="8"/>
        <v>0</v>
      </c>
      <c r="U138" s="81">
        <f>IFERROR(VLOOKUP(K138,'13'!$K$3:$M$16,3,FALSE),0)</f>
        <v>0</v>
      </c>
      <c r="V138" s="81">
        <f t="shared" si="9"/>
        <v>0</v>
      </c>
    </row>
    <row r="139" spans="1:22">
      <c r="A139" s="7"/>
      <c r="E139" s="79"/>
      <c r="F139" s="79"/>
      <c r="G139" s="79"/>
      <c r="H139" s="79"/>
      <c r="L139" s="81"/>
      <c r="O139" s="81"/>
      <c r="R139" s="81">
        <f t="shared" si="7"/>
        <v>0</v>
      </c>
      <c r="S139" s="81">
        <f>IFERROR(IF(J139="X",0,IF(K139="X",0,VLOOKUP(K139,'13'!$K$3:$L$16,2,FALSE))),0)</f>
        <v>0</v>
      </c>
      <c r="T139" s="81">
        <f t="shared" si="8"/>
        <v>0</v>
      </c>
      <c r="U139" s="81">
        <f>IFERROR(VLOOKUP(K139,'13'!$K$3:$M$16,3,FALSE),0)</f>
        <v>0</v>
      </c>
      <c r="V139" s="81">
        <f t="shared" si="9"/>
        <v>0</v>
      </c>
    </row>
    <row r="140" spans="1:22">
      <c r="A140" s="7"/>
      <c r="E140" s="79"/>
      <c r="F140" s="79"/>
      <c r="G140" s="79"/>
      <c r="H140" s="79"/>
      <c r="L140" s="81"/>
      <c r="O140" s="81"/>
      <c r="R140" s="81">
        <f t="shared" si="7"/>
        <v>0</v>
      </c>
      <c r="S140" s="81">
        <f>IFERROR(IF(J140="X",0,IF(K140="X",0,VLOOKUP(K140,'13'!$K$3:$L$16,2,FALSE))),0)</f>
        <v>0</v>
      </c>
      <c r="T140" s="81">
        <f t="shared" si="8"/>
        <v>0</v>
      </c>
      <c r="U140" s="81">
        <f>IFERROR(VLOOKUP(K140,'13'!$K$3:$M$16,3,FALSE),0)</f>
        <v>0</v>
      </c>
      <c r="V140" s="81">
        <f t="shared" si="9"/>
        <v>0</v>
      </c>
    </row>
    <row r="141" spans="1:22">
      <c r="A141" s="7"/>
      <c r="E141" s="79"/>
      <c r="F141" s="79"/>
      <c r="G141" s="79"/>
      <c r="H141" s="79"/>
      <c r="L141" s="81"/>
      <c r="O141" s="81"/>
      <c r="R141" s="81">
        <f t="shared" si="7"/>
        <v>0</v>
      </c>
      <c r="S141" s="81">
        <f>IFERROR(IF(J141="X",0,IF(K141="X",0,VLOOKUP(K141,'13'!$K$3:$L$16,2,FALSE))),0)</f>
        <v>0</v>
      </c>
      <c r="T141" s="81">
        <f t="shared" si="8"/>
        <v>0</v>
      </c>
      <c r="U141" s="81">
        <f>IFERROR(VLOOKUP(K141,'13'!$K$3:$M$16,3,FALSE),0)</f>
        <v>0</v>
      </c>
      <c r="V141" s="81">
        <f t="shared" si="9"/>
        <v>0</v>
      </c>
    </row>
    <row r="142" spans="1:22">
      <c r="A142" s="7"/>
      <c r="E142" s="79"/>
      <c r="F142" s="79"/>
      <c r="G142" s="79"/>
      <c r="H142" s="79"/>
      <c r="L142" s="81"/>
      <c r="O142" s="81"/>
      <c r="R142" s="81">
        <f t="shared" si="7"/>
        <v>0</v>
      </c>
      <c r="S142" s="81">
        <f>IFERROR(IF(J142="X",0,IF(K142="X",0,VLOOKUP(K142,'13'!$K$3:$L$16,2,FALSE))),0)</f>
        <v>0</v>
      </c>
      <c r="T142" s="81">
        <f t="shared" si="8"/>
        <v>0</v>
      </c>
      <c r="U142" s="81">
        <f>IFERROR(VLOOKUP(K142,'13'!$K$3:$M$16,3,FALSE),0)</f>
        <v>0</v>
      </c>
      <c r="V142" s="81">
        <f t="shared" si="9"/>
        <v>0</v>
      </c>
    </row>
    <row r="143" spans="1:22">
      <c r="A143" s="7"/>
      <c r="E143" s="79"/>
      <c r="F143" s="79"/>
      <c r="G143" s="79"/>
      <c r="H143" s="79"/>
      <c r="L143" s="81"/>
      <c r="O143" s="81"/>
      <c r="R143" s="81">
        <f t="shared" si="7"/>
        <v>0</v>
      </c>
      <c r="S143" s="81">
        <f>IFERROR(IF(J143="X",0,IF(K143="X",0,VLOOKUP(K143,'13'!$K$3:$L$16,2,FALSE))),0)</f>
        <v>0</v>
      </c>
      <c r="T143" s="81">
        <f t="shared" si="8"/>
        <v>0</v>
      </c>
      <c r="U143" s="81">
        <f>IFERROR(VLOOKUP(K143,'13'!$K$3:$M$16,3,FALSE),0)</f>
        <v>0</v>
      </c>
      <c r="V143" s="81">
        <f t="shared" si="9"/>
        <v>0</v>
      </c>
    </row>
    <row r="144" spans="1:22">
      <c r="A144" s="7"/>
      <c r="E144" s="79"/>
      <c r="F144" s="79"/>
      <c r="G144" s="79"/>
      <c r="H144" s="79"/>
      <c r="L144" s="81"/>
      <c r="O144" s="81"/>
      <c r="R144" s="81">
        <f t="shared" si="7"/>
        <v>0</v>
      </c>
      <c r="S144" s="81">
        <f>IFERROR(IF(J144="X",0,IF(K144="X",0,VLOOKUP(K144,'13'!$K$3:$L$16,2,FALSE))),0)</f>
        <v>0</v>
      </c>
      <c r="T144" s="81">
        <f t="shared" si="8"/>
        <v>0</v>
      </c>
      <c r="U144" s="81">
        <f>IFERROR(VLOOKUP(K144,'13'!$K$3:$M$16,3,FALSE),0)</f>
        <v>0</v>
      </c>
      <c r="V144" s="81">
        <f t="shared" si="9"/>
        <v>0</v>
      </c>
    </row>
    <row r="145" spans="1:22">
      <c r="A145" s="7"/>
      <c r="E145" s="79"/>
      <c r="F145" s="79"/>
      <c r="G145" s="79"/>
      <c r="H145" s="79"/>
      <c r="L145" s="81"/>
      <c r="O145" s="81"/>
      <c r="R145" s="81">
        <f t="shared" si="7"/>
        <v>0</v>
      </c>
      <c r="S145" s="81">
        <f>IFERROR(IF(J145="X",0,IF(K145="X",0,VLOOKUP(K145,'13'!$K$3:$L$16,2,FALSE))),0)</f>
        <v>0</v>
      </c>
      <c r="T145" s="81">
        <f t="shared" si="8"/>
        <v>0</v>
      </c>
      <c r="U145" s="81">
        <f>IFERROR(VLOOKUP(K145,'13'!$K$3:$M$16,3,FALSE),0)</f>
        <v>0</v>
      </c>
      <c r="V145" s="81">
        <f t="shared" si="9"/>
        <v>0</v>
      </c>
    </row>
    <row r="146" spans="1:22">
      <c r="A146" s="7"/>
      <c r="E146" s="79"/>
      <c r="F146" s="79"/>
      <c r="G146" s="79"/>
      <c r="H146" s="79"/>
      <c r="L146" s="81"/>
      <c r="O146" s="81"/>
      <c r="R146" s="81">
        <f t="shared" si="7"/>
        <v>0</v>
      </c>
      <c r="S146" s="81">
        <f>IFERROR(IF(J146="X",0,IF(K146="X",0,VLOOKUP(K146,'13'!$K$3:$L$16,2,FALSE))),0)</f>
        <v>0</v>
      </c>
      <c r="T146" s="81">
        <f t="shared" si="8"/>
        <v>0</v>
      </c>
      <c r="U146" s="81">
        <f>IFERROR(VLOOKUP(K146,'13'!$K$3:$M$16,3,FALSE),0)</f>
        <v>0</v>
      </c>
      <c r="V146" s="81">
        <f t="shared" si="9"/>
        <v>0</v>
      </c>
    </row>
    <row r="147" spans="1:22">
      <c r="A147" s="7"/>
      <c r="E147" s="79"/>
      <c r="F147" s="79"/>
      <c r="G147" s="79"/>
      <c r="H147" s="79"/>
      <c r="L147" s="81"/>
      <c r="O147" s="81"/>
      <c r="R147" s="81">
        <f t="shared" si="7"/>
        <v>0</v>
      </c>
      <c r="S147" s="81">
        <f>IFERROR(IF(J147="X",0,IF(K147="X",0,VLOOKUP(K147,'13'!$K$3:$L$16,2,FALSE))),0)</f>
        <v>0</v>
      </c>
      <c r="T147" s="81">
        <f t="shared" si="8"/>
        <v>0</v>
      </c>
      <c r="U147" s="81">
        <f>IFERROR(VLOOKUP(K147,'13'!$K$3:$M$16,3,FALSE),0)</f>
        <v>0</v>
      </c>
      <c r="V147" s="81">
        <f t="shared" si="9"/>
        <v>0</v>
      </c>
    </row>
    <row r="148" spans="1:22">
      <c r="A148" s="7"/>
      <c r="E148" s="79"/>
      <c r="F148" s="79"/>
      <c r="G148" s="79"/>
      <c r="H148" s="79"/>
      <c r="L148" s="81"/>
      <c r="O148" s="81"/>
      <c r="R148" s="81">
        <f t="shared" si="7"/>
        <v>0</v>
      </c>
      <c r="S148" s="81">
        <f>IFERROR(IF(J148="X",0,IF(K148="X",0,VLOOKUP(K148,'13'!$K$3:$L$16,2,FALSE))),0)</f>
        <v>0</v>
      </c>
      <c r="T148" s="81">
        <f t="shared" si="8"/>
        <v>0</v>
      </c>
      <c r="U148" s="81">
        <f>IFERROR(VLOOKUP(K148,'13'!$K$3:$M$16,3,FALSE),0)</f>
        <v>0</v>
      </c>
      <c r="V148" s="81">
        <f t="shared" si="9"/>
        <v>0</v>
      </c>
    </row>
    <row r="149" spans="1:22">
      <c r="A149" s="7"/>
      <c r="E149" s="79"/>
      <c r="F149" s="79"/>
      <c r="G149" s="79"/>
      <c r="H149" s="79"/>
      <c r="L149" s="81"/>
      <c r="O149" s="81"/>
      <c r="R149" s="81">
        <f t="shared" si="7"/>
        <v>0</v>
      </c>
      <c r="S149" s="81">
        <f>IFERROR(IF(J149="X",0,IF(K149="X",0,VLOOKUP(K149,'13'!$K$3:$L$16,2,FALSE))),0)</f>
        <v>0</v>
      </c>
      <c r="T149" s="81">
        <f t="shared" si="8"/>
        <v>0</v>
      </c>
      <c r="U149" s="81">
        <f>IFERROR(VLOOKUP(K149,'13'!$K$3:$M$16,3,FALSE),0)</f>
        <v>0</v>
      </c>
      <c r="V149" s="81">
        <f t="shared" si="9"/>
        <v>0</v>
      </c>
    </row>
    <row r="150" spans="1:22">
      <c r="A150" s="7"/>
      <c r="E150" s="79"/>
      <c r="F150" s="79"/>
      <c r="G150" s="79"/>
      <c r="H150" s="79"/>
      <c r="L150" s="81"/>
      <c r="O150" s="81"/>
      <c r="R150" s="81">
        <f t="shared" si="7"/>
        <v>0</v>
      </c>
      <c r="S150" s="81">
        <f>IFERROR(IF(J150="X",0,IF(K150="X",0,VLOOKUP(K150,'13'!$K$3:$L$16,2,FALSE))),0)</f>
        <v>0</v>
      </c>
      <c r="T150" s="81">
        <f t="shared" si="8"/>
        <v>0</v>
      </c>
      <c r="U150" s="81">
        <f>IFERROR(VLOOKUP(K150,'13'!$K$3:$M$16,3,FALSE),0)</f>
        <v>0</v>
      </c>
      <c r="V150" s="81">
        <f t="shared" si="9"/>
        <v>0</v>
      </c>
    </row>
    <row r="151" spans="1:22">
      <c r="A151" s="7"/>
      <c r="E151" s="79"/>
      <c r="F151" s="79"/>
      <c r="G151" s="79"/>
      <c r="H151" s="79"/>
      <c r="L151" s="81"/>
      <c r="O151" s="81"/>
      <c r="R151" s="81">
        <f t="shared" si="7"/>
        <v>0</v>
      </c>
      <c r="S151" s="81">
        <f>IFERROR(IF(J151="X",0,IF(K151="X",0,VLOOKUP(K151,'13'!$K$3:$L$16,2,FALSE))),0)</f>
        <v>0</v>
      </c>
      <c r="T151" s="81">
        <f t="shared" si="8"/>
        <v>0</v>
      </c>
      <c r="U151" s="81">
        <f>IFERROR(VLOOKUP(K151,'13'!$K$3:$M$16,3,FALSE),0)</f>
        <v>0</v>
      </c>
      <c r="V151" s="81">
        <f t="shared" si="9"/>
        <v>0</v>
      </c>
    </row>
    <row r="152" spans="1:22">
      <c r="A152" s="7"/>
      <c r="E152" s="79"/>
      <c r="F152" s="79"/>
      <c r="G152" s="79"/>
      <c r="H152" s="79"/>
      <c r="L152" s="81"/>
      <c r="O152" s="81"/>
      <c r="R152" s="81">
        <f t="shared" si="7"/>
        <v>0</v>
      </c>
      <c r="S152" s="81">
        <f>IFERROR(IF(J152="X",0,IF(K152="X",0,VLOOKUP(K152,'13'!$K$3:$L$16,2,FALSE))),0)</f>
        <v>0</v>
      </c>
      <c r="T152" s="81">
        <f t="shared" si="8"/>
        <v>0</v>
      </c>
      <c r="U152" s="81">
        <f>IFERROR(VLOOKUP(K152,'13'!$K$3:$M$16,3,FALSE),0)</f>
        <v>0</v>
      </c>
      <c r="V152" s="81">
        <f t="shared" si="9"/>
        <v>0</v>
      </c>
    </row>
    <row r="153" spans="1:22">
      <c r="A153" s="7"/>
      <c r="E153" s="79"/>
      <c r="F153" s="79"/>
      <c r="G153" s="79"/>
      <c r="H153" s="79"/>
      <c r="L153" s="81"/>
      <c r="O153" s="81"/>
      <c r="R153" s="81">
        <f t="shared" si="7"/>
        <v>0</v>
      </c>
      <c r="S153" s="81">
        <f>IFERROR(IF(J153="X",0,IF(K153="X",0,VLOOKUP(K153,'13'!$K$3:$L$16,2,FALSE))),0)</f>
        <v>0</v>
      </c>
      <c r="T153" s="81">
        <f t="shared" si="8"/>
        <v>0</v>
      </c>
      <c r="U153" s="81">
        <f>IFERROR(VLOOKUP(K153,'13'!$K$3:$M$16,3,FALSE),0)</f>
        <v>0</v>
      </c>
      <c r="V153" s="81">
        <f t="shared" si="9"/>
        <v>0</v>
      </c>
    </row>
    <row r="154" spans="1:22">
      <c r="A154" s="7"/>
      <c r="E154" s="79"/>
      <c r="F154" s="79"/>
      <c r="G154" s="79"/>
      <c r="H154" s="79"/>
      <c r="L154" s="81"/>
      <c r="O154" s="81"/>
      <c r="R154" s="81">
        <f t="shared" si="7"/>
        <v>0</v>
      </c>
      <c r="S154" s="81">
        <f>IFERROR(IF(J154="X",0,IF(K154="X",0,VLOOKUP(K154,'13'!$K$3:$L$16,2,FALSE))),0)</f>
        <v>0</v>
      </c>
      <c r="T154" s="81">
        <f t="shared" si="8"/>
        <v>0</v>
      </c>
      <c r="U154" s="81">
        <f>IFERROR(VLOOKUP(K154,'13'!$K$3:$M$16,3,FALSE),0)</f>
        <v>0</v>
      </c>
      <c r="V154" s="81">
        <f t="shared" si="9"/>
        <v>0</v>
      </c>
    </row>
    <row r="155" spans="1:22">
      <c r="A155" s="7"/>
      <c r="E155" s="79"/>
      <c r="F155" s="79"/>
      <c r="G155" s="79"/>
      <c r="H155" s="79"/>
      <c r="L155" s="81"/>
      <c r="O155" s="81"/>
      <c r="R155" s="81">
        <f t="shared" si="7"/>
        <v>0</v>
      </c>
      <c r="S155" s="81">
        <f>IFERROR(IF(J155="X",0,IF(K155="X",0,VLOOKUP(K155,'13'!$K$3:$L$16,2,FALSE))),0)</f>
        <v>0</v>
      </c>
      <c r="T155" s="81">
        <f t="shared" si="8"/>
        <v>0</v>
      </c>
      <c r="U155" s="81">
        <f>IFERROR(VLOOKUP(K155,'13'!$K$3:$M$16,3,FALSE),0)</f>
        <v>0</v>
      </c>
      <c r="V155" s="81">
        <f t="shared" si="9"/>
        <v>0</v>
      </c>
    </row>
    <row r="156" spans="1:22">
      <c r="A156" s="7"/>
      <c r="E156" s="79"/>
      <c r="F156" s="79"/>
      <c r="G156" s="79"/>
      <c r="H156" s="79"/>
      <c r="L156" s="81"/>
      <c r="O156" s="81"/>
      <c r="R156" s="81">
        <f t="shared" si="7"/>
        <v>0</v>
      </c>
      <c r="S156" s="81">
        <f>IFERROR(IF(J156="X",0,IF(K156="X",0,VLOOKUP(K156,'13'!$K$3:$L$16,2,FALSE))),0)</f>
        <v>0</v>
      </c>
      <c r="T156" s="81">
        <f t="shared" si="8"/>
        <v>0</v>
      </c>
      <c r="U156" s="81">
        <f>IFERROR(VLOOKUP(K156,'13'!$K$3:$M$16,3,FALSE),0)</f>
        <v>0</v>
      </c>
      <c r="V156" s="81">
        <f t="shared" si="9"/>
        <v>0</v>
      </c>
    </row>
    <row r="157" spans="1:22">
      <c r="A157" s="7"/>
      <c r="E157" s="79"/>
      <c r="F157" s="79"/>
      <c r="G157" s="79"/>
      <c r="H157" s="79"/>
      <c r="L157" s="81"/>
      <c r="O157" s="81"/>
      <c r="R157" s="81">
        <f t="shared" si="7"/>
        <v>0</v>
      </c>
      <c r="S157" s="81">
        <f>IFERROR(IF(J157="X",0,IF(K157="X",0,VLOOKUP(K157,'13'!$K$3:$L$16,2,FALSE))),0)</f>
        <v>0</v>
      </c>
      <c r="T157" s="81">
        <f t="shared" si="8"/>
        <v>0</v>
      </c>
      <c r="U157" s="81">
        <f>IFERROR(VLOOKUP(K157,'13'!$K$3:$M$16,3,FALSE),0)</f>
        <v>0</v>
      </c>
      <c r="V157" s="81">
        <f t="shared" si="9"/>
        <v>0</v>
      </c>
    </row>
    <row r="158" spans="1:22">
      <c r="A158" s="7"/>
      <c r="E158" s="79"/>
      <c r="F158" s="79"/>
      <c r="G158" s="79"/>
      <c r="H158" s="79"/>
      <c r="L158" s="81"/>
      <c r="O158" s="81"/>
      <c r="R158" s="81">
        <f t="shared" ref="R158:R221" si="10">SUM(M158+P158)</f>
        <v>0</v>
      </c>
      <c r="S158" s="81">
        <f>IFERROR(IF(J158="X",0,IF(K158="X",0,VLOOKUP(K158,'13'!$K$3:$L$16,2,FALSE))),0)</f>
        <v>0</v>
      </c>
      <c r="T158" s="81">
        <f t="shared" ref="T158:T221" si="11">R158*S158</f>
        <v>0</v>
      </c>
      <c r="U158" s="81">
        <f>IFERROR(VLOOKUP(K158,'13'!$K$3:$M$16,3,FALSE),0)</f>
        <v>0</v>
      </c>
      <c r="V158" s="81">
        <f t="shared" ref="V158:V221" si="12">IF(U158=0,0,T158/U158)</f>
        <v>0</v>
      </c>
    </row>
    <row r="159" spans="1:22">
      <c r="A159" s="7"/>
      <c r="E159" s="79"/>
      <c r="F159" s="79"/>
      <c r="G159" s="79"/>
      <c r="H159" s="79"/>
      <c r="L159" s="81"/>
      <c r="O159" s="81"/>
      <c r="R159" s="81">
        <f t="shared" si="10"/>
        <v>0</v>
      </c>
      <c r="S159" s="81">
        <f>IFERROR(IF(J159="X",0,IF(K159="X",0,VLOOKUP(K159,'13'!$K$3:$L$16,2,FALSE))),0)</f>
        <v>0</v>
      </c>
      <c r="T159" s="81">
        <f t="shared" si="11"/>
        <v>0</v>
      </c>
      <c r="U159" s="81">
        <f>IFERROR(VLOOKUP(K159,'13'!$K$3:$M$16,3,FALSE),0)</f>
        <v>0</v>
      </c>
      <c r="V159" s="81">
        <f t="shared" si="12"/>
        <v>0</v>
      </c>
    </row>
    <row r="160" spans="1:22">
      <c r="A160" s="7"/>
      <c r="E160" s="79"/>
      <c r="F160" s="79"/>
      <c r="G160" s="79"/>
      <c r="H160" s="79"/>
      <c r="L160" s="81"/>
      <c r="O160" s="81"/>
      <c r="R160" s="81">
        <f t="shared" si="10"/>
        <v>0</v>
      </c>
      <c r="S160" s="81">
        <f>IFERROR(IF(J160="X",0,IF(K160="X",0,VLOOKUP(K160,'13'!$K$3:$L$16,2,FALSE))),0)</f>
        <v>0</v>
      </c>
      <c r="T160" s="81">
        <f t="shared" si="11"/>
        <v>0</v>
      </c>
      <c r="U160" s="81">
        <f>IFERROR(VLOOKUP(K160,'13'!$K$3:$M$16,3,FALSE),0)</f>
        <v>0</v>
      </c>
      <c r="V160" s="81">
        <f t="shared" si="12"/>
        <v>0</v>
      </c>
    </row>
    <row r="161" spans="1:22">
      <c r="A161" s="7"/>
      <c r="E161" s="79"/>
      <c r="F161" s="79"/>
      <c r="G161" s="79"/>
      <c r="H161" s="79"/>
      <c r="L161" s="81"/>
      <c r="O161" s="81"/>
      <c r="R161" s="81">
        <f t="shared" si="10"/>
        <v>0</v>
      </c>
      <c r="S161" s="81">
        <f>IFERROR(IF(J161="X",0,IF(K161="X",0,VLOOKUP(K161,'13'!$K$3:$L$16,2,FALSE))),0)</f>
        <v>0</v>
      </c>
      <c r="T161" s="81">
        <f t="shared" si="11"/>
        <v>0</v>
      </c>
      <c r="U161" s="81">
        <f>IFERROR(VLOOKUP(K161,'13'!$K$3:$M$16,3,FALSE),0)</f>
        <v>0</v>
      </c>
      <c r="V161" s="81">
        <f t="shared" si="12"/>
        <v>0</v>
      </c>
    </row>
    <row r="162" spans="1:22">
      <c r="A162" s="7"/>
      <c r="E162" s="79"/>
      <c r="F162" s="79"/>
      <c r="G162" s="79"/>
      <c r="H162" s="79"/>
      <c r="L162" s="81"/>
      <c r="O162" s="81"/>
      <c r="R162" s="81">
        <f t="shared" si="10"/>
        <v>0</v>
      </c>
      <c r="S162" s="81">
        <f>IFERROR(IF(J162="X",0,IF(K162="X",0,VLOOKUP(K162,'13'!$K$3:$L$16,2,FALSE))),0)</f>
        <v>0</v>
      </c>
      <c r="T162" s="81">
        <f t="shared" si="11"/>
        <v>0</v>
      </c>
      <c r="U162" s="81">
        <f>IFERROR(VLOOKUP(K162,'13'!$K$3:$M$16,3,FALSE),0)</f>
        <v>0</v>
      </c>
      <c r="V162" s="81">
        <f t="shared" si="12"/>
        <v>0</v>
      </c>
    </row>
    <row r="163" spans="1:22">
      <c r="A163" s="7"/>
      <c r="E163" s="79"/>
      <c r="F163" s="79"/>
      <c r="G163" s="79"/>
      <c r="H163" s="79"/>
      <c r="L163" s="81"/>
      <c r="O163" s="81"/>
      <c r="R163" s="81">
        <f t="shared" si="10"/>
        <v>0</v>
      </c>
      <c r="S163" s="81">
        <f>IFERROR(IF(J163="X",0,IF(K163="X",0,VLOOKUP(K163,'13'!$K$3:$L$16,2,FALSE))),0)</f>
        <v>0</v>
      </c>
      <c r="T163" s="81">
        <f t="shared" si="11"/>
        <v>0</v>
      </c>
      <c r="U163" s="81">
        <f>IFERROR(VLOOKUP(K163,'13'!$K$3:$M$16,3,FALSE),0)</f>
        <v>0</v>
      </c>
      <c r="V163" s="81">
        <f t="shared" si="12"/>
        <v>0</v>
      </c>
    </row>
    <row r="164" spans="1:22">
      <c r="A164" s="7"/>
      <c r="E164" s="79"/>
      <c r="F164" s="79"/>
      <c r="G164" s="79"/>
      <c r="H164" s="79"/>
      <c r="L164" s="81"/>
      <c r="O164" s="81"/>
      <c r="R164" s="81">
        <f t="shared" si="10"/>
        <v>0</v>
      </c>
      <c r="S164" s="81">
        <f>IFERROR(IF(J164="X",0,IF(K164="X",0,VLOOKUP(K164,'13'!$K$3:$L$16,2,FALSE))),0)</f>
        <v>0</v>
      </c>
      <c r="T164" s="81">
        <f t="shared" si="11"/>
        <v>0</v>
      </c>
      <c r="U164" s="81">
        <f>IFERROR(VLOOKUP(K164,'13'!$K$3:$M$16,3,FALSE),0)</f>
        <v>0</v>
      </c>
      <c r="V164" s="81">
        <f t="shared" si="12"/>
        <v>0</v>
      </c>
    </row>
    <row r="165" spans="1:22">
      <c r="A165" s="7"/>
      <c r="E165" s="79"/>
      <c r="F165" s="79"/>
      <c r="G165" s="79"/>
      <c r="H165" s="79"/>
      <c r="L165" s="81"/>
      <c r="O165" s="81"/>
      <c r="R165" s="81">
        <f t="shared" si="10"/>
        <v>0</v>
      </c>
      <c r="S165" s="81">
        <f>IFERROR(IF(J165="X",0,IF(K165="X",0,VLOOKUP(K165,'13'!$K$3:$L$16,2,FALSE))),0)</f>
        <v>0</v>
      </c>
      <c r="T165" s="81">
        <f t="shared" si="11"/>
        <v>0</v>
      </c>
      <c r="U165" s="81">
        <f>IFERROR(VLOOKUP(K165,'13'!$K$3:$M$16,3,FALSE),0)</f>
        <v>0</v>
      </c>
      <c r="V165" s="81">
        <f t="shared" si="12"/>
        <v>0</v>
      </c>
    </row>
    <row r="166" spans="1:22">
      <c r="A166" s="7"/>
      <c r="E166" s="79"/>
      <c r="F166" s="79"/>
      <c r="G166" s="79"/>
      <c r="H166" s="79"/>
      <c r="L166" s="81"/>
      <c r="O166" s="81"/>
      <c r="R166" s="81">
        <f t="shared" si="10"/>
        <v>0</v>
      </c>
      <c r="S166" s="81">
        <f>IFERROR(IF(J166="X",0,IF(K166="X",0,VLOOKUP(K166,'13'!$K$3:$L$16,2,FALSE))),0)</f>
        <v>0</v>
      </c>
      <c r="T166" s="81">
        <f t="shared" si="11"/>
        <v>0</v>
      </c>
      <c r="U166" s="81">
        <f>IFERROR(VLOOKUP(K166,'13'!$K$3:$M$16,3,FALSE),0)</f>
        <v>0</v>
      </c>
      <c r="V166" s="81">
        <f t="shared" si="12"/>
        <v>0</v>
      </c>
    </row>
    <row r="167" spans="1:22">
      <c r="A167" s="7"/>
      <c r="E167" s="79"/>
      <c r="F167" s="79"/>
      <c r="G167" s="79"/>
      <c r="H167" s="79"/>
      <c r="L167" s="81"/>
      <c r="O167" s="81"/>
      <c r="R167" s="81">
        <f t="shared" si="10"/>
        <v>0</v>
      </c>
      <c r="S167" s="81">
        <f>IFERROR(IF(J167="X",0,IF(K167="X",0,VLOOKUP(K167,'13'!$K$3:$L$16,2,FALSE))),0)</f>
        <v>0</v>
      </c>
      <c r="T167" s="81">
        <f t="shared" si="11"/>
        <v>0</v>
      </c>
      <c r="U167" s="81">
        <f>IFERROR(VLOOKUP(K167,'13'!$K$3:$M$16,3,FALSE),0)</f>
        <v>0</v>
      </c>
      <c r="V167" s="81">
        <f t="shared" si="12"/>
        <v>0</v>
      </c>
    </row>
    <row r="168" spans="1:22">
      <c r="A168" s="7"/>
      <c r="E168" s="79"/>
      <c r="F168" s="79"/>
      <c r="G168" s="79"/>
      <c r="H168" s="79"/>
      <c r="L168" s="81"/>
      <c r="O168" s="81"/>
      <c r="R168" s="81">
        <f t="shared" si="10"/>
        <v>0</v>
      </c>
      <c r="S168" s="81">
        <f>IFERROR(IF(J168="X",0,IF(K168="X",0,VLOOKUP(K168,'13'!$K$3:$L$16,2,FALSE))),0)</f>
        <v>0</v>
      </c>
      <c r="T168" s="81">
        <f t="shared" si="11"/>
        <v>0</v>
      </c>
      <c r="U168" s="81">
        <f>IFERROR(VLOOKUP(K168,'13'!$K$3:$M$16,3,FALSE),0)</f>
        <v>0</v>
      </c>
      <c r="V168" s="81">
        <f t="shared" si="12"/>
        <v>0</v>
      </c>
    </row>
    <row r="169" spans="1:22">
      <c r="A169" s="7"/>
      <c r="E169" s="79"/>
      <c r="F169" s="79"/>
      <c r="G169" s="79"/>
      <c r="H169" s="79"/>
      <c r="L169" s="81"/>
      <c r="O169" s="81"/>
      <c r="R169" s="81">
        <f t="shared" si="10"/>
        <v>0</v>
      </c>
      <c r="S169" s="81">
        <f>IFERROR(IF(J169="X",0,IF(K169="X",0,VLOOKUP(K169,'13'!$K$3:$L$16,2,FALSE))),0)</f>
        <v>0</v>
      </c>
      <c r="T169" s="81">
        <f t="shared" si="11"/>
        <v>0</v>
      </c>
      <c r="U169" s="81">
        <f>IFERROR(VLOOKUP(K169,'13'!$K$3:$M$16,3,FALSE),0)</f>
        <v>0</v>
      </c>
      <c r="V169" s="81">
        <f t="shared" si="12"/>
        <v>0</v>
      </c>
    </row>
    <row r="170" spans="1:22">
      <c r="A170" s="7"/>
      <c r="E170" s="79"/>
      <c r="F170" s="79"/>
      <c r="G170" s="79"/>
      <c r="H170" s="79"/>
      <c r="L170" s="81"/>
      <c r="O170" s="81"/>
      <c r="R170" s="81">
        <f t="shared" si="10"/>
        <v>0</v>
      </c>
      <c r="S170" s="81">
        <f>IFERROR(IF(J170="X",0,IF(K170="X",0,VLOOKUP(K170,'13'!$K$3:$L$16,2,FALSE))),0)</f>
        <v>0</v>
      </c>
      <c r="T170" s="81">
        <f t="shared" si="11"/>
        <v>0</v>
      </c>
      <c r="U170" s="81">
        <f>IFERROR(VLOOKUP(K170,'13'!$K$3:$M$16,3,FALSE),0)</f>
        <v>0</v>
      </c>
      <c r="V170" s="81">
        <f t="shared" si="12"/>
        <v>0</v>
      </c>
    </row>
    <row r="171" spans="1:22">
      <c r="A171" s="7"/>
      <c r="E171" s="79"/>
      <c r="F171" s="79"/>
      <c r="G171" s="79"/>
      <c r="H171" s="79"/>
      <c r="L171" s="81"/>
      <c r="O171" s="81"/>
      <c r="R171" s="81">
        <f t="shared" si="10"/>
        <v>0</v>
      </c>
      <c r="S171" s="81">
        <f>IFERROR(IF(J171="X",0,IF(K171="X",0,VLOOKUP(K171,'13'!$K$3:$L$16,2,FALSE))),0)</f>
        <v>0</v>
      </c>
      <c r="T171" s="81">
        <f t="shared" si="11"/>
        <v>0</v>
      </c>
      <c r="U171" s="81">
        <f>IFERROR(VLOOKUP(K171,'13'!$K$3:$M$16,3,FALSE),0)</f>
        <v>0</v>
      </c>
      <c r="V171" s="81">
        <f t="shared" si="12"/>
        <v>0</v>
      </c>
    </row>
    <row r="172" spans="1:22">
      <c r="A172" s="7"/>
      <c r="E172" s="79"/>
      <c r="F172" s="79"/>
      <c r="G172" s="79"/>
      <c r="H172" s="79"/>
      <c r="L172" s="81"/>
      <c r="O172" s="81"/>
      <c r="R172" s="81">
        <f t="shared" si="10"/>
        <v>0</v>
      </c>
      <c r="S172" s="81">
        <f>IFERROR(IF(J172="X",0,IF(K172="X",0,VLOOKUP(K172,'13'!$K$3:$L$16,2,FALSE))),0)</f>
        <v>0</v>
      </c>
      <c r="T172" s="81">
        <f t="shared" si="11"/>
        <v>0</v>
      </c>
      <c r="U172" s="81">
        <f>IFERROR(VLOOKUP(K172,'13'!$K$3:$M$16,3,FALSE),0)</f>
        <v>0</v>
      </c>
      <c r="V172" s="81">
        <f t="shared" si="12"/>
        <v>0</v>
      </c>
    </row>
    <row r="173" spans="1:22">
      <c r="A173" s="7"/>
      <c r="E173" s="79"/>
      <c r="F173" s="79"/>
      <c r="G173" s="79"/>
      <c r="H173" s="79"/>
      <c r="L173" s="81"/>
      <c r="O173" s="81"/>
      <c r="R173" s="81">
        <f t="shared" si="10"/>
        <v>0</v>
      </c>
      <c r="S173" s="81">
        <f>IFERROR(IF(J173="X",0,IF(K173="X",0,VLOOKUP(K173,'13'!$K$3:$L$16,2,FALSE))),0)</f>
        <v>0</v>
      </c>
      <c r="T173" s="81">
        <f t="shared" si="11"/>
        <v>0</v>
      </c>
      <c r="U173" s="81">
        <f>IFERROR(VLOOKUP(K173,'13'!$K$3:$M$16,3,FALSE),0)</f>
        <v>0</v>
      </c>
      <c r="V173" s="81">
        <f t="shared" si="12"/>
        <v>0</v>
      </c>
    </row>
    <row r="174" spans="1:22">
      <c r="A174" s="7"/>
      <c r="E174" s="79"/>
      <c r="F174" s="79"/>
      <c r="G174" s="79"/>
      <c r="H174" s="79"/>
      <c r="L174" s="81"/>
      <c r="O174" s="81"/>
      <c r="R174" s="81">
        <f t="shared" si="10"/>
        <v>0</v>
      </c>
      <c r="S174" s="81">
        <f>IFERROR(IF(J174="X",0,IF(K174="X",0,VLOOKUP(K174,'13'!$K$3:$L$16,2,FALSE))),0)</f>
        <v>0</v>
      </c>
      <c r="T174" s="81">
        <f t="shared" si="11"/>
        <v>0</v>
      </c>
      <c r="U174" s="81">
        <f>IFERROR(VLOOKUP(K174,'13'!$K$3:$M$16,3,FALSE),0)</f>
        <v>0</v>
      </c>
      <c r="V174" s="81">
        <f t="shared" si="12"/>
        <v>0</v>
      </c>
    </row>
    <row r="175" spans="1:22">
      <c r="A175" s="7"/>
      <c r="E175" s="79"/>
      <c r="F175" s="79"/>
      <c r="G175" s="79"/>
      <c r="H175" s="79"/>
      <c r="L175" s="81"/>
      <c r="O175" s="81"/>
      <c r="R175" s="81">
        <f t="shared" si="10"/>
        <v>0</v>
      </c>
      <c r="S175" s="81">
        <f>IFERROR(IF(J175="X",0,IF(K175="X",0,VLOOKUP(K175,'13'!$K$3:$L$16,2,FALSE))),0)</f>
        <v>0</v>
      </c>
      <c r="T175" s="81">
        <f t="shared" si="11"/>
        <v>0</v>
      </c>
      <c r="U175" s="81">
        <f>IFERROR(VLOOKUP(K175,'13'!$K$3:$M$16,3,FALSE),0)</f>
        <v>0</v>
      </c>
      <c r="V175" s="81">
        <f t="shared" si="12"/>
        <v>0</v>
      </c>
    </row>
    <row r="176" spans="1:22">
      <c r="A176" s="7"/>
      <c r="E176" s="79"/>
      <c r="F176" s="79"/>
      <c r="G176" s="79"/>
      <c r="H176" s="79"/>
      <c r="L176" s="81"/>
      <c r="O176" s="81"/>
      <c r="R176" s="81">
        <f t="shared" si="10"/>
        <v>0</v>
      </c>
      <c r="S176" s="81">
        <f>IFERROR(IF(J176="X",0,IF(K176="X",0,VLOOKUP(K176,'13'!$K$3:$L$16,2,FALSE))),0)</f>
        <v>0</v>
      </c>
      <c r="T176" s="81">
        <f t="shared" si="11"/>
        <v>0</v>
      </c>
      <c r="U176" s="81">
        <f>IFERROR(VLOOKUP(K176,'13'!$K$3:$M$16,3,FALSE),0)</f>
        <v>0</v>
      </c>
      <c r="V176" s="81">
        <f t="shared" si="12"/>
        <v>0</v>
      </c>
    </row>
    <row r="177" spans="1:22">
      <c r="A177" s="7"/>
      <c r="E177" s="79"/>
      <c r="F177" s="79"/>
      <c r="G177" s="79"/>
      <c r="H177" s="79"/>
      <c r="L177" s="81"/>
      <c r="O177" s="81"/>
      <c r="R177" s="81">
        <f t="shared" si="10"/>
        <v>0</v>
      </c>
      <c r="S177" s="81">
        <f>IFERROR(IF(J177="X",0,IF(K177="X",0,VLOOKUP(K177,'13'!$K$3:$L$16,2,FALSE))),0)</f>
        <v>0</v>
      </c>
      <c r="T177" s="81">
        <f t="shared" si="11"/>
        <v>0</v>
      </c>
      <c r="U177" s="81">
        <f>IFERROR(VLOOKUP(K177,'13'!$K$3:$M$16,3,FALSE),0)</f>
        <v>0</v>
      </c>
      <c r="V177" s="81">
        <f t="shared" si="12"/>
        <v>0</v>
      </c>
    </row>
    <row r="178" spans="1:22">
      <c r="A178" s="7"/>
      <c r="E178" s="79"/>
      <c r="F178" s="79"/>
      <c r="G178" s="79"/>
      <c r="H178" s="79"/>
      <c r="L178" s="81"/>
      <c r="O178" s="81"/>
      <c r="R178" s="81">
        <f t="shared" si="10"/>
        <v>0</v>
      </c>
      <c r="S178" s="81">
        <f>IFERROR(IF(J178="X",0,IF(K178="X",0,VLOOKUP(K178,'13'!$K$3:$L$16,2,FALSE))),0)</f>
        <v>0</v>
      </c>
      <c r="T178" s="81">
        <f t="shared" si="11"/>
        <v>0</v>
      </c>
      <c r="U178" s="81">
        <f>IFERROR(VLOOKUP(K178,'13'!$K$3:$M$16,3,FALSE),0)</f>
        <v>0</v>
      </c>
      <c r="V178" s="81">
        <f t="shared" si="12"/>
        <v>0</v>
      </c>
    </row>
    <row r="179" spans="1:22">
      <c r="A179" s="7"/>
      <c r="E179" s="79"/>
      <c r="F179" s="79"/>
      <c r="G179" s="79"/>
      <c r="H179" s="79"/>
      <c r="L179" s="81"/>
      <c r="O179" s="81"/>
      <c r="R179" s="81">
        <f t="shared" si="10"/>
        <v>0</v>
      </c>
      <c r="S179" s="81">
        <f>IFERROR(IF(J179="X",0,IF(K179="X",0,VLOOKUP(K179,'13'!$K$3:$L$16,2,FALSE))),0)</f>
        <v>0</v>
      </c>
      <c r="T179" s="81">
        <f t="shared" si="11"/>
        <v>0</v>
      </c>
      <c r="U179" s="81">
        <f>IFERROR(VLOOKUP(K179,'13'!$K$3:$M$16,3,FALSE),0)</f>
        <v>0</v>
      </c>
      <c r="V179" s="81">
        <f t="shared" si="12"/>
        <v>0</v>
      </c>
    </row>
    <row r="180" spans="1:22">
      <c r="A180" s="7"/>
      <c r="E180" s="79"/>
      <c r="F180" s="79"/>
      <c r="G180" s="79"/>
      <c r="H180" s="79"/>
      <c r="L180" s="81"/>
      <c r="O180" s="81"/>
      <c r="R180" s="81">
        <f t="shared" si="10"/>
        <v>0</v>
      </c>
      <c r="S180" s="81">
        <f>IFERROR(IF(J180="X",0,IF(K180="X",0,VLOOKUP(K180,'13'!$K$3:$L$16,2,FALSE))),0)</f>
        <v>0</v>
      </c>
      <c r="T180" s="81">
        <f t="shared" si="11"/>
        <v>0</v>
      </c>
      <c r="U180" s="81">
        <f>IFERROR(VLOOKUP(K180,'13'!$K$3:$M$16,3,FALSE),0)</f>
        <v>0</v>
      </c>
      <c r="V180" s="81">
        <f t="shared" si="12"/>
        <v>0</v>
      </c>
    </row>
    <row r="181" spans="1:22">
      <c r="A181" s="7"/>
      <c r="E181" s="79"/>
      <c r="F181" s="79"/>
      <c r="G181" s="79"/>
      <c r="H181" s="79"/>
      <c r="L181" s="81"/>
      <c r="O181" s="81"/>
      <c r="R181" s="81">
        <f t="shared" si="10"/>
        <v>0</v>
      </c>
      <c r="S181" s="81">
        <f>IFERROR(IF(J181="X",0,IF(K181="X",0,VLOOKUP(K181,'13'!$K$3:$L$16,2,FALSE))),0)</f>
        <v>0</v>
      </c>
      <c r="T181" s="81">
        <f t="shared" si="11"/>
        <v>0</v>
      </c>
      <c r="U181" s="81">
        <f>IFERROR(VLOOKUP(K181,'13'!$K$3:$M$16,3,FALSE),0)</f>
        <v>0</v>
      </c>
      <c r="V181" s="81">
        <f t="shared" si="12"/>
        <v>0</v>
      </c>
    </row>
    <row r="182" spans="1:22">
      <c r="A182" s="7"/>
      <c r="E182" s="79"/>
      <c r="F182" s="79"/>
      <c r="G182" s="79"/>
      <c r="H182" s="79"/>
      <c r="L182" s="81"/>
      <c r="O182" s="81"/>
      <c r="R182" s="81">
        <f t="shared" si="10"/>
        <v>0</v>
      </c>
      <c r="S182" s="81">
        <f>IFERROR(IF(J182="X",0,IF(K182="X",0,VLOOKUP(K182,'13'!$K$3:$L$16,2,FALSE))),0)</f>
        <v>0</v>
      </c>
      <c r="T182" s="81">
        <f t="shared" si="11"/>
        <v>0</v>
      </c>
      <c r="U182" s="81">
        <f>IFERROR(VLOOKUP(K182,'13'!$K$3:$M$16,3,FALSE),0)</f>
        <v>0</v>
      </c>
      <c r="V182" s="81">
        <f t="shared" si="12"/>
        <v>0</v>
      </c>
    </row>
    <row r="183" spans="1:22">
      <c r="A183" s="7"/>
      <c r="E183" s="79"/>
      <c r="F183" s="79"/>
      <c r="G183" s="79"/>
      <c r="H183" s="79"/>
      <c r="L183" s="81"/>
      <c r="O183" s="81"/>
      <c r="R183" s="81">
        <f t="shared" si="10"/>
        <v>0</v>
      </c>
      <c r="S183" s="81">
        <f>IFERROR(IF(J183="X",0,IF(K183="X",0,VLOOKUP(K183,'13'!$K$3:$L$16,2,FALSE))),0)</f>
        <v>0</v>
      </c>
      <c r="T183" s="81">
        <f t="shared" si="11"/>
        <v>0</v>
      </c>
      <c r="U183" s="81">
        <f>IFERROR(VLOOKUP(K183,'13'!$K$3:$M$16,3,FALSE),0)</f>
        <v>0</v>
      </c>
      <c r="V183" s="81">
        <f t="shared" si="12"/>
        <v>0</v>
      </c>
    </row>
    <row r="184" spans="1:22">
      <c r="A184" s="7"/>
      <c r="E184" s="79"/>
      <c r="F184" s="79"/>
      <c r="G184" s="79"/>
      <c r="H184" s="79"/>
      <c r="L184" s="81"/>
      <c r="O184" s="81"/>
      <c r="R184" s="81">
        <f t="shared" si="10"/>
        <v>0</v>
      </c>
      <c r="S184" s="81">
        <f>IFERROR(IF(J184="X",0,IF(K184="X",0,VLOOKUP(K184,'13'!$K$3:$L$16,2,FALSE))),0)</f>
        <v>0</v>
      </c>
      <c r="T184" s="81">
        <f t="shared" si="11"/>
        <v>0</v>
      </c>
      <c r="U184" s="81">
        <f>IFERROR(VLOOKUP(K184,'13'!$K$3:$M$16,3,FALSE),0)</f>
        <v>0</v>
      </c>
      <c r="V184" s="81">
        <f t="shared" si="12"/>
        <v>0</v>
      </c>
    </row>
    <row r="185" spans="1:22">
      <c r="A185" s="7"/>
      <c r="E185" s="79"/>
      <c r="F185" s="79"/>
      <c r="G185" s="79"/>
      <c r="H185" s="79"/>
      <c r="L185" s="81"/>
      <c r="O185" s="81"/>
      <c r="R185" s="81">
        <f t="shared" si="10"/>
        <v>0</v>
      </c>
      <c r="S185" s="81">
        <f>IFERROR(IF(J185="X",0,IF(K185="X",0,VLOOKUP(K185,'13'!$K$3:$L$16,2,FALSE))),0)</f>
        <v>0</v>
      </c>
      <c r="T185" s="81">
        <f t="shared" si="11"/>
        <v>0</v>
      </c>
      <c r="U185" s="81">
        <f>IFERROR(VLOOKUP(K185,'13'!$K$3:$M$16,3,FALSE),0)</f>
        <v>0</v>
      </c>
      <c r="V185" s="81">
        <f t="shared" si="12"/>
        <v>0</v>
      </c>
    </row>
    <row r="186" spans="1:22">
      <c r="A186" s="7"/>
      <c r="E186" s="79"/>
      <c r="F186" s="79"/>
      <c r="G186" s="79"/>
      <c r="H186" s="79"/>
      <c r="L186" s="81"/>
      <c r="O186" s="81"/>
      <c r="R186" s="81">
        <f t="shared" si="10"/>
        <v>0</v>
      </c>
      <c r="S186" s="81">
        <f>IFERROR(IF(J186="X",0,IF(K186="X",0,VLOOKUP(K186,'13'!$K$3:$L$16,2,FALSE))),0)</f>
        <v>0</v>
      </c>
      <c r="T186" s="81">
        <f t="shared" si="11"/>
        <v>0</v>
      </c>
      <c r="U186" s="81">
        <f>IFERROR(VLOOKUP(K186,'13'!$K$3:$M$16,3,FALSE),0)</f>
        <v>0</v>
      </c>
      <c r="V186" s="81">
        <f t="shared" si="12"/>
        <v>0</v>
      </c>
    </row>
    <row r="187" spans="1:22">
      <c r="A187" s="7"/>
      <c r="E187" s="79"/>
      <c r="F187" s="79"/>
      <c r="G187" s="79"/>
      <c r="H187" s="79"/>
      <c r="L187" s="81"/>
      <c r="O187" s="81"/>
      <c r="R187" s="81">
        <f t="shared" si="10"/>
        <v>0</v>
      </c>
      <c r="S187" s="81">
        <f>IFERROR(IF(J187="X",0,IF(K187="X",0,VLOOKUP(K187,'13'!$K$3:$L$16,2,FALSE))),0)</f>
        <v>0</v>
      </c>
      <c r="T187" s="81">
        <f t="shared" si="11"/>
        <v>0</v>
      </c>
      <c r="U187" s="81">
        <f>IFERROR(VLOOKUP(K187,'13'!$K$3:$M$16,3,FALSE),0)</f>
        <v>0</v>
      </c>
      <c r="V187" s="81">
        <f t="shared" si="12"/>
        <v>0</v>
      </c>
    </row>
    <row r="188" spans="1:22">
      <c r="A188" s="7"/>
      <c r="E188" s="79"/>
      <c r="F188" s="79"/>
      <c r="G188" s="79"/>
      <c r="H188" s="79"/>
      <c r="L188" s="81"/>
      <c r="O188" s="81"/>
      <c r="R188" s="81">
        <f t="shared" si="10"/>
        <v>0</v>
      </c>
      <c r="S188" s="81">
        <f>IFERROR(IF(J188="X",0,IF(K188="X",0,VLOOKUP(K188,'13'!$K$3:$L$16,2,FALSE))),0)</f>
        <v>0</v>
      </c>
      <c r="T188" s="81">
        <f t="shared" si="11"/>
        <v>0</v>
      </c>
      <c r="U188" s="81">
        <f>IFERROR(VLOOKUP(K188,'13'!$K$3:$M$16,3,FALSE),0)</f>
        <v>0</v>
      </c>
      <c r="V188" s="81">
        <f t="shared" si="12"/>
        <v>0</v>
      </c>
    </row>
    <row r="189" spans="1:22">
      <c r="A189" s="7"/>
      <c r="E189" s="79"/>
      <c r="F189" s="79"/>
      <c r="G189" s="79"/>
      <c r="H189" s="79"/>
      <c r="L189" s="81"/>
      <c r="O189" s="81"/>
      <c r="R189" s="81">
        <f t="shared" si="10"/>
        <v>0</v>
      </c>
      <c r="S189" s="81">
        <f>IFERROR(IF(J189="X",0,IF(K189="X",0,VLOOKUP(K189,'13'!$K$3:$L$16,2,FALSE))),0)</f>
        <v>0</v>
      </c>
      <c r="T189" s="81">
        <f t="shared" si="11"/>
        <v>0</v>
      </c>
      <c r="U189" s="81">
        <f>IFERROR(VLOOKUP(K189,'13'!$K$3:$M$16,3,FALSE),0)</f>
        <v>0</v>
      </c>
      <c r="V189" s="81">
        <f t="shared" si="12"/>
        <v>0</v>
      </c>
    </row>
    <row r="190" spans="1:22">
      <c r="A190" s="7"/>
      <c r="E190" s="79"/>
      <c r="F190" s="79"/>
      <c r="G190" s="79"/>
      <c r="H190" s="79"/>
      <c r="L190" s="81"/>
      <c r="O190" s="81"/>
      <c r="R190" s="81">
        <f t="shared" si="10"/>
        <v>0</v>
      </c>
      <c r="S190" s="81">
        <f>IFERROR(IF(J190="X",0,IF(K190="X",0,VLOOKUP(K190,'13'!$K$3:$L$16,2,FALSE))),0)</f>
        <v>0</v>
      </c>
      <c r="T190" s="81">
        <f t="shared" si="11"/>
        <v>0</v>
      </c>
      <c r="U190" s="81">
        <f>IFERROR(VLOOKUP(K190,'13'!$K$3:$M$16,3,FALSE),0)</f>
        <v>0</v>
      </c>
      <c r="V190" s="81">
        <f t="shared" si="12"/>
        <v>0</v>
      </c>
    </row>
    <row r="191" spans="1:22">
      <c r="A191" s="7"/>
      <c r="E191" s="79"/>
      <c r="F191" s="79"/>
      <c r="G191" s="79"/>
      <c r="H191" s="79"/>
      <c r="L191" s="81"/>
      <c r="O191" s="81"/>
      <c r="R191" s="81">
        <f t="shared" si="10"/>
        <v>0</v>
      </c>
      <c r="S191" s="81">
        <f>IFERROR(IF(J191="X",0,IF(K191="X",0,VLOOKUP(K191,'13'!$K$3:$L$16,2,FALSE))),0)</f>
        <v>0</v>
      </c>
      <c r="T191" s="81">
        <f t="shared" si="11"/>
        <v>0</v>
      </c>
      <c r="U191" s="81">
        <f>IFERROR(VLOOKUP(K191,'13'!$K$3:$M$16,3,FALSE),0)</f>
        <v>0</v>
      </c>
      <c r="V191" s="81">
        <f t="shared" si="12"/>
        <v>0</v>
      </c>
    </row>
    <row r="192" spans="1:22">
      <c r="A192" s="7"/>
      <c r="E192" s="79"/>
      <c r="F192" s="79"/>
      <c r="G192" s="79"/>
      <c r="H192" s="79"/>
      <c r="L192" s="81"/>
      <c r="O192" s="81"/>
      <c r="R192" s="81">
        <f t="shared" si="10"/>
        <v>0</v>
      </c>
      <c r="S192" s="81">
        <f>IFERROR(IF(J192="X",0,IF(K192="X",0,VLOOKUP(K192,'13'!$K$3:$L$16,2,FALSE))),0)</f>
        <v>0</v>
      </c>
      <c r="T192" s="81">
        <f t="shared" si="11"/>
        <v>0</v>
      </c>
      <c r="U192" s="81">
        <f>IFERROR(VLOOKUP(K192,'13'!$K$3:$M$16,3,FALSE),0)</f>
        <v>0</v>
      </c>
      <c r="V192" s="81">
        <f t="shared" si="12"/>
        <v>0</v>
      </c>
    </row>
    <row r="193" spans="1:22">
      <c r="A193" s="7"/>
      <c r="E193" s="79"/>
      <c r="F193" s="79"/>
      <c r="G193" s="79"/>
      <c r="H193" s="79"/>
      <c r="L193" s="81"/>
      <c r="O193" s="81"/>
      <c r="R193" s="81">
        <f t="shared" si="10"/>
        <v>0</v>
      </c>
      <c r="S193" s="81">
        <f>IFERROR(IF(J193="X",0,IF(K193="X",0,VLOOKUP(K193,'13'!$K$3:$L$16,2,FALSE))),0)</f>
        <v>0</v>
      </c>
      <c r="T193" s="81">
        <f t="shared" si="11"/>
        <v>0</v>
      </c>
      <c r="U193" s="81">
        <f>IFERROR(VLOOKUP(K193,'13'!$K$3:$M$16,3,FALSE),0)</f>
        <v>0</v>
      </c>
      <c r="V193" s="81">
        <f t="shared" si="12"/>
        <v>0</v>
      </c>
    </row>
    <row r="194" spans="1:22">
      <c r="A194" s="7"/>
      <c r="E194" s="79"/>
      <c r="F194" s="79"/>
      <c r="G194" s="79"/>
      <c r="H194" s="79"/>
      <c r="L194" s="81"/>
      <c r="O194" s="81"/>
      <c r="R194" s="81">
        <f t="shared" si="10"/>
        <v>0</v>
      </c>
      <c r="S194" s="81">
        <f>IFERROR(IF(J194="X",0,IF(K194="X",0,VLOOKUP(K194,'13'!$K$3:$L$16,2,FALSE))),0)</f>
        <v>0</v>
      </c>
      <c r="T194" s="81">
        <f t="shared" si="11"/>
        <v>0</v>
      </c>
      <c r="U194" s="81">
        <f>IFERROR(VLOOKUP(K194,'13'!$K$3:$M$16,3,FALSE),0)</f>
        <v>0</v>
      </c>
      <c r="V194" s="81">
        <f t="shared" si="12"/>
        <v>0</v>
      </c>
    </row>
    <row r="195" spans="1:22">
      <c r="A195" s="7"/>
      <c r="E195" s="79"/>
      <c r="F195" s="79"/>
      <c r="G195" s="79"/>
      <c r="H195" s="79"/>
      <c r="L195" s="81"/>
      <c r="O195" s="81"/>
      <c r="R195" s="81">
        <f t="shared" si="10"/>
        <v>0</v>
      </c>
      <c r="S195" s="81">
        <f>IFERROR(IF(J195="X",0,IF(K195="X",0,VLOOKUP(K195,'13'!$K$3:$L$16,2,FALSE))),0)</f>
        <v>0</v>
      </c>
      <c r="T195" s="81">
        <f t="shared" si="11"/>
        <v>0</v>
      </c>
      <c r="U195" s="81">
        <f>IFERROR(VLOOKUP(K195,'13'!$K$3:$M$16,3,FALSE),0)</f>
        <v>0</v>
      </c>
      <c r="V195" s="81">
        <f t="shared" si="12"/>
        <v>0</v>
      </c>
    </row>
    <row r="196" spans="1:22">
      <c r="A196" s="7"/>
      <c r="E196" s="79"/>
      <c r="F196" s="79"/>
      <c r="G196" s="79"/>
      <c r="H196" s="79"/>
      <c r="L196" s="81"/>
      <c r="O196" s="81"/>
      <c r="R196" s="81">
        <f t="shared" si="10"/>
        <v>0</v>
      </c>
      <c r="S196" s="81">
        <f>IFERROR(IF(J196="X",0,IF(K196="X",0,VLOOKUP(K196,'13'!$K$3:$L$16,2,FALSE))),0)</f>
        <v>0</v>
      </c>
      <c r="T196" s="81">
        <f t="shared" si="11"/>
        <v>0</v>
      </c>
      <c r="U196" s="81">
        <f>IFERROR(VLOOKUP(K196,'13'!$K$3:$M$16,3,FALSE),0)</f>
        <v>0</v>
      </c>
      <c r="V196" s="81">
        <f t="shared" si="12"/>
        <v>0</v>
      </c>
    </row>
    <row r="197" spans="1:22">
      <c r="A197" s="7"/>
      <c r="E197" s="79"/>
      <c r="F197" s="79"/>
      <c r="G197" s="79"/>
      <c r="H197" s="79"/>
      <c r="L197" s="81"/>
      <c r="O197" s="81"/>
      <c r="R197" s="81">
        <f t="shared" si="10"/>
        <v>0</v>
      </c>
      <c r="S197" s="81">
        <f>IFERROR(IF(J197="X",0,IF(K197="X",0,VLOOKUP(K197,'13'!$K$3:$L$16,2,FALSE))),0)</f>
        <v>0</v>
      </c>
      <c r="T197" s="81">
        <f t="shared" si="11"/>
        <v>0</v>
      </c>
      <c r="U197" s="81">
        <f>IFERROR(VLOOKUP(K197,'13'!$K$3:$M$16,3,FALSE),0)</f>
        <v>0</v>
      </c>
      <c r="V197" s="81">
        <f t="shared" si="12"/>
        <v>0</v>
      </c>
    </row>
    <row r="198" spans="1:22">
      <c r="A198" s="7"/>
      <c r="E198" s="79"/>
      <c r="F198" s="79"/>
      <c r="G198" s="79"/>
      <c r="H198" s="79"/>
      <c r="L198" s="81"/>
      <c r="O198" s="81"/>
      <c r="R198" s="81">
        <f t="shared" si="10"/>
        <v>0</v>
      </c>
      <c r="S198" s="81">
        <f>IFERROR(IF(J198="X",0,IF(K198="X",0,VLOOKUP(K198,'13'!$K$3:$L$16,2,FALSE))),0)</f>
        <v>0</v>
      </c>
      <c r="T198" s="81">
        <f t="shared" si="11"/>
        <v>0</v>
      </c>
      <c r="U198" s="81">
        <f>IFERROR(VLOOKUP(K198,'13'!$K$3:$M$16,3,FALSE),0)</f>
        <v>0</v>
      </c>
      <c r="V198" s="81">
        <f t="shared" si="12"/>
        <v>0</v>
      </c>
    </row>
    <row r="199" spans="1:22">
      <c r="A199" s="7"/>
      <c r="E199" s="79"/>
      <c r="F199" s="79"/>
      <c r="G199" s="79"/>
      <c r="H199" s="79"/>
      <c r="L199" s="81"/>
      <c r="O199" s="81"/>
      <c r="R199" s="81">
        <f t="shared" si="10"/>
        <v>0</v>
      </c>
      <c r="S199" s="81">
        <f>IFERROR(IF(J199="X",0,IF(K199="X",0,VLOOKUP(K199,'13'!$K$3:$L$16,2,FALSE))),0)</f>
        <v>0</v>
      </c>
      <c r="T199" s="81">
        <f t="shared" si="11"/>
        <v>0</v>
      </c>
      <c r="U199" s="81">
        <f>IFERROR(VLOOKUP(K199,'13'!$K$3:$M$16,3,FALSE),0)</f>
        <v>0</v>
      </c>
      <c r="V199" s="81">
        <f t="shared" si="12"/>
        <v>0</v>
      </c>
    </row>
    <row r="200" spans="1:22">
      <c r="A200" s="7"/>
      <c r="E200" s="79"/>
      <c r="F200" s="79"/>
      <c r="G200" s="79"/>
      <c r="H200" s="79"/>
      <c r="L200" s="81"/>
      <c r="O200" s="81"/>
      <c r="R200" s="81">
        <f t="shared" si="10"/>
        <v>0</v>
      </c>
      <c r="S200" s="81">
        <f>IFERROR(IF(J200="X",0,IF(K200="X",0,VLOOKUP(K200,'13'!$K$3:$L$16,2,FALSE))),0)</f>
        <v>0</v>
      </c>
      <c r="T200" s="81">
        <f t="shared" si="11"/>
        <v>0</v>
      </c>
      <c r="U200" s="81">
        <f>IFERROR(VLOOKUP(K200,'13'!$K$3:$M$16,3,FALSE),0)</f>
        <v>0</v>
      </c>
      <c r="V200" s="81">
        <f t="shared" si="12"/>
        <v>0</v>
      </c>
    </row>
    <row r="201" spans="1:22">
      <c r="A201" s="7"/>
      <c r="E201" s="79"/>
      <c r="F201" s="79"/>
      <c r="G201" s="79"/>
      <c r="H201" s="79"/>
      <c r="L201" s="81"/>
      <c r="O201" s="81"/>
      <c r="R201" s="81">
        <f t="shared" si="10"/>
        <v>0</v>
      </c>
      <c r="S201" s="81">
        <f>IFERROR(IF(J201="X",0,IF(K201="X",0,VLOOKUP(K201,'13'!$K$3:$L$16,2,FALSE))),0)</f>
        <v>0</v>
      </c>
      <c r="T201" s="81">
        <f t="shared" si="11"/>
        <v>0</v>
      </c>
      <c r="U201" s="81">
        <f>IFERROR(VLOOKUP(K201,'13'!$K$3:$M$16,3,FALSE),0)</f>
        <v>0</v>
      </c>
      <c r="V201" s="81">
        <f t="shared" si="12"/>
        <v>0</v>
      </c>
    </row>
    <row r="202" spans="1:22">
      <c r="A202" s="7"/>
      <c r="E202" s="79"/>
      <c r="F202" s="79"/>
      <c r="G202" s="79"/>
      <c r="H202" s="79"/>
      <c r="L202" s="81"/>
      <c r="O202" s="81"/>
      <c r="R202" s="81">
        <f t="shared" si="10"/>
        <v>0</v>
      </c>
      <c r="S202" s="81">
        <f>IFERROR(IF(J202="X",0,IF(K202="X",0,VLOOKUP(K202,'13'!$K$3:$L$16,2,FALSE))),0)</f>
        <v>0</v>
      </c>
      <c r="T202" s="81">
        <f t="shared" si="11"/>
        <v>0</v>
      </c>
      <c r="U202" s="81">
        <f>IFERROR(VLOOKUP(K202,'13'!$K$3:$M$16,3,FALSE),0)</f>
        <v>0</v>
      </c>
      <c r="V202" s="81">
        <f t="shared" si="12"/>
        <v>0</v>
      </c>
    </row>
    <row r="203" spans="1:22">
      <c r="A203" s="7"/>
      <c r="E203" s="79"/>
      <c r="F203" s="79"/>
      <c r="G203" s="79"/>
      <c r="H203" s="79"/>
      <c r="L203" s="81"/>
      <c r="O203" s="81"/>
      <c r="R203" s="81">
        <f t="shared" si="10"/>
        <v>0</v>
      </c>
      <c r="S203" s="81">
        <f>IFERROR(IF(J203="X",0,IF(K203="X",0,VLOOKUP(K203,'13'!$K$3:$L$16,2,FALSE))),0)</f>
        <v>0</v>
      </c>
      <c r="T203" s="81">
        <f t="shared" si="11"/>
        <v>0</v>
      </c>
      <c r="U203" s="81">
        <f>IFERROR(VLOOKUP(K203,'13'!$K$3:$M$16,3,FALSE),0)</f>
        <v>0</v>
      </c>
      <c r="V203" s="81">
        <f t="shared" si="12"/>
        <v>0</v>
      </c>
    </row>
    <row r="204" spans="1:22">
      <c r="A204" s="7"/>
      <c r="E204" s="79"/>
      <c r="F204" s="79"/>
      <c r="G204" s="79"/>
      <c r="H204" s="79"/>
      <c r="L204" s="81"/>
      <c r="O204" s="81"/>
      <c r="R204" s="81">
        <f t="shared" si="10"/>
        <v>0</v>
      </c>
      <c r="S204" s="81">
        <f>IFERROR(IF(J204="X",0,IF(K204="X",0,VLOOKUP(K204,'13'!$K$3:$L$16,2,FALSE))),0)</f>
        <v>0</v>
      </c>
      <c r="T204" s="81">
        <f t="shared" si="11"/>
        <v>0</v>
      </c>
      <c r="U204" s="81">
        <f>IFERROR(VLOOKUP(K204,'13'!$K$3:$M$16,3,FALSE),0)</f>
        <v>0</v>
      </c>
      <c r="V204" s="81">
        <f t="shared" si="12"/>
        <v>0</v>
      </c>
    </row>
    <row r="205" spans="1:22">
      <c r="A205" s="7"/>
      <c r="E205" s="79"/>
      <c r="F205" s="79"/>
      <c r="G205" s="79"/>
      <c r="H205" s="79"/>
      <c r="L205" s="81"/>
      <c r="O205" s="81"/>
      <c r="R205" s="81">
        <f t="shared" si="10"/>
        <v>0</v>
      </c>
      <c r="S205" s="81">
        <f>IFERROR(IF(J205="X",0,IF(K205="X",0,VLOOKUP(K205,'13'!$K$3:$L$16,2,FALSE))),0)</f>
        <v>0</v>
      </c>
      <c r="T205" s="81">
        <f t="shared" si="11"/>
        <v>0</v>
      </c>
      <c r="U205" s="81">
        <f>IFERROR(VLOOKUP(K205,'13'!$K$3:$M$16,3,FALSE),0)</f>
        <v>0</v>
      </c>
      <c r="V205" s="81">
        <f t="shared" si="12"/>
        <v>0</v>
      </c>
    </row>
    <row r="206" spans="1:22">
      <c r="A206" s="7"/>
      <c r="E206" s="79"/>
      <c r="F206" s="79"/>
      <c r="G206" s="79"/>
      <c r="H206" s="79"/>
      <c r="L206" s="81"/>
      <c r="O206" s="81"/>
      <c r="R206" s="81">
        <f t="shared" si="10"/>
        <v>0</v>
      </c>
      <c r="S206" s="81">
        <f>IFERROR(IF(J206="X",0,IF(K206="X",0,VLOOKUP(K206,'13'!$K$3:$L$16,2,FALSE))),0)</f>
        <v>0</v>
      </c>
      <c r="T206" s="81">
        <f t="shared" si="11"/>
        <v>0</v>
      </c>
      <c r="U206" s="81">
        <f>IFERROR(VLOOKUP(K206,'13'!$K$3:$M$16,3,FALSE),0)</f>
        <v>0</v>
      </c>
      <c r="V206" s="81">
        <f t="shared" si="12"/>
        <v>0</v>
      </c>
    </row>
    <row r="207" spans="1:22">
      <c r="A207" s="7"/>
      <c r="E207" s="79"/>
      <c r="F207" s="79"/>
      <c r="G207" s="79"/>
      <c r="H207" s="79"/>
      <c r="L207" s="81"/>
      <c r="O207" s="81"/>
      <c r="R207" s="81">
        <f t="shared" si="10"/>
        <v>0</v>
      </c>
      <c r="S207" s="81">
        <f>IFERROR(IF(J207="X",0,IF(K207="X",0,VLOOKUP(K207,'13'!$K$3:$L$16,2,FALSE))),0)</f>
        <v>0</v>
      </c>
      <c r="T207" s="81">
        <f t="shared" si="11"/>
        <v>0</v>
      </c>
      <c r="U207" s="81">
        <f>IFERROR(VLOOKUP(K207,'13'!$K$3:$M$16,3,FALSE),0)</f>
        <v>0</v>
      </c>
      <c r="V207" s="81">
        <f t="shared" si="12"/>
        <v>0</v>
      </c>
    </row>
    <row r="208" spans="1:22">
      <c r="A208" s="7"/>
      <c r="E208" s="79"/>
      <c r="F208" s="79"/>
      <c r="G208" s="79"/>
      <c r="H208" s="79"/>
      <c r="L208" s="81"/>
      <c r="O208" s="81"/>
      <c r="R208" s="81">
        <f t="shared" si="10"/>
        <v>0</v>
      </c>
      <c r="S208" s="81">
        <f>IFERROR(IF(J208="X",0,IF(K208="X",0,VLOOKUP(K208,'13'!$K$3:$L$16,2,FALSE))),0)</f>
        <v>0</v>
      </c>
      <c r="T208" s="81">
        <f t="shared" si="11"/>
        <v>0</v>
      </c>
      <c r="U208" s="81">
        <f>IFERROR(VLOOKUP(K208,'13'!$K$3:$M$16,3,FALSE),0)</f>
        <v>0</v>
      </c>
      <c r="V208" s="81">
        <f t="shared" si="12"/>
        <v>0</v>
      </c>
    </row>
    <row r="209" spans="1:22">
      <c r="A209" s="7"/>
      <c r="E209" s="79"/>
      <c r="F209" s="79"/>
      <c r="G209" s="79"/>
      <c r="H209" s="79"/>
      <c r="L209" s="81"/>
      <c r="O209" s="81"/>
      <c r="R209" s="81">
        <f t="shared" si="10"/>
        <v>0</v>
      </c>
      <c r="S209" s="81">
        <f>IFERROR(IF(J209="X",0,IF(K209="X",0,VLOOKUP(K209,'13'!$K$3:$L$16,2,FALSE))),0)</f>
        <v>0</v>
      </c>
      <c r="T209" s="81">
        <f t="shared" si="11"/>
        <v>0</v>
      </c>
      <c r="U209" s="81">
        <f>IFERROR(VLOOKUP(K209,'13'!$K$3:$M$16,3,FALSE),0)</f>
        <v>0</v>
      </c>
      <c r="V209" s="81">
        <f t="shared" si="12"/>
        <v>0</v>
      </c>
    </row>
    <row r="210" spans="1:22">
      <c r="A210" s="7"/>
      <c r="E210" s="79"/>
      <c r="F210" s="79"/>
      <c r="G210" s="79"/>
      <c r="H210" s="79"/>
      <c r="L210" s="81"/>
      <c r="O210" s="81"/>
      <c r="R210" s="81">
        <f t="shared" si="10"/>
        <v>0</v>
      </c>
      <c r="S210" s="81">
        <f>IFERROR(IF(J210="X",0,IF(K210="X",0,VLOOKUP(K210,'13'!$K$3:$L$16,2,FALSE))),0)</f>
        <v>0</v>
      </c>
      <c r="T210" s="81">
        <f t="shared" si="11"/>
        <v>0</v>
      </c>
      <c r="U210" s="81">
        <f>IFERROR(VLOOKUP(K210,'13'!$K$3:$M$16,3,FALSE),0)</f>
        <v>0</v>
      </c>
      <c r="V210" s="81">
        <f t="shared" si="12"/>
        <v>0</v>
      </c>
    </row>
    <row r="211" spans="1:22">
      <c r="A211" s="7"/>
      <c r="E211" s="79"/>
      <c r="F211" s="79"/>
      <c r="G211" s="79"/>
      <c r="H211" s="79"/>
      <c r="L211" s="81"/>
      <c r="O211" s="81"/>
      <c r="R211" s="81">
        <f t="shared" si="10"/>
        <v>0</v>
      </c>
      <c r="S211" s="81">
        <f>IFERROR(IF(J211="X",0,IF(K211="X",0,VLOOKUP(K211,'13'!$K$3:$L$16,2,FALSE))),0)</f>
        <v>0</v>
      </c>
      <c r="T211" s="81">
        <f t="shared" si="11"/>
        <v>0</v>
      </c>
      <c r="U211" s="81">
        <f>IFERROR(VLOOKUP(K211,'13'!$K$3:$M$16,3,FALSE),0)</f>
        <v>0</v>
      </c>
      <c r="V211" s="81">
        <f t="shared" si="12"/>
        <v>0</v>
      </c>
    </row>
    <row r="212" spans="1:22">
      <c r="A212" s="7"/>
      <c r="E212" s="79"/>
      <c r="F212" s="79"/>
      <c r="G212" s="79"/>
      <c r="H212" s="79"/>
      <c r="L212" s="81"/>
      <c r="O212" s="81"/>
      <c r="R212" s="81">
        <f t="shared" si="10"/>
        <v>0</v>
      </c>
      <c r="S212" s="81">
        <f>IFERROR(IF(J212="X",0,IF(K212="X",0,VLOOKUP(K212,'13'!$K$3:$L$16,2,FALSE))),0)</f>
        <v>0</v>
      </c>
      <c r="T212" s="81">
        <f t="shared" si="11"/>
        <v>0</v>
      </c>
      <c r="U212" s="81">
        <f>IFERROR(VLOOKUP(K212,'13'!$K$3:$M$16,3,FALSE),0)</f>
        <v>0</v>
      </c>
      <c r="V212" s="81">
        <f t="shared" si="12"/>
        <v>0</v>
      </c>
    </row>
    <row r="213" spans="1:22">
      <c r="A213" s="7"/>
      <c r="E213" s="79"/>
      <c r="F213" s="79"/>
      <c r="G213" s="79"/>
      <c r="H213" s="79"/>
      <c r="L213" s="81"/>
      <c r="O213" s="81"/>
      <c r="R213" s="81">
        <f t="shared" si="10"/>
        <v>0</v>
      </c>
      <c r="S213" s="81">
        <f>IFERROR(IF(J213="X",0,IF(K213="X",0,VLOOKUP(K213,'13'!$K$3:$L$16,2,FALSE))),0)</f>
        <v>0</v>
      </c>
      <c r="T213" s="81">
        <f t="shared" si="11"/>
        <v>0</v>
      </c>
      <c r="U213" s="81">
        <f>IFERROR(VLOOKUP(K213,'13'!$K$3:$M$16,3,FALSE),0)</f>
        <v>0</v>
      </c>
      <c r="V213" s="81">
        <f t="shared" si="12"/>
        <v>0</v>
      </c>
    </row>
    <row r="214" spans="1:22">
      <c r="A214" s="7"/>
      <c r="E214" s="79"/>
      <c r="F214" s="79"/>
      <c r="G214" s="79"/>
      <c r="H214" s="79"/>
      <c r="L214" s="81"/>
      <c r="O214" s="81"/>
      <c r="R214" s="81">
        <f t="shared" si="10"/>
        <v>0</v>
      </c>
      <c r="S214" s="81">
        <f>IFERROR(IF(J214="X",0,IF(K214="X",0,VLOOKUP(K214,'13'!$K$3:$L$16,2,FALSE))),0)</f>
        <v>0</v>
      </c>
      <c r="T214" s="81">
        <f t="shared" si="11"/>
        <v>0</v>
      </c>
      <c r="U214" s="81">
        <f>IFERROR(VLOOKUP(K214,'13'!$K$3:$M$16,3,FALSE),0)</f>
        <v>0</v>
      </c>
      <c r="V214" s="81">
        <f t="shared" si="12"/>
        <v>0</v>
      </c>
    </row>
    <row r="215" spans="1:22">
      <c r="A215" s="7"/>
      <c r="E215" s="79"/>
      <c r="F215" s="79"/>
      <c r="G215" s="79"/>
      <c r="H215" s="79"/>
      <c r="L215" s="81"/>
      <c r="O215" s="81"/>
      <c r="R215" s="81">
        <f t="shared" si="10"/>
        <v>0</v>
      </c>
      <c r="S215" s="81">
        <f>IFERROR(IF(J215="X",0,IF(K215="X",0,VLOOKUP(K215,'13'!$K$3:$L$16,2,FALSE))),0)</f>
        <v>0</v>
      </c>
      <c r="T215" s="81">
        <f t="shared" si="11"/>
        <v>0</v>
      </c>
      <c r="U215" s="81">
        <f>IFERROR(VLOOKUP(K215,'13'!$K$3:$M$16,3,FALSE),0)</f>
        <v>0</v>
      </c>
      <c r="V215" s="81">
        <f t="shared" si="12"/>
        <v>0</v>
      </c>
    </row>
    <row r="216" spans="1:22">
      <c r="A216" s="7"/>
      <c r="E216" s="79"/>
      <c r="F216" s="79"/>
      <c r="G216" s="79"/>
      <c r="H216" s="79"/>
      <c r="L216" s="81"/>
      <c r="O216" s="81"/>
      <c r="R216" s="81">
        <f t="shared" si="10"/>
        <v>0</v>
      </c>
      <c r="S216" s="81">
        <f>IFERROR(IF(J216="X",0,IF(K216="X",0,VLOOKUP(K216,'13'!$K$3:$L$16,2,FALSE))),0)</f>
        <v>0</v>
      </c>
      <c r="T216" s="81">
        <f t="shared" si="11"/>
        <v>0</v>
      </c>
      <c r="U216" s="81">
        <f>IFERROR(VLOOKUP(K216,'13'!$K$3:$M$16,3,FALSE),0)</f>
        <v>0</v>
      </c>
      <c r="V216" s="81">
        <f t="shared" si="12"/>
        <v>0</v>
      </c>
    </row>
    <row r="217" spans="1:22">
      <c r="A217" s="7"/>
      <c r="E217" s="79"/>
      <c r="F217" s="79"/>
      <c r="G217" s="79"/>
      <c r="H217" s="79"/>
      <c r="L217" s="81"/>
      <c r="O217" s="81"/>
      <c r="R217" s="81">
        <f t="shared" si="10"/>
        <v>0</v>
      </c>
      <c r="S217" s="81">
        <f>IFERROR(IF(J217="X",0,IF(K217="X",0,VLOOKUP(K217,'13'!$K$3:$L$16,2,FALSE))),0)</f>
        <v>0</v>
      </c>
      <c r="T217" s="81">
        <f t="shared" si="11"/>
        <v>0</v>
      </c>
      <c r="U217" s="81">
        <f>IFERROR(VLOOKUP(K217,'13'!$K$3:$M$16,3,FALSE),0)</f>
        <v>0</v>
      </c>
      <c r="V217" s="81">
        <f t="shared" si="12"/>
        <v>0</v>
      </c>
    </row>
    <row r="218" spans="1:22">
      <c r="A218" s="7"/>
      <c r="E218" s="79"/>
      <c r="F218" s="79"/>
      <c r="G218" s="79"/>
      <c r="H218" s="79"/>
      <c r="L218" s="81"/>
      <c r="O218" s="81"/>
      <c r="R218" s="81">
        <f t="shared" si="10"/>
        <v>0</v>
      </c>
      <c r="S218" s="81">
        <f>IFERROR(IF(J218="X",0,IF(K218="X",0,VLOOKUP(K218,'13'!$K$3:$L$16,2,FALSE))),0)</f>
        <v>0</v>
      </c>
      <c r="T218" s="81">
        <f t="shared" si="11"/>
        <v>0</v>
      </c>
      <c r="U218" s="81">
        <f>IFERROR(VLOOKUP(K218,'13'!$K$3:$M$16,3,FALSE),0)</f>
        <v>0</v>
      </c>
      <c r="V218" s="81">
        <f t="shared" si="12"/>
        <v>0</v>
      </c>
    </row>
    <row r="219" spans="1:22">
      <c r="A219" s="7"/>
      <c r="E219" s="79"/>
      <c r="F219" s="79"/>
      <c r="G219" s="79"/>
      <c r="H219" s="79"/>
      <c r="L219" s="81"/>
      <c r="O219" s="81"/>
      <c r="R219" s="81">
        <f t="shared" si="10"/>
        <v>0</v>
      </c>
      <c r="S219" s="81">
        <f>IFERROR(IF(J219="X",0,IF(K219="X",0,VLOOKUP(K219,'13'!$K$3:$L$16,2,FALSE))),0)</f>
        <v>0</v>
      </c>
      <c r="T219" s="81">
        <f t="shared" si="11"/>
        <v>0</v>
      </c>
      <c r="U219" s="81">
        <f>IFERROR(VLOOKUP(K219,'13'!$K$3:$M$16,3,FALSE),0)</f>
        <v>0</v>
      </c>
      <c r="V219" s="81">
        <f t="shared" si="12"/>
        <v>0</v>
      </c>
    </row>
    <row r="220" spans="1:22">
      <c r="A220" s="7"/>
      <c r="E220" s="79"/>
      <c r="F220" s="79"/>
      <c r="G220" s="79"/>
      <c r="H220" s="79"/>
      <c r="L220" s="81"/>
      <c r="O220" s="81"/>
      <c r="R220" s="81">
        <f t="shared" si="10"/>
        <v>0</v>
      </c>
      <c r="S220" s="81">
        <f>IFERROR(IF(J220="X",0,IF(K220="X",0,VLOOKUP(K220,'13'!$K$3:$L$16,2,FALSE))),0)</f>
        <v>0</v>
      </c>
      <c r="T220" s="81">
        <f t="shared" si="11"/>
        <v>0</v>
      </c>
      <c r="U220" s="81">
        <f>IFERROR(VLOOKUP(K220,'13'!$K$3:$M$16,3,FALSE),0)</f>
        <v>0</v>
      </c>
      <c r="V220" s="81">
        <f t="shared" si="12"/>
        <v>0</v>
      </c>
    </row>
    <row r="221" spans="1:22">
      <c r="A221" s="7"/>
      <c r="E221" s="79"/>
      <c r="F221" s="79"/>
      <c r="G221" s="79"/>
      <c r="H221" s="79"/>
      <c r="L221" s="81"/>
      <c r="O221" s="81"/>
      <c r="R221" s="81">
        <f t="shared" si="10"/>
        <v>0</v>
      </c>
      <c r="S221" s="81">
        <f>IFERROR(IF(J221="X",0,IF(K221="X",0,VLOOKUP(K221,'13'!$K$3:$L$16,2,FALSE))),0)</f>
        <v>0</v>
      </c>
      <c r="T221" s="81">
        <f t="shared" si="11"/>
        <v>0</v>
      </c>
      <c r="U221" s="81">
        <f>IFERROR(VLOOKUP(K221,'13'!$K$3:$M$16,3,FALSE),0)</f>
        <v>0</v>
      </c>
      <c r="V221" s="81">
        <f t="shared" si="12"/>
        <v>0</v>
      </c>
    </row>
    <row r="222" spans="1:22">
      <c r="A222" s="7"/>
      <c r="E222" s="79"/>
      <c r="F222" s="79"/>
      <c r="G222" s="79"/>
      <c r="H222" s="79"/>
      <c r="L222" s="81"/>
      <c r="O222" s="81"/>
      <c r="R222" s="81">
        <f t="shared" ref="R222:R285" si="13">SUM(M222+P222)</f>
        <v>0</v>
      </c>
      <c r="S222" s="81">
        <f>IFERROR(IF(J222="X",0,IF(K222="X",0,VLOOKUP(K222,'13'!$K$3:$L$16,2,FALSE))),0)</f>
        <v>0</v>
      </c>
      <c r="T222" s="81">
        <f t="shared" ref="T222:T285" si="14">R222*S222</f>
        <v>0</v>
      </c>
      <c r="U222" s="81">
        <f>IFERROR(VLOOKUP(K222,'13'!$K$3:$M$16,3,FALSE),0)</f>
        <v>0</v>
      </c>
      <c r="V222" s="81">
        <f t="shared" ref="V222:V285" si="15">IF(U222=0,0,T222/U222)</f>
        <v>0</v>
      </c>
    </row>
    <row r="223" spans="1:22">
      <c r="A223" s="7"/>
      <c r="E223" s="79"/>
      <c r="F223" s="79"/>
      <c r="G223" s="79"/>
      <c r="H223" s="79"/>
      <c r="L223" s="81"/>
      <c r="O223" s="81"/>
      <c r="R223" s="81">
        <f t="shared" si="13"/>
        <v>0</v>
      </c>
      <c r="S223" s="81">
        <f>IFERROR(IF(J223="X",0,IF(K223="X",0,VLOOKUP(K223,'13'!$K$3:$L$16,2,FALSE))),0)</f>
        <v>0</v>
      </c>
      <c r="T223" s="81">
        <f t="shared" si="14"/>
        <v>0</v>
      </c>
      <c r="U223" s="81">
        <f>IFERROR(VLOOKUP(K223,'13'!$K$3:$M$16,3,FALSE),0)</f>
        <v>0</v>
      </c>
      <c r="V223" s="81">
        <f t="shared" si="15"/>
        <v>0</v>
      </c>
    </row>
    <row r="224" spans="1:22">
      <c r="A224" s="7"/>
      <c r="E224" s="79"/>
      <c r="F224" s="79"/>
      <c r="G224" s="79"/>
      <c r="H224" s="79"/>
      <c r="L224" s="81"/>
      <c r="O224" s="81"/>
      <c r="R224" s="81">
        <f t="shared" si="13"/>
        <v>0</v>
      </c>
      <c r="S224" s="81">
        <f>IFERROR(IF(J224="X",0,IF(K224="X",0,VLOOKUP(K224,'13'!$K$3:$L$16,2,FALSE))),0)</f>
        <v>0</v>
      </c>
      <c r="T224" s="81">
        <f t="shared" si="14"/>
        <v>0</v>
      </c>
      <c r="U224" s="81">
        <f>IFERROR(VLOOKUP(K224,'13'!$K$3:$M$16,3,FALSE),0)</f>
        <v>0</v>
      </c>
      <c r="V224" s="81">
        <f t="shared" si="15"/>
        <v>0</v>
      </c>
    </row>
    <row r="225" spans="1:22">
      <c r="A225" s="7"/>
      <c r="E225" s="79"/>
      <c r="F225" s="79"/>
      <c r="G225" s="79"/>
      <c r="H225" s="79"/>
      <c r="L225" s="81"/>
      <c r="O225" s="81"/>
      <c r="R225" s="81">
        <f t="shared" si="13"/>
        <v>0</v>
      </c>
      <c r="S225" s="81">
        <f>IFERROR(IF(J225="X",0,IF(K225="X",0,VLOOKUP(K225,'13'!$K$3:$L$16,2,FALSE))),0)</f>
        <v>0</v>
      </c>
      <c r="T225" s="81">
        <f t="shared" si="14"/>
        <v>0</v>
      </c>
      <c r="U225" s="81">
        <f>IFERROR(VLOOKUP(K225,'13'!$K$3:$M$16,3,FALSE),0)</f>
        <v>0</v>
      </c>
      <c r="V225" s="81">
        <f t="shared" si="15"/>
        <v>0</v>
      </c>
    </row>
    <row r="226" spans="1:22">
      <c r="A226" s="7"/>
      <c r="E226" s="79"/>
      <c r="F226" s="79"/>
      <c r="G226" s="79"/>
      <c r="H226" s="79"/>
      <c r="L226" s="81"/>
      <c r="O226" s="81"/>
      <c r="R226" s="81">
        <f t="shared" si="13"/>
        <v>0</v>
      </c>
      <c r="S226" s="81">
        <f>IFERROR(IF(J226="X",0,IF(K226="X",0,VLOOKUP(K226,'13'!$K$3:$L$16,2,FALSE))),0)</f>
        <v>0</v>
      </c>
      <c r="T226" s="81">
        <f t="shared" si="14"/>
        <v>0</v>
      </c>
      <c r="U226" s="81">
        <f>IFERROR(VLOOKUP(K226,'13'!$K$3:$M$16,3,FALSE),0)</f>
        <v>0</v>
      </c>
      <c r="V226" s="81">
        <f t="shared" si="15"/>
        <v>0</v>
      </c>
    </row>
    <row r="227" spans="1:22">
      <c r="A227" s="7"/>
      <c r="E227" s="79"/>
      <c r="F227" s="79"/>
      <c r="G227" s="79"/>
      <c r="H227" s="79"/>
      <c r="L227" s="81"/>
      <c r="O227" s="81"/>
      <c r="R227" s="81">
        <f t="shared" si="13"/>
        <v>0</v>
      </c>
      <c r="S227" s="81">
        <f>IFERROR(IF(J227="X",0,IF(K227="X",0,VLOOKUP(K227,'13'!$K$3:$L$16,2,FALSE))),0)</f>
        <v>0</v>
      </c>
      <c r="T227" s="81">
        <f t="shared" si="14"/>
        <v>0</v>
      </c>
      <c r="U227" s="81">
        <f>IFERROR(VLOOKUP(K227,'13'!$K$3:$M$16,3,FALSE),0)</f>
        <v>0</v>
      </c>
      <c r="V227" s="81">
        <f t="shared" si="15"/>
        <v>0</v>
      </c>
    </row>
    <row r="228" spans="1:22">
      <c r="A228" s="7"/>
      <c r="E228" s="79"/>
      <c r="F228" s="79"/>
      <c r="G228" s="79"/>
      <c r="H228" s="79"/>
      <c r="L228" s="81"/>
      <c r="O228" s="81"/>
      <c r="R228" s="81">
        <f t="shared" si="13"/>
        <v>0</v>
      </c>
      <c r="S228" s="81">
        <f>IFERROR(IF(J228="X",0,IF(K228="X",0,VLOOKUP(K228,'13'!$K$3:$L$16,2,FALSE))),0)</f>
        <v>0</v>
      </c>
      <c r="T228" s="81">
        <f t="shared" si="14"/>
        <v>0</v>
      </c>
      <c r="U228" s="81">
        <f>IFERROR(VLOOKUP(K228,'13'!$K$3:$M$16,3,FALSE),0)</f>
        <v>0</v>
      </c>
      <c r="V228" s="81">
        <f t="shared" si="15"/>
        <v>0</v>
      </c>
    </row>
    <row r="229" spans="1:22">
      <c r="A229" s="7"/>
      <c r="E229" s="79"/>
      <c r="F229" s="79"/>
      <c r="G229" s="79"/>
      <c r="H229" s="79"/>
      <c r="L229" s="81"/>
      <c r="O229" s="81"/>
      <c r="R229" s="81">
        <f t="shared" si="13"/>
        <v>0</v>
      </c>
      <c r="S229" s="81">
        <f>IFERROR(IF(J229="X",0,IF(K229="X",0,VLOOKUP(K229,'13'!$K$3:$L$16,2,FALSE))),0)</f>
        <v>0</v>
      </c>
      <c r="T229" s="81">
        <f t="shared" si="14"/>
        <v>0</v>
      </c>
      <c r="U229" s="81">
        <f>IFERROR(VLOOKUP(K229,'13'!$K$3:$M$16,3,FALSE),0)</f>
        <v>0</v>
      </c>
      <c r="V229" s="81">
        <f t="shared" si="15"/>
        <v>0</v>
      </c>
    </row>
    <row r="230" spans="1:22">
      <c r="A230" s="7"/>
      <c r="E230" s="79"/>
      <c r="F230" s="79"/>
      <c r="G230" s="79"/>
      <c r="H230" s="79"/>
      <c r="L230" s="81"/>
      <c r="O230" s="81"/>
      <c r="R230" s="81">
        <f t="shared" si="13"/>
        <v>0</v>
      </c>
      <c r="S230" s="81">
        <f>IFERROR(IF(J230="X",0,IF(K230="X",0,VLOOKUP(K230,'13'!$K$3:$L$16,2,FALSE))),0)</f>
        <v>0</v>
      </c>
      <c r="T230" s="81">
        <f t="shared" si="14"/>
        <v>0</v>
      </c>
      <c r="U230" s="81">
        <f>IFERROR(VLOOKUP(K230,'13'!$K$3:$M$16,3,FALSE),0)</f>
        <v>0</v>
      </c>
      <c r="V230" s="81">
        <f t="shared" si="15"/>
        <v>0</v>
      </c>
    </row>
    <row r="231" spans="1:22">
      <c r="A231" s="7"/>
      <c r="E231" s="79"/>
      <c r="F231" s="79"/>
      <c r="G231" s="79"/>
      <c r="H231" s="79"/>
      <c r="L231" s="81"/>
      <c r="O231" s="81"/>
      <c r="R231" s="81">
        <f t="shared" si="13"/>
        <v>0</v>
      </c>
      <c r="S231" s="81">
        <f>IFERROR(IF(J231="X",0,IF(K231="X",0,VLOOKUP(K231,'13'!$K$3:$L$16,2,FALSE))),0)</f>
        <v>0</v>
      </c>
      <c r="T231" s="81">
        <f t="shared" si="14"/>
        <v>0</v>
      </c>
      <c r="U231" s="81">
        <f>IFERROR(VLOOKUP(K231,'13'!$K$3:$M$16,3,FALSE),0)</f>
        <v>0</v>
      </c>
      <c r="V231" s="81">
        <f t="shared" si="15"/>
        <v>0</v>
      </c>
    </row>
    <row r="232" spans="1:22">
      <c r="A232" s="7"/>
      <c r="E232" s="79"/>
      <c r="F232" s="79"/>
      <c r="G232" s="79"/>
      <c r="H232" s="79"/>
      <c r="L232" s="81"/>
      <c r="O232" s="81"/>
      <c r="R232" s="81">
        <f t="shared" si="13"/>
        <v>0</v>
      </c>
      <c r="S232" s="81">
        <f>IFERROR(IF(J232="X",0,IF(K232="X",0,VLOOKUP(K232,'13'!$K$3:$L$16,2,FALSE))),0)</f>
        <v>0</v>
      </c>
      <c r="T232" s="81">
        <f t="shared" si="14"/>
        <v>0</v>
      </c>
      <c r="U232" s="81">
        <f>IFERROR(VLOOKUP(K232,'13'!$K$3:$M$16,3,FALSE),0)</f>
        <v>0</v>
      </c>
      <c r="V232" s="81">
        <f t="shared" si="15"/>
        <v>0</v>
      </c>
    </row>
    <row r="233" spans="1:22">
      <c r="A233" s="7"/>
      <c r="E233" s="79"/>
      <c r="F233" s="79"/>
      <c r="G233" s="79"/>
      <c r="H233" s="79"/>
      <c r="L233" s="81"/>
      <c r="O233" s="81"/>
      <c r="R233" s="81">
        <f t="shared" si="13"/>
        <v>0</v>
      </c>
      <c r="S233" s="81">
        <f>IFERROR(IF(J233="X",0,IF(K233="X",0,VLOOKUP(K233,'13'!$K$3:$L$16,2,FALSE))),0)</f>
        <v>0</v>
      </c>
      <c r="T233" s="81">
        <f t="shared" si="14"/>
        <v>0</v>
      </c>
      <c r="U233" s="81">
        <f>IFERROR(VLOOKUP(K233,'13'!$K$3:$M$16,3,FALSE),0)</f>
        <v>0</v>
      </c>
      <c r="V233" s="81">
        <f t="shared" si="15"/>
        <v>0</v>
      </c>
    </row>
    <row r="234" spans="1:22">
      <c r="A234" s="7"/>
      <c r="E234" s="79"/>
      <c r="F234" s="79"/>
      <c r="G234" s="79"/>
      <c r="H234" s="79"/>
      <c r="L234" s="81"/>
      <c r="O234" s="81"/>
      <c r="R234" s="81">
        <f t="shared" si="13"/>
        <v>0</v>
      </c>
      <c r="S234" s="81">
        <f>IFERROR(IF(J234="X",0,IF(K234="X",0,VLOOKUP(K234,'13'!$K$3:$L$16,2,FALSE))),0)</f>
        <v>0</v>
      </c>
      <c r="T234" s="81">
        <f t="shared" si="14"/>
        <v>0</v>
      </c>
      <c r="U234" s="81">
        <f>IFERROR(VLOOKUP(K234,'13'!$K$3:$M$16,3,FALSE),0)</f>
        <v>0</v>
      </c>
      <c r="V234" s="81">
        <f t="shared" si="15"/>
        <v>0</v>
      </c>
    </row>
    <row r="235" spans="1:22">
      <c r="A235" s="7"/>
      <c r="E235" s="79"/>
      <c r="F235" s="79"/>
      <c r="G235" s="79"/>
      <c r="H235" s="79"/>
      <c r="L235" s="81"/>
      <c r="O235" s="81"/>
      <c r="R235" s="81">
        <f t="shared" si="13"/>
        <v>0</v>
      </c>
      <c r="S235" s="81">
        <f>IFERROR(IF(J235="X",0,IF(K235="X",0,VLOOKUP(K235,'13'!$K$3:$L$16,2,FALSE))),0)</f>
        <v>0</v>
      </c>
      <c r="T235" s="81">
        <f t="shared" si="14"/>
        <v>0</v>
      </c>
      <c r="U235" s="81">
        <f>IFERROR(VLOOKUP(K235,'13'!$K$3:$M$16,3,FALSE),0)</f>
        <v>0</v>
      </c>
      <c r="V235" s="81">
        <f t="shared" si="15"/>
        <v>0</v>
      </c>
    </row>
    <row r="236" spans="1:22">
      <c r="A236" s="7"/>
      <c r="E236" s="79"/>
      <c r="F236" s="79"/>
      <c r="G236" s="79"/>
      <c r="H236" s="79"/>
      <c r="L236" s="81"/>
      <c r="O236" s="81"/>
      <c r="R236" s="81">
        <f t="shared" si="13"/>
        <v>0</v>
      </c>
      <c r="S236" s="81">
        <f>IFERROR(IF(J236="X",0,IF(K236="X",0,VLOOKUP(K236,'13'!$K$3:$L$16,2,FALSE))),0)</f>
        <v>0</v>
      </c>
      <c r="T236" s="81">
        <f t="shared" si="14"/>
        <v>0</v>
      </c>
      <c r="U236" s="81">
        <f>IFERROR(VLOOKUP(K236,'13'!$K$3:$M$16,3,FALSE),0)</f>
        <v>0</v>
      </c>
      <c r="V236" s="81">
        <f t="shared" si="15"/>
        <v>0</v>
      </c>
    </row>
    <row r="237" spans="1:22">
      <c r="A237" s="7"/>
      <c r="E237" s="79"/>
      <c r="F237" s="79"/>
      <c r="G237" s="79"/>
      <c r="H237" s="79"/>
      <c r="L237" s="81"/>
      <c r="O237" s="81"/>
      <c r="R237" s="81">
        <f t="shared" si="13"/>
        <v>0</v>
      </c>
      <c r="S237" s="81">
        <f>IFERROR(IF(J237="X",0,IF(K237="X",0,VLOOKUP(K237,'13'!$K$3:$L$16,2,FALSE))),0)</f>
        <v>0</v>
      </c>
      <c r="T237" s="81">
        <f t="shared" si="14"/>
        <v>0</v>
      </c>
      <c r="U237" s="81">
        <f>IFERROR(VLOOKUP(K237,'13'!$K$3:$M$16,3,FALSE),0)</f>
        <v>0</v>
      </c>
      <c r="V237" s="81">
        <f t="shared" si="15"/>
        <v>0</v>
      </c>
    </row>
    <row r="238" spans="1:22">
      <c r="A238" s="7"/>
      <c r="E238" s="79"/>
      <c r="F238" s="79"/>
      <c r="G238" s="79"/>
      <c r="H238" s="79"/>
      <c r="L238" s="81"/>
      <c r="O238" s="81"/>
      <c r="R238" s="81">
        <f t="shared" si="13"/>
        <v>0</v>
      </c>
      <c r="S238" s="81">
        <f>IFERROR(IF(J238="X",0,IF(K238="X",0,VLOOKUP(K238,'13'!$K$3:$L$16,2,FALSE))),0)</f>
        <v>0</v>
      </c>
      <c r="T238" s="81">
        <f t="shared" si="14"/>
        <v>0</v>
      </c>
      <c r="U238" s="81">
        <f>IFERROR(VLOOKUP(K238,'13'!$K$3:$M$16,3,FALSE),0)</f>
        <v>0</v>
      </c>
      <c r="V238" s="81">
        <f t="shared" si="15"/>
        <v>0</v>
      </c>
    </row>
    <row r="239" spans="1:22">
      <c r="A239" s="7"/>
      <c r="E239" s="79"/>
      <c r="F239" s="79"/>
      <c r="G239" s="79"/>
      <c r="H239" s="79"/>
      <c r="L239" s="81"/>
      <c r="O239" s="81"/>
      <c r="R239" s="81">
        <f t="shared" si="13"/>
        <v>0</v>
      </c>
      <c r="S239" s="81">
        <f>IFERROR(IF(J239="X",0,IF(K239="X",0,VLOOKUP(K239,'13'!$K$3:$L$16,2,FALSE))),0)</f>
        <v>0</v>
      </c>
      <c r="T239" s="81">
        <f t="shared" si="14"/>
        <v>0</v>
      </c>
      <c r="U239" s="81">
        <f>IFERROR(VLOOKUP(K239,'13'!$K$3:$M$16,3,FALSE),0)</f>
        <v>0</v>
      </c>
      <c r="V239" s="81">
        <f t="shared" si="15"/>
        <v>0</v>
      </c>
    </row>
    <row r="240" spans="1:22">
      <c r="A240" s="7"/>
      <c r="E240" s="79"/>
      <c r="F240" s="79"/>
      <c r="G240" s="79"/>
      <c r="H240" s="79"/>
      <c r="L240" s="81"/>
      <c r="O240" s="81"/>
      <c r="R240" s="81">
        <f t="shared" si="13"/>
        <v>0</v>
      </c>
      <c r="S240" s="81">
        <f>IFERROR(IF(J240="X",0,IF(K240="X",0,VLOOKUP(K240,'13'!$K$3:$L$16,2,FALSE))),0)</f>
        <v>0</v>
      </c>
      <c r="T240" s="81">
        <f t="shared" si="14"/>
        <v>0</v>
      </c>
      <c r="U240" s="81">
        <f>IFERROR(VLOOKUP(K240,'13'!$K$3:$M$16,3,FALSE),0)</f>
        <v>0</v>
      </c>
      <c r="V240" s="81">
        <f t="shared" si="15"/>
        <v>0</v>
      </c>
    </row>
    <row r="241" spans="1:22">
      <c r="A241" s="7"/>
      <c r="E241" s="79"/>
      <c r="F241" s="79"/>
      <c r="G241" s="79"/>
      <c r="H241" s="79"/>
      <c r="L241" s="81"/>
      <c r="O241" s="81"/>
      <c r="R241" s="81">
        <f t="shared" si="13"/>
        <v>0</v>
      </c>
      <c r="S241" s="81">
        <f>IFERROR(IF(J241="X",0,IF(K241="X",0,VLOOKUP(K241,'13'!$K$3:$L$16,2,FALSE))),0)</f>
        <v>0</v>
      </c>
      <c r="T241" s="81">
        <f t="shared" si="14"/>
        <v>0</v>
      </c>
      <c r="U241" s="81">
        <f>IFERROR(VLOOKUP(K241,'13'!$K$3:$M$16,3,FALSE),0)</f>
        <v>0</v>
      </c>
      <c r="V241" s="81">
        <f t="shared" si="15"/>
        <v>0</v>
      </c>
    </row>
    <row r="242" spans="1:22">
      <c r="A242" s="7"/>
      <c r="E242" s="79"/>
      <c r="F242" s="79"/>
      <c r="G242" s="79"/>
      <c r="H242" s="79"/>
      <c r="L242" s="81"/>
      <c r="O242" s="81"/>
      <c r="R242" s="81">
        <f t="shared" si="13"/>
        <v>0</v>
      </c>
      <c r="S242" s="81">
        <f>IFERROR(IF(J242="X",0,IF(K242="X",0,VLOOKUP(K242,'13'!$K$3:$L$16,2,FALSE))),0)</f>
        <v>0</v>
      </c>
      <c r="T242" s="81">
        <f t="shared" si="14"/>
        <v>0</v>
      </c>
      <c r="U242" s="81">
        <f>IFERROR(VLOOKUP(K242,'13'!$K$3:$M$16,3,FALSE),0)</f>
        <v>0</v>
      </c>
      <c r="V242" s="81">
        <f t="shared" si="15"/>
        <v>0</v>
      </c>
    </row>
    <row r="243" spans="1:22">
      <c r="A243" s="7"/>
      <c r="E243" s="79"/>
      <c r="F243" s="79"/>
      <c r="G243" s="79"/>
      <c r="H243" s="79"/>
      <c r="L243" s="81"/>
      <c r="O243" s="81"/>
      <c r="R243" s="81">
        <f t="shared" si="13"/>
        <v>0</v>
      </c>
      <c r="S243" s="81">
        <f>IFERROR(IF(J243="X",0,IF(K243="X",0,VLOOKUP(K243,'13'!$K$3:$L$16,2,FALSE))),0)</f>
        <v>0</v>
      </c>
      <c r="T243" s="81">
        <f t="shared" si="14"/>
        <v>0</v>
      </c>
      <c r="U243" s="81">
        <f>IFERROR(VLOOKUP(K243,'13'!$K$3:$M$16,3,FALSE),0)</f>
        <v>0</v>
      </c>
      <c r="V243" s="81">
        <f t="shared" si="15"/>
        <v>0</v>
      </c>
    </row>
    <row r="244" spans="1:22">
      <c r="A244" s="7"/>
      <c r="E244" s="79"/>
      <c r="F244" s="79"/>
      <c r="G244" s="79"/>
      <c r="H244" s="79"/>
      <c r="L244" s="81"/>
      <c r="O244" s="81"/>
      <c r="R244" s="81">
        <f t="shared" si="13"/>
        <v>0</v>
      </c>
      <c r="S244" s="81">
        <f>IFERROR(IF(J244="X",0,IF(K244="X",0,VLOOKUP(K244,'13'!$K$3:$L$16,2,FALSE))),0)</f>
        <v>0</v>
      </c>
      <c r="T244" s="81">
        <f t="shared" si="14"/>
        <v>0</v>
      </c>
      <c r="U244" s="81">
        <f>IFERROR(VLOOKUP(K244,'13'!$K$3:$M$16,3,FALSE),0)</f>
        <v>0</v>
      </c>
      <c r="V244" s="81">
        <f t="shared" si="15"/>
        <v>0</v>
      </c>
    </row>
    <row r="245" spans="1:22">
      <c r="A245" s="7"/>
      <c r="E245" s="79"/>
      <c r="F245" s="79"/>
      <c r="G245" s="79"/>
      <c r="H245" s="79"/>
      <c r="L245" s="81"/>
      <c r="O245" s="81"/>
      <c r="R245" s="81">
        <f t="shared" si="13"/>
        <v>0</v>
      </c>
      <c r="S245" s="81">
        <f>IFERROR(IF(J245="X",0,IF(K245="X",0,VLOOKUP(K245,'13'!$K$3:$L$16,2,FALSE))),0)</f>
        <v>0</v>
      </c>
      <c r="T245" s="81">
        <f t="shared" si="14"/>
        <v>0</v>
      </c>
      <c r="U245" s="81">
        <f>IFERROR(VLOOKUP(K245,'13'!$K$3:$M$16,3,FALSE),0)</f>
        <v>0</v>
      </c>
      <c r="V245" s="81">
        <f t="shared" si="15"/>
        <v>0</v>
      </c>
    </row>
    <row r="246" spans="1:22">
      <c r="A246" s="7"/>
      <c r="E246" s="79"/>
      <c r="F246" s="79"/>
      <c r="G246" s="79"/>
      <c r="H246" s="79"/>
      <c r="L246" s="81"/>
      <c r="O246" s="81"/>
      <c r="R246" s="81">
        <f t="shared" si="13"/>
        <v>0</v>
      </c>
      <c r="S246" s="81">
        <f>IFERROR(IF(J246="X",0,IF(K246="X",0,VLOOKUP(K246,'13'!$K$3:$L$16,2,FALSE))),0)</f>
        <v>0</v>
      </c>
      <c r="T246" s="81">
        <f t="shared" si="14"/>
        <v>0</v>
      </c>
      <c r="U246" s="81">
        <f>IFERROR(VLOOKUP(K246,'13'!$K$3:$M$16,3,FALSE),0)</f>
        <v>0</v>
      </c>
      <c r="V246" s="81">
        <f t="shared" si="15"/>
        <v>0</v>
      </c>
    </row>
    <row r="247" spans="1:22">
      <c r="A247" s="7"/>
      <c r="E247" s="79"/>
      <c r="F247" s="79"/>
      <c r="G247" s="79"/>
      <c r="H247" s="79"/>
      <c r="L247" s="81"/>
      <c r="O247" s="81"/>
      <c r="R247" s="81">
        <f t="shared" si="13"/>
        <v>0</v>
      </c>
      <c r="S247" s="81">
        <f>IFERROR(IF(J247="X",0,IF(K247="X",0,VLOOKUP(K247,'13'!$K$3:$L$16,2,FALSE))),0)</f>
        <v>0</v>
      </c>
      <c r="T247" s="81">
        <f t="shared" si="14"/>
        <v>0</v>
      </c>
      <c r="U247" s="81">
        <f>IFERROR(VLOOKUP(K247,'13'!$K$3:$M$16,3,FALSE),0)</f>
        <v>0</v>
      </c>
      <c r="V247" s="81">
        <f t="shared" si="15"/>
        <v>0</v>
      </c>
    </row>
    <row r="248" spans="1:22">
      <c r="A248" s="7"/>
      <c r="E248" s="79"/>
      <c r="F248" s="79"/>
      <c r="G248" s="79"/>
      <c r="H248" s="79"/>
      <c r="L248" s="81"/>
      <c r="O248" s="81"/>
      <c r="R248" s="81">
        <f t="shared" si="13"/>
        <v>0</v>
      </c>
      <c r="S248" s="81">
        <f>IFERROR(IF(J248="X",0,IF(K248="X",0,VLOOKUP(K248,'13'!$K$3:$L$16,2,FALSE))),0)</f>
        <v>0</v>
      </c>
      <c r="T248" s="81">
        <f t="shared" si="14"/>
        <v>0</v>
      </c>
      <c r="U248" s="81">
        <f>IFERROR(VLOOKUP(K248,'13'!$K$3:$M$16,3,FALSE),0)</f>
        <v>0</v>
      </c>
      <c r="V248" s="81">
        <f t="shared" si="15"/>
        <v>0</v>
      </c>
    </row>
    <row r="249" spans="1:22">
      <c r="A249" s="7"/>
      <c r="E249" s="79"/>
      <c r="F249" s="79"/>
      <c r="G249" s="79"/>
      <c r="H249" s="79"/>
      <c r="L249" s="81"/>
      <c r="O249" s="81"/>
      <c r="R249" s="81">
        <f t="shared" si="13"/>
        <v>0</v>
      </c>
      <c r="S249" s="81">
        <f>IFERROR(IF(J249="X",0,IF(K249="X",0,VLOOKUP(K249,'13'!$K$3:$L$16,2,FALSE))),0)</f>
        <v>0</v>
      </c>
      <c r="T249" s="81">
        <f t="shared" si="14"/>
        <v>0</v>
      </c>
      <c r="U249" s="81">
        <f>IFERROR(VLOOKUP(K249,'13'!$K$3:$M$16,3,FALSE),0)</f>
        <v>0</v>
      </c>
      <c r="V249" s="81">
        <f t="shared" si="15"/>
        <v>0</v>
      </c>
    </row>
    <row r="250" spans="1:22">
      <c r="A250" s="7"/>
      <c r="E250" s="79"/>
      <c r="F250" s="79"/>
      <c r="G250" s="79"/>
      <c r="H250" s="79"/>
      <c r="L250" s="81"/>
      <c r="O250" s="81"/>
      <c r="R250" s="81">
        <f t="shared" si="13"/>
        <v>0</v>
      </c>
      <c r="S250" s="81">
        <f>IFERROR(IF(J250="X",0,IF(K250="X",0,VLOOKUP(K250,'13'!$K$3:$L$16,2,FALSE))),0)</f>
        <v>0</v>
      </c>
      <c r="T250" s="81">
        <f t="shared" si="14"/>
        <v>0</v>
      </c>
      <c r="U250" s="81">
        <f>IFERROR(VLOOKUP(K250,'13'!$K$3:$M$16,3,FALSE),0)</f>
        <v>0</v>
      </c>
      <c r="V250" s="81">
        <f t="shared" si="15"/>
        <v>0</v>
      </c>
    </row>
    <row r="251" spans="1:22">
      <c r="A251" s="7"/>
      <c r="E251" s="79"/>
      <c r="F251" s="79"/>
      <c r="G251" s="79"/>
      <c r="H251" s="79"/>
      <c r="L251" s="81"/>
      <c r="O251" s="81"/>
      <c r="R251" s="81">
        <f t="shared" si="13"/>
        <v>0</v>
      </c>
      <c r="S251" s="81">
        <f>IFERROR(IF(J251="X",0,IF(K251="X",0,VLOOKUP(K251,'13'!$K$3:$L$16,2,FALSE))),0)</f>
        <v>0</v>
      </c>
      <c r="T251" s="81">
        <f t="shared" si="14"/>
        <v>0</v>
      </c>
      <c r="U251" s="81">
        <f>IFERROR(VLOOKUP(K251,'13'!$K$3:$M$16,3,FALSE),0)</f>
        <v>0</v>
      </c>
      <c r="V251" s="81">
        <f t="shared" si="15"/>
        <v>0</v>
      </c>
    </row>
    <row r="252" spans="1:22">
      <c r="A252" s="7"/>
      <c r="E252" s="79"/>
      <c r="F252" s="79"/>
      <c r="G252" s="79"/>
      <c r="H252" s="79"/>
      <c r="L252" s="81"/>
      <c r="O252" s="81"/>
      <c r="R252" s="81">
        <f t="shared" si="13"/>
        <v>0</v>
      </c>
      <c r="S252" s="81">
        <f>IFERROR(IF(J252="X",0,IF(K252="X",0,VLOOKUP(K252,'13'!$K$3:$L$16,2,FALSE))),0)</f>
        <v>0</v>
      </c>
      <c r="T252" s="81">
        <f t="shared" si="14"/>
        <v>0</v>
      </c>
      <c r="U252" s="81">
        <f>IFERROR(VLOOKUP(K252,'13'!$K$3:$M$16,3,FALSE),0)</f>
        <v>0</v>
      </c>
      <c r="V252" s="81">
        <f t="shared" si="15"/>
        <v>0</v>
      </c>
    </row>
    <row r="253" spans="1:22">
      <c r="A253" s="7"/>
      <c r="E253" s="79"/>
      <c r="F253" s="79"/>
      <c r="G253" s="79"/>
      <c r="H253" s="79"/>
      <c r="L253" s="81"/>
      <c r="O253" s="81"/>
      <c r="R253" s="81">
        <f t="shared" si="13"/>
        <v>0</v>
      </c>
      <c r="S253" s="81">
        <f>IFERROR(IF(J253="X",0,IF(K253="X",0,VLOOKUP(K253,'13'!$K$3:$L$16,2,FALSE))),0)</f>
        <v>0</v>
      </c>
      <c r="T253" s="81">
        <f t="shared" si="14"/>
        <v>0</v>
      </c>
      <c r="U253" s="81">
        <f>IFERROR(VLOOKUP(K253,'13'!$K$3:$M$16,3,FALSE),0)</f>
        <v>0</v>
      </c>
      <c r="V253" s="81">
        <f t="shared" si="15"/>
        <v>0</v>
      </c>
    </row>
    <row r="254" spans="1:22">
      <c r="A254" s="7"/>
      <c r="E254" s="79"/>
      <c r="F254" s="79"/>
      <c r="G254" s="79"/>
      <c r="H254" s="79"/>
      <c r="L254" s="81"/>
      <c r="O254" s="81"/>
      <c r="R254" s="81">
        <f t="shared" si="13"/>
        <v>0</v>
      </c>
      <c r="S254" s="81">
        <f>IFERROR(IF(J254="X",0,IF(K254="X",0,VLOOKUP(K254,'13'!$K$3:$L$16,2,FALSE))),0)</f>
        <v>0</v>
      </c>
      <c r="T254" s="81">
        <f t="shared" si="14"/>
        <v>0</v>
      </c>
      <c r="U254" s="81">
        <f>IFERROR(VLOOKUP(K254,'13'!$K$3:$M$16,3,FALSE),0)</f>
        <v>0</v>
      </c>
      <c r="V254" s="81">
        <f t="shared" si="15"/>
        <v>0</v>
      </c>
    </row>
    <row r="255" spans="1:22">
      <c r="A255" s="7"/>
      <c r="E255" s="79"/>
      <c r="F255" s="79"/>
      <c r="G255" s="79"/>
      <c r="H255" s="79"/>
      <c r="L255" s="81"/>
      <c r="O255" s="81"/>
      <c r="R255" s="81">
        <f t="shared" si="13"/>
        <v>0</v>
      </c>
      <c r="S255" s="81">
        <f>IFERROR(IF(J255="X",0,IF(K255="X",0,VLOOKUP(K255,'13'!$K$3:$L$16,2,FALSE))),0)</f>
        <v>0</v>
      </c>
      <c r="T255" s="81">
        <f t="shared" si="14"/>
        <v>0</v>
      </c>
      <c r="U255" s="81">
        <f>IFERROR(VLOOKUP(K255,'13'!$K$3:$M$16,3,FALSE),0)</f>
        <v>0</v>
      </c>
      <c r="V255" s="81">
        <f t="shared" si="15"/>
        <v>0</v>
      </c>
    </row>
    <row r="256" spans="1:22">
      <c r="A256" s="7"/>
      <c r="E256" s="79"/>
      <c r="F256" s="79"/>
      <c r="G256" s="79"/>
      <c r="H256" s="79"/>
      <c r="L256" s="81"/>
      <c r="O256" s="81"/>
      <c r="R256" s="81">
        <f t="shared" si="13"/>
        <v>0</v>
      </c>
      <c r="S256" s="81">
        <f>IFERROR(IF(J256="X",0,IF(K256="X",0,VLOOKUP(K256,'13'!$K$3:$L$16,2,FALSE))),0)</f>
        <v>0</v>
      </c>
      <c r="T256" s="81">
        <f t="shared" si="14"/>
        <v>0</v>
      </c>
      <c r="U256" s="81">
        <f>IFERROR(VLOOKUP(K256,'13'!$K$3:$M$16,3,FALSE),0)</f>
        <v>0</v>
      </c>
      <c r="V256" s="81">
        <f t="shared" si="15"/>
        <v>0</v>
      </c>
    </row>
    <row r="257" spans="1:22">
      <c r="A257" s="7"/>
      <c r="E257" s="79"/>
      <c r="F257" s="79"/>
      <c r="G257" s="79"/>
      <c r="H257" s="79"/>
      <c r="L257" s="81"/>
      <c r="O257" s="81"/>
      <c r="R257" s="81">
        <f t="shared" si="13"/>
        <v>0</v>
      </c>
      <c r="S257" s="81">
        <f>IFERROR(IF(J257="X",0,IF(K257="X",0,VLOOKUP(K257,'13'!$K$3:$L$16,2,FALSE))),0)</f>
        <v>0</v>
      </c>
      <c r="T257" s="81">
        <f t="shared" si="14"/>
        <v>0</v>
      </c>
      <c r="U257" s="81">
        <f>IFERROR(VLOOKUP(K257,'13'!$K$3:$M$16,3,FALSE),0)</f>
        <v>0</v>
      </c>
      <c r="V257" s="81">
        <f t="shared" si="15"/>
        <v>0</v>
      </c>
    </row>
    <row r="258" spans="1:22">
      <c r="A258" s="7"/>
      <c r="E258" s="79"/>
      <c r="F258" s="79"/>
      <c r="G258" s="79"/>
      <c r="H258" s="79"/>
      <c r="L258" s="81"/>
      <c r="O258" s="81"/>
      <c r="R258" s="81">
        <f t="shared" si="13"/>
        <v>0</v>
      </c>
      <c r="S258" s="81">
        <f>IFERROR(IF(J258="X",0,IF(K258="X",0,VLOOKUP(K258,'13'!$K$3:$L$16,2,FALSE))),0)</f>
        <v>0</v>
      </c>
      <c r="T258" s="81">
        <f t="shared" si="14"/>
        <v>0</v>
      </c>
      <c r="U258" s="81">
        <f>IFERROR(VLOOKUP(K258,'13'!$K$3:$M$16,3,FALSE),0)</f>
        <v>0</v>
      </c>
      <c r="V258" s="81">
        <f t="shared" si="15"/>
        <v>0</v>
      </c>
    </row>
    <row r="259" spans="1:22">
      <c r="A259" s="7"/>
      <c r="E259" s="79"/>
      <c r="F259" s="79"/>
      <c r="G259" s="79"/>
      <c r="H259" s="79"/>
      <c r="L259" s="81"/>
      <c r="O259" s="81"/>
      <c r="R259" s="81">
        <f t="shared" si="13"/>
        <v>0</v>
      </c>
      <c r="S259" s="81">
        <f>IFERROR(IF(J259="X",0,IF(K259="X",0,VLOOKUP(K259,'13'!$K$3:$L$16,2,FALSE))),0)</f>
        <v>0</v>
      </c>
      <c r="T259" s="81">
        <f t="shared" si="14"/>
        <v>0</v>
      </c>
      <c r="U259" s="81">
        <f>IFERROR(VLOOKUP(K259,'13'!$K$3:$M$16,3,FALSE),0)</f>
        <v>0</v>
      </c>
      <c r="V259" s="81">
        <f t="shared" si="15"/>
        <v>0</v>
      </c>
    </row>
    <row r="260" spans="1:22">
      <c r="A260" s="7"/>
      <c r="E260" s="79"/>
      <c r="F260" s="79"/>
      <c r="G260" s="79"/>
      <c r="H260" s="79"/>
      <c r="L260" s="81"/>
      <c r="O260" s="81"/>
      <c r="R260" s="81">
        <f t="shared" si="13"/>
        <v>0</v>
      </c>
      <c r="S260" s="81">
        <f>IFERROR(IF(J260="X",0,IF(K260="X",0,VLOOKUP(K260,'13'!$K$3:$L$16,2,FALSE))),0)</f>
        <v>0</v>
      </c>
      <c r="T260" s="81">
        <f t="shared" si="14"/>
        <v>0</v>
      </c>
      <c r="U260" s="81">
        <f>IFERROR(VLOOKUP(K260,'13'!$K$3:$M$16,3,FALSE),0)</f>
        <v>0</v>
      </c>
      <c r="V260" s="81">
        <f t="shared" si="15"/>
        <v>0</v>
      </c>
    </row>
    <row r="261" spans="1:22">
      <c r="A261" s="7"/>
      <c r="E261" s="79"/>
      <c r="F261" s="79"/>
      <c r="G261" s="79"/>
      <c r="H261" s="79"/>
      <c r="L261" s="81"/>
      <c r="O261" s="81"/>
      <c r="R261" s="81">
        <f t="shared" si="13"/>
        <v>0</v>
      </c>
      <c r="S261" s="81">
        <f>IFERROR(IF(J261="X",0,IF(K261="X",0,VLOOKUP(K261,'13'!$K$3:$L$16,2,FALSE))),0)</f>
        <v>0</v>
      </c>
      <c r="T261" s="81">
        <f t="shared" si="14"/>
        <v>0</v>
      </c>
      <c r="U261" s="81">
        <f>IFERROR(VLOOKUP(K261,'13'!$K$3:$M$16,3,FALSE),0)</f>
        <v>0</v>
      </c>
      <c r="V261" s="81">
        <f t="shared" si="15"/>
        <v>0</v>
      </c>
    </row>
    <row r="262" spans="1:22">
      <c r="A262" s="7"/>
      <c r="E262" s="79"/>
      <c r="F262" s="79"/>
      <c r="G262" s="79"/>
      <c r="H262" s="79"/>
      <c r="L262" s="81"/>
      <c r="O262" s="81"/>
      <c r="R262" s="81">
        <f t="shared" si="13"/>
        <v>0</v>
      </c>
      <c r="S262" s="81">
        <f>IFERROR(IF(J262="X",0,IF(K262="X",0,VLOOKUP(K262,'13'!$K$3:$L$16,2,FALSE))),0)</f>
        <v>0</v>
      </c>
      <c r="T262" s="81">
        <f t="shared" si="14"/>
        <v>0</v>
      </c>
      <c r="U262" s="81">
        <f>IFERROR(VLOOKUP(K262,'13'!$K$3:$M$16,3,FALSE),0)</f>
        <v>0</v>
      </c>
      <c r="V262" s="81">
        <f t="shared" si="15"/>
        <v>0</v>
      </c>
    </row>
    <row r="263" spans="1:22">
      <c r="A263" s="7"/>
      <c r="E263" s="79"/>
      <c r="F263" s="79"/>
      <c r="G263" s="79"/>
      <c r="H263" s="79"/>
      <c r="L263" s="81"/>
      <c r="O263" s="81"/>
      <c r="R263" s="81">
        <f t="shared" si="13"/>
        <v>0</v>
      </c>
      <c r="S263" s="81">
        <f>IFERROR(IF(J263="X",0,IF(K263="X",0,VLOOKUP(K263,'13'!$K$3:$L$16,2,FALSE))),0)</f>
        <v>0</v>
      </c>
      <c r="T263" s="81">
        <f t="shared" si="14"/>
        <v>0</v>
      </c>
      <c r="U263" s="81">
        <f>IFERROR(VLOOKUP(K263,'13'!$K$3:$M$16,3,FALSE),0)</f>
        <v>0</v>
      </c>
      <c r="V263" s="81">
        <f t="shared" si="15"/>
        <v>0</v>
      </c>
    </row>
    <row r="264" spans="1:22">
      <c r="A264" s="7"/>
      <c r="E264" s="79"/>
      <c r="F264" s="79"/>
      <c r="G264" s="79"/>
      <c r="H264" s="79"/>
      <c r="L264" s="81"/>
      <c r="O264" s="81"/>
      <c r="R264" s="81">
        <f t="shared" si="13"/>
        <v>0</v>
      </c>
      <c r="S264" s="81">
        <f>IFERROR(IF(J264="X",0,IF(K264="X",0,VLOOKUP(K264,'13'!$K$3:$L$16,2,FALSE))),0)</f>
        <v>0</v>
      </c>
      <c r="T264" s="81">
        <f t="shared" si="14"/>
        <v>0</v>
      </c>
      <c r="U264" s="81">
        <f>IFERROR(VLOOKUP(K264,'13'!$K$3:$M$16,3,FALSE),0)</f>
        <v>0</v>
      </c>
      <c r="V264" s="81">
        <f t="shared" si="15"/>
        <v>0</v>
      </c>
    </row>
    <row r="265" spans="1:22">
      <c r="A265" s="7"/>
      <c r="E265" s="79"/>
      <c r="F265" s="79"/>
      <c r="G265" s="79"/>
      <c r="H265" s="79"/>
      <c r="L265" s="81"/>
      <c r="O265" s="81"/>
      <c r="R265" s="81">
        <f t="shared" si="13"/>
        <v>0</v>
      </c>
      <c r="S265" s="81">
        <f>IFERROR(IF(J265="X",0,IF(K265="X",0,VLOOKUP(K265,'13'!$K$3:$L$16,2,FALSE))),0)</f>
        <v>0</v>
      </c>
      <c r="T265" s="81">
        <f t="shared" si="14"/>
        <v>0</v>
      </c>
      <c r="U265" s="81">
        <f>IFERROR(VLOOKUP(K265,'13'!$K$3:$M$16,3,FALSE),0)</f>
        <v>0</v>
      </c>
      <c r="V265" s="81">
        <f t="shared" si="15"/>
        <v>0</v>
      </c>
    </row>
    <row r="266" spans="1:22">
      <c r="A266" s="7"/>
      <c r="E266" s="79"/>
      <c r="F266" s="79"/>
      <c r="G266" s="79"/>
      <c r="H266" s="79"/>
      <c r="L266" s="81"/>
      <c r="O266" s="81"/>
      <c r="R266" s="81">
        <f t="shared" si="13"/>
        <v>0</v>
      </c>
      <c r="S266" s="81">
        <f>IFERROR(IF(J266="X",0,IF(K266="X",0,VLOOKUP(K266,'13'!$K$3:$L$16,2,FALSE))),0)</f>
        <v>0</v>
      </c>
      <c r="T266" s="81">
        <f t="shared" si="14"/>
        <v>0</v>
      </c>
      <c r="U266" s="81">
        <f>IFERROR(VLOOKUP(K266,'13'!$K$3:$M$16,3,FALSE),0)</f>
        <v>0</v>
      </c>
      <c r="V266" s="81">
        <f t="shared" si="15"/>
        <v>0</v>
      </c>
    </row>
    <row r="267" spans="1:22">
      <c r="A267" s="7"/>
      <c r="E267" s="79"/>
      <c r="F267" s="79"/>
      <c r="G267" s="79"/>
      <c r="H267" s="79"/>
      <c r="L267" s="81"/>
      <c r="O267" s="81"/>
      <c r="R267" s="81">
        <f t="shared" si="13"/>
        <v>0</v>
      </c>
      <c r="S267" s="81">
        <f>IFERROR(IF(J267="X",0,IF(K267="X",0,VLOOKUP(K267,'13'!$K$3:$L$16,2,FALSE))),0)</f>
        <v>0</v>
      </c>
      <c r="T267" s="81">
        <f t="shared" si="14"/>
        <v>0</v>
      </c>
      <c r="U267" s="81">
        <f>IFERROR(VLOOKUP(K267,'13'!$K$3:$M$16,3,FALSE),0)</f>
        <v>0</v>
      </c>
      <c r="V267" s="81">
        <f t="shared" si="15"/>
        <v>0</v>
      </c>
    </row>
    <row r="268" spans="1:22">
      <c r="A268" s="7"/>
      <c r="E268" s="79"/>
      <c r="F268" s="79"/>
      <c r="G268" s="79"/>
      <c r="H268" s="79"/>
      <c r="L268" s="81"/>
      <c r="O268" s="81"/>
      <c r="R268" s="81">
        <f t="shared" si="13"/>
        <v>0</v>
      </c>
      <c r="S268" s="81">
        <f>IFERROR(IF(J268="X",0,IF(K268="X",0,VLOOKUP(K268,'13'!$K$3:$L$16,2,FALSE))),0)</f>
        <v>0</v>
      </c>
      <c r="T268" s="81">
        <f t="shared" si="14"/>
        <v>0</v>
      </c>
      <c r="U268" s="81">
        <f>IFERROR(VLOOKUP(K268,'13'!$K$3:$M$16,3,FALSE),0)</f>
        <v>0</v>
      </c>
      <c r="V268" s="81">
        <f t="shared" si="15"/>
        <v>0</v>
      </c>
    </row>
    <row r="269" spans="1:22">
      <c r="A269" s="7"/>
      <c r="E269" s="79"/>
      <c r="F269" s="79"/>
      <c r="G269" s="79"/>
      <c r="H269" s="79"/>
      <c r="L269" s="81"/>
      <c r="O269" s="81"/>
      <c r="R269" s="81">
        <f t="shared" si="13"/>
        <v>0</v>
      </c>
      <c r="S269" s="81">
        <f>IFERROR(IF(J269="X",0,IF(K269="X",0,VLOOKUP(K269,'13'!$K$3:$L$16,2,FALSE))),0)</f>
        <v>0</v>
      </c>
      <c r="T269" s="81">
        <f t="shared" si="14"/>
        <v>0</v>
      </c>
      <c r="U269" s="81">
        <f>IFERROR(VLOOKUP(K269,'13'!$K$3:$M$16,3,FALSE),0)</f>
        <v>0</v>
      </c>
      <c r="V269" s="81">
        <f t="shared" si="15"/>
        <v>0</v>
      </c>
    </row>
    <row r="270" spans="1:22">
      <c r="A270" s="7"/>
      <c r="E270" s="79"/>
      <c r="F270" s="79"/>
      <c r="G270" s="79"/>
      <c r="H270" s="79"/>
      <c r="L270" s="81"/>
      <c r="O270" s="81"/>
      <c r="R270" s="81">
        <f t="shared" si="13"/>
        <v>0</v>
      </c>
      <c r="S270" s="81">
        <f>IFERROR(IF(J270="X",0,IF(K270="X",0,VLOOKUP(K270,'13'!$K$3:$L$16,2,FALSE))),0)</f>
        <v>0</v>
      </c>
      <c r="T270" s="81">
        <f t="shared" si="14"/>
        <v>0</v>
      </c>
      <c r="U270" s="81">
        <f>IFERROR(VLOOKUP(K270,'13'!$K$3:$M$16,3,FALSE),0)</f>
        <v>0</v>
      </c>
      <c r="V270" s="81">
        <f t="shared" si="15"/>
        <v>0</v>
      </c>
    </row>
    <row r="271" spans="1:22">
      <c r="A271" s="7"/>
      <c r="E271" s="79"/>
      <c r="F271" s="79"/>
      <c r="G271" s="79"/>
      <c r="H271" s="79"/>
      <c r="L271" s="81"/>
      <c r="O271" s="81"/>
      <c r="R271" s="81">
        <f t="shared" si="13"/>
        <v>0</v>
      </c>
      <c r="S271" s="81">
        <f>IFERROR(IF(J271="X",0,IF(K271="X",0,VLOOKUP(K271,'13'!$K$3:$L$16,2,FALSE))),0)</f>
        <v>0</v>
      </c>
      <c r="T271" s="81">
        <f t="shared" si="14"/>
        <v>0</v>
      </c>
      <c r="U271" s="81">
        <f>IFERROR(VLOOKUP(K271,'13'!$K$3:$M$16,3,FALSE),0)</f>
        <v>0</v>
      </c>
      <c r="V271" s="81">
        <f t="shared" si="15"/>
        <v>0</v>
      </c>
    </row>
    <row r="272" spans="1:22">
      <c r="A272" s="7"/>
      <c r="E272" s="79"/>
      <c r="F272" s="79"/>
      <c r="G272" s="79"/>
      <c r="H272" s="79"/>
      <c r="L272" s="81"/>
      <c r="O272" s="81"/>
      <c r="R272" s="81">
        <f t="shared" si="13"/>
        <v>0</v>
      </c>
      <c r="S272" s="81">
        <f>IFERROR(IF(J272="X",0,IF(K272="X",0,VLOOKUP(K272,'13'!$K$3:$L$16,2,FALSE))),0)</f>
        <v>0</v>
      </c>
      <c r="T272" s="81">
        <f t="shared" si="14"/>
        <v>0</v>
      </c>
      <c r="U272" s="81">
        <f>IFERROR(VLOOKUP(K272,'13'!$K$3:$M$16,3,FALSE),0)</f>
        <v>0</v>
      </c>
      <c r="V272" s="81">
        <f t="shared" si="15"/>
        <v>0</v>
      </c>
    </row>
    <row r="273" spans="1:22">
      <c r="A273" s="7"/>
      <c r="E273" s="79"/>
      <c r="F273" s="79"/>
      <c r="G273" s="79"/>
      <c r="H273" s="79"/>
      <c r="L273" s="81"/>
      <c r="O273" s="81"/>
      <c r="R273" s="81">
        <f t="shared" si="13"/>
        <v>0</v>
      </c>
      <c r="S273" s="81">
        <f>IFERROR(IF(J273="X",0,IF(K273="X",0,VLOOKUP(K273,'13'!$K$3:$L$16,2,FALSE))),0)</f>
        <v>0</v>
      </c>
      <c r="T273" s="81">
        <f t="shared" si="14"/>
        <v>0</v>
      </c>
      <c r="U273" s="81">
        <f>IFERROR(VLOOKUP(K273,'13'!$K$3:$M$16,3,FALSE),0)</f>
        <v>0</v>
      </c>
      <c r="V273" s="81">
        <f t="shared" si="15"/>
        <v>0</v>
      </c>
    </row>
    <row r="274" spans="1:22">
      <c r="A274" s="7"/>
      <c r="E274" s="79"/>
      <c r="F274" s="79"/>
      <c r="G274" s="79"/>
      <c r="H274" s="79"/>
      <c r="L274" s="81"/>
      <c r="O274" s="81"/>
      <c r="R274" s="81">
        <f t="shared" si="13"/>
        <v>0</v>
      </c>
      <c r="S274" s="81">
        <f>IFERROR(IF(J274="X",0,IF(K274="X",0,VLOOKUP(K274,'13'!$K$3:$L$16,2,FALSE))),0)</f>
        <v>0</v>
      </c>
      <c r="T274" s="81">
        <f t="shared" si="14"/>
        <v>0</v>
      </c>
      <c r="U274" s="81">
        <f>IFERROR(VLOOKUP(K274,'13'!$K$3:$M$16,3,FALSE),0)</f>
        <v>0</v>
      </c>
      <c r="V274" s="81">
        <f t="shared" si="15"/>
        <v>0</v>
      </c>
    </row>
    <row r="275" spans="1:22">
      <c r="A275" s="7"/>
      <c r="E275" s="79"/>
      <c r="F275" s="79"/>
      <c r="G275" s="79"/>
      <c r="H275" s="79"/>
      <c r="L275" s="81"/>
      <c r="O275" s="81"/>
      <c r="R275" s="81">
        <f t="shared" si="13"/>
        <v>0</v>
      </c>
      <c r="S275" s="81">
        <f>IFERROR(IF(J275="X",0,IF(K275="X",0,VLOOKUP(K275,'13'!$K$3:$L$16,2,FALSE))),0)</f>
        <v>0</v>
      </c>
      <c r="T275" s="81">
        <f t="shared" si="14"/>
        <v>0</v>
      </c>
      <c r="U275" s="81">
        <f>IFERROR(VLOOKUP(K275,'13'!$K$3:$M$16,3,FALSE),0)</f>
        <v>0</v>
      </c>
      <c r="V275" s="81">
        <f t="shared" si="15"/>
        <v>0</v>
      </c>
    </row>
    <row r="276" spans="1:22">
      <c r="A276" s="7"/>
      <c r="E276" s="79"/>
      <c r="F276" s="79"/>
      <c r="G276" s="79"/>
      <c r="H276" s="79"/>
      <c r="L276" s="81"/>
      <c r="O276" s="81"/>
      <c r="R276" s="81">
        <f t="shared" si="13"/>
        <v>0</v>
      </c>
      <c r="S276" s="81">
        <f>IFERROR(IF(J276="X",0,IF(K276="X",0,VLOOKUP(K276,'13'!$K$3:$L$16,2,FALSE))),0)</f>
        <v>0</v>
      </c>
      <c r="T276" s="81">
        <f t="shared" si="14"/>
        <v>0</v>
      </c>
      <c r="U276" s="81">
        <f>IFERROR(VLOOKUP(K276,'13'!$K$3:$M$16,3,FALSE),0)</f>
        <v>0</v>
      </c>
      <c r="V276" s="81">
        <f t="shared" si="15"/>
        <v>0</v>
      </c>
    </row>
    <row r="277" spans="1:22">
      <c r="A277" s="7"/>
      <c r="E277" s="79"/>
      <c r="F277" s="79"/>
      <c r="G277" s="79"/>
      <c r="H277" s="79"/>
      <c r="L277" s="81"/>
      <c r="O277" s="81"/>
      <c r="R277" s="81">
        <f t="shared" si="13"/>
        <v>0</v>
      </c>
      <c r="S277" s="81">
        <f>IFERROR(IF(J277="X",0,IF(K277="X",0,VLOOKUP(K277,'13'!$K$3:$L$16,2,FALSE))),0)</f>
        <v>0</v>
      </c>
      <c r="T277" s="81">
        <f t="shared" si="14"/>
        <v>0</v>
      </c>
      <c r="U277" s="81">
        <f>IFERROR(VLOOKUP(K277,'13'!$K$3:$M$16,3,FALSE),0)</f>
        <v>0</v>
      </c>
      <c r="V277" s="81">
        <f t="shared" si="15"/>
        <v>0</v>
      </c>
    </row>
    <row r="278" spans="1:22">
      <c r="A278" s="7"/>
      <c r="E278" s="79"/>
      <c r="F278" s="79"/>
      <c r="G278" s="79"/>
      <c r="H278" s="79"/>
      <c r="L278" s="81"/>
      <c r="O278" s="81"/>
      <c r="R278" s="81">
        <f t="shared" si="13"/>
        <v>0</v>
      </c>
      <c r="S278" s="81">
        <f>IFERROR(IF(J278="X",0,IF(K278="X",0,VLOOKUP(K278,'13'!$K$3:$L$16,2,FALSE))),0)</f>
        <v>0</v>
      </c>
      <c r="T278" s="81">
        <f t="shared" si="14"/>
        <v>0</v>
      </c>
      <c r="U278" s="81">
        <f>IFERROR(VLOOKUP(K278,'13'!$K$3:$M$16,3,FALSE),0)</f>
        <v>0</v>
      </c>
      <c r="V278" s="81">
        <f t="shared" si="15"/>
        <v>0</v>
      </c>
    </row>
    <row r="279" spans="1:22">
      <c r="A279" s="7"/>
      <c r="E279" s="79"/>
      <c r="F279" s="79"/>
      <c r="G279" s="79"/>
      <c r="H279" s="79"/>
      <c r="L279" s="81"/>
      <c r="O279" s="81"/>
      <c r="R279" s="81">
        <f t="shared" si="13"/>
        <v>0</v>
      </c>
      <c r="S279" s="81">
        <f>IFERROR(IF(J279="X",0,IF(K279="X",0,VLOOKUP(K279,'13'!$K$3:$L$16,2,FALSE))),0)</f>
        <v>0</v>
      </c>
      <c r="T279" s="81">
        <f t="shared" si="14"/>
        <v>0</v>
      </c>
      <c r="U279" s="81">
        <f>IFERROR(VLOOKUP(K279,'13'!$K$3:$M$16,3,FALSE),0)</f>
        <v>0</v>
      </c>
      <c r="V279" s="81">
        <f t="shared" si="15"/>
        <v>0</v>
      </c>
    </row>
    <row r="280" spans="1:22">
      <c r="A280" s="7"/>
      <c r="E280" s="79"/>
      <c r="F280" s="79"/>
      <c r="G280" s="79"/>
      <c r="H280" s="79"/>
      <c r="L280" s="81"/>
      <c r="O280" s="81"/>
      <c r="R280" s="81">
        <f t="shared" si="13"/>
        <v>0</v>
      </c>
      <c r="S280" s="81">
        <f>IFERROR(IF(J280="X",0,IF(K280="X",0,VLOOKUP(K280,'13'!$K$3:$L$16,2,FALSE))),0)</f>
        <v>0</v>
      </c>
      <c r="T280" s="81">
        <f t="shared" si="14"/>
        <v>0</v>
      </c>
      <c r="U280" s="81">
        <f>IFERROR(VLOOKUP(K280,'13'!$K$3:$M$16,3,FALSE),0)</f>
        <v>0</v>
      </c>
      <c r="V280" s="81">
        <f t="shared" si="15"/>
        <v>0</v>
      </c>
    </row>
    <row r="281" spans="1:22">
      <c r="A281" s="7"/>
      <c r="E281" s="79"/>
      <c r="F281" s="79"/>
      <c r="G281" s="79"/>
      <c r="H281" s="79"/>
      <c r="L281" s="81"/>
      <c r="O281" s="81"/>
      <c r="R281" s="81">
        <f t="shared" si="13"/>
        <v>0</v>
      </c>
      <c r="S281" s="81">
        <f>IFERROR(IF(J281="X",0,IF(K281="X",0,VLOOKUP(K281,'13'!$K$3:$L$16,2,FALSE))),0)</f>
        <v>0</v>
      </c>
      <c r="T281" s="81">
        <f t="shared" si="14"/>
        <v>0</v>
      </c>
      <c r="U281" s="81">
        <f>IFERROR(VLOOKUP(K281,'13'!$K$3:$M$16,3,FALSE),0)</f>
        <v>0</v>
      </c>
      <c r="V281" s="81">
        <f t="shared" si="15"/>
        <v>0</v>
      </c>
    </row>
    <row r="282" spans="1:22">
      <c r="A282" s="7"/>
      <c r="E282" s="79"/>
      <c r="F282" s="79"/>
      <c r="G282" s="79"/>
      <c r="H282" s="79"/>
      <c r="L282" s="81"/>
      <c r="O282" s="81"/>
      <c r="R282" s="81">
        <f t="shared" si="13"/>
        <v>0</v>
      </c>
      <c r="S282" s="81">
        <f>IFERROR(IF(J282="X",0,IF(K282="X",0,VLOOKUP(K282,'13'!$K$3:$L$16,2,FALSE))),0)</f>
        <v>0</v>
      </c>
      <c r="T282" s="81">
        <f t="shared" si="14"/>
        <v>0</v>
      </c>
      <c r="U282" s="81">
        <f>IFERROR(VLOOKUP(K282,'13'!$K$3:$M$16,3,FALSE),0)</f>
        <v>0</v>
      </c>
      <c r="V282" s="81">
        <f t="shared" si="15"/>
        <v>0</v>
      </c>
    </row>
    <row r="283" spans="1:22">
      <c r="A283" s="7"/>
      <c r="E283" s="79"/>
      <c r="F283" s="79"/>
      <c r="G283" s="79"/>
      <c r="H283" s="79"/>
      <c r="L283" s="81"/>
      <c r="O283" s="81"/>
      <c r="R283" s="81">
        <f t="shared" si="13"/>
        <v>0</v>
      </c>
      <c r="S283" s="81">
        <f>IFERROR(IF(J283="X",0,IF(K283="X",0,VLOOKUP(K283,'13'!$K$3:$L$16,2,FALSE))),0)</f>
        <v>0</v>
      </c>
      <c r="T283" s="81">
        <f t="shared" si="14"/>
        <v>0</v>
      </c>
      <c r="U283" s="81">
        <f>IFERROR(VLOOKUP(K283,'13'!$K$3:$M$16,3,FALSE),0)</f>
        <v>0</v>
      </c>
      <c r="V283" s="81">
        <f t="shared" si="15"/>
        <v>0</v>
      </c>
    </row>
    <row r="284" spans="1:22">
      <c r="A284" s="7"/>
      <c r="E284" s="79"/>
      <c r="F284" s="79"/>
      <c r="G284" s="79"/>
      <c r="H284" s="79"/>
      <c r="L284" s="81"/>
      <c r="O284" s="81"/>
      <c r="R284" s="81">
        <f t="shared" si="13"/>
        <v>0</v>
      </c>
      <c r="S284" s="81">
        <f>IFERROR(IF(J284="X",0,IF(K284="X",0,VLOOKUP(K284,'13'!$K$3:$L$16,2,FALSE))),0)</f>
        <v>0</v>
      </c>
      <c r="T284" s="81">
        <f t="shared" si="14"/>
        <v>0</v>
      </c>
      <c r="U284" s="81">
        <f>IFERROR(VLOOKUP(K284,'13'!$K$3:$M$16,3,FALSE),0)</f>
        <v>0</v>
      </c>
      <c r="V284" s="81">
        <f t="shared" si="15"/>
        <v>0</v>
      </c>
    </row>
    <row r="285" spans="1:22">
      <c r="A285" s="7"/>
      <c r="E285" s="79"/>
      <c r="F285" s="79"/>
      <c r="G285" s="79"/>
      <c r="H285" s="79"/>
      <c r="L285" s="81"/>
      <c r="O285" s="81"/>
      <c r="R285" s="81">
        <f t="shared" si="13"/>
        <v>0</v>
      </c>
      <c r="S285" s="81">
        <f>IFERROR(IF(J285="X",0,IF(K285="X",0,VLOOKUP(K285,'13'!$K$3:$L$16,2,FALSE))),0)</f>
        <v>0</v>
      </c>
      <c r="T285" s="81">
        <f t="shared" si="14"/>
        <v>0</v>
      </c>
      <c r="U285" s="81">
        <f>IFERROR(VLOOKUP(K285,'13'!$K$3:$M$16,3,FALSE),0)</f>
        <v>0</v>
      </c>
      <c r="V285" s="81">
        <f t="shared" si="15"/>
        <v>0</v>
      </c>
    </row>
    <row r="286" spans="1:22">
      <c r="A286" s="7"/>
      <c r="E286" s="79"/>
      <c r="F286" s="79"/>
      <c r="G286" s="79"/>
      <c r="H286" s="79"/>
      <c r="L286" s="81"/>
      <c r="O286" s="81"/>
      <c r="R286" s="81">
        <f t="shared" ref="R286:R349" si="16">SUM(M286+P286)</f>
        <v>0</v>
      </c>
      <c r="S286" s="81">
        <f>IFERROR(IF(J286="X",0,IF(K286="X",0,VLOOKUP(K286,'13'!$K$3:$L$16,2,FALSE))),0)</f>
        <v>0</v>
      </c>
      <c r="T286" s="81">
        <f t="shared" ref="T286:T349" si="17">R286*S286</f>
        <v>0</v>
      </c>
      <c r="U286" s="81">
        <f>IFERROR(VLOOKUP(K286,'13'!$K$3:$M$16,3,FALSE),0)</f>
        <v>0</v>
      </c>
      <c r="V286" s="81">
        <f t="shared" ref="V286:V349" si="18">IF(U286=0,0,T286/U286)</f>
        <v>0</v>
      </c>
    </row>
    <row r="287" spans="1:22">
      <c r="A287" s="7"/>
      <c r="E287" s="79"/>
      <c r="F287" s="79"/>
      <c r="G287" s="79"/>
      <c r="H287" s="79"/>
      <c r="L287" s="81"/>
      <c r="O287" s="81"/>
      <c r="R287" s="81">
        <f t="shared" si="16"/>
        <v>0</v>
      </c>
      <c r="S287" s="81">
        <f>IFERROR(IF(J287="X",0,IF(K287="X",0,VLOOKUP(K287,'13'!$K$3:$L$16,2,FALSE))),0)</f>
        <v>0</v>
      </c>
      <c r="T287" s="81">
        <f t="shared" si="17"/>
        <v>0</v>
      </c>
      <c r="U287" s="81">
        <f>IFERROR(VLOOKUP(K287,'13'!$K$3:$M$16,3,FALSE),0)</f>
        <v>0</v>
      </c>
      <c r="V287" s="81">
        <f t="shared" si="18"/>
        <v>0</v>
      </c>
    </row>
    <row r="288" spans="1:22">
      <c r="A288" s="7"/>
      <c r="E288" s="79"/>
      <c r="F288" s="79"/>
      <c r="G288" s="79"/>
      <c r="H288" s="79"/>
      <c r="L288" s="81"/>
      <c r="O288" s="81"/>
      <c r="R288" s="81">
        <f t="shared" si="16"/>
        <v>0</v>
      </c>
      <c r="S288" s="81">
        <f>IFERROR(IF(J288="X",0,IF(K288="X",0,VLOOKUP(K288,'13'!$K$3:$L$16,2,FALSE))),0)</f>
        <v>0</v>
      </c>
      <c r="T288" s="81">
        <f t="shared" si="17"/>
        <v>0</v>
      </c>
      <c r="U288" s="81">
        <f>IFERROR(VLOOKUP(K288,'13'!$K$3:$M$16,3,FALSE),0)</f>
        <v>0</v>
      </c>
      <c r="V288" s="81">
        <f t="shared" si="18"/>
        <v>0</v>
      </c>
    </row>
    <row r="289" spans="1:22">
      <c r="A289" s="7"/>
      <c r="E289" s="79"/>
      <c r="F289" s="79"/>
      <c r="G289" s="79"/>
      <c r="H289" s="79"/>
      <c r="L289" s="81"/>
      <c r="O289" s="81"/>
      <c r="R289" s="81">
        <f t="shared" si="16"/>
        <v>0</v>
      </c>
      <c r="S289" s="81">
        <f>IFERROR(IF(J289="X",0,IF(K289="X",0,VLOOKUP(K289,'13'!$K$3:$L$16,2,FALSE))),0)</f>
        <v>0</v>
      </c>
      <c r="T289" s="81">
        <f t="shared" si="17"/>
        <v>0</v>
      </c>
      <c r="U289" s="81">
        <f>IFERROR(VLOOKUP(K289,'13'!$K$3:$M$16,3,FALSE),0)</f>
        <v>0</v>
      </c>
      <c r="V289" s="81">
        <f t="shared" si="18"/>
        <v>0</v>
      </c>
    </row>
    <row r="290" spans="1:22">
      <c r="A290" s="7"/>
      <c r="E290" s="79"/>
      <c r="F290" s="79"/>
      <c r="G290" s="79"/>
      <c r="H290" s="79"/>
      <c r="L290" s="81"/>
      <c r="O290" s="81"/>
      <c r="R290" s="81">
        <f t="shared" si="16"/>
        <v>0</v>
      </c>
      <c r="S290" s="81">
        <f>IFERROR(IF(J290="X",0,IF(K290="X",0,VLOOKUP(K290,'13'!$K$3:$L$16,2,FALSE))),0)</f>
        <v>0</v>
      </c>
      <c r="T290" s="81">
        <f t="shared" si="17"/>
        <v>0</v>
      </c>
      <c r="U290" s="81">
        <f>IFERROR(VLOOKUP(K290,'13'!$K$3:$M$16,3,FALSE),0)</f>
        <v>0</v>
      </c>
      <c r="V290" s="81">
        <f t="shared" si="18"/>
        <v>0</v>
      </c>
    </row>
    <row r="291" spans="1:22">
      <c r="A291" s="7"/>
      <c r="E291" s="79"/>
      <c r="F291" s="79"/>
      <c r="G291" s="79"/>
      <c r="H291" s="79"/>
      <c r="L291" s="81"/>
      <c r="O291" s="81"/>
      <c r="R291" s="81">
        <f t="shared" si="16"/>
        <v>0</v>
      </c>
      <c r="S291" s="81">
        <f>IFERROR(IF(J291="X",0,IF(K291="X",0,VLOOKUP(K291,'13'!$K$3:$L$16,2,FALSE))),0)</f>
        <v>0</v>
      </c>
      <c r="T291" s="81">
        <f t="shared" si="17"/>
        <v>0</v>
      </c>
      <c r="U291" s="81">
        <f>IFERROR(VLOOKUP(K291,'13'!$K$3:$M$16,3,FALSE),0)</f>
        <v>0</v>
      </c>
      <c r="V291" s="81">
        <f t="shared" si="18"/>
        <v>0</v>
      </c>
    </row>
    <row r="292" spans="1:22">
      <c r="A292" s="7"/>
      <c r="E292" s="79"/>
      <c r="F292" s="79"/>
      <c r="G292" s="79"/>
      <c r="H292" s="79"/>
      <c r="L292" s="81"/>
      <c r="O292" s="81"/>
      <c r="R292" s="81">
        <f t="shared" si="16"/>
        <v>0</v>
      </c>
      <c r="S292" s="81">
        <f>IFERROR(IF(J292="X",0,IF(K292="X",0,VLOOKUP(K292,'13'!$K$3:$L$16,2,FALSE))),0)</f>
        <v>0</v>
      </c>
      <c r="T292" s="81">
        <f t="shared" si="17"/>
        <v>0</v>
      </c>
      <c r="U292" s="81">
        <f>IFERROR(VLOOKUP(K292,'13'!$K$3:$M$16,3,FALSE),0)</f>
        <v>0</v>
      </c>
      <c r="V292" s="81">
        <f t="shared" si="18"/>
        <v>0</v>
      </c>
    </row>
    <row r="293" spans="1:22">
      <c r="A293" s="7"/>
      <c r="E293" s="79"/>
      <c r="F293" s="79"/>
      <c r="G293" s="79"/>
      <c r="H293" s="79"/>
      <c r="L293" s="81"/>
      <c r="O293" s="81"/>
      <c r="R293" s="81">
        <f t="shared" si="16"/>
        <v>0</v>
      </c>
      <c r="S293" s="81">
        <f>IFERROR(IF(J293="X",0,IF(K293="X",0,VLOOKUP(K293,'13'!$K$3:$L$16,2,FALSE))),0)</f>
        <v>0</v>
      </c>
      <c r="T293" s="81">
        <f t="shared" si="17"/>
        <v>0</v>
      </c>
      <c r="U293" s="81">
        <f>IFERROR(VLOOKUP(K293,'13'!$K$3:$M$16,3,FALSE),0)</f>
        <v>0</v>
      </c>
      <c r="V293" s="81">
        <f t="shared" si="18"/>
        <v>0</v>
      </c>
    </row>
    <row r="294" spans="1:22">
      <c r="A294" s="7"/>
      <c r="E294" s="79"/>
      <c r="F294" s="79"/>
      <c r="G294" s="79"/>
      <c r="H294" s="79"/>
      <c r="L294" s="81"/>
      <c r="O294" s="81"/>
      <c r="R294" s="81">
        <f t="shared" si="16"/>
        <v>0</v>
      </c>
      <c r="S294" s="81">
        <f>IFERROR(IF(J294="X",0,IF(K294="X",0,VLOOKUP(K294,'13'!$K$3:$L$16,2,FALSE))),0)</f>
        <v>0</v>
      </c>
      <c r="T294" s="81">
        <f t="shared" si="17"/>
        <v>0</v>
      </c>
      <c r="U294" s="81">
        <f>IFERROR(VLOOKUP(K294,'13'!$K$3:$M$16,3,FALSE),0)</f>
        <v>0</v>
      </c>
      <c r="V294" s="81">
        <f t="shared" si="18"/>
        <v>0</v>
      </c>
    </row>
    <row r="295" spans="1:22">
      <c r="A295" s="7"/>
      <c r="E295" s="79"/>
      <c r="F295" s="79"/>
      <c r="G295" s="79"/>
      <c r="H295" s="79"/>
      <c r="L295" s="81"/>
      <c r="O295" s="81"/>
      <c r="R295" s="81">
        <f t="shared" si="16"/>
        <v>0</v>
      </c>
      <c r="S295" s="81">
        <f>IFERROR(IF(J295="X",0,IF(K295="X",0,VLOOKUP(K295,'13'!$K$3:$L$16,2,FALSE))),0)</f>
        <v>0</v>
      </c>
      <c r="T295" s="81">
        <f t="shared" si="17"/>
        <v>0</v>
      </c>
      <c r="U295" s="81">
        <f>IFERROR(VLOOKUP(K295,'13'!$K$3:$M$16,3,FALSE),0)</f>
        <v>0</v>
      </c>
      <c r="V295" s="81">
        <f t="shared" si="18"/>
        <v>0</v>
      </c>
    </row>
    <row r="296" spans="1:22">
      <c r="A296" s="7"/>
      <c r="E296" s="79"/>
      <c r="F296" s="79"/>
      <c r="G296" s="79"/>
      <c r="H296" s="79"/>
      <c r="L296" s="81"/>
      <c r="O296" s="81"/>
      <c r="R296" s="81">
        <f t="shared" si="16"/>
        <v>0</v>
      </c>
      <c r="S296" s="81">
        <f>IFERROR(IF(J296="X",0,IF(K296="X",0,VLOOKUP(K296,'13'!$K$3:$L$16,2,FALSE))),0)</f>
        <v>0</v>
      </c>
      <c r="T296" s="81">
        <f t="shared" si="17"/>
        <v>0</v>
      </c>
      <c r="U296" s="81">
        <f>IFERROR(VLOOKUP(K296,'13'!$K$3:$M$16,3,FALSE),0)</f>
        <v>0</v>
      </c>
      <c r="V296" s="81">
        <f t="shared" si="18"/>
        <v>0</v>
      </c>
    </row>
    <row r="297" spans="1:22">
      <c r="A297" s="7"/>
      <c r="E297" s="79"/>
      <c r="F297" s="79"/>
      <c r="G297" s="79"/>
      <c r="H297" s="79"/>
      <c r="L297" s="81"/>
      <c r="O297" s="81"/>
      <c r="R297" s="81">
        <f t="shared" si="16"/>
        <v>0</v>
      </c>
      <c r="S297" s="81">
        <f>IFERROR(IF(J297="X",0,IF(K297="X",0,VLOOKUP(K297,'13'!$K$3:$L$16,2,FALSE))),0)</f>
        <v>0</v>
      </c>
      <c r="T297" s="81">
        <f t="shared" si="17"/>
        <v>0</v>
      </c>
      <c r="U297" s="81">
        <f>IFERROR(VLOOKUP(K297,'13'!$K$3:$M$16,3,FALSE),0)</f>
        <v>0</v>
      </c>
      <c r="V297" s="81">
        <f t="shared" si="18"/>
        <v>0</v>
      </c>
    </row>
    <row r="298" spans="1:22">
      <c r="A298" s="7"/>
      <c r="E298" s="79"/>
      <c r="F298" s="79"/>
      <c r="G298" s="79"/>
      <c r="H298" s="79"/>
      <c r="L298" s="81"/>
      <c r="O298" s="81"/>
      <c r="R298" s="81">
        <f t="shared" si="16"/>
        <v>0</v>
      </c>
      <c r="S298" s="81">
        <f>IFERROR(IF(J298="X",0,IF(K298="X",0,VLOOKUP(K298,'13'!$K$3:$L$16,2,FALSE))),0)</f>
        <v>0</v>
      </c>
      <c r="T298" s="81">
        <f t="shared" si="17"/>
        <v>0</v>
      </c>
      <c r="U298" s="81">
        <f>IFERROR(VLOOKUP(K298,'13'!$K$3:$M$16,3,FALSE),0)</f>
        <v>0</v>
      </c>
      <c r="V298" s="81">
        <f t="shared" si="18"/>
        <v>0</v>
      </c>
    </row>
    <row r="299" spans="1:22">
      <c r="A299" s="7"/>
      <c r="E299" s="79"/>
      <c r="F299" s="79"/>
      <c r="G299" s="79"/>
      <c r="H299" s="79"/>
      <c r="L299" s="81"/>
      <c r="O299" s="81"/>
      <c r="R299" s="81">
        <f t="shared" si="16"/>
        <v>0</v>
      </c>
      <c r="S299" s="81">
        <f>IFERROR(IF(J299="X",0,IF(K299="X",0,VLOOKUP(K299,'13'!$K$3:$L$16,2,FALSE))),0)</f>
        <v>0</v>
      </c>
      <c r="T299" s="81">
        <f t="shared" si="17"/>
        <v>0</v>
      </c>
      <c r="U299" s="81">
        <f>IFERROR(VLOOKUP(K299,'13'!$K$3:$M$16,3,FALSE),0)</f>
        <v>0</v>
      </c>
      <c r="V299" s="81">
        <f t="shared" si="18"/>
        <v>0</v>
      </c>
    </row>
    <row r="300" spans="1:22">
      <c r="A300" s="7"/>
      <c r="E300" s="79"/>
      <c r="F300" s="79"/>
      <c r="G300" s="79"/>
      <c r="H300" s="79"/>
      <c r="L300" s="81"/>
      <c r="O300" s="81"/>
      <c r="R300" s="81">
        <f t="shared" si="16"/>
        <v>0</v>
      </c>
      <c r="S300" s="81">
        <f>IFERROR(IF(J300="X",0,IF(K300="X",0,VLOOKUP(K300,'13'!$K$3:$L$16,2,FALSE))),0)</f>
        <v>0</v>
      </c>
      <c r="T300" s="81">
        <f t="shared" si="17"/>
        <v>0</v>
      </c>
      <c r="U300" s="81">
        <f>IFERROR(VLOOKUP(K300,'13'!$K$3:$M$16,3,FALSE),0)</f>
        <v>0</v>
      </c>
      <c r="V300" s="81">
        <f t="shared" si="18"/>
        <v>0</v>
      </c>
    </row>
    <row r="301" spans="1:22">
      <c r="A301" s="7"/>
      <c r="E301" s="79"/>
      <c r="F301" s="79"/>
      <c r="G301" s="79"/>
      <c r="H301" s="79"/>
      <c r="L301" s="81"/>
      <c r="O301" s="81"/>
      <c r="R301" s="81">
        <f t="shared" si="16"/>
        <v>0</v>
      </c>
      <c r="S301" s="81">
        <f>IFERROR(IF(J301="X",0,IF(K301="X",0,VLOOKUP(K301,'13'!$K$3:$L$16,2,FALSE))),0)</f>
        <v>0</v>
      </c>
      <c r="T301" s="81">
        <f t="shared" si="17"/>
        <v>0</v>
      </c>
      <c r="U301" s="81">
        <f>IFERROR(VLOOKUP(K301,'13'!$K$3:$M$16,3,FALSE),0)</f>
        <v>0</v>
      </c>
      <c r="V301" s="81">
        <f t="shared" si="18"/>
        <v>0</v>
      </c>
    </row>
    <row r="302" spans="1:22">
      <c r="A302" s="7"/>
      <c r="E302" s="79"/>
      <c r="F302" s="79"/>
      <c r="G302" s="79"/>
      <c r="H302" s="79"/>
      <c r="L302" s="81"/>
      <c r="O302" s="81"/>
      <c r="R302" s="81">
        <f t="shared" si="16"/>
        <v>0</v>
      </c>
      <c r="S302" s="81">
        <f>IFERROR(IF(J302="X",0,IF(K302="X",0,VLOOKUP(K302,'13'!$K$3:$L$16,2,FALSE))),0)</f>
        <v>0</v>
      </c>
      <c r="T302" s="81">
        <f t="shared" si="17"/>
        <v>0</v>
      </c>
      <c r="U302" s="81">
        <f>IFERROR(VLOOKUP(K302,'13'!$K$3:$M$16,3,FALSE),0)</f>
        <v>0</v>
      </c>
      <c r="V302" s="81">
        <f t="shared" si="18"/>
        <v>0</v>
      </c>
    </row>
    <row r="303" spans="1:22">
      <c r="A303" s="7"/>
      <c r="E303" s="79"/>
      <c r="F303" s="79"/>
      <c r="G303" s="79"/>
      <c r="H303" s="79"/>
      <c r="L303" s="81"/>
      <c r="O303" s="81"/>
      <c r="R303" s="81">
        <f t="shared" si="16"/>
        <v>0</v>
      </c>
      <c r="S303" s="81">
        <f>IFERROR(IF(J303="X",0,IF(K303="X",0,VLOOKUP(K303,'13'!$K$3:$L$16,2,FALSE))),0)</f>
        <v>0</v>
      </c>
      <c r="T303" s="81">
        <f t="shared" si="17"/>
        <v>0</v>
      </c>
      <c r="U303" s="81">
        <f>IFERROR(VLOOKUP(K303,'13'!$K$3:$M$16,3,FALSE),0)</f>
        <v>0</v>
      </c>
      <c r="V303" s="81">
        <f t="shared" si="18"/>
        <v>0</v>
      </c>
    </row>
    <row r="304" spans="1:22">
      <c r="A304" s="7"/>
      <c r="E304" s="79"/>
      <c r="F304" s="79"/>
      <c r="G304" s="79"/>
      <c r="H304" s="79"/>
      <c r="L304" s="81"/>
      <c r="O304" s="81"/>
      <c r="R304" s="81">
        <f t="shared" si="16"/>
        <v>0</v>
      </c>
      <c r="S304" s="81">
        <f>IFERROR(IF(J304="X",0,IF(K304="X",0,VLOOKUP(K304,'13'!$K$3:$L$16,2,FALSE))),0)</f>
        <v>0</v>
      </c>
      <c r="T304" s="81">
        <f t="shared" si="17"/>
        <v>0</v>
      </c>
      <c r="U304" s="81">
        <f>IFERROR(VLOOKUP(K304,'13'!$K$3:$M$16,3,FALSE),0)</f>
        <v>0</v>
      </c>
      <c r="V304" s="81">
        <f t="shared" si="18"/>
        <v>0</v>
      </c>
    </row>
    <row r="305" spans="1:22">
      <c r="A305" s="7"/>
      <c r="E305" s="79"/>
      <c r="F305" s="79"/>
      <c r="G305" s="79"/>
      <c r="H305" s="79"/>
      <c r="L305" s="81"/>
      <c r="O305" s="81"/>
      <c r="R305" s="81">
        <f t="shared" si="16"/>
        <v>0</v>
      </c>
      <c r="S305" s="81">
        <f>IFERROR(IF(J305="X",0,IF(K305="X",0,VLOOKUP(K305,'13'!$K$3:$L$16,2,FALSE))),0)</f>
        <v>0</v>
      </c>
      <c r="T305" s="81">
        <f t="shared" si="17"/>
        <v>0</v>
      </c>
      <c r="U305" s="81">
        <f>IFERROR(VLOOKUP(K305,'13'!$K$3:$M$16,3,FALSE),0)</f>
        <v>0</v>
      </c>
      <c r="V305" s="81">
        <f t="shared" si="18"/>
        <v>0</v>
      </c>
    </row>
    <row r="306" spans="1:22">
      <c r="A306" s="7"/>
      <c r="E306" s="79"/>
      <c r="F306" s="79"/>
      <c r="G306" s="79"/>
      <c r="H306" s="79"/>
      <c r="L306" s="81"/>
      <c r="O306" s="81"/>
      <c r="R306" s="81">
        <f t="shared" si="16"/>
        <v>0</v>
      </c>
      <c r="S306" s="81">
        <f>IFERROR(IF(J306="X",0,IF(K306="X",0,VLOOKUP(K306,'13'!$K$3:$L$16,2,FALSE))),0)</f>
        <v>0</v>
      </c>
      <c r="T306" s="81">
        <f t="shared" si="17"/>
        <v>0</v>
      </c>
      <c r="U306" s="81">
        <f>IFERROR(VLOOKUP(K306,'13'!$K$3:$M$16,3,FALSE),0)</f>
        <v>0</v>
      </c>
      <c r="V306" s="81">
        <f t="shared" si="18"/>
        <v>0</v>
      </c>
    </row>
    <row r="307" spans="1:22">
      <c r="A307" s="7"/>
      <c r="E307" s="79"/>
      <c r="F307" s="79"/>
      <c r="G307" s="79"/>
      <c r="H307" s="79"/>
      <c r="L307" s="81"/>
      <c r="O307" s="81"/>
      <c r="R307" s="81">
        <f t="shared" si="16"/>
        <v>0</v>
      </c>
      <c r="S307" s="81">
        <f>IFERROR(IF(J307="X",0,IF(K307="X",0,VLOOKUP(K307,'13'!$K$3:$L$16,2,FALSE))),0)</f>
        <v>0</v>
      </c>
      <c r="T307" s="81">
        <f t="shared" si="17"/>
        <v>0</v>
      </c>
      <c r="U307" s="81">
        <f>IFERROR(VLOOKUP(K307,'13'!$K$3:$M$16,3,FALSE),0)</f>
        <v>0</v>
      </c>
      <c r="V307" s="81">
        <f t="shared" si="18"/>
        <v>0</v>
      </c>
    </row>
    <row r="308" spans="1:22">
      <c r="A308" s="7"/>
      <c r="E308" s="79"/>
      <c r="F308" s="79"/>
      <c r="G308" s="79"/>
      <c r="H308" s="79"/>
      <c r="L308" s="81"/>
      <c r="O308" s="81"/>
      <c r="R308" s="81">
        <f t="shared" si="16"/>
        <v>0</v>
      </c>
      <c r="S308" s="81">
        <f>IFERROR(IF(J308="X",0,IF(K308="X",0,VLOOKUP(K308,'13'!$K$3:$L$16,2,FALSE))),0)</f>
        <v>0</v>
      </c>
      <c r="T308" s="81">
        <f t="shared" si="17"/>
        <v>0</v>
      </c>
      <c r="U308" s="81">
        <f>IFERROR(VLOOKUP(K308,'13'!$K$3:$M$16,3,FALSE),0)</f>
        <v>0</v>
      </c>
      <c r="V308" s="81">
        <f t="shared" si="18"/>
        <v>0</v>
      </c>
    </row>
    <row r="309" spans="1:22">
      <c r="A309" s="7"/>
      <c r="E309" s="79"/>
      <c r="F309" s="79"/>
      <c r="G309" s="79"/>
      <c r="H309" s="79"/>
      <c r="L309" s="81"/>
      <c r="O309" s="81"/>
      <c r="R309" s="81">
        <f t="shared" si="16"/>
        <v>0</v>
      </c>
      <c r="S309" s="81">
        <f>IFERROR(IF(J309="X",0,IF(K309="X",0,VLOOKUP(K309,'13'!$K$3:$L$16,2,FALSE))),0)</f>
        <v>0</v>
      </c>
      <c r="T309" s="81">
        <f t="shared" si="17"/>
        <v>0</v>
      </c>
      <c r="U309" s="81">
        <f>IFERROR(VLOOKUP(K309,'13'!$K$3:$M$16,3,FALSE),0)</f>
        <v>0</v>
      </c>
      <c r="V309" s="81">
        <f t="shared" si="18"/>
        <v>0</v>
      </c>
    </row>
    <row r="310" spans="1:22">
      <c r="A310" s="7"/>
      <c r="E310" s="79"/>
      <c r="F310" s="79"/>
      <c r="G310" s="79"/>
      <c r="H310" s="79"/>
      <c r="L310" s="81"/>
      <c r="O310" s="81"/>
      <c r="R310" s="81">
        <f t="shared" si="16"/>
        <v>0</v>
      </c>
      <c r="S310" s="81">
        <f>IFERROR(IF(J310="X",0,IF(K310="X",0,VLOOKUP(K310,'13'!$K$3:$L$16,2,FALSE))),0)</f>
        <v>0</v>
      </c>
      <c r="T310" s="81">
        <f t="shared" si="17"/>
        <v>0</v>
      </c>
      <c r="U310" s="81">
        <f>IFERROR(VLOOKUP(K310,'13'!$K$3:$M$16,3,FALSE),0)</f>
        <v>0</v>
      </c>
      <c r="V310" s="81">
        <f t="shared" si="18"/>
        <v>0</v>
      </c>
    </row>
    <row r="311" spans="1:22">
      <c r="A311" s="7"/>
      <c r="E311" s="79"/>
      <c r="F311" s="79"/>
      <c r="G311" s="79"/>
      <c r="H311" s="79"/>
      <c r="L311" s="81"/>
      <c r="O311" s="81"/>
      <c r="R311" s="81">
        <f t="shared" si="16"/>
        <v>0</v>
      </c>
      <c r="S311" s="81">
        <f>IFERROR(IF(J311="X",0,IF(K311="X",0,VLOOKUP(K311,'13'!$K$3:$L$16,2,FALSE))),0)</f>
        <v>0</v>
      </c>
      <c r="T311" s="81">
        <f t="shared" si="17"/>
        <v>0</v>
      </c>
      <c r="U311" s="81">
        <f>IFERROR(VLOOKUP(K311,'13'!$K$3:$M$16,3,FALSE),0)</f>
        <v>0</v>
      </c>
      <c r="V311" s="81">
        <f t="shared" si="18"/>
        <v>0</v>
      </c>
    </row>
    <row r="312" spans="1:22">
      <c r="A312" s="7"/>
      <c r="E312" s="79"/>
      <c r="F312" s="79"/>
      <c r="G312" s="79"/>
      <c r="H312" s="79"/>
      <c r="L312" s="81"/>
      <c r="O312" s="81"/>
      <c r="R312" s="81">
        <f t="shared" si="16"/>
        <v>0</v>
      </c>
      <c r="S312" s="81">
        <f>IFERROR(IF(J312="X",0,IF(K312="X",0,VLOOKUP(K312,'13'!$K$3:$L$16,2,FALSE))),0)</f>
        <v>0</v>
      </c>
      <c r="T312" s="81">
        <f t="shared" si="17"/>
        <v>0</v>
      </c>
      <c r="U312" s="81">
        <f>IFERROR(VLOOKUP(K312,'13'!$K$3:$M$16,3,FALSE),0)</f>
        <v>0</v>
      </c>
      <c r="V312" s="81">
        <f t="shared" si="18"/>
        <v>0</v>
      </c>
    </row>
    <row r="313" spans="1:22">
      <c r="A313" s="7"/>
      <c r="E313" s="79"/>
      <c r="F313" s="79"/>
      <c r="G313" s="79"/>
      <c r="H313" s="79"/>
      <c r="L313" s="81"/>
      <c r="O313" s="81"/>
      <c r="R313" s="81">
        <f t="shared" si="16"/>
        <v>0</v>
      </c>
      <c r="S313" s="81">
        <f>IFERROR(IF(J313="X",0,IF(K313="X",0,VLOOKUP(K313,'13'!$K$3:$L$16,2,FALSE))),0)</f>
        <v>0</v>
      </c>
      <c r="T313" s="81">
        <f t="shared" si="17"/>
        <v>0</v>
      </c>
      <c r="U313" s="81">
        <f>IFERROR(VLOOKUP(K313,'13'!$K$3:$M$16,3,FALSE),0)</f>
        <v>0</v>
      </c>
      <c r="V313" s="81">
        <f t="shared" si="18"/>
        <v>0</v>
      </c>
    </row>
    <row r="314" spans="1:22">
      <c r="A314" s="7"/>
      <c r="E314" s="79"/>
      <c r="F314" s="79"/>
      <c r="G314" s="79"/>
      <c r="H314" s="79"/>
      <c r="L314" s="81"/>
      <c r="O314" s="81"/>
      <c r="R314" s="81">
        <f t="shared" si="16"/>
        <v>0</v>
      </c>
      <c r="S314" s="81">
        <f>IFERROR(IF(J314="X",0,IF(K314="X",0,VLOOKUP(K314,'13'!$K$3:$L$16,2,FALSE))),0)</f>
        <v>0</v>
      </c>
      <c r="T314" s="81">
        <f t="shared" si="17"/>
        <v>0</v>
      </c>
      <c r="U314" s="81">
        <f>IFERROR(VLOOKUP(K314,'13'!$K$3:$M$16,3,FALSE),0)</f>
        <v>0</v>
      </c>
      <c r="V314" s="81">
        <f t="shared" si="18"/>
        <v>0</v>
      </c>
    </row>
    <row r="315" spans="1:22">
      <c r="A315" s="7"/>
      <c r="E315" s="79"/>
      <c r="F315" s="79"/>
      <c r="G315" s="79"/>
      <c r="H315" s="79"/>
      <c r="L315" s="81"/>
      <c r="O315" s="81"/>
      <c r="R315" s="81">
        <f t="shared" si="16"/>
        <v>0</v>
      </c>
      <c r="S315" s="81">
        <f>IFERROR(IF(J315="X",0,IF(K315="X",0,VLOOKUP(K315,'13'!$K$3:$L$16,2,FALSE))),0)</f>
        <v>0</v>
      </c>
      <c r="T315" s="81">
        <f t="shared" si="17"/>
        <v>0</v>
      </c>
      <c r="U315" s="81">
        <f>IFERROR(VLOOKUP(K315,'13'!$K$3:$M$16,3,FALSE),0)</f>
        <v>0</v>
      </c>
      <c r="V315" s="81">
        <f t="shared" si="18"/>
        <v>0</v>
      </c>
    </row>
    <row r="316" spans="1:22">
      <c r="A316" s="7"/>
      <c r="E316" s="79"/>
      <c r="F316" s="79"/>
      <c r="G316" s="79"/>
      <c r="H316" s="79"/>
      <c r="L316" s="81"/>
      <c r="O316" s="81"/>
      <c r="R316" s="81">
        <f t="shared" si="16"/>
        <v>0</v>
      </c>
      <c r="S316" s="81">
        <f>IFERROR(IF(J316="X",0,IF(K316="X",0,VLOOKUP(K316,'13'!$K$3:$L$16,2,FALSE))),0)</f>
        <v>0</v>
      </c>
      <c r="T316" s="81">
        <f t="shared" si="17"/>
        <v>0</v>
      </c>
      <c r="U316" s="81">
        <f>IFERROR(VLOOKUP(K316,'13'!$K$3:$M$16,3,FALSE),0)</f>
        <v>0</v>
      </c>
      <c r="V316" s="81">
        <f t="shared" si="18"/>
        <v>0</v>
      </c>
    </row>
    <row r="317" spans="1:22">
      <c r="A317" s="7"/>
      <c r="E317" s="79"/>
      <c r="F317" s="79"/>
      <c r="G317" s="79"/>
      <c r="H317" s="79"/>
      <c r="L317" s="81"/>
      <c r="O317" s="81"/>
      <c r="R317" s="81">
        <f t="shared" si="16"/>
        <v>0</v>
      </c>
      <c r="S317" s="81">
        <f>IFERROR(IF(J317="X",0,IF(K317="X",0,VLOOKUP(K317,'13'!$K$3:$L$16,2,FALSE))),0)</f>
        <v>0</v>
      </c>
      <c r="T317" s="81">
        <f t="shared" si="17"/>
        <v>0</v>
      </c>
      <c r="U317" s="81">
        <f>IFERROR(VLOOKUP(K317,'13'!$K$3:$M$16,3,FALSE),0)</f>
        <v>0</v>
      </c>
      <c r="V317" s="81">
        <f t="shared" si="18"/>
        <v>0</v>
      </c>
    </row>
    <row r="318" spans="1:22">
      <c r="A318" s="7"/>
      <c r="E318" s="79"/>
      <c r="F318" s="79"/>
      <c r="G318" s="79"/>
      <c r="H318" s="79"/>
      <c r="L318" s="81"/>
      <c r="O318" s="81"/>
      <c r="R318" s="81">
        <f t="shared" si="16"/>
        <v>0</v>
      </c>
      <c r="S318" s="81">
        <f>IFERROR(IF(J318="X",0,IF(K318="X",0,VLOOKUP(K318,'13'!$K$3:$L$16,2,FALSE))),0)</f>
        <v>0</v>
      </c>
      <c r="T318" s="81">
        <f t="shared" si="17"/>
        <v>0</v>
      </c>
      <c r="U318" s="81">
        <f>IFERROR(VLOOKUP(K318,'13'!$K$3:$M$16,3,FALSE),0)</f>
        <v>0</v>
      </c>
      <c r="V318" s="81">
        <f t="shared" si="18"/>
        <v>0</v>
      </c>
    </row>
    <row r="319" spans="1:22">
      <c r="A319" s="7"/>
      <c r="E319" s="79"/>
      <c r="F319" s="79"/>
      <c r="G319" s="79"/>
      <c r="H319" s="79"/>
      <c r="L319" s="81"/>
      <c r="O319" s="81"/>
      <c r="R319" s="81">
        <f t="shared" si="16"/>
        <v>0</v>
      </c>
      <c r="S319" s="81">
        <f>IFERROR(IF(J319="X",0,IF(K319="X",0,VLOOKUP(K319,'13'!$K$3:$L$16,2,FALSE))),0)</f>
        <v>0</v>
      </c>
      <c r="T319" s="81">
        <f t="shared" si="17"/>
        <v>0</v>
      </c>
      <c r="U319" s="81">
        <f>IFERROR(VLOOKUP(K319,'13'!$K$3:$M$16,3,FALSE),0)</f>
        <v>0</v>
      </c>
      <c r="V319" s="81">
        <f t="shared" si="18"/>
        <v>0</v>
      </c>
    </row>
    <row r="320" spans="1:22">
      <c r="A320" s="7"/>
      <c r="E320" s="79"/>
      <c r="F320" s="79"/>
      <c r="G320" s="79"/>
      <c r="H320" s="79"/>
      <c r="L320" s="81"/>
      <c r="O320" s="81"/>
      <c r="R320" s="81">
        <f t="shared" si="16"/>
        <v>0</v>
      </c>
      <c r="S320" s="81">
        <f>IFERROR(IF(J320="X",0,IF(K320="X",0,VLOOKUP(K320,'13'!$K$3:$L$16,2,FALSE))),0)</f>
        <v>0</v>
      </c>
      <c r="T320" s="81">
        <f t="shared" si="17"/>
        <v>0</v>
      </c>
      <c r="U320" s="81">
        <f>IFERROR(VLOOKUP(K320,'13'!$K$3:$M$16,3,FALSE),0)</f>
        <v>0</v>
      </c>
      <c r="V320" s="81">
        <f t="shared" si="18"/>
        <v>0</v>
      </c>
    </row>
    <row r="321" spans="1:22">
      <c r="A321" s="7"/>
      <c r="E321" s="79"/>
      <c r="F321" s="79"/>
      <c r="G321" s="79"/>
      <c r="H321" s="79"/>
      <c r="L321" s="81"/>
      <c r="O321" s="81"/>
      <c r="R321" s="81">
        <f t="shared" si="16"/>
        <v>0</v>
      </c>
      <c r="S321" s="81">
        <f>IFERROR(IF(J321="X",0,IF(K321="X",0,VLOOKUP(K321,'13'!$K$3:$L$16,2,FALSE))),0)</f>
        <v>0</v>
      </c>
      <c r="T321" s="81">
        <f t="shared" si="17"/>
        <v>0</v>
      </c>
      <c r="U321" s="81">
        <f>IFERROR(VLOOKUP(K321,'13'!$K$3:$M$16,3,FALSE),0)</f>
        <v>0</v>
      </c>
      <c r="V321" s="81">
        <f t="shared" si="18"/>
        <v>0</v>
      </c>
    </row>
    <row r="322" spans="1:22">
      <c r="A322" s="7"/>
      <c r="E322" s="79"/>
      <c r="F322" s="79"/>
      <c r="G322" s="79"/>
      <c r="H322" s="79"/>
      <c r="L322" s="81"/>
      <c r="O322" s="81"/>
      <c r="R322" s="81">
        <f t="shared" si="16"/>
        <v>0</v>
      </c>
      <c r="S322" s="81">
        <f>IFERROR(IF(J322="X",0,IF(K322="X",0,VLOOKUP(K322,'13'!$K$3:$L$16,2,FALSE))),0)</f>
        <v>0</v>
      </c>
      <c r="T322" s="81">
        <f t="shared" si="17"/>
        <v>0</v>
      </c>
      <c r="U322" s="81">
        <f>IFERROR(VLOOKUP(K322,'13'!$K$3:$M$16,3,FALSE),0)</f>
        <v>0</v>
      </c>
      <c r="V322" s="81">
        <f t="shared" si="18"/>
        <v>0</v>
      </c>
    </row>
    <row r="323" spans="1:22">
      <c r="A323" s="7"/>
      <c r="E323" s="79"/>
      <c r="F323" s="79"/>
      <c r="G323" s="79"/>
      <c r="H323" s="79"/>
      <c r="L323" s="81"/>
      <c r="O323" s="81"/>
      <c r="R323" s="81">
        <f t="shared" si="16"/>
        <v>0</v>
      </c>
      <c r="S323" s="81">
        <f>IFERROR(IF(J323="X",0,IF(K323="X",0,VLOOKUP(K323,'13'!$K$3:$L$16,2,FALSE))),0)</f>
        <v>0</v>
      </c>
      <c r="T323" s="81">
        <f t="shared" si="17"/>
        <v>0</v>
      </c>
      <c r="U323" s="81">
        <f>IFERROR(VLOOKUP(K323,'13'!$K$3:$M$16,3,FALSE),0)</f>
        <v>0</v>
      </c>
      <c r="V323" s="81">
        <f t="shared" si="18"/>
        <v>0</v>
      </c>
    </row>
    <row r="324" spans="1:22">
      <c r="A324" s="7"/>
      <c r="E324" s="79"/>
      <c r="F324" s="79"/>
      <c r="G324" s="79"/>
      <c r="H324" s="79"/>
      <c r="L324" s="81"/>
      <c r="O324" s="81"/>
      <c r="R324" s="81">
        <f t="shared" si="16"/>
        <v>0</v>
      </c>
      <c r="S324" s="81">
        <f>IFERROR(IF(J324="X",0,IF(K324="X",0,VLOOKUP(K324,'13'!$K$3:$L$16,2,FALSE))),0)</f>
        <v>0</v>
      </c>
      <c r="T324" s="81">
        <f t="shared" si="17"/>
        <v>0</v>
      </c>
      <c r="U324" s="81">
        <f>IFERROR(VLOOKUP(K324,'13'!$K$3:$M$16,3,FALSE),0)</f>
        <v>0</v>
      </c>
      <c r="V324" s="81">
        <f t="shared" si="18"/>
        <v>0</v>
      </c>
    </row>
    <row r="325" spans="1:22">
      <c r="A325" s="7"/>
      <c r="E325" s="79"/>
      <c r="F325" s="79"/>
      <c r="G325" s="79"/>
      <c r="H325" s="79"/>
      <c r="L325" s="81"/>
      <c r="O325" s="81"/>
      <c r="R325" s="81">
        <f t="shared" si="16"/>
        <v>0</v>
      </c>
      <c r="S325" s="81">
        <f>IFERROR(IF(J325="X",0,IF(K325="X",0,VLOOKUP(K325,'13'!$K$3:$L$16,2,FALSE))),0)</f>
        <v>0</v>
      </c>
      <c r="T325" s="81">
        <f t="shared" si="17"/>
        <v>0</v>
      </c>
      <c r="U325" s="81">
        <f>IFERROR(VLOOKUP(K325,'13'!$K$3:$M$16,3,FALSE),0)</f>
        <v>0</v>
      </c>
      <c r="V325" s="81">
        <f t="shared" si="18"/>
        <v>0</v>
      </c>
    </row>
    <row r="326" spans="1:22">
      <c r="A326" s="7"/>
      <c r="E326" s="79"/>
      <c r="F326" s="79"/>
      <c r="G326" s="79"/>
      <c r="H326" s="79"/>
      <c r="L326" s="81"/>
      <c r="O326" s="81"/>
      <c r="R326" s="81">
        <f t="shared" si="16"/>
        <v>0</v>
      </c>
      <c r="S326" s="81">
        <f>IFERROR(IF(J326="X",0,IF(K326="X",0,VLOOKUP(K326,'13'!$K$3:$L$16,2,FALSE))),0)</f>
        <v>0</v>
      </c>
      <c r="T326" s="81">
        <f t="shared" si="17"/>
        <v>0</v>
      </c>
      <c r="U326" s="81">
        <f>IFERROR(VLOOKUP(K326,'13'!$K$3:$M$16,3,FALSE),0)</f>
        <v>0</v>
      </c>
      <c r="V326" s="81">
        <f t="shared" si="18"/>
        <v>0</v>
      </c>
    </row>
    <row r="327" spans="1:22">
      <c r="A327" s="7"/>
      <c r="E327" s="79"/>
      <c r="F327" s="79"/>
      <c r="G327" s="79"/>
      <c r="H327" s="79"/>
      <c r="L327" s="81"/>
      <c r="O327" s="81"/>
      <c r="R327" s="81">
        <f t="shared" si="16"/>
        <v>0</v>
      </c>
      <c r="S327" s="81">
        <f>IFERROR(IF(J327="X",0,IF(K327="X",0,VLOOKUP(K327,'13'!$K$3:$L$16,2,FALSE))),0)</f>
        <v>0</v>
      </c>
      <c r="T327" s="81">
        <f t="shared" si="17"/>
        <v>0</v>
      </c>
      <c r="U327" s="81">
        <f>IFERROR(VLOOKUP(K327,'13'!$K$3:$M$16,3,FALSE),0)</f>
        <v>0</v>
      </c>
      <c r="V327" s="81">
        <f t="shared" si="18"/>
        <v>0</v>
      </c>
    </row>
    <row r="328" spans="1:22">
      <c r="A328" s="7"/>
      <c r="E328" s="79"/>
      <c r="F328" s="79"/>
      <c r="G328" s="79"/>
      <c r="H328" s="79"/>
      <c r="L328" s="81"/>
      <c r="O328" s="81"/>
      <c r="R328" s="81">
        <f t="shared" si="16"/>
        <v>0</v>
      </c>
      <c r="S328" s="81">
        <f>IFERROR(IF(J328="X",0,IF(K328="X",0,VLOOKUP(K328,'13'!$K$3:$L$16,2,FALSE))),0)</f>
        <v>0</v>
      </c>
      <c r="T328" s="81">
        <f t="shared" si="17"/>
        <v>0</v>
      </c>
      <c r="U328" s="81">
        <f>IFERROR(VLOOKUP(K328,'13'!$K$3:$M$16,3,FALSE),0)</f>
        <v>0</v>
      </c>
      <c r="V328" s="81">
        <f t="shared" si="18"/>
        <v>0</v>
      </c>
    </row>
    <row r="329" spans="1:22">
      <c r="A329" s="7"/>
      <c r="E329" s="79"/>
      <c r="F329" s="79"/>
      <c r="G329" s="79"/>
      <c r="H329" s="79"/>
      <c r="L329" s="81"/>
      <c r="O329" s="81"/>
      <c r="R329" s="81">
        <f t="shared" si="16"/>
        <v>0</v>
      </c>
      <c r="S329" s="81">
        <f>IFERROR(IF(J329="X",0,IF(K329="X",0,VLOOKUP(K329,'13'!$K$3:$L$16,2,FALSE))),0)</f>
        <v>0</v>
      </c>
      <c r="T329" s="81">
        <f t="shared" si="17"/>
        <v>0</v>
      </c>
      <c r="U329" s="81">
        <f>IFERROR(VLOOKUP(K329,'13'!$K$3:$M$16,3,FALSE),0)</f>
        <v>0</v>
      </c>
      <c r="V329" s="81">
        <f t="shared" si="18"/>
        <v>0</v>
      </c>
    </row>
    <row r="330" spans="1:22">
      <c r="A330" s="7"/>
      <c r="E330" s="79"/>
      <c r="F330" s="79"/>
      <c r="G330" s="79"/>
      <c r="H330" s="79"/>
      <c r="L330" s="81"/>
      <c r="O330" s="81"/>
      <c r="R330" s="81">
        <f t="shared" si="16"/>
        <v>0</v>
      </c>
      <c r="S330" s="81">
        <f>IFERROR(IF(J330="X",0,IF(K330="X",0,VLOOKUP(K330,'13'!$K$3:$L$16,2,FALSE))),0)</f>
        <v>0</v>
      </c>
      <c r="T330" s="81">
        <f t="shared" si="17"/>
        <v>0</v>
      </c>
      <c r="U330" s="81">
        <f>IFERROR(VLOOKUP(K330,'13'!$K$3:$M$16,3,FALSE),0)</f>
        <v>0</v>
      </c>
      <c r="V330" s="81">
        <f t="shared" si="18"/>
        <v>0</v>
      </c>
    </row>
    <row r="331" spans="1:22">
      <c r="A331" s="7"/>
      <c r="E331" s="79"/>
      <c r="F331" s="79"/>
      <c r="G331" s="79"/>
      <c r="H331" s="79"/>
      <c r="L331" s="81"/>
      <c r="O331" s="81"/>
      <c r="R331" s="81">
        <f t="shared" si="16"/>
        <v>0</v>
      </c>
      <c r="S331" s="81">
        <f>IFERROR(IF(J331="X",0,IF(K331="X",0,VLOOKUP(K331,'13'!$K$3:$L$16,2,FALSE))),0)</f>
        <v>0</v>
      </c>
      <c r="T331" s="81">
        <f t="shared" si="17"/>
        <v>0</v>
      </c>
      <c r="U331" s="81">
        <f>IFERROR(VLOOKUP(K331,'13'!$K$3:$M$16,3,FALSE),0)</f>
        <v>0</v>
      </c>
      <c r="V331" s="81">
        <f t="shared" si="18"/>
        <v>0</v>
      </c>
    </row>
    <row r="332" spans="1:22">
      <c r="A332" s="7"/>
      <c r="E332" s="79"/>
      <c r="F332" s="79"/>
      <c r="G332" s="79"/>
      <c r="H332" s="79"/>
      <c r="L332" s="81"/>
      <c r="O332" s="81"/>
      <c r="R332" s="81">
        <f t="shared" si="16"/>
        <v>0</v>
      </c>
      <c r="S332" s="81">
        <f>IFERROR(IF(J332="X",0,IF(K332="X",0,VLOOKUP(K332,'13'!$K$3:$L$16,2,FALSE))),0)</f>
        <v>0</v>
      </c>
      <c r="T332" s="81">
        <f t="shared" si="17"/>
        <v>0</v>
      </c>
      <c r="U332" s="81">
        <f>IFERROR(VLOOKUP(K332,'13'!$K$3:$M$16,3,FALSE),0)</f>
        <v>0</v>
      </c>
      <c r="V332" s="81">
        <f t="shared" si="18"/>
        <v>0</v>
      </c>
    </row>
    <row r="333" spans="1:22">
      <c r="A333" s="7"/>
      <c r="E333" s="79"/>
      <c r="F333" s="79"/>
      <c r="G333" s="79"/>
      <c r="H333" s="79"/>
      <c r="L333" s="81"/>
      <c r="O333" s="81"/>
      <c r="R333" s="81">
        <f t="shared" si="16"/>
        <v>0</v>
      </c>
      <c r="S333" s="81">
        <f>IFERROR(IF(J333="X",0,IF(K333="X",0,VLOOKUP(K333,'13'!$K$3:$L$16,2,FALSE))),0)</f>
        <v>0</v>
      </c>
      <c r="T333" s="81">
        <f t="shared" si="17"/>
        <v>0</v>
      </c>
      <c r="U333" s="81">
        <f>IFERROR(VLOOKUP(K333,'13'!$K$3:$M$16,3,FALSE),0)</f>
        <v>0</v>
      </c>
      <c r="V333" s="81">
        <f t="shared" si="18"/>
        <v>0</v>
      </c>
    </row>
    <row r="334" spans="1:22">
      <c r="A334" s="7"/>
      <c r="E334" s="79"/>
      <c r="F334" s="79"/>
      <c r="G334" s="79"/>
      <c r="H334" s="79"/>
      <c r="L334" s="81"/>
      <c r="O334" s="81"/>
      <c r="R334" s="81">
        <f t="shared" si="16"/>
        <v>0</v>
      </c>
      <c r="S334" s="81">
        <f>IFERROR(IF(J334="X",0,IF(K334="X",0,VLOOKUP(K334,'13'!$K$3:$L$16,2,FALSE))),0)</f>
        <v>0</v>
      </c>
      <c r="T334" s="81">
        <f t="shared" si="17"/>
        <v>0</v>
      </c>
      <c r="U334" s="81">
        <f>IFERROR(VLOOKUP(K334,'13'!$K$3:$M$16,3,FALSE),0)</f>
        <v>0</v>
      </c>
      <c r="V334" s="81">
        <f t="shared" si="18"/>
        <v>0</v>
      </c>
    </row>
    <row r="335" spans="1:22">
      <c r="A335" s="7"/>
      <c r="E335" s="79"/>
      <c r="F335" s="79"/>
      <c r="G335" s="79"/>
      <c r="H335" s="79"/>
      <c r="L335" s="81"/>
      <c r="O335" s="81"/>
      <c r="R335" s="81">
        <f t="shared" si="16"/>
        <v>0</v>
      </c>
      <c r="S335" s="81">
        <f>IFERROR(IF(J335="X",0,IF(K335="X",0,VLOOKUP(K335,'13'!$K$3:$L$16,2,FALSE))),0)</f>
        <v>0</v>
      </c>
      <c r="T335" s="81">
        <f t="shared" si="17"/>
        <v>0</v>
      </c>
      <c r="U335" s="81">
        <f>IFERROR(VLOOKUP(K335,'13'!$K$3:$M$16,3,FALSE),0)</f>
        <v>0</v>
      </c>
      <c r="V335" s="81">
        <f t="shared" si="18"/>
        <v>0</v>
      </c>
    </row>
    <row r="336" spans="1:22">
      <c r="A336" s="7"/>
      <c r="E336" s="79"/>
      <c r="F336" s="79"/>
      <c r="G336" s="79"/>
      <c r="H336" s="79"/>
      <c r="L336" s="81"/>
      <c r="O336" s="81"/>
      <c r="R336" s="81">
        <f t="shared" si="16"/>
        <v>0</v>
      </c>
      <c r="S336" s="81">
        <f>IFERROR(IF(J336="X",0,IF(K336="X",0,VLOOKUP(K336,'13'!$K$3:$L$16,2,FALSE))),0)</f>
        <v>0</v>
      </c>
      <c r="T336" s="81">
        <f t="shared" si="17"/>
        <v>0</v>
      </c>
      <c r="U336" s="81">
        <f>IFERROR(VLOOKUP(K336,'13'!$K$3:$M$16,3,FALSE),0)</f>
        <v>0</v>
      </c>
      <c r="V336" s="81">
        <f t="shared" si="18"/>
        <v>0</v>
      </c>
    </row>
    <row r="337" spans="1:22">
      <c r="A337" s="7"/>
      <c r="E337" s="79"/>
      <c r="F337" s="79"/>
      <c r="G337" s="79"/>
      <c r="H337" s="79"/>
      <c r="L337" s="81"/>
      <c r="O337" s="81"/>
      <c r="R337" s="81">
        <f t="shared" si="16"/>
        <v>0</v>
      </c>
      <c r="S337" s="81">
        <f>IFERROR(IF(J337="X",0,IF(K337="X",0,VLOOKUP(K337,'13'!$K$3:$L$16,2,FALSE))),0)</f>
        <v>0</v>
      </c>
      <c r="T337" s="81">
        <f t="shared" si="17"/>
        <v>0</v>
      </c>
      <c r="U337" s="81">
        <f>IFERROR(VLOOKUP(K337,'13'!$K$3:$M$16,3,FALSE),0)</f>
        <v>0</v>
      </c>
      <c r="V337" s="81">
        <f t="shared" si="18"/>
        <v>0</v>
      </c>
    </row>
    <row r="338" spans="1:22">
      <c r="A338" s="7"/>
      <c r="E338" s="79"/>
      <c r="F338" s="79"/>
      <c r="G338" s="79"/>
      <c r="H338" s="79"/>
      <c r="L338" s="81"/>
      <c r="O338" s="81"/>
      <c r="R338" s="81">
        <f t="shared" si="16"/>
        <v>0</v>
      </c>
      <c r="S338" s="81">
        <f>IFERROR(IF(J338="X",0,IF(K338="X",0,VLOOKUP(K338,'13'!$K$3:$L$16,2,FALSE))),0)</f>
        <v>0</v>
      </c>
      <c r="T338" s="81">
        <f t="shared" si="17"/>
        <v>0</v>
      </c>
      <c r="U338" s="81">
        <f>IFERROR(VLOOKUP(K338,'13'!$K$3:$M$16,3,FALSE),0)</f>
        <v>0</v>
      </c>
      <c r="V338" s="81">
        <f t="shared" si="18"/>
        <v>0</v>
      </c>
    </row>
    <row r="339" spans="1:22">
      <c r="A339" s="7"/>
      <c r="E339" s="79"/>
      <c r="F339" s="79"/>
      <c r="G339" s="79"/>
      <c r="H339" s="79"/>
      <c r="L339" s="81"/>
      <c r="O339" s="81"/>
      <c r="R339" s="81">
        <f t="shared" si="16"/>
        <v>0</v>
      </c>
      <c r="S339" s="81">
        <f>IFERROR(IF(J339="X",0,IF(K339="X",0,VLOOKUP(K339,'13'!$K$3:$L$16,2,FALSE))),0)</f>
        <v>0</v>
      </c>
      <c r="T339" s="81">
        <f t="shared" si="17"/>
        <v>0</v>
      </c>
      <c r="U339" s="81">
        <f>IFERROR(VLOOKUP(K339,'13'!$K$3:$M$16,3,FALSE),0)</f>
        <v>0</v>
      </c>
      <c r="V339" s="81">
        <f t="shared" si="18"/>
        <v>0</v>
      </c>
    </row>
    <row r="340" spans="1:22">
      <c r="A340" s="7"/>
      <c r="E340" s="79"/>
      <c r="F340" s="79"/>
      <c r="G340" s="79"/>
      <c r="H340" s="79"/>
      <c r="L340" s="81"/>
      <c r="O340" s="81"/>
      <c r="R340" s="81">
        <f t="shared" si="16"/>
        <v>0</v>
      </c>
      <c r="S340" s="81">
        <f>IFERROR(IF(J340="X",0,IF(K340="X",0,VLOOKUP(K340,'13'!$K$3:$L$16,2,FALSE))),0)</f>
        <v>0</v>
      </c>
      <c r="T340" s="81">
        <f t="shared" si="17"/>
        <v>0</v>
      </c>
      <c r="U340" s="81">
        <f>IFERROR(VLOOKUP(K340,'13'!$K$3:$M$16,3,FALSE),0)</f>
        <v>0</v>
      </c>
      <c r="V340" s="81">
        <f t="shared" si="18"/>
        <v>0</v>
      </c>
    </row>
    <row r="341" spans="1:22">
      <c r="A341" s="7"/>
      <c r="E341" s="79"/>
      <c r="F341" s="79"/>
      <c r="G341" s="79"/>
      <c r="H341" s="79"/>
      <c r="L341" s="81"/>
      <c r="O341" s="81"/>
      <c r="R341" s="81">
        <f t="shared" si="16"/>
        <v>0</v>
      </c>
      <c r="S341" s="81">
        <f>IFERROR(IF(J341="X",0,IF(K341="X",0,VLOOKUP(K341,'13'!$K$3:$L$16,2,FALSE))),0)</f>
        <v>0</v>
      </c>
      <c r="T341" s="81">
        <f t="shared" si="17"/>
        <v>0</v>
      </c>
      <c r="U341" s="81">
        <f>IFERROR(VLOOKUP(K341,'13'!$K$3:$M$16,3,FALSE),0)</f>
        <v>0</v>
      </c>
      <c r="V341" s="81">
        <f t="shared" si="18"/>
        <v>0</v>
      </c>
    </row>
    <row r="342" spans="1:22">
      <c r="A342" s="7"/>
      <c r="E342" s="79"/>
      <c r="F342" s="79"/>
      <c r="G342" s="79"/>
      <c r="H342" s="79"/>
      <c r="L342" s="81"/>
      <c r="O342" s="81"/>
      <c r="R342" s="81">
        <f t="shared" si="16"/>
        <v>0</v>
      </c>
      <c r="S342" s="81">
        <f>IFERROR(IF(J342="X",0,IF(K342="X",0,VLOOKUP(K342,'13'!$K$3:$L$16,2,FALSE))),0)</f>
        <v>0</v>
      </c>
      <c r="T342" s="81">
        <f t="shared" si="17"/>
        <v>0</v>
      </c>
      <c r="U342" s="81">
        <f>IFERROR(VLOOKUP(K342,'13'!$K$3:$M$16,3,FALSE),0)</f>
        <v>0</v>
      </c>
      <c r="V342" s="81">
        <f t="shared" si="18"/>
        <v>0</v>
      </c>
    </row>
    <row r="343" spans="1:22">
      <c r="A343" s="7"/>
      <c r="E343" s="79"/>
      <c r="F343" s="79"/>
      <c r="G343" s="79"/>
      <c r="H343" s="79"/>
      <c r="L343" s="81"/>
      <c r="O343" s="81"/>
      <c r="R343" s="81">
        <f t="shared" si="16"/>
        <v>0</v>
      </c>
      <c r="S343" s="81">
        <f>IFERROR(IF(J343="X",0,IF(K343="X",0,VLOOKUP(K343,'13'!$K$3:$L$16,2,FALSE))),0)</f>
        <v>0</v>
      </c>
      <c r="T343" s="81">
        <f t="shared" si="17"/>
        <v>0</v>
      </c>
      <c r="U343" s="81">
        <f>IFERROR(VLOOKUP(K343,'13'!$K$3:$M$16,3,FALSE),0)</f>
        <v>0</v>
      </c>
      <c r="V343" s="81">
        <f t="shared" si="18"/>
        <v>0</v>
      </c>
    </row>
    <row r="344" spans="1:22">
      <c r="A344" s="7"/>
      <c r="E344" s="79"/>
      <c r="F344" s="79"/>
      <c r="G344" s="79"/>
      <c r="H344" s="79"/>
      <c r="L344" s="81"/>
      <c r="O344" s="81"/>
      <c r="R344" s="81">
        <f t="shared" si="16"/>
        <v>0</v>
      </c>
      <c r="S344" s="81">
        <f>IFERROR(IF(J344="X",0,IF(K344="X",0,VLOOKUP(K344,'13'!$K$3:$L$16,2,FALSE))),0)</f>
        <v>0</v>
      </c>
      <c r="T344" s="81">
        <f t="shared" si="17"/>
        <v>0</v>
      </c>
      <c r="U344" s="81">
        <f>IFERROR(VLOOKUP(K344,'13'!$K$3:$M$16,3,FALSE),0)</f>
        <v>0</v>
      </c>
      <c r="V344" s="81">
        <f t="shared" si="18"/>
        <v>0</v>
      </c>
    </row>
    <row r="345" spans="1:22">
      <c r="A345" s="7"/>
      <c r="E345" s="79"/>
      <c r="F345" s="79"/>
      <c r="G345" s="79"/>
      <c r="H345" s="79"/>
      <c r="L345" s="81"/>
      <c r="O345" s="81"/>
      <c r="R345" s="81">
        <f t="shared" si="16"/>
        <v>0</v>
      </c>
      <c r="S345" s="81">
        <f>IFERROR(IF(J345="X",0,IF(K345="X",0,VLOOKUP(K345,'13'!$K$3:$L$16,2,FALSE))),0)</f>
        <v>0</v>
      </c>
      <c r="T345" s="81">
        <f t="shared" si="17"/>
        <v>0</v>
      </c>
      <c r="U345" s="81">
        <f>IFERROR(VLOOKUP(K345,'13'!$K$3:$M$16,3,FALSE),0)</f>
        <v>0</v>
      </c>
      <c r="V345" s="81">
        <f t="shared" si="18"/>
        <v>0</v>
      </c>
    </row>
    <row r="346" spans="1:22">
      <c r="A346" s="7"/>
      <c r="E346" s="79"/>
      <c r="F346" s="79"/>
      <c r="G346" s="79"/>
      <c r="H346" s="79"/>
      <c r="L346" s="81"/>
      <c r="O346" s="81"/>
      <c r="R346" s="81">
        <f t="shared" si="16"/>
        <v>0</v>
      </c>
      <c r="S346" s="81">
        <f>IFERROR(IF(J346="X",0,IF(K346="X",0,VLOOKUP(K346,'13'!$K$3:$L$16,2,FALSE))),0)</f>
        <v>0</v>
      </c>
      <c r="T346" s="81">
        <f t="shared" si="17"/>
        <v>0</v>
      </c>
      <c r="U346" s="81">
        <f>IFERROR(VLOOKUP(K346,'13'!$K$3:$M$16,3,FALSE),0)</f>
        <v>0</v>
      </c>
      <c r="V346" s="81">
        <f t="shared" si="18"/>
        <v>0</v>
      </c>
    </row>
    <row r="347" spans="1:22">
      <c r="A347" s="7"/>
      <c r="E347" s="79"/>
      <c r="F347" s="79"/>
      <c r="G347" s="79"/>
      <c r="H347" s="79"/>
      <c r="L347" s="81"/>
      <c r="O347" s="81"/>
      <c r="R347" s="81">
        <f t="shared" si="16"/>
        <v>0</v>
      </c>
      <c r="S347" s="81">
        <f>IFERROR(IF(J347="X",0,IF(K347="X",0,VLOOKUP(K347,'13'!$K$3:$L$16,2,FALSE))),0)</f>
        <v>0</v>
      </c>
      <c r="T347" s="81">
        <f t="shared" si="17"/>
        <v>0</v>
      </c>
      <c r="U347" s="81">
        <f>IFERROR(VLOOKUP(K347,'13'!$K$3:$M$16,3,FALSE),0)</f>
        <v>0</v>
      </c>
      <c r="V347" s="81">
        <f t="shared" si="18"/>
        <v>0</v>
      </c>
    </row>
    <row r="348" spans="1:22">
      <c r="A348" s="7"/>
      <c r="E348" s="79"/>
      <c r="F348" s="79"/>
      <c r="G348" s="79"/>
      <c r="H348" s="79"/>
      <c r="L348" s="81"/>
      <c r="O348" s="81"/>
      <c r="R348" s="81">
        <f t="shared" si="16"/>
        <v>0</v>
      </c>
      <c r="S348" s="81">
        <f>IFERROR(IF(J348="X",0,IF(K348="X",0,VLOOKUP(K348,'13'!$K$3:$L$16,2,FALSE))),0)</f>
        <v>0</v>
      </c>
      <c r="T348" s="81">
        <f t="shared" si="17"/>
        <v>0</v>
      </c>
      <c r="U348" s="81">
        <f>IFERROR(VLOOKUP(K348,'13'!$K$3:$M$16,3,FALSE),0)</f>
        <v>0</v>
      </c>
      <c r="V348" s="81">
        <f t="shared" si="18"/>
        <v>0</v>
      </c>
    </row>
    <row r="349" spans="1:22">
      <c r="A349" s="7"/>
      <c r="E349" s="79"/>
      <c r="F349" s="79"/>
      <c r="G349" s="79"/>
      <c r="H349" s="79"/>
      <c r="L349" s="81"/>
      <c r="O349" s="81"/>
      <c r="R349" s="81">
        <f t="shared" si="16"/>
        <v>0</v>
      </c>
      <c r="S349" s="81">
        <f>IFERROR(IF(J349="X",0,IF(K349="X",0,VLOOKUP(K349,'13'!$K$3:$L$16,2,FALSE))),0)</f>
        <v>0</v>
      </c>
      <c r="T349" s="81">
        <f t="shared" si="17"/>
        <v>0</v>
      </c>
      <c r="U349" s="81">
        <f>IFERROR(VLOOKUP(K349,'13'!$K$3:$M$16,3,FALSE),0)</f>
        <v>0</v>
      </c>
      <c r="V349" s="81">
        <f t="shared" si="18"/>
        <v>0</v>
      </c>
    </row>
    <row r="350" spans="1:22">
      <c r="A350" s="7"/>
      <c r="E350" s="79"/>
      <c r="F350" s="79"/>
      <c r="G350" s="79"/>
      <c r="H350" s="79"/>
      <c r="L350" s="81"/>
      <c r="O350" s="81"/>
      <c r="R350" s="81">
        <f t="shared" ref="R350:R413" si="19">SUM(M350+P350)</f>
        <v>0</v>
      </c>
      <c r="S350" s="81">
        <f>IFERROR(IF(J350="X",0,IF(K350="X",0,VLOOKUP(K350,'13'!$K$3:$L$16,2,FALSE))),0)</f>
        <v>0</v>
      </c>
      <c r="T350" s="81">
        <f t="shared" ref="T350:T413" si="20">R350*S350</f>
        <v>0</v>
      </c>
      <c r="U350" s="81">
        <f>IFERROR(VLOOKUP(K350,'13'!$K$3:$M$16,3,FALSE),0)</f>
        <v>0</v>
      </c>
      <c r="V350" s="81">
        <f t="shared" ref="V350:V413" si="21">IF(U350=0,0,T350/U350)</f>
        <v>0</v>
      </c>
    </row>
    <row r="351" spans="1:22">
      <c r="A351" s="7"/>
      <c r="E351" s="79"/>
      <c r="F351" s="79"/>
      <c r="G351" s="79"/>
      <c r="H351" s="79"/>
      <c r="L351" s="81"/>
      <c r="O351" s="81"/>
      <c r="R351" s="81">
        <f t="shared" si="19"/>
        <v>0</v>
      </c>
      <c r="S351" s="81">
        <f>IFERROR(IF(J351="X",0,IF(K351="X",0,VLOOKUP(K351,'13'!$K$3:$L$16,2,FALSE))),0)</f>
        <v>0</v>
      </c>
      <c r="T351" s="81">
        <f t="shared" si="20"/>
        <v>0</v>
      </c>
      <c r="U351" s="81">
        <f>IFERROR(VLOOKUP(K351,'13'!$K$3:$M$16,3,FALSE),0)</f>
        <v>0</v>
      </c>
      <c r="V351" s="81">
        <f t="shared" si="21"/>
        <v>0</v>
      </c>
    </row>
    <row r="352" spans="1:22">
      <c r="A352" s="7"/>
      <c r="E352" s="79"/>
      <c r="F352" s="79"/>
      <c r="G352" s="79"/>
      <c r="H352" s="79"/>
      <c r="L352" s="81"/>
      <c r="O352" s="81"/>
      <c r="R352" s="81">
        <f t="shared" si="19"/>
        <v>0</v>
      </c>
      <c r="S352" s="81">
        <f>IFERROR(IF(J352="X",0,IF(K352="X",0,VLOOKUP(K352,'13'!$K$3:$L$16,2,FALSE))),0)</f>
        <v>0</v>
      </c>
      <c r="T352" s="81">
        <f t="shared" si="20"/>
        <v>0</v>
      </c>
      <c r="U352" s="81">
        <f>IFERROR(VLOOKUP(K352,'13'!$K$3:$M$16,3,FALSE),0)</f>
        <v>0</v>
      </c>
      <c r="V352" s="81">
        <f t="shared" si="21"/>
        <v>0</v>
      </c>
    </row>
    <row r="353" spans="1:22">
      <c r="A353" s="7"/>
      <c r="E353" s="79"/>
      <c r="F353" s="79"/>
      <c r="G353" s="79"/>
      <c r="H353" s="79"/>
      <c r="L353" s="81"/>
      <c r="O353" s="81"/>
      <c r="R353" s="81">
        <f t="shared" si="19"/>
        <v>0</v>
      </c>
      <c r="S353" s="81">
        <f>IFERROR(IF(J353="X",0,IF(K353="X",0,VLOOKUP(K353,'13'!$K$3:$L$16,2,FALSE))),0)</f>
        <v>0</v>
      </c>
      <c r="T353" s="81">
        <f t="shared" si="20"/>
        <v>0</v>
      </c>
      <c r="U353" s="81">
        <f>IFERROR(VLOOKUP(K353,'13'!$K$3:$M$16,3,FALSE),0)</f>
        <v>0</v>
      </c>
      <c r="V353" s="81">
        <f t="shared" si="21"/>
        <v>0</v>
      </c>
    </row>
    <row r="354" spans="1:22">
      <c r="A354" s="7"/>
      <c r="E354" s="79"/>
      <c r="F354" s="79"/>
      <c r="G354" s="79"/>
      <c r="H354" s="79"/>
      <c r="L354" s="81"/>
      <c r="O354" s="81"/>
      <c r="R354" s="81">
        <f t="shared" si="19"/>
        <v>0</v>
      </c>
      <c r="S354" s="81">
        <f>IFERROR(IF(J354="X",0,IF(K354="X",0,VLOOKUP(K354,'13'!$K$3:$L$16,2,FALSE))),0)</f>
        <v>0</v>
      </c>
      <c r="T354" s="81">
        <f t="shared" si="20"/>
        <v>0</v>
      </c>
      <c r="U354" s="81">
        <f>IFERROR(VLOOKUP(K354,'13'!$K$3:$M$16,3,FALSE),0)</f>
        <v>0</v>
      </c>
      <c r="V354" s="81">
        <f t="shared" si="21"/>
        <v>0</v>
      </c>
    </row>
    <row r="355" spans="1:22">
      <c r="A355" s="7"/>
      <c r="E355" s="79"/>
      <c r="F355" s="79"/>
      <c r="G355" s="79"/>
      <c r="H355" s="79"/>
      <c r="L355" s="81"/>
      <c r="O355" s="81"/>
      <c r="R355" s="81">
        <f t="shared" si="19"/>
        <v>0</v>
      </c>
      <c r="S355" s="81">
        <f>IFERROR(IF(J355="X",0,IF(K355="X",0,VLOOKUP(K355,'13'!$K$3:$L$16,2,FALSE))),0)</f>
        <v>0</v>
      </c>
      <c r="T355" s="81">
        <f t="shared" si="20"/>
        <v>0</v>
      </c>
      <c r="U355" s="81">
        <f>IFERROR(VLOOKUP(K355,'13'!$K$3:$M$16,3,FALSE),0)</f>
        <v>0</v>
      </c>
      <c r="V355" s="81">
        <f t="shared" si="21"/>
        <v>0</v>
      </c>
    </row>
    <row r="356" spans="1:22">
      <c r="A356" s="7"/>
      <c r="E356" s="79"/>
      <c r="F356" s="79"/>
      <c r="G356" s="79"/>
      <c r="H356" s="79"/>
      <c r="L356" s="81"/>
      <c r="O356" s="81"/>
      <c r="R356" s="81">
        <f t="shared" si="19"/>
        <v>0</v>
      </c>
      <c r="S356" s="81">
        <f>IFERROR(IF(J356="X",0,IF(K356="X",0,VLOOKUP(K356,'13'!$K$3:$L$16,2,FALSE))),0)</f>
        <v>0</v>
      </c>
      <c r="T356" s="81">
        <f t="shared" si="20"/>
        <v>0</v>
      </c>
      <c r="U356" s="81">
        <f>IFERROR(VLOOKUP(K356,'13'!$K$3:$M$16,3,FALSE),0)</f>
        <v>0</v>
      </c>
      <c r="V356" s="81">
        <f t="shared" si="21"/>
        <v>0</v>
      </c>
    </row>
    <row r="357" spans="1:22">
      <c r="A357" s="7"/>
      <c r="E357" s="79"/>
      <c r="F357" s="79"/>
      <c r="G357" s="79"/>
      <c r="H357" s="79"/>
      <c r="L357" s="81"/>
      <c r="O357" s="81"/>
      <c r="R357" s="81">
        <f t="shared" si="19"/>
        <v>0</v>
      </c>
      <c r="S357" s="81">
        <f>IFERROR(IF(J357="X",0,IF(K357="X",0,VLOOKUP(K357,'13'!$K$3:$L$16,2,FALSE))),0)</f>
        <v>0</v>
      </c>
      <c r="T357" s="81">
        <f t="shared" si="20"/>
        <v>0</v>
      </c>
      <c r="U357" s="81">
        <f>IFERROR(VLOOKUP(K357,'13'!$K$3:$M$16,3,FALSE),0)</f>
        <v>0</v>
      </c>
      <c r="V357" s="81">
        <f t="shared" si="21"/>
        <v>0</v>
      </c>
    </row>
    <row r="358" spans="1:22">
      <c r="A358" s="7"/>
      <c r="E358" s="79"/>
      <c r="F358" s="79"/>
      <c r="G358" s="79"/>
      <c r="H358" s="79"/>
      <c r="L358" s="81"/>
      <c r="O358" s="81"/>
      <c r="R358" s="81">
        <f t="shared" si="19"/>
        <v>0</v>
      </c>
      <c r="S358" s="81">
        <f>IFERROR(IF(J358="X",0,IF(K358="X",0,VLOOKUP(K358,'13'!$K$3:$L$16,2,FALSE))),0)</f>
        <v>0</v>
      </c>
      <c r="T358" s="81">
        <f t="shared" si="20"/>
        <v>0</v>
      </c>
      <c r="U358" s="81">
        <f>IFERROR(VLOOKUP(K358,'13'!$K$3:$M$16,3,FALSE),0)</f>
        <v>0</v>
      </c>
      <c r="V358" s="81">
        <f t="shared" si="21"/>
        <v>0</v>
      </c>
    </row>
    <row r="359" spans="1:22">
      <c r="A359" s="7"/>
      <c r="E359" s="79"/>
      <c r="F359" s="79"/>
      <c r="G359" s="79"/>
      <c r="H359" s="79"/>
      <c r="L359" s="81"/>
      <c r="O359" s="81"/>
      <c r="R359" s="81">
        <f t="shared" si="19"/>
        <v>0</v>
      </c>
      <c r="S359" s="81">
        <f>IFERROR(IF(J359="X",0,IF(K359="X",0,VLOOKUP(K359,'13'!$K$3:$L$16,2,FALSE))),0)</f>
        <v>0</v>
      </c>
      <c r="T359" s="81">
        <f t="shared" si="20"/>
        <v>0</v>
      </c>
      <c r="U359" s="81">
        <f>IFERROR(VLOOKUP(K359,'13'!$K$3:$M$16,3,FALSE),0)</f>
        <v>0</v>
      </c>
      <c r="V359" s="81">
        <f t="shared" si="21"/>
        <v>0</v>
      </c>
    </row>
    <row r="360" spans="1:22">
      <c r="A360" s="7"/>
      <c r="E360" s="79"/>
      <c r="F360" s="79"/>
      <c r="G360" s="79"/>
      <c r="H360" s="79"/>
      <c r="L360" s="81"/>
      <c r="O360" s="81"/>
      <c r="R360" s="81">
        <f t="shared" si="19"/>
        <v>0</v>
      </c>
      <c r="S360" s="81">
        <f>IFERROR(IF(J360="X",0,IF(K360="X",0,VLOOKUP(K360,'13'!$K$3:$L$16,2,FALSE))),0)</f>
        <v>0</v>
      </c>
      <c r="T360" s="81">
        <f t="shared" si="20"/>
        <v>0</v>
      </c>
      <c r="U360" s="81">
        <f>IFERROR(VLOOKUP(K360,'13'!$K$3:$M$16,3,FALSE),0)</f>
        <v>0</v>
      </c>
      <c r="V360" s="81">
        <f t="shared" si="21"/>
        <v>0</v>
      </c>
    </row>
    <row r="361" spans="1:22">
      <c r="A361" s="7"/>
      <c r="E361" s="79"/>
      <c r="F361" s="79"/>
      <c r="G361" s="79"/>
      <c r="H361" s="79"/>
      <c r="L361" s="81"/>
      <c r="O361" s="81"/>
      <c r="R361" s="81">
        <f t="shared" si="19"/>
        <v>0</v>
      </c>
      <c r="S361" s="81">
        <f>IFERROR(IF(J361="X",0,IF(K361="X",0,VLOOKUP(K361,'13'!$K$3:$L$16,2,FALSE))),0)</f>
        <v>0</v>
      </c>
      <c r="T361" s="81">
        <f t="shared" si="20"/>
        <v>0</v>
      </c>
      <c r="U361" s="81">
        <f>IFERROR(VLOOKUP(K361,'13'!$K$3:$M$16,3,FALSE),0)</f>
        <v>0</v>
      </c>
      <c r="V361" s="81">
        <f t="shared" si="21"/>
        <v>0</v>
      </c>
    </row>
    <row r="362" spans="1:22">
      <c r="A362" s="7"/>
      <c r="E362" s="79"/>
      <c r="F362" s="79"/>
      <c r="G362" s="79"/>
      <c r="H362" s="79"/>
      <c r="L362" s="81"/>
      <c r="O362" s="81"/>
      <c r="R362" s="81">
        <f t="shared" si="19"/>
        <v>0</v>
      </c>
      <c r="S362" s="81">
        <f>IFERROR(IF(J362="X",0,IF(K362="X",0,VLOOKUP(K362,'13'!$K$3:$L$16,2,FALSE))),0)</f>
        <v>0</v>
      </c>
      <c r="T362" s="81">
        <f t="shared" si="20"/>
        <v>0</v>
      </c>
      <c r="U362" s="81">
        <f>IFERROR(VLOOKUP(K362,'13'!$K$3:$M$16,3,FALSE),0)</f>
        <v>0</v>
      </c>
      <c r="V362" s="81">
        <f t="shared" si="21"/>
        <v>0</v>
      </c>
    </row>
    <row r="363" spans="1:22">
      <c r="A363" s="7"/>
      <c r="E363" s="79"/>
      <c r="F363" s="79"/>
      <c r="G363" s="79"/>
      <c r="H363" s="79"/>
      <c r="L363" s="81"/>
      <c r="O363" s="81"/>
      <c r="R363" s="81">
        <f t="shared" si="19"/>
        <v>0</v>
      </c>
      <c r="S363" s="81">
        <f>IFERROR(IF(J363="X",0,IF(K363="X",0,VLOOKUP(K363,'13'!$K$3:$L$16,2,FALSE))),0)</f>
        <v>0</v>
      </c>
      <c r="T363" s="81">
        <f t="shared" si="20"/>
        <v>0</v>
      </c>
      <c r="U363" s="81">
        <f>IFERROR(VLOOKUP(K363,'13'!$K$3:$M$16,3,FALSE),0)</f>
        <v>0</v>
      </c>
      <c r="V363" s="81">
        <f t="shared" si="21"/>
        <v>0</v>
      </c>
    </row>
    <row r="364" spans="1:22">
      <c r="A364" s="7"/>
      <c r="E364" s="79"/>
      <c r="F364" s="79"/>
      <c r="G364" s="79"/>
      <c r="H364" s="79"/>
      <c r="L364" s="81"/>
      <c r="O364" s="81"/>
      <c r="R364" s="81">
        <f t="shared" si="19"/>
        <v>0</v>
      </c>
      <c r="S364" s="81">
        <f>IFERROR(IF(J364="X",0,IF(K364="X",0,VLOOKUP(K364,'13'!$K$3:$L$16,2,FALSE))),0)</f>
        <v>0</v>
      </c>
      <c r="T364" s="81">
        <f t="shared" si="20"/>
        <v>0</v>
      </c>
      <c r="U364" s="81">
        <f>IFERROR(VLOOKUP(K364,'13'!$K$3:$M$16,3,FALSE),0)</f>
        <v>0</v>
      </c>
      <c r="V364" s="81">
        <f t="shared" si="21"/>
        <v>0</v>
      </c>
    </row>
    <row r="365" spans="1:22">
      <c r="A365" s="7"/>
      <c r="E365" s="79"/>
      <c r="F365" s="79"/>
      <c r="G365" s="79"/>
      <c r="H365" s="79"/>
      <c r="L365" s="81"/>
      <c r="O365" s="81"/>
      <c r="R365" s="81">
        <f t="shared" si="19"/>
        <v>0</v>
      </c>
      <c r="S365" s="81">
        <f>IFERROR(IF(J365="X",0,IF(K365="X",0,VLOOKUP(K365,'13'!$K$3:$L$16,2,FALSE))),0)</f>
        <v>0</v>
      </c>
      <c r="T365" s="81">
        <f t="shared" si="20"/>
        <v>0</v>
      </c>
      <c r="U365" s="81">
        <f>IFERROR(VLOOKUP(K365,'13'!$K$3:$M$16,3,FALSE),0)</f>
        <v>0</v>
      </c>
      <c r="V365" s="81">
        <f t="shared" si="21"/>
        <v>0</v>
      </c>
    </row>
    <row r="366" spans="1:22">
      <c r="A366" s="7"/>
      <c r="E366" s="79"/>
      <c r="F366" s="79"/>
      <c r="G366" s="79"/>
      <c r="H366" s="79"/>
      <c r="L366" s="81"/>
      <c r="O366" s="81"/>
      <c r="R366" s="81">
        <f t="shared" si="19"/>
        <v>0</v>
      </c>
      <c r="S366" s="81">
        <f>IFERROR(IF(J366="X",0,IF(K366="X",0,VLOOKUP(K366,'13'!$K$3:$L$16,2,FALSE))),0)</f>
        <v>0</v>
      </c>
      <c r="T366" s="81">
        <f t="shared" si="20"/>
        <v>0</v>
      </c>
      <c r="U366" s="81">
        <f>IFERROR(VLOOKUP(K366,'13'!$K$3:$M$16,3,FALSE),0)</f>
        <v>0</v>
      </c>
      <c r="V366" s="81">
        <f t="shared" si="21"/>
        <v>0</v>
      </c>
    </row>
    <row r="367" spans="1:22">
      <c r="A367" s="7"/>
      <c r="E367" s="79"/>
      <c r="F367" s="79"/>
      <c r="G367" s="79"/>
      <c r="H367" s="79"/>
      <c r="L367" s="81"/>
      <c r="O367" s="81"/>
      <c r="R367" s="81">
        <f t="shared" si="19"/>
        <v>0</v>
      </c>
      <c r="S367" s="81">
        <f>IFERROR(IF(J367="X",0,IF(K367="X",0,VLOOKUP(K367,'13'!$K$3:$L$16,2,FALSE))),0)</f>
        <v>0</v>
      </c>
      <c r="T367" s="81">
        <f t="shared" si="20"/>
        <v>0</v>
      </c>
      <c r="U367" s="81">
        <f>IFERROR(VLOOKUP(K367,'13'!$K$3:$M$16,3,FALSE),0)</f>
        <v>0</v>
      </c>
      <c r="V367" s="81">
        <f t="shared" si="21"/>
        <v>0</v>
      </c>
    </row>
    <row r="368" spans="1:22">
      <c r="A368" s="7"/>
      <c r="E368" s="79"/>
      <c r="F368" s="79"/>
      <c r="G368" s="79"/>
      <c r="H368" s="79"/>
      <c r="L368" s="81"/>
      <c r="O368" s="81"/>
      <c r="R368" s="81">
        <f t="shared" si="19"/>
        <v>0</v>
      </c>
      <c r="S368" s="81">
        <f>IFERROR(IF(J368="X",0,IF(K368="X",0,VLOOKUP(K368,'13'!$K$3:$L$16,2,FALSE))),0)</f>
        <v>0</v>
      </c>
      <c r="T368" s="81">
        <f t="shared" si="20"/>
        <v>0</v>
      </c>
      <c r="U368" s="81">
        <f>IFERROR(VLOOKUP(K368,'13'!$K$3:$M$16,3,FALSE),0)</f>
        <v>0</v>
      </c>
      <c r="V368" s="81">
        <f t="shared" si="21"/>
        <v>0</v>
      </c>
    </row>
    <row r="369" spans="1:22">
      <c r="A369" s="7"/>
      <c r="E369" s="79"/>
      <c r="F369" s="79"/>
      <c r="G369" s="79"/>
      <c r="H369" s="79"/>
      <c r="L369" s="81"/>
      <c r="O369" s="81"/>
      <c r="R369" s="81">
        <f t="shared" si="19"/>
        <v>0</v>
      </c>
      <c r="S369" s="81">
        <f>IFERROR(IF(J369="X",0,IF(K369="X",0,VLOOKUP(K369,'13'!$K$3:$L$16,2,FALSE))),0)</f>
        <v>0</v>
      </c>
      <c r="T369" s="81">
        <f t="shared" si="20"/>
        <v>0</v>
      </c>
      <c r="U369" s="81">
        <f>IFERROR(VLOOKUP(K369,'13'!$K$3:$M$16,3,FALSE),0)</f>
        <v>0</v>
      </c>
      <c r="V369" s="81">
        <f t="shared" si="21"/>
        <v>0</v>
      </c>
    </row>
    <row r="370" spans="1:22">
      <c r="A370" s="7"/>
      <c r="E370" s="79"/>
      <c r="F370" s="79"/>
      <c r="G370" s="79"/>
      <c r="H370" s="79"/>
      <c r="L370" s="81"/>
      <c r="O370" s="81"/>
      <c r="R370" s="81">
        <f t="shared" si="19"/>
        <v>0</v>
      </c>
      <c r="S370" s="81">
        <f>IFERROR(IF(J370="X",0,IF(K370="X",0,VLOOKUP(K370,'13'!$K$3:$L$16,2,FALSE))),0)</f>
        <v>0</v>
      </c>
      <c r="T370" s="81">
        <f t="shared" si="20"/>
        <v>0</v>
      </c>
      <c r="U370" s="81">
        <f>IFERROR(VLOOKUP(K370,'13'!$K$3:$M$16,3,FALSE),0)</f>
        <v>0</v>
      </c>
      <c r="V370" s="81">
        <f t="shared" si="21"/>
        <v>0</v>
      </c>
    </row>
    <row r="371" spans="1:22">
      <c r="A371" s="7"/>
      <c r="E371" s="79"/>
      <c r="F371" s="79"/>
      <c r="G371" s="79"/>
      <c r="H371" s="79"/>
      <c r="L371" s="81"/>
      <c r="O371" s="81"/>
      <c r="R371" s="81">
        <f t="shared" si="19"/>
        <v>0</v>
      </c>
      <c r="S371" s="81">
        <f>IFERROR(IF(J371="X",0,IF(K371="X",0,VLOOKUP(K371,'13'!$K$3:$L$16,2,FALSE))),0)</f>
        <v>0</v>
      </c>
      <c r="T371" s="81">
        <f t="shared" si="20"/>
        <v>0</v>
      </c>
      <c r="U371" s="81">
        <f>IFERROR(VLOOKUP(K371,'13'!$K$3:$M$16,3,FALSE),0)</f>
        <v>0</v>
      </c>
      <c r="V371" s="81">
        <f t="shared" si="21"/>
        <v>0</v>
      </c>
    </row>
    <row r="372" spans="1:22">
      <c r="A372" s="7"/>
      <c r="E372" s="79"/>
      <c r="F372" s="79"/>
      <c r="G372" s="79"/>
      <c r="H372" s="79"/>
      <c r="L372" s="81"/>
      <c r="O372" s="81"/>
      <c r="R372" s="81">
        <f t="shared" si="19"/>
        <v>0</v>
      </c>
      <c r="S372" s="81">
        <f>IFERROR(IF(J372="X",0,IF(K372="X",0,VLOOKUP(K372,'13'!$K$3:$L$16,2,FALSE))),0)</f>
        <v>0</v>
      </c>
      <c r="T372" s="81">
        <f t="shared" si="20"/>
        <v>0</v>
      </c>
      <c r="U372" s="81">
        <f>IFERROR(VLOOKUP(K372,'13'!$K$3:$M$16,3,FALSE),0)</f>
        <v>0</v>
      </c>
      <c r="V372" s="81">
        <f t="shared" si="21"/>
        <v>0</v>
      </c>
    </row>
    <row r="373" spans="1:22">
      <c r="A373" s="7"/>
      <c r="E373" s="79"/>
      <c r="F373" s="79"/>
      <c r="G373" s="79"/>
      <c r="H373" s="79"/>
      <c r="L373" s="81"/>
      <c r="O373" s="81"/>
      <c r="R373" s="81">
        <f t="shared" si="19"/>
        <v>0</v>
      </c>
      <c r="S373" s="81">
        <f>IFERROR(IF(J373="X",0,IF(K373="X",0,VLOOKUP(K373,'13'!$K$3:$L$16,2,FALSE))),0)</f>
        <v>0</v>
      </c>
      <c r="T373" s="81">
        <f t="shared" si="20"/>
        <v>0</v>
      </c>
      <c r="U373" s="81">
        <f>IFERROR(VLOOKUP(K373,'13'!$K$3:$M$16,3,FALSE),0)</f>
        <v>0</v>
      </c>
      <c r="V373" s="81">
        <f t="shared" si="21"/>
        <v>0</v>
      </c>
    </row>
    <row r="374" spans="1:22">
      <c r="A374" s="7"/>
      <c r="E374" s="79"/>
      <c r="F374" s="79"/>
      <c r="G374" s="79"/>
      <c r="H374" s="79"/>
      <c r="L374" s="81"/>
      <c r="O374" s="81"/>
      <c r="R374" s="81">
        <f t="shared" si="19"/>
        <v>0</v>
      </c>
      <c r="S374" s="81">
        <f>IFERROR(IF(J374="X",0,IF(K374="X",0,VLOOKUP(K374,'13'!$K$3:$L$16,2,FALSE))),0)</f>
        <v>0</v>
      </c>
      <c r="T374" s="81">
        <f t="shared" si="20"/>
        <v>0</v>
      </c>
      <c r="U374" s="81">
        <f>IFERROR(VLOOKUP(K374,'13'!$K$3:$M$16,3,FALSE),0)</f>
        <v>0</v>
      </c>
      <c r="V374" s="81">
        <f t="shared" si="21"/>
        <v>0</v>
      </c>
    </row>
    <row r="375" spans="1:22">
      <c r="A375" s="7"/>
      <c r="E375" s="79"/>
      <c r="F375" s="79"/>
      <c r="G375" s="79"/>
      <c r="H375" s="79"/>
      <c r="L375" s="81"/>
      <c r="O375" s="81"/>
      <c r="R375" s="81">
        <f t="shared" si="19"/>
        <v>0</v>
      </c>
      <c r="S375" s="81">
        <f>IFERROR(IF(J375="X",0,IF(K375="X",0,VLOOKUP(K375,'13'!$K$3:$L$16,2,FALSE))),0)</f>
        <v>0</v>
      </c>
      <c r="T375" s="81">
        <f t="shared" si="20"/>
        <v>0</v>
      </c>
      <c r="U375" s="81">
        <f>IFERROR(VLOOKUP(K375,'13'!$K$3:$M$16,3,FALSE),0)</f>
        <v>0</v>
      </c>
      <c r="V375" s="81">
        <f t="shared" si="21"/>
        <v>0</v>
      </c>
    </row>
    <row r="376" spans="1:22">
      <c r="A376" s="7"/>
      <c r="E376" s="79"/>
      <c r="F376" s="79"/>
      <c r="G376" s="79"/>
      <c r="H376" s="79"/>
      <c r="L376" s="81"/>
      <c r="O376" s="81"/>
      <c r="R376" s="81">
        <f t="shared" si="19"/>
        <v>0</v>
      </c>
      <c r="S376" s="81">
        <f>IFERROR(IF(J376="X",0,IF(K376="X",0,VLOOKUP(K376,'13'!$K$3:$L$16,2,FALSE))),0)</f>
        <v>0</v>
      </c>
      <c r="T376" s="81">
        <f t="shared" si="20"/>
        <v>0</v>
      </c>
      <c r="U376" s="81">
        <f>IFERROR(VLOOKUP(K376,'13'!$K$3:$M$16,3,FALSE),0)</f>
        <v>0</v>
      </c>
      <c r="V376" s="81">
        <f t="shared" si="21"/>
        <v>0</v>
      </c>
    </row>
    <row r="377" spans="1:22">
      <c r="A377" s="7"/>
      <c r="E377" s="79"/>
      <c r="F377" s="79"/>
      <c r="G377" s="79"/>
      <c r="H377" s="79"/>
      <c r="L377" s="81"/>
      <c r="O377" s="81"/>
      <c r="R377" s="81">
        <f t="shared" si="19"/>
        <v>0</v>
      </c>
      <c r="S377" s="81">
        <f>IFERROR(IF(J377="X",0,IF(K377="X",0,VLOOKUP(K377,'13'!$K$3:$L$16,2,FALSE))),0)</f>
        <v>0</v>
      </c>
      <c r="T377" s="81">
        <f t="shared" si="20"/>
        <v>0</v>
      </c>
      <c r="U377" s="81">
        <f>IFERROR(VLOOKUP(K377,'13'!$K$3:$M$16,3,FALSE),0)</f>
        <v>0</v>
      </c>
      <c r="V377" s="81">
        <f t="shared" si="21"/>
        <v>0</v>
      </c>
    </row>
    <row r="378" spans="1:22">
      <c r="A378" s="7"/>
      <c r="E378" s="79"/>
      <c r="F378" s="79"/>
      <c r="G378" s="79"/>
      <c r="H378" s="79"/>
      <c r="L378" s="81"/>
      <c r="O378" s="81"/>
      <c r="R378" s="81">
        <f t="shared" si="19"/>
        <v>0</v>
      </c>
      <c r="S378" s="81">
        <f>IFERROR(IF(J378="X",0,IF(K378="X",0,VLOOKUP(K378,'13'!$K$3:$L$16,2,FALSE))),0)</f>
        <v>0</v>
      </c>
      <c r="T378" s="81">
        <f t="shared" si="20"/>
        <v>0</v>
      </c>
      <c r="U378" s="81">
        <f>IFERROR(VLOOKUP(K378,'13'!$K$3:$M$16,3,FALSE),0)</f>
        <v>0</v>
      </c>
      <c r="V378" s="81">
        <f t="shared" si="21"/>
        <v>0</v>
      </c>
    </row>
    <row r="379" spans="1:22">
      <c r="A379" s="7"/>
      <c r="E379" s="79"/>
      <c r="F379" s="79"/>
      <c r="G379" s="79"/>
      <c r="H379" s="79"/>
      <c r="L379" s="81"/>
      <c r="O379" s="81"/>
      <c r="R379" s="81">
        <f t="shared" si="19"/>
        <v>0</v>
      </c>
      <c r="S379" s="81">
        <f>IFERROR(IF(J379="X",0,IF(K379="X",0,VLOOKUP(K379,'13'!$K$3:$L$16,2,FALSE))),0)</f>
        <v>0</v>
      </c>
      <c r="T379" s="81">
        <f t="shared" si="20"/>
        <v>0</v>
      </c>
      <c r="U379" s="81">
        <f>IFERROR(VLOOKUP(K379,'13'!$K$3:$M$16,3,FALSE),0)</f>
        <v>0</v>
      </c>
      <c r="V379" s="81">
        <f t="shared" si="21"/>
        <v>0</v>
      </c>
    </row>
    <row r="380" spans="1:22">
      <c r="A380" s="7"/>
      <c r="E380" s="79"/>
      <c r="F380" s="79"/>
      <c r="G380" s="79"/>
      <c r="H380" s="79"/>
      <c r="L380" s="81"/>
      <c r="O380" s="81"/>
      <c r="R380" s="81">
        <f t="shared" si="19"/>
        <v>0</v>
      </c>
      <c r="S380" s="81">
        <f>IFERROR(IF(J380="X",0,IF(K380="X",0,VLOOKUP(K380,'13'!$K$3:$L$16,2,FALSE))),0)</f>
        <v>0</v>
      </c>
      <c r="T380" s="81">
        <f t="shared" si="20"/>
        <v>0</v>
      </c>
      <c r="U380" s="81">
        <f>IFERROR(VLOOKUP(K380,'13'!$K$3:$M$16,3,FALSE),0)</f>
        <v>0</v>
      </c>
      <c r="V380" s="81">
        <f t="shared" si="21"/>
        <v>0</v>
      </c>
    </row>
    <row r="381" spans="1:22">
      <c r="A381" s="7"/>
      <c r="E381" s="79"/>
      <c r="F381" s="79"/>
      <c r="G381" s="79"/>
      <c r="H381" s="79"/>
      <c r="L381" s="81"/>
      <c r="O381" s="81"/>
      <c r="R381" s="81">
        <f t="shared" si="19"/>
        <v>0</v>
      </c>
      <c r="S381" s="81">
        <f>IFERROR(IF(J381="X",0,IF(K381="X",0,VLOOKUP(K381,'13'!$K$3:$L$16,2,FALSE))),0)</f>
        <v>0</v>
      </c>
      <c r="T381" s="81">
        <f t="shared" si="20"/>
        <v>0</v>
      </c>
      <c r="U381" s="81">
        <f>IFERROR(VLOOKUP(K381,'13'!$K$3:$M$16,3,FALSE),0)</f>
        <v>0</v>
      </c>
      <c r="V381" s="81">
        <f t="shared" si="21"/>
        <v>0</v>
      </c>
    </row>
    <row r="382" spans="1:22">
      <c r="A382" s="7"/>
      <c r="E382" s="79"/>
      <c r="F382" s="79"/>
      <c r="G382" s="79"/>
      <c r="H382" s="79"/>
      <c r="L382" s="81"/>
      <c r="O382" s="81"/>
      <c r="R382" s="81">
        <f t="shared" si="19"/>
        <v>0</v>
      </c>
      <c r="S382" s="81">
        <f>IFERROR(IF(J382="X",0,IF(K382="X",0,VLOOKUP(K382,'13'!$K$3:$L$16,2,FALSE))),0)</f>
        <v>0</v>
      </c>
      <c r="T382" s="81">
        <f t="shared" si="20"/>
        <v>0</v>
      </c>
      <c r="U382" s="81">
        <f>IFERROR(VLOOKUP(K382,'13'!$K$3:$M$16,3,FALSE),0)</f>
        <v>0</v>
      </c>
      <c r="V382" s="81">
        <f t="shared" si="21"/>
        <v>0</v>
      </c>
    </row>
    <row r="383" spans="1:22">
      <c r="A383" s="7"/>
      <c r="E383" s="79"/>
      <c r="F383" s="79"/>
      <c r="G383" s="79"/>
      <c r="H383" s="79"/>
      <c r="L383" s="81"/>
      <c r="O383" s="81"/>
      <c r="R383" s="81">
        <f t="shared" si="19"/>
        <v>0</v>
      </c>
      <c r="S383" s="81">
        <f>IFERROR(IF(J383="X",0,IF(K383="X",0,VLOOKUP(K383,'13'!$K$3:$L$16,2,FALSE))),0)</f>
        <v>0</v>
      </c>
      <c r="T383" s="81">
        <f t="shared" si="20"/>
        <v>0</v>
      </c>
      <c r="U383" s="81">
        <f>IFERROR(VLOOKUP(K383,'13'!$K$3:$M$16,3,FALSE),0)</f>
        <v>0</v>
      </c>
      <c r="V383" s="81">
        <f t="shared" si="21"/>
        <v>0</v>
      </c>
    </row>
    <row r="384" spans="1:22">
      <c r="A384" s="7"/>
      <c r="E384" s="79"/>
      <c r="F384" s="79"/>
      <c r="G384" s="79"/>
      <c r="H384" s="79"/>
      <c r="L384" s="81"/>
      <c r="O384" s="81"/>
      <c r="R384" s="81">
        <f t="shared" si="19"/>
        <v>0</v>
      </c>
      <c r="S384" s="81">
        <f>IFERROR(IF(J384="X",0,IF(K384="X",0,VLOOKUP(K384,'13'!$K$3:$L$16,2,FALSE))),0)</f>
        <v>0</v>
      </c>
      <c r="T384" s="81">
        <f t="shared" si="20"/>
        <v>0</v>
      </c>
      <c r="U384" s="81">
        <f>IFERROR(VLOOKUP(K384,'13'!$K$3:$M$16,3,FALSE),0)</f>
        <v>0</v>
      </c>
      <c r="V384" s="81">
        <f t="shared" si="21"/>
        <v>0</v>
      </c>
    </row>
    <row r="385" spans="1:22">
      <c r="A385" s="7"/>
      <c r="E385" s="79"/>
      <c r="F385" s="79"/>
      <c r="G385" s="79"/>
      <c r="H385" s="79"/>
      <c r="L385" s="81"/>
      <c r="O385" s="81"/>
      <c r="R385" s="81">
        <f t="shared" si="19"/>
        <v>0</v>
      </c>
      <c r="S385" s="81">
        <f>IFERROR(IF(J385="X",0,IF(K385="X",0,VLOOKUP(K385,'13'!$K$3:$L$16,2,FALSE))),0)</f>
        <v>0</v>
      </c>
      <c r="T385" s="81">
        <f t="shared" si="20"/>
        <v>0</v>
      </c>
      <c r="U385" s="81">
        <f>IFERROR(VLOOKUP(K385,'13'!$K$3:$M$16,3,FALSE),0)</f>
        <v>0</v>
      </c>
      <c r="V385" s="81">
        <f t="shared" si="21"/>
        <v>0</v>
      </c>
    </row>
    <row r="386" spans="1:22">
      <c r="A386" s="7"/>
      <c r="E386" s="79"/>
      <c r="F386" s="79"/>
      <c r="G386" s="79"/>
      <c r="H386" s="79"/>
      <c r="L386" s="81"/>
      <c r="O386" s="81"/>
      <c r="R386" s="81">
        <f t="shared" si="19"/>
        <v>0</v>
      </c>
      <c r="S386" s="81">
        <f>IFERROR(IF(J386="X",0,IF(K386="X",0,VLOOKUP(K386,'13'!$K$3:$L$16,2,FALSE))),0)</f>
        <v>0</v>
      </c>
      <c r="T386" s="81">
        <f t="shared" si="20"/>
        <v>0</v>
      </c>
      <c r="U386" s="81">
        <f>IFERROR(VLOOKUP(K386,'13'!$K$3:$M$16,3,FALSE),0)</f>
        <v>0</v>
      </c>
      <c r="V386" s="81">
        <f t="shared" si="21"/>
        <v>0</v>
      </c>
    </row>
    <row r="387" spans="1:22">
      <c r="A387" s="7"/>
      <c r="E387" s="79"/>
      <c r="F387" s="79"/>
      <c r="G387" s="79"/>
      <c r="H387" s="79"/>
      <c r="L387" s="81"/>
      <c r="O387" s="81"/>
      <c r="R387" s="81">
        <f t="shared" si="19"/>
        <v>0</v>
      </c>
      <c r="S387" s="81">
        <f>IFERROR(IF(J387="X",0,IF(K387="X",0,VLOOKUP(K387,'13'!$K$3:$L$16,2,FALSE))),0)</f>
        <v>0</v>
      </c>
      <c r="T387" s="81">
        <f t="shared" si="20"/>
        <v>0</v>
      </c>
      <c r="U387" s="81">
        <f>IFERROR(VLOOKUP(K387,'13'!$K$3:$M$16,3,FALSE),0)</f>
        <v>0</v>
      </c>
      <c r="V387" s="81">
        <f t="shared" si="21"/>
        <v>0</v>
      </c>
    </row>
    <row r="388" spans="1:22">
      <c r="A388" s="7"/>
      <c r="E388" s="79"/>
      <c r="F388" s="79"/>
      <c r="G388" s="79"/>
      <c r="H388" s="79"/>
      <c r="L388" s="81"/>
      <c r="O388" s="81"/>
      <c r="R388" s="81">
        <f t="shared" si="19"/>
        <v>0</v>
      </c>
      <c r="S388" s="81">
        <f>IFERROR(IF(J388="X",0,IF(K388="X",0,VLOOKUP(K388,'13'!$K$3:$L$16,2,FALSE))),0)</f>
        <v>0</v>
      </c>
      <c r="T388" s="81">
        <f t="shared" si="20"/>
        <v>0</v>
      </c>
      <c r="U388" s="81">
        <f>IFERROR(VLOOKUP(K388,'13'!$K$3:$M$16,3,FALSE),0)</f>
        <v>0</v>
      </c>
      <c r="V388" s="81">
        <f t="shared" si="21"/>
        <v>0</v>
      </c>
    </row>
    <row r="389" spans="1:22">
      <c r="A389" s="7"/>
      <c r="E389" s="79"/>
      <c r="F389" s="79"/>
      <c r="G389" s="79"/>
      <c r="H389" s="79"/>
      <c r="L389" s="81"/>
      <c r="O389" s="81"/>
      <c r="R389" s="81">
        <f t="shared" si="19"/>
        <v>0</v>
      </c>
      <c r="S389" s="81">
        <f>IFERROR(IF(J389="X",0,IF(K389="X",0,VLOOKUP(K389,'13'!$K$3:$L$16,2,FALSE))),0)</f>
        <v>0</v>
      </c>
      <c r="T389" s="81">
        <f t="shared" si="20"/>
        <v>0</v>
      </c>
      <c r="U389" s="81">
        <f>IFERROR(VLOOKUP(K389,'13'!$K$3:$M$16,3,FALSE),0)</f>
        <v>0</v>
      </c>
      <c r="V389" s="81">
        <f t="shared" si="21"/>
        <v>0</v>
      </c>
    </row>
    <row r="390" spans="1:22">
      <c r="A390" s="7"/>
      <c r="E390" s="79"/>
      <c r="F390" s="79"/>
      <c r="G390" s="79"/>
      <c r="H390" s="79"/>
      <c r="L390" s="81"/>
      <c r="O390" s="81"/>
      <c r="R390" s="81">
        <f t="shared" si="19"/>
        <v>0</v>
      </c>
      <c r="S390" s="81">
        <f>IFERROR(IF(J390="X",0,IF(K390="X",0,VLOOKUP(K390,'13'!$K$3:$L$16,2,FALSE))),0)</f>
        <v>0</v>
      </c>
      <c r="T390" s="81">
        <f t="shared" si="20"/>
        <v>0</v>
      </c>
      <c r="U390" s="81">
        <f>IFERROR(VLOOKUP(K390,'13'!$K$3:$M$16,3,FALSE),0)</f>
        <v>0</v>
      </c>
      <c r="V390" s="81">
        <f t="shared" si="21"/>
        <v>0</v>
      </c>
    </row>
    <row r="391" spans="1:22">
      <c r="A391" s="7"/>
      <c r="E391" s="79"/>
      <c r="F391" s="79"/>
      <c r="G391" s="79"/>
      <c r="H391" s="79"/>
      <c r="L391" s="81"/>
      <c r="O391" s="81"/>
      <c r="R391" s="81">
        <f t="shared" si="19"/>
        <v>0</v>
      </c>
      <c r="S391" s="81">
        <f>IFERROR(IF(J391="X",0,IF(K391="X",0,VLOOKUP(K391,'13'!$K$3:$L$16,2,FALSE))),0)</f>
        <v>0</v>
      </c>
      <c r="T391" s="81">
        <f t="shared" si="20"/>
        <v>0</v>
      </c>
      <c r="U391" s="81">
        <f>IFERROR(VLOOKUP(K391,'13'!$K$3:$M$16,3,FALSE),0)</f>
        <v>0</v>
      </c>
      <c r="V391" s="81">
        <f t="shared" si="21"/>
        <v>0</v>
      </c>
    </row>
    <row r="392" spans="1:22">
      <c r="A392" s="7"/>
      <c r="E392" s="79"/>
      <c r="F392" s="79"/>
      <c r="G392" s="79"/>
      <c r="H392" s="79"/>
      <c r="L392" s="81"/>
      <c r="O392" s="81"/>
      <c r="R392" s="81">
        <f t="shared" si="19"/>
        <v>0</v>
      </c>
      <c r="S392" s="81">
        <f>IFERROR(IF(J392="X",0,IF(K392="X",0,VLOOKUP(K392,'13'!$K$3:$L$16,2,FALSE))),0)</f>
        <v>0</v>
      </c>
      <c r="T392" s="81">
        <f t="shared" si="20"/>
        <v>0</v>
      </c>
      <c r="U392" s="81">
        <f>IFERROR(VLOOKUP(K392,'13'!$K$3:$M$16,3,FALSE),0)</f>
        <v>0</v>
      </c>
      <c r="V392" s="81">
        <f t="shared" si="21"/>
        <v>0</v>
      </c>
    </row>
    <row r="393" spans="1:22">
      <c r="A393" s="7"/>
      <c r="E393" s="79"/>
      <c r="F393" s="79"/>
      <c r="G393" s="79"/>
      <c r="H393" s="79"/>
      <c r="L393" s="81"/>
      <c r="O393" s="81"/>
      <c r="R393" s="81">
        <f t="shared" si="19"/>
        <v>0</v>
      </c>
      <c r="S393" s="81">
        <f>IFERROR(IF(J393="X",0,IF(K393="X",0,VLOOKUP(K393,'13'!$K$3:$L$16,2,FALSE))),0)</f>
        <v>0</v>
      </c>
      <c r="T393" s="81">
        <f t="shared" si="20"/>
        <v>0</v>
      </c>
      <c r="U393" s="81">
        <f>IFERROR(VLOOKUP(K393,'13'!$K$3:$M$16,3,FALSE),0)</f>
        <v>0</v>
      </c>
      <c r="V393" s="81">
        <f t="shared" si="21"/>
        <v>0</v>
      </c>
    </row>
    <row r="394" spans="1:22">
      <c r="A394" s="7"/>
      <c r="E394" s="79"/>
      <c r="F394" s="79"/>
      <c r="G394" s="79"/>
      <c r="H394" s="79"/>
      <c r="L394" s="81"/>
      <c r="O394" s="81"/>
      <c r="R394" s="81">
        <f t="shared" si="19"/>
        <v>0</v>
      </c>
      <c r="S394" s="81">
        <f>IFERROR(IF(J394="X",0,IF(K394="X",0,VLOOKUP(K394,'13'!$K$3:$L$16,2,FALSE))),0)</f>
        <v>0</v>
      </c>
      <c r="T394" s="81">
        <f t="shared" si="20"/>
        <v>0</v>
      </c>
      <c r="U394" s="81">
        <f>IFERROR(VLOOKUP(K394,'13'!$K$3:$M$16,3,FALSE),0)</f>
        <v>0</v>
      </c>
      <c r="V394" s="81">
        <f t="shared" si="21"/>
        <v>0</v>
      </c>
    </row>
    <row r="395" spans="1:22">
      <c r="A395" s="7"/>
      <c r="E395" s="79"/>
      <c r="F395" s="79"/>
      <c r="G395" s="79"/>
      <c r="H395" s="79"/>
      <c r="L395" s="81"/>
      <c r="O395" s="81"/>
      <c r="R395" s="81">
        <f t="shared" si="19"/>
        <v>0</v>
      </c>
      <c r="S395" s="81">
        <f>IFERROR(IF(J395="X",0,IF(K395="X",0,VLOOKUP(K395,'13'!$K$3:$L$16,2,FALSE))),0)</f>
        <v>0</v>
      </c>
      <c r="T395" s="81">
        <f t="shared" si="20"/>
        <v>0</v>
      </c>
      <c r="U395" s="81">
        <f>IFERROR(VLOOKUP(K395,'13'!$K$3:$M$16,3,FALSE),0)</f>
        <v>0</v>
      </c>
      <c r="V395" s="81">
        <f t="shared" si="21"/>
        <v>0</v>
      </c>
    </row>
    <row r="396" spans="1:22">
      <c r="A396" s="7"/>
      <c r="E396" s="79"/>
      <c r="F396" s="79"/>
      <c r="G396" s="79"/>
      <c r="H396" s="79"/>
      <c r="L396" s="81"/>
      <c r="O396" s="81"/>
      <c r="R396" s="81">
        <f t="shared" si="19"/>
        <v>0</v>
      </c>
      <c r="S396" s="81">
        <f>IFERROR(IF(J396="X",0,IF(K396="X",0,VLOOKUP(K396,'13'!$K$3:$L$16,2,FALSE))),0)</f>
        <v>0</v>
      </c>
      <c r="T396" s="81">
        <f t="shared" si="20"/>
        <v>0</v>
      </c>
      <c r="U396" s="81">
        <f>IFERROR(VLOOKUP(K396,'13'!$K$3:$M$16,3,FALSE),0)</f>
        <v>0</v>
      </c>
      <c r="V396" s="81">
        <f t="shared" si="21"/>
        <v>0</v>
      </c>
    </row>
    <row r="397" spans="1:22">
      <c r="A397" s="7"/>
      <c r="E397" s="79"/>
      <c r="F397" s="79"/>
      <c r="G397" s="79"/>
      <c r="H397" s="79"/>
      <c r="L397" s="81"/>
      <c r="O397" s="81"/>
      <c r="R397" s="81">
        <f t="shared" si="19"/>
        <v>0</v>
      </c>
      <c r="S397" s="81">
        <f>IFERROR(IF(J397="X",0,IF(K397="X",0,VLOOKUP(K397,'13'!$K$3:$L$16,2,FALSE))),0)</f>
        <v>0</v>
      </c>
      <c r="T397" s="81">
        <f t="shared" si="20"/>
        <v>0</v>
      </c>
      <c r="U397" s="81">
        <f>IFERROR(VLOOKUP(K397,'13'!$K$3:$M$16,3,FALSE),0)</f>
        <v>0</v>
      </c>
      <c r="V397" s="81">
        <f t="shared" si="21"/>
        <v>0</v>
      </c>
    </row>
    <row r="398" spans="1:22">
      <c r="A398" s="7"/>
      <c r="E398" s="79"/>
      <c r="F398" s="79"/>
      <c r="G398" s="79"/>
      <c r="H398" s="79"/>
      <c r="L398" s="81"/>
      <c r="O398" s="81"/>
      <c r="R398" s="81">
        <f t="shared" si="19"/>
        <v>0</v>
      </c>
      <c r="S398" s="81">
        <f>IFERROR(IF(J398="X",0,IF(K398="X",0,VLOOKUP(K398,'13'!$K$3:$L$16,2,FALSE))),0)</f>
        <v>0</v>
      </c>
      <c r="T398" s="81">
        <f t="shared" si="20"/>
        <v>0</v>
      </c>
      <c r="U398" s="81">
        <f>IFERROR(VLOOKUP(K398,'13'!$K$3:$M$16,3,FALSE),0)</f>
        <v>0</v>
      </c>
      <c r="V398" s="81">
        <f t="shared" si="21"/>
        <v>0</v>
      </c>
    </row>
    <row r="399" spans="1:22">
      <c r="A399" s="7"/>
      <c r="E399" s="79"/>
      <c r="F399" s="79"/>
      <c r="G399" s="79"/>
      <c r="H399" s="79"/>
      <c r="L399" s="81"/>
      <c r="O399" s="81"/>
      <c r="R399" s="81">
        <f t="shared" si="19"/>
        <v>0</v>
      </c>
      <c r="S399" s="81">
        <f>IFERROR(IF(J399="X",0,IF(K399="X",0,VLOOKUP(K399,'13'!$K$3:$L$16,2,FALSE))),0)</f>
        <v>0</v>
      </c>
      <c r="T399" s="81">
        <f t="shared" si="20"/>
        <v>0</v>
      </c>
      <c r="U399" s="81">
        <f>IFERROR(VLOOKUP(K399,'13'!$K$3:$M$16,3,FALSE),0)</f>
        <v>0</v>
      </c>
      <c r="V399" s="81">
        <f t="shared" si="21"/>
        <v>0</v>
      </c>
    </row>
    <row r="400" spans="1:22">
      <c r="A400" s="7"/>
      <c r="E400" s="79"/>
      <c r="F400" s="79"/>
      <c r="G400" s="79"/>
      <c r="H400" s="79"/>
      <c r="L400" s="81"/>
      <c r="O400" s="81"/>
      <c r="R400" s="81">
        <f t="shared" si="19"/>
        <v>0</v>
      </c>
      <c r="S400" s="81">
        <f>IFERROR(IF(J400="X",0,IF(K400="X",0,VLOOKUP(K400,'13'!$K$3:$L$16,2,FALSE))),0)</f>
        <v>0</v>
      </c>
      <c r="T400" s="81">
        <f t="shared" si="20"/>
        <v>0</v>
      </c>
      <c r="U400" s="81">
        <f>IFERROR(VLOOKUP(K400,'13'!$K$3:$M$16,3,FALSE),0)</f>
        <v>0</v>
      </c>
      <c r="V400" s="81">
        <f t="shared" si="21"/>
        <v>0</v>
      </c>
    </row>
    <row r="401" spans="1:22">
      <c r="A401" s="7"/>
      <c r="E401" s="79"/>
      <c r="F401" s="79"/>
      <c r="G401" s="79"/>
      <c r="H401" s="79"/>
      <c r="L401" s="81"/>
      <c r="O401" s="81"/>
      <c r="R401" s="81">
        <f t="shared" si="19"/>
        <v>0</v>
      </c>
      <c r="S401" s="81">
        <f>IFERROR(IF(J401="X",0,IF(K401="X",0,VLOOKUP(K401,'13'!$K$3:$L$16,2,FALSE))),0)</f>
        <v>0</v>
      </c>
      <c r="T401" s="81">
        <f t="shared" si="20"/>
        <v>0</v>
      </c>
      <c r="U401" s="81">
        <f>IFERROR(VLOOKUP(K401,'13'!$K$3:$M$16,3,FALSE),0)</f>
        <v>0</v>
      </c>
      <c r="V401" s="81">
        <f t="shared" si="21"/>
        <v>0</v>
      </c>
    </row>
    <row r="402" spans="1:22">
      <c r="A402" s="7"/>
      <c r="E402" s="79"/>
      <c r="F402" s="79"/>
      <c r="G402" s="79"/>
      <c r="H402" s="79"/>
      <c r="L402" s="81"/>
      <c r="O402" s="81"/>
      <c r="R402" s="81">
        <f t="shared" si="19"/>
        <v>0</v>
      </c>
      <c r="S402" s="81">
        <f>IFERROR(IF(J402="X",0,IF(K402="X",0,VLOOKUP(K402,'13'!$K$3:$L$16,2,FALSE))),0)</f>
        <v>0</v>
      </c>
      <c r="T402" s="81">
        <f t="shared" si="20"/>
        <v>0</v>
      </c>
      <c r="U402" s="81">
        <f>IFERROR(VLOOKUP(K402,'13'!$K$3:$M$16,3,FALSE),0)</f>
        <v>0</v>
      </c>
      <c r="V402" s="81">
        <f t="shared" si="21"/>
        <v>0</v>
      </c>
    </row>
    <row r="403" spans="1:22">
      <c r="A403" s="7"/>
      <c r="E403" s="79"/>
      <c r="F403" s="79"/>
      <c r="G403" s="79"/>
      <c r="H403" s="79"/>
      <c r="L403" s="81"/>
      <c r="O403" s="81"/>
      <c r="R403" s="81">
        <f t="shared" si="19"/>
        <v>0</v>
      </c>
      <c r="S403" s="81">
        <f>IFERROR(IF(J403="X",0,IF(K403="X",0,VLOOKUP(K403,'13'!$K$3:$L$16,2,FALSE))),0)</f>
        <v>0</v>
      </c>
      <c r="T403" s="81">
        <f t="shared" si="20"/>
        <v>0</v>
      </c>
      <c r="U403" s="81">
        <f>IFERROR(VLOOKUP(K403,'13'!$K$3:$M$16,3,FALSE),0)</f>
        <v>0</v>
      </c>
      <c r="V403" s="81">
        <f t="shared" si="21"/>
        <v>0</v>
      </c>
    </row>
    <row r="404" spans="1:22">
      <c r="A404" s="7"/>
      <c r="E404" s="79"/>
      <c r="F404" s="79"/>
      <c r="G404" s="79"/>
      <c r="H404" s="79"/>
      <c r="L404" s="81"/>
      <c r="O404" s="81"/>
      <c r="R404" s="81">
        <f t="shared" si="19"/>
        <v>0</v>
      </c>
      <c r="S404" s="81">
        <f>IFERROR(IF(J404="X",0,IF(K404="X",0,VLOOKUP(K404,'13'!$K$3:$L$16,2,FALSE))),0)</f>
        <v>0</v>
      </c>
      <c r="T404" s="81">
        <f t="shared" si="20"/>
        <v>0</v>
      </c>
      <c r="U404" s="81">
        <f>IFERROR(VLOOKUP(K404,'13'!$K$3:$M$16,3,FALSE),0)</f>
        <v>0</v>
      </c>
      <c r="V404" s="81">
        <f t="shared" si="21"/>
        <v>0</v>
      </c>
    </row>
    <row r="405" spans="1:22">
      <c r="A405" s="7"/>
      <c r="E405" s="79"/>
      <c r="F405" s="79"/>
      <c r="G405" s="79"/>
      <c r="H405" s="79"/>
      <c r="L405" s="81"/>
      <c r="O405" s="81"/>
      <c r="R405" s="81">
        <f t="shared" si="19"/>
        <v>0</v>
      </c>
      <c r="S405" s="81">
        <f>IFERROR(IF(J405="X",0,IF(K405="X",0,VLOOKUP(K405,'13'!$K$3:$L$16,2,FALSE))),0)</f>
        <v>0</v>
      </c>
      <c r="T405" s="81">
        <f t="shared" si="20"/>
        <v>0</v>
      </c>
      <c r="U405" s="81">
        <f>IFERROR(VLOOKUP(K405,'13'!$K$3:$M$16,3,FALSE),0)</f>
        <v>0</v>
      </c>
      <c r="V405" s="81">
        <f t="shared" si="21"/>
        <v>0</v>
      </c>
    </row>
    <row r="406" spans="1:22">
      <c r="A406" s="7"/>
      <c r="E406" s="79"/>
      <c r="F406" s="79"/>
      <c r="G406" s="79"/>
      <c r="H406" s="79"/>
      <c r="L406" s="81"/>
      <c r="O406" s="81"/>
      <c r="R406" s="81">
        <f t="shared" si="19"/>
        <v>0</v>
      </c>
      <c r="S406" s="81">
        <f>IFERROR(IF(J406="X",0,IF(K406="X",0,VLOOKUP(K406,'13'!$K$3:$L$16,2,FALSE))),0)</f>
        <v>0</v>
      </c>
      <c r="T406" s="81">
        <f t="shared" si="20"/>
        <v>0</v>
      </c>
      <c r="U406" s="81">
        <f>IFERROR(VLOOKUP(K406,'13'!$K$3:$M$16,3,FALSE),0)</f>
        <v>0</v>
      </c>
      <c r="V406" s="81">
        <f t="shared" si="21"/>
        <v>0</v>
      </c>
    </row>
    <row r="407" spans="1:22">
      <c r="A407" s="7"/>
      <c r="E407" s="79"/>
      <c r="F407" s="79"/>
      <c r="G407" s="79"/>
      <c r="H407" s="79"/>
      <c r="L407" s="81"/>
      <c r="O407" s="81"/>
      <c r="R407" s="81">
        <f t="shared" si="19"/>
        <v>0</v>
      </c>
      <c r="S407" s="81">
        <f>IFERROR(IF(J407="X",0,IF(K407="X",0,VLOOKUP(K407,'13'!$K$3:$L$16,2,FALSE))),0)</f>
        <v>0</v>
      </c>
      <c r="T407" s="81">
        <f t="shared" si="20"/>
        <v>0</v>
      </c>
      <c r="U407" s="81">
        <f>IFERROR(VLOOKUP(K407,'13'!$K$3:$M$16,3,FALSE),0)</f>
        <v>0</v>
      </c>
      <c r="V407" s="81">
        <f t="shared" si="21"/>
        <v>0</v>
      </c>
    </row>
    <row r="408" spans="1:22">
      <c r="A408" s="7"/>
      <c r="E408" s="79"/>
      <c r="F408" s="79"/>
      <c r="G408" s="79"/>
      <c r="H408" s="79"/>
      <c r="L408" s="81"/>
      <c r="O408" s="81"/>
      <c r="R408" s="81">
        <f t="shared" si="19"/>
        <v>0</v>
      </c>
      <c r="S408" s="81">
        <f>IFERROR(IF(J408="X",0,IF(K408="X",0,VLOOKUP(K408,'13'!$K$3:$L$16,2,FALSE))),0)</f>
        <v>0</v>
      </c>
      <c r="T408" s="81">
        <f t="shared" si="20"/>
        <v>0</v>
      </c>
      <c r="U408" s="81">
        <f>IFERROR(VLOOKUP(K408,'13'!$K$3:$M$16,3,FALSE),0)</f>
        <v>0</v>
      </c>
      <c r="V408" s="81">
        <f t="shared" si="21"/>
        <v>0</v>
      </c>
    </row>
    <row r="409" spans="1:22">
      <c r="A409" s="7"/>
      <c r="E409" s="79"/>
      <c r="F409" s="79"/>
      <c r="G409" s="79"/>
      <c r="H409" s="79"/>
      <c r="L409" s="81"/>
      <c r="O409" s="81"/>
      <c r="R409" s="81">
        <f t="shared" si="19"/>
        <v>0</v>
      </c>
      <c r="S409" s="81">
        <f>IFERROR(IF(J409="X",0,IF(K409="X",0,VLOOKUP(K409,'13'!$K$3:$L$16,2,FALSE))),0)</f>
        <v>0</v>
      </c>
      <c r="T409" s="81">
        <f t="shared" si="20"/>
        <v>0</v>
      </c>
      <c r="U409" s="81">
        <f>IFERROR(VLOOKUP(K409,'13'!$K$3:$M$16,3,FALSE),0)</f>
        <v>0</v>
      </c>
      <c r="V409" s="81">
        <f t="shared" si="21"/>
        <v>0</v>
      </c>
    </row>
    <row r="410" spans="1:22">
      <c r="A410" s="7"/>
      <c r="E410" s="79"/>
      <c r="F410" s="79"/>
      <c r="G410" s="79"/>
      <c r="H410" s="79"/>
      <c r="L410" s="81"/>
      <c r="O410" s="81"/>
      <c r="R410" s="81">
        <f t="shared" si="19"/>
        <v>0</v>
      </c>
      <c r="S410" s="81">
        <f>IFERROR(IF(J410="X",0,IF(K410="X",0,VLOOKUP(K410,'13'!$K$3:$L$16,2,FALSE))),0)</f>
        <v>0</v>
      </c>
      <c r="T410" s="81">
        <f t="shared" si="20"/>
        <v>0</v>
      </c>
      <c r="U410" s="81">
        <f>IFERROR(VLOOKUP(K410,'13'!$K$3:$M$16,3,FALSE),0)</f>
        <v>0</v>
      </c>
      <c r="V410" s="81">
        <f t="shared" si="21"/>
        <v>0</v>
      </c>
    </row>
    <row r="411" spans="1:22">
      <c r="A411" s="7"/>
      <c r="E411" s="79"/>
      <c r="F411" s="79"/>
      <c r="G411" s="79"/>
      <c r="H411" s="79"/>
      <c r="L411" s="81"/>
      <c r="O411" s="81"/>
      <c r="R411" s="81">
        <f t="shared" si="19"/>
        <v>0</v>
      </c>
      <c r="S411" s="81">
        <f>IFERROR(IF(J411="X",0,IF(K411="X",0,VLOOKUP(K411,'13'!$K$3:$L$16,2,FALSE))),0)</f>
        <v>0</v>
      </c>
      <c r="T411" s="81">
        <f t="shared" si="20"/>
        <v>0</v>
      </c>
      <c r="U411" s="81">
        <f>IFERROR(VLOOKUP(K411,'13'!$K$3:$M$16,3,FALSE),0)</f>
        <v>0</v>
      </c>
      <c r="V411" s="81">
        <f t="shared" si="21"/>
        <v>0</v>
      </c>
    </row>
    <row r="412" spans="1:22">
      <c r="A412" s="7"/>
      <c r="E412" s="79"/>
      <c r="F412" s="79"/>
      <c r="G412" s="79"/>
      <c r="H412" s="79"/>
      <c r="L412" s="81"/>
      <c r="O412" s="81"/>
      <c r="R412" s="81">
        <f t="shared" si="19"/>
        <v>0</v>
      </c>
      <c r="S412" s="81">
        <f>IFERROR(IF(J412="X",0,IF(K412="X",0,VLOOKUP(K412,'13'!$K$3:$L$16,2,FALSE))),0)</f>
        <v>0</v>
      </c>
      <c r="T412" s="81">
        <f t="shared" si="20"/>
        <v>0</v>
      </c>
      <c r="U412" s="81">
        <f>IFERROR(VLOOKUP(K412,'13'!$K$3:$M$16,3,FALSE),0)</f>
        <v>0</v>
      </c>
      <c r="V412" s="81">
        <f t="shared" si="21"/>
        <v>0</v>
      </c>
    </row>
    <row r="413" spans="1:22">
      <c r="A413" s="7"/>
      <c r="E413" s="79"/>
      <c r="F413" s="79"/>
      <c r="G413" s="79"/>
      <c r="H413" s="79"/>
      <c r="L413" s="81"/>
      <c r="O413" s="81"/>
      <c r="R413" s="81">
        <f t="shared" si="19"/>
        <v>0</v>
      </c>
      <c r="S413" s="81">
        <f>IFERROR(IF(J413="X",0,IF(K413="X",0,VLOOKUP(K413,'13'!$K$3:$L$16,2,FALSE))),0)</f>
        <v>0</v>
      </c>
      <c r="T413" s="81">
        <f t="shared" si="20"/>
        <v>0</v>
      </c>
      <c r="U413" s="81">
        <f>IFERROR(VLOOKUP(K413,'13'!$K$3:$M$16,3,FALSE),0)</f>
        <v>0</v>
      </c>
      <c r="V413" s="81">
        <f t="shared" si="21"/>
        <v>0</v>
      </c>
    </row>
    <row r="414" spans="1:22">
      <c r="A414" s="7"/>
      <c r="E414" s="79"/>
      <c r="F414" s="79"/>
      <c r="G414" s="79"/>
      <c r="H414" s="79"/>
      <c r="L414" s="81"/>
      <c r="O414" s="81"/>
      <c r="R414" s="81">
        <f t="shared" ref="R414:R477" si="22">SUM(M414+P414)</f>
        <v>0</v>
      </c>
      <c r="S414" s="81">
        <f>IFERROR(IF(J414="X",0,IF(K414="X",0,VLOOKUP(K414,'13'!$K$3:$L$16,2,FALSE))),0)</f>
        <v>0</v>
      </c>
      <c r="T414" s="81">
        <f t="shared" ref="T414:T477" si="23">R414*S414</f>
        <v>0</v>
      </c>
      <c r="U414" s="81">
        <f>IFERROR(VLOOKUP(K414,'13'!$K$3:$M$16,3,FALSE),0)</f>
        <v>0</v>
      </c>
      <c r="V414" s="81">
        <f t="shared" ref="V414:V477" si="24">IF(U414=0,0,T414/U414)</f>
        <v>0</v>
      </c>
    </row>
    <row r="415" spans="1:22">
      <c r="A415" s="7"/>
      <c r="E415" s="79"/>
      <c r="F415" s="79"/>
      <c r="G415" s="79"/>
      <c r="H415" s="79"/>
      <c r="L415" s="81"/>
      <c r="O415" s="81"/>
      <c r="R415" s="81">
        <f t="shared" si="22"/>
        <v>0</v>
      </c>
      <c r="S415" s="81">
        <f>IFERROR(IF(J415="X",0,IF(K415="X",0,VLOOKUP(K415,'13'!$K$3:$L$16,2,FALSE))),0)</f>
        <v>0</v>
      </c>
      <c r="T415" s="81">
        <f t="shared" si="23"/>
        <v>0</v>
      </c>
      <c r="U415" s="81">
        <f>IFERROR(VLOOKUP(K415,'13'!$K$3:$M$16,3,FALSE),0)</f>
        <v>0</v>
      </c>
      <c r="V415" s="81">
        <f t="shared" si="24"/>
        <v>0</v>
      </c>
    </row>
    <row r="416" spans="1:22">
      <c r="A416" s="7"/>
      <c r="E416" s="79"/>
      <c r="F416" s="79"/>
      <c r="G416" s="79"/>
      <c r="H416" s="79"/>
      <c r="L416" s="81"/>
      <c r="O416" s="81"/>
      <c r="R416" s="81">
        <f t="shared" si="22"/>
        <v>0</v>
      </c>
      <c r="S416" s="81">
        <f>IFERROR(IF(J416="X",0,IF(K416="X",0,VLOOKUP(K416,'13'!$K$3:$L$16,2,FALSE))),0)</f>
        <v>0</v>
      </c>
      <c r="T416" s="81">
        <f t="shared" si="23"/>
        <v>0</v>
      </c>
      <c r="U416" s="81">
        <f>IFERROR(VLOOKUP(K416,'13'!$K$3:$M$16,3,FALSE),0)</f>
        <v>0</v>
      </c>
      <c r="V416" s="81">
        <f t="shared" si="24"/>
        <v>0</v>
      </c>
    </row>
    <row r="417" spans="1:22">
      <c r="A417" s="7"/>
      <c r="E417" s="79"/>
      <c r="F417" s="79"/>
      <c r="G417" s="79"/>
      <c r="H417" s="79"/>
      <c r="L417" s="81"/>
      <c r="O417" s="81"/>
      <c r="R417" s="81">
        <f t="shared" si="22"/>
        <v>0</v>
      </c>
      <c r="S417" s="81">
        <f>IFERROR(IF(J417="X",0,IF(K417="X",0,VLOOKUP(K417,'13'!$K$3:$L$16,2,FALSE))),0)</f>
        <v>0</v>
      </c>
      <c r="T417" s="81">
        <f t="shared" si="23"/>
        <v>0</v>
      </c>
      <c r="U417" s="81">
        <f>IFERROR(VLOOKUP(K417,'13'!$K$3:$M$16,3,FALSE),0)</f>
        <v>0</v>
      </c>
      <c r="V417" s="81">
        <f t="shared" si="24"/>
        <v>0</v>
      </c>
    </row>
    <row r="418" spans="1:22">
      <c r="A418" s="7"/>
      <c r="E418" s="79"/>
      <c r="F418" s="79"/>
      <c r="G418" s="79"/>
      <c r="H418" s="79"/>
      <c r="L418" s="81"/>
      <c r="O418" s="81"/>
      <c r="R418" s="81">
        <f t="shared" si="22"/>
        <v>0</v>
      </c>
      <c r="S418" s="81">
        <f>IFERROR(IF(J418="X",0,IF(K418="X",0,VLOOKUP(K418,'13'!$K$3:$L$16,2,FALSE))),0)</f>
        <v>0</v>
      </c>
      <c r="T418" s="81">
        <f t="shared" si="23"/>
        <v>0</v>
      </c>
      <c r="U418" s="81">
        <f>IFERROR(VLOOKUP(K418,'13'!$K$3:$M$16,3,FALSE),0)</f>
        <v>0</v>
      </c>
      <c r="V418" s="81">
        <f t="shared" si="24"/>
        <v>0</v>
      </c>
    </row>
    <row r="419" spans="1:22">
      <c r="A419" s="7"/>
      <c r="E419" s="79"/>
      <c r="F419" s="79"/>
      <c r="G419" s="79"/>
      <c r="H419" s="79"/>
      <c r="L419" s="81"/>
      <c r="O419" s="81"/>
      <c r="R419" s="81">
        <f t="shared" si="22"/>
        <v>0</v>
      </c>
      <c r="S419" s="81">
        <f>IFERROR(IF(J419="X",0,IF(K419="X",0,VLOOKUP(K419,'13'!$K$3:$L$16,2,FALSE))),0)</f>
        <v>0</v>
      </c>
      <c r="T419" s="81">
        <f t="shared" si="23"/>
        <v>0</v>
      </c>
      <c r="U419" s="81">
        <f>IFERROR(VLOOKUP(K419,'13'!$K$3:$M$16,3,FALSE),0)</f>
        <v>0</v>
      </c>
      <c r="V419" s="81">
        <f t="shared" si="24"/>
        <v>0</v>
      </c>
    </row>
    <row r="420" spans="1:22">
      <c r="A420" s="7"/>
      <c r="E420" s="79"/>
      <c r="F420" s="79"/>
      <c r="G420" s="79"/>
      <c r="H420" s="79"/>
      <c r="L420" s="81"/>
      <c r="O420" s="81"/>
      <c r="R420" s="81">
        <f t="shared" si="22"/>
        <v>0</v>
      </c>
      <c r="S420" s="81">
        <f>IFERROR(IF(J420="X",0,IF(K420="X",0,VLOOKUP(K420,'13'!$K$3:$L$16,2,FALSE))),0)</f>
        <v>0</v>
      </c>
      <c r="T420" s="81">
        <f t="shared" si="23"/>
        <v>0</v>
      </c>
      <c r="U420" s="81">
        <f>IFERROR(VLOOKUP(K420,'13'!$K$3:$M$16,3,FALSE),0)</f>
        <v>0</v>
      </c>
      <c r="V420" s="81">
        <f t="shared" si="24"/>
        <v>0</v>
      </c>
    </row>
    <row r="421" spans="1:22">
      <c r="A421" s="7"/>
      <c r="E421" s="79"/>
      <c r="F421" s="79"/>
      <c r="G421" s="79"/>
      <c r="H421" s="79"/>
      <c r="L421" s="81"/>
      <c r="O421" s="81"/>
      <c r="R421" s="81">
        <f t="shared" si="22"/>
        <v>0</v>
      </c>
      <c r="S421" s="81">
        <f>IFERROR(IF(J421="X",0,IF(K421="X",0,VLOOKUP(K421,'13'!$K$3:$L$16,2,FALSE))),0)</f>
        <v>0</v>
      </c>
      <c r="T421" s="81">
        <f t="shared" si="23"/>
        <v>0</v>
      </c>
      <c r="U421" s="81">
        <f>IFERROR(VLOOKUP(K421,'13'!$K$3:$M$16,3,FALSE),0)</f>
        <v>0</v>
      </c>
      <c r="V421" s="81">
        <f t="shared" si="24"/>
        <v>0</v>
      </c>
    </row>
    <row r="422" spans="1:22">
      <c r="A422" s="7"/>
      <c r="E422" s="79"/>
      <c r="F422" s="79"/>
      <c r="G422" s="79"/>
      <c r="H422" s="79"/>
      <c r="L422" s="81"/>
      <c r="O422" s="81"/>
      <c r="R422" s="81">
        <f t="shared" si="22"/>
        <v>0</v>
      </c>
      <c r="S422" s="81">
        <f>IFERROR(IF(J422="X",0,IF(K422="X",0,VLOOKUP(K422,'13'!$K$3:$L$16,2,FALSE))),0)</f>
        <v>0</v>
      </c>
      <c r="T422" s="81">
        <f t="shared" si="23"/>
        <v>0</v>
      </c>
      <c r="U422" s="81">
        <f>IFERROR(VLOOKUP(K422,'13'!$K$3:$M$16,3,FALSE),0)</f>
        <v>0</v>
      </c>
      <c r="V422" s="81">
        <f t="shared" si="24"/>
        <v>0</v>
      </c>
    </row>
    <row r="423" spans="1:22">
      <c r="A423" s="7"/>
      <c r="E423" s="79"/>
      <c r="F423" s="79"/>
      <c r="G423" s="79"/>
      <c r="H423" s="79"/>
      <c r="L423" s="81"/>
      <c r="O423" s="81"/>
      <c r="R423" s="81">
        <f t="shared" si="22"/>
        <v>0</v>
      </c>
      <c r="S423" s="81">
        <f>IFERROR(IF(J423="X",0,IF(K423="X",0,VLOOKUP(K423,'13'!$K$3:$L$16,2,FALSE))),0)</f>
        <v>0</v>
      </c>
      <c r="T423" s="81">
        <f t="shared" si="23"/>
        <v>0</v>
      </c>
      <c r="U423" s="81">
        <f>IFERROR(VLOOKUP(K423,'13'!$K$3:$M$16,3,FALSE),0)</f>
        <v>0</v>
      </c>
      <c r="V423" s="81">
        <f t="shared" si="24"/>
        <v>0</v>
      </c>
    </row>
    <row r="424" spans="1:22">
      <c r="A424" s="7"/>
      <c r="E424" s="79"/>
      <c r="F424" s="79"/>
      <c r="G424" s="79"/>
      <c r="H424" s="79"/>
      <c r="L424" s="81"/>
      <c r="O424" s="81"/>
      <c r="R424" s="81">
        <f t="shared" si="22"/>
        <v>0</v>
      </c>
      <c r="S424" s="81">
        <f>IFERROR(IF(J424="X",0,IF(K424="X",0,VLOOKUP(K424,'13'!$K$3:$L$16,2,FALSE))),0)</f>
        <v>0</v>
      </c>
      <c r="T424" s="81">
        <f t="shared" si="23"/>
        <v>0</v>
      </c>
      <c r="U424" s="81">
        <f>IFERROR(VLOOKUP(K424,'13'!$K$3:$M$16,3,FALSE),0)</f>
        <v>0</v>
      </c>
      <c r="V424" s="81">
        <f t="shared" si="24"/>
        <v>0</v>
      </c>
    </row>
    <row r="425" spans="1:22">
      <c r="A425" s="7"/>
      <c r="E425" s="79"/>
      <c r="F425" s="79"/>
      <c r="G425" s="79"/>
      <c r="H425" s="79"/>
      <c r="L425" s="81"/>
      <c r="O425" s="81"/>
      <c r="R425" s="81">
        <f t="shared" si="22"/>
        <v>0</v>
      </c>
      <c r="S425" s="81">
        <f>IFERROR(IF(J425="X",0,IF(K425="X",0,VLOOKUP(K425,'13'!$K$3:$L$16,2,FALSE))),0)</f>
        <v>0</v>
      </c>
      <c r="T425" s="81">
        <f t="shared" si="23"/>
        <v>0</v>
      </c>
      <c r="U425" s="81">
        <f>IFERROR(VLOOKUP(K425,'13'!$K$3:$M$16,3,FALSE),0)</f>
        <v>0</v>
      </c>
      <c r="V425" s="81">
        <f t="shared" si="24"/>
        <v>0</v>
      </c>
    </row>
    <row r="426" spans="1:22">
      <c r="A426" s="7"/>
      <c r="E426" s="79"/>
      <c r="F426" s="79"/>
      <c r="G426" s="79"/>
      <c r="H426" s="79"/>
      <c r="L426" s="81"/>
      <c r="O426" s="81"/>
      <c r="R426" s="81">
        <f t="shared" si="22"/>
        <v>0</v>
      </c>
      <c r="S426" s="81">
        <f>IFERROR(IF(J426="X",0,IF(K426="X",0,VLOOKUP(K426,'13'!$K$3:$L$16,2,FALSE))),0)</f>
        <v>0</v>
      </c>
      <c r="T426" s="81">
        <f t="shared" si="23"/>
        <v>0</v>
      </c>
      <c r="U426" s="81">
        <f>IFERROR(VLOOKUP(K426,'13'!$K$3:$M$16,3,FALSE),0)</f>
        <v>0</v>
      </c>
      <c r="V426" s="81">
        <f t="shared" si="24"/>
        <v>0</v>
      </c>
    </row>
    <row r="427" spans="1:22">
      <c r="A427" s="7"/>
      <c r="E427" s="79"/>
      <c r="F427" s="79"/>
      <c r="G427" s="79"/>
      <c r="H427" s="79"/>
      <c r="L427" s="81"/>
      <c r="O427" s="81"/>
      <c r="R427" s="81">
        <f t="shared" si="22"/>
        <v>0</v>
      </c>
      <c r="S427" s="81">
        <f>IFERROR(IF(J427="X",0,IF(K427="X",0,VLOOKUP(K427,'13'!$K$3:$L$16,2,FALSE))),0)</f>
        <v>0</v>
      </c>
      <c r="T427" s="81">
        <f t="shared" si="23"/>
        <v>0</v>
      </c>
      <c r="U427" s="81">
        <f>IFERROR(VLOOKUP(K427,'13'!$K$3:$M$16,3,FALSE),0)</f>
        <v>0</v>
      </c>
      <c r="V427" s="81">
        <f t="shared" si="24"/>
        <v>0</v>
      </c>
    </row>
    <row r="428" spans="1:22">
      <c r="A428" s="7"/>
      <c r="E428" s="79"/>
      <c r="F428" s="79"/>
      <c r="G428" s="79"/>
      <c r="H428" s="79"/>
      <c r="L428" s="81"/>
      <c r="O428" s="81"/>
      <c r="R428" s="81">
        <f t="shared" si="22"/>
        <v>0</v>
      </c>
      <c r="S428" s="81">
        <f>IFERROR(IF(J428="X",0,IF(K428="X",0,VLOOKUP(K428,'13'!$K$3:$L$16,2,FALSE))),0)</f>
        <v>0</v>
      </c>
      <c r="T428" s="81">
        <f t="shared" si="23"/>
        <v>0</v>
      </c>
      <c r="U428" s="81">
        <f>IFERROR(VLOOKUP(K428,'13'!$K$3:$M$16,3,FALSE),0)</f>
        <v>0</v>
      </c>
      <c r="V428" s="81">
        <f t="shared" si="24"/>
        <v>0</v>
      </c>
    </row>
    <row r="429" spans="1:22">
      <c r="A429" s="7"/>
      <c r="E429" s="79"/>
      <c r="F429" s="79"/>
      <c r="G429" s="79"/>
      <c r="H429" s="79"/>
      <c r="L429" s="81"/>
      <c r="O429" s="81"/>
      <c r="R429" s="81">
        <f t="shared" si="22"/>
        <v>0</v>
      </c>
      <c r="S429" s="81">
        <f>IFERROR(IF(J429="X",0,IF(K429="X",0,VLOOKUP(K429,'13'!$K$3:$L$16,2,FALSE))),0)</f>
        <v>0</v>
      </c>
      <c r="T429" s="81">
        <f t="shared" si="23"/>
        <v>0</v>
      </c>
      <c r="U429" s="81">
        <f>IFERROR(VLOOKUP(K429,'13'!$K$3:$M$16,3,FALSE),0)</f>
        <v>0</v>
      </c>
      <c r="V429" s="81">
        <f t="shared" si="24"/>
        <v>0</v>
      </c>
    </row>
    <row r="430" spans="1:22">
      <c r="A430" s="7"/>
      <c r="E430" s="79"/>
      <c r="F430" s="79"/>
      <c r="G430" s="79"/>
      <c r="H430" s="79"/>
      <c r="L430" s="81"/>
      <c r="O430" s="81"/>
      <c r="R430" s="81">
        <f t="shared" si="22"/>
        <v>0</v>
      </c>
      <c r="S430" s="81">
        <f>IFERROR(IF(J430="X",0,IF(K430="X",0,VLOOKUP(K430,'13'!$K$3:$L$16,2,FALSE))),0)</f>
        <v>0</v>
      </c>
      <c r="T430" s="81">
        <f t="shared" si="23"/>
        <v>0</v>
      </c>
      <c r="U430" s="81">
        <f>IFERROR(VLOOKUP(K430,'13'!$K$3:$M$16,3,FALSE),0)</f>
        <v>0</v>
      </c>
      <c r="V430" s="81">
        <f t="shared" si="24"/>
        <v>0</v>
      </c>
    </row>
    <row r="431" spans="1:22">
      <c r="A431" s="7"/>
      <c r="E431" s="79"/>
      <c r="F431" s="79"/>
      <c r="G431" s="79"/>
      <c r="H431" s="79"/>
      <c r="L431" s="81"/>
      <c r="O431" s="81"/>
      <c r="R431" s="81">
        <f t="shared" si="22"/>
        <v>0</v>
      </c>
      <c r="S431" s="81">
        <f>IFERROR(IF(J431="X",0,IF(K431="X",0,VLOOKUP(K431,'13'!$K$3:$L$16,2,FALSE))),0)</f>
        <v>0</v>
      </c>
      <c r="T431" s="81">
        <f t="shared" si="23"/>
        <v>0</v>
      </c>
      <c r="U431" s="81">
        <f>IFERROR(VLOOKUP(K431,'13'!$K$3:$M$16,3,FALSE),0)</f>
        <v>0</v>
      </c>
      <c r="V431" s="81">
        <f t="shared" si="24"/>
        <v>0</v>
      </c>
    </row>
    <row r="432" spans="1:22">
      <c r="A432" s="7"/>
      <c r="E432" s="79"/>
      <c r="F432" s="79"/>
      <c r="G432" s="79"/>
      <c r="H432" s="79"/>
      <c r="L432" s="81"/>
      <c r="O432" s="81"/>
      <c r="R432" s="81">
        <f t="shared" si="22"/>
        <v>0</v>
      </c>
      <c r="S432" s="81">
        <f>IFERROR(IF(J432="X",0,IF(K432="X",0,VLOOKUP(K432,'13'!$K$3:$L$16,2,FALSE))),0)</f>
        <v>0</v>
      </c>
      <c r="T432" s="81">
        <f t="shared" si="23"/>
        <v>0</v>
      </c>
      <c r="U432" s="81">
        <f>IFERROR(VLOOKUP(K432,'13'!$K$3:$M$16,3,FALSE),0)</f>
        <v>0</v>
      </c>
      <c r="V432" s="81">
        <f t="shared" si="24"/>
        <v>0</v>
      </c>
    </row>
    <row r="433" spans="1:22">
      <c r="A433" s="7"/>
      <c r="E433" s="79"/>
      <c r="F433" s="79"/>
      <c r="G433" s="79"/>
      <c r="H433" s="79"/>
      <c r="L433" s="81"/>
      <c r="O433" s="81"/>
      <c r="R433" s="81">
        <f t="shared" si="22"/>
        <v>0</v>
      </c>
      <c r="S433" s="81">
        <f>IFERROR(IF(J433="X",0,IF(K433="X",0,VLOOKUP(K433,'13'!$K$3:$L$16,2,FALSE))),0)</f>
        <v>0</v>
      </c>
      <c r="T433" s="81">
        <f t="shared" si="23"/>
        <v>0</v>
      </c>
      <c r="U433" s="81">
        <f>IFERROR(VLOOKUP(K433,'13'!$K$3:$M$16,3,FALSE),0)</f>
        <v>0</v>
      </c>
      <c r="V433" s="81">
        <f t="shared" si="24"/>
        <v>0</v>
      </c>
    </row>
    <row r="434" spans="1:22">
      <c r="A434" s="7"/>
      <c r="E434" s="79"/>
      <c r="F434" s="79"/>
      <c r="G434" s="79"/>
      <c r="H434" s="79"/>
      <c r="L434" s="81"/>
      <c r="O434" s="81"/>
      <c r="R434" s="81">
        <f t="shared" si="22"/>
        <v>0</v>
      </c>
      <c r="S434" s="81">
        <f>IFERROR(IF(J434="X",0,IF(K434="X",0,VLOOKUP(K434,'13'!$K$3:$L$16,2,FALSE))),0)</f>
        <v>0</v>
      </c>
      <c r="T434" s="81">
        <f t="shared" si="23"/>
        <v>0</v>
      </c>
      <c r="U434" s="81">
        <f>IFERROR(VLOOKUP(K434,'13'!$K$3:$M$16,3,FALSE),0)</f>
        <v>0</v>
      </c>
      <c r="V434" s="81">
        <f t="shared" si="24"/>
        <v>0</v>
      </c>
    </row>
    <row r="435" spans="1:22">
      <c r="A435" s="7"/>
      <c r="E435" s="79"/>
      <c r="F435" s="79"/>
      <c r="G435" s="79"/>
      <c r="H435" s="79"/>
      <c r="L435" s="81"/>
      <c r="O435" s="81"/>
      <c r="R435" s="81">
        <f t="shared" si="22"/>
        <v>0</v>
      </c>
      <c r="S435" s="81">
        <f>IFERROR(IF(J435="X",0,IF(K435="X",0,VLOOKUP(K435,'13'!$K$3:$L$16,2,FALSE))),0)</f>
        <v>0</v>
      </c>
      <c r="T435" s="81">
        <f t="shared" si="23"/>
        <v>0</v>
      </c>
      <c r="U435" s="81">
        <f>IFERROR(VLOOKUP(K435,'13'!$K$3:$M$16,3,FALSE),0)</f>
        <v>0</v>
      </c>
      <c r="V435" s="81">
        <f t="shared" si="24"/>
        <v>0</v>
      </c>
    </row>
    <row r="436" spans="1:22">
      <c r="A436" s="7"/>
      <c r="E436" s="79"/>
      <c r="F436" s="79"/>
      <c r="G436" s="79"/>
      <c r="H436" s="79"/>
      <c r="L436" s="81"/>
      <c r="O436" s="81"/>
      <c r="R436" s="81">
        <f t="shared" si="22"/>
        <v>0</v>
      </c>
      <c r="S436" s="81">
        <f>IFERROR(IF(J436="X",0,IF(K436="X",0,VLOOKUP(K436,'13'!$K$3:$L$16,2,FALSE))),0)</f>
        <v>0</v>
      </c>
      <c r="T436" s="81">
        <f t="shared" si="23"/>
        <v>0</v>
      </c>
      <c r="U436" s="81">
        <f>IFERROR(VLOOKUP(K436,'13'!$K$3:$M$16,3,FALSE),0)</f>
        <v>0</v>
      </c>
      <c r="V436" s="81">
        <f t="shared" si="24"/>
        <v>0</v>
      </c>
    </row>
    <row r="437" spans="1:22">
      <c r="A437" s="7"/>
      <c r="E437" s="79"/>
      <c r="F437" s="79"/>
      <c r="G437" s="79"/>
      <c r="H437" s="79"/>
      <c r="L437" s="81"/>
      <c r="O437" s="81"/>
      <c r="R437" s="81">
        <f t="shared" si="22"/>
        <v>0</v>
      </c>
      <c r="S437" s="81">
        <f>IFERROR(IF(J437="X",0,IF(K437="X",0,VLOOKUP(K437,'13'!$K$3:$L$16,2,FALSE))),0)</f>
        <v>0</v>
      </c>
      <c r="T437" s="81">
        <f t="shared" si="23"/>
        <v>0</v>
      </c>
      <c r="U437" s="81">
        <f>IFERROR(VLOOKUP(K437,'13'!$K$3:$M$16,3,FALSE),0)</f>
        <v>0</v>
      </c>
      <c r="V437" s="81">
        <f t="shared" si="24"/>
        <v>0</v>
      </c>
    </row>
    <row r="438" spans="1:22">
      <c r="A438" s="7"/>
      <c r="E438" s="79"/>
      <c r="F438" s="79"/>
      <c r="G438" s="79"/>
      <c r="H438" s="79"/>
      <c r="L438" s="81"/>
      <c r="O438" s="81"/>
      <c r="R438" s="81">
        <f t="shared" si="22"/>
        <v>0</v>
      </c>
      <c r="S438" s="81">
        <f>IFERROR(IF(J438="X",0,IF(K438="X",0,VLOOKUP(K438,'13'!$K$3:$L$16,2,FALSE))),0)</f>
        <v>0</v>
      </c>
      <c r="T438" s="81">
        <f t="shared" si="23"/>
        <v>0</v>
      </c>
      <c r="U438" s="81">
        <f>IFERROR(VLOOKUP(K438,'13'!$K$3:$M$16,3,FALSE),0)</f>
        <v>0</v>
      </c>
      <c r="V438" s="81">
        <f t="shared" si="24"/>
        <v>0</v>
      </c>
    </row>
    <row r="439" spans="1:22">
      <c r="A439" s="7"/>
      <c r="E439" s="79"/>
      <c r="F439" s="79"/>
      <c r="G439" s="79"/>
      <c r="H439" s="79"/>
      <c r="L439" s="81"/>
      <c r="O439" s="81"/>
      <c r="R439" s="81">
        <f t="shared" si="22"/>
        <v>0</v>
      </c>
      <c r="S439" s="81">
        <f>IFERROR(IF(J439="X",0,IF(K439="X",0,VLOOKUP(K439,'13'!$K$3:$L$16,2,FALSE))),0)</f>
        <v>0</v>
      </c>
      <c r="T439" s="81">
        <f t="shared" si="23"/>
        <v>0</v>
      </c>
      <c r="U439" s="81">
        <f>IFERROR(VLOOKUP(K439,'13'!$K$3:$M$16,3,FALSE),0)</f>
        <v>0</v>
      </c>
      <c r="V439" s="81">
        <f t="shared" si="24"/>
        <v>0</v>
      </c>
    </row>
    <row r="440" spans="1:22">
      <c r="A440" s="7"/>
      <c r="E440" s="79"/>
      <c r="F440" s="79"/>
      <c r="G440" s="79"/>
      <c r="H440" s="79"/>
      <c r="L440" s="81"/>
      <c r="O440" s="81"/>
      <c r="R440" s="81">
        <f t="shared" si="22"/>
        <v>0</v>
      </c>
      <c r="S440" s="81">
        <f>IFERROR(IF(J440="X",0,IF(K440="X",0,VLOOKUP(K440,'13'!$K$3:$L$16,2,FALSE))),0)</f>
        <v>0</v>
      </c>
      <c r="T440" s="81">
        <f t="shared" si="23"/>
        <v>0</v>
      </c>
      <c r="U440" s="81">
        <f>IFERROR(VLOOKUP(K440,'13'!$K$3:$M$16,3,FALSE),0)</f>
        <v>0</v>
      </c>
      <c r="V440" s="81">
        <f t="shared" si="24"/>
        <v>0</v>
      </c>
    </row>
    <row r="441" spans="1:22">
      <c r="A441" s="7"/>
      <c r="E441" s="79"/>
      <c r="F441" s="79"/>
      <c r="G441" s="79"/>
      <c r="H441" s="79"/>
      <c r="L441" s="81"/>
      <c r="O441" s="81"/>
      <c r="R441" s="81">
        <f t="shared" si="22"/>
        <v>0</v>
      </c>
      <c r="S441" s="81">
        <f>IFERROR(IF(J441="X",0,IF(K441="X",0,VLOOKUP(K441,'13'!$K$3:$L$16,2,FALSE))),0)</f>
        <v>0</v>
      </c>
      <c r="T441" s="81">
        <f t="shared" si="23"/>
        <v>0</v>
      </c>
      <c r="U441" s="81">
        <f>IFERROR(VLOOKUP(K441,'13'!$K$3:$M$16,3,FALSE),0)</f>
        <v>0</v>
      </c>
      <c r="V441" s="81">
        <f t="shared" si="24"/>
        <v>0</v>
      </c>
    </row>
    <row r="442" spans="1:22">
      <c r="A442" s="7"/>
      <c r="E442" s="79"/>
      <c r="F442" s="79"/>
      <c r="G442" s="79"/>
      <c r="H442" s="79"/>
      <c r="L442" s="81"/>
      <c r="O442" s="81"/>
      <c r="R442" s="81">
        <f t="shared" si="22"/>
        <v>0</v>
      </c>
      <c r="S442" s="81">
        <f>IFERROR(IF(J442="X",0,IF(K442="X",0,VLOOKUP(K442,'13'!$K$3:$L$16,2,FALSE))),0)</f>
        <v>0</v>
      </c>
      <c r="T442" s="81">
        <f t="shared" si="23"/>
        <v>0</v>
      </c>
      <c r="U442" s="81">
        <f>IFERROR(VLOOKUP(K442,'13'!$K$3:$M$16,3,FALSE),0)</f>
        <v>0</v>
      </c>
      <c r="V442" s="81">
        <f t="shared" si="24"/>
        <v>0</v>
      </c>
    </row>
    <row r="443" spans="1:22">
      <c r="A443" s="7"/>
      <c r="E443" s="79"/>
      <c r="F443" s="79"/>
      <c r="G443" s="79"/>
      <c r="H443" s="79"/>
      <c r="L443" s="81"/>
      <c r="O443" s="81"/>
      <c r="R443" s="81">
        <f t="shared" si="22"/>
        <v>0</v>
      </c>
      <c r="S443" s="81">
        <f>IFERROR(IF(J443="X",0,IF(K443="X",0,VLOOKUP(K443,'13'!$K$3:$L$16,2,FALSE))),0)</f>
        <v>0</v>
      </c>
      <c r="T443" s="81">
        <f t="shared" si="23"/>
        <v>0</v>
      </c>
      <c r="U443" s="81">
        <f>IFERROR(VLOOKUP(K443,'13'!$K$3:$M$16,3,FALSE),0)</f>
        <v>0</v>
      </c>
      <c r="V443" s="81">
        <f t="shared" si="24"/>
        <v>0</v>
      </c>
    </row>
    <row r="444" spans="1:22">
      <c r="A444" s="7"/>
      <c r="E444" s="79"/>
      <c r="F444" s="79"/>
      <c r="G444" s="79"/>
      <c r="H444" s="79"/>
      <c r="L444" s="81"/>
      <c r="O444" s="81"/>
      <c r="R444" s="81">
        <f t="shared" si="22"/>
        <v>0</v>
      </c>
      <c r="S444" s="81">
        <f>IFERROR(IF(J444="X",0,IF(K444="X",0,VLOOKUP(K444,'13'!$K$3:$L$16,2,FALSE))),0)</f>
        <v>0</v>
      </c>
      <c r="T444" s="81">
        <f t="shared" si="23"/>
        <v>0</v>
      </c>
      <c r="U444" s="81">
        <f>IFERROR(VLOOKUP(K444,'13'!$K$3:$M$16,3,FALSE),0)</f>
        <v>0</v>
      </c>
      <c r="V444" s="81">
        <f t="shared" si="24"/>
        <v>0</v>
      </c>
    </row>
    <row r="445" spans="1:22">
      <c r="A445" s="7"/>
      <c r="E445" s="79"/>
      <c r="F445" s="79"/>
      <c r="G445" s="79"/>
      <c r="H445" s="79"/>
      <c r="L445" s="81"/>
      <c r="O445" s="81"/>
      <c r="R445" s="81">
        <f t="shared" si="22"/>
        <v>0</v>
      </c>
      <c r="S445" s="81">
        <f>IFERROR(IF(J445="X",0,IF(K445="X",0,VLOOKUP(K445,'13'!$K$3:$L$16,2,FALSE))),0)</f>
        <v>0</v>
      </c>
      <c r="T445" s="81">
        <f t="shared" si="23"/>
        <v>0</v>
      </c>
      <c r="U445" s="81">
        <f>IFERROR(VLOOKUP(K445,'13'!$K$3:$M$16,3,FALSE),0)</f>
        <v>0</v>
      </c>
      <c r="V445" s="81">
        <f t="shared" si="24"/>
        <v>0</v>
      </c>
    </row>
    <row r="446" spans="1:22">
      <c r="A446" s="7"/>
      <c r="E446" s="79"/>
      <c r="F446" s="79"/>
      <c r="G446" s="79"/>
      <c r="H446" s="79"/>
      <c r="L446" s="81"/>
      <c r="O446" s="81"/>
      <c r="R446" s="81">
        <f t="shared" si="22"/>
        <v>0</v>
      </c>
      <c r="S446" s="81">
        <f>IFERROR(IF(J446="X",0,IF(K446="X",0,VLOOKUP(K446,'13'!$K$3:$L$16,2,FALSE))),0)</f>
        <v>0</v>
      </c>
      <c r="T446" s="81">
        <f t="shared" si="23"/>
        <v>0</v>
      </c>
      <c r="U446" s="81">
        <f>IFERROR(VLOOKUP(K446,'13'!$K$3:$M$16,3,FALSE),0)</f>
        <v>0</v>
      </c>
      <c r="V446" s="81">
        <f t="shared" si="24"/>
        <v>0</v>
      </c>
    </row>
    <row r="447" spans="1:22">
      <c r="A447" s="7"/>
      <c r="E447" s="79"/>
      <c r="F447" s="79"/>
      <c r="G447" s="79"/>
      <c r="H447" s="79"/>
      <c r="L447" s="81"/>
      <c r="O447" s="81"/>
      <c r="R447" s="81">
        <f t="shared" si="22"/>
        <v>0</v>
      </c>
      <c r="S447" s="81">
        <f>IFERROR(IF(J447="X",0,IF(K447="X",0,VLOOKUP(K447,'13'!$K$3:$L$16,2,FALSE))),0)</f>
        <v>0</v>
      </c>
      <c r="T447" s="81">
        <f t="shared" si="23"/>
        <v>0</v>
      </c>
      <c r="U447" s="81">
        <f>IFERROR(VLOOKUP(K447,'13'!$K$3:$M$16,3,FALSE),0)</f>
        <v>0</v>
      </c>
      <c r="V447" s="81">
        <f t="shared" si="24"/>
        <v>0</v>
      </c>
    </row>
    <row r="448" spans="1:22">
      <c r="A448" s="7"/>
      <c r="E448" s="79"/>
      <c r="F448" s="79"/>
      <c r="G448" s="79"/>
      <c r="H448" s="79"/>
      <c r="L448" s="81"/>
      <c r="O448" s="81"/>
      <c r="R448" s="81">
        <f t="shared" si="22"/>
        <v>0</v>
      </c>
      <c r="S448" s="81">
        <f>IFERROR(IF(J448="X",0,IF(K448="X",0,VLOOKUP(K448,'13'!$K$3:$L$16,2,FALSE))),0)</f>
        <v>0</v>
      </c>
      <c r="T448" s="81">
        <f t="shared" si="23"/>
        <v>0</v>
      </c>
      <c r="U448" s="81">
        <f>IFERROR(VLOOKUP(K448,'13'!$K$3:$M$16,3,FALSE),0)</f>
        <v>0</v>
      </c>
      <c r="V448" s="81">
        <f t="shared" si="24"/>
        <v>0</v>
      </c>
    </row>
    <row r="449" spans="1:22">
      <c r="A449" s="7"/>
      <c r="E449" s="79"/>
      <c r="F449" s="79"/>
      <c r="G449" s="79"/>
      <c r="H449" s="79"/>
      <c r="L449" s="81"/>
      <c r="O449" s="81"/>
      <c r="R449" s="81">
        <f t="shared" si="22"/>
        <v>0</v>
      </c>
      <c r="S449" s="81">
        <f>IFERROR(IF(J449="X",0,IF(K449="X",0,VLOOKUP(K449,'13'!$K$3:$L$16,2,FALSE))),0)</f>
        <v>0</v>
      </c>
      <c r="T449" s="81">
        <f t="shared" si="23"/>
        <v>0</v>
      </c>
      <c r="U449" s="81">
        <f>IFERROR(VLOOKUP(K449,'13'!$K$3:$M$16,3,FALSE),0)</f>
        <v>0</v>
      </c>
      <c r="V449" s="81">
        <f t="shared" si="24"/>
        <v>0</v>
      </c>
    </row>
    <row r="450" spans="1:22">
      <c r="A450" s="7"/>
      <c r="E450" s="79"/>
      <c r="F450" s="79"/>
      <c r="G450" s="79"/>
      <c r="H450" s="79"/>
      <c r="L450" s="81"/>
      <c r="O450" s="81"/>
      <c r="R450" s="81">
        <f t="shared" si="22"/>
        <v>0</v>
      </c>
      <c r="S450" s="81">
        <f>IFERROR(IF(J450="X",0,IF(K450="X",0,VLOOKUP(K450,'13'!$K$3:$L$16,2,FALSE))),0)</f>
        <v>0</v>
      </c>
      <c r="T450" s="81">
        <f t="shared" si="23"/>
        <v>0</v>
      </c>
      <c r="U450" s="81">
        <f>IFERROR(VLOOKUP(K450,'13'!$K$3:$M$16,3,FALSE),0)</f>
        <v>0</v>
      </c>
      <c r="V450" s="81">
        <f t="shared" si="24"/>
        <v>0</v>
      </c>
    </row>
    <row r="451" spans="1:22">
      <c r="A451" s="7"/>
      <c r="E451" s="79"/>
      <c r="F451" s="79"/>
      <c r="G451" s="79"/>
      <c r="H451" s="79"/>
      <c r="L451" s="81"/>
      <c r="O451" s="81"/>
      <c r="R451" s="81">
        <f t="shared" si="22"/>
        <v>0</v>
      </c>
      <c r="S451" s="81">
        <f>IFERROR(IF(J451="X",0,IF(K451="X",0,VLOOKUP(K451,'13'!$K$3:$L$16,2,FALSE))),0)</f>
        <v>0</v>
      </c>
      <c r="T451" s="81">
        <f t="shared" si="23"/>
        <v>0</v>
      </c>
      <c r="U451" s="81">
        <f>IFERROR(VLOOKUP(K451,'13'!$K$3:$M$16,3,FALSE),0)</f>
        <v>0</v>
      </c>
      <c r="V451" s="81">
        <f t="shared" si="24"/>
        <v>0</v>
      </c>
    </row>
    <row r="452" spans="1:22">
      <c r="A452" s="7"/>
      <c r="E452" s="79"/>
      <c r="F452" s="79"/>
      <c r="G452" s="79"/>
      <c r="H452" s="79"/>
      <c r="L452" s="81"/>
      <c r="O452" s="81"/>
      <c r="R452" s="81">
        <f t="shared" si="22"/>
        <v>0</v>
      </c>
      <c r="S452" s="81">
        <f>IFERROR(IF(J452="X",0,IF(K452="X",0,VLOOKUP(K452,'13'!$K$3:$L$16,2,FALSE))),0)</f>
        <v>0</v>
      </c>
      <c r="T452" s="81">
        <f t="shared" si="23"/>
        <v>0</v>
      </c>
      <c r="U452" s="81">
        <f>IFERROR(VLOOKUP(K452,'13'!$K$3:$M$16,3,FALSE),0)</f>
        <v>0</v>
      </c>
      <c r="V452" s="81">
        <f t="shared" si="24"/>
        <v>0</v>
      </c>
    </row>
    <row r="453" spans="1:22">
      <c r="A453" s="7"/>
      <c r="E453" s="79"/>
      <c r="F453" s="79"/>
      <c r="G453" s="79"/>
      <c r="H453" s="79"/>
      <c r="L453" s="81"/>
      <c r="O453" s="81"/>
      <c r="R453" s="81">
        <f t="shared" si="22"/>
        <v>0</v>
      </c>
      <c r="S453" s="81">
        <f>IFERROR(IF(J453="X",0,IF(K453="X",0,VLOOKUP(K453,'13'!$K$3:$L$16,2,FALSE))),0)</f>
        <v>0</v>
      </c>
      <c r="T453" s="81">
        <f t="shared" si="23"/>
        <v>0</v>
      </c>
      <c r="U453" s="81">
        <f>IFERROR(VLOOKUP(K453,'13'!$K$3:$M$16,3,FALSE),0)</f>
        <v>0</v>
      </c>
      <c r="V453" s="81">
        <f t="shared" si="24"/>
        <v>0</v>
      </c>
    </row>
    <row r="454" spans="1:22">
      <c r="A454" s="7"/>
      <c r="E454" s="79"/>
      <c r="F454" s="79"/>
      <c r="G454" s="79"/>
      <c r="H454" s="79"/>
      <c r="L454" s="81"/>
      <c r="O454" s="81"/>
      <c r="R454" s="81">
        <f t="shared" si="22"/>
        <v>0</v>
      </c>
      <c r="S454" s="81">
        <f>IFERROR(IF(J454="X",0,IF(K454="X",0,VLOOKUP(K454,'13'!$K$3:$L$16,2,FALSE))),0)</f>
        <v>0</v>
      </c>
      <c r="T454" s="81">
        <f t="shared" si="23"/>
        <v>0</v>
      </c>
      <c r="U454" s="81">
        <f>IFERROR(VLOOKUP(K454,'13'!$K$3:$M$16,3,FALSE),0)</f>
        <v>0</v>
      </c>
      <c r="V454" s="81">
        <f t="shared" si="24"/>
        <v>0</v>
      </c>
    </row>
    <row r="455" spans="1:22">
      <c r="A455" s="7"/>
      <c r="E455" s="79"/>
      <c r="F455" s="79"/>
      <c r="G455" s="79"/>
      <c r="H455" s="79"/>
      <c r="L455" s="81"/>
      <c r="O455" s="81"/>
      <c r="R455" s="81">
        <f t="shared" si="22"/>
        <v>0</v>
      </c>
      <c r="S455" s="81">
        <f>IFERROR(IF(J455="X",0,IF(K455="X",0,VLOOKUP(K455,'13'!$K$3:$L$16,2,FALSE))),0)</f>
        <v>0</v>
      </c>
      <c r="T455" s="81">
        <f t="shared" si="23"/>
        <v>0</v>
      </c>
      <c r="U455" s="81">
        <f>IFERROR(VLOOKUP(K455,'13'!$K$3:$M$16,3,FALSE),0)</f>
        <v>0</v>
      </c>
      <c r="V455" s="81">
        <f t="shared" si="24"/>
        <v>0</v>
      </c>
    </row>
    <row r="456" spans="1:22">
      <c r="A456" s="7"/>
      <c r="E456" s="79"/>
      <c r="F456" s="79"/>
      <c r="G456" s="79"/>
      <c r="H456" s="79"/>
      <c r="L456" s="81"/>
      <c r="O456" s="81"/>
      <c r="R456" s="81">
        <f t="shared" si="22"/>
        <v>0</v>
      </c>
      <c r="S456" s="81">
        <f>IFERROR(IF(J456="X",0,IF(K456="X",0,VLOOKUP(K456,'13'!$K$3:$L$16,2,FALSE))),0)</f>
        <v>0</v>
      </c>
      <c r="T456" s="81">
        <f t="shared" si="23"/>
        <v>0</v>
      </c>
      <c r="U456" s="81">
        <f>IFERROR(VLOOKUP(K456,'13'!$K$3:$M$16,3,FALSE),0)</f>
        <v>0</v>
      </c>
      <c r="V456" s="81">
        <f t="shared" si="24"/>
        <v>0</v>
      </c>
    </row>
    <row r="457" spans="1:22">
      <c r="A457" s="7"/>
      <c r="E457" s="79"/>
      <c r="F457" s="79"/>
      <c r="G457" s="79"/>
      <c r="H457" s="79"/>
      <c r="L457" s="81"/>
      <c r="O457" s="81"/>
      <c r="R457" s="81">
        <f t="shared" si="22"/>
        <v>0</v>
      </c>
      <c r="S457" s="81">
        <f>IFERROR(IF(J457="X",0,IF(K457="X",0,VLOOKUP(K457,'13'!$K$3:$L$16,2,FALSE))),0)</f>
        <v>0</v>
      </c>
      <c r="T457" s="81">
        <f t="shared" si="23"/>
        <v>0</v>
      </c>
      <c r="U457" s="81">
        <f>IFERROR(VLOOKUP(K457,'13'!$K$3:$M$16,3,FALSE),0)</f>
        <v>0</v>
      </c>
      <c r="V457" s="81">
        <f t="shared" si="24"/>
        <v>0</v>
      </c>
    </row>
    <row r="458" spans="1:22">
      <c r="A458" s="7"/>
      <c r="E458" s="79"/>
      <c r="F458" s="79"/>
      <c r="G458" s="79"/>
      <c r="H458" s="79"/>
      <c r="L458" s="81"/>
      <c r="O458" s="81"/>
      <c r="R458" s="81">
        <f t="shared" si="22"/>
        <v>0</v>
      </c>
      <c r="S458" s="81">
        <f>IFERROR(IF(J458="X",0,IF(K458="X",0,VLOOKUP(K458,'13'!$K$3:$L$16,2,FALSE))),0)</f>
        <v>0</v>
      </c>
      <c r="T458" s="81">
        <f t="shared" si="23"/>
        <v>0</v>
      </c>
      <c r="U458" s="81">
        <f>IFERROR(VLOOKUP(K458,'13'!$K$3:$M$16,3,FALSE),0)</f>
        <v>0</v>
      </c>
      <c r="V458" s="81">
        <f t="shared" si="24"/>
        <v>0</v>
      </c>
    </row>
    <row r="459" spans="1:22">
      <c r="A459" s="7"/>
      <c r="E459" s="79"/>
      <c r="F459" s="79"/>
      <c r="G459" s="79"/>
      <c r="H459" s="79"/>
      <c r="L459" s="81"/>
      <c r="O459" s="81"/>
      <c r="R459" s="81">
        <f t="shared" si="22"/>
        <v>0</v>
      </c>
      <c r="S459" s="81">
        <f>IFERROR(IF(J459="X",0,IF(K459="X",0,VLOOKUP(K459,'13'!$K$3:$L$16,2,FALSE))),0)</f>
        <v>0</v>
      </c>
      <c r="T459" s="81">
        <f t="shared" si="23"/>
        <v>0</v>
      </c>
      <c r="U459" s="81">
        <f>IFERROR(VLOOKUP(K459,'13'!$K$3:$M$16,3,FALSE),0)</f>
        <v>0</v>
      </c>
      <c r="V459" s="81">
        <f t="shared" si="24"/>
        <v>0</v>
      </c>
    </row>
    <row r="460" spans="1:22">
      <c r="A460" s="7"/>
      <c r="E460" s="79"/>
      <c r="F460" s="79"/>
      <c r="G460" s="79"/>
      <c r="H460" s="79"/>
      <c r="L460" s="81"/>
      <c r="O460" s="81"/>
      <c r="R460" s="81">
        <f t="shared" si="22"/>
        <v>0</v>
      </c>
      <c r="S460" s="81">
        <f>IFERROR(IF(J460="X",0,IF(K460="X",0,VLOOKUP(K460,'13'!$K$3:$L$16,2,FALSE))),0)</f>
        <v>0</v>
      </c>
      <c r="T460" s="81">
        <f t="shared" si="23"/>
        <v>0</v>
      </c>
      <c r="U460" s="81">
        <f>IFERROR(VLOOKUP(K460,'13'!$K$3:$M$16,3,FALSE),0)</f>
        <v>0</v>
      </c>
      <c r="V460" s="81">
        <f t="shared" si="24"/>
        <v>0</v>
      </c>
    </row>
    <row r="461" spans="1:22">
      <c r="A461" s="7"/>
      <c r="E461" s="79"/>
      <c r="F461" s="79"/>
      <c r="G461" s="79"/>
      <c r="H461" s="79"/>
      <c r="L461" s="81"/>
      <c r="O461" s="81"/>
      <c r="R461" s="81">
        <f t="shared" si="22"/>
        <v>0</v>
      </c>
      <c r="S461" s="81">
        <f>IFERROR(IF(J461="X",0,IF(K461="X",0,VLOOKUP(K461,'13'!$K$3:$L$16,2,FALSE))),0)</f>
        <v>0</v>
      </c>
      <c r="T461" s="81">
        <f t="shared" si="23"/>
        <v>0</v>
      </c>
      <c r="U461" s="81">
        <f>IFERROR(VLOOKUP(K461,'13'!$K$3:$M$16,3,FALSE),0)</f>
        <v>0</v>
      </c>
      <c r="V461" s="81">
        <f t="shared" si="24"/>
        <v>0</v>
      </c>
    </row>
    <row r="462" spans="1:22">
      <c r="A462" s="7"/>
      <c r="E462" s="79"/>
      <c r="F462" s="79"/>
      <c r="G462" s="79"/>
      <c r="H462" s="79"/>
      <c r="L462" s="81"/>
      <c r="O462" s="81"/>
      <c r="R462" s="81">
        <f t="shared" si="22"/>
        <v>0</v>
      </c>
      <c r="S462" s="81">
        <f>IFERROR(IF(J462="X",0,IF(K462="X",0,VLOOKUP(K462,'13'!$K$3:$L$16,2,FALSE))),0)</f>
        <v>0</v>
      </c>
      <c r="T462" s="81">
        <f t="shared" si="23"/>
        <v>0</v>
      </c>
      <c r="U462" s="81">
        <f>IFERROR(VLOOKUP(K462,'13'!$K$3:$M$16,3,FALSE),0)</f>
        <v>0</v>
      </c>
      <c r="V462" s="81">
        <f t="shared" si="24"/>
        <v>0</v>
      </c>
    </row>
    <row r="463" spans="1:22">
      <c r="A463" s="7"/>
      <c r="E463" s="79"/>
      <c r="F463" s="79"/>
      <c r="G463" s="79"/>
      <c r="H463" s="79"/>
      <c r="L463" s="81"/>
      <c r="O463" s="81"/>
      <c r="R463" s="81">
        <f t="shared" si="22"/>
        <v>0</v>
      </c>
      <c r="S463" s="81">
        <f>IFERROR(IF(J463="X",0,IF(K463="X",0,VLOOKUP(K463,'13'!$K$3:$L$16,2,FALSE))),0)</f>
        <v>0</v>
      </c>
      <c r="T463" s="81">
        <f t="shared" si="23"/>
        <v>0</v>
      </c>
      <c r="U463" s="81">
        <f>IFERROR(VLOOKUP(K463,'13'!$K$3:$M$16,3,FALSE),0)</f>
        <v>0</v>
      </c>
      <c r="V463" s="81">
        <f t="shared" si="24"/>
        <v>0</v>
      </c>
    </row>
    <row r="464" spans="1:22">
      <c r="A464" s="7"/>
      <c r="E464" s="79"/>
      <c r="F464" s="79"/>
      <c r="G464" s="79"/>
      <c r="H464" s="79"/>
      <c r="L464" s="81"/>
      <c r="O464" s="81"/>
      <c r="R464" s="81">
        <f t="shared" si="22"/>
        <v>0</v>
      </c>
      <c r="S464" s="81">
        <f>IFERROR(IF(J464="X",0,IF(K464="X",0,VLOOKUP(K464,'13'!$K$3:$L$16,2,FALSE))),0)</f>
        <v>0</v>
      </c>
      <c r="T464" s="81">
        <f t="shared" si="23"/>
        <v>0</v>
      </c>
      <c r="U464" s="81">
        <f>IFERROR(VLOOKUP(K464,'13'!$K$3:$M$16,3,FALSE),0)</f>
        <v>0</v>
      </c>
      <c r="V464" s="81">
        <f t="shared" si="24"/>
        <v>0</v>
      </c>
    </row>
    <row r="465" spans="1:22">
      <c r="A465" s="7"/>
      <c r="E465" s="79"/>
      <c r="F465" s="79"/>
      <c r="G465" s="79"/>
      <c r="H465" s="79"/>
      <c r="L465" s="81"/>
      <c r="O465" s="81"/>
      <c r="R465" s="81">
        <f t="shared" si="22"/>
        <v>0</v>
      </c>
      <c r="S465" s="81">
        <f>IFERROR(IF(J465="X",0,IF(K465="X",0,VLOOKUP(K465,'13'!$K$3:$L$16,2,FALSE))),0)</f>
        <v>0</v>
      </c>
      <c r="T465" s="81">
        <f t="shared" si="23"/>
        <v>0</v>
      </c>
      <c r="U465" s="81">
        <f>IFERROR(VLOOKUP(K465,'13'!$K$3:$M$16,3,FALSE),0)</f>
        <v>0</v>
      </c>
      <c r="V465" s="81">
        <f t="shared" si="24"/>
        <v>0</v>
      </c>
    </row>
    <row r="466" spans="1:22">
      <c r="A466" s="7"/>
      <c r="E466" s="79"/>
      <c r="F466" s="79"/>
      <c r="G466" s="79"/>
      <c r="H466" s="79"/>
      <c r="L466" s="81"/>
      <c r="O466" s="81"/>
      <c r="R466" s="81">
        <f t="shared" si="22"/>
        <v>0</v>
      </c>
      <c r="S466" s="81">
        <f>IFERROR(IF(J466="X",0,IF(K466="X",0,VLOOKUP(K466,'13'!$K$3:$L$16,2,FALSE))),0)</f>
        <v>0</v>
      </c>
      <c r="T466" s="81">
        <f t="shared" si="23"/>
        <v>0</v>
      </c>
      <c r="U466" s="81">
        <f>IFERROR(VLOOKUP(K466,'13'!$K$3:$M$16,3,FALSE),0)</f>
        <v>0</v>
      </c>
      <c r="V466" s="81">
        <f t="shared" si="24"/>
        <v>0</v>
      </c>
    </row>
    <row r="467" spans="1:22">
      <c r="A467" s="7"/>
      <c r="E467" s="79"/>
      <c r="F467" s="79"/>
      <c r="G467" s="79"/>
      <c r="H467" s="79"/>
      <c r="L467" s="81"/>
      <c r="O467" s="81"/>
      <c r="R467" s="81">
        <f t="shared" si="22"/>
        <v>0</v>
      </c>
      <c r="S467" s="81">
        <f>IFERROR(IF(J467="X",0,IF(K467="X",0,VLOOKUP(K467,'13'!$K$3:$L$16,2,FALSE))),0)</f>
        <v>0</v>
      </c>
      <c r="T467" s="81">
        <f t="shared" si="23"/>
        <v>0</v>
      </c>
      <c r="U467" s="81">
        <f>IFERROR(VLOOKUP(K467,'13'!$K$3:$M$16,3,FALSE),0)</f>
        <v>0</v>
      </c>
      <c r="V467" s="81">
        <f t="shared" si="24"/>
        <v>0</v>
      </c>
    </row>
    <row r="468" spans="1:22">
      <c r="A468" s="7"/>
      <c r="E468" s="79"/>
      <c r="F468" s="79"/>
      <c r="G468" s="79"/>
      <c r="H468" s="79"/>
      <c r="L468" s="81"/>
      <c r="O468" s="81"/>
      <c r="R468" s="81">
        <f t="shared" si="22"/>
        <v>0</v>
      </c>
      <c r="S468" s="81">
        <f>IFERROR(IF(J468="X",0,IF(K468="X",0,VLOOKUP(K468,'13'!$K$3:$L$16,2,FALSE))),0)</f>
        <v>0</v>
      </c>
      <c r="T468" s="81">
        <f t="shared" si="23"/>
        <v>0</v>
      </c>
      <c r="U468" s="81">
        <f>IFERROR(VLOOKUP(K468,'13'!$K$3:$M$16,3,FALSE),0)</f>
        <v>0</v>
      </c>
      <c r="V468" s="81">
        <f t="shared" si="24"/>
        <v>0</v>
      </c>
    </row>
    <row r="469" spans="1:22">
      <c r="A469" s="7"/>
      <c r="E469" s="79"/>
      <c r="F469" s="79"/>
      <c r="G469" s="79"/>
      <c r="H469" s="79"/>
      <c r="L469" s="81"/>
      <c r="O469" s="81"/>
      <c r="R469" s="81">
        <f t="shared" si="22"/>
        <v>0</v>
      </c>
      <c r="S469" s="81">
        <f>IFERROR(IF(J469="X",0,IF(K469="X",0,VLOOKUP(K469,'13'!$K$3:$L$16,2,FALSE))),0)</f>
        <v>0</v>
      </c>
      <c r="T469" s="81">
        <f t="shared" si="23"/>
        <v>0</v>
      </c>
      <c r="U469" s="81">
        <f>IFERROR(VLOOKUP(K469,'13'!$K$3:$M$16,3,FALSE),0)</f>
        <v>0</v>
      </c>
      <c r="V469" s="81">
        <f t="shared" si="24"/>
        <v>0</v>
      </c>
    </row>
    <row r="470" spans="1:22">
      <c r="A470" s="7"/>
      <c r="E470" s="79"/>
      <c r="F470" s="79"/>
      <c r="G470" s="79"/>
      <c r="H470" s="79"/>
      <c r="L470" s="81"/>
      <c r="O470" s="81"/>
      <c r="R470" s="81">
        <f t="shared" si="22"/>
        <v>0</v>
      </c>
      <c r="S470" s="81">
        <f>IFERROR(IF(J470="X",0,IF(K470="X",0,VLOOKUP(K470,'13'!$K$3:$L$16,2,FALSE))),0)</f>
        <v>0</v>
      </c>
      <c r="T470" s="81">
        <f t="shared" si="23"/>
        <v>0</v>
      </c>
      <c r="U470" s="81">
        <f>IFERROR(VLOOKUP(K470,'13'!$K$3:$M$16,3,FALSE),0)</f>
        <v>0</v>
      </c>
      <c r="V470" s="81">
        <f t="shared" si="24"/>
        <v>0</v>
      </c>
    </row>
    <row r="471" spans="1:22">
      <c r="A471" s="7"/>
      <c r="E471" s="79"/>
      <c r="F471" s="79"/>
      <c r="G471" s="79"/>
      <c r="H471" s="79"/>
      <c r="L471" s="81"/>
      <c r="O471" s="81"/>
      <c r="R471" s="81">
        <f t="shared" si="22"/>
        <v>0</v>
      </c>
      <c r="S471" s="81">
        <f>IFERROR(IF(J471="X",0,IF(K471="X",0,VLOOKUP(K471,'13'!$K$3:$L$16,2,FALSE))),0)</f>
        <v>0</v>
      </c>
      <c r="T471" s="81">
        <f t="shared" si="23"/>
        <v>0</v>
      </c>
      <c r="U471" s="81">
        <f>IFERROR(VLOOKUP(K471,'13'!$K$3:$M$16,3,FALSE),0)</f>
        <v>0</v>
      </c>
      <c r="V471" s="81">
        <f t="shared" si="24"/>
        <v>0</v>
      </c>
    </row>
    <row r="472" spans="1:22">
      <c r="A472" s="7"/>
      <c r="E472" s="79"/>
      <c r="F472" s="79"/>
      <c r="G472" s="79"/>
      <c r="H472" s="79"/>
      <c r="L472" s="81"/>
      <c r="O472" s="81"/>
      <c r="R472" s="81">
        <f t="shared" si="22"/>
        <v>0</v>
      </c>
      <c r="S472" s="81">
        <f>IFERROR(IF(J472="X",0,IF(K472="X",0,VLOOKUP(K472,'13'!$K$3:$L$16,2,FALSE))),0)</f>
        <v>0</v>
      </c>
      <c r="T472" s="81">
        <f t="shared" si="23"/>
        <v>0</v>
      </c>
      <c r="U472" s="81">
        <f>IFERROR(VLOOKUP(K472,'13'!$K$3:$M$16,3,FALSE),0)</f>
        <v>0</v>
      </c>
      <c r="V472" s="81">
        <f t="shared" si="24"/>
        <v>0</v>
      </c>
    </row>
    <row r="473" spans="1:22">
      <c r="A473" s="7"/>
      <c r="E473" s="79"/>
      <c r="F473" s="79"/>
      <c r="G473" s="79"/>
      <c r="H473" s="79"/>
      <c r="L473" s="81"/>
      <c r="O473" s="81"/>
      <c r="R473" s="81">
        <f t="shared" si="22"/>
        <v>0</v>
      </c>
      <c r="S473" s="81">
        <f>IFERROR(IF(J473="X",0,IF(K473="X",0,VLOOKUP(K473,'13'!$K$3:$L$16,2,FALSE))),0)</f>
        <v>0</v>
      </c>
      <c r="T473" s="81">
        <f t="shared" si="23"/>
        <v>0</v>
      </c>
      <c r="U473" s="81">
        <f>IFERROR(VLOOKUP(K473,'13'!$K$3:$M$16,3,FALSE),0)</f>
        <v>0</v>
      </c>
      <c r="V473" s="81">
        <f t="shared" si="24"/>
        <v>0</v>
      </c>
    </row>
    <row r="474" spans="1:22">
      <c r="A474" s="7"/>
      <c r="E474" s="79"/>
      <c r="F474" s="79"/>
      <c r="G474" s="79"/>
      <c r="H474" s="79"/>
      <c r="L474" s="81"/>
      <c r="O474" s="81"/>
      <c r="R474" s="81">
        <f t="shared" si="22"/>
        <v>0</v>
      </c>
      <c r="S474" s="81">
        <f>IFERROR(IF(J474="X",0,IF(K474="X",0,VLOOKUP(K474,'13'!$K$3:$L$16,2,FALSE))),0)</f>
        <v>0</v>
      </c>
      <c r="T474" s="81">
        <f t="shared" si="23"/>
        <v>0</v>
      </c>
      <c r="U474" s="81">
        <f>IFERROR(VLOOKUP(K474,'13'!$K$3:$M$16,3,FALSE),0)</f>
        <v>0</v>
      </c>
      <c r="V474" s="81">
        <f t="shared" si="24"/>
        <v>0</v>
      </c>
    </row>
    <row r="475" spans="1:22">
      <c r="A475" s="7"/>
      <c r="E475" s="79"/>
      <c r="F475" s="79"/>
      <c r="G475" s="79"/>
      <c r="H475" s="79"/>
      <c r="L475" s="81"/>
      <c r="O475" s="81"/>
      <c r="R475" s="81">
        <f t="shared" si="22"/>
        <v>0</v>
      </c>
      <c r="S475" s="81">
        <f>IFERROR(IF(J475="X",0,IF(K475="X",0,VLOOKUP(K475,'13'!$K$3:$L$16,2,FALSE))),0)</f>
        <v>0</v>
      </c>
      <c r="T475" s="81">
        <f t="shared" si="23"/>
        <v>0</v>
      </c>
      <c r="U475" s="81">
        <f>IFERROR(VLOOKUP(K475,'13'!$K$3:$M$16,3,FALSE),0)</f>
        <v>0</v>
      </c>
      <c r="V475" s="81">
        <f t="shared" si="24"/>
        <v>0</v>
      </c>
    </row>
    <row r="476" spans="1:22">
      <c r="A476" s="7"/>
      <c r="E476" s="79"/>
      <c r="F476" s="79"/>
      <c r="G476" s="79"/>
      <c r="H476" s="79"/>
      <c r="L476" s="81"/>
      <c r="O476" s="81"/>
      <c r="R476" s="81">
        <f t="shared" si="22"/>
        <v>0</v>
      </c>
      <c r="S476" s="81">
        <f>IFERROR(IF(J476="X",0,IF(K476="X",0,VLOOKUP(K476,'13'!$K$3:$L$16,2,FALSE))),0)</f>
        <v>0</v>
      </c>
      <c r="T476" s="81">
        <f t="shared" si="23"/>
        <v>0</v>
      </c>
      <c r="U476" s="81">
        <f>IFERROR(VLOOKUP(K476,'13'!$K$3:$M$16,3,FALSE),0)</f>
        <v>0</v>
      </c>
      <c r="V476" s="81">
        <f t="shared" si="24"/>
        <v>0</v>
      </c>
    </row>
    <row r="477" spans="1:22">
      <c r="A477" s="7"/>
      <c r="E477" s="79"/>
      <c r="F477" s="79"/>
      <c r="G477" s="79"/>
      <c r="H477" s="79"/>
      <c r="L477" s="81"/>
      <c r="O477" s="81"/>
      <c r="R477" s="81">
        <f t="shared" si="22"/>
        <v>0</v>
      </c>
      <c r="S477" s="81">
        <f>IFERROR(IF(J477="X",0,IF(K477="X",0,VLOOKUP(K477,'13'!$K$3:$L$16,2,FALSE))),0)</f>
        <v>0</v>
      </c>
      <c r="T477" s="81">
        <f t="shared" si="23"/>
        <v>0</v>
      </c>
      <c r="U477" s="81">
        <f>IFERROR(VLOOKUP(K477,'13'!$K$3:$M$16,3,FALSE),0)</f>
        <v>0</v>
      </c>
      <c r="V477" s="81">
        <f t="shared" si="24"/>
        <v>0</v>
      </c>
    </row>
    <row r="478" spans="1:22">
      <c r="A478" s="7"/>
      <c r="E478" s="79"/>
      <c r="F478" s="79"/>
      <c r="G478" s="79"/>
      <c r="H478" s="79"/>
      <c r="L478" s="81"/>
      <c r="O478" s="81"/>
      <c r="R478" s="81">
        <f t="shared" ref="R478:R499" si="25">SUM(M478+P478)</f>
        <v>0</v>
      </c>
      <c r="S478" s="81">
        <f>IFERROR(IF(J478="X",0,IF(K478="X",0,VLOOKUP(K478,'13'!$K$3:$L$16,2,FALSE))),0)</f>
        <v>0</v>
      </c>
      <c r="T478" s="81">
        <f t="shared" ref="T478:T499" si="26">R478*S478</f>
        <v>0</v>
      </c>
      <c r="U478" s="81">
        <f>IFERROR(VLOOKUP(K478,'13'!$K$3:$M$16,3,FALSE),0)</f>
        <v>0</v>
      </c>
      <c r="V478" s="81">
        <f t="shared" ref="V478:V499" si="27">IF(U478=0,0,T478/U478)</f>
        <v>0</v>
      </c>
    </row>
    <row r="479" spans="1:22">
      <c r="A479" s="7"/>
      <c r="E479" s="79"/>
      <c r="F479" s="79"/>
      <c r="G479" s="79"/>
      <c r="H479" s="79"/>
      <c r="L479" s="81"/>
      <c r="O479" s="81"/>
      <c r="R479" s="81">
        <f t="shared" si="25"/>
        <v>0</v>
      </c>
      <c r="S479" s="81">
        <f>IFERROR(IF(J479="X",0,IF(K479="X",0,VLOOKUP(K479,'13'!$K$3:$L$16,2,FALSE))),0)</f>
        <v>0</v>
      </c>
      <c r="T479" s="81">
        <f t="shared" si="26"/>
        <v>0</v>
      </c>
      <c r="U479" s="81">
        <f>IFERROR(VLOOKUP(K479,'13'!$K$3:$M$16,3,FALSE),0)</f>
        <v>0</v>
      </c>
      <c r="V479" s="81">
        <f t="shared" si="27"/>
        <v>0</v>
      </c>
    </row>
    <row r="480" spans="1:22">
      <c r="A480" s="7"/>
      <c r="E480" s="79"/>
      <c r="F480" s="79"/>
      <c r="G480" s="79"/>
      <c r="H480" s="79"/>
      <c r="L480" s="81"/>
      <c r="O480" s="81"/>
      <c r="R480" s="81">
        <f t="shared" si="25"/>
        <v>0</v>
      </c>
      <c r="S480" s="81">
        <f>IFERROR(IF(J480="X",0,IF(K480="X",0,VLOOKUP(K480,'13'!$K$3:$L$16,2,FALSE))),0)</f>
        <v>0</v>
      </c>
      <c r="T480" s="81">
        <f t="shared" si="26"/>
        <v>0</v>
      </c>
      <c r="U480" s="81">
        <f>IFERROR(VLOOKUP(K480,'13'!$K$3:$M$16,3,FALSE),0)</f>
        <v>0</v>
      </c>
      <c r="V480" s="81">
        <f t="shared" si="27"/>
        <v>0</v>
      </c>
    </row>
    <row r="481" spans="1:22">
      <c r="A481" s="7"/>
      <c r="E481" s="79"/>
      <c r="F481" s="79"/>
      <c r="G481" s="79"/>
      <c r="H481" s="79"/>
      <c r="L481" s="81"/>
      <c r="O481" s="81"/>
      <c r="R481" s="81">
        <f t="shared" si="25"/>
        <v>0</v>
      </c>
      <c r="S481" s="81">
        <f>IFERROR(IF(J481="X",0,IF(K481="X",0,VLOOKUP(K481,'13'!$K$3:$L$16,2,FALSE))),0)</f>
        <v>0</v>
      </c>
      <c r="T481" s="81">
        <f t="shared" si="26"/>
        <v>0</v>
      </c>
      <c r="U481" s="81">
        <f>IFERROR(VLOOKUP(K481,'13'!$K$3:$M$16,3,FALSE),0)</f>
        <v>0</v>
      </c>
      <c r="V481" s="81">
        <f t="shared" si="27"/>
        <v>0</v>
      </c>
    </row>
    <row r="482" spans="1:22">
      <c r="A482" s="7"/>
      <c r="E482" s="79"/>
      <c r="F482" s="79"/>
      <c r="G482" s="79"/>
      <c r="H482" s="79"/>
      <c r="L482" s="81"/>
      <c r="O482" s="81"/>
      <c r="R482" s="81">
        <f t="shared" si="25"/>
        <v>0</v>
      </c>
      <c r="S482" s="81">
        <f>IFERROR(IF(J482="X",0,IF(K482="X",0,VLOOKUP(K482,'13'!$K$3:$L$16,2,FALSE))),0)</f>
        <v>0</v>
      </c>
      <c r="T482" s="81">
        <f t="shared" si="26"/>
        <v>0</v>
      </c>
      <c r="U482" s="81">
        <f>IFERROR(VLOOKUP(K482,'13'!$K$3:$M$16,3,FALSE),0)</f>
        <v>0</v>
      </c>
      <c r="V482" s="81">
        <f t="shared" si="27"/>
        <v>0</v>
      </c>
    </row>
    <row r="483" spans="1:22">
      <c r="A483" s="7"/>
      <c r="E483" s="79"/>
      <c r="F483" s="79"/>
      <c r="G483" s="79"/>
      <c r="H483" s="79"/>
      <c r="L483" s="81"/>
      <c r="O483" s="81"/>
      <c r="R483" s="81">
        <f t="shared" si="25"/>
        <v>0</v>
      </c>
      <c r="S483" s="81">
        <f>IFERROR(IF(J483="X",0,IF(K483="X",0,VLOOKUP(K483,'13'!$K$3:$L$16,2,FALSE))),0)</f>
        <v>0</v>
      </c>
      <c r="T483" s="81">
        <f t="shared" si="26"/>
        <v>0</v>
      </c>
      <c r="U483" s="81">
        <f>IFERROR(VLOOKUP(K483,'13'!$K$3:$M$16,3,FALSE),0)</f>
        <v>0</v>
      </c>
      <c r="V483" s="81">
        <f t="shared" si="27"/>
        <v>0</v>
      </c>
    </row>
    <row r="484" spans="1:22">
      <c r="A484" s="7"/>
      <c r="E484" s="79"/>
      <c r="F484" s="79"/>
      <c r="G484" s="79"/>
      <c r="H484" s="79"/>
      <c r="L484" s="81"/>
      <c r="O484" s="81"/>
      <c r="R484" s="81">
        <f t="shared" si="25"/>
        <v>0</v>
      </c>
      <c r="S484" s="81">
        <f>IFERROR(IF(J484="X",0,IF(K484="X",0,VLOOKUP(K484,'13'!$K$3:$L$16,2,FALSE))),0)</f>
        <v>0</v>
      </c>
      <c r="T484" s="81">
        <f t="shared" si="26"/>
        <v>0</v>
      </c>
      <c r="U484" s="81">
        <f>IFERROR(VLOOKUP(K484,'13'!$K$3:$M$16,3,FALSE),0)</f>
        <v>0</v>
      </c>
      <c r="V484" s="81">
        <f t="shared" si="27"/>
        <v>0</v>
      </c>
    </row>
    <row r="485" spans="1:22">
      <c r="A485" s="7"/>
      <c r="E485" s="79"/>
      <c r="F485" s="79"/>
      <c r="G485" s="79"/>
      <c r="H485" s="79"/>
      <c r="L485" s="81"/>
      <c r="O485" s="81"/>
      <c r="R485" s="81">
        <f t="shared" si="25"/>
        <v>0</v>
      </c>
      <c r="S485" s="81">
        <f>IFERROR(IF(J485="X",0,IF(K485="X",0,VLOOKUP(K485,'13'!$K$3:$L$16,2,FALSE))),0)</f>
        <v>0</v>
      </c>
      <c r="T485" s="81">
        <f t="shared" si="26"/>
        <v>0</v>
      </c>
      <c r="U485" s="81">
        <f>IFERROR(VLOOKUP(K485,'13'!$K$3:$M$16,3,FALSE),0)</f>
        <v>0</v>
      </c>
      <c r="V485" s="81">
        <f t="shared" si="27"/>
        <v>0</v>
      </c>
    </row>
    <row r="486" spans="1:22">
      <c r="A486" s="7"/>
      <c r="E486" s="79"/>
      <c r="F486" s="79"/>
      <c r="G486" s="79"/>
      <c r="H486" s="79"/>
      <c r="L486" s="81"/>
      <c r="O486" s="81"/>
      <c r="R486" s="81">
        <f t="shared" si="25"/>
        <v>0</v>
      </c>
      <c r="S486" s="81">
        <f>IFERROR(IF(J486="X",0,IF(K486="X",0,VLOOKUP(K486,'13'!$K$3:$L$16,2,FALSE))),0)</f>
        <v>0</v>
      </c>
      <c r="T486" s="81">
        <f t="shared" si="26"/>
        <v>0</v>
      </c>
      <c r="U486" s="81">
        <f>IFERROR(VLOOKUP(K486,'13'!$K$3:$M$16,3,FALSE),0)</f>
        <v>0</v>
      </c>
      <c r="V486" s="81">
        <f t="shared" si="27"/>
        <v>0</v>
      </c>
    </row>
    <row r="487" spans="1:22">
      <c r="A487" s="7"/>
      <c r="E487" s="79"/>
      <c r="F487" s="79"/>
      <c r="G487" s="79"/>
      <c r="H487" s="79"/>
      <c r="L487" s="81"/>
      <c r="O487" s="81"/>
      <c r="R487" s="81">
        <f t="shared" si="25"/>
        <v>0</v>
      </c>
      <c r="S487" s="81">
        <f>IFERROR(IF(J487="X",0,IF(K487="X",0,VLOOKUP(K487,'13'!$K$3:$L$16,2,FALSE))),0)</f>
        <v>0</v>
      </c>
      <c r="T487" s="81">
        <f t="shared" si="26"/>
        <v>0</v>
      </c>
      <c r="U487" s="81">
        <f>IFERROR(VLOOKUP(K487,'13'!$K$3:$M$16,3,FALSE),0)</f>
        <v>0</v>
      </c>
      <c r="V487" s="81">
        <f t="shared" si="27"/>
        <v>0</v>
      </c>
    </row>
    <row r="488" spans="1:22">
      <c r="A488" s="7"/>
      <c r="E488" s="79"/>
      <c r="F488" s="79"/>
      <c r="G488" s="79"/>
      <c r="H488" s="79"/>
      <c r="L488" s="81"/>
      <c r="O488" s="81"/>
      <c r="R488" s="81">
        <f t="shared" si="25"/>
        <v>0</v>
      </c>
      <c r="S488" s="81">
        <f>IFERROR(IF(J488="X",0,IF(K488="X",0,VLOOKUP(K488,'13'!$K$3:$L$16,2,FALSE))),0)</f>
        <v>0</v>
      </c>
      <c r="T488" s="81">
        <f t="shared" si="26"/>
        <v>0</v>
      </c>
      <c r="U488" s="81">
        <f>IFERROR(VLOOKUP(K488,'13'!$K$3:$M$16,3,FALSE),0)</f>
        <v>0</v>
      </c>
      <c r="V488" s="81">
        <f t="shared" si="27"/>
        <v>0</v>
      </c>
    </row>
    <row r="489" spans="1:22">
      <c r="A489" s="7"/>
      <c r="E489" s="79"/>
      <c r="F489" s="79"/>
      <c r="G489" s="79"/>
      <c r="H489" s="79"/>
      <c r="L489" s="81"/>
      <c r="O489" s="81"/>
      <c r="R489" s="81">
        <f t="shared" si="25"/>
        <v>0</v>
      </c>
      <c r="S489" s="81">
        <f>IFERROR(IF(J489="X",0,IF(K489="X",0,VLOOKUP(K489,'13'!$K$3:$L$16,2,FALSE))),0)</f>
        <v>0</v>
      </c>
      <c r="T489" s="81">
        <f t="shared" si="26"/>
        <v>0</v>
      </c>
      <c r="U489" s="81">
        <f>IFERROR(VLOOKUP(K489,'13'!$K$3:$M$16,3,FALSE),0)</f>
        <v>0</v>
      </c>
      <c r="V489" s="81">
        <f t="shared" si="27"/>
        <v>0</v>
      </c>
    </row>
    <row r="490" spans="1:22">
      <c r="A490" s="7"/>
      <c r="E490" s="79"/>
      <c r="F490" s="79"/>
      <c r="G490" s="79"/>
      <c r="H490" s="79"/>
      <c r="L490" s="81"/>
      <c r="O490" s="81"/>
      <c r="R490" s="81">
        <f t="shared" si="25"/>
        <v>0</v>
      </c>
      <c r="S490" s="81">
        <f>IFERROR(IF(J490="X",0,IF(K490="X",0,VLOOKUP(K490,'13'!$K$3:$L$16,2,FALSE))),0)</f>
        <v>0</v>
      </c>
      <c r="T490" s="81">
        <f t="shared" si="26"/>
        <v>0</v>
      </c>
      <c r="U490" s="81">
        <f>IFERROR(VLOOKUP(K490,'13'!$K$3:$M$16,3,FALSE),0)</f>
        <v>0</v>
      </c>
      <c r="V490" s="81">
        <f t="shared" si="27"/>
        <v>0</v>
      </c>
    </row>
    <row r="491" spans="1:22">
      <c r="A491" s="7"/>
      <c r="E491" s="79"/>
      <c r="F491" s="79"/>
      <c r="G491" s="79"/>
      <c r="H491" s="79"/>
      <c r="L491" s="81"/>
      <c r="O491" s="81"/>
      <c r="R491" s="81">
        <f t="shared" si="25"/>
        <v>0</v>
      </c>
      <c r="S491" s="81">
        <f>IFERROR(IF(J491="X",0,IF(K491="X",0,VLOOKUP(K491,'13'!$K$3:$L$16,2,FALSE))),0)</f>
        <v>0</v>
      </c>
      <c r="T491" s="81">
        <f t="shared" si="26"/>
        <v>0</v>
      </c>
      <c r="U491" s="81">
        <f>IFERROR(VLOOKUP(K491,'13'!$K$3:$M$16,3,FALSE),0)</f>
        <v>0</v>
      </c>
      <c r="V491" s="81">
        <f t="shared" si="27"/>
        <v>0</v>
      </c>
    </row>
    <row r="492" spans="1:22">
      <c r="A492" s="7"/>
      <c r="E492" s="79"/>
      <c r="F492" s="79"/>
      <c r="G492" s="79"/>
      <c r="H492" s="79"/>
      <c r="L492" s="81"/>
      <c r="O492" s="81"/>
      <c r="R492" s="81">
        <f t="shared" si="25"/>
        <v>0</v>
      </c>
      <c r="S492" s="81">
        <f>IFERROR(IF(J492="X",0,IF(K492="X",0,VLOOKUP(K492,'13'!$K$3:$L$16,2,FALSE))),0)</f>
        <v>0</v>
      </c>
      <c r="T492" s="81">
        <f t="shared" si="26"/>
        <v>0</v>
      </c>
      <c r="U492" s="81">
        <f>IFERROR(VLOOKUP(K492,'13'!$K$3:$M$16,3,FALSE),0)</f>
        <v>0</v>
      </c>
      <c r="V492" s="81">
        <f t="shared" si="27"/>
        <v>0</v>
      </c>
    </row>
    <row r="493" spans="1:22">
      <c r="A493" s="7"/>
      <c r="E493" s="79"/>
      <c r="F493" s="79"/>
      <c r="G493" s="79"/>
      <c r="H493" s="79"/>
      <c r="L493" s="81"/>
      <c r="O493" s="81"/>
      <c r="R493" s="81">
        <f t="shared" si="25"/>
        <v>0</v>
      </c>
      <c r="S493" s="81">
        <f>IFERROR(IF(J493="X",0,IF(K493="X",0,VLOOKUP(K493,'13'!$K$3:$L$16,2,FALSE))),0)</f>
        <v>0</v>
      </c>
      <c r="T493" s="81">
        <f t="shared" si="26"/>
        <v>0</v>
      </c>
      <c r="U493" s="81">
        <f>IFERROR(VLOOKUP(K493,'13'!$K$3:$M$16,3,FALSE),0)</f>
        <v>0</v>
      </c>
      <c r="V493" s="81">
        <f t="shared" si="27"/>
        <v>0</v>
      </c>
    </row>
    <row r="494" spans="1:22">
      <c r="A494" s="7"/>
      <c r="E494" s="79"/>
      <c r="F494" s="79"/>
      <c r="G494" s="79"/>
      <c r="H494" s="79"/>
      <c r="L494" s="81"/>
      <c r="O494" s="81"/>
      <c r="R494" s="81">
        <f t="shared" si="25"/>
        <v>0</v>
      </c>
      <c r="S494" s="81">
        <f>IFERROR(IF(J494="X",0,IF(K494="X",0,VLOOKUP(K494,'13'!$K$3:$L$16,2,FALSE))),0)</f>
        <v>0</v>
      </c>
      <c r="T494" s="81">
        <f t="shared" si="26"/>
        <v>0</v>
      </c>
      <c r="U494" s="81">
        <f>IFERROR(VLOOKUP(K494,'13'!$K$3:$M$16,3,FALSE),0)</f>
        <v>0</v>
      </c>
      <c r="V494" s="81">
        <f t="shared" si="27"/>
        <v>0</v>
      </c>
    </row>
    <row r="495" spans="1:22">
      <c r="A495" s="7"/>
      <c r="E495" s="79"/>
      <c r="F495" s="79"/>
      <c r="G495" s="79"/>
      <c r="H495" s="79"/>
      <c r="L495" s="81"/>
      <c r="O495" s="81"/>
      <c r="R495" s="81">
        <f t="shared" si="25"/>
        <v>0</v>
      </c>
      <c r="S495" s="81">
        <f>IFERROR(IF(J495="X",0,IF(K495="X",0,VLOOKUP(K495,'13'!$K$3:$L$16,2,FALSE))),0)</f>
        <v>0</v>
      </c>
      <c r="T495" s="81">
        <f t="shared" si="26"/>
        <v>0</v>
      </c>
      <c r="U495" s="81">
        <f>IFERROR(VLOOKUP(K495,'13'!$K$3:$M$16,3,FALSE),0)</f>
        <v>0</v>
      </c>
      <c r="V495" s="81">
        <f t="shared" si="27"/>
        <v>0</v>
      </c>
    </row>
    <row r="496" spans="1:22">
      <c r="A496" s="7"/>
      <c r="E496" s="79"/>
      <c r="F496" s="79"/>
      <c r="G496" s="79"/>
      <c r="H496" s="79"/>
      <c r="L496" s="81"/>
      <c r="O496" s="81"/>
      <c r="R496" s="81">
        <f t="shared" si="25"/>
        <v>0</v>
      </c>
      <c r="S496" s="81">
        <f>IFERROR(IF(J496="X",0,IF(K496="X",0,VLOOKUP(K496,'13'!$K$3:$L$16,2,FALSE))),0)</f>
        <v>0</v>
      </c>
      <c r="T496" s="81">
        <f t="shared" si="26"/>
        <v>0</v>
      </c>
      <c r="U496" s="81">
        <f>IFERROR(VLOOKUP(K496,'13'!$K$3:$M$16,3,FALSE),0)</f>
        <v>0</v>
      </c>
      <c r="V496" s="81">
        <f t="shared" si="27"/>
        <v>0</v>
      </c>
    </row>
    <row r="497" spans="1:34">
      <c r="A497" s="7"/>
      <c r="E497" s="79"/>
      <c r="F497" s="79"/>
      <c r="G497" s="79"/>
      <c r="H497" s="79"/>
      <c r="L497" s="81"/>
      <c r="O497" s="81"/>
      <c r="R497" s="81">
        <f t="shared" si="25"/>
        <v>0</v>
      </c>
      <c r="S497" s="81">
        <f>IFERROR(IF(J497="X",0,IF(K497="X",0,VLOOKUP(K497,'13'!$K$3:$L$16,2,FALSE))),0)</f>
        <v>0</v>
      </c>
      <c r="T497" s="81">
        <f t="shared" si="26"/>
        <v>0</v>
      </c>
      <c r="U497" s="81">
        <f>IFERROR(VLOOKUP(K497,'13'!$K$3:$M$16,3,FALSE),0)</f>
        <v>0</v>
      </c>
      <c r="V497" s="81">
        <f t="shared" si="27"/>
        <v>0</v>
      </c>
    </row>
    <row r="498" spans="1:34">
      <c r="A498" s="7"/>
      <c r="E498" s="79"/>
      <c r="F498" s="79"/>
      <c r="G498" s="79"/>
      <c r="H498" s="79"/>
      <c r="L498" s="81"/>
      <c r="O498" s="81"/>
      <c r="R498" s="81">
        <f t="shared" si="25"/>
        <v>0</v>
      </c>
      <c r="S498" s="81">
        <f>IFERROR(IF(J498="X",0,IF(K498="X",0,VLOOKUP(K498,'13'!$K$3:$L$16,2,FALSE))),0)</f>
        <v>0</v>
      </c>
      <c r="T498" s="81">
        <f t="shared" si="26"/>
        <v>0</v>
      </c>
      <c r="U498" s="81">
        <f>IFERROR(VLOOKUP(K498,'13'!$K$3:$M$16,3,FALSE),0)</f>
        <v>0</v>
      </c>
      <c r="V498" s="81">
        <f t="shared" si="27"/>
        <v>0</v>
      </c>
    </row>
    <row r="499" spans="1:34">
      <c r="A499" s="7"/>
      <c r="E499" s="79"/>
      <c r="F499" s="79"/>
      <c r="G499" s="79"/>
      <c r="H499" s="79"/>
      <c r="L499" s="81"/>
      <c r="O499" s="81"/>
      <c r="R499" s="81">
        <f t="shared" si="25"/>
        <v>0</v>
      </c>
      <c r="S499" s="81">
        <f>IFERROR(IF(J499="X",0,IF(K499="X",0,VLOOKUP(K499,'13'!$K$3:$L$16,2,FALSE))),0)</f>
        <v>0</v>
      </c>
      <c r="T499" s="81">
        <f t="shared" si="26"/>
        <v>0</v>
      </c>
      <c r="U499" s="81">
        <f>IFERROR(VLOOKUP(K499,'13'!$K$3:$M$16,3,FALSE),0)</f>
        <v>0</v>
      </c>
      <c r="V499" s="81">
        <f t="shared" si="27"/>
        <v>0</v>
      </c>
    </row>
    <row r="500" spans="1:34" ht="15" thickBot="1">
      <c r="I500" s="82" t="s">
        <v>285</v>
      </c>
      <c r="J500" s="150"/>
      <c r="K500" s="53"/>
      <c r="L500" s="65"/>
      <c r="M500" s="65">
        <f t="shared" ref="M500:V500" si="28">SUM(M4:M499)</f>
        <v>0</v>
      </c>
      <c r="N500" s="65"/>
      <c r="O500" s="65"/>
      <c r="P500" s="65">
        <f t="shared" si="28"/>
        <v>0</v>
      </c>
      <c r="Q500" s="65"/>
      <c r="R500" s="65">
        <f t="shared" si="28"/>
        <v>0</v>
      </c>
      <c r="S500" s="65"/>
      <c r="T500" s="65">
        <f t="shared" si="28"/>
        <v>0</v>
      </c>
      <c r="U500" s="65"/>
      <c r="V500" s="65">
        <f t="shared" si="28"/>
        <v>0</v>
      </c>
      <c r="W500" s="65">
        <f t="shared" ref="W500:AB500" si="29">SUM(W4:W499)</f>
        <v>0</v>
      </c>
      <c r="X500" s="65">
        <f t="shared" si="29"/>
        <v>0</v>
      </c>
      <c r="Y500" s="65">
        <f t="shared" si="29"/>
        <v>0</v>
      </c>
      <c r="Z500" s="65">
        <f t="shared" si="29"/>
        <v>0</v>
      </c>
      <c r="AA500" s="65">
        <f t="shared" si="29"/>
        <v>0</v>
      </c>
      <c r="AB500" s="65">
        <f t="shared" si="29"/>
        <v>0</v>
      </c>
    </row>
    <row r="501" spans="1:34" ht="15" thickTop="1"/>
    <row r="503" spans="1:34">
      <c r="I503" s="54"/>
      <c r="L503" s="8"/>
      <c r="M503" s="8"/>
      <c r="N503" s="8"/>
      <c r="O503" s="8"/>
      <c r="P503" s="8"/>
      <c r="Q503" s="8"/>
      <c r="R503" s="55"/>
      <c r="S503" s="8"/>
      <c r="T503" s="55"/>
      <c r="U503" s="55"/>
      <c r="V503" s="55"/>
      <c r="AG503" t="s">
        <v>195</v>
      </c>
      <c r="AH503" t="s">
        <v>196</v>
      </c>
    </row>
    <row r="504" spans="1:34">
      <c r="I504" s="55"/>
      <c r="L504" s="66"/>
      <c r="M504" s="66"/>
      <c r="N504" s="66"/>
      <c r="O504" s="66"/>
      <c r="P504" s="66"/>
      <c r="Q504" s="66"/>
      <c r="R504" s="66"/>
      <c r="S504" s="55"/>
      <c r="T504" s="66"/>
      <c r="U504" s="66"/>
      <c r="V504" s="66"/>
      <c r="AG504" t="s">
        <v>198</v>
      </c>
      <c r="AH504" t="s">
        <v>199</v>
      </c>
    </row>
    <row r="505" spans="1:34">
      <c r="I505" s="55"/>
      <c r="L505" s="66"/>
      <c r="M505" s="66"/>
      <c r="N505" s="66"/>
      <c r="O505" s="66"/>
      <c r="P505" s="66"/>
      <c r="Q505" s="66"/>
      <c r="R505" s="66"/>
      <c r="S505" s="55"/>
      <c r="T505" s="66"/>
      <c r="U505" s="66"/>
      <c r="V505" s="66"/>
      <c r="AG505" t="s">
        <v>201</v>
      </c>
      <c r="AH505" t="s">
        <v>202</v>
      </c>
    </row>
    <row r="506" spans="1:34">
      <c r="I506" s="55"/>
      <c r="L506" s="66"/>
      <c r="M506" s="66"/>
      <c r="N506" s="66"/>
      <c r="O506" s="66"/>
      <c r="P506" s="66"/>
      <c r="Q506" s="66"/>
      <c r="R506" s="66"/>
      <c r="S506" s="55"/>
      <c r="T506" s="66"/>
      <c r="U506" s="66"/>
      <c r="V506" s="66"/>
      <c r="AG506" t="s">
        <v>204</v>
      </c>
      <c r="AH506" t="s">
        <v>205</v>
      </c>
    </row>
    <row r="507" spans="1:34">
      <c r="I507" s="55"/>
      <c r="L507" s="66"/>
      <c r="M507" s="66"/>
      <c r="N507" s="66"/>
      <c r="O507" s="66"/>
      <c r="P507" s="66"/>
      <c r="Q507" s="66"/>
      <c r="R507" s="66"/>
      <c r="S507" s="55"/>
      <c r="T507" s="66"/>
      <c r="U507" s="66"/>
      <c r="V507" s="66"/>
      <c r="AG507" t="s">
        <v>206</v>
      </c>
      <c r="AH507" t="s">
        <v>207</v>
      </c>
    </row>
    <row r="508" spans="1:34">
      <c r="I508" s="55"/>
      <c r="L508" s="66"/>
      <c r="M508" s="66"/>
      <c r="N508" s="66"/>
      <c r="O508" s="66"/>
      <c r="P508" s="66"/>
      <c r="Q508" s="66"/>
      <c r="R508" s="66"/>
      <c r="S508" s="55"/>
      <c r="T508" s="66"/>
      <c r="U508" s="66"/>
      <c r="V508" s="66"/>
      <c r="AG508" t="s">
        <v>209</v>
      </c>
      <c r="AH508" t="s">
        <v>210</v>
      </c>
    </row>
    <row r="509" spans="1:34">
      <c r="I509" s="55"/>
      <c r="L509" s="66"/>
      <c r="M509" s="66"/>
      <c r="N509" s="66"/>
      <c r="O509" s="66"/>
      <c r="P509" s="66"/>
      <c r="Q509" s="66"/>
      <c r="R509" s="66"/>
      <c r="S509" s="55"/>
      <c r="T509" s="66"/>
      <c r="U509" s="66"/>
      <c r="V509" s="66"/>
      <c r="AG509" t="s">
        <v>171</v>
      </c>
      <c r="AH509" t="s">
        <v>211</v>
      </c>
    </row>
    <row r="510" spans="1:34">
      <c r="I510" s="55"/>
      <c r="L510" s="66"/>
      <c r="M510" s="66"/>
      <c r="N510" s="66"/>
      <c r="O510" s="66"/>
      <c r="P510" s="66"/>
      <c r="Q510" s="66"/>
      <c r="R510" s="66"/>
      <c r="S510" s="55"/>
      <c r="T510" s="66"/>
      <c r="U510" s="66"/>
      <c r="V510" s="66"/>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I514" s="55"/>
      <c r="L514" s="66"/>
      <c r="M514" s="66"/>
      <c r="N514" s="66"/>
      <c r="O514" s="66"/>
      <c r="P514" s="66"/>
      <c r="Q514" s="66"/>
      <c r="R514" s="66"/>
      <c r="S514" s="55"/>
      <c r="T514" s="66"/>
      <c r="U514" s="66"/>
      <c r="V514" s="66"/>
      <c r="AG514" t="s">
        <v>223</v>
      </c>
      <c r="AH514" t="s">
        <v>224</v>
      </c>
    </row>
    <row r="515" spans="9:34">
      <c r="I515" s="55"/>
      <c r="L515" s="66"/>
      <c r="M515" s="66"/>
      <c r="N515" s="66"/>
      <c r="O515" s="66"/>
      <c r="P515" s="66"/>
      <c r="Q515" s="66"/>
      <c r="R515" s="66"/>
      <c r="S515" s="55"/>
      <c r="T515" s="66"/>
      <c r="U515" s="66"/>
      <c r="V515" s="66"/>
      <c r="AG515" t="s">
        <v>225</v>
      </c>
      <c r="AH515" t="s">
        <v>226</v>
      </c>
    </row>
    <row r="516" spans="9:34">
      <c r="I516" s="55"/>
      <c r="L516" s="66"/>
      <c r="M516" s="66"/>
      <c r="N516" s="66"/>
      <c r="O516" s="66"/>
      <c r="P516" s="66"/>
      <c r="Q516" s="66"/>
      <c r="R516" s="66"/>
      <c r="S516" s="55"/>
      <c r="T516" s="66"/>
      <c r="U516" s="66"/>
      <c r="V516" s="66"/>
      <c r="AG516" t="s">
        <v>173</v>
      </c>
      <c r="AH516" t="s">
        <v>227</v>
      </c>
    </row>
    <row r="517" spans="9:34">
      <c r="J517"/>
      <c r="V517" s="66"/>
      <c r="AG517" t="s">
        <v>228</v>
      </c>
      <c r="AH517" t="s">
        <v>229</v>
      </c>
    </row>
    <row r="518" spans="9:34">
      <c r="J518"/>
      <c r="V518" s="8"/>
      <c r="AG518" t="s">
        <v>175</v>
      </c>
      <c r="AH518" t="s">
        <v>230</v>
      </c>
    </row>
    <row r="519" spans="9:34">
      <c r="J519"/>
      <c r="V519" s="8"/>
    </row>
    <row r="520" spans="9:34">
      <c r="J520"/>
      <c r="AG520" t="s">
        <v>180</v>
      </c>
      <c r="AH520" t="s">
        <v>232</v>
      </c>
    </row>
    <row r="521" spans="9:34">
      <c r="J521"/>
      <c r="AG521" t="s">
        <v>233</v>
      </c>
      <c r="AH521" t="s">
        <v>234</v>
      </c>
    </row>
    <row r="522" spans="9:34">
      <c r="J522"/>
      <c r="AG522" t="s">
        <v>161</v>
      </c>
      <c r="AH522" t="s">
        <v>235</v>
      </c>
    </row>
    <row r="523" spans="9:34">
      <c r="J523"/>
      <c r="AG523" t="s">
        <v>159</v>
      </c>
      <c r="AH523" t="s">
        <v>236</v>
      </c>
    </row>
    <row r="524" spans="9:34">
      <c r="J524"/>
      <c r="AG524" t="s">
        <v>200</v>
      </c>
      <c r="AH524" t="s">
        <v>237</v>
      </c>
    </row>
    <row r="525" spans="9:34">
      <c r="J525"/>
      <c r="AG525" t="s">
        <v>238</v>
      </c>
      <c r="AH525" t="s">
        <v>239</v>
      </c>
    </row>
    <row r="526" spans="9:34">
      <c r="J526"/>
      <c r="AG526" t="s">
        <v>240</v>
      </c>
      <c r="AH526" t="s">
        <v>241</v>
      </c>
    </row>
    <row r="527" spans="9:34">
      <c r="J527"/>
      <c r="AG527" t="s">
        <v>156</v>
      </c>
      <c r="AH527" t="s">
        <v>242</v>
      </c>
    </row>
    <row r="528" spans="9:34">
      <c r="J528"/>
      <c r="AG528" t="s">
        <v>244</v>
      </c>
      <c r="AH528" t="s">
        <v>245</v>
      </c>
    </row>
    <row r="529" spans="10:34">
      <c r="J529"/>
      <c r="AG529" s="117" t="s">
        <v>246</v>
      </c>
      <c r="AH529" s="117" t="s">
        <v>246</v>
      </c>
    </row>
    <row r="530" spans="10:34">
      <c r="J530"/>
    </row>
    <row r="531" spans="10:34">
      <c r="J531"/>
      <c r="AG531" t="s">
        <v>164</v>
      </c>
      <c r="AH531" t="s">
        <v>247</v>
      </c>
    </row>
    <row r="532" spans="10:34">
      <c r="J532"/>
      <c r="AG532" t="s">
        <v>248</v>
      </c>
      <c r="AH532" t="s">
        <v>249</v>
      </c>
    </row>
    <row r="533" spans="10:34">
      <c r="J533"/>
      <c r="AG533" t="s">
        <v>166</v>
      </c>
      <c r="AH533" t="s">
        <v>250</v>
      </c>
    </row>
    <row r="534" spans="10:34">
      <c r="J534"/>
      <c r="AG534" t="s">
        <v>251</v>
      </c>
      <c r="AH534" t="s">
        <v>252</v>
      </c>
    </row>
    <row r="535" spans="10:34">
      <c r="J535"/>
      <c r="AG535" t="s">
        <v>253</v>
      </c>
      <c r="AH535" t="s">
        <v>254</v>
      </c>
    </row>
    <row r="536" spans="10:34">
      <c r="J536"/>
      <c r="AG536" t="s">
        <v>255</v>
      </c>
      <c r="AH536" t="s">
        <v>256</v>
      </c>
    </row>
    <row r="537" spans="10:34">
      <c r="J537"/>
    </row>
    <row r="538" spans="10:34">
      <c r="J538"/>
      <c r="AG538" t="s">
        <v>257</v>
      </c>
      <c r="AH538" t="s">
        <v>258</v>
      </c>
    </row>
    <row r="539" spans="10:34">
      <c r="J539"/>
      <c r="AG539" t="s">
        <v>176</v>
      </c>
      <c r="AH539" t="s">
        <v>259</v>
      </c>
    </row>
    <row r="540" spans="10:34">
      <c r="AG540" t="s">
        <v>177</v>
      </c>
      <c r="AH540" t="s">
        <v>261</v>
      </c>
    </row>
    <row r="542" spans="10:34">
      <c r="AG542" t="s">
        <v>189</v>
      </c>
      <c r="AH542" t="s">
        <v>89</v>
      </c>
    </row>
    <row r="543" spans="10:34">
      <c r="AG543" t="s">
        <v>162</v>
      </c>
      <c r="AH543" t="s">
        <v>91</v>
      </c>
    </row>
    <row r="544" spans="10: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mergeCells count="11">
    <mergeCell ref="B1:C2"/>
    <mergeCell ref="D1:E1"/>
    <mergeCell ref="F1:P1"/>
    <mergeCell ref="W1:W3"/>
    <mergeCell ref="X1:X3"/>
    <mergeCell ref="Y1:Y3"/>
    <mergeCell ref="Z1:Z3"/>
    <mergeCell ref="AA1:AA3"/>
    <mergeCell ref="AB1:AB3"/>
    <mergeCell ref="D2:E2"/>
    <mergeCell ref="F2:P2"/>
  </mergeCells>
  <dataValidations count="6">
    <dataValidation type="list" allowBlank="1" showInputMessage="1" showErrorMessage="1" sqref="H4:H499" xr:uid="{7C30674A-3255-4804-9CD4-628DAF69789B}">
      <formula1>$AG$531:$AG$536</formula1>
    </dataValidation>
    <dataValidation type="list" allowBlank="1" showInputMessage="1" showErrorMessage="1" sqref="G4:G499" xr:uid="{725B3E0D-6FEA-4150-8A46-5B24EC3A3E93}">
      <formula1>$AG$520:$AG$529</formula1>
    </dataValidation>
    <dataValidation type="list" allowBlank="1" showInputMessage="1" showErrorMessage="1" sqref="F4:F499" xr:uid="{9BF15073-D5D3-4477-A09A-3C8DCCE33A58}">
      <formula1>$AG$503:$AG$518</formula1>
    </dataValidation>
    <dataValidation type="list" allowBlank="1" showInputMessage="1" showErrorMessage="1" sqref="E4:E499" xr:uid="{1DEC5B19-D644-4FF6-9F6D-A6E094A13A6E}">
      <formula1>$AG$538:$AG$540</formula1>
    </dataValidation>
    <dataValidation type="list" allowBlank="1" showInputMessage="1" showErrorMessage="1" sqref="A4:A499" xr:uid="{794B2A69-DCDB-42EF-9F12-4BB0D24ABEF0}">
      <formula1>$AG$547:$AG$552</formula1>
    </dataValidation>
    <dataValidation type="list" allowBlank="1" showInputMessage="1" showErrorMessage="1" sqref="L4:L499 O4:O499" xr:uid="{D407C953-4A63-4CA9-AAB8-9F8154F02603}">
      <formula1>$AG$542:$AG$545</formula1>
    </dataValidation>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codeName="Blad31">
    <tabColor rgb="FFC2E76B"/>
  </sheetPr>
  <dimension ref="A2:N63"/>
  <sheetViews>
    <sheetView showGridLines="0"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f>B4</f>
        <v>0</v>
      </c>
      <c r="B2" s="339"/>
      <c r="C2" s="339"/>
      <c r="D2" s="339"/>
      <c r="E2" s="339"/>
      <c r="F2" s="339"/>
      <c r="G2" s="339"/>
      <c r="H2" s="339"/>
      <c r="K2" t="s">
        <v>85</v>
      </c>
      <c r="L2" t="s">
        <v>86</v>
      </c>
      <c r="M2" s="40" t="s">
        <v>87</v>
      </c>
      <c r="N2" t="s">
        <v>88</v>
      </c>
    </row>
    <row r="3" spans="1:14">
      <c r="K3" s="33" t="s">
        <v>89</v>
      </c>
      <c r="L3" s="46">
        <v>210</v>
      </c>
      <c r="M3" s="225"/>
      <c r="N3" s="85">
        <f>SUMIF('14a'!$K$4:$K$499,"A",'14a'!$V$4:$V$499)</f>
        <v>0</v>
      </c>
    </row>
    <row r="4" spans="1:14">
      <c r="A4" s="17" t="s">
        <v>90</v>
      </c>
      <c r="B4" s="325">
        <f>VLOOKUP(H5,'Kosten NEN2075'!A3:E52,3)</f>
        <v>0</v>
      </c>
      <c r="C4" s="325"/>
      <c r="D4" s="325"/>
      <c r="E4" s="325"/>
      <c r="F4" s="20"/>
      <c r="G4" s="20"/>
      <c r="H4" s="13"/>
      <c r="K4" s="35" t="s">
        <v>91</v>
      </c>
      <c r="L4" s="47">
        <v>210</v>
      </c>
      <c r="M4" s="226"/>
      <c r="N4" s="86">
        <f>SUMIF('14a'!$K$4:$K$499,"B",'14a'!$V$4:$V$499)</f>
        <v>0</v>
      </c>
    </row>
    <row r="5" spans="1:14">
      <c r="A5" s="18" t="s">
        <v>92</v>
      </c>
      <c r="B5" s="326">
        <f>VLOOKUP(H5,'Kosten NEN2075'!A3:E52,4)</f>
        <v>0</v>
      </c>
      <c r="C5" s="326"/>
      <c r="D5" s="326"/>
      <c r="E5" s="326"/>
      <c r="F5" s="322" t="s">
        <v>93</v>
      </c>
      <c r="G5" s="322"/>
      <c r="H5" s="14">
        <v>14</v>
      </c>
      <c r="K5" s="35" t="s">
        <v>262</v>
      </c>
      <c r="L5" s="47">
        <v>210</v>
      </c>
      <c r="M5" s="226"/>
      <c r="N5" s="86">
        <f>SUMIF('14a'!$K$4:$K$499,"C",'14a'!$V$4:$V$499)</f>
        <v>0</v>
      </c>
    </row>
    <row r="6" spans="1:14">
      <c r="A6" s="19" t="s">
        <v>95</v>
      </c>
      <c r="B6" s="327">
        <f>VLOOKUP(H5,'Kosten NEN2075'!A3:E52,5)</f>
        <v>0</v>
      </c>
      <c r="C6" s="327"/>
      <c r="D6" s="327"/>
      <c r="E6" s="327"/>
      <c r="F6" s="323" t="s">
        <v>96</v>
      </c>
      <c r="G6" s="323"/>
      <c r="H6" s="15" t="str">
        <f>CONCATENATE(H5,"a")</f>
        <v>14a</v>
      </c>
      <c r="K6" s="35" t="s">
        <v>263</v>
      </c>
      <c r="L6" s="47">
        <v>210</v>
      </c>
      <c r="M6" s="226"/>
      <c r="N6" s="86">
        <f>SUMIF('14a'!$K$4:$K$499,"D",'14a'!$V$4:$V$499)</f>
        <v>0</v>
      </c>
    </row>
    <row r="7" spans="1:14">
      <c r="K7" s="35" t="s">
        <v>98</v>
      </c>
      <c r="L7" s="47">
        <v>210</v>
      </c>
      <c r="M7" s="226"/>
      <c r="N7" s="86">
        <f>SUMIF('14a'!$K$4:$K$499,"E",'14a'!$V$4:$V$499)</f>
        <v>0</v>
      </c>
    </row>
    <row r="8" spans="1:14">
      <c r="A8" s="4" t="s">
        <v>99</v>
      </c>
      <c r="B8" s="5"/>
      <c r="C8" s="5"/>
      <c r="D8" s="5"/>
      <c r="E8" s="16">
        <f>MAX(L3:L16)</f>
        <v>210</v>
      </c>
      <c r="K8" s="35" t="s">
        <v>103</v>
      </c>
      <c r="L8" s="47">
        <v>4</v>
      </c>
      <c r="M8" s="226"/>
      <c r="N8" s="86">
        <f>SUMIF('14a'!$K$4:$K$499,"F",'14a'!$V$4:$V$499)</f>
        <v>0</v>
      </c>
    </row>
    <row r="9" spans="1:14">
      <c r="A9" s="4" t="s">
        <v>74</v>
      </c>
      <c r="B9" s="5"/>
      <c r="C9" s="5"/>
      <c r="D9" s="5"/>
      <c r="E9" s="196">
        <v>0.08</v>
      </c>
      <c r="K9" s="35" t="s">
        <v>105</v>
      </c>
      <c r="L9" s="47">
        <v>210</v>
      </c>
      <c r="M9" s="226"/>
      <c r="N9" s="86">
        <f>SUMIF('14a'!$K$4:$K$499,"G",'14a'!$V$4:$V$499)</f>
        <v>0</v>
      </c>
    </row>
    <row r="10" spans="1:14">
      <c r="H10" s="8" t="s">
        <v>102</v>
      </c>
      <c r="K10" s="35" t="s">
        <v>287</v>
      </c>
      <c r="L10" s="47">
        <v>210</v>
      </c>
      <c r="M10" s="226"/>
      <c r="N10" s="86">
        <f>SUMIF('14a'!$K$4:$K$499,"H",'14a'!$V$4:$V$499)</f>
        <v>0</v>
      </c>
    </row>
    <row r="11" spans="1:14">
      <c r="A11" s="4" t="s">
        <v>104</v>
      </c>
      <c r="B11" s="5"/>
      <c r="C11" s="5"/>
      <c r="D11" s="5"/>
      <c r="E11" s="5"/>
      <c r="F11" s="21"/>
      <c r="G11" s="21"/>
      <c r="H11" s="197">
        <f>SUM(N3:N16)*Offertetarief</f>
        <v>0</v>
      </c>
      <c r="K11" s="37" t="s">
        <v>288</v>
      </c>
      <c r="L11" s="48">
        <v>210</v>
      </c>
      <c r="M11" s="227"/>
      <c r="N11" s="87">
        <f>SUMIF('14a'!$K$4:$K$499,"I",'14a'!$V$4:$V$499)</f>
        <v>0</v>
      </c>
    </row>
    <row r="12" spans="1:14">
      <c r="E12" t="s">
        <v>106</v>
      </c>
      <c r="F12" s="8" t="s">
        <v>29</v>
      </c>
      <c r="G12" s="8" t="s">
        <v>107</v>
      </c>
      <c r="H12" s="8"/>
    </row>
    <row r="13" spans="1:14">
      <c r="A13" s="5" t="s">
        <v>289</v>
      </c>
      <c r="B13" s="5"/>
      <c r="C13" s="5"/>
      <c r="D13" s="5"/>
      <c r="E13" s="199">
        <v>4</v>
      </c>
      <c r="F13" s="44">
        <f>SUMIF('14a'!K4:K499,"&lt;&gt;X",'14a'!R4:R499)</f>
        <v>0</v>
      </c>
      <c r="G13" s="224"/>
      <c r="H13" s="200">
        <f>(F13*G13)*4</f>
        <v>0</v>
      </c>
    </row>
    <row r="14" spans="1:14" ht="15.6">
      <c r="F14" s="22" t="s">
        <v>109</v>
      </c>
      <c r="G14" s="76"/>
      <c r="H14" s="200">
        <f>SUM(H11:H13)</f>
        <v>0</v>
      </c>
    </row>
    <row r="16" spans="1:14">
      <c r="A16" t="s">
        <v>110</v>
      </c>
    </row>
    <row r="17" spans="1:9">
      <c r="A17" s="319" t="s">
        <v>111</v>
      </c>
      <c r="B17" s="319"/>
      <c r="C17" s="319"/>
      <c r="D17" s="45">
        <f>'14a'!T500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SUMIFS('14a'!R4:R499,'14a'!L4:L499,"Linoleum",'14a'!K4:K499,"&lt;&gt;X")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SUMIFS('14a'!R4:R499,'14a'!L4:L499,"Tapijt",'14a'!K4:K499,"&lt;&gt;X")</f>
        <v>0</v>
      </c>
      <c r="F26" s="229"/>
      <c r="G26" s="206">
        <f t="shared" si="0"/>
        <v>0</v>
      </c>
      <c r="H26" s="36">
        <v>1</v>
      </c>
      <c r="I26" s="207">
        <f t="shared" si="1"/>
        <v>0</v>
      </c>
    </row>
    <row r="27" spans="1:9">
      <c r="A27" s="295" t="s">
        <v>121</v>
      </c>
      <c r="B27" s="296"/>
      <c r="C27" s="296"/>
      <c r="D27" s="308"/>
      <c r="E27" s="99">
        <f>SUMIFS('14a'!R4:R499,'14a'!L4:L499,"Steen/glad")-SUMIFS('14a'!R4:R499,'14a'!L4:L499,"Steen/glad",'14a'!K4:K499,"G")-SUMIFS('14a'!R4:R499,'14a'!L4:L499,"Steen/glad",'14a'!K4:K499,"X")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'14a'!W500</f>
        <v>0</v>
      </c>
      <c r="F29" s="228"/>
      <c r="G29" s="204">
        <f t="shared" si="0"/>
        <v>0</v>
      </c>
      <c r="H29" s="97">
        <v>2</v>
      </c>
      <c r="I29" s="205">
        <f t="shared" si="1"/>
        <v>0</v>
      </c>
    </row>
    <row r="30" spans="1:9">
      <c r="A30" s="295" t="s">
        <v>123</v>
      </c>
      <c r="B30" s="296"/>
      <c r="C30" s="296"/>
      <c r="D30" s="297"/>
      <c r="E30" s="26">
        <f>'14a'!X500</f>
        <v>0</v>
      </c>
      <c r="F30" s="229"/>
      <c r="G30" s="206">
        <f t="shared" si="0"/>
        <v>0</v>
      </c>
      <c r="H30" s="36">
        <v>2</v>
      </c>
      <c r="I30" s="207">
        <f t="shared" si="1"/>
        <v>0</v>
      </c>
    </row>
    <row r="31" spans="1:9">
      <c r="A31" s="295" t="s">
        <v>124</v>
      </c>
      <c r="B31" s="296"/>
      <c r="C31" s="296"/>
      <c r="D31" s="297"/>
      <c r="E31" s="26">
        <f>'14a'!Y500*2</f>
        <v>0</v>
      </c>
      <c r="F31" s="229"/>
      <c r="G31" s="206">
        <f t="shared" si="0"/>
        <v>0</v>
      </c>
      <c r="H31" s="36">
        <v>2</v>
      </c>
      <c r="I31" s="207">
        <f t="shared" si="1"/>
        <v>0</v>
      </c>
    </row>
    <row r="32" spans="1:9" hidden="1">
      <c r="A32" s="295" t="s">
        <v>125</v>
      </c>
      <c r="B32" s="296"/>
      <c r="C32" s="296"/>
      <c r="D32" s="297"/>
      <c r="E32" s="26">
        <f>'14a'!Z500</f>
        <v>0</v>
      </c>
      <c r="F32" s="229"/>
      <c r="G32" s="206">
        <f t="shared" si="0"/>
        <v>0</v>
      </c>
      <c r="H32" s="36">
        <v>1</v>
      </c>
      <c r="I32" s="207">
        <f t="shared" si="1"/>
        <v>0</v>
      </c>
    </row>
    <row r="33" spans="1:9" hidden="1">
      <c r="A33" s="295" t="s">
        <v>126</v>
      </c>
      <c r="B33" s="296"/>
      <c r="C33" s="296"/>
      <c r="D33" s="297"/>
      <c r="E33" s="26">
        <f>'14a'!AA500</f>
        <v>0</v>
      </c>
      <c r="F33" s="229"/>
      <c r="G33" s="206">
        <f t="shared" si="0"/>
        <v>0</v>
      </c>
      <c r="H33" s="36">
        <v>1</v>
      </c>
      <c r="I33" s="207">
        <f t="shared" si="1"/>
        <v>0</v>
      </c>
    </row>
    <row r="34" spans="1:9" hidden="1">
      <c r="A34" s="295" t="s">
        <v>127</v>
      </c>
      <c r="B34" s="296"/>
      <c r="C34" s="296"/>
      <c r="D34" s="297"/>
      <c r="E34" s="26">
        <f>'14a'!AB500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SUMIF('14a'!K4:K499,"G",'14a'!R4:R499)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319</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mergeCells count="36">
    <mergeCell ref="A2:H2"/>
    <mergeCell ref="A48:C48"/>
    <mergeCell ref="A49:C49"/>
    <mergeCell ref="A50:C50"/>
    <mergeCell ref="A51:C51"/>
    <mergeCell ref="A32:D32"/>
    <mergeCell ref="E21:H21"/>
    <mergeCell ref="A22:D22"/>
    <mergeCell ref="A23:D23"/>
    <mergeCell ref="A24:D24"/>
    <mergeCell ref="A25:D25"/>
    <mergeCell ref="A26:D26"/>
    <mergeCell ref="A27:D27"/>
    <mergeCell ref="E28:H28"/>
    <mergeCell ref="A29:D29"/>
    <mergeCell ref="A30:D30"/>
    <mergeCell ref="A59:I63"/>
    <mergeCell ref="A47:C47"/>
    <mergeCell ref="A33:D33"/>
    <mergeCell ref="A34:D34"/>
    <mergeCell ref="A36:D36"/>
    <mergeCell ref="A37:D37"/>
    <mergeCell ref="A41:C41"/>
    <mergeCell ref="A42:C42"/>
    <mergeCell ref="A43:C43"/>
    <mergeCell ref="A44:C44"/>
    <mergeCell ref="A45:C45"/>
    <mergeCell ref="A46:C46"/>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codeName="Blad32">
    <tabColor rgb="FF173583"/>
  </sheetPr>
  <dimension ref="A1:AH552"/>
  <sheetViews>
    <sheetView zoomScale="86" workbookViewId="0">
      <selection activeCell="F13" sqref="F13"/>
    </sheetView>
  </sheetViews>
  <sheetFormatPr defaultRowHeight="14.4"/>
  <cols>
    <col min="1" max="1" width="13.109375" bestFit="1" customWidth="1"/>
    <col min="2" max="2" width="4.5546875" style="149" hidden="1" customWidth="1"/>
    <col min="3" max="3" width="4.6640625" style="149" hidden="1" customWidth="1"/>
    <col min="4" max="4" width="10" bestFit="1" customWidth="1"/>
    <col min="5" max="5" width="16.5546875" bestFit="1" customWidth="1"/>
    <col min="6" max="6" width="19.109375" bestFit="1" customWidth="1"/>
    <col min="7" max="7" width="16.33203125" bestFit="1" customWidth="1"/>
    <col min="8" max="8" width="17.5546875" bestFit="1" customWidth="1"/>
    <col min="9" max="9" width="29.109375" bestFit="1" customWidth="1"/>
    <col min="10" max="10" width="3.33203125" style="149" hidden="1" customWidth="1"/>
    <col min="11" max="11" width="4.44140625" bestFit="1" customWidth="1"/>
    <col min="12" max="12" width="10.6640625" bestFit="1" customWidth="1"/>
    <col min="13" max="13" width="7.5546875" bestFit="1" customWidth="1"/>
    <col min="14" max="14" width="12.5546875" bestFit="1" customWidth="1"/>
    <col min="15" max="15" width="10.6640625" bestFit="1" customWidth="1"/>
    <col min="16" max="16" width="6.5546875" bestFit="1" customWidth="1"/>
    <col min="17" max="17" width="12.5546875" bestFit="1" customWidth="1"/>
    <col min="18" max="18" width="10.5546875" bestFit="1" customWidth="1"/>
    <col min="19" max="19" width="10.88671875" bestFit="1" customWidth="1"/>
    <col min="20" max="20" width="10.5546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hidden="1" customWidth="1"/>
    <col min="27" max="27" width="10.109375" hidden="1" customWidth="1"/>
    <col min="28" max="28" width="14.88671875" hidden="1" customWidth="1"/>
    <col min="33" max="33" width="19.109375" hidden="1" customWidth="1"/>
    <col min="34" max="34" width="0" hidden="1" customWidth="1"/>
  </cols>
  <sheetData>
    <row r="1" spans="1:29" ht="15" customHeight="1">
      <c r="A1" s="142">
        <v>14</v>
      </c>
      <c r="B1" s="340"/>
      <c r="C1" s="341"/>
      <c r="D1" s="332" t="s">
        <v>90</v>
      </c>
      <c r="E1" s="333"/>
      <c r="F1" s="334"/>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126</v>
      </c>
      <c r="AB1" s="342" t="s">
        <v>127</v>
      </c>
      <c r="AC1" t="s">
        <v>139</v>
      </c>
    </row>
    <row r="2" spans="1:29">
      <c r="A2" s="142"/>
      <c r="B2" s="340"/>
      <c r="C2" s="341"/>
      <c r="D2" s="332" t="s">
        <v>311</v>
      </c>
      <c r="E2" s="333"/>
      <c r="F2" s="334"/>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75" customHeight="1" thickTop="1">
      <c r="A4" s="247"/>
      <c r="B4" s="147"/>
      <c r="C4" s="147"/>
      <c r="D4" s="240"/>
      <c r="E4" s="79"/>
      <c r="F4" s="79"/>
      <c r="G4" s="79"/>
      <c r="H4" s="79"/>
      <c r="I4" s="8"/>
      <c r="K4" s="79"/>
      <c r="L4" s="81"/>
      <c r="M4" s="81"/>
      <c r="N4" s="81"/>
      <c r="O4" s="81"/>
      <c r="P4" s="81"/>
      <c r="R4" s="81">
        <f t="shared" ref="R4:R5" si="0">SUM(M4+P4)</f>
        <v>0</v>
      </c>
      <c r="S4" s="81">
        <f>IFERROR(IF(J4="X",0,IF(K4="X",0,VLOOKUP(K4,'14'!$K$3:$L$16,2,FALSE))),0)</f>
        <v>0</v>
      </c>
      <c r="T4" s="81">
        <f t="shared" ref="T4" si="1">R4*S4</f>
        <v>0</v>
      </c>
      <c r="U4" s="81">
        <f>IFERROR(VLOOKUP(K4,'14'!$K$3:$M$16,3,FALSE),0)</f>
        <v>0</v>
      </c>
      <c r="V4" s="81">
        <f>IF(U4=0,0,T4/U4)</f>
        <v>0</v>
      </c>
      <c r="W4" s="7"/>
      <c r="X4" s="147"/>
      <c r="Y4" s="147"/>
      <c r="Z4" s="116"/>
      <c r="AA4" s="79"/>
      <c r="AB4" s="79"/>
    </row>
    <row r="5" spans="1:29">
      <c r="A5" s="7"/>
      <c r="B5" s="147"/>
      <c r="C5" s="147"/>
      <c r="D5" s="240"/>
      <c r="E5" s="79"/>
      <c r="F5" s="79"/>
      <c r="G5" s="79"/>
      <c r="H5" s="79"/>
      <c r="I5" s="8"/>
      <c r="K5" s="79"/>
      <c r="L5" s="81"/>
      <c r="M5" s="81"/>
      <c r="N5" s="81"/>
      <c r="O5" s="81"/>
      <c r="P5" s="81"/>
      <c r="R5" s="81">
        <f t="shared" si="0"/>
        <v>0</v>
      </c>
      <c r="S5" s="81">
        <f>IFERROR(IF(J5="X",0,IF(K5="X",0,VLOOKUP(K5,'14'!$K$3:$L$16,2,FALSE))),0)</f>
        <v>0</v>
      </c>
      <c r="T5" s="81">
        <f t="shared" ref="T5:T57" si="2">R5*S5</f>
        <v>0</v>
      </c>
      <c r="U5" s="81">
        <f>IFERROR(VLOOKUP(K5,'14'!$K$3:$M$16,3,FALSE),0)</f>
        <v>0</v>
      </c>
      <c r="V5" s="81">
        <f>IF(U5=0,0,T5/U5)</f>
        <v>0</v>
      </c>
      <c r="W5" s="81"/>
      <c r="X5" s="81"/>
      <c r="Y5" s="81"/>
    </row>
    <row r="6" spans="1:29">
      <c r="A6" s="7"/>
      <c r="B6" s="147"/>
      <c r="C6" s="147"/>
      <c r="D6" s="240"/>
      <c r="E6" s="79"/>
      <c r="F6" s="79"/>
      <c r="G6" s="79"/>
      <c r="H6" s="79"/>
      <c r="I6" s="8"/>
      <c r="K6" s="79"/>
      <c r="L6" s="81"/>
      <c r="M6" s="81"/>
      <c r="N6" s="81"/>
      <c r="O6" s="81"/>
      <c r="P6" s="81"/>
      <c r="R6" s="81">
        <f t="shared" ref="R6:R54" si="3">SUM(M6+P6)</f>
        <v>0</v>
      </c>
      <c r="S6" s="81">
        <f>IFERROR(IF(J6="X",0,IF(K6="X",0,VLOOKUP(K6,'14'!$K$3:$L$16,2,FALSE))),0)</f>
        <v>0</v>
      </c>
      <c r="T6" s="81">
        <f t="shared" ref="T6:T54" si="4">R6*S6</f>
        <v>0</v>
      </c>
      <c r="U6" s="81">
        <f>IFERROR(VLOOKUP(K6,'14'!$K$3:$M$16,3,FALSE),0)</f>
        <v>0</v>
      </c>
      <c r="V6" s="81">
        <f t="shared" ref="V6:V54" si="5">IF(U6=0,0,T6/U6)</f>
        <v>0</v>
      </c>
      <c r="W6" s="81"/>
      <c r="X6" s="81"/>
      <c r="Y6" s="81"/>
    </row>
    <row r="7" spans="1:29">
      <c r="A7" s="7"/>
      <c r="B7" s="147"/>
      <c r="C7" s="147"/>
      <c r="D7" s="240"/>
      <c r="E7" s="79"/>
      <c r="F7" s="79"/>
      <c r="G7" s="79"/>
      <c r="H7" s="79"/>
      <c r="I7" s="8"/>
      <c r="K7" s="79"/>
      <c r="L7" s="81"/>
      <c r="M7" s="81"/>
      <c r="N7" s="81"/>
      <c r="O7" s="81"/>
      <c r="P7" s="81"/>
      <c r="R7" s="81">
        <f t="shared" si="3"/>
        <v>0</v>
      </c>
      <c r="S7" s="81">
        <f>IFERROR(IF(J7="X",0,IF(K7="X",0,VLOOKUP(K7,'14'!$K$3:$L$16,2,FALSE))),0)</f>
        <v>0</v>
      </c>
      <c r="T7" s="81">
        <f t="shared" si="4"/>
        <v>0</v>
      </c>
      <c r="U7" s="81">
        <f>IFERROR(VLOOKUP(K7,'14'!$K$3:$M$16,3,FALSE),0)</f>
        <v>0</v>
      </c>
      <c r="V7" s="81">
        <f t="shared" si="5"/>
        <v>0</v>
      </c>
      <c r="W7" s="81"/>
      <c r="X7" s="81"/>
      <c r="Y7" s="81"/>
    </row>
    <row r="8" spans="1:29">
      <c r="A8" s="7"/>
      <c r="B8" s="147"/>
      <c r="C8" s="147"/>
      <c r="D8" s="240"/>
      <c r="E8" s="79"/>
      <c r="F8" s="79"/>
      <c r="G8" s="79"/>
      <c r="H8" s="79"/>
      <c r="I8" s="8"/>
      <c r="K8" s="79"/>
      <c r="L8" s="81"/>
      <c r="M8" s="81"/>
      <c r="N8" s="81"/>
      <c r="O8" s="81"/>
      <c r="P8" s="81"/>
      <c r="R8" s="81">
        <f t="shared" si="3"/>
        <v>0</v>
      </c>
      <c r="S8" s="81">
        <f>IFERROR(IF(J8="X",0,IF(K8="X",0,VLOOKUP(K8,'14'!$K$3:$L$16,2,FALSE))),0)</f>
        <v>0</v>
      </c>
      <c r="T8" s="81">
        <f t="shared" si="4"/>
        <v>0</v>
      </c>
      <c r="U8" s="81">
        <f>IFERROR(VLOOKUP(K8,'14'!$K$3:$M$16,3,FALSE),0)</f>
        <v>0</v>
      </c>
      <c r="V8" s="81">
        <f t="shared" si="5"/>
        <v>0</v>
      </c>
      <c r="W8" s="81"/>
      <c r="X8" s="81"/>
      <c r="Y8" s="81"/>
    </row>
    <row r="9" spans="1:29">
      <c r="A9" s="7"/>
      <c r="B9" s="147"/>
      <c r="C9" s="147"/>
      <c r="D9" s="240"/>
      <c r="E9" s="79"/>
      <c r="F9" s="79"/>
      <c r="G9" s="79"/>
      <c r="H9" s="79"/>
      <c r="I9" s="8"/>
      <c r="K9" s="79"/>
      <c r="L9" s="81"/>
      <c r="M9" s="81"/>
      <c r="N9" s="81"/>
      <c r="O9" s="81"/>
      <c r="P9" s="81"/>
      <c r="R9" s="81">
        <f t="shared" si="3"/>
        <v>0</v>
      </c>
      <c r="S9" s="81">
        <f>IFERROR(IF(J9="X",0,IF(K9="X",0,VLOOKUP(K9,'14'!$K$3:$L$16,2,FALSE))),0)</f>
        <v>0</v>
      </c>
      <c r="T9" s="81">
        <f t="shared" si="4"/>
        <v>0</v>
      </c>
      <c r="U9" s="81">
        <f>IFERROR(VLOOKUP(K9,'14'!$K$3:$M$16,3,FALSE),0)</f>
        <v>0</v>
      </c>
      <c r="V9" s="81">
        <f t="shared" si="5"/>
        <v>0</v>
      </c>
      <c r="W9" s="81"/>
      <c r="X9" s="81"/>
      <c r="Y9" s="81"/>
    </row>
    <row r="10" spans="1:29">
      <c r="A10" s="7"/>
      <c r="B10" s="147"/>
      <c r="C10" s="147"/>
      <c r="D10" s="240"/>
      <c r="E10" s="79"/>
      <c r="F10" s="79"/>
      <c r="G10" s="79"/>
      <c r="H10" s="79"/>
      <c r="I10" s="8"/>
      <c r="K10" s="79"/>
      <c r="L10" s="81"/>
      <c r="M10" s="81"/>
      <c r="N10" s="81"/>
      <c r="O10" s="81"/>
      <c r="P10" s="81"/>
      <c r="R10" s="81">
        <f t="shared" si="3"/>
        <v>0</v>
      </c>
      <c r="S10" s="81">
        <f>IFERROR(IF(J10="X",0,IF(K10="X",0,VLOOKUP(K10,'14'!$K$3:$L$16,2,FALSE))),0)</f>
        <v>0</v>
      </c>
      <c r="T10" s="81">
        <f t="shared" si="4"/>
        <v>0</v>
      </c>
      <c r="U10" s="81">
        <f>IFERROR(VLOOKUP(K10,'14'!$K$3:$M$16,3,FALSE),0)</f>
        <v>0</v>
      </c>
      <c r="V10" s="81">
        <f t="shared" si="5"/>
        <v>0</v>
      </c>
      <c r="W10" s="81"/>
      <c r="X10" s="81"/>
      <c r="Y10" s="81"/>
    </row>
    <row r="11" spans="1:29">
      <c r="A11" s="7"/>
      <c r="B11" s="147"/>
      <c r="C11" s="147"/>
      <c r="D11" s="240"/>
      <c r="E11" s="79"/>
      <c r="F11" s="79"/>
      <c r="G11" s="79"/>
      <c r="H11" s="79"/>
      <c r="I11" s="8"/>
      <c r="K11" s="79"/>
      <c r="L11" s="81"/>
      <c r="M11" s="81"/>
      <c r="N11" s="81"/>
      <c r="O11" s="81"/>
      <c r="P11" s="81"/>
      <c r="R11" s="81">
        <f t="shared" si="3"/>
        <v>0</v>
      </c>
      <c r="S11" s="81">
        <f>IFERROR(IF(J11="X",0,IF(K11="X",0,VLOOKUP(K11,'14'!$K$3:$L$16,2,FALSE))),0)</f>
        <v>0</v>
      </c>
      <c r="T11" s="81">
        <f t="shared" si="4"/>
        <v>0</v>
      </c>
      <c r="U11" s="81">
        <f>IFERROR(VLOOKUP(K11,'14'!$K$3:$M$16,3,FALSE),0)</f>
        <v>0</v>
      </c>
      <c r="V11" s="81">
        <f t="shared" si="5"/>
        <v>0</v>
      </c>
      <c r="W11" s="81"/>
      <c r="X11" s="81"/>
      <c r="Y11" s="81"/>
    </row>
    <row r="12" spans="1:29">
      <c r="A12" s="7"/>
      <c r="B12" s="147"/>
      <c r="C12" s="147"/>
      <c r="D12" s="241"/>
      <c r="E12" s="79"/>
      <c r="F12" s="79"/>
      <c r="G12" s="79"/>
      <c r="H12" s="79"/>
      <c r="I12" s="8"/>
      <c r="K12" s="79"/>
      <c r="L12" s="81"/>
      <c r="M12" s="81"/>
      <c r="N12" s="81"/>
      <c r="O12" s="81"/>
      <c r="P12" s="81"/>
      <c r="R12" s="81">
        <f t="shared" si="3"/>
        <v>0</v>
      </c>
      <c r="S12" s="81">
        <f>IFERROR(IF(J12="X",0,IF(K12="X",0,VLOOKUP(K12,'14'!$K$3:$L$16,2,FALSE))),0)</f>
        <v>0</v>
      </c>
      <c r="T12" s="81">
        <f t="shared" si="4"/>
        <v>0</v>
      </c>
      <c r="U12" s="81">
        <f>IFERROR(VLOOKUP(K12,'14'!$K$3:$M$16,3,FALSE),0)</f>
        <v>0</v>
      </c>
      <c r="V12" s="81">
        <f t="shared" si="5"/>
        <v>0</v>
      </c>
      <c r="W12" s="81"/>
      <c r="X12" s="81"/>
      <c r="Y12" s="81"/>
    </row>
    <row r="13" spans="1:29">
      <c r="A13" s="7"/>
      <c r="B13" s="147"/>
      <c r="C13" s="147"/>
      <c r="D13" s="241"/>
      <c r="E13" s="79"/>
      <c r="F13" s="79"/>
      <c r="G13" s="79"/>
      <c r="H13" s="79"/>
      <c r="I13" s="8"/>
      <c r="K13" s="79"/>
      <c r="L13" s="81"/>
      <c r="M13" s="81"/>
      <c r="N13" s="81"/>
      <c r="O13" s="81"/>
      <c r="P13" s="81"/>
      <c r="R13" s="81">
        <f t="shared" si="3"/>
        <v>0</v>
      </c>
      <c r="S13" s="81">
        <f>IFERROR(IF(J13="X",0,IF(K13="X",0,VLOOKUP(K13,'14'!$K$3:$L$16,2,FALSE))),0)</f>
        <v>0</v>
      </c>
      <c r="T13" s="81">
        <f t="shared" si="4"/>
        <v>0</v>
      </c>
      <c r="U13" s="81">
        <f>IFERROR(VLOOKUP(K13,'14'!$K$3:$M$16,3,FALSE),0)</f>
        <v>0</v>
      </c>
      <c r="V13" s="81">
        <f t="shared" si="5"/>
        <v>0</v>
      </c>
      <c r="W13" s="81"/>
      <c r="X13" s="81"/>
      <c r="Y13" s="81"/>
    </row>
    <row r="14" spans="1:29">
      <c r="A14" s="7"/>
      <c r="B14" s="147"/>
      <c r="C14" s="147"/>
      <c r="D14" s="241"/>
      <c r="E14" s="79"/>
      <c r="F14" s="79"/>
      <c r="G14" s="79"/>
      <c r="H14" s="79"/>
      <c r="I14" s="8"/>
      <c r="K14" s="79"/>
      <c r="L14" s="81"/>
      <c r="M14" s="81"/>
      <c r="N14" s="81"/>
      <c r="O14" s="81"/>
      <c r="P14" s="81"/>
      <c r="R14" s="81">
        <f t="shared" si="3"/>
        <v>0</v>
      </c>
      <c r="S14" s="81">
        <f>IFERROR(IF(J14="X",0,IF(K14="X",0,VLOOKUP(K14,'14'!$K$3:$L$16,2,FALSE))),0)</f>
        <v>0</v>
      </c>
      <c r="T14" s="81">
        <f t="shared" si="4"/>
        <v>0</v>
      </c>
      <c r="U14" s="81">
        <f>IFERROR(VLOOKUP(K14,'14'!$K$3:$M$16,3,FALSE),0)</f>
        <v>0</v>
      </c>
      <c r="V14" s="81">
        <f t="shared" si="5"/>
        <v>0</v>
      </c>
      <c r="W14" s="81"/>
      <c r="X14" s="81"/>
      <c r="Y14" s="81"/>
    </row>
    <row r="15" spans="1:29">
      <c r="A15" s="7"/>
      <c r="B15" s="147"/>
      <c r="C15" s="147"/>
      <c r="D15" s="241"/>
      <c r="E15" s="79"/>
      <c r="F15" s="79"/>
      <c r="G15" s="79"/>
      <c r="H15" s="79"/>
      <c r="I15" s="8"/>
      <c r="K15" s="79"/>
      <c r="L15" s="81"/>
      <c r="M15" s="81"/>
      <c r="N15" s="81"/>
      <c r="O15" s="81"/>
      <c r="P15" s="81"/>
      <c r="R15" s="81">
        <f t="shared" si="3"/>
        <v>0</v>
      </c>
      <c r="S15" s="81">
        <f>IFERROR(IF(J15="X",0,IF(K15="X",0,VLOOKUP(K15,'14'!$K$3:$L$16,2,FALSE))),0)</f>
        <v>0</v>
      </c>
      <c r="T15" s="81">
        <f t="shared" si="4"/>
        <v>0</v>
      </c>
      <c r="U15" s="81">
        <f>IFERROR(VLOOKUP(K15,'14'!$K$3:$M$16,3,FALSE),0)</f>
        <v>0</v>
      </c>
      <c r="V15" s="81">
        <f t="shared" si="5"/>
        <v>0</v>
      </c>
      <c r="W15" s="81"/>
      <c r="X15" s="81"/>
      <c r="Y15" s="81"/>
    </row>
    <row r="16" spans="1:29">
      <c r="A16" s="7"/>
      <c r="B16" s="147"/>
      <c r="C16" s="147"/>
      <c r="D16" s="241"/>
      <c r="E16" s="79"/>
      <c r="F16" s="79"/>
      <c r="G16" s="79"/>
      <c r="H16" s="79"/>
      <c r="I16" s="8"/>
      <c r="K16" s="79"/>
      <c r="L16" s="81"/>
      <c r="M16" s="81"/>
      <c r="N16" s="81"/>
      <c r="O16" s="81"/>
      <c r="P16" s="81"/>
      <c r="R16" s="81">
        <f t="shared" si="3"/>
        <v>0</v>
      </c>
      <c r="S16" s="81">
        <f>IFERROR(IF(J16="X",0,IF(K16="X",0,VLOOKUP(K16,'14'!$K$3:$L$16,2,FALSE))),0)</f>
        <v>0</v>
      </c>
      <c r="T16" s="81">
        <f t="shared" si="4"/>
        <v>0</v>
      </c>
      <c r="U16" s="81">
        <f>IFERROR(VLOOKUP(K16,'14'!$K$3:$M$16,3,FALSE),0)</f>
        <v>0</v>
      </c>
      <c r="V16" s="81">
        <f t="shared" si="5"/>
        <v>0</v>
      </c>
      <c r="W16" s="81"/>
      <c r="X16" s="81"/>
      <c r="Y16" s="81"/>
    </row>
    <row r="17" spans="1:25">
      <c r="A17" s="7"/>
      <c r="B17" s="147"/>
      <c r="C17" s="147"/>
      <c r="D17" s="240"/>
      <c r="E17" s="79"/>
      <c r="F17" s="79"/>
      <c r="G17" s="79"/>
      <c r="H17" s="79"/>
      <c r="I17" s="8"/>
      <c r="K17" s="79"/>
      <c r="L17" s="81"/>
      <c r="M17" s="81"/>
      <c r="N17" s="81"/>
      <c r="O17" s="81"/>
      <c r="P17" s="81"/>
      <c r="R17" s="81">
        <f t="shared" si="3"/>
        <v>0</v>
      </c>
      <c r="S17" s="81">
        <f>IFERROR(IF(J17="X",0,IF(K17="X",0,VLOOKUP(K17,'14'!$K$3:$L$16,2,FALSE))),0)</f>
        <v>0</v>
      </c>
      <c r="T17" s="81">
        <f t="shared" si="4"/>
        <v>0</v>
      </c>
      <c r="U17" s="81">
        <f>IFERROR(VLOOKUP(K17,'14'!$K$3:$M$16,3,FALSE),0)</f>
        <v>0</v>
      </c>
      <c r="V17" s="81">
        <f t="shared" si="5"/>
        <v>0</v>
      </c>
      <c r="W17" s="81"/>
      <c r="X17" s="81"/>
      <c r="Y17" s="81"/>
    </row>
    <row r="18" spans="1:25">
      <c r="A18" s="7"/>
      <c r="B18" s="147"/>
      <c r="C18" s="147"/>
      <c r="D18" s="240"/>
      <c r="E18" s="79"/>
      <c r="F18" s="79"/>
      <c r="G18" s="79"/>
      <c r="H18" s="79"/>
      <c r="I18" s="8"/>
      <c r="K18" s="79"/>
      <c r="L18" s="81"/>
      <c r="M18" s="81"/>
      <c r="N18" s="81"/>
      <c r="O18" s="81"/>
      <c r="P18" s="81"/>
      <c r="R18" s="81">
        <f t="shared" si="3"/>
        <v>0</v>
      </c>
      <c r="S18" s="81">
        <f>IFERROR(IF(J18="X",0,IF(K18="X",0,VLOOKUP(K18,'14'!$K$3:$L$16,2,FALSE))),0)</f>
        <v>0</v>
      </c>
      <c r="T18" s="81">
        <f t="shared" si="4"/>
        <v>0</v>
      </c>
      <c r="U18" s="81">
        <f>IFERROR(VLOOKUP(K18,'14'!$K$3:$M$16,3,FALSE),0)</f>
        <v>0</v>
      </c>
      <c r="V18" s="81">
        <f t="shared" si="5"/>
        <v>0</v>
      </c>
      <c r="W18" s="81"/>
      <c r="X18" s="81"/>
      <c r="Y18" s="81"/>
    </row>
    <row r="19" spans="1:25">
      <c r="A19" s="7"/>
      <c r="B19" s="147"/>
      <c r="C19" s="147"/>
      <c r="D19" s="241"/>
      <c r="E19" s="79"/>
      <c r="F19" s="79"/>
      <c r="G19" s="79"/>
      <c r="H19" s="79"/>
      <c r="I19" s="8"/>
      <c r="K19" s="79"/>
      <c r="L19" s="81"/>
      <c r="M19" s="81"/>
      <c r="N19" s="81"/>
      <c r="O19" s="81"/>
      <c r="P19" s="81"/>
      <c r="R19" s="81">
        <f t="shared" si="3"/>
        <v>0</v>
      </c>
      <c r="S19" s="81">
        <f>IFERROR(IF(J19="X",0,IF(K19="X",0,VLOOKUP(K19,'14'!$K$3:$L$16,2,FALSE))),0)</f>
        <v>0</v>
      </c>
      <c r="T19" s="81">
        <f t="shared" si="4"/>
        <v>0</v>
      </c>
      <c r="U19" s="81">
        <f>IFERROR(VLOOKUP(K19,'14'!$K$3:$M$16,3,FALSE),0)</f>
        <v>0</v>
      </c>
      <c r="V19" s="81">
        <f t="shared" si="5"/>
        <v>0</v>
      </c>
      <c r="W19" s="81"/>
      <c r="X19" s="81"/>
      <c r="Y19" s="81"/>
    </row>
    <row r="20" spans="1:25">
      <c r="A20" s="7"/>
      <c r="B20" s="147"/>
      <c r="C20" s="147"/>
      <c r="D20" s="241"/>
      <c r="E20" s="79"/>
      <c r="F20" s="79"/>
      <c r="G20" s="79"/>
      <c r="H20" s="79"/>
      <c r="I20" s="8"/>
      <c r="K20" s="79"/>
      <c r="L20" s="81"/>
      <c r="M20" s="81"/>
      <c r="N20" s="81"/>
      <c r="O20" s="81"/>
      <c r="P20" s="81"/>
      <c r="R20" s="81">
        <f t="shared" si="3"/>
        <v>0</v>
      </c>
      <c r="S20" s="81">
        <f>IFERROR(IF(J20="X",0,IF(K20="X",0,VLOOKUP(K20,'14'!$K$3:$L$16,2,FALSE))),0)</f>
        <v>0</v>
      </c>
      <c r="T20" s="81">
        <f t="shared" si="4"/>
        <v>0</v>
      </c>
      <c r="U20" s="81">
        <f>IFERROR(VLOOKUP(K20,'14'!$K$3:$M$16,3,FALSE),0)</f>
        <v>0</v>
      </c>
      <c r="V20" s="81">
        <f t="shared" si="5"/>
        <v>0</v>
      </c>
      <c r="W20" s="81"/>
      <c r="X20" s="81"/>
      <c r="Y20" s="81"/>
    </row>
    <row r="21" spans="1:25">
      <c r="A21" s="7"/>
      <c r="B21" s="147"/>
      <c r="C21" s="147"/>
      <c r="D21" s="241"/>
      <c r="E21" s="79"/>
      <c r="F21" s="79"/>
      <c r="G21" s="79"/>
      <c r="H21" s="79"/>
      <c r="I21" s="8"/>
      <c r="K21" s="79"/>
      <c r="L21" s="81"/>
      <c r="M21" s="81"/>
      <c r="N21" s="81"/>
      <c r="O21" s="81"/>
      <c r="P21" s="81"/>
      <c r="R21" s="81">
        <f t="shared" si="3"/>
        <v>0</v>
      </c>
      <c r="S21" s="81">
        <f>IFERROR(IF(J21="X",0,IF(K21="X",0,VLOOKUP(K21,'14'!$K$3:$L$16,2,FALSE))),0)</f>
        <v>0</v>
      </c>
      <c r="T21" s="81">
        <f t="shared" si="4"/>
        <v>0</v>
      </c>
      <c r="U21" s="81">
        <f>IFERROR(VLOOKUP(K21,'14'!$K$3:$M$16,3,FALSE),0)</f>
        <v>0</v>
      </c>
      <c r="V21" s="81">
        <f t="shared" si="5"/>
        <v>0</v>
      </c>
      <c r="W21" s="81"/>
      <c r="X21" s="81"/>
      <c r="Y21" s="81"/>
    </row>
    <row r="22" spans="1:25">
      <c r="A22" s="7"/>
      <c r="B22" s="147"/>
      <c r="C22" s="147"/>
      <c r="D22" s="240"/>
      <c r="E22" s="79"/>
      <c r="F22" s="79"/>
      <c r="G22" s="79"/>
      <c r="H22" s="79"/>
      <c r="I22" s="8"/>
      <c r="K22" s="79"/>
      <c r="L22" s="81"/>
      <c r="M22" s="81"/>
      <c r="N22" s="81"/>
      <c r="O22" s="81"/>
      <c r="P22" s="81"/>
      <c r="R22" s="81">
        <f t="shared" si="3"/>
        <v>0</v>
      </c>
      <c r="S22" s="81">
        <f>IFERROR(IF(J22="X",0,IF(K22="X",0,VLOOKUP(K22,'14'!$K$3:$L$16,2,FALSE))),0)</f>
        <v>0</v>
      </c>
      <c r="T22" s="81">
        <f t="shared" si="4"/>
        <v>0</v>
      </c>
      <c r="U22" s="81">
        <f>IFERROR(VLOOKUP(K22,'14'!$K$3:$M$16,3,FALSE),0)</f>
        <v>0</v>
      </c>
      <c r="V22" s="81">
        <f t="shared" si="5"/>
        <v>0</v>
      </c>
      <c r="W22" s="81"/>
      <c r="X22" s="81"/>
      <c r="Y22" s="81"/>
    </row>
    <row r="23" spans="1:25">
      <c r="A23" s="7"/>
      <c r="B23" s="147"/>
      <c r="C23" s="147"/>
      <c r="D23" s="240"/>
      <c r="E23" s="79"/>
      <c r="F23" s="79"/>
      <c r="G23" s="79"/>
      <c r="H23" s="79"/>
      <c r="I23" s="8"/>
      <c r="K23" s="79"/>
      <c r="L23" s="81"/>
      <c r="M23" s="81"/>
      <c r="N23" s="81"/>
      <c r="O23" s="81"/>
      <c r="P23" s="81"/>
      <c r="R23" s="81">
        <f t="shared" si="3"/>
        <v>0</v>
      </c>
      <c r="S23" s="81">
        <f>IFERROR(IF(J23="X",0,IF(K23="X",0,VLOOKUP(K23,'14'!$K$3:$L$16,2,FALSE))),0)</f>
        <v>0</v>
      </c>
      <c r="T23" s="81">
        <f t="shared" si="4"/>
        <v>0</v>
      </c>
      <c r="U23" s="81">
        <f>IFERROR(VLOOKUP(K23,'14'!$K$3:$M$16,3,FALSE),0)</f>
        <v>0</v>
      </c>
      <c r="V23" s="81">
        <f t="shared" si="5"/>
        <v>0</v>
      </c>
      <c r="W23" s="81"/>
      <c r="X23" s="81"/>
      <c r="Y23" s="81"/>
    </row>
    <row r="24" spans="1:25">
      <c r="A24" s="7"/>
      <c r="B24" s="147"/>
      <c r="C24" s="147"/>
      <c r="D24" s="240"/>
      <c r="E24" s="79"/>
      <c r="F24" s="79"/>
      <c r="G24" s="79"/>
      <c r="H24" s="79"/>
      <c r="I24" s="8"/>
      <c r="K24" s="79"/>
      <c r="L24" s="81"/>
      <c r="M24" s="81"/>
      <c r="N24" s="81"/>
      <c r="O24" s="81"/>
      <c r="P24" s="81"/>
      <c r="R24" s="81">
        <f t="shared" si="3"/>
        <v>0</v>
      </c>
      <c r="S24" s="81">
        <f>IFERROR(IF(J24="X",0,IF(K24="X",0,VLOOKUP(K24,'14'!$K$3:$L$16,2,FALSE))),0)</f>
        <v>0</v>
      </c>
      <c r="T24" s="81">
        <f t="shared" si="4"/>
        <v>0</v>
      </c>
      <c r="U24" s="81">
        <f>IFERROR(VLOOKUP(K24,'14'!$K$3:$M$16,3,FALSE),0)</f>
        <v>0</v>
      </c>
      <c r="V24" s="81">
        <f t="shared" si="5"/>
        <v>0</v>
      </c>
      <c r="W24" s="81"/>
      <c r="X24" s="81"/>
      <c r="Y24" s="81"/>
    </row>
    <row r="25" spans="1:25">
      <c r="A25" s="7"/>
      <c r="B25" s="147"/>
      <c r="C25" s="147"/>
      <c r="D25" s="240"/>
      <c r="E25" s="79"/>
      <c r="F25" s="79"/>
      <c r="G25" s="79"/>
      <c r="H25" s="79"/>
      <c r="I25" s="8"/>
      <c r="K25" s="79"/>
      <c r="L25" s="81"/>
      <c r="M25" s="81"/>
      <c r="N25" s="81"/>
      <c r="O25" s="81"/>
      <c r="P25" s="81"/>
      <c r="R25" s="81">
        <f t="shared" si="3"/>
        <v>0</v>
      </c>
      <c r="S25" s="81">
        <f>IFERROR(IF(J25="X",0,IF(K25="X",0,VLOOKUP(K25,'14'!$K$3:$L$16,2,FALSE))),0)</f>
        <v>0</v>
      </c>
      <c r="T25" s="81">
        <f t="shared" si="4"/>
        <v>0</v>
      </c>
      <c r="U25" s="81">
        <f>IFERROR(VLOOKUP(K25,'14'!$K$3:$M$16,3,FALSE),0)</f>
        <v>0</v>
      </c>
      <c r="V25" s="81">
        <f t="shared" si="5"/>
        <v>0</v>
      </c>
      <c r="W25" s="81"/>
      <c r="X25" s="81"/>
      <c r="Y25" s="81"/>
    </row>
    <row r="26" spans="1:25">
      <c r="A26" s="7"/>
      <c r="B26" s="147"/>
      <c r="C26" s="147"/>
      <c r="D26" s="240"/>
      <c r="E26" s="79"/>
      <c r="F26" s="79"/>
      <c r="G26" s="79"/>
      <c r="H26" s="79"/>
      <c r="I26" s="8"/>
      <c r="K26" s="79"/>
      <c r="L26" s="81"/>
      <c r="M26" s="81"/>
      <c r="N26" s="81"/>
      <c r="O26" s="81"/>
      <c r="P26" s="81"/>
      <c r="R26" s="81">
        <f t="shared" si="3"/>
        <v>0</v>
      </c>
      <c r="S26" s="81">
        <f>IFERROR(IF(J26="X",0,IF(K26="X",0,VLOOKUP(K26,'14'!$K$3:$L$16,2,FALSE))),0)</f>
        <v>0</v>
      </c>
      <c r="T26" s="81">
        <f t="shared" si="4"/>
        <v>0</v>
      </c>
      <c r="U26" s="81">
        <f>IFERROR(VLOOKUP(K26,'14'!$K$3:$M$16,3,FALSE),0)</f>
        <v>0</v>
      </c>
      <c r="V26" s="81">
        <f t="shared" si="5"/>
        <v>0</v>
      </c>
      <c r="W26" s="81"/>
      <c r="X26" s="81"/>
      <c r="Y26" s="81"/>
    </row>
    <row r="27" spans="1:25">
      <c r="A27" s="7"/>
      <c r="B27" s="147"/>
      <c r="C27" s="147"/>
      <c r="D27" s="241"/>
      <c r="E27" s="79"/>
      <c r="F27" s="79"/>
      <c r="G27" s="79"/>
      <c r="H27" s="79"/>
      <c r="I27" s="8"/>
      <c r="K27" s="79"/>
      <c r="L27" s="81"/>
      <c r="M27" s="81"/>
      <c r="N27" s="81"/>
      <c r="O27" s="81"/>
      <c r="P27" s="81"/>
      <c r="R27" s="81">
        <f t="shared" si="3"/>
        <v>0</v>
      </c>
      <c r="S27" s="81">
        <f>IFERROR(IF(J27="X",0,IF(K27="X",0,VLOOKUP(K27,'14'!$K$3:$L$16,2,FALSE))),0)</f>
        <v>0</v>
      </c>
      <c r="T27" s="81">
        <f t="shared" si="4"/>
        <v>0</v>
      </c>
      <c r="U27" s="81">
        <f>IFERROR(VLOOKUP(K27,'14'!$K$3:$M$16,3,FALSE),0)</f>
        <v>0</v>
      </c>
      <c r="V27" s="81">
        <f t="shared" si="5"/>
        <v>0</v>
      </c>
      <c r="W27" s="81"/>
      <c r="X27" s="81"/>
      <c r="Y27" s="81"/>
    </row>
    <row r="28" spans="1:25">
      <c r="A28" s="7"/>
      <c r="B28" s="147"/>
      <c r="C28" s="147"/>
      <c r="D28" s="240"/>
      <c r="E28" s="79"/>
      <c r="F28" s="79"/>
      <c r="G28" s="79"/>
      <c r="H28" s="79"/>
      <c r="I28" s="8"/>
      <c r="K28" s="79"/>
      <c r="L28" s="81"/>
      <c r="M28" s="81"/>
      <c r="N28" s="81"/>
      <c r="O28" s="81"/>
      <c r="P28" s="81"/>
      <c r="R28" s="81">
        <f t="shared" si="3"/>
        <v>0</v>
      </c>
      <c r="S28" s="81">
        <f>IFERROR(IF(J28="X",0,IF(K28="X",0,VLOOKUP(K28,'14'!$K$3:$L$16,2,FALSE))),0)</f>
        <v>0</v>
      </c>
      <c r="T28" s="81">
        <f t="shared" si="4"/>
        <v>0</v>
      </c>
      <c r="U28" s="81">
        <f>IFERROR(VLOOKUP(K28,'14'!$K$3:$M$16,3,FALSE),0)</f>
        <v>0</v>
      </c>
      <c r="V28" s="81">
        <f t="shared" si="5"/>
        <v>0</v>
      </c>
      <c r="W28" s="81"/>
      <c r="X28" s="81"/>
      <c r="Y28" s="81"/>
    </row>
    <row r="29" spans="1:25">
      <c r="A29" s="7"/>
      <c r="B29" s="147"/>
      <c r="C29" s="147"/>
      <c r="D29" s="241"/>
      <c r="E29" s="79"/>
      <c r="F29" s="79"/>
      <c r="G29" s="79"/>
      <c r="H29" s="79"/>
      <c r="I29" s="8"/>
      <c r="K29" s="79"/>
      <c r="L29" s="81"/>
      <c r="M29" s="81"/>
      <c r="N29" s="81"/>
      <c r="O29" s="81"/>
      <c r="P29" s="81"/>
      <c r="R29" s="81">
        <f t="shared" si="3"/>
        <v>0</v>
      </c>
      <c r="S29" s="81">
        <f>IFERROR(IF(J29="X",0,IF(K29="X",0,VLOOKUP(K29,'14'!$K$3:$L$16,2,FALSE))),0)</f>
        <v>0</v>
      </c>
      <c r="T29" s="81">
        <f t="shared" si="4"/>
        <v>0</v>
      </c>
      <c r="U29" s="81">
        <f>IFERROR(VLOOKUP(K29,'14'!$K$3:$M$16,3,FALSE),0)</f>
        <v>0</v>
      </c>
      <c r="V29" s="81">
        <f t="shared" si="5"/>
        <v>0</v>
      </c>
      <c r="W29" s="81"/>
      <c r="X29" s="81"/>
      <c r="Y29" s="81"/>
    </row>
    <row r="30" spans="1:25">
      <c r="A30" s="7"/>
      <c r="B30" s="147"/>
      <c r="C30" s="147"/>
      <c r="D30" s="241"/>
      <c r="E30" s="79"/>
      <c r="F30" s="79"/>
      <c r="G30" s="79"/>
      <c r="H30" s="79"/>
      <c r="I30" s="8"/>
      <c r="K30" s="79"/>
      <c r="L30" s="81"/>
      <c r="M30" s="81"/>
      <c r="N30" s="81"/>
      <c r="O30" s="81"/>
      <c r="P30" s="81"/>
      <c r="R30" s="81">
        <f t="shared" si="3"/>
        <v>0</v>
      </c>
      <c r="S30" s="81">
        <f>IFERROR(IF(J30="X",0,IF(K30="X",0,VLOOKUP(K30,'14'!$K$3:$L$16,2,FALSE))),0)</f>
        <v>0</v>
      </c>
      <c r="T30" s="81">
        <f t="shared" si="4"/>
        <v>0</v>
      </c>
      <c r="U30" s="81">
        <f>IFERROR(VLOOKUP(K30,'14'!$K$3:$M$16,3,FALSE),0)</f>
        <v>0</v>
      </c>
      <c r="V30" s="81">
        <f t="shared" si="5"/>
        <v>0</v>
      </c>
      <c r="W30" s="81"/>
      <c r="X30" s="81"/>
      <c r="Y30" s="81"/>
    </row>
    <row r="31" spans="1:25">
      <c r="A31" s="7"/>
      <c r="B31" s="147"/>
      <c r="C31" s="147"/>
      <c r="D31" s="241"/>
      <c r="E31" s="79"/>
      <c r="F31" s="79"/>
      <c r="G31" s="79"/>
      <c r="H31" s="79"/>
      <c r="I31" s="8"/>
      <c r="K31" s="79"/>
      <c r="L31" s="81"/>
      <c r="M31" s="81"/>
      <c r="N31" s="81"/>
      <c r="O31" s="81"/>
      <c r="P31" s="81"/>
      <c r="R31" s="81">
        <f t="shared" si="3"/>
        <v>0</v>
      </c>
      <c r="S31" s="81">
        <f>IFERROR(IF(J31="X",0,IF(K31="X",0,VLOOKUP(K31,'14'!$K$3:$L$16,2,FALSE))),0)</f>
        <v>0</v>
      </c>
      <c r="T31" s="81">
        <f t="shared" si="4"/>
        <v>0</v>
      </c>
      <c r="U31" s="81">
        <f>IFERROR(VLOOKUP(K31,'14'!$K$3:$M$16,3,FALSE),0)</f>
        <v>0</v>
      </c>
      <c r="V31" s="81">
        <f t="shared" si="5"/>
        <v>0</v>
      </c>
      <c r="W31" s="81"/>
      <c r="X31" s="81"/>
      <c r="Y31" s="81"/>
    </row>
    <row r="32" spans="1:25">
      <c r="A32" s="7"/>
      <c r="B32" s="147"/>
      <c r="C32" s="147"/>
      <c r="D32" s="240"/>
      <c r="E32" s="79"/>
      <c r="F32" s="79"/>
      <c r="G32" s="79"/>
      <c r="H32" s="79"/>
      <c r="I32" s="8"/>
      <c r="K32" s="79"/>
      <c r="L32" s="81"/>
      <c r="M32" s="81"/>
      <c r="N32" s="81"/>
      <c r="O32" s="81"/>
      <c r="P32" s="81"/>
      <c r="R32" s="81">
        <f t="shared" si="3"/>
        <v>0</v>
      </c>
      <c r="S32" s="81">
        <f>IFERROR(IF(J32="X",0,IF(K32="X",0,VLOOKUP(K32,'14'!$K$3:$L$16,2,FALSE))),0)</f>
        <v>0</v>
      </c>
      <c r="T32" s="81">
        <f t="shared" si="4"/>
        <v>0</v>
      </c>
      <c r="U32" s="81">
        <f>IFERROR(VLOOKUP(K32,'14'!$K$3:$M$16,3,FALSE),0)</f>
        <v>0</v>
      </c>
      <c r="V32" s="81">
        <f t="shared" si="5"/>
        <v>0</v>
      </c>
      <c r="W32" s="81"/>
      <c r="X32" s="81"/>
      <c r="Y32" s="81"/>
    </row>
    <row r="33" spans="1:25">
      <c r="A33" s="7"/>
      <c r="B33" s="147"/>
      <c r="C33" s="147"/>
      <c r="D33" s="240"/>
      <c r="E33" s="79"/>
      <c r="F33" s="79"/>
      <c r="G33" s="79"/>
      <c r="H33" s="79"/>
      <c r="I33" s="8"/>
      <c r="K33" s="79"/>
      <c r="L33" s="81"/>
      <c r="M33" s="81"/>
      <c r="N33" s="81"/>
      <c r="O33" s="81"/>
      <c r="P33" s="81"/>
      <c r="R33" s="81">
        <f t="shared" si="3"/>
        <v>0</v>
      </c>
      <c r="S33" s="81">
        <f>IFERROR(IF(J33="X",0,IF(K33="X",0,VLOOKUP(K33,'14'!$K$3:$L$16,2,FALSE))),0)</f>
        <v>0</v>
      </c>
      <c r="T33" s="81">
        <f t="shared" si="4"/>
        <v>0</v>
      </c>
      <c r="U33" s="81">
        <f>IFERROR(VLOOKUP(K33,'14'!$K$3:$M$16,3,FALSE),0)</f>
        <v>0</v>
      </c>
      <c r="V33" s="81">
        <f t="shared" si="5"/>
        <v>0</v>
      </c>
      <c r="W33" s="81"/>
      <c r="X33" s="81"/>
      <c r="Y33" s="81"/>
    </row>
    <row r="34" spans="1:25">
      <c r="A34" s="7"/>
      <c r="B34" s="147"/>
      <c r="C34" s="147"/>
      <c r="D34" s="240"/>
      <c r="E34" s="79"/>
      <c r="F34" s="79"/>
      <c r="G34" s="79"/>
      <c r="H34" s="79"/>
      <c r="I34" s="8"/>
      <c r="K34" s="79"/>
      <c r="L34" s="81"/>
      <c r="M34" s="81"/>
      <c r="N34" s="81"/>
      <c r="O34" s="81"/>
      <c r="P34" s="81"/>
      <c r="R34" s="81">
        <f t="shared" si="3"/>
        <v>0</v>
      </c>
      <c r="S34" s="81">
        <f>IFERROR(IF(J34="X",0,IF(K34="X",0,VLOOKUP(K34,'14'!$K$3:$L$16,2,FALSE))),0)</f>
        <v>0</v>
      </c>
      <c r="T34" s="81">
        <f t="shared" si="4"/>
        <v>0</v>
      </c>
      <c r="U34" s="81">
        <f>IFERROR(VLOOKUP(K34,'14'!$K$3:$M$16,3,FALSE),0)</f>
        <v>0</v>
      </c>
      <c r="V34" s="81">
        <f t="shared" si="5"/>
        <v>0</v>
      </c>
      <c r="W34" s="81"/>
      <c r="X34" s="81"/>
      <c r="Y34" s="81"/>
    </row>
    <row r="35" spans="1:25">
      <c r="A35" s="7"/>
      <c r="B35" s="147"/>
      <c r="C35" s="147"/>
      <c r="D35" s="240"/>
      <c r="E35" s="79"/>
      <c r="F35" s="79"/>
      <c r="G35" s="79"/>
      <c r="H35" s="79"/>
      <c r="I35" s="8"/>
      <c r="K35" s="79"/>
      <c r="L35" s="81"/>
      <c r="M35" s="81"/>
      <c r="N35" s="81"/>
      <c r="O35" s="81"/>
      <c r="P35" s="81"/>
      <c r="R35" s="81">
        <f t="shared" si="3"/>
        <v>0</v>
      </c>
      <c r="S35" s="81">
        <f>IFERROR(IF(J35="X",0,IF(K35="X",0,VLOOKUP(K35,'14'!$K$3:$L$16,2,FALSE))),0)</f>
        <v>0</v>
      </c>
      <c r="T35" s="81">
        <f t="shared" si="4"/>
        <v>0</v>
      </c>
      <c r="U35" s="81">
        <f>IFERROR(VLOOKUP(K35,'14'!$K$3:$M$16,3,FALSE),0)</f>
        <v>0</v>
      </c>
      <c r="V35" s="81">
        <f t="shared" si="5"/>
        <v>0</v>
      </c>
      <c r="W35" s="81"/>
      <c r="X35" s="81"/>
      <c r="Y35" s="81"/>
    </row>
    <row r="36" spans="1:25">
      <c r="A36" s="7"/>
      <c r="B36" s="147"/>
      <c r="C36" s="147"/>
      <c r="D36" s="240"/>
      <c r="E36" s="79"/>
      <c r="F36" s="79"/>
      <c r="G36" s="79"/>
      <c r="H36" s="79"/>
      <c r="I36" s="8"/>
      <c r="K36" s="79"/>
      <c r="L36" s="81"/>
      <c r="M36" s="81"/>
      <c r="N36" s="81"/>
      <c r="O36" s="81"/>
      <c r="P36" s="81"/>
      <c r="R36" s="81">
        <f t="shared" si="3"/>
        <v>0</v>
      </c>
      <c r="S36" s="81">
        <f>IFERROR(IF(J36="X",0,IF(K36="X",0,VLOOKUP(K36,'14'!$K$3:$L$16,2,FALSE))),0)</f>
        <v>0</v>
      </c>
      <c r="T36" s="81">
        <f t="shared" si="4"/>
        <v>0</v>
      </c>
      <c r="U36" s="81">
        <f>IFERROR(VLOOKUP(K36,'14'!$K$3:$M$16,3,FALSE),0)</f>
        <v>0</v>
      </c>
      <c r="V36" s="81">
        <f t="shared" si="5"/>
        <v>0</v>
      </c>
      <c r="W36" s="81"/>
      <c r="X36" s="81"/>
      <c r="Y36" s="81"/>
    </row>
    <row r="37" spans="1:25">
      <c r="A37" s="7"/>
      <c r="B37" s="147"/>
      <c r="C37" s="147"/>
      <c r="D37" s="240"/>
      <c r="E37" s="79"/>
      <c r="F37" s="79"/>
      <c r="G37" s="79"/>
      <c r="H37" s="79"/>
      <c r="I37" s="8"/>
      <c r="K37" s="79"/>
      <c r="L37" s="81"/>
      <c r="M37" s="81"/>
      <c r="N37" s="81"/>
      <c r="O37" s="81"/>
      <c r="P37" s="81"/>
      <c r="R37" s="81">
        <f t="shared" si="3"/>
        <v>0</v>
      </c>
      <c r="S37" s="81">
        <f>IFERROR(IF(J37="X",0,IF(K37="X",0,VLOOKUP(K37,'14'!$K$3:$L$16,2,FALSE))),0)</f>
        <v>0</v>
      </c>
      <c r="T37" s="81">
        <f t="shared" si="4"/>
        <v>0</v>
      </c>
      <c r="U37" s="81">
        <f>IFERROR(VLOOKUP(K37,'14'!$K$3:$M$16,3,FALSE),0)</f>
        <v>0</v>
      </c>
      <c r="V37" s="81">
        <f t="shared" si="5"/>
        <v>0</v>
      </c>
      <c r="W37" s="81"/>
      <c r="X37" s="81"/>
      <c r="Y37" s="81"/>
    </row>
    <row r="38" spans="1:25">
      <c r="A38" s="7"/>
      <c r="B38" s="147"/>
      <c r="C38" s="147"/>
      <c r="D38" s="241"/>
      <c r="E38" s="79"/>
      <c r="F38" s="79"/>
      <c r="G38" s="79"/>
      <c r="H38" s="79"/>
      <c r="I38" s="8"/>
      <c r="K38" s="79"/>
      <c r="L38" s="81"/>
      <c r="M38" s="81"/>
      <c r="N38" s="81"/>
      <c r="O38" s="81"/>
      <c r="P38" s="81"/>
      <c r="R38" s="81">
        <f t="shared" si="3"/>
        <v>0</v>
      </c>
      <c r="S38" s="81">
        <f>IFERROR(IF(J38="X",0,IF(K38="X",0,VLOOKUP(K38,'14'!$K$3:$L$16,2,FALSE))),0)</f>
        <v>0</v>
      </c>
      <c r="T38" s="81">
        <f t="shared" si="4"/>
        <v>0</v>
      </c>
      <c r="U38" s="81">
        <f>IFERROR(VLOOKUP(K38,'14'!$K$3:$M$16,3,FALSE),0)</f>
        <v>0</v>
      </c>
      <c r="V38" s="81">
        <f t="shared" si="5"/>
        <v>0</v>
      </c>
      <c r="W38" s="248"/>
      <c r="X38" s="248"/>
      <c r="Y38" s="248"/>
    </row>
    <row r="39" spans="1:25">
      <c r="A39" s="7"/>
      <c r="B39" s="147"/>
      <c r="C39" s="147"/>
      <c r="D39" s="241"/>
      <c r="E39" s="79"/>
      <c r="F39" s="79"/>
      <c r="G39" s="79"/>
      <c r="H39" s="79"/>
      <c r="I39" s="8"/>
      <c r="K39" s="79"/>
      <c r="L39" s="81"/>
      <c r="M39" s="81"/>
      <c r="N39" s="81"/>
      <c r="O39" s="81"/>
      <c r="P39" s="81"/>
      <c r="R39" s="81">
        <f t="shared" si="3"/>
        <v>0</v>
      </c>
      <c r="S39" s="81">
        <f>IFERROR(IF(J39="X",0,IF(K39="X",0,VLOOKUP(K39,'14'!$K$3:$L$16,2,FALSE))),0)</f>
        <v>0</v>
      </c>
      <c r="T39" s="81">
        <f t="shared" si="4"/>
        <v>0</v>
      </c>
      <c r="U39" s="81">
        <f>IFERROR(VLOOKUP(K39,'14'!$K$3:$M$16,3,FALSE),0)</f>
        <v>0</v>
      </c>
      <c r="V39" s="81">
        <f t="shared" si="5"/>
        <v>0</v>
      </c>
      <c r="W39" s="248"/>
      <c r="X39" s="248"/>
      <c r="Y39" s="248"/>
    </row>
    <row r="40" spans="1:25">
      <c r="A40" s="7"/>
      <c r="B40" s="147"/>
      <c r="C40" s="147"/>
      <c r="D40" s="241"/>
      <c r="E40" s="79"/>
      <c r="F40" s="79"/>
      <c r="G40" s="79"/>
      <c r="H40" s="79"/>
      <c r="I40" s="8"/>
      <c r="K40" s="79"/>
      <c r="L40" s="81"/>
      <c r="M40" s="81"/>
      <c r="N40" s="81"/>
      <c r="O40" s="81"/>
      <c r="P40" s="81"/>
      <c r="R40" s="81">
        <f t="shared" si="3"/>
        <v>0</v>
      </c>
      <c r="S40" s="81">
        <f>IFERROR(IF(J40="X",0,IF(K40="X",0,VLOOKUP(K40,'14'!$K$3:$L$16,2,FALSE))),0)</f>
        <v>0</v>
      </c>
      <c r="T40" s="81">
        <f t="shared" si="4"/>
        <v>0</v>
      </c>
      <c r="U40" s="81">
        <f>IFERROR(VLOOKUP(K40,'14'!$K$3:$M$16,3,FALSE),0)</f>
        <v>0</v>
      </c>
      <c r="V40" s="81">
        <f t="shared" si="5"/>
        <v>0</v>
      </c>
      <c r="W40" s="248"/>
      <c r="X40" s="248"/>
      <c r="Y40" s="248"/>
    </row>
    <row r="41" spans="1:25">
      <c r="A41" s="7"/>
      <c r="B41" s="147"/>
      <c r="C41" s="147"/>
      <c r="D41" s="240"/>
      <c r="E41" s="79"/>
      <c r="F41" s="79"/>
      <c r="G41" s="79"/>
      <c r="H41" s="79"/>
      <c r="I41" s="8"/>
      <c r="K41" s="79"/>
      <c r="L41" s="81"/>
      <c r="M41" s="81"/>
      <c r="N41" s="81"/>
      <c r="O41" s="81"/>
      <c r="P41" s="81"/>
      <c r="R41" s="81">
        <f t="shared" si="3"/>
        <v>0</v>
      </c>
      <c r="S41" s="81">
        <f>IFERROR(IF(J41="X",0,IF(K41="X",0,VLOOKUP(K41,'14'!$K$3:$L$16,2,FALSE))),0)</f>
        <v>0</v>
      </c>
      <c r="T41" s="81">
        <f t="shared" si="4"/>
        <v>0</v>
      </c>
      <c r="U41" s="81">
        <f>IFERROR(VLOOKUP(K41,'14'!$K$3:$M$16,3,FALSE),0)</f>
        <v>0</v>
      </c>
      <c r="V41" s="81">
        <f t="shared" si="5"/>
        <v>0</v>
      </c>
      <c r="W41" s="248"/>
      <c r="X41" s="248"/>
      <c r="Y41" s="248"/>
    </row>
    <row r="42" spans="1:25">
      <c r="A42" s="7"/>
      <c r="B42" s="147"/>
      <c r="C42" s="147"/>
      <c r="D42" s="240"/>
      <c r="E42" s="79"/>
      <c r="F42" s="79"/>
      <c r="G42" s="79"/>
      <c r="H42" s="79"/>
      <c r="I42" s="8"/>
      <c r="K42" s="79"/>
      <c r="L42" s="81"/>
      <c r="M42" s="81"/>
      <c r="N42" s="81"/>
      <c r="O42" s="81"/>
      <c r="P42" s="81"/>
      <c r="R42" s="81">
        <f t="shared" si="3"/>
        <v>0</v>
      </c>
      <c r="S42" s="81">
        <f>IFERROR(IF(J42="X",0,IF(K42="X",0,VLOOKUP(K42,'14'!$K$3:$L$16,2,FALSE))),0)</f>
        <v>0</v>
      </c>
      <c r="T42" s="81">
        <f t="shared" si="4"/>
        <v>0</v>
      </c>
      <c r="U42" s="81">
        <f>IFERROR(VLOOKUP(K42,'14'!$K$3:$M$16,3,FALSE),0)</f>
        <v>0</v>
      </c>
      <c r="V42" s="81">
        <f t="shared" si="5"/>
        <v>0</v>
      </c>
      <c r="W42" s="248"/>
      <c r="X42" s="248"/>
      <c r="Y42" s="248"/>
    </row>
    <row r="43" spans="1:25">
      <c r="A43" s="7"/>
      <c r="B43" s="147"/>
      <c r="C43" s="147"/>
      <c r="D43" s="240"/>
      <c r="E43" s="79"/>
      <c r="F43" s="79"/>
      <c r="G43" s="79"/>
      <c r="H43" s="79"/>
      <c r="I43" s="8"/>
      <c r="K43" s="79"/>
      <c r="L43" s="81"/>
      <c r="M43" s="81"/>
      <c r="N43" s="81"/>
      <c r="O43" s="81"/>
      <c r="P43" s="81"/>
      <c r="R43" s="81">
        <f t="shared" si="3"/>
        <v>0</v>
      </c>
      <c r="S43" s="81">
        <f>IFERROR(IF(J43="X",0,IF(K43="X",0,VLOOKUP(K43,'14'!$K$3:$L$16,2,FALSE))),0)</f>
        <v>0</v>
      </c>
      <c r="T43" s="81">
        <f t="shared" si="4"/>
        <v>0</v>
      </c>
      <c r="U43" s="81">
        <f>IFERROR(VLOOKUP(K43,'14'!$K$3:$M$16,3,FALSE),0)</f>
        <v>0</v>
      </c>
      <c r="V43" s="81">
        <f t="shared" si="5"/>
        <v>0</v>
      </c>
      <c r="W43" s="248"/>
      <c r="X43" s="248"/>
      <c r="Y43" s="248"/>
    </row>
    <row r="44" spans="1:25">
      <c r="A44" s="7"/>
      <c r="B44" s="147"/>
      <c r="C44" s="147"/>
      <c r="D44" s="240"/>
      <c r="E44" s="79"/>
      <c r="F44" s="79"/>
      <c r="G44" s="79"/>
      <c r="H44" s="79"/>
      <c r="I44" s="8"/>
      <c r="K44" s="79"/>
      <c r="L44" s="81"/>
      <c r="M44" s="81"/>
      <c r="N44" s="81"/>
      <c r="O44" s="81"/>
      <c r="P44" s="81"/>
      <c r="R44" s="81">
        <f t="shared" si="3"/>
        <v>0</v>
      </c>
      <c r="S44" s="81">
        <f>IFERROR(IF(J44="X",0,IF(K44="X",0,VLOOKUP(K44,'14'!$K$3:$L$16,2,FALSE))),0)</f>
        <v>0</v>
      </c>
      <c r="T44" s="81">
        <f t="shared" si="4"/>
        <v>0</v>
      </c>
      <c r="U44" s="81">
        <f>IFERROR(VLOOKUP(K44,'14'!$K$3:$M$16,3,FALSE),0)</f>
        <v>0</v>
      </c>
      <c r="V44" s="81">
        <f t="shared" si="5"/>
        <v>0</v>
      </c>
      <c r="W44" s="248"/>
      <c r="X44" s="248"/>
      <c r="Y44" s="248"/>
    </row>
    <row r="45" spans="1:25">
      <c r="A45" s="7"/>
      <c r="B45" s="147"/>
      <c r="C45" s="147"/>
      <c r="D45" s="240"/>
      <c r="E45" s="79"/>
      <c r="F45" s="79"/>
      <c r="G45" s="79"/>
      <c r="H45" s="79"/>
      <c r="I45" s="8"/>
      <c r="K45" s="79"/>
      <c r="L45" s="81"/>
      <c r="M45" s="81"/>
      <c r="N45" s="81"/>
      <c r="O45" s="81"/>
      <c r="P45" s="81"/>
      <c r="R45" s="81">
        <f t="shared" si="3"/>
        <v>0</v>
      </c>
      <c r="S45" s="81">
        <f>IFERROR(IF(J45="X",0,IF(K45="X",0,VLOOKUP(K45,'14'!$K$3:$L$16,2,FALSE))),0)</f>
        <v>0</v>
      </c>
      <c r="T45" s="81">
        <f t="shared" si="4"/>
        <v>0</v>
      </c>
      <c r="U45" s="81">
        <f>IFERROR(VLOOKUP(K45,'14'!$K$3:$M$16,3,FALSE),0)</f>
        <v>0</v>
      </c>
      <c r="V45" s="81">
        <f t="shared" si="5"/>
        <v>0</v>
      </c>
      <c r="W45" s="248"/>
      <c r="X45" s="248"/>
      <c r="Y45" s="248"/>
    </row>
    <row r="46" spans="1:25">
      <c r="A46" s="7"/>
      <c r="B46" s="147"/>
      <c r="C46" s="147"/>
      <c r="D46" s="241"/>
      <c r="E46" s="79"/>
      <c r="F46" s="79"/>
      <c r="G46" s="79"/>
      <c r="H46" s="79"/>
      <c r="I46" s="8"/>
      <c r="K46" s="79"/>
      <c r="L46" s="81"/>
      <c r="M46" s="81"/>
      <c r="N46" s="81"/>
      <c r="O46" s="81"/>
      <c r="P46" s="81"/>
      <c r="R46" s="81">
        <f t="shared" si="3"/>
        <v>0</v>
      </c>
      <c r="S46" s="81">
        <f>IFERROR(IF(J46="X",0,IF(K46="X",0,VLOOKUP(K46,'14'!$K$3:$L$16,2,FALSE))),0)</f>
        <v>0</v>
      </c>
      <c r="T46" s="81">
        <f t="shared" si="4"/>
        <v>0</v>
      </c>
      <c r="U46" s="81">
        <f>IFERROR(VLOOKUP(K46,'14'!$K$3:$M$16,3,FALSE),0)</f>
        <v>0</v>
      </c>
      <c r="V46" s="81">
        <f t="shared" si="5"/>
        <v>0</v>
      </c>
      <c r="W46" s="248"/>
      <c r="X46" s="248"/>
      <c r="Y46" s="248"/>
    </row>
    <row r="47" spans="1:25">
      <c r="A47" s="7"/>
      <c r="B47" s="147"/>
      <c r="C47" s="147"/>
      <c r="D47" s="240"/>
      <c r="E47" s="79"/>
      <c r="F47" s="79"/>
      <c r="G47" s="79"/>
      <c r="H47" s="79"/>
      <c r="I47" s="8"/>
      <c r="K47" s="79"/>
      <c r="L47" s="81"/>
      <c r="M47" s="81"/>
      <c r="N47" s="81"/>
      <c r="O47" s="81"/>
      <c r="P47" s="81"/>
      <c r="R47" s="81">
        <f t="shared" si="3"/>
        <v>0</v>
      </c>
      <c r="S47" s="81">
        <f>IFERROR(IF(J47="X",0,IF(K47="X",0,VLOOKUP(K47,'14'!$K$3:$L$16,2,FALSE))),0)</f>
        <v>0</v>
      </c>
      <c r="T47" s="81">
        <f t="shared" si="4"/>
        <v>0</v>
      </c>
      <c r="U47" s="81">
        <f>IFERROR(VLOOKUP(K47,'14'!$K$3:$M$16,3,FALSE),0)</f>
        <v>0</v>
      </c>
      <c r="V47" s="81">
        <f t="shared" si="5"/>
        <v>0</v>
      </c>
      <c r="W47" s="248"/>
      <c r="X47" s="248"/>
      <c r="Y47" s="248"/>
    </row>
    <row r="48" spans="1:25">
      <c r="A48" s="7"/>
      <c r="B48" s="147"/>
      <c r="C48" s="147"/>
      <c r="D48" s="240"/>
      <c r="E48" s="79"/>
      <c r="F48" s="79"/>
      <c r="G48" s="79"/>
      <c r="H48" s="79"/>
      <c r="I48" s="8"/>
      <c r="K48" s="79"/>
      <c r="L48" s="81"/>
      <c r="M48" s="81"/>
      <c r="N48" s="81"/>
      <c r="O48" s="81"/>
      <c r="P48" s="81"/>
      <c r="R48" s="81">
        <f t="shared" si="3"/>
        <v>0</v>
      </c>
      <c r="S48" s="81">
        <f>IFERROR(IF(J48="X",0,IF(K48="X",0,VLOOKUP(K48,'14'!$K$3:$L$16,2,FALSE))),0)</f>
        <v>0</v>
      </c>
      <c r="T48" s="81">
        <f t="shared" si="4"/>
        <v>0</v>
      </c>
      <c r="U48" s="81">
        <f>IFERROR(VLOOKUP(K48,'14'!$K$3:$M$16,3,FALSE),0)</f>
        <v>0</v>
      </c>
      <c r="V48" s="81">
        <f t="shared" si="5"/>
        <v>0</v>
      </c>
      <c r="W48" s="248"/>
      <c r="X48" s="248"/>
      <c r="Y48" s="248"/>
    </row>
    <row r="49" spans="1:25">
      <c r="A49" s="7"/>
      <c r="B49" s="147"/>
      <c r="C49" s="147"/>
      <c r="D49" s="240"/>
      <c r="E49" s="79"/>
      <c r="F49" s="79"/>
      <c r="G49" s="79"/>
      <c r="H49" s="79"/>
      <c r="I49" s="8"/>
      <c r="K49" s="79"/>
      <c r="L49" s="81"/>
      <c r="M49" s="248"/>
      <c r="N49" s="81"/>
      <c r="O49" s="81"/>
      <c r="P49" s="81"/>
      <c r="R49" s="81">
        <f t="shared" si="3"/>
        <v>0</v>
      </c>
      <c r="S49" s="81">
        <f>IFERROR(IF(J49="X",0,IF(K49="X",0,VLOOKUP(K49,'14'!$K$3:$L$16,2,FALSE))),0)</f>
        <v>0</v>
      </c>
      <c r="T49" s="81">
        <f t="shared" si="4"/>
        <v>0</v>
      </c>
      <c r="U49" s="81">
        <f>IFERROR(VLOOKUP(K49,'14'!$K$3:$M$16,3,FALSE),0)</f>
        <v>0</v>
      </c>
      <c r="V49" s="81">
        <f t="shared" si="5"/>
        <v>0</v>
      </c>
      <c r="W49" s="248"/>
      <c r="X49" s="248"/>
      <c r="Y49" s="248"/>
    </row>
    <row r="50" spans="1:25">
      <c r="A50" s="7"/>
      <c r="B50" s="147"/>
      <c r="C50" s="147"/>
      <c r="D50" s="240"/>
      <c r="E50" s="79"/>
      <c r="F50" s="79"/>
      <c r="G50" s="79"/>
      <c r="H50" s="79"/>
      <c r="I50" s="8"/>
      <c r="K50" s="79"/>
      <c r="L50" s="81"/>
      <c r="M50" s="248"/>
      <c r="N50" s="81"/>
      <c r="O50" s="81"/>
      <c r="P50" s="81"/>
      <c r="R50" s="81">
        <f t="shared" si="3"/>
        <v>0</v>
      </c>
      <c r="S50" s="81">
        <f>IFERROR(IF(J50="X",0,IF(K50="X",0,VLOOKUP(K50,'14'!$K$3:$L$16,2,FALSE))),0)</f>
        <v>0</v>
      </c>
      <c r="T50" s="81">
        <f t="shared" si="4"/>
        <v>0</v>
      </c>
      <c r="U50" s="81">
        <f>IFERROR(VLOOKUP(K50,'14'!$K$3:$M$16,3,FALSE),0)</f>
        <v>0</v>
      </c>
      <c r="V50" s="81">
        <f t="shared" si="5"/>
        <v>0</v>
      </c>
      <c r="W50" s="248"/>
      <c r="X50" s="248"/>
      <c r="Y50" s="248"/>
    </row>
    <row r="51" spans="1:25">
      <c r="A51" s="7"/>
      <c r="B51" s="147"/>
      <c r="C51" s="147"/>
      <c r="D51" s="241"/>
      <c r="E51" s="79"/>
      <c r="F51" s="79"/>
      <c r="G51" s="79"/>
      <c r="H51" s="79"/>
      <c r="I51" s="8"/>
      <c r="K51" s="79"/>
      <c r="L51" s="81"/>
      <c r="M51" s="248"/>
      <c r="N51" s="81"/>
      <c r="O51" s="81"/>
      <c r="P51" s="81"/>
      <c r="R51" s="81">
        <f t="shared" si="3"/>
        <v>0</v>
      </c>
      <c r="S51" s="81">
        <f>IFERROR(IF(J51="X",0,IF(K51="X",0,VLOOKUP(K51,'14'!$K$3:$L$16,2,FALSE))),0)</f>
        <v>0</v>
      </c>
      <c r="T51" s="81">
        <f t="shared" si="4"/>
        <v>0</v>
      </c>
      <c r="U51" s="81">
        <f>IFERROR(VLOOKUP(K51,'14'!$K$3:$M$16,3,FALSE),0)</f>
        <v>0</v>
      </c>
      <c r="V51" s="81">
        <f t="shared" si="5"/>
        <v>0</v>
      </c>
      <c r="W51" s="248"/>
      <c r="X51" s="248"/>
      <c r="Y51" s="248"/>
    </row>
    <row r="52" spans="1:25">
      <c r="A52" s="7"/>
      <c r="B52" s="147"/>
      <c r="C52" s="147"/>
      <c r="D52" s="241"/>
      <c r="E52" s="79"/>
      <c r="F52" s="79"/>
      <c r="G52" s="79"/>
      <c r="H52" s="79"/>
      <c r="I52" s="8"/>
      <c r="K52" s="79"/>
      <c r="L52" s="81"/>
      <c r="M52" s="248"/>
      <c r="N52" s="81"/>
      <c r="O52" s="81"/>
      <c r="P52" s="81"/>
      <c r="R52" s="81">
        <f t="shared" si="3"/>
        <v>0</v>
      </c>
      <c r="S52" s="81">
        <f>IFERROR(IF(J52="X",0,IF(K52="X",0,VLOOKUP(K52,'14'!$K$3:$L$16,2,FALSE))),0)</f>
        <v>0</v>
      </c>
      <c r="T52" s="81">
        <f t="shared" si="4"/>
        <v>0</v>
      </c>
      <c r="U52" s="81">
        <f>IFERROR(VLOOKUP(K52,'14'!$K$3:$M$16,3,FALSE),0)</f>
        <v>0</v>
      </c>
      <c r="V52" s="81">
        <f t="shared" si="5"/>
        <v>0</v>
      </c>
      <c r="W52" s="248"/>
      <c r="X52" s="248"/>
      <c r="Y52" s="248"/>
    </row>
    <row r="53" spans="1:25">
      <c r="A53" s="7"/>
      <c r="B53" s="147"/>
      <c r="C53" s="147"/>
      <c r="D53" s="240"/>
      <c r="E53" s="79"/>
      <c r="F53" s="79"/>
      <c r="G53" s="79"/>
      <c r="H53" s="79"/>
      <c r="I53" s="8"/>
      <c r="K53" s="79"/>
      <c r="L53" s="81"/>
      <c r="M53" s="81"/>
      <c r="N53" s="81"/>
      <c r="O53" s="81"/>
      <c r="P53" s="81"/>
      <c r="R53" s="81">
        <f t="shared" si="3"/>
        <v>0</v>
      </c>
      <c r="S53" s="81">
        <f>IFERROR(IF(J53="X",0,IF(K53="X",0,VLOOKUP(K53,'14'!$K$3:$L$16,2,FALSE))),0)</f>
        <v>0</v>
      </c>
      <c r="T53" s="81">
        <f t="shared" si="4"/>
        <v>0</v>
      </c>
      <c r="U53" s="81">
        <f>IFERROR(VLOOKUP(K53,'14'!$K$3:$M$16,3,FALSE),0)</f>
        <v>0</v>
      </c>
      <c r="V53" s="81">
        <f t="shared" si="5"/>
        <v>0</v>
      </c>
      <c r="W53" s="248"/>
      <c r="X53" s="248"/>
      <c r="Y53" s="248"/>
    </row>
    <row r="54" spans="1:25">
      <c r="A54" s="7"/>
      <c r="B54" s="147"/>
      <c r="C54" s="147"/>
      <c r="D54" s="240"/>
      <c r="E54" s="79"/>
      <c r="F54" s="79"/>
      <c r="G54" s="79"/>
      <c r="H54" s="79"/>
      <c r="I54" s="8"/>
      <c r="K54" s="79"/>
      <c r="L54" s="81"/>
      <c r="M54" s="81"/>
      <c r="N54" s="81"/>
      <c r="O54" s="81"/>
      <c r="P54" s="81"/>
      <c r="R54" s="81">
        <f t="shared" si="3"/>
        <v>0</v>
      </c>
      <c r="S54" s="81">
        <f>IFERROR(IF(J54="X",0,IF(K54="X",0,VLOOKUP(K54,'14'!$K$3:$L$16,2,FALSE))),0)</f>
        <v>0</v>
      </c>
      <c r="T54" s="81">
        <f t="shared" si="4"/>
        <v>0</v>
      </c>
      <c r="U54" s="81">
        <f>IFERROR(VLOOKUP(K54,'14'!$K$3:$M$16,3,FALSE),0)</f>
        <v>0</v>
      </c>
      <c r="V54" s="81">
        <f t="shared" si="5"/>
        <v>0</v>
      </c>
      <c r="W54" s="249"/>
      <c r="X54" s="249"/>
      <c r="Y54" s="248"/>
    </row>
    <row r="55" spans="1:25">
      <c r="A55" s="7"/>
      <c r="B55" s="147"/>
      <c r="C55" s="147"/>
      <c r="D55" s="238"/>
      <c r="E55" s="79"/>
      <c r="F55" s="79"/>
      <c r="G55" s="79"/>
      <c r="H55" s="79"/>
      <c r="I55" s="8"/>
      <c r="K55" s="79"/>
      <c r="L55" s="81"/>
      <c r="M55" s="81"/>
      <c r="N55" s="81"/>
      <c r="O55" s="81"/>
      <c r="P55" s="81"/>
      <c r="R55" s="81"/>
      <c r="S55" s="81"/>
      <c r="T55" s="81"/>
      <c r="U55" s="81"/>
      <c r="V55" s="81"/>
    </row>
    <row r="56" spans="1:25">
      <c r="A56" s="247"/>
      <c r="B56" s="147"/>
      <c r="C56" s="147"/>
      <c r="D56" s="238"/>
      <c r="E56" s="79"/>
      <c r="F56" s="79"/>
      <c r="G56" s="79"/>
      <c r="H56" s="79"/>
      <c r="I56" s="8"/>
      <c r="K56" s="79"/>
      <c r="L56" s="81"/>
      <c r="M56" s="81"/>
      <c r="N56" s="81"/>
      <c r="O56" s="81"/>
      <c r="P56" s="81"/>
      <c r="R56" s="81"/>
      <c r="S56" s="81"/>
      <c r="T56" s="81"/>
      <c r="U56" s="81"/>
      <c r="V56" s="81"/>
    </row>
    <row r="57" spans="1:25">
      <c r="A57" s="7"/>
      <c r="B57" s="147"/>
      <c r="C57" s="147"/>
      <c r="D57" s="238"/>
      <c r="E57" s="79"/>
      <c r="F57" s="79"/>
      <c r="G57" s="79"/>
      <c r="H57" s="79"/>
      <c r="I57" s="8"/>
      <c r="K57" s="79"/>
      <c r="L57" s="81"/>
      <c r="M57" s="81"/>
      <c r="N57" s="81"/>
      <c r="O57" s="81"/>
      <c r="P57" s="81"/>
      <c r="R57" s="81">
        <f t="shared" ref="R57" si="6">SUM(M57+P57)</f>
        <v>0</v>
      </c>
      <c r="S57" s="81">
        <f>IFERROR(IF(J57="X",0,IF(K57="X",0,VLOOKUP(K57,'14'!$K$3:$L$16,2,FALSE))),0)</f>
        <v>0</v>
      </c>
      <c r="T57" s="81">
        <f t="shared" si="2"/>
        <v>0</v>
      </c>
      <c r="U57" s="81">
        <f>IFERROR(VLOOKUP(K57,'14'!$K$3:$M$16,3,FALSE),0)</f>
        <v>0</v>
      </c>
      <c r="V57" s="81">
        <f t="shared" ref="V57" si="7">IF(U57=0,0,T57/U57)</f>
        <v>0</v>
      </c>
      <c r="W57" s="81"/>
      <c r="X57" s="81"/>
      <c r="Y57" s="81"/>
    </row>
    <row r="58" spans="1:25">
      <c r="A58" s="7"/>
      <c r="B58" s="147"/>
      <c r="C58" s="147"/>
      <c r="D58" s="238"/>
      <c r="E58" s="79"/>
      <c r="F58" s="79"/>
      <c r="G58" s="79"/>
      <c r="H58" s="79"/>
      <c r="I58" s="8"/>
      <c r="K58" s="79"/>
      <c r="L58" s="81"/>
      <c r="M58" s="81"/>
      <c r="N58" s="81"/>
      <c r="O58" s="81"/>
      <c r="P58" s="81"/>
      <c r="R58" s="81">
        <f t="shared" ref="R58:R121" si="8">SUM(M58+P58)</f>
        <v>0</v>
      </c>
      <c r="S58" s="81">
        <f>IFERROR(IF(J58="X",0,IF(K58="X",0,VLOOKUP(K58,'14'!$K$3:$L$16,2,FALSE))),0)</f>
        <v>0</v>
      </c>
      <c r="T58" s="81">
        <f t="shared" ref="T58:T121" si="9">R58*S58</f>
        <v>0</v>
      </c>
      <c r="U58" s="81">
        <f>IFERROR(VLOOKUP(K58,'14'!$K$3:$M$16,3,FALSE),0)</f>
        <v>0</v>
      </c>
      <c r="V58" s="81">
        <f t="shared" ref="V58:V121" si="10">IF(U58=0,0,T58/U58)</f>
        <v>0</v>
      </c>
      <c r="W58" s="81"/>
      <c r="X58" s="81"/>
      <c r="Y58" s="81"/>
    </row>
    <row r="59" spans="1:25">
      <c r="A59" s="7"/>
      <c r="B59" s="147"/>
      <c r="C59" s="147"/>
      <c r="D59" s="238"/>
      <c r="E59" s="79"/>
      <c r="F59" s="79"/>
      <c r="G59" s="79"/>
      <c r="H59" s="79"/>
      <c r="I59" s="8"/>
      <c r="K59" s="79"/>
      <c r="L59" s="81"/>
      <c r="M59" s="81"/>
      <c r="N59" s="81"/>
      <c r="O59" s="81"/>
      <c r="P59" s="81"/>
      <c r="R59" s="81">
        <f t="shared" si="8"/>
        <v>0</v>
      </c>
      <c r="S59" s="81">
        <f>IFERROR(IF(J59="X",0,IF(K59="X",0,VLOOKUP(K59,'14'!$K$3:$L$16,2,FALSE))),0)</f>
        <v>0</v>
      </c>
      <c r="T59" s="81">
        <f t="shared" si="9"/>
        <v>0</v>
      </c>
      <c r="U59" s="81">
        <f>IFERROR(VLOOKUP(K59,'14'!$K$3:$M$16,3,FALSE),0)</f>
        <v>0</v>
      </c>
      <c r="V59" s="81">
        <f t="shared" si="10"/>
        <v>0</v>
      </c>
      <c r="W59" s="81"/>
      <c r="X59" s="81"/>
      <c r="Y59" s="81"/>
    </row>
    <row r="60" spans="1:25">
      <c r="A60" s="7"/>
      <c r="B60" s="147"/>
      <c r="C60" s="147"/>
      <c r="D60" s="238"/>
      <c r="E60" s="79"/>
      <c r="F60" s="79"/>
      <c r="G60" s="79"/>
      <c r="H60" s="79"/>
      <c r="I60" s="8"/>
      <c r="K60" s="79"/>
      <c r="L60" s="81"/>
      <c r="M60" s="81"/>
      <c r="N60" s="81"/>
      <c r="O60" s="81"/>
      <c r="P60" s="81"/>
      <c r="R60" s="81">
        <f t="shared" si="8"/>
        <v>0</v>
      </c>
      <c r="S60" s="81">
        <f>IFERROR(IF(J60="X",0,IF(K60="X",0,VLOOKUP(K60,'14'!$K$3:$L$16,2,FALSE))),0)</f>
        <v>0</v>
      </c>
      <c r="T60" s="81">
        <f t="shared" si="9"/>
        <v>0</v>
      </c>
      <c r="U60" s="81">
        <f>IFERROR(VLOOKUP(K60,'14'!$K$3:$M$16,3,FALSE),0)</f>
        <v>0</v>
      </c>
      <c r="V60" s="81">
        <f t="shared" si="10"/>
        <v>0</v>
      </c>
      <c r="W60" s="81"/>
      <c r="X60" s="81"/>
      <c r="Y60" s="81"/>
    </row>
    <row r="61" spans="1:25">
      <c r="A61" s="7"/>
      <c r="B61" s="147"/>
      <c r="C61" s="147"/>
      <c r="D61" s="238"/>
      <c r="E61" s="79"/>
      <c r="F61" s="79"/>
      <c r="G61" s="79"/>
      <c r="H61" s="79"/>
      <c r="I61" s="8"/>
      <c r="K61" s="79"/>
      <c r="L61" s="81"/>
      <c r="M61" s="81"/>
      <c r="N61" s="81"/>
      <c r="O61" s="81"/>
      <c r="P61" s="81"/>
      <c r="R61" s="81">
        <f t="shared" si="8"/>
        <v>0</v>
      </c>
      <c r="S61" s="81">
        <f>IFERROR(IF(J61="X",0,IF(K61="X",0,VLOOKUP(K61,'14'!$K$3:$L$16,2,FALSE))),0)</f>
        <v>0</v>
      </c>
      <c r="T61" s="81">
        <f t="shared" si="9"/>
        <v>0</v>
      </c>
      <c r="U61" s="81">
        <f>IFERROR(VLOOKUP(K61,'14'!$K$3:$M$16,3,FALSE),0)</f>
        <v>0</v>
      </c>
      <c r="V61" s="81">
        <f t="shared" si="10"/>
        <v>0</v>
      </c>
      <c r="W61" s="81"/>
      <c r="X61" s="81"/>
      <c r="Y61" s="81"/>
    </row>
    <row r="62" spans="1:25">
      <c r="A62" s="7"/>
      <c r="B62" s="147"/>
      <c r="C62" s="147"/>
      <c r="D62" s="238"/>
      <c r="E62" s="79"/>
      <c r="F62" s="79"/>
      <c r="G62" s="79"/>
      <c r="H62" s="79"/>
      <c r="I62" s="8"/>
      <c r="K62" s="79"/>
      <c r="L62" s="81"/>
      <c r="M62" s="81"/>
      <c r="N62" s="81"/>
      <c r="O62" s="81"/>
      <c r="P62" s="81"/>
      <c r="R62" s="81">
        <f t="shared" si="8"/>
        <v>0</v>
      </c>
      <c r="S62" s="81">
        <f>IFERROR(IF(J62="X",0,IF(K62="X",0,VLOOKUP(K62,'14'!$K$3:$L$16,2,FALSE))),0)</f>
        <v>0</v>
      </c>
      <c r="T62" s="81">
        <f t="shared" si="9"/>
        <v>0</v>
      </c>
      <c r="U62" s="81">
        <f>IFERROR(VLOOKUP(K62,'14'!$K$3:$M$16,3,FALSE),0)</f>
        <v>0</v>
      </c>
      <c r="V62" s="81">
        <f t="shared" si="10"/>
        <v>0</v>
      </c>
      <c r="W62" s="81"/>
      <c r="X62" s="81"/>
      <c r="Y62" s="81"/>
    </row>
    <row r="63" spans="1:25">
      <c r="A63" s="7"/>
      <c r="B63" s="147"/>
      <c r="C63" s="147"/>
      <c r="D63" s="238"/>
      <c r="E63" s="79"/>
      <c r="F63" s="79"/>
      <c r="G63" s="79"/>
      <c r="H63" s="79"/>
      <c r="I63" s="8"/>
      <c r="K63" s="79"/>
      <c r="L63" s="81"/>
      <c r="M63" s="81"/>
      <c r="N63" s="81"/>
      <c r="O63" s="81"/>
      <c r="P63" s="81"/>
      <c r="R63" s="81">
        <f t="shared" si="8"/>
        <v>0</v>
      </c>
      <c r="S63" s="81">
        <f>IFERROR(IF(J63="X",0,IF(K63="X",0,VLOOKUP(K63,'14'!$K$3:$L$16,2,FALSE))),0)</f>
        <v>0</v>
      </c>
      <c r="T63" s="81">
        <f t="shared" si="9"/>
        <v>0</v>
      </c>
      <c r="U63" s="81">
        <f>IFERROR(VLOOKUP(K63,'14'!$K$3:$M$16,3,FALSE),0)</f>
        <v>0</v>
      </c>
      <c r="V63" s="81">
        <f t="shared" si="10"/>
        <v>0</v>
      </c>
      <c r="W63" s="81"/>
      <c r="X63" s="81"/>
      <c r="Y63" s="81"/>
    </row>
    <row r="64" spans="1:25">
      <c r="A64" s="7"/>
      <c r="B64" s="147"/>
      <c r="C64" s="147"/>
      <c r="D64" s="238"/>
      <c r="E64" s="79"/>
      <c r="F64" s="79"/>
      <c r="G64" s="79"/>
      <c r="H64" s="79"/>
      <c r="I64" s="8"/>
      <c r="K64" s="79"/>
      <c r="L64" s="81"/>
      <c r="M64" s="81"/>
      <c r="N64" s="81"/>
      <c r="O64" s="81"/>
      <c r="P64" s="81"/>
      <c r="R64" s="81">
        <f t="shared" si="8"/>
        <v>0</v>
      </c>
      <c r="S64" s="81">
        <f>IFERROR(IF(J64="X",0,IF(K64="X",0,VLOOKUP(K64,'14'!$K$3:$L$16,2,FALSE))),0)</f>
        <v>0</v>
      </c>
      <c r="T64" s="81">
        <f t="shared" si="9"/>
        <v>0</v>
      </c>
      <c r="U64" s="81">
        <f>IFERROR(VLOOKUP(K64,'14'!$K$3:$M$16,3,FALSE),0)</f>
        <v>0</v>
      </c>
      <c r="V64" s="81">
        <f t="shared" si="10"/>
        <v>0</v>
      </c>
      <c r="W64" s="81"/>
      <c r="X64" s="81"/>
      <c r="Y64" s="81"/>
    </row>
    <row r="65" spans="1:25">
      <c r="A65" s="7"/>
      <c r="B65" s="147"/>
      <c r="C65" s="147"/>
      <c r="D65" s="238"/>
      <c r="E65" s="79"/>
      <c r="F65" s="79"/>
      <c r="G65" s="79"/>
      <c r="H65" s="79"/>
      <c r="I65" s="8"/>
      <c r="K65" s="79"/>
      <c r="L65" s="81"/>
      <c r="M65" s="81"/>
      <c r="N65" s="81"/>
      <c r="O65" s="81"/>
      <c r="P65" s="81"/>
      <c r="R65" s="81">
        <f t="shared" si="8"/>
        <v>0</v>
      </c>
      <c r="S65" s="81">
        <f>IFERROR(IF(J65="X",0,IF(K65="X",0,VLOOKUP(K65,'14'!$K$3:$L$16,2,FALSE))),0)</f>
        <v>0</v>
      </c>
      <c r="T65" s="81">
        <f t="shared" si="9"/>
        <v>0</v>
      </c>
      <c r="U65" s="81">
        <f>IFERROR(VLOOKUP(K65,'14'!$K$3:$M$16,3,FALSE),0)</f>
        <v>0</v>
      </c>
      <c r="V65" s="81">
        <f t="shared" si="10"/>
        <v>0</v>
      </c>
      <c r="W65" s="81"/>
      <c r="X65" s="81"/>
      <c r="Y65" s="81"/>
    </row>
    <row r="66" spans="1:25">
      <c r="A66" s="7"/>
      <c r="B66" s="147"/>
      <c r="C66" s="147"/>
      <c r="D66" s="238"/>
      <c r="E66" s="79"/>
      <c r="F66" s="79"/>
      <c r="G66" s="79"/>
      <c r="H66" s="79"/>
      <c r="I66" s="8"/>
      <c r="K66" s="79"/>
      <c r="L66" s="81"/>
      <c r="M66" s="81"/>
      <c r="N66" s="81"/>
      <c r="O66" s="81"/>
      <c r="P66" s="81"/>
      <c r="R66" s="81">
        <f t="shared" si="8"/>
        <v>0</v>
      </c>
      <c r="S66" s="81">
        <f>IFERROR(IF(J66="X",0,IF(K66="X",0,VLOOKUP(K66,'14'!$K$3:$L$16,2,FALSE))),0)</f>
        <v>0</v>
      </c>
      <c r="T66" s="81">
        <f t="shared" si="9"/>
        <v>0</v>
      </c>
      <c r="U66" s="81">
        <f>IFERROR(VLOOKUP(K66,'14'!$K$3:$M$16,3,FALSE),0)</f>
        <v>0</v>
      </c>
      <c r="V66" s="81">
        <f t="shared" si="10"/>
        <v>0</v>
      </c>
      <c r="W66" s="81"/>
      <c r="X66" s="81"/>
      <c r="Y66" s="81"/>
    </row>
    <row r="67" spans="1:25">
      <c r="A67" s="7"/>
      <c r="B67" s="147"/>
      <c r="C67" s="147"/>
      <c r="D67" s="238"/>
      <c r="E67" s="79"/>
      <c r="F67" s="79"/>
      <c r="G67" s="79"/>
      <c r="H67" s="79"/>
      <c r="I67" s="8"/>
      <c r="K67" s="79"/>
      <c r="L67" s="81"/>
      <c r="M67" s="81"/>
      <c r="N67" s="81"/>
      <c r="O67" s="81"/>
      <c r="P67" s="81"/>
      <c r="R67" s="81">
        <f t="shared" si="8"/>
        <v>0</v>
      </c>
      <c r="S67" s="81">
        <f>IFERROR(IF(J67="X",0,IF(K67="X",0,VLOOKUP(K67,'14'!$K$3:$L$16,2,FALSE))),0)</f>
        <v>0</v>
      </c>
      <c r="T67" s="81">
        <f t="shared" si="9"/>
        <v>0</v>
      </c>
      <c r="U67" s="81">
        <f>IFERROR(VLOOKUP(K67,'14'!$K$3:$M$16,3,FALSE),0)</f>
        <v>0</v>
      </c>
      <c r="V67" s="81">
        <f t="shared" si="10"/>
        <v>0</v>
      </c>
      <c r="W67" s="81"/>
      <c r="X67" s="81"/>
      <c r="Y67" s="81"/>
    </row>
    <row r="68" spans="1:25">
      <c r="A68" s="7"/>
      <c r="B68" s="147"/>
      <c r="C68" s="147"/>
      <c r="D68" s="238"/>
      <c r="E68" s="79"/>
      <c r="F68" s="79"/>
      <c r="G68" s="79"/>
      <c r="H68" s="79"/>
      <c r="I68" s="8"/>
      <c r="K68" s="79"/>
      <c r="L68" s="81"/>
      <c r="M68" s="81"/>
      <c r="N68" s="81"/>
      <c r="O68" s="81"/>
      <c r="P68" s="81"/>
      <c r="R68" s="81">
        <f t="shared" si="8"/>
        <v>0</v>
      </c>
      <c r="S68" s="81">
        <f>IFERROR(IF(J68="X",0,IF(K68="X",0,VLOOKUP(K68,'14'!$K$3:$L$16,2,FALSE))),0)</f>
        <v>0</v>
      </c>
      <c r="T68" s="81">
        <f t="shared" si="9"/>
        <v>0</v>
      </c>
      <c r="U68" s="81">
        <f>IFERROR(VLOOKUP(K68,'14'!$K$3:$M$16,3,FALSE),0)</f>
        <v>0</v>
      </c>
      <c r="V68" s="81">
        <f t="shared" si="10"/>
        <v>0</v>
      </c>
      <c r="W68" s="81"/>
      <c r="X68" s="81"/>
      <c r="Y68" s="81"/>
    </row>
    <row r="69" spans="1:25">
      <c r="A69" s="7"/>
      <c r="B69" s="147"/>
      <c r="C69" s="147"/>
      <c r="D69" s="238"/>
      <c r="E69" s="79"/>
      <c r="F69" s="79"/>
      <c r="G69" s="79"/>
      <c r="H69" s="79"/>
      <c r="I69" s="8"/>
      <c r="K69" s="79"/>
      <c r="L69" s="81"/>
      <c r="M69" s="81"/>
      <c r="N69" s="81"/>
      <c r="O69" s="81"/>
      <c r="P69" s="81"/>
      <c r="R69" s="81">
        <f t="shared" si="8"/>
        <v>0</v>
      </c>
      <c r="S69" s="81">
        <f>IFERROR(IF(J69="X",0,IF(K69="X",0,VLOOKUP(K69,'14'!$K$3:$L$16,2,FALSE))),0)</f>
        <v>0</v>
      </c>
      <c r="T69" s="81">
        <f t="shared" si="9"/>
        <v>0</v>
      </c>
      <c r="U69" s="81">
        <f>IFERROR(VLOOKUP(K69,'14'!$K$3:$M$16,3,FALSE),0)</f>
        <v>0</v>
      </c>
      <c r="V69" s="81">
        <f t="shared" si="10"/>
        <v>0</v>
      </c>
      <c r="W69" s="81"/>
      <c r="X69" s="81"/>
      <c r="Y69" s="81"/>
    </row>
    <row r="70" spans="1:25">
      <c r="A70" s="7"/>
      <c r="B70" s="147"/>
      <c r="C70" s="147"/>
      <c r="D70" s="238"/>
      <c r="E70" s="79"/>
      <c r="F70" s="79"/>
      <c r="G70" s="79"/>
      <c r="H70" s="79"/>
      <c r="I70" s="8"/>
      <c r="K70" s="79"/>
      <c r="L70" s="81"/>
      <c r="M70" s="81"/>
      <c r="N70" s="81"/>
      <c r="O70" s="81"/>
      <c r="P70" s="81"/>
      <c r="R70" s="81">
        <f t="shared" si="8"/>
        <v>0</v>
      </c>
      <c r="S70" s="81">
        <f>IFERROR(IF(J70="X",0,IF(K70="X",0,VLOOKUP(K70,'14'!$K$3:$L$16,2,FALSE))),0)</f>
        <v>0</v>
      </c>
      <c r="T70" s="81">
        <f t="shared" si="9"/>
        <v>0</v>
      </c>
      <c r="U70" s="81">
        <f>IFERROR(VLOOKUP(K70,'14'!$K$3:$M$16,3,FALSE),0)</f>
        <v>0</v>
      </c>
      <c r="V70" s="81">
        <f t="shared" si="10"/>
        <v>0</v>
      </c>
      <c r="W70" s="81"/>
      <c r="X70" s="81"/>
      <c r="Y70" s="81"/>
    </row>
    <row r="71" spans="1:25">
      <c r="A71" s="7"/>
      <c r="B71" s="147"/>
      <c r="C71" s="147"/>
      <c r="D71" s="238"/>
      <c r="E71" s="79"/>
      <c r="F71" s="79"/>
      <c r="G71" s="79"/>
      <c r="H71" s="79"/>
      <c r="I71" s="8"/>
      <c r="K71" s="79"/>
      <c r="L71" s="81"/>
      <c r="M71" s="81"/>
      <c r="N71" s="81"/>
      <c r="O71" s="81"/>
      <c r="P71" s="81"/>
      <c r="R71" s="81">
        <f t="shared" si="8"/>
        <v>0</v>
      </c>
      <c r="S71" s="81">
        <f>IFERROR(IF(J71="X",0,IF(K71="X",0,VLOOKUP(K71,'14'!$K$3:$L$16,2,FALSE))),0)</f>
        <v>0</v>
      </c>
      <c r="T71" s="81">
        <f t="shared" si="9"/>
        <v>0</v>
      </c>
      <c r="U71" s="81">
        <f>IFERROR(VLOOKUP(K71,'14'!$K$3:$M$16,3,FALSE),0)</f>
        <v>0</v>
      </c>
      <c r="V71" s="81">
        <f t="shared" si="10"/>
        <v>0</v>
      </c>
      <c r="W71" s="81"/>
      <c r="X71" s="81"/>
      <c r="Y71" s="81"/>
    </row>
    <row r="72" spans="1:25">
      <c r="A72" s="7"/>
      <c r="B72" s="147"/>
      <c r="C72" s="147"/>
      <c r="D72" s="238"/>
      <c r="E72" s="79"/>
      <c r="F72" s="79"/>
      <c r="G72" s="79"/>
      <c r="H72" s="79"/>
      <c r="I72" s="8"/>
      <c r="K72" s="79"/>
      <c r="L72" s="81"/>
      <c r="M72" s="81"/>
      <c r="N72" s="81"/>
      <c r="O72" s="81"/>
      <c r="P72" s="81"/>
      <c r="R72" s="81">
        <f t="shared" si="8"/>
        <v>0</v>
      </c>
      <c r="S72" s="81">
        <f>IFERROR(IF(J72="X",0,IF(K72="X",0,VLOOKUP(K72,'14'!$K$3:$L$16,2,FALSE))),0)</f>
        <v>0</v>
      </c>
      <c r="T72" s="81">
        <f t="shared" si="9"/>
        <v>0</v>
      </c>
      <c r="U72" s="81">
        <f>IFERROR(VLOOKUP(K72,'14'!$K$3:$M$16,3,FALSE),0)</f>
        <v>0</v>
      </c>
      <c r="V72" s="81">
        <f t="shared" si="10"/>
        <v>0</v>
      </c>
      <c r="W72" s="81"/>
      <c r="X72" s="81"/>
      <c r="Y72" s="81"/>
    </row>
    <row r="73" spans="1:25">
      <c r="A73" s="7"/>
      <c r="B73" s="147"/>
      <c r="C73" s="147"/>
      <c r="D73" s="238"/>
      <c r="E73" s="79"/>
      <c r="F73" s="79"/>
      <c r="G73" s="79"/>
      <c r="H73" s="79"/>
      <c r="I73" s="8"/>
      <c r="K73" s="79"/>
      <c r="L73" s="81"/>
      <c r="M73" s="81"/>
      <c r="N73" s="81"/>
      <c r="O73" s="81"/>
      <c r="P73" s="81"/>
      <c r="R73" s="81">
        <f t="shared" si="8"/>
        <v>0</v>
      </c>
      <c r="S73" s="81">
        <f>IFERROR(IF(J73="X",0,IF(K73="X",0,VLOOKUP(K73,'14'!$K$3:$L$16,2,FALSE))),0)</f>
        <v>0</v>
      </c>
      <c r="T73" s="81">
        <f t="shared" si="9"/>
        <v>0</v>
      </c>
      <c r="U73" s="81">
        <f>IFERROR(VLOOKUP(K73,'14'!$K$3:$M$16,3,FALSE),0)</f>
        <v>0</v>
      </c>
      <c r="V73" s="81">
        <f t="shared" si="10"/>
        <v>0</v>
      </c>
      <c r="W73" s="81"/>
      <c r="X73" s="81"/>
      <c r="Y73" s="81"/>
    </row>
    <row r="74" spans="1:25">
      <c r="A74" s="7"/>
      <c r="B74" s="147"/>
      <c r="C74" s="147"/>
      <c r="D74" s="238"/>
      <c r="E74" s="79"/>
      <c r="F74" s="79"/>
      <c r="G74" s="79"/>
      <c r="H74" s="79"/>
      <c r="I74" s="8"/>
      <c r="K74" s="79"/>
      <c r="L74" s="81"/>
      <c r="M74" s="81"/>
      <c r="N74" s="81"/>
      <c r="O74" s="81"/>
      <c r="P74" s="81"/>
      <c r="R74" s="81">
        <f t="shared" si="8"/>
        <v>0</v>
      </c>
      <c r="S74" s="81">
        <f>IFERROR(IF(J74="X",0,IF(K74="X",0,VLOOKUP(K74,'14'!$K$3:$L$16,2,FALSE))),0)</f>
        <v>0</v>
      </c>
      <c r="T74" s="81">
        <f t="shared" si="9"/>
        <v>0</v>
      </c>
      <c r="U74" s="81">
        <f>IFERROR(VLOOKUP(K74,'14'!$K$3:$M$16,3,FALSE),0)</f>
        <v>0</v>
      </c>
      <c r="V74" s="81">
        <f t="shared" si="10"/>
        <v>0</v>
      </c>
      <c r="W74" s="81"/>
      <c r="X74" s="81"/>
      <c r="Y74" s="81"/>
    </row>
    <row r="75" spans="1:25">
      <c r="A75" s="7"/>
      <c r="B75" s="147"/>
      <c r="C75" s="147"/>
      <c r="D75" s="238"/>
      <c r="E75" s="79"/>
      <c r="F75" s="79"/>
      <c r="G75" s="79"/>
      <c r="H75" s="79"/>
      <c r="I75" s="8"/>
      <c r="J75" s="154"/>
      <c r="K75" s="250"/>
      <c r="L75" s="81"/>
      <c r="M75" s="251"/>
      <c r="N75" s="91"/>
      <c r="O75" s="81"/>
      <c r="P75" s="91"/>
      <c r="Q75" s="91"/>
      <c r="R75" s="81">
        <f t="shared" si="8"/>
        <v>0</v>
      </c>
      <c r="S75" s="81">
        <f>IFERROR(IF(J75="X",0,IF(K75="X",0,VLOOKUP(K75,'14'!$K$3:$L$16,2,FALSE))),0)</f>
        <v>0</v>
      </c>
      <c r="T75" s="81">
        <f t="shared" si="9"/>
        <v>0</v>
      </c>
      <c r="U75" s="81">
        <f>IFERROR(VLOOKUP(K75,'14'!$K$3:$M$16,3,FALSE),0)</f>
        <v>0</v>
      </c>
      <c r="V75" s="81">
        <f t="shared" si="10"/>
        <v>0</v>
      </c>
      <c r="W75" s="81"/>
      <c r="X75" s="81"/>
      <c r="Y75" s="81"/>
    </row>
    <row r="76" spans="1:25">
      <c r="A76" s="7"/>
      <c r="B76" s="147"/>
      <c r="C76" s="147"/>
      <c r="D76" s="238"/>
      <c r="E76" s="79"/>
      <c r="F76" s="79"/>
      <c r="G76" s="79"/>
      <c r="H76" s="79"/>
      <c r="I76" s="8"/>
      <c r="K76" s="79"/>
      <c r="L76" s="81"/>
      <c r="M76" s="81"/>
      <c r="N76" s="81"/>
      <c r="O76" s="81"/>
      <c r="P76" s="81"/>
      <c r="R76" s="81">
        <f t="shared" si="8"/>
        <v>0</v>
      </c>
      <c r="S76" s="81">
        <f>IFERROR(IF(J76="X",0,IF(K76="X",0,VLOOKUP(K76,'14'!$K$3:$L$16,2,FALSE))),0)</f>
        <v>0</v>
      </c>
      <c r="T76" s="81">
        <f t="shared" si="9"/>
        <v>0</v>
      </c>
      <c r="U76" s="81">
        <f>IFERROR(VLOOKUP(K76,'14'!$K$3:$M$16,3,FALSE),0)</f>
        <v>0</v>
      </c>
      <c r="V76" s="81">
        <f t="shared" si="10"/>
        <v>0</v>
      </c>
      <c r="W76" s="81"/>
      <c r="X76" s="81"/>
      <c r="Y76" s="81"/>
    </row>
    <row r="77" spans="1:25">
      <c r="A77" s="7"/>
      <c r="B77" s="147"/>
      <c r="C77" s="147"/>
      <c r="D77" s="238"/>
      <c r="E77" s="79"/>
      <c r="F77" s="79"/>
      <c r="G77" s="79"/>
      <c r="H77" s="79"/>
      <c r="I77" s="8"/>
      <c r="K77" s="79"/>
      <c r="L77" s="81"/>
      <c r="M77" s="81"/>
      <c r="N77" s="81"/>
      <c r="O77" s="81"/>
      <c r="P77" s="81"/>
      <c r="R77" s="81">
        <f t="shared" si="8"/>
        <v>0</v>
      </c>
      <c r="S77" s="81">
        <f>IFERROR(IF(J77="X",0,IF(K77="X",0,VLOOKUP(K77,'14'!$K$3:$L$16,2,FALSE))),0)</f>
        <v>0</v>
      </c>
      <c r="T77" s="81">
        <f t="shared" si="9"/>
        <v>0</v>
      </c>
      <c r="U77" s="81">
        <f>IFERROR(VLOOKUP(K77,'14'!$K$3:$M$16,3,FALSE),0)</f>
        <v>0</v>
      </c>
      <c r="V77" s="81">
        <f t="shared" si="10"/>
        <v>0</v>
      </c>
      <c r="W77" s="81"/>
      <c r="X77" s="81"/>
      <c r="Y77" s="81"/>
    </row>
    <row r="78" spans="1:25">
      <c r="A78" s="7"/>
      <c r="B78" s="147"/>
      <c r="C78" s="147"/>
      <c r="D78" s="238"/>
      <c r="E78" s="79"/>
      <c r="F78" s="79"/>
      <c r="G78" s="79"/>
      <c r="H78" s="79"/>
      <c r="I78" s="8"/>
      <c r="K78" s="79"/>
      <c r="L78" s="81"/>
      <c r="M78" s="81"/>
      <c r="N78" s="81"/>
      <c r="O78" s="81"/>
      <c r="P78" s="81"/>
      <c r="R78" s="81">
        <f t="shared" si="8"/>
        <v>0</v>
      </c>
      <c r="S78" s="81">
        <f>IFERROR(IF(J78="X",0,IF(K78="X",0,VLOOKUP(K78,'14'!$K$3:$L$16,2,FALSE))),0)</f>
        <v>0</v>
      </c>
      <c r="T78" s="81">
        <f t="shared" si="9"/>
        <v>0</v>
      </c>
      <c r="U78" s="81">
        <f>IFERROR(VLOOKUP(K78,'14'!$K$3:$M$16,3,FALSE),0)</f>
        <v>0</v>
      </c>
      <c r="V78" s="81">
        <f t="shared" si="10"/>
        <v>0</v>
      </c>
      <c r="W78" s="81"/>
      <c r="X78" s="81"/>
      <c r="Y78" s="81"/>
    </row>
    <row r="79" spans="1:25">
      <c r="A79" s="7"/>
      <c r="B79" s="147"/>
      <c r="C79" s="147"/>
      <c r="D79" s="238"/>
      <c r="E79" s="79"/>
      <c r="F79" s="79"/>
      <c r="G79" s="79"/>
      <c r="H79" s="79"/>
      <c r="I79" s="8"/>
      <c r="K79" s="79"/>
      <c r="L79" s="81"/>
      <c r="M79" s="81"/>
      <c r="N79" s="81"/>
      <c r="O79" s="81"/>
      <c r="P79" s="81"/>
      <c r="R79" s="81">
        <f t="shared" si="8"/>
        <v>0</v>
      </c>
      <c r="S79" s="81">
        <f>IFERROR(IF(J79="X",0,IF(K79="X",0,VLOOKUP(K79,'14'!$K$3:$L$16,2,FALSE))),0)</f>
        <v>0</v>
      </c>
      <c r="T79" s="81">
        <f t="shared" si="9"/>
        <v>0</v>
      </c>
      <c r="U79" s="81">
        <f>IFERROR(VLOOKUP(K79,'14'!$K$3:$M$16,3,FALSE),0)</f>
        <v>0</v>
      </c>
      <c r="V79" s="81">
        <f t="shared" si="10"/>
        <v>0</v>
      </c>
      <c r="W79" s="81"/>
      <c r="X79" s="81"/>
      <c r="Y79" s="81"/>
    </row>
    <row r="80" spans="1:25">
      <c r="A80" s="7"/>
      <c r="B80" s="147"/>
      <c r="C80" s="147"/>
      <c r="D80" s="238"/>
      <c r="E80" s="79"/>
      <c r="F80" s="79"/>
      <c r="G80" s="79"/>
      <c r="H80" s="79"/>
      <c r="I80" s="8"/>
      <c r="K80" s="79"/>
      <c r="L80" s="81"/>
      <c r="M80" s="81"/>
      <c r="N80" s="81"/>
      <c r="O80" s="81"/>
      <c r="P80" s="81"/>
      <c r="R80" s="81">
        <f t="shared" si="8"/>
        <v>0</v>
      </c>
      <c r="S80" s="81">
        <f>IFERROR(IF(J80="X",0,IF(K80="X",0,VLOOKUP(K80,'14'!$K$3:$L$16,2,FALSE))),0)</f>
        <v>0</v>
      </c>
      <c r="T80" s="81">
        <f t="shared" si="9"/>
        <v>0</v>
      </c>
      <c r="U80" s="81">
        <f>IFERROR(VLOOKUP(K80,'14'!$K$3:$M$16,3,FALSE),0)</f>
        <v>0</v>
      </c>
      <c r="V80" s="81">
        <f t="shared" si="10"/>
        <v>0</v>
      </c>
      <c r="W80" s="81"/>
      <c r="X80" s="81"/>
      <c r="Y80" s="81"/>
    </row>
    <row r="81" spans="1:25">
      <c r="A81" s="7"/>
      <c r="B81" s="147"/>
      <c r="C81" s="147"/>
      <c r="D81" s="238"/>
      <c r="E81" s="79"/>
      <c r="F81" s="79"/>
      <c r="G81" s="79"/>
      <c r="H81" s="79"/>
      <c r="I81" s="8"/>
      <c r="K81" s="79"/>
      <c r="L81" s="81"/>
      <c r="M81" s="81"/>
      <c r="N81" s="81"/>
      <c r="O81" s="81"/>
      <c r="P81" s="81"/>
      <c r="R81" s="81">
        <f t="shared" si="8"/>
        <v>0</v>
      </c>
      <c r="S81" s="81">
        <f>IFERROR(IF(J81="X",0,IF(K81="X",0,VLOOKUP(K81,'14'!$K$3:$L$16,2,FALSE))),0)</f>
        <v>0</v>
      </c>
      <c r="T81" s="81">
        <f t="shared" si="9"/>
        <v>0</v>
      </c>
      <c r="U81" s="81">
        <f>IFERROR(VLOOKUP(K81,'14'!$K$3:$M$16,3,FALSE),0)</f>
        <v>0</v>
      </c>
      <c r="V81" s="81">
        <f t="shared" si="10"/>
        <v>0</v>
      </c>
      <c r="W81" s="81"/>
      <c r="X81" s="81"/>
      <c r="Y81" s="81"/>
    </row>
    <row r="82" spans="1:25">
      <c r="A82" s="7"/>
      <c r="B82" s="147"/>
      <c r="C82" s="147"/>
      <c r="D82" s="238"/>
      <c r="E82" s="79"/>
      <c r="F82" s="79"/>
      <c r="G82" s="79"/>
      <c r="H82" s="79"/>
      <c r="I82" s="8"/>
      <c r="K82" s="79"/>
      <c r="L82" s="81"/>
      <c r="M82" s="81"/>
      <c r="N82" s="81"/>
      <c r="O82" s="81"/>
      <c r="P82" s="81"/>
      <c r="R82" s="81">
        <f t="shared" si="8"/>
        <v>0</v>
      </c>
      <c r="S82" s="81">
        <f>IFERROR(IF(J82="X",0,IF(K82="X",0,VLOOKUP(K82,'14'!$K$3:$L$16,2,FALSE))),0)</f>
        <v>0</v>
      </c>
      <c r="T82" s="81">
        <f t="shared" si="9"/>
        <v>0</v>
      </c>
      <c r="U82" s="81">
        <f>IFERROR(VLOOKUP(K82,'14'!$K$3:$M$16,3,FALSE),0)</f>
        <v>0</v>
      </c>
      <c r="V82" s="81">
        <f t="shared" si="10"/>
        <v>0</v>
      </c>
      <c r="W82" s="81"/>
      <c r="X82" s="81"/>
      <c r="Y82" s="81"/>
    </row>
    <row r="83" spans="1:25">
      <c r="A83" s="7"/>
      <c r="B83" s="147"/>
      <c r="C83" s="147"/>
      <c r="D83" s="238"/>
      <c r="E83" s="79"/>
      <c r="F83" s="79"/>
      <c r="G83" s="79"/>
      <c r="H83" s="79"/>
      <c r="I83" s="8"/>
      <c r="K83" s="79"/>
      <c r="L83" s="81"/>
      <c r="M83" s="81"/>
      <c r="N83" s="81"/>
      <c r="O83" s="81"/>
      <c r="P83" s="81"/>
      <c r="R83" s="81">
        <f t="shared" si="8"/>
        <v>0</v>
      </c>
      <c r="S83" s="81">
        <f>IFERROR(IF(J83="X",0,IF(K83="X",0,VLOOKUP(K83,'14'!$K$3:$L$16,2,FALSE))),0)</f>
        <v>0</v>
      </c>
      <c r="T83" s="81">
        <f t="shared" si="9"/>
        <v>0</v>
      </c>
      <c r="U83" s="81">
        <f>IFERROR(VLOOKUP(K83,'14'!$K$3:$M$16,3,FALSE),0)</f>
        <v>0</v>
      </c>
      <c r="V83" s="81">
        <f t="shared" si="10"/>
        <v>0</v>
      </c>
      <c r="W83" s="81"/>
      <c r="X83" s="81"/>
      <c r="Y83" s="81"/>
    </row>
    <row r="84" spans="1:25">
      <c r="A84" s="7"/>
      <c r="B84" s="147"/>
      <c r="C84" s="147"/>
      <c r="D84" s="238"/>
      <c r="E84" s="79"/>
      <c r="F84" s="79"/>
      <c r="G84" s="79"/>
      <c r="H84" s="79"/>
      <c r="I84" s="8"/>
      <c r="K84" s="79"/>
      <c r="L84" s="81"/>
      <c r="M84" s="81"/>
      <c r="N84" s="81"/>
      <c r="O84" s="81"/>
      <c r="P84" s="81"/>
      <c r="R84" s="81">
        <f t="shared" si="8"/>
        <v>0</v>
      </c>
      <c r="S84" s="81">
        <f>IFERROR(IF(J84="X",0,IF(K84="X",0,VLOOKUP(K84,'14'!$K$3:$L$16,2,FALSE))),0)</f>
        <v>0</v>
      </c>
      <c r="T84" s="81">
        <f t="shared" si="9"/>
        <v>0</v>
      </c>
      <c r="U84" s="81">
        <f>IFERROR(VLOOKUP(K84,'14'!$K$3:$M$16,3,FALSE),0)</f>
        <v>0</v>
      </c>
      <c r="V84" s="81">
        <f t="shared" si="10"/>
        <v>0</v>
      </c>
      <c r="W84" s="81"/>
      <c r="X84" s="81"/>
      <c r="Y84" s="81"/>
    </row>
    <row r="85" spans="1:25">
      <c r="A85" s="7"/>
      <c r="B85" s="147"/>
      <c r="C85" s="147"/>
      <c r="D85" s="238"/>
      <c r="E85" s="79"/>
      <c r="F85" s="79"/>
      <c r="G85" s="79"/>
      <c r="H85" s="79"/>
      <c r="I85" s="8"/>
      <c r="K85" s="79"/>
      <c r="L85" s="81"/>
      <c r="M85" s="81"/>
      <c r="N85" s="81"/>
      <c r="O85" s="81"/>
      <c r="P85" s="81"/>
      <c r="R85" s="81">
        <f t="shared" si="8"/>
        <v>0</v>
      </c>
      <c r="S85" s="81">
        <f>IFERROR(IF(J85="X",0,IF(K85="X",0,VLOOKUP(K85,'14'!$K$3:$L$16,2,FALSE))),0)</f>
        <v>0</v>
      </c>
      <c r="T85" s="81">
        <f t="shared" si="9"/>
        <v>0</v>
      </c>
      <c r="U85" s="81">
        <f>IFERROR(VLOOKUP(K85,'14'!$K$3:$M$16,3,FALSE),0)</f>
        <v>0</v>
      </c>
      <c r="V85" s="81">
        <f t="shared" si="10"/>
        <v>0</v>
      </c>
      <c r="W85" s="81"/>
      <c r="X85" s="81"/>
      <c r="Y85" s="81"/>
    </row>
    <row r="86" spans="1:25">
      <c r="A86" s="7"/>
      <c r="B86" s="147"/>
      <c r="C86" s="147"/>
      <c r="D86" s="238"/>
      <c r="E86" s="79"/>
      <c r="F86" s="79"/>
      <c r="G86" s="79"/>
      <c r="H86" s="79"/>
      <c r="I86" s="8"/>
      <c r="K86" s="79"/>
      <c r="L86" s="81"/>
      <c r="M86" s="81"/>
      <c r="N86" s="81"/>
      <c r="O86" s="81"/>
      <c r="P86" s="81"/>
      <c r="R86" s="81">
        <f t="shared" si="8"/>
        <v>0</v>
      </c>
      <c r="S86" s="81">
        <f>IFERROR(IF(J86="X",0,IF(K86="X",0,VLOOKUP(K86,'14'!$K$3:$L$16,2,FALSE))),0)</f>
        <v>0</v>
      </c>
      <c r="T86" s="81">
        <f t="shared" si="9"/>
        <v>0</v>
      </c>
      <c r="U86" s="81">
        <f>IFERROR(VLOOKUP(K86,'14'!$K$3:$M$16,3,FALSE),0)</f>
        <v>0</v>
      </c>
      <c r="V86" s="81">
        <f t="shared" si="10"/>
        <v>0</v>
      </c>
      <c r="W86" s="81"/>
      <c r="X86" s="81"/>
      <c r="Y86" s="81"/>
    </row>
    <row r="87" spans="1:25">
      <c r="A87" s="7"/>
      <c r="B87" s="147"/>
      <c r="C87" s="147"/>
      <c r="D87" s="238"/>
      <c r="E87" s="79"/>
      <c r="F87" s="79"/>
      <c r="G87" s="79"/>
      <c r="H87" s="79"/>
      <c r="I87" s="8"/>
      <c r="K87" s="79"/>
      <c r="L87" s="81"/>
      <c r="M87" s="81"/>
      <c r="N87" s="81"/>
      <c r="O87" s="81"/>
      <c r="P87" s="81"/>
      <c r="R87" s="81">
        <f t="shared" si="8"/>
        <v>0</v>
      </c>
      <c r="S87" s="81">
        <f>IFERROR(IF(J87="X",0,IF(K87="X",0,VLOOKUP(K87,'14'!$K$3:$L$16,2,FALSE))),0)</f>
        <v>0</v>
      </c>
      <c r="T87" s="81">
        <f t="shared" si="9"/>
        <v>0</v>
      </c>
      <c r="U87" s="81">
        <f>IFERROR(VLOOKUP(K87,'14'!$K$3:$M$16,3,FALSE),0)</f>
        <v>0</v>
      </c>
      <c r="V87" s="81">
        <f t="shared" si="10"/>
        <v>0</v>
      </c>
      <c r="W87" s="81"/>
      <c r="X87" s="81"/>
      <c r="Y87" s="81"/>
    </row>
    <row r="88" spans="1:25">
      <c r="A88" s="7"/>
      <c r="B88" s="147"/>
      <c r="C88" s="147"/>
      <c r="D88" s="238"/>
      <c r="E88" s="79"/>
      <c r="F88" s="79"/>
      <c r="G88" s="79"/>
      <c r="H88" s="79"/>
      <c r="I88" s="8"/>
      <c r="K88" s="79"/>
      <c r="L88" s="81"/>
      <c r="M88" s="81"/>
      <c r="N88" s="81"/>
      <c r="O88" s="81"/>
      <c r="P88" s="81"/>
      <c r="R88" s="81">
        <f t="shared" si="8"/>
        <v>0</v>
      </c>
      <c r="S88" s="81">
        <f>IFERROR(IF(J88="X",0,IF(K88="X",0,VLOOKUP(K88,'14'!$K$3:$L$16,2,FALSE))),0)</f>
        <v>0</v>
      </c>
      <c r="T88" s="81">
        <f t="shared" si="9"/>
        <v>0</v>
      </c>
      <c r="U88" s="81">
        <f>IFERROR(VLOOKUP(K88,'14'!$K$3:$M$16,3,FALSE),0)</f>
        <v>0</v>
      </c>
      <c r="V88" s="81">
        <f t="shared" si="10"/>
        <v>0</v>
      </c>
      <c r="W88" s="81"/>
      <c r="X88" s="81"/>
      <c r="Y88" s="81"/>
    </row>
    <row r="89" spans="1:25">
      <c r="A89" s="7"/>
      <c r="B89" s="147"/>
      <c r="C89" s="147"/>
      <c r="D89" s="238"/>
      <c r="E89" s="79"/>
      <c r="F89" s="79"/>
      <c r="G89" s="79"/>
      <c r="H89" s="79"/>
      <c r="I89" s="8"/>
      <c r="K89" s="79"/>
      <c r="L89" s="81"/>
      <c r="M89" s="81"/>
      <c r="N89" s="81"/>
      <c r="O89" s="81"/>
      <c r="P89" s="81"/>
      <c r="R89" s="81">
        <f t="shared" si="8"/>
        <v>0</v>
      </c>
      <c r="S89" s="81">
        <f>IFERROR(IF(J89="X",0,IF(K89="X",0,VLOOKUP(K89,'14'!$K$3:$L$16,2,FALSE))),0)</f>
        <v>0</v>
      </c>
      <c r="T89" s="81">
        <f t="shared" si="9"/>
        <v>0</v>
      </c>
      <c r="U89" s="81">
        <f>IFERROR(VLOOKUP(K89,'14'!$K$3:$M$16,3,FALSE),0)</f>
        <v>0</v>
      </c>
      <c r="V89" s="81">
        <f t="shared" si="10"/>
        <v>0</v>
      </c>
      <c r="W89" s="81"/>
      <c r="X89" s="81"/>
      <c r="Y89" s="81"/>
    </row>
    <row r="90" spans="1:25">
      <c r="A90" s="7"/>
      <c r="B90" s="147"/>
      <c r="C90" s="147"/>
      <c r="D90" s="238"/>
      <c r="E90" s="79"/>
      <c r="F90" s="79"/>
      <c r="G90" s="79"/>
      <c r="H90" s="79"/>
      <c r="I90" s="8"/>
      <c r="K90" s="79"/>
      <c r="L90" s="81"/>
      <c r="M90" s="81"/>
      <c r="N90" s="81"/>
      <c r="O90" s="81"/>
      <c r="P90" s="81"/>
      <c r="R90" s="81">
        <f t="shared" si="8"/>
        <v>0</v>
      </c>
      <c r="S90" s="81">
        <f>IFERROR(IF(J90="X",0,IF(K90="X",0,VLOOKUP(K90,'14'!$K$3:$L$16,2,FALSE))),0)</f>
        <v>0</v>
      </c>
      <c r="T90" s="81">
        <f t="shared" si="9"/>
        <v>0</v>
      </c>
      <c r="U90" s="81">
        <f>IFERROR(VLOOKUP(K90,'14'!$K$3:$M$16,3,FALSE),0)</f>
        <v>0</v>
      </c>
      <c r="V90" s="81">
        <f t="shared" si="10"/>
        <v>0</v>
      </c>
      <c r="W90" s="81"/>
      <c r="X90" s="81"/>
      <c r="Y90" s="81"/>
    </row>
    <row r="91" spans="1:25">
      <c r="A91" s="7"/>
      <c r="B91" s="147"/>
      <c r="C91" s="147"/>
      <c r="D91" s="238"/>
      <c r="E91" s="79"/>
      <c r="F91" s="79"/>
      <c r="G91" s="79"/>
      <c r="H91" s="79"/>
      <c r="I91" s="8"/>
      <c r="K91" s="79"/>
      <c r="L91" s="81"/>
      <c r="M91" s="81"/>
      <c r="N91" s="81"/>
      <c r="O91" s="81"/>
      <c r="P91" s="81"/>
      <c r="R91" s="81">
        <f t="shared" si="8"/>
        <v>0</v>
      </c>
      <c r="S91" s="81">
        <f>IFERROR(IF(J91="X",0,IF(K91="X",0,VLOOKUP(K91,'14'!$K$3:$L$16,2,FALSE))),0)</f>
        <v>0</v>
      </c>
      <c r="T91" s="81">
        <f t="shared" si="9"/>
        <v>0</v>
      </c>
      <c r="U91" s="81">
        <f>IFERROR(VLOOKUP(K91,'14'!$K$3:$M$16,3,FALSE),0)</f>
        <v>0</v>
      </c>
      <c r="V91" s="81">
        <f t="shared" si="10"/>
        <v>0</v>
      </c>
      <c r="W91" s="81"/>
      <c r="X91" s="81"/>
      <c r="Y91" s="81"/>
    </row>
    <row r="92" spans="1:25">
      <c r="A92" s="7"/>
      <c r="B92" s="147"/>
      <c r="C92" s="147"/>
      <c r="D92" s="238"/>
      <c r="E92" s="79"/>
      <c r="F92" s="79"/>
      <c r="G92" s="79"/>
      <c r="H92" s="79"/>
      <c r="I92" s="8"/>
      <c r="K92" s="79"/>
      <c r="L92" s="81"/>
      <c r="M92" s="81"/>
      <c r="N92" s="81"/>
      <c r="O92" s="81"/>
      <c r="P92" s="81"/>
      <c r="R92" s="81">
        <f t="shared" si="8"/>
        <v>0</v>
      </c>
      <c r="S92" s="81">
        <f>IFERROR(IF(J92="X",0,IF(K92="X",0,VLOOKUP(K92,'14'!$K$3:$L$16,2,FALSE))),0)</f>
        <v>0</v>
      </c>
      <c r="T92" s="81">
        <f t="shared" si="9"/>
        <v>0</v>
      </c>
      <c r="U92" s="81">
        <f>IFERROR(VLOOKUP(K92,'14'!$K$3:$M$16,3,FALSE),0)</f>
        <v>0</v>
      </c>
      <c r="V92" s="81">
        <f t="shared" si="10"/>
        <v>0</v>
      </c>
      <c r="W92" s="81"/>
      <c r="X92" s="81"/>
      <c r="Y92" s="81"/>
    </row>
    <row r="93" spans="1:25">
      <c r="A93" s="7"/>
      <c r="B93" s="147"/>
      <c r="C93" s="147"/>
      <c r="D93" s="238"/>
      <c r="E93" s="79"/>
      <c r="F93" s="79"/>
      <c r="G93" s="79"/>
      <c r="H93" s="79"/>
      <c r="I93" s="8"/>
      <c r="K93" s="79"/>
      <c r="L93" s="81"/>
      <c r="M93" s="81"/>
      <c r="N93" s="81"/>
      <c r="O93" s="81"/>
      <c r="P93" s="81"/>
      <c r="R93" s="81">
        <f t="shared" si="8"/>
        <v>0</v>
      </c>
      <c r="S93" s="81">
        <f>IFERROR(IF(J93="X",0,IF(K93="X",0,VLOOKUP(K93,'14'!$K$3:$L$16,2,FALSE))),0)</f>
        <v>0</v>
      </c>
      <c r="T93" s="81">
        <f t="shared" si="9"/>
        <v>0</v>
      </c>
      <c r="U93" s="81">
        <f>IFERROR(VLOOKUP(K93,'14'!$K$3:$M$16,3,FALSE),0)</f>
        <v>0</v>
      </c>
      <c r="V93" s="81">
        <f t="shared" si="10"/>
        <v>0</v>
      </c>
      <c r="W93" s="81"/>
      <c r="X93" s="81"/>
      <c r="Y93" s="81"/>
    </row>
    <row r="94" spans="1:25">
      <c r="A94" s="7"/>
      <c r="B94" s="147"/>
      <c r="C94" s="147"/>
      <c r="D94" s="238"/>
      <c r="E94" s="79"/>
      <c r="F94" s="79"/>
      <c r="G94" s="79"/>
      <c r="H94" s="79"/>
      <c r="I94" s="8"/>
      <c r="K94" s="79"/>
      <c r="L94" s="81"/>
      <c r="M94" s="81"/>
      <c r="N94" s="81"/>
      <c r="O94" s="81"/>
      <c r="P94" s="81"/>
      <c r="R94" s="81">
        <f t="shared" si="8"/>
        <v>0</v>
      </c>
      <c r="S94" s="81">
        <f>IFERROR(IF(J94="X",0,IF(K94="X",0,VLOOKUP(K94,'14'!$K$3:$L$16,2,FALSE))),0)</f>
        <v>0</v>
      </c>
      <c r="T94" s="81">
        <f t="shared" si="9"/>
        <v>0</v>
      </c>
      <c r="U94" s="81">
        <f>IFERROR(VLOOKUP(K94,'14'!$K$3:$M$16,3,FALSE),0)</f>
        <v>0</v>
      </c>
      <c r="V94" s="81">
        <f t="shared" si="10"/>
        <v>0</v>
      </c>
      <c r="W94" s="81"/>
      <c r="X94" s="81"/>
      <c r="Y94" s="81"/>
    </row>
    <row r="95" spans="1:25">
      <c r="A95" s="7"/>
      <c r="B95" s="147"/>
      <c r="C95" s="147"/>
      <c r="D95" s="238"/>
      <c r="E95" s="79"/>
      <c r="F95" s="79"/>
      <c r="G95" s="79"/>
      <c r="H95" s="79"/>
      <c r="I95" s="8"/>
      <c r="K95" s="79"/>
      <c r="L95" s="81"/>
      <c r="M95" s="248"/>
      <c r="N95" s="81"/>
      <c r="O95" s="81"/>
      <c r="P95" s="81"/>
      <c r="R95" s="81">
        <f t="shared" si="8"/>
        <v>0</v>
      </c>
      <c r="S95" s="81">
        <f>IFERROR(IF(J95="X",0,IF(K95="X",0,VLOOKUP(K95,'14'!$K$3:$L$16,2,FALSE))),0)</f>
        <v>0</v>
      </c>
      <c r="T95" s="81">
        <f t="shared" si="9"/>
        <v>0</v>
      </c>
      <c r="U95" s="81">
        <f>IFERROR(VLOOKUP(K95,'14'!$K$3:$M$16,3,FALSE),0)</f>
        <v>0</v>
      </c>
      <c r="V95" s="81">
        <f t="shared" si="10"/>
        <v>0</v>
      </c>
      <c r="W95" s="81"/>
      <c r="X95" s="81"/>
      <c r="Y95" s="81"/>
    </row>
    <row r="96" spans="1:25">
      <c r="A96" s="7"/>
      <c r="B96" s="147"/>
      <c r="C96" s="147"/>
      <c r="D96" s="238"/>
      <c r="E96" s="79"/>
      <c r="F96" s="79"/>
      <c r="G96" s="79"/>
      <c r="H96" s="79"/>
      <c r="I96" s="8"/>
      <c r="K96" s="79"/>
      <c r="L96" s="81"/>
      <c r="M96" s="248"/>
      <c r="N96" s="81"/>
      <c r="O96" s="81"/>
      <c r="P96" s="81"/>
      <c r="R96" s="81">
        <f t="shared" si="8"/>
        <v>0</v>
      </c>
      <c r="S96" s="81">
        <f>IFERROR(IF(J96="X",0,IF(K96="X",0,VLOOKUP(K96,'14'!$K$3:$L$16,2,FALSE))),0)</f>
        <v>0</v>
      </c>
      <c r="T96" s="81">
        <f t="shared" si="9"/>
        <v>0</v>
      </c>
      <c r="U96" s="81">
        <f>IFERROR(VLOOKUP(K96,'14'!$K$3:$M$16,3,FALSE),0)</f>
        <v>0</v>
      </c>
      <c r="V96" s="81">
        <f t="shared" si="10"/>
        <v>0</v>
      </c>
      <c r="W96" s="81"/>
      <c r="X96" s="81"/>
      <c r="Y96" s="81"/>
    </row>
    <row r="97" spans="1:25">
      <c r="A97" s="7"/>
      <c r="B97" s="147"/>
      <c r="C97" s="147"/>
      <c r="D97" s="238"/>
      <c r="E97" s="79"/>
      <c r="F97" s="79"/>
      <c r="G97" s="79"/>
      <c r="H97" s="79"/>
      <c r="I97" s="8"/>
      <c r="K97" s="79"/>
      <c r="L97" s="81"/>
      <c r="M97" s="248"/>
      <c r="N97" s="81"/>
      <c r="O97" s="81"/>
      <c r="P97" s="81"/>
      <c r="R97" s="81">
        <f t="shared" si="8"/>
        <v>0</v>
      </c>
      <c r="S97" s="81">
        <f>IFERROR(IF(J97="X",0,IF(K97="X",0,VLOOKUP(K97,'14'!$K$3:$L$16,2,FALSE))),0)</f>
        <v>0</v>
      </c>
      <c r="T97" s="81">
        <f t="shared" si="9"/>
        <v>0</v>
      </c>
      <c r="U97" s="81">
        <f>IFERROR(VLOOKUP(K97,'14'!$K$3:$M$16,3,FALSE),0)</f>
        <v>0</v>
      </c>
      <c r="V97" s="81">
        <f t="shared" si="10"/>
        <v>0</v>
      </c>
      <c r="W97" s="81"/>
      <c r="X97" s="81"/>
      <c r="Y97" s="81"/>
    </row>
    <row r="98" spans="1:25">
      <c r="A98" s="7"/>
      <c r="B98" s="147"/>
      <c r="C98" s="147"/>
      <c r="D98" s="238"/>
      <c r="E98" s="79"/>
      <c r="F98" s="79"/>
      <c r="G98" s="79"/>
      <c r="H98" s="79"/>
      <c r="I98" s="8"/>
      <c r="K98" s="79"/>
      <c r="L98" s="81"/>
      <c r="M98" s="248"/>
      <c r="N98" s="81"/>
      <c r="O98" s="81"/>
      <c r="P98" s="81"/>
      <c r="R98" s="81">
        <f t="shared" si="8"/>
        <v>0</v>
      </c>
      <c r="S98" s="81">
        <f>IFERROR(IF(J98="X",0,IF(K98="X",0,VLOOKUP(K98,'14'!$K$3:$L$16,2,FALSE))),0)</f>
        <v>0</v>
      </c>
      <c r="T98" s="81">
        <f t="shared" si="9"/>
        <v>0</v>
      </c>
      <c r="U98" s="81">
        <f>IFERROR(VLOOKUP(K98,'14'!$K$3:$M$16,3,FALSE),0)</f>
        <v>0</v>
      </c>
      <c r="V98" s="81">
        <f t="shared" si="10"/>
        <v>0</v>
      </c>
      <c r="W98" s="81"/>
      <c r="X98" s="81"/>
      <c r="Y98" s="81"/>
    </row>
    <row r="99" spans="1:25">
      <c r="A99" s="7"/>
      <c r="B99" s="147"/>
      <c r="C99" s="147"/>
      <c r="D99" s="238"/>
      <c r="E99" s="79"/>
      <c r="F99" s="79"/>
      <c r="G99" s="79"/>
      <c r="H99" s="79"/>
      <c r="I99" s="8"/>
      <c r="K99" s="79"/>
      <c r="L99" s="81"/>
      <c r="M99" s="248"/>
      <c r="N99" s="81"/>
      <c r="O99" s="81"/>
      <c r="P99" s="81"/>
      <c r="R99" s="81">
        <f t="shared" si="8"/>
        <v>0</v>
      </c>
      <c r="S99" s="81">
        <f>IFERROR(IF(J99="X",0,IF(K99="X",0,VLOOKUP(K99,'14'!$K$3:$L$16,2,FALSE))),0)</f>
        <v>0</v>
      </c>
      <c r="T99" s="81">
        <f t="shared" si="9"/>
        <v>0</v>
      </c>
      <c r="U99" s="81">
        <f>IFERROR(VLOOKUP(K99,'14'!$K$3:$M$16,3,FALSE),0)</f>
        <v>0</v>
      </c>
      <c r="V99" s="81">
        <f t="shared" si="10"/>
        <v>0</v>
      </c>
      <c r="W99" s="81"/>
      <c r="X99" s="81"/>
      <c r="Y99" s="81"/>
    </row>
    <row r="100" spans="1:25">
      <c r="A100" s="7"/>
      <c r="B100" s="147"/>
      <c r="C100" s="147"/>
      <c r="D100" s="238"/>
      <c r="E100" s="79"/>
      <c r="F100" s="79"/>
      <c r="G100" s="79"/>
      <c r="H100" s="79"/>
      <c r="I100" s="8"/>
      <c r="K100" s="79"/>
      <c r="L100" s="81"/>
      <c r="M100" s="248"/>
      <c r="N100" s="81"/>
      <c r="O100" s="81"/>
      <c r="P100" s="81"/>
      <c r="R100" s="81">
        <f t="shared" si="8"/>
        <v>0</v>
      </c>
      <c r="S100" s="81">
        <f>IFERROR(IF(J100="X",0,IF(K100="X",0,VLOOKUP(K100,'14'!$K$3:$L$16,2,FALSE))),0)</f>
        <v>0</v>
      </c>
      <c r="T100" s="81">
        <f t="shared" si="9"/>
        <v>0</v>
      </c>
      <c r="U100" s="81">
        <f>IFERROR(VLOOKUP(K100,'14'!$K$3:$M$16,3,FALSE),0)</f>
        <v>0</v>
      </c>
      <c r="V100" s="81">
        <f t="shared" si="10"/>
        <v>0</v>
      </c>
      <c r="W100" s="81"/>
      <c r="X100" s="81"/>
      <c r="Y100" s="81"/>
    </row>
    <row r="101" spans="1:25">
      <c r="A101" s="7"/>
      <c r="B101" s="147"/>
      <c r="C101" s="147"/>
      <c r="D101" s="238"/>
      <c r="E101" s="79"/>
      <c r="F101" s="79"/>
      <c r="G101" s="79"/>
      <c r="H101" s="79"/>
      <c r="I101" s="8"/>
      <c r="K101" s="79"/>
      <c r="L101" s="81"/>
      <c r="M101" s="248"/>
      <c r="N101" s="81"/>
      <c r="O101" s="81"/>
      <c r="P101" s="81"/>
      <c r="R101" s="81">
        <f t="shared" si="8"/>
        <v>0</v>
      </c>
      <c r="S101" s="81">
        <f>IFERROR(IF(J101="X",0,IF(K101="X",0,VLOOKUP(K101,'14'!$K$3:$L$16,2,FALSE))),0)</f>
        <v>0</v>
      </c>
      <c r="T101" s="81">
        <f t="shared" si="9"/>
        <v>0</v>
      </c>
      <c r="U101" s="81">
        <f>IFERROR(VLOOKUP(K101,'14'!$K$3:$M$16,3,FALSE),0)</f>
        <v>0</v>
      </c>
      <c r="V101" s="81">
        <f t="shared" si="10"/>
        <v>0</v>
      </c>
      <c r="W101" s="81"/>
      <c r="X101" s="81"/>
      <c r="Y101" s="81"/>
    </row>
    <row r="102" spans="1:25">
      <c r="A102" s="7"/>
      <c r="B102" s="147"/>
      <c r="C102" s="147"/>
      <c r="D102" s="238"/>
      <c r="E102" s="79"/>
      <c r="F102" s="79"/>
      <c r="G102" s="79"/>
      <c r="H102" s="79"/>
      <c r="I102" s="8"/>
      <c r="K102" s="79"/>
      <c r="L102" s="81"/>
      <c r="M102" s="248"/>
      <c r="N102" s="81"/>
      <c r="O102" s="81"/>
      <c r="P102" s="81"/>
      <c r="R102" s="81">
        <f t="shared" si="8"/>
        <v>0</v>
      </c>
      <c r="S102" s="81">
        <f>IFERROR(IF(J102="X",0,IF(K102="X",0,VLOOKUP(K102,'14'!$K$3:$L$16,2,FALSE))),0)</f>
        <v>0</v>
      </c>
      <c r="T102" s="81">
        <f t="shared" si="9"/>
        <v>0</v>
      </c>
      <c r="U102" s="81">
        <f>IFERROR(VLOOKUP(K102,'14'!$K$3:$M$16,3,FALSE),0)</f>
        <v>0</v>
      </c>
      <c r="V102" s="81">
        <f t="shared" si="10"/>
        <v>0</v>
      </c>
      <c r="W102" s="81"/>
      <c r="X102" s="81"/>
      <c r="Y102" s="81"/>
    </row>
    <row r="103" spans="1:25">
      <c r="A103" s="7"/>
      <c r="B103" s="147"/>
      <c r="C103" s="147"/>
      <c r="D103" s="238"/>
      <c r="E103" s="79"/>
      <c r="F103" s="79"/>
      <c r="G103" s="79"/>
      <c r="H103" s="79"/>
      <c r="I103" s="8"/>
      <c r="K103" s="79"/>
      <c r="L103" s="81"/>
      <c r="M103" s="248"/>
      <c r="N103" s="81"/>
      <c r="O103" s="81"/>
      <c r="P103" s="81"/>
      <c r="R103" s="81">
        <f t="shared" si="8"/>
        <v>0</v>
      </c>
      <c r="S103" s="81">
        <f>IFERROR(IF(J103="X",0,IF(K103="X",0,VLOOKUP(K103,'14'!$K$3:$L$16,2,FALSE))),0)</f>
        <v>0</v>
      </c>
      <c r="T103" s="81">
        <f t="shared" si="9"/>
        <v>0</v>
      </c>
      <c r="U103" s="81">
        <f>IFERROR(VLOOKUP(K103,'14'!$K$3:$M$16,3,FALSE),0)</f>
        <v>0</v>
      </c>
      <c r="V103" s="81">
        <f t="shared" si="10"/>
        <v>0</v>
      </c>
      <c r="W103" s="81"/>
      <c r="X103" s="81"/>
      <c r="Y103" s="81"/>
    </row>
    <row r="104" spans="1:25">
      <c r="A104" s="7"/>
      <c r="B104" s="147"/>
      <c r="C104" s="147"/>
      <c r="D104" s="238"/>
      <c r="E104" s="79"/>
      <c r="F104" s="79"/>
      <c r="G104" s="79"/>
      <c r="H104" s="79"/>
      <c r="I104" s="8"/>
      <c r="K104" s="79"/>
      <c r="L104" s="81"/>
      <c r="M104" s="248"/>
      <c r="N104" s="81"/>
      <c r="O104" s="81"/>
      <c r="P104" s="81"/>
      <c r="R104" s="81">
        <f t="shared" si="8"/>
        <v>0</v>
      </c>
      <c r="S104" s="81">
        <f>IFERROR(IF(J104="X",0,IF(K104="X",0,VLOOKUP(K104,'14'!$K$3:$L$16,2,FALSE))),0)</f>
        <v>0</v>
      </c>
      <c r="T104" s="81">
        <f t="shared" si="9"/>
        <v>0</v>
      </c>
      <c r="U104" s="81">
        <f>IFERROR(VLOOKUP(K104,'14'!$K$3:$M$16,3,FALSE),0)</f>
        <v>0</v>
      </c>
      <c r="V104" s="81">
        <f t="shared" si="10"/>
        <v>0</v>
      </c>
      <c r="W104" s="81"/>
      <c r="X104" s="81"/>
      <c r="Y104" s="81"/>
    </row>
    <row r="105" spans="1:25">
      <c r="A105" s="7"/>
      <c r="B105" s="147"/>
      <c r="C105" s="147"/>
      <c r="D105" s="238"/>
      <c r="E105" s="79"/>
      <c r="F105" s="79"/>
      <c r="G105" s="79"/>
      <c r="H105" s="79"/>
      <c r="I105" s="8"/>
      <c r="K105" s="79"/>
      <c r="L105" s="81"/>
      <c r="M105" s="248"/>
      <c r="N105" s="81"/>
      <c r="O105" s="81"/>
      <c r="P105" s="81"/>
      <c r="R105" s="81">
        <f t="shared" si="8"/>
        <v>0</v>
      </c>
      <c r="S105" s="81">
        <f>IFERROR(IF(J105="X",0,IF(K105="X",0,VLOOKUP(K105,'14'!$K$3:$L$16,2,FALSE))),0)</f>
        <v>0</v>
      </c>
      <c r="T105" s="81">
        <f t="shared" si="9"/>
        <v>0</v>
      </c>
      <c r="U105" s="81">
        <f>IFERROR(VLOOKUP(K105,'14'!$K$3:$M$16,3,FALSE),0)</f>
        <v>0</v>
      </c>
      <c r="V105" s="81">
        <f t="shared" si="10"/>
        <v>0</v>
      </c>
      <c r="W105" s="81"/>
      <c r="X105" s="81"/>
      <c r="Y105" s="81"/>
    </row>
    <row r="106" spans="1:25">
      <c r="A106" s="7"/>
      <c r="B106" s="147"/>
      <c r="C106" s="147"/>
      <c r="D106" s="238"/>
      <c r="E106" s="79"/>
      <c r="F106" s="79"/>
      <c r="G106" s="79"/>
      <c r="H106" s="79"/>
      <c r="I106" s="8"/>
      <c r="K106" s="79"/>
      <c r="L106" s="81"/>
      <c r="M106" s="248"/>
      <c r="N106" s="81"/>
      <c r="O106" s="81"/>
      <c r="P106" s="81"/>
      <c r="R106" s="81">
        <f t="shared" si="8"/>
        <v>0</v>
      </c>
      <c r="S106" s="81">
        <f>IFERROR(IF(J106="X",0,IF(K106="X",0,VLOOKUP(K106,'14'!$K$3:$L$16,2,FALSE))),0)</f>
        <v>0</v>
      </c>
      <c r="T106" s="81">
        <f t="shared" si="9"/>
        <v>0</v>
      </c>
      <c r="U106" s="81">
        <f>IFERROR(VLOOKUP(K106,'14'!$K$3:$M$16,3,FALSE),0)</f>
        <v>0</v>
      </c>
      <c r="V106" s="81">
        <f t="shared" si="10"/>
        <v>0</v>
      </c>
      <c r="W106" s="81"/>
      <c r="X106" s="81"/>
      <c r="Y106" s="81"/>
    </row>
    <row r="107" spans="1:25">
      <c r="A107" s="7"/>
      <c r="B107" s="147"/>
      <c r="C107" s="147"/>
      <c r="D107" s="238"/>
      <c r="E107" s="79"/>
      <c r="F107" s="79"/>
      <c r="G107" s="79"/>
      <c r="H107" s="79"/>
      <c r="I107" s="8"/>
      <c r="K107" s="79"/>
      <c r="L107" s="81"/>
      <c r="M107" s="81"/>
      <c r="N107" s="81"/>
      <c r="O107" s="81"/>
      <c r="P107" s="81"/>
      <c r="R107" s="81">
        <f t="shared" si="8"/>
        <v>0</v>
      </c>
      <c r="S107" s="81">
        <f>IFERROR(IF(J107="X",0,IF(K107="X",0,VLOOKUP(K107,'14'!$K$3:$L$16,2,FALSE))),0)</f>
        <v>0</v>
      </c>
      <c r="T107" s="81">
        <f t="shared" si="9"/>
        <v>0</v>
      </c>
      <c r="U107" s="81">
        <f>IFERROR(VLOOKUP(K107,'14'!$K$3:$M$16,3,FALSE),0)</f>
        <v>0</v>
      </c>
      <c r="V107" s="81">
        <f t="shared" si="10"/>
        <v>0</v>
      </c>
      <c r="W107" s="81"/>
      <c r="X107" s="81"/>
      <c r="Y107" s="81"/>
    </row>
    <row r="108" spans="1:25">
      <c r="A108" s="7"/>
      <c r="B108" s="147"/>
      <c r="C108" s="147"/>
      <c r="D108" s="238"/>
      <c r="E108" s="79"/>
      <c r="F108" s="79"/>
      <c r="G108" s="79"/>
      <c r="H108" s="79"/>
      <c r="I108" s="8"/>
      <c r="K108" s="79"/>
      <c r="L108" s="81"/>
      <c r="M108" s="81"/>
      <c r="N108" s="81"/>
      <c r="O108" s="81"/>
      <c r="P108" s="81"/>
      <c r="R108" s="81">
        <f t="shared" si="8"/>
        <v>0</v>
      </c>
      <c r="S108" s="81">
        <f>IFERROR(IF(J108="X",0,IF(K108="X",0,VLOOKUP(K108,'14'!$K$3:$L$16,2,FALSE))),0)</f>
        <v>0</v>
      </c>
      <c r="T108" s="81">
        <f t="shared" si="9"/>
        <v>0</v>
      </c>
      <c r="U108" s="81">
        <f>IFERROR(VLOOKUP(K108,'14'!$K$3:$M$16,3,FALSE),0)</f>
        <v>0</v>
      </c>
      <c r="V108" s="81">
        <f t="shared" si="10"/>
        <v>0</v>
      </c>
      <c r="W108" s="81"/>
      <c r="X108" s="81"/>
      <c r="Y108" s="81"/>
    </row>
    <row r="109" spans="1:25">
      <c r="A109" s="7"/>
      <c r="B109" s="147"/>
      <c r="C109" s="147"/>
      <c r="D109" s="238"/>
      <c r="E109" s="79"/>
      <c r="F109" s="79"/>
      <c r="G109" s="79"/>
      <c r="H109" s="79"/>
      <c r="I109" s="8"/>
      <c r="K109" s="79"/>
      <c r="L109" s="81"/>
      <c r="M109" s="81"/>
      <c r="N109" s="81"/>
      <c r="O109" s="81"/>
      <c r="P109" s="81"/>
      <c r="R109" s="81">
        <f t="shared" si="8"/>
        <v>0</v>
      </c>
      <c r="S109" s="81">
        <f>IFERROR(IF(J109="X",0,IF(K109="X",0,VLOOKUP(K109,'14'!$K$3:$L$16,2,FALSE))),0)</f>
        <v>0</v>
      </c>
      <c r="T109" s="81">
        <f t="shared" si="9"/>
        <v>0</v>
      </c>
      <c r="U109" s="81">
        <f>IFERROR(VLOOKUP(K109,'14'!$K$3:$M$16,3,FALSE),0)</f>
        <v>0</v>
      </c>
      <c r="V109" s="81">
        <f t="shared" si="10"/>
        <v>0</v>
      </c>
      <c r="W109" s="81"/>
      <c r="X109" s="81"/>
      <c r="Y109" s="81"/>
    </row>
    <row r="110" spans="1:25">
      <c r="A110" s="7"/>
      <c r="B110" s="147"/>
      <c r="C110" s="147"/>
      <c r="D110" s="238"/>
      <c r="E110" s="79"/>
      <c r="F110" s="79"/>
      <c r="G110" s="79"/>
      <c r="H110" s="79"/>
      <c r="I110" s="8"/>
      <c r="K110" s="79"/>
      <c r="L110" s="81"/>
      <c r="M110" s="81"/>
      <c r="N110" s="81"/>
      <c r="O110" s="81"/>
      <c r="P110" s="81"/>
      <c r="R110" s="81">
        <f t="shared" si="8"/>
        <v>0</v>
      </c>
      <c r="S110" s="81">
        <f>IFERROR(IF(J110="X",0,IF(K110="X",0,VLOOKUP(K110,'14'!$K$3:$L$16,2,FALSE))),0)</f>
        <v>0</v>
      </c>
      <c r="T110" s="81">
        <f t="shared" si="9"/>
        <v>0</v>
      </c>
      <c r="U110" s="81">
        <f>IFERROR(VLOOKUP(K110,'14'!$K$3:$M$16,3,FALSE),0)</f>
        <v>0</v>
      </c>
      <c r="V110" s="81">
        <f t="shared" si="10"/>
        <v>0</v>
      </c>
      <c r="W110" s="81"/>
      <c r="X110" s="81"/>
      <c r="Y110" s="81"/>
    </row>
    <row r="111" spans="1:25">
      <c r="A111" s="7"/>
      <c r="B111" s="147"/>
      <c r="C111" s="147"/>
      <c r="D111" s="238"/>
      <c r="E111" s="79"/>
      <c r="F111" s="79"/>
      <c r="G111" s="79"/>
      <c r="H111" s="79"/>
      <c r="I111" s="8"/>
      <c r="K111" s="79"/>
      <c r="L111" s="81"/>
      <c r="M111" s="81"/>
      <c r="N111" s="81"/>
      <c r="O111" s="81"/>
      <c r="P111" s="81"/>
      <c r="R111" s="81">
        <f t="shared" si="8"/>
        <v>0</v>
      </c>
      <c r="S111" s="81">
        <f>IFERROR(IF(J111="X",0,IF(K111="X",0,VLOOKUP(K111,'14'!$K$3:$L$16,2,FALSE))),0)</f>
        <v>0</v>
      </c>
      <c r="T111" s="81">
        <f t="shared" si="9"/>
        <v>0</v>
      </c>
      <c r="U111" s="81">
        <f>IFERROR(VLOOKUP(K111,'14'!$K$3:$M$16,3,FALSE),0)</f>
        <v>0</v>
      </c>
      <c r="V111" s="81">
        <f t="shared" si="10"/>
        <v>0</v>
      </c>
      <c r="W111" s="81"/>
      <c r="X111" s="81"/>
      <c r="Y111" s="81"/>
    </row>
    <row r="112" spans="1:25">
      <c r="A112" s="7"/>
      <c r="B112" s="147"/>
      <c r="C112" s="147"/>
      <c r="D112" s="238"/>
      <c r="E112" s="79"/>
      <c r="F112" s="79"/>
      <c r="G112" s="79"/>
      <c r="H112" s="79"/>
      <c r="I112" s="8"/>
      <c r="K112" s="79"/>
      <c r="L112" s="81"/>
      <c r="M112" s="81"/>
      <c r="N112" s="81"/>
      <c r="O112" s="81"/>
      <c r="P112" s="81"/>
      <c r="R112" s="81">
        <f t="shared" si="8"/>
        <v>0</v>
      </c>
      <c r="S112" s="81">
        <f>IFERROR(IF(J112="X",0,IF(K112="X",0,VLOOKUP(K112,'14'!$K$3:$L$16,2,FALSE))),0)</f>
        <v>0</v>
      </c>
      <c r="T112" s="81">
        <f t="shared" si="9"/>
        <v>0</v>
      </c>
      <c r="U112" s="81">
        <f>IFERROR(VLOOKUP(K112,'14'!$K$3:$M$16,3,FALSE),0)</f>
        <v>0</v>
      </c>
      <c r="V112" s="81">
        <f t="shared" si="10"/>
        <v>0</v>
      </c>
      <c r="W112" s="81"/>
      <c r="X112" s="81"/>
      <c r="Y112" s="81"/>
    </row>
    <row r="113" spans="1:25">
      <c r="A113" s="7"/>
      <c r="B113" s="147"/>
      <c r="C113" s="147"/>
      <c r="D113" s="238"/>
      <c r="E113" s="79"/>
      <c r="F113" s="79"/>
      <c r="G113" s="79"/>
      <c r="H113" s="79"/>
      <c r="I113" s="8"/>
      <c r="K113" s="79"/>
      <c r="L113" s="81"/>
      <c r="M113" s="81"/>
      <c r="N113" s="81"/>
      <c r="O113" s="81"/>
      <c r="P113" s="81"/>
      <c r="R113" s="81">
        <f t="shared" si="8"/>
        <v>0</v>
      </c>
      <c r="S113" s="81">
        <f>IFERROR(IF(J113="X",0,IF(K113="X",0,VLOOKUP(K113,'14'!$K$3:$L$16,2,FALSE))),0)</f>
        <v>0</v>
      </c>
      <c r="T113" s="81">
        <f t="shared" si="9"/>
        <v>0</v>
      </c>
      <c r="U113" s="81">
        <f>IFERROR(VLOOKUP(K113,'14'!$K$3:$M$16,3,FALSE),0)</f>
        <v>0</v>
      </c>
      <c r="V113" s="81">
        <f t="shared" si="10"/>
        <v>0</v>
      </c>
      <c r="W113" s="81"/>
      <c r="X113" s="81"/>
      <c r="Y113" s="81"/>
    </row>
    <row r="114" spans="1:25">
      <c r="A114" s="7"/>
      <c r="B114" s="147"/>
      <c r="C114" s="147"/>
      <c r="D114" s="238"/>
      <c r="E114" s="79"/>
      <c r="F114" s="79"/>
      <c r="G114" s="79"/>
      <c r="H114" s="79"/>
      <c r="I114" s="8"/>
      <c r="K114" s="79"/>
      <c r="L114" s="81"/>
      <c r="M114" s="81"/>
      <c r="N114" s="81"/>
      <c r="O114" s="81"/>
      <c r="P114" s="81"/>
      <c r="R114" s="81">
        <f t="shared" si="8"/>
        <v>0</v>
      </c>
      <c r="S114" s="81">
        <f>IFERROR(IF(J114="X",0,IF(K114="X",0,VLOOKUP(K114,'14'!$K$3:$L$16,2,FALSE))),0)</f>
        <v>0</v>
      </c>
      <c r="T114" s="81">
        <f t="shared" si="9"/>
        <v>0</v>
      </c>
      <c r="U114" s="81">
        <f>IFERROR(VLOOKUP(K114,'14'!$K$3:$M$16,3,FALSE),0)</f>
        <v>0</v>
      </c>
      <c r="V114" s="81">
        <f t="shared" si="10"/>
        <v>0</v>
      </c>
      <c r="W114" s="81"/>
      <c r="X114" s="81"/>
      <c r="Y114" s="81"/>
    </row>
    <row r="115" spans="1:25">
      <c r="A115" s="7"/>
      <c r="B115" s="147"/>
      <c r="C115" s="147"/>
      <c r="D115" s="253"/>
      <c r="E115" s="79"/>
      <c r="F115" s="79"/>
      <c r="G115" s="79"/>
      <c r="H115" s="79"/>
      <c r="I115" s="8"/>
      <c r="K115" s="79"/>
      <c r="L115" s="81"/>
      <c r="M115" s="81"/>
      <c r="N115" s="81"/>
      <c r="O115" s="81"/>
      <c r="P115" s="81"/>
      <c r="R115" s="81">
        <f t="shared" si="8"/>
        <v>0</v>
      </c>
      <c r="S115" s="81">
        <f>IFERROR(IF(J115="X",0,IF(K115="X",0,VLOOKUP(K115,'14'!$K$3:$L$16,2,FALSE))),0)</f>
        <v>0</v>
      </c>
      <c r="T115" s="81">
        <f t="shared" si="9"/>
        <v>0</v>
      </c>
      <c r="U115" s="81">
        <f>IFERROR(VLOOKUP(K115,'14'!$K$3:$M$16,3,FALSE),0)</f>
        <v>0</v>
      </c>
      <c r="V115" s="81">
        <f t="shared" si="10"/>
        <v>0</v>
      </c>
      <c r="W115" s="81"/>
      <c r="X115" s="81"/>
      <c r="Y115" s="81"/>
    </row>
    <row r="116" spans="1:25">
      <c r="A116" s="7"/>
      <c r="B116" s="147"/>
      <c r="C116" s="147"/>
      <c r="D116" s="253"/>
      <c r="E116" s="79"/>
      <c r="F116" s="79"/>
      <c r="G116" s="79"/>
      <c r="H116" s="79"/>
      <c r="I116" s="8"/>
      <c r="K116" s="79"/>
      <c r="L116" s="81"/>
      <c r="M116" s="81"/>
      <c r="N116" s="81"/>
      <c r="O116" s="81"/>
      <c r="P116" s="81"/>
      <c r="R116" s="81">
        <f t="shared" si="8"/>
        <v>0</v>
      </c>
      <c r="S116" s="81">
        <f>IFERROR(IF(J116="X",0,IF(K116="X",0,VLOOKUP(K116,'14'!$K$3:$L$16,2,FALSE))),0)</f>
        <v>0</v>
      </c>
      <c r="T116" s="81">
        <f t="shared" si="9"/>
        <v>0</v>
      </c>
      <c r="U116" s="81">
        <f>IFERROR(VLOOKUP(K116,'14'!$K$3:$M$16,3,FALSE),0)</f>
        <v>0</v>
      </c>
      <c r="V116" s="81">
        <f t="shared" si="10"/>
        <v>0</v>
      </c>
      <c r="W116" s="81"/>
      <c r="X116" s="81"/>
      <c r="Y116" s="81"/>
    </row>
    <row r="117" spans="1:25">
      <c r="A117" s="7"/>
      <c r="B117" s="147"/>
      <c r="C117" s="147"/>
      <c r="D117" s="253"/>
      <c r="E117" s="79"/>
      <c r="F117" s="79"/>
      <c r="G117" s="79"/>
      <c r="H117" s="79"/>
      <c r="I117" s="8"/>
      <c r="K117" s="79"/>
      <c r="L117" s="81"/>
      <c r="M117" s="81"/>
      <c r="N117" s="81"/>
      <c r="O117" s="81"/>
      <c r="P117" s="81"/>
      <c r="R117" s="81">
        <f t="shared" si="8"/>
        <v>0</v>
      </c>
      <c r="S117" s="81">
        <f>IFERROR(IF(J117="X",0,IF(K117="X",0,VLOOKUP(K117,'14'!$K$3:$L$16,2,FALSE))),0)</f>
        <v>0</v>
      </c>
      <c r="T117" s="81">
        <f t="shared" si="9"/>
        <v>0</v>
      </c>
      <c r="U117" s="81">
        <f>IFERROR(VLOOKUP(K117,'14'!$K$3:$M$16,3,FALSE),0)</f>
        <v>0</v>
      </c>
      <c r="V117" s="81">
        <f t="shared" si="10"/>
        <v>0</v>
      </c>
      <c r="W117" s="81"/>
      <c r="X117" s="81"/>
      <c r="Y117" s="81"/>
    </row>
    <row r="118" spans="1:25">
      <c r="A118" s="7"/>
      <c r="B118" s="147"/>
      <c r="C118" s="147"/>
      <c r="D118" s="253"/>
      <c r="E118" s="79"/>
      <c r="F118" s="79"/>
      <c r="G118" s="79"/>
      <c r="H118" s="79"/>
      <c r="I118" s="8"/>
      <c r="J118" s="154"/>
      <c r="K118" s="250"/>
      <c r="L118" s="251"/>
      <c r="M118" s="251"/>
      <c r="N118" s="251"/>
      <c r="O118" s="81"/>
      <c r="P118" s="91"/>
      <c r="Q118" s="91"/>
      <c r="R118" s="81">
        <f t="shared" si="8"/>
        <v>0</v>
      </c>
      <c r="S118" s="81">
        <f>IFERROR(IF(J118="X",0,IF(K118="X",0,VLOOKUP(K118,'14'!$K$3:$L$16,2,FALSE))),0)</f>
        <v>0</v>
      </c>
      <c r="T118" s="81">
        <f t="shared" si="9"/>
        <v>0</v>
      </c>
      <c r="U118" s="81">
        <f>IFERROR(VLOOKUP(K118,'14'!$K$3:$M$16,3,FALSE),0)</f>
        <v>0</v>
      </c>
      <c r="V118" s="81">
        <f t="shared" si="10"/>
        <v>0</v>
      </c>
      <c r="W118" s="81"/>
      <c r="X118" s="81"/>
      <c r="Y118" s="81"/>
    </row>
    <row r="119" spans="1:25">
      <c r="A119" s="7"/>
      <c r="B119" s="148"/>
      <c r="C119" s="148"/>
      <c r="D119" s="253"/>
      <c r="E119" s="79"/>
      <c r="F119" s="79"/>
      <c r="G119" s="79"/>
      <c r="H119" s="79"/>
      <c r="I119" s="8"/>
      <c r="K119" s="79"/>
      <c r="L119" s="251"/>
      <c r="M119" s="251"/>
      <c r="N119" s="251"/>
      <c r="O119" s="81"/>
      <c r="P119" s="81"/>
      <c r="R119" s="81">
        <f t="shared" si="8"/>
        <v>0</v>
      </c>
      <c r="S119" s="81">
        <f>IFERROR(IF(J119="X",0,IF(K119="X",0,VLOOKUP(K119,'14'!$K$3:$L$16,2,FALSE))),0)</f>
        <v>0</v>
      </c>
      <c r="T119" s="81">
        <f t="shared" si="9"/>
        <v>0</v>
      </c>
      <c r="U119" s="81">
        <f>IFERROR(VLOOKUP(K119,'14'!$K$3:$M$16,3,FALSE),0)</f>
        <v>0</v>
      </c>
      <c r="V119" s="81">
        <f t="shared" si="10"/>
        <v>0</v>
      </c>
      <c r="W119" s="81"/>
      <c r="X119" s="81"/>
      <c r="Y119" s="81"/>
    </row>
    <row r="120" spans="1:25">
      <c r="A120" s="7"/>
      <c r="B120" s="148"/>
      <c r="C120" s="148"/>
      <c r="D120" s="253"/>
      <c r="E120" s="79"/>
      <c r="F120" s="79"/>
      <c r="G120" s="79"/>
      <c r="H120" s="79"/>
      <c r="I120" s="8"/>
      <c r="K120" s="79"/>
      <c r="L120" s="251"/>
      <c r="M120" s="251"/>
      <c r="N120" s="251"/>
      <c r="O120" s="81"/>
      <c r="P120" s="81"/>
      <c r="R120" s="81">
        <f t="shared" si="8"/>
        <v>0</v>
      </c>
      <c r="S120" s="81">
        <f>IFERROR(IF(J120="X",0,IF(K120="X",0,VLOOKUP(K120,'14'!$K$3:$L$16,2,FALSE))),0)</f>
        <v>0</v>
      </c>
      <c r="T120" s="81">
        <f t="shared" si="9"/>
        <v>0</v>
      </c>
      <c r="U120" s="81">
        <f>IFERROR(VLOOKUP(K120,'14'!$K$3:$M$16,3,FALSE),0)</f>
        <v>0</v>
      </c>
      <c r="V120" s="81">
        <f t="shared" si="10"/>
        <v>0</v>
      </c>
      <c r="W120" s="81"/>
      <c r="X120" s="81"/>
      <c r="Y120" s="81"/>
    </row>
    <row r="121" spans="1:25">
      <c r="A121" s="7"/>
      <c r="B121" s="148"/>
      <c r="C121" s="148"/>
      <c r="D121" s="253"/>
      <c r="E121" s="79"/>
      <c r="F121" s="79"/>
      <c r="G121" s="79"/>
      <c r="H121" s="79"/>
      <c r="I121" s="8"/>
      <c r="K121" s="79"/>
      <c r="L121" s="251"/>
      <c r="M121" s="251"/>
      <c r="N121" s="251"/>
      <c r="O121" s="81"/>
      <c r="P121" s="81"/>
      <c r="R121" s="81">
        <f t="shared" si="8"/>
        <v>0</v>
      </c>
      <c r="S121" s="81">
        <f>IFERROR(IF(J121="X",0,IF(K121="X",0,VLOOKUP(K121,'14'!$K$3:$L$16,2,FALSE))),0)</f>
        <v>0</v>
      </c>
      <c r="T121" s="81">
        <f t="shared" si="9"/>
        <v>0</v>
      </c>
      <c r="U121" s="81">
        <f>IFERROR(VLOOKUP(K121,'14'!$K$3:$M$16,3,FALSE),0)</f>
        <v>0</v>
      </c>
      <c r="V121" s="81">
        <f t="shared" si="10"/>
        <v>0</v>
      </c>
      <c r="W121" s="81"/>
      <c r="X121" s="81"/>
      <c r="Y121" s="81"/>
    </row>
    <row r="122" spans="1:25">
      <c r="A122" s="7"/>
      <c r="B122" s="148"/>
      <c r="C122" s="148"/>
      <c r="D122" s="253"/>
      <c r="E122" s="79"/>
      <c r="F122" s="79"/>
      <c r="G122" s="79"/>
      <c r="H122" s="79"/>
      <c r="I122" s="8"/>
      <c r="K122" s="79"/>
      <c r="L122" s="251"/>
      <c r="M122" s="251"/>
      <c r="N122" s="251"/>
      <c r="O122" s="81"/>
      <c r="P122" s="81"/>
      <c r="R122" s="81">
        <f t="shared" ref="R122:R159" si="11">SUM(M122+P122)</f>
        <v>0</v>
      </c>
      <c r="S122" s="81">
        <f>IFERROR(IF(J122="X",0,IF(K122="X",0,VLOOKUP(K122,'14'!$K$3:$L$16,2,FALSE))),0)</f>
        <v>0</v>
      </c>
      <c r="T122" s="81">
        <f t="shared" ref="T122:T159" si="12">R122*S122</f>
        <v>0</v>
      </c>
      <c r="U122" s="81">
        <f>IFERROR(VLOOKUP(K122,'14'!$K$3:$M$16,3,FALSE),0)</f>
        <v>0</v>
      </c>
      <c r="V122" s="81">
        <f t="shared" ref="V122:V159" si="13">IF(U122=0,0,T122/U122)</f>
        <v>0</v>
      </c>
      <c r="W122" s="81"/>
      <c r="X122" s="81"/>
      <c r="Y122" s="81"/>
    </row>
    <row r="123" spans="1:25">
      <c r="A123" s="7"/>
      <c r="B123" s="148"/>
      <c r="C123" s="148"/>
      <c r="D123" s="253"/>
      <c r="E123" s="79"/>
      <c r="F123" s="79"/>
      <c r="G123" s="79"/>
      <c r="H123" s="79"/>
      <c r="I123" s="8"/>
      <c r="K123" s="79"/>
      <c r="L123" s="251"/>
      <c r="M123" s="251"/>
      <c r="N123" s="251"/>
      <c r="O123" s="81"/>
      <c r="P123" s="81"/>
      <c r="R123" s="81">
        <f t="shared" si="11"/>
        <v>0</v>
      </c>
      <c r="S123" s="81">
        <f>IFERROR(IF(J123="X",0,IF(K123="X",0,VLOOKUP(K123,'14'!$K$3:$L$16,2,FALSE))),0)</f>
        <v>0</v>
      </c>
      <c r="T123" s="81">
        <f t="shared" si="12"/>
        <v>0</v>
      </c>
      <c r="U123" s="81">
        <f>IFERROR(VLOOKUP(K123,'14'!$K$3:$M$16,3,FALSE),0)</f>
        <v>0</v>
      </c>
      <c r="V123" s="81">
        <f t="shared" si="13"/>
        <v>0</v>
      </c>
      <c r="W123" s="81"/>
      <c r="X123" s="81"/>
      <c r="Y123" s="81"/>
    </row>
    <row r="124" spans="1:25">
      <c r="A124" s="7"/>
      <c r="B124" s="148"/>
      <c r="C124" s="148"/>
      <c r="D124" s="253"/>
      <c r="E124" s="79"/>
      <c r="F124" s="79"/>
      <c r="G124" s="79"/>
      <c r="H124" s="79"/>
      <c r="I124" s="8"/>
      <c r="K124" s="79"/>
      <c r="L124" s="251"/>
      <c r="M124" s="251"/>
      <c r="N124" s="251"/>
      <c r="O124" s="81"/>
      <c r="P124" s="81"/>
      <c r="R124" s="81">
        <f t="shared" si="11"/>
        <v>0</v>
      </c>
      <c r="S124" s="81">
        <f>IFERROR(IF(J124="X",0,IF(K124="X",0,VLOOKUP(K124,'14'!$K$3:$L$16,2,FALSE))),0)</f>
        <v>0</v>
      </c>
      <c r="T124" s="81">
        <f t="shared" si="12"/>
        <v>0</v>
      </c>
      <c r="U124" s="81">
        <f>IFERROR(VLOOKUP(K124,'14'!$K$3:$M$16,3,FALSE),0)</f>
        <v>0</v>
      </c>
      <c r="V124" s="81">
        <f t="shared" si="13"/>
        <v>0</v>
      </c>
      <c r="W124" s="81"/>
      <c r="X124" s="81"/>
      <c r="Y124" s="81"/>
    </row>
    <row r="125" spans="1:25">
      <c r="A125" s="7"/>
      <c r="B125" s="148"/>
      <c r="C125" s="148"/>
      <c r="D125" s="253"/>
      <c r="E125" s="79"/>
      <c r="F125" s="79"/>
      <c r="G125" s="79"/>
      <c r="H125" s="79"/>
      <c r="I125" s="8"/>
      <c r="K125" s="79"/>
      <c r="L125" s="251"/>
      <c r="M125" s="251"/>
      <c r="N125" s="251"/>
      <c r="O125" s="81"/>
      <c r="P125" s="81"/>
      <c r="R125" s="81">
        <f t="shared" si="11"/>
        <v>0</v>
      </c>
      <c r="S125" s="81">
        <f>IFERROR(IF(J125="X",0,IF(K125="X",0,VLOOKUP(K125,'14'!$K$3:$L$16,2,FALSE))),0)</f>
        <v>0</v>
      </c>
      <c r="T125" s="81">
        <f t="shared" si="12"/>
        <v>0</v>
      </c>
      <c r="U125" s="81">
        <f>IFERROR(VLOOKUP(K125,'14'!$K$3:$M$16,3,FALSE),0)</f>
        <v>0</v>
      </c>
      <c r="V125" s="81">
        <f t="shared" si="13"/>
        <v>0</v>
      </c>
      <c r="W125" s="81"/>
      <c r="X125" s="81"/>
      <c r="Y125" s="81"/>
    </row>
    <row r="126" spans="1:25">
      <c r="A126" s="7"/>
      <c r="B126" s="148"/>
      <c r="C126" s="148"/>
      <c r="D126" s="253"/>
      <c r="E126" s="79"/>
      <c r="F126" s="79"/>
      <c r="G126" s="79"/>
      <c r="H126" s="79"/>
      <c r="I126" s="8"/>
      <c r="K126" s="79"/>
      <c r="L126" s="251"/>
      <c r="M126" s="251"/>
      <c r="N126" s="251"/>
      <c r="O126" s="81"/>
      <c r="P126" s="81"/>
      <c r="R126" s="81">
        <f t="shared" si="11"/>
        <v>0</v>
      </c>
      <c r="S126" s="81">
        <f>IFERROR(IF(J126="X",0,IF(K126="X",0,VLOOKUP(K126,'14'!$K$3:$L$16,2,FALSE))),0)</f>
        <v>0</v>
      </c>
      <c r="T126" s="81">
        <f t="shared" si="12"/>
        <v>0</v>
      </c>
      <c r="U126" s="81">
        <f>IFERROR(VLOOKUP(K126,'14'!$K$3:$M$16,3,FALSE),0)</f>
        <v>0</v>
      </c>
      <c r="V126" s="81">
        <f t="shared" si="13"/>
        <v>0</v>
      </c>
      <c r="W126" s="81"/>
      <c r="X126" s="81"/>
      <c r="Y126" s="81"/>
    </row>
    <row r="127" spans="1:25">
      <c r="A127" s="7"/>
      <c r="B127" s="148"/>
      <c r="C127" s="148"/>
      <c r="D127" s="253"/>
      <c r="E127" s="79"/>
      <c r="F127" s="79"/>
      <c r="G127" s="79"/>
      <c r="H127" s="79"/>
      <c r="I127" s="8"/>
      <c r="J127" s="154"/>
      <c r="K127" s="252"/>
      <c r="L127" s="251"/>
      <c r="M127" s="251"/>
      <c r="N127" s="251"/>
      <c r="O127" s="81"/>
      <c r="P127" s="91"/>
      <c r="Q127" s="91"/>
      <c r="R127" s="81">
        <f t="shared" si="11"/>
        <v>0</v>
      </c>
      <c r="S127" s="81">
        <f>IFERROR(IF(J127="X",0,IF(K127="X",0,VLOOKUP(K127,'14'!$K$3:$L$16,2,FALSE))),0)</f>
        <v>0</v>
      </c>
      <c r="T127" s="81">
        <f t="shared" si="12"/>
        <v>0</v>
      </c>
      <c r="U127" s="81">
        <f>IFERROR(VLOOKUP(K127,'14'!$K$3:$M$16,3,FALSE),0)</f>
        <v>0</v>
      </c>
      <c r="V127" s="81">
        <f t="shared" si="13"/>
        <v>0</v>
      </c>
      <c r="W127" s="81"/>
      <c r="X127" s="81"/>
      <c r="Y127" s="81"/>
    </row>
    <row r="128" spans="1:25">
      <c r="A128" s="7"/>
      <c r="D128" s="253"/>
      <c r="E128" s="79"/>
      <c r="F128" s="79"/>
      <c r="G128" s="79"/>
      <c r="H128" s="79"/>
      <c r="I128" s="8"/>
      <c r="K128" s="79"/>
      <c r="L128" s="251"/>
      <c r="M128" s="251"/>
      <c r="N128" s="254"/>
      <c r="O128" s="81"/>
      <c r="R128" s="81">
        <f t="shared" si="11"/>
        <v>0</v>
      </c>
      <c r="S128" s="81">
        <f>IFERROR(IF(J128="X",0,IF(K128="X",0,VLOOKUP(K128,'14'!$K$3:$L$16,2,FALSE))),0)</f>
        <v>0</v>
      </c>
      <c r="T128" s="81">
        <f t="shared" si="12"/>
        <v>0</v>
      </c>
      <c r="U128" s="81">
        <f>IFERROR(VLOOKUP(K128,'14'!$K$3:$M$16,3,FALSE),0)</f>
        <v>0</v>
      </c>
      <c r="V128" s="81">
        <f t="shared" si="13"/>
        <v>0</v>
      </c>
      <c r="W128" s="81"/>
      <c r="X128" s="81"/>
      <c r="Y128" s="81"/>
    </row>
    <row r="129" spans="1:25">
      <c r="A129" s="7"/>
      <c r="D129" s="253"/>
      <c r="E129" s="79"/>
      <c r="F129" s="79"/>
      <c r="G129" s="79"/>
      <c r="H129" s="79"/>
      <c r="I129" s="8"/>
      <c r="K129" s="79"/>
      <c r="L129" s="251"/>
      <c r="M129" s="251"/>
      <c r="N129" s="254"/>
      <c r="O129" s="81"/>
      <c r="R129" s="81">
        <f t="shared" si="11"/>
        <v>0</v>
      </c>
      <c r="S129" s="81">
        <f>IFERROR(IF(J129="X",0,IF(K129="X",0,VLOOKUP(K129,'14'!$K$3:$L$16,2,FALSE))),0)</f>
        <v>0</v>
      </c>
      <c r="T129" s="81">
        <f t="shared" si="12"/>
        <v>0</v>
      </c>
      <c r="U129" s="81">
        <f>IFERROR(VLOOKUP(K129,'14'!$K$3:$M$16,3,FALSE),0)</f>
        <v>0</v>
      </c>
      <c r="V129" s="81">
        <f t="shared" si="13"/>
        <v>0</v>
      </c>
      <c r="W129" s="81"/>
      <c r="X129" s="81"/>
      <c r="Y129" s="81"/>
    </row>
    <row r="130" spans="1:25">
      <c r="A130" s="7"/>
      <c r="D130" s="253"/>
      <c r="E130" s="79"/>
      <c r="F130" s="79"/>
      <c r="G130" s="79"/>
      <c r="H130" s="79"/>
      <c r="I130" s="8"/>
      <c r="K130" s="79"/>
      <c r="L130" s="81"/>
      <c r="M130" s="81"/>
      <c r="N130" s="251"/>
      <c r="O130" s="81"/>
      <c r="R130" s="81">
        <f t="shared" si="11"/>
        <v>0</v>
      </c>
      <c r="S130" s="81">
        <f>IFERROR(IF(J130="X",0,IF(K130="X",0,VLOOKUP(K130,'14'!$K$3:$L$16,2,FALSE))),0)</f>
        <v>0</v>
      </c>
      <c r="T130" s="81">
        <f t="shared" si="12"/>
        <v>0</v>
      </c>
      <c r="U130" s="81">
        <f>IFERROR(VLOOKUP(K130,'14'!$K$3:$M$16,3,FALSE),0)</f>
        <v>0</v>
      </c>
      <c r="V130" s="81">
        <f t="shared" si="13"/>
        <v>0</v>
      </c>
      <c r="W130" s="81"/>
      <c r="X130" s="81"/>
      <c r="Y130" s="81"/>
    </row>
    <row r="131" spans="1:25">
      <c r="A131" s="7"/>
      <c r="D131" s="253"/>
      <c r="E131" s="79"/>
      <c r="F131" s="79"/>
      <c r="G131" s="79"/>
      <c r="H131" s="79"/>
      <c r="I131" s="8"/>
      <c r="K131" s="79"/>
      <c r="L131" s="81"/>
      <c r="M131" s="248"/>
      <c r="N131" s="251"/>
      <c r="O131" s="81"/>
      <c r="R131" s="81">
        <f t="shared" si="11"/>
        <v>0</v>
      </c>
      <c r="S131" s="81">
        <f>IFERROR(IF(J131="X",0,IF(K131="X",0,VLOOKUP(K131,'14'!$K$3:$L$16,2,FALSE))),0)</f>
        <v>0</v>
      </c>
      <c r="T131" s="81">
        <f t="shared" si="12"/>
        <v>0</v>
      </c>
      <c r="U131" s="81">
        <f>IFERROR(VLOOKUP(K131,'14'!$K$3:$M$16,3,FALSE),0)</f>
        <v>0</v>
      </c>
      <c r="V131" s="81">
        <f t="shared" si="13"/>
        <v>0</v>
      </c>
      <c r="W131" s="81"/>
      <c r="X131" s="81"/>
      <c r="Y131" s="81"/>
    </row>
    <row r="132" spans="1:25">
      <c r="A132" s="7"/>
      <c r="D132" s="253"/>
      <c r="E132" s="79"/>
      <c r="F132" s="79"/>
      <c r="G132" s="79"/>
      <c r="H132" s="79"/>
      <c r="I132" s="8"/>
      <c r="K132" s="79"/>
      <c r="L132" s="81"/>
      <c r="M132" s="248"/>
      <c r="N132" s="251"/>
      <c r="O132" s="81"/>
      <c r="R132" s="81">
        <f t="shared" si="11"/>
        <v>0</v>
      </c>
      <c r="S132" s="81">
        <f>IFERROR(IF(J132="X",0,IF(K132="X",0,VLOOKUP(K132,'14'!$K$3:$L$16,2,FALSE))),0)</f>
        <v>0</v>
      </c>
      <c r="T132" s="81">
        <f t="shared" si="12"/>
        <v>0</v>
      </c>
      <c r="U132" s="81">
        <f>IFERROR(VLOOKUP(K132,'14'!$K$3:$M$16,3,FALSE),0)</f>
        <v>0</v>
      </c>
      <c r="V132" s="81">
        <f t="shared" si="13"/>
        <v>0</v>
      </c>
      <c r="W132" s="81"/>
      <c r="X132" s="81"/>
      <c r="Y132" s="81"/>
    </row>
    <row r="133" spans="1:25">
      <c r="A133" s="7"/>
      <c r="D133" s="253"/>
      <c r="E133" s="79"/>
      <c r="F133" s="79"/>
      <c r="G133" s="79"/>
      <c r="H133" s="79"/>
      <c r="I133" s="8"/>
      <c r="K133" s="79"/>
      <c r="L133" s="81"/>
      <c r="M133" s="248"/>
      <c r="N133" s="251"/>
      <c r="O133" s="81"/>
      <c r="R133" s="81">
        <f t="shared" si="11"/>
        <v>0</v>
      </c>
      <c r="S133" s="81">
        <f>IFERROR(IF(J133="X",0,IF(K133="X",0,VLOOKUP(K133,'14'!$K$3:$L$16,2,FALSE))),0)</f>
        <v>0</v>
      </c>
      <c r="T133" s="81">
        <f t="shared" si="12"/>
        <v>0</v>
      </c>
      <c r="U133" s="81">
        <f>IFERROR(VLOOKUP(K133,'14'!$K$3:$M$16,3,FALSE),0)</f>
        <v>0</v>
      </c>
      <c r="V133" s="81">
        <f t="shared" si="13"/>
        <v>0</v>
      </c>
      <c r="W133" s="81"/>
      <c r="X133" s="81"/>
      <c r="Y133" s="81"/>
    </row>
    <row r="134" spans="1:25">
      <c r="A134" s="7"/>
      <c r="D134" s="253"/>
      <c r="E134" s="79"/>
      <c r="F134" s="79"/>
      <c r="G134" s="79"/>
      <c r="H134" s="79"/>
      <c r="I134" s="8"/>
      <c r="K134" s="79"/>
      <c r="L134" s="81"/>
      <c r="M134" s="248"/>
      <c r="N134" s="251"/>
      <c r="O134" s="81"/>
      <c r="R134" s="81">
        <f t="shared" si="11"/>
        <v>0</v>
      </c>
      <c r="S134" s="81">
        <f>IFERROR(IF(J134="X",0,IF(K134="X",0,VLOOKUP(K134,'14'!$K$3:$L$16,2,FALSE))),0)</f>
        <v>0</v>
      </c>
      <c r="T134" s="81">
        <f t="shared" si="12"/>
        <v>0</v>
      </c>
      <c r="U134" s="81">
        <f>IFERROR(VLOOKUP(K134,'14'!$K$3:$M$16,3,FALSE),0)</f>
        <v>0</v>
      </c>
      <c r="V134" s="81">
        <f t="shared" si="13"/>
        <v>0</v>
      </c>
      <c r="W134" s="81"/>
      <c r="X134" s="81"/>
      <c r="Y134" s="81"/>
    </row>
    <row r="135" spans="1:25">
      <c r="A135" s="7"/>
      <c r="D135" s="253"/>
      <c r="E135" s="79"/>
      <c r="F135" s="79"/>
      <c r="G135" s="79"/>
      <c r="H135" s="79"/>
      <c r="I135" s="8"/>
      <c r="K135" s="79"/>
      <c r="L135" s="81"/>
      <c r="M135" s="248"/>
      <c r="N135" s="251"/>
      <c r="O135" s="81"/>
      <c r="R135" s="81">
        <f t="shared" si="11"/>
        <v>0</v>
      </c>
      <c r="S135" s="81">
        <f>IFERROR(IF(J135="X",0,IF(K135="X",0,VLOOKUP(K135,'14'!$K$3:$L$16,2,FALSE))),0)</f>
        <v>0</v>
      </c>
      <c r="T135" s="81">
        <f t="shared" si="12"/>
        <v>0</v>
      </c>
      <c r="U135" s="81">
        <f>IFERROR(VLOOKUP(K135,'14'!$K$3:$M$16,3,FALSE),0)</f>
        <v>0</v>
      </c>
      <c r="V135" s="81">
        <f t="shared" si="13"/>
        <v>0</v>
      </c>
      <c r="W135" s="81"/>
      <c r="X135" s="81"/>
      <c r="Y135" s="81"/>
    </row>
    <row r="136" spans="1:25">
      <c r="A136" s="7"/>
      <c r="D136" s="253"/>
      <c r="E136" s="79"/>
      <c r="F136" s="79"/>
      <c r="G136" s="79"/>
      <c r="H136" s="79"/>
      <c r="I136" s="8"/>
      <c r="K136" s="79"/>
      <c r="L136" s="81"/>
      <c r="M136" s="248"/>
      <c r="N136" s="251"/>
      <c r="O136" s="81"/>
      <c r="R136" s="81">
        <f t="shared" si="11"/>
        <v>0</v>
      </c>
      <c r="S136" s="81">
        <f>IFERROR(IF(J136="X",0,IF(K136="X",0,VLOOKUP(K136,'14'!$K$3:$L$16,2,FALSE))),0)</f>
        <v>0</v>
      </c>
      <c r="T136" s="81">
        <f t="shared" si="12"/>
        <v>0</v>
      </c>
      <c r="U136" s="81">
        <f>IFERROR(VLOOKUP(K136,'14'!$K$3:$M$16,3,FALSE),0)</f>
        <v>0</v>
      </c>
      <c r="V136" s="81">
        <f t="shared" si="13"/>
        <v>0</v>
      </c>
      <c r="W136" s="81"/>
      <c r="X136" s="81"/>
      <c r="Y136" s="81"/>
    </row>
    <row r="137" spans="1:25">
      <c r="A137" s="7"/>
      <c r="D137" s="253"/>
      <c r="E137" s="79"/>
      <c r="F137" s="79"/>
      <c r="G137" s="79"/>
      <c r="H137" s="79"/>
      <c r="I137" s="8"/>
      <c r="K137" s="79"/>
      <c r="L137" s="81"/>
      <c r="M137" s="248"/>
      <c r="O137" s="81"/>
      <c r="R137" s="81">
        <f t="shared" si="11"/>
        <v>0</v>
      </c>
      <c r="S137" s="81">
        <f>IFERROR(IF(J137="X",0,IF(K137="X",0,VLOOKUP(K137,'14'!$K$3:$L$16,2,FALSE))),0)</f>
        <v>0</v>
      </c>
      <c r="T137" s="81">
        <f t="shared" si="12"/>
        <v>0</v>
      </c>
      <c r="U137" s="81">
        <f>IFERROR(VLOOKUP(K137,'14'!$K$3:$M$16,3,FALSE),0)</f>
        <v>0</v>
      </c>
      <c r="V137" s="81">
        <f t="shared" si="13"/>
        <v>0</v>
      </c>
      <c r="W137" s="81"/>
      <c r="X137" s="81"/>
      <c r="Y137" s="81"/>
    </row>
    <row r="138" spans="1:25">
      <c r="A138" s="7"/>
      <c r="D138" s="253"/>
      <c r="E138" s="79"/>
      <c r="F138" s="79"/>
      <c r="G138" s="79"/>
      <c r="H138" s="79"/>
      <c r="I138" s="8"/>
      <c r="K138" s="79"/>
      <c r="L138" s="81"/>
      <c r="M138" s="248"/>
      <c r="O138" s="81"/>
      <c r="R138" s="81">
        <f t="shared" si="11"/>
        <v>0</v>
      </c>
      <c r="S138" s="81">
        <f>IFERROR(IF(J138="X",0,IF(K138="X",0,VLOOKUP(K138,'14'!$K$3:$L$16,2,FALSE))),0)</f>
        <v>0</v>
      </c>
      <c r="T138" s="81">
        <f t="shared" si="12"/>
        <v>0</v>
      </c>
      <c r="U138" s="81">
        <f>IFERROR(VLOOKUP(K138,'14'!$K$3:$M$16,3,FALSE),0)</f>
        <v>0</v>
      </c>
      <c r="V138" s="81">
        <f t="shared" si="13"/>
        <v>0</v>
      </c>
      <c r="W138" s="81"/>
      <c r="X138" s="81"/>
      <c r="Y138" s="81"/>
    </row>
    <row r="139" spans="1:25">
      <c r="A139" s="7"/>
      <c r="D139" s="253"/>
      <c r="E139" s="79"/>
      <c r="F139" s="79"/>
      <c r="G139" s="79"/>
      <c r="H139" s="79"/>
      <c r="I139" s="8"/>
      <c r="K139" s="79"/>
      <c r="L139" s="81"/>
      <c r="M139" s="248"/>
      <c r="N139" s="251"/>
      <c r="O139" s="81"/>
      <c r="R139" s="81">
        <f t="shared" si="11"/>
        <v>0</v>
      </c>
      <c r="S139" s="81">
        <f>IFERROR(IF(J139="X",0,IF(K139="X",0,VLOOKUP(K139,'14'!$K$3:$L$16,2,FALSE))),0)</f>
        <v>0</v>
      </c>
      <c r="T139" s="81">
        <f t="shared" si="12"/>
        <v>0</v>
      </c>
      <c r="U139" s="81">
        <f>IFERROR(VLOOKUP(K139,'14'!$K$3:$M$16,3,FALSE),0)</f>
        <v>0</v>
      </c>
      <c r="V139" s="81">
        <f t="shared" si="13"/>
        <v>0</v>
      </c>
      <c r="W139" s="81"/>
      <c r="X139" s="81"/>
      <c r="Y139" s="81"/>
    </row>
    <row r="140" spans="1:25">
      <c r="A140" s="7"/>
      <c r="D140" s="253"/>
      <c r="E140" s="79"/>
      <c r="F140" s="79"/>
      <c r="G140" s="79"/>
      <c r="H140" s="79"/>
      <c r="I140" s="8"/>
      <c r="K140" s="79"/>
      <c r="L140" s="81"/>
      <c r="M140" s="248"/>
      <c r="N140" s="251"/>
      <c r="O140" s="81"/>
      <c r="R140" s="81">
        <f t="shared" si="11"/>
        <v>0</v>
      </c>
      <c r="S140" s="81">
        <f>IFERROR(IF(J140="X",0,IF(K140="X",0,VLOOKUP(K140,'14'!$K$3:$L$16,2,FALSE))),0)</f>
        <v>0</v>
      </c>
      <c r="T140" s="81">
        <f t="shared" si="12"/>
        <v>0</v>
      </c>
      <c r="U140" s="81">
        <f>IFERROR(VLOOKUP(K140,'14'!$K$3:$M$16,3,FALSE),0)</f>
        <v>0</v>
      </c>
      <c r="V140" s="81">
        <f t="shared" si="13"/>
        <v>0</v>
      </c>
      <c r="W140" s="81"/>
      <c r="X140" s="81"/>
      <c r="Y140" s="81"/>
    </row>
    <row r="141" spans="1:25">
      <c r="A141" s="7"/>
      <c r="D141" s="253"/>
      <c r="E141" s="79"/>
      <c r="F141" s="79"/>
      <c r="G141" s="79"/>
      <c r="H141" s="79"/>
      <c r="I141" s="8"/>
      <c r="K141" s="79"/>
      <c r="L141" s="81"/>
      <c r="M141" s="248"/>
      <c r="N141" s="251"/>
      <c r="O141" s="81"/>
      <c r="R141" s="81">
        <f t="shared" si="11"/>
        <v>0</v>
      </c>
      <c r="S141" s="81">
        <f>IFERROR(IF(J141="X",0,IF(K141="X",0,VLOOKUP(K141,'14'!$K$3:$L$16,2,FALSE))),0)</f>
        <v>0</v>
      </c>
      <c r="T141" s="81">
        <f t="shared" si="12"/>
        <v>0</v>
      </c>
      <c r="U141" s="81">
        <f>IFERROR(VLOOKUP(K141,'14'!$K$3:$M$16,3,FALSE),0)</f>
        <v>0</v>
      </c>
      <c r="V141" s="81">
        <f t="shared" si="13"/>
        <v>0</v>
      </c>
      <c r="W141" s="81"/>
      <c r="X141" s="81"/>
      <c r="Y141" s="81"/>
    </row>
    <row r="142" spans="1:25">
      <c r="A142" s="7"/>
      <c r="D142" s="253"/>
      <c r="E142" s="79"/>
      <c r="F142" s="79"/>
      <c r="G142" s="79"/>
      <c r="H142" s="79"/>
      <c r="I142" s="8"/>
      <c r="K142" s="79"/>
      <c r="L142" s="81"/>
      <c r="M142" s="248"/>
      <c r="N142" s="251"/>
      <c r="O142" s="81"/>
      <c r="R142" s="81">
        <f t="shared" si="11"/>
        <v>0</v>
      </c>
      <c r="S142" s="81">
        <f>IFERROR(IF(J142="X",0,IF(K142="X",0,VLOOKUP(K142,'14'!$K$3:$L$16,2,FALSE))),0)</f>
        <v>0</v>
      </c>
      <c r="T142" s="81">
        <f t="shared" si="12"/>
        <v>0</v>
      </c>
      <c r="U142" s="81">
        <f>IFERROR(VLOOKUP(K142,'14'!$K$3:$M$16,3,FALSE),0)</f>
        <v>0</v>
      </c>
      <c r="V142" s="81">
        <f t="shared" si="13"/>
        <v>0</v>
      </c>
      <c r="W142" s="81"/>
      <c r="X142" s="81"/>
      <c r="Y142" s="81"/>
    </row>
    <row r="143" spans="1:25">
      <c r="A143" s="7"/>
      <c r="D143" s="253"/>
      <c r="E143" s="79"/>
      <c r="F143" s="79"/>
      <c r="G143" s="79"/>
      <c r="H143" s="79"/>
      <c r="I143" s="8"/>
      <c r="K143" s="79"/>
      <c r="L143" s="81"/>
      <c r="M143" s="248"/>
      <c r="N143" s="251"/>
      <c r="O143" s="81"/>
      <c r="R143" s="81">
        <f t="shared" si="11"/>
        <v>0</v>
      </c>
      <c r="S143" s="81">
        <f>IFERROR(IF(J143="X",0,IF(K143="X",0,VLOOKUP(K143,'14'!$K$3:$L$16,2,FALSE))),0)</f>
        <v>0</v>
      </c>
      <c r="T143" s="81">
        <f t="shared" si="12"/>
        <v>0</v>
      </c>
      <c r="U143" s="81">
        <f>IFERROR(VLOOKUP(K143,'14'!$K$3:$M$16,3,FALSE),0)</f>
        <v>0</v>
      </c>
      <c r="V143" s="81">
        <f t="shared" si="13"/>
        <v>0</v>
      </c>
      <c r="W143" s="81"/>
      <c r="X143" s="81"/>
      <c r="Y143" s="81"/>
    </row>
    <row r="144" spans="1:25">
      <c r="A144" s="7"/>
      <c r="D144" s="253"/>
      <c r="E144" s="79"/>
      <c r="F144" s="79"/>
      <c r="G144" s="79"/>
      <c r="H144" s="79"/>
      <c r="I144" s="8"/>
      <c r="K144" s="79"/>
      <c r="L144" s="81"/>
      <c r="M144" s="248"/>
      <c r="N144" s="251"/>
      <c r="O144" s="81"/>
      <c r="R144" s="81">
        <f t="shared" si="11"/>
        <v>0</v>
      </c>
      <c r="S144" s="81">
        <f>IFERROR(IF(J144="X",0,IF(K144="X",0,VLOOKUP(K144,'14'!$K$3:$L$16,2,FALSE))),0)</f>
        <v>0</v>
      </c>
      <c r="T144" s="81">
        <f t="shared" si="12"/>
        <v>0</v>
      </c>
      <c r="U144" s="81">
        <f>IFERROR(VLOOKUP(K144,'14'!$K$3:$M$16,3,FALSE),0)</f>
        <v>0</v>
      </c>
      <c r="V144" s="81">
        <f t="shared" si="13"/>
        <v>0</v>
      </c>
      <c r="W144" s="81"/>
      <c r="X144" s="81"/>
      <c r="Y144" s="81"/>
    </row>
    <row r="145" spans="1:25">
      <c r="A145" s="7"/>
      <c r="D145" s="253"/>
      <c r="E145" s="79"/>
      <c r="F145" s="79"/>
      <c r="G145" s="79"/>
      <c r="H145" s="79"/>
      <c r="I145" s="8"/>
      <c r="K145" s="79"/>
      <c r="L145" s="81"/>
      <c r="M145" s="248"/>
      <c r="N145" s="251"/>
      <c r="O145" s="81"/>
      <c r="R145" s="81">
        <f t="shared" si="11"/>
        <v>0</v>
      </c>
      <c r="S145" s="81">
        <f>IFERROR(IF(J145="X",0,IF(K145="X",0,VLOOKUP(K145,'14'!$K$3:$L$16,2,FALSE))),0)</f>
        <v>0</v>
      </c>
      <c r="T145" s="81">
        <f t="shared" si="12"/>
        <v>0</v>
      </c>
      <c r="U145" s="81">
        <f>IFERROR(VLOOKUP(K145,'14'!$K$3:$M$16,3,FALSE),0)</f>
        <v>0</v>
      </c>
      <c r="V145" s="81">
        <f t="shared" si="13"/>
        <v>0</v>
      </c>
      <c r="W145" s="81"/>
      <c r="X145" s="81"/>
      <c r="Y145" s="81"/>
    </row>
    <row r="146" spans="1:25">
      <c r="A146" s="7"/>
      <c r="D146" s="253"/>
      <c r="E146" s="79"/>
      <c r="F146" s="79"/>
      <c r="G146" s="79"/>
      <c r="H146" s="79"/>
      <c r="I146" s="8"/>
      <c r="K146" s="79"/>
      <c r="L146" s="81"/>
      <c r="M146" s="248"/>
      <c r="N146" s="251"/>
      <c r="O146" s="81"/>
      <c r="R146" s="81">
        <f t="shared" si="11"/>
        <v>0</v>
      </c>
      <c r="S146" s="81">
        <f>IFERROR(IF(J146="X",0,IF(K146="X",0,VLOOKUP(K146,'14'!$K$3:$L$16,2,FALSE))),0)</f>
        <v>0</v>
      </c>
      <c r="T146" s="81">
        <f t="shared" si="12"/>
        <v>0</v>
      </c>
      <c r="U146" s="81">
        <f>IFERROR(VLOOKUP(K146,'14'!$K$3:$M$16,3,FALSE),0)</f>
        <v>0</v>
      </c>
      <c r="V146" s="81">
        <f t="shared" si="13"/>
        <v>0</v>
      </c>
      <c r="W146" s="81"/>
      <c r="X146" s="81"/>
      <c r="Y146" s="81"/>
    </row>
    <row r="147" spans="1:25">
      <c r="A147" s="7"/>
      <c r="D147" s="253"/>
      <c r="E147" s="79"/>
      <c r="F147" s="79"/>
      <c r="G147" s="79"/>
      <c r="H147" s="79"/>
      <c r="I147" s="8"/>
      <c r="K147" s="79"/>
      <c r="L147" s="81"/>
      <c r="M147" s="248"/>
      <c r="N147" s="251"/>
      <c r="O147" s="81"/>
      <c r="R147" s="81">
        <f t="shared" si="11"/>
        <v>0</v>
      </c>
      <c r="S147" s="81">
        <f>IFERROR(IF(J147="X",0,IF(K147="X",0,VLOOKUP(K147,'14'!$K$3:$L$16,2,FALSE))),0)</f>
        <v>0</v>
      </c>
      <c r="T147" s="81">
        <f t="shared" si="12"/>
        <v>0</v>
      </c>
      <c r="U147" s="81">
        <f>IFERROR(VLOOKUP(K147,'14'!$K$3:$M$16,3,FALSE),0)</f>
        <v>0</v>
      </c>
      <c r="V147" s="81">
        <f t="shared" si="13"/>
        <v>0</v>
      </c>
      <c r="W147" s="81"/>
      <c r="X147" s="81"/>
      <c r="Y147" s="81"/>
    </row>
    <row r="148" spans="1:25">
      <c r="A148" s="7"/>
      <c r="D148" s="253"/>
      <c r="E148" s="79"/>
      <c r="F148" s="79"/>
      <c r="G148" s="79"/>
      <c r="H148" s="79"/>
      <c r="I148" s="8"/>
      <c r="K148" s="79"/>
      <c r="L148" s="81"/>
      <c r="M148" s="248"/>
      <c r="N148" s="251"/>
      <c r="O148" s="81"/>
      <c r="R148" s="81">
        <f t="shared" si="11"/>
        <v>0</v>
      </c>
      <c r="S148" s="81">
        <f>IFERROR(IF(J148="X",0,IF(K148="X",0,VLOOKUP(K148,'14'!$K$3:$L$16,2,FALSE))),0)</f>
        <v>0</v>
      </c>
      <c r="T148" s="81">
        <f t="shared" si="12"/>
        <v>0</v>
      </c>
      <c r="U148" s="81">
        <f>IFERROR(VLOOKUP(K148,'14'!$K$3:$M$16,3,FALSE),0)</f>
        <v>0</v>
      </c>
      <c r="V148" s="81">
        <f t="shared" si="13"/>
        <v>0</v>
      </c>
      <c r="W148" s="81"/>
      <c r="X148" s="81"/>
      <c r="Y148" s="81"/>
    </row>
    <row r="149" spans="1:25">
      <c r="A149" s="7"/>
      <c r="D149" s="253"/>
      <c r="E149" s="79"/>
      <c r="F149" s="79"/>
      <c r="G149" s="79"/>
      <c r="H149" s="79"/>
      <c r="I149" s="8"/>
      <c r="K149" s="79"/>
      <c r="L149" s="81"/>
      <c r="M149" s="248"/>
      <c r="N149" s="251"/>
      <c r="O149" s="81"/>
      <c r="R149" s="81">
        <f t="shared" si="11"/>
        <v>0</v>
      </c>
      <c r="S149" s="81">
        <f>IFERROR(IF(J149="X",0,IF(K149="X",0,VLOOKUP(K149,'14'!$K$3:$L$16,2,FALSE))),0)</f>
        <v>0</v>
      </c>
      <c r="T149" s="81">
        <f t="shared" si="12"/>
        <v>0</v>
      </c>
      <c r="U149" s="81">
        <f>IFERROR(VLOOKUP(K149,'14'!$K$3:$M$16,3,FALSE),0)</f>
        <v>0</v>
      </c>
      <c r="V149" s="81">
        <f t="shared" si="13"/>
        <v>0</v>
      </c>
      <c r="W149" s="81"/>
      <c r="X149" s="81"/>
      <c r="Y149" s="81"/>
    </row>
    <row r="150" spans="1:25">
      <c r="A150" s="7"/>
      <c r="D150" s="253"/>
      <c r="E150" s="79"/>
      <c r="F150" s="79"/>
      <c r="G150" s="79"/>
      <c r="H150" s="79"/>
      <c r="I150" s="8"/>
      <c r="K150" s="79"/>
      <c r="L150" s="81"/>
      <c r="M150" s="248"/>
      <c r="N150" s="251"/>
      <c r="O150" s="81"/>
      <c r="R150" s="81">
        <f t="shared" si="11"/>
        <v>0</v>
      </c>
      <c r="S150" s="81">
        <f>IFERROR(IF(J150="X",0,IF(K150="X",0,VLOOKUP(K150,'14'!$K$3:$L$16,2,FALSE))),0)</f>
        <v>0</v>
      </c>
      <c r="T150" s="81">
        <f t="shared" si="12"/>
        <v>0</v>
      </c>
      <c r="U150" s="81">
        <f>IFERROR(VLOOKUP(K150,'14'!$K$3:$M$16,3,FALSE),0)</f>
        <v>0</v>
      </c>
      <c r="V150" s="81">
        <f t="shared" si="13"/>
        <v>0</v>
      </c>
      <c r="W150" s="81"/>
      <c r="X150" s="81"/>
      <c r="Y150" s="81"/>
    </row>
    <row r="151" spans="1:25">
      <c r="A151" s="7"/>
      <c r="D151" s="253"/>
      <c r="E151" s="79"/>
      <c r="F151" s="79"/>
      <c r="G151" s="79"/>
      <c r="H151" s="79"/>
      <c r="I151" s="8"/>
      <c r="K151" s="79"/>
      <c r="L151" s="81"/>
      <c r="M151" s="248"/>
      <c r="N151" s="251"/>
      <c r="O151" s="81"/>
      <c r="R151" s="81">
        <f t="shared" si="11"/>
        <v>0</v>
      </c>
      <c r="S151" s="81">
        <f>IFERROR(IF(J151="X",0,IF(K151="X",0,VLOOKUP(K151,'14'!$K$3:$L$16,2,FALSE))),0)</f>
        <v>0</v>
      </c>
      <c r="T151" s="81">
        <f t="shared" si="12"/>
        <v>0</v>
      </c>
      <c r="U151" s="81">
        <f>IFERROR(VLOOKUP(K151,'14'!$K$3:$M$16,3,FALSE),0)</f>
        <v>0</v>
      </c>
      <c r="V151" s="81">
        <f t="shared" si="13"/>
        <v>0</v>
      </c>
      <c r="W151" s="81"/>
      <c r="X151" s="81"/>
      <c r="Y151" s="81"/>
    </row>
    <row r="152" spans="1:25">
      <c r="A152" s="7"/>
      <c r="D152" s="253"/>
      <c r="E152" s="79"/>
      <c r="F152" s="79"/>
      <c r="G152" s="79"/>
      <c r="H152" s="79"/>
      <c r="I152" s="8"/>
      <c r="K152" s="79"/>
      <c r="L152" s="81"/>
      <c r="M152" s="248"/>
      <c r="N152" s="251"/>
      <c r="O152" s="81"/>
      <c r="R152" s="81">
        <f t="shared" si="11"/>
        <v>0</v>
      </c>
      <c r="S152" s="81">
        <f>IFERROR(IF(J152="X",0,IF(K152="X",0,VLOOKUP(K152,'14'!$K$3:$L$16,2,FALSE))),0)</f>
        <v>0</v>
      </c>
      <c r="T152" s="81">
        <f t="shared" si="12"/>
        <v>0</v>
      </c>
      <c r="U152" s="81">
        <f>IFERROR(VLOOKUP(K152,'14'!$K$3:$M$16,3,FALSE),0)</f>
        <v>0</v>
      </c>
      <c r="V152" s="81">
        <f t="shared" si="13"/>
        <v>0</v>
      </c>
      <c r="W152" s="81"/>
      <c r="X152" s="81"/>
      <c r="Y152" s="81"/>
    </row>
    <row r="153" spans="1:25">
      <c r="A153" s="7"/>
      <c r="D153" s="253"/>
      <c r="E153" s="79"/>
      <c r="F153" s="79"/>
      <c r="G153" s="79"/>
      <c r="H153" s="79"/>
      <c r="I153" s="8"/>
      <c r="K153" s="79"/>
      <c r="L153" s="81"/>
      <c r="M153" s="81"/>
      <c r="N153" s="251"/>
      <c r="O153" s="81"/>
      <c r="R153" s="81">
        <f t="shared" si="11"/>
        <v>0</v>
      </c>
      <c r="S153" s="81">
        <f>IFERROR(IF(J153="X",0,IF(K153="X",0,VLOOKUP(K153,'14'!$K$3:$L$16,2,FALSE))),0)</f>
        <v>0</v>
      </c>
      <c r="T153" s="81">
        <f t="shared" si="12"/>
        <v>0</v>
      </c>
      <c r="U153" s="81">
        <f>IFERROR(VLOOKUP(K153,'14'!$K$3:$M$16,3,FALSE),0)</f>
        <v>0</v>
      </c>
      <c r="V153" s="81">
        <f t="shared" si="13"/>
        <v>0</v>
      </c>
      <c r="W153" s="81"/>
      <c r="X153" s="81"/>
      <c r="Y153" s="81"/>
    </row>
    <row r="154" spans="1:25">
      <c r="A154" s="7"/>
      <c r="D154" s="253"/>
      <c r="E154" s="79"/>
      <c r="F154" s="79"/>
      <c r="G154" s="79"/>
      <c r="H154" s="79"/>
      <c r="I154" s="8"/>
      <c r="K154" s="79"/>
      <c r="L154" s="81"/>
      <c r="M154" s="81"/>
      <c r="O154" s="81"/>
      <c r="R154" s="81">
        <f t="shared" si="11"/>
        <v>0</v>
      </c>
      <c r="S154" s="81">
        <f>IFERROR(IF(J154="X",0,IF(K154="X",0,VLOOKUP(K154,'14'!$K$3:$L$16,2,FALSE))),0)</f>
        <v>0</v>
      </c>
      <c r="T154" s="81">
        <f t="shared" si="12"/>
        <v>0</v>
      </c>
      <c r="U154" s="81">
        <f>IFERROR(VLOOKUP(K154,'14'!$K$3:$M$16,3,FALSE),0)</f>
        <v>0</v>
      </c>
      <c r="V154" s="81">
        <f t="shared" si="13"/>
        <v>0</v>
      </c>
      <c r="W154" s="81"/>
      <c r="X154" s="81"/>
      <c r="Y154" s="81"/>
    </row>
    <row r="155" spans="1:25">
      <c r="A155" s="7"/>
      <c r="D155" s="253"/>
      <c r="E155" s="79"/>
      <c r="F155" s="79"/>
      <c r="G155" s="79"/>
      <c r="H155" s="79"/>
      <c r="I155" s="8"/>
      <c r="K155" s="79"/>
      <c r="L155" s="81"/>
      <c r="M155" s="81"/>
      <c r="O155" s="81"/>
      <c r="R155" s="81">
        <f t="shared" si="11"/>
        <v>0</v>
      </c>
      <c r="S155" s="81">
        <f>IFERROR(IF(J155="X",0,IF(K155="X",0,VLOOKUP(K155,'14'!$K$3:$L$16,2,FALSE))),0)</f>
        <v>0</v>
      </c>
      <c r="T155" s="81">
        <f t="shared" si="12"/>
        <v>0</v>
      </c>
      <c r="U155" s="81">
        <f>IFERROR(VLOOKUP(K155,'14'!$K$3:$M$16,3,FALSE),0)</f>
        <v>0</v>
      </c>
      <c r="V155" s="81">
        <f t="shared" si="13"/>
        <v>0</v>
      </c>
      <c r="W155" s="81"/>
      <c r="X155" s="81"/>
      <c r="Y155" s="81"/>
    </row>
    <row r="156" spans="1:25">
      <c r="A156" s="7"/>
      <c r="D156" s="253"/>
      <c r="E156" s="79"/>
      <c r="F156" s="79"/>
      <c r="G156" s="79"/>
      <c r="H156" s="79"/>
      <c r="I156" s="8"/>
      <c r="K156" s="79"/>
      <c r="L156" s="81"/>
      <c r="M156" s="248"/>
      <c r="O156" s="81"/>
      <c r="R156" s="81">
        <f t="shared" si="11"/>
        <v>0</v>
      </c>
      <c r="S156" s="81">
        <f>IFERROR(IF(J156="X",0,IF(K156="X",0,VLOOKUP(K156,'14'!$K$3:$L$16,2,FALSE))),0)</f>
        <v>0</v>
      </c>
      <c r="T156" s="81">
        <f t="shared" si="12"/>
        <v>0</v>
      </c>
      <c r="U156" s="81">
        <f>IFERROR(VLOOKUP(K156,'14'!$K$3:$M$16,3,FALSE),0)</f>
        <v>0</v>
      </c>
      <c r="V156" s="81">
        <f t="shared" si="13"/>
        <v>0</v>
      </c>
      <c r="W156" s="81"/>
      <c r="X156" s="81"/>
      <c r="Y156" s="81"/>
    </row>
    <row r="157" spans="1:25">
      <c r="A157" s="7"/>
      <c r="D157" s="253"/>
      <c r="E157" s="79"/>
      <c r="F157" s="79"/>
      <c r="G157" s="79"/>
      <c r="H157" s="79"/>
      <c r="I157" s="8"/>
      <c r="K157" s="79"/>
      <c r="L157" s="81"/>
      <c r="M157" s="248"/>
      <c r="O157" s="81"/>
      <c r="R157" s="81">
        <f t="shared" si="11"/>
        <v>0</v>
      </c>
      <c r="S157" s="81">
        <f>IFERROR(IF(J157="X",0,IF(K157="X",0,VLOOKUP(K157,'14'!$K$3:$L$16,2,FALSE))),0)</f>
        <v>0</v>
      </c>
      <c r="T157" s="81">
        <f t="shared" si="12"/>
        <v>0</v>
      </c>
      <c r="U157" s="81">
        <f>IFERROR(VLOOKUP(K157,'14'!$K$3:$M$16,3,FALSE),0)</f>
        <v>0</v>
      </c>
      <c r="V157" s="81">
        <f t="shared" si="13"/>
        <v>0</v>
      </c>
      <c r="W157" s="81"/>
      <c r="X157" s="81"/>
      <c r="Y157" s="81"/>
    </row>
    <row r="158" spans="1:25">
      <c r="A158" s="7"/>
      <c r="D158" s="253"/>
      <c r="E158" s="79"/>
      <c r="F158" s="79"/>
      <c r="G158" s="79"/>
      <c r="H158" s="79"/>
      <c r="I158" s="8"/>
      <c r="K158" s="79"/>
      <c r="L158" s="81"/>
      <c r="M158" s="248"/>
      <c r="O158" s="81"/>
      <c r="R158" s="81">
        <f t="shared" si="11"/>
        <v>0</v>
      </c>
      <c r="S158" s="81">
        <f>IFERROR(IF(J158="X",0,IF(K158="X",0,VLOOKUP(K158,'14'!$K$3:$L$16,2,FALSE))),0)</f>
        <v>0</v>
      </c>
      <c r="T158" s="81">
        <f t="shared" si="12"/>
        <v>0</v>
      </c>
      <c r="U158" s="81">
        <f>IFERROR(VLOOKUP(K158,'14'!$K$3:$M$16,3,FALSE),0)</f>
        <v>0</v>
      </c>
      <c r="V158" s="81">
        <f t="shared" si="13"/>
        <v>0</v>
      </c>
      <c r="W158" s="81"/>
      <c r="X158" s="81"/>
      <c r="Y158" s="81"/>
    </row>
    <row r="159" spans="1:25">
      <c r="A159" s="7"/>
      <c r="D159" s="253"/>
      <c r="E159" s="79"/>
      <c r="F159" s="79"/>
      <c r="G159" s="79"/>
      <c r="H159" s="79"/>
      <c r="I159" s="8"/>
      <c r="K159" s="79"/>
      <c r="L159" s="81"/>
      <c r="M159" s="248"/>
      <c r="O159" s="81"/>
      <c r="R159" s="81">
        <f t="shared" si="11"/>
        <v>0</v>
      </c>
      <c r="S159" s="81">
        <f>IFERROR(IF(J159="X",0,IF(K159="X",0,VLOOKUP(K159,'14'!$K$3:$L$16,2,FALSE))),0)</f>
        <v>0</v>
      </c>
      <c r="T159" s="81">
        <f t="shared" si="12"/>
        <v>0</v>
      </c>
      <c r="U159" s="81">
        <f>IFERROR(VLOOKUP(K159,'14'!$K$3:$M$16,3,FALSE),0)</f>
        <v>0</v>
      </c>
      <c r="V159" s="81">
        <f t="shared" si="13"/>
        <v>0</v>
      </c>
      <c r="W159" s="81"/>
      <c r="X159" s="81"/>
      <c r="Y159" s="81"/>
    </row>
    <row r="160" spans="1:25">
      <c r="A160" s="7"/>
      <c r="E160" s="79"/>
      <c r="F160" s="79"/>
      <c r="G160" s="79"/>
      <c r="H160" s="79"/>
      <c r="L160" s="81"/>
      <c r="O160" s="81"/>
      <c r="R160" s="81"/>
      <c r="S160" s="81"/>
      <c r="T160" s="81"/>
      <c r="U160" s="81"/>
      <c r="V160" s="81"/>
    </row>
    <row r="161" spans="1:25">
      <c r="A161" s="247"/>
      <c r="E161" s="79"/>
      <c r="F161" s="79"/>
      <c r="G161" s="79"/>
      <c r="H161" s="79"/>
      <c r="L161" s="81"/>
      <c r="O161" s="81"/>
      <c r="R161" s="81"/>
      <c r="S161" s="81"/>
      <c r="T161" s="81"/>
      <c r="U161" s="81"/>
      <c r="V161" s="81"/>
    </row>
    <row r="162" spans="1:25">
      <c r="A162" s="7"/>
      <c r="D162" s="241"/>
      <c r="E162" s="79"/>
      <c r="F162" s="79"/>
      <c r="G162" s="79"/>
      <c r="H162" s="79"/>
      <c r="K162" s="79"/>
      <c r="L162" s="81"/>
      <c r="M162" s="81"/>
      <c r="O162" s="81"/>
      <c r="R162" s="81">
        <f t="shared" ref="R162:R196" si="14">SUM(M162+P162)</f>
        <v>0</v>
      </c>
      <c r="S162" s="81">
        <f>IFERROR(IF(J162="X",0,IF(K162="X",0,VLOOKUP(K162,'14'!$K$3:$L$16,2,FALSE))),0)</f>
        <v>0</v>
      </c>
      <c r="T162" s="81">
        <f t="shared" ref="T162:T196" si="15">R162*S162</f>
        <v>0</v>
      </c>
      <c r="U162" s="81">
        <f>IFERROR(VLOOKUP(K162,'14'!$K$3:$M$16,3,FALSE),0)</f>
        <v>0</v>
      </c>
      <c r="V162" s="81">
        <f t="shared" ref="V162:V196" si="16">IF(U162=0,0,T162/U162)</f>
        <v>0</v>
      </c>
      <c r="W162" s="81"/>
      <c r="X162" s="81"/>
      <c r="Y162" s="81"/>
    </row>
    <row r="163" spans="1:25">
      <c r="A163" s="7"/>
      <c r="D163" s="241"/>
      <c r="E163" s="79"/>
      <c r="F163" s="79"/>
      <c r="G163" s="79"/>
      <c r="H163" s="79"/>
      <c r="I163" s="8"/>
      <c r="K163" s="79"/>
      <c r="L163" s="81"/>
      <c r="M163" s="81"/>
      <c r="O163" s="81"/>
      <c r="R163" s="81">
        <f t="shared" ref="R163:R193" si="17">SUM(M163+P163)</f>
        <v>0</v>
      </c>
      <c r="S163" s="81">
        <f>IFERROR(IF(J163="X",0,IF(K163="X",0,VLOOKUP(K163,'14'!$K$3:$L$16,2,FALSE))),0)</f>
        <v>0</v>
      </c>
      <c r="T163" s="81">
        <f t="shared" ref="T163:T193" si="18">R163*S163</f>
        <v>0</v>
      </c>
      <c r="U163" s="81">
        <f>IFERROR(VLOOKUP(K163,'14'!$K$3:$M$16,3,FALSE),0)</f>
        <v>0</v>
      </c>
      <c r="V163" s="81">
        <f t="shared" ref="V163:V193" si="19">IF(U163=0,0,T163/U163)</f>
        <v>0</v>
      </c>
      <c r="W163" s="81"/>
      <c r="X163" s="81"/>
      <c r="Y163" s="81"/>
    </row>
    <row r="164" spans="1:25">
      <c r="A164" s="7"/>
      <c r="D164" s="241"/>
      <c r="E164" s="79"/>
      <c r="F164" s="79"/>
      <c r="G164" s="79"/>
      <c r="H164" s="79"/>
      <c r="I164" s="8"/>
      <c r="K164" s="79"/>
      <c r="L164" s="81"/>
      <c r="M164" s="81"/>
      <c r="O164" s="81"/>
      <c r="R164" s="81">
        <f t="shared" si="17"/>
        <v>0</v>
      </c>
      <c r="S164" s="81">
        <f>IFERROR(IF(J164="X",0,IF(K164="X",0,VLOOKUP(K164,'14'!$K$3:$L$16,2,FALSE))),0)</f>
        <v>0</v>
      </c>
      <c r="T164" s="81">
        <f t="shared" si="18"/>
        <v>0</v>
      </c>
      <c r="U164" s="81">
        <f>IFERROR(VLOOKUP(K164,'14'!$K$3:$M$16,3,FALSE),0)</f>
        <v>0</v>
      </c>
      <c r="V164" s="81">
        <f t="shared" si="19"/>
        <v>0</v>
      </c>
      <c r="W164" s="81"/>
      <c r="X164" s="81"/>
      <c r="Y164" s="81"/>
    </row>
    <row r="165" spans="1:25">
      <c r="A165" s="7"/>
      <c r="D165" s="241"/>
      <c r="E165" s="79"/>
      <c r="F165" s="79"/>
      <c r="G165" s="79"/>
      <c r="H165" s="79"/>
      <c r="I165" s="8"/>
      <c r="K165" s="79"/>
      <c r="L165" s="81"/>
      <c r="M165" s="81"/>
      <c r="O165" s="81"/>
      <c r="R165" s="81">
        <f t="shared" si="17"/>
        <v>0</v>
      </c>
      <c r="S165" s="81">
        <f>IFERROR(IF(J165="X",0,IF(K165="X",0,VLOOKUP(K165,'14'!$K$3:$L$16,2,FALSE))),0)</f>
        <v>0</v>
      </c>
      <c r="T165" s="81">
        <f t="shared" si="18"/>
        <v>0</v>
      </c>
      <c r="U165" s="81">
        <f>IFERROR(VLOOKUP(K165,'14'!$K$3:$M$16,3,FALSE),0)</f>
        <v>0</v>
      </c>
      <c r="V165" s="81">
        <f t="shared" si="19"/>
        <v>0</v>
      </c>
      <c r="W165" s="81"/>
      <c r="X165" s="81"/>
      <c r="Y165" s="81"/>
    </row>
    <row r="166" spans="1:25">
      <c r="A166" s="7"/>
      <c r="D166" s="241"/>
      <c r="E166" s="79"/>
      <c r="F166" s="79"/>
      <c r="G166" s="79"/>
      <c r="H166" s="79"/>
      <c r="K166" s="79"/>
      <c r="L166" s="81"/>
      <c r="M166" s="81"/>
      <c r="O166" s="81"/>
      <c r="R166" s="81">
        <f t="shared" si="17"/>
        <v>0</v>
      </c>
      <c r="S166" s="81">
        <f>IFERROR(IF(J166="X",0,IF(K166="X",0,VLOOKUP(K166,'14'!$K$3:$L$16,2,FALSE))),0)</f>
        <v>0</v>
      </c>
      <c r="T166" s="81">
        <f t="shared" si="18"/>
        <v>0</v>
      </c>
      <c r="U166" s="81">
        <f>IFERROR(VLOOKUP(K166,'14'!$K$3:$M$16,3,FALSE),0)</f>
        <v>0</v>
      </c>
      <c r="V166" s="81">
        <f t="shared" si="19"/>
        <v>0</v>
      </c>
      <c r="W166" s="81"/>
      <c r="X166" s="81"/>
      <c r="Y166" s="81"/>
    </row>
    <row r="167" spans="1:25">
      <c r="A167" s="7"/>
      <c r="D167" s="241"/>
      <c r="E167" s="79"/>
      <c r="F167" s="79"/>
      <c r="G167" s="79"/>
      <c r="H167" s="79"/>
      <c r="K167" s="79"/>
      <c r="L167" s="81"/>
      <c r="M167" s="81"/>
      <c r="O167" s="81"/>
      <c r="R167" s="81">
        <f t="shared" si="17"/>
        <v>0</v>
      </c>
      <c r="S167" s="81">
        <f>IFERROR(IF(J167="X",0,IF(K167="X",0,VLOOKUP(K167,'14'!$K$3:$L$16,2,FALSE))),0)</f>
        <v>0</v>
      </c>
      <c r="T167" s="81">
        <f t="shared" si="18"/>
        <v>0</v>
      </c>
      <c r="U167" s="81">
        <f>IFERROR(VLOOKUP(K167,'14'!$K$3:$M$16,3,FALSE),0)</f>
        <v>0</v>
      </c>
      <c r="V167" s="81">
        <f t="shared" si="19"/>
        <v>0</v>
      </c>
      <c r="W167" s="81"/>
      <c r="X167" s="81"/>
      <c r="Y167" s="81"/>
    </row>
    <row r="168" spans="1:25">
      <c r="A168" s="7"/>
      <c r="D168" s="241"/>
      <c r="E168" s="79"/>
      <c r="F168" s="79"/>
      <c r="G168" s="79"/>
      <c r="H168" s="79"/>
      <c r="K168" s="79"/>
      <c r="L168" s="81"/>
      <c r="M168" s="81"/>
      <c r="O168" s="81"/>
      <c r="R168" s="81">
        <f t="shared" si="17"/>
        <v>0</v>
      </c>
      <c r="S168" s="81">
        <f>IFERROR(IF(J168="X",0,IF(K168="X",0,VLOOKUP(K168,'14'!$K$3:$L$16,2,FALSE))),0)</f>
        <v>0</v>
      </c>
      <c r="T168" s="81">
        <f t="shared" si="18"/>
        <v>0</v>
      </c>
      <c r="U168" s="81">
        <f>IFERROR(VLOOKUP(K168,'14'!$K$3:$M$16,3,FALSE),0)</f>
        <v>0</v>
      </c>
      <c r="V168" s="81">
        <f t="shared" si="19"/>
        <v>0</v>
      </c>
      <c r="W168" s="81"/>
      <c r="X168" s="81"/>
      <c r="Y168" s="81"/>
    </row>
    <row r="169" spans="1:25">
      <c r="A169" s="7"/>
      <c r="D169" s="241"/>
      <c r="E169" s="79"/>
      <c r="F169" s="79"/>
      <c r="G169" s="79"/>
      <c r="H169" s="79"/>
      <c r="K169" s="79"/>
      <c r="L169" s="81"/>
      <c r="M169" s="81"/>
      <c r="O169" s="81"/>
      <c r="R169" s="81">
        <f t="shared" si="17"/>
        <v>0</v>
      </c>
      <c r="S169" s="81">
        <f>IFERROR(IF(J169="X",0,IF(K169="X",0,VLOOKUP(K169,'14'!$K$3:$L$16,2,FALSE))),0)</f>
        <v>0</v>
      </c>
      <c r="T169" s="81">
        <f t="shared" si="18"/>
        <v>0</v>
      </c>
      <c r="U169" s="81">
        <f>IFERROR(VLOOKUP(K169,'14'!$K$3:$M$16,3,FALSE),0)</f>
        <v>0</v>
      </c>
      <c r="V169" s="81">
        <f t="shared" si="19"/>
        <v>0</v>
      </c>
      <c r="W169" s="81"/>
      <c r="X169" s="81"/>
      <c r="Y169" s="81"/>
    </row>
    <row r="170" spans="1:25">
      <c r="A170" s="7"/>
      <c r="D170" s="241"/>
      <c r="E170" s="79"/>
      <c r="F170" s="79"/>
      <c r="G170" s="79"/>
      <c r="H170" s="79"/>
      <c r="K170" s="79"/>
      <c r="L170" s="81"/>
      <c r="M170" s="81"/>
      <c r="O170" s="81"/>
      <c r="R170" s="81">
        <f t="shared" si="17"/>
        <v>0</v>
      </c>
      <c r="S170" s="81">
        <f>IFERROR(IF(J170="X",0,IF(K170="X",0,VLOOKUP(K170,'14'!$K$3:$L$16,2,FALSE))),0)</f>
        <v>0</v>
      </c>
      <c r="T170" s="81">
        <f t="shared" si="18"/>
        <v>0</v>
      </c>
      <c r="U170" s="81">
        <f>IFERROR(VLOOKUP(K170,'14'!$K$3:$M$16,3,FALSE),0)</f>
        <v>0</v>
      </c>
      <c r="V170" s="81">
        <f t="shared" si="19"/>
        <v>0</v>
      </c>
      <c r="W170" s="81"/>
      <c r="X170" s="81"/>
      <c r="Y170" s="81"/>
    </row>
    <row r="171" spans="1:25">
      <c r="A171" s="7"/>
      <c r="D171" s="241"/>
      <c r="E171" s="79"/>
      <c r="F171" s="79"/>
      <c r="G171" s="79"/>
      <c r="H171" s="79"/>
      <c r="K171" s="79"/>
      <c r="L171" s="81"/>
      <c r="M171" s="81"/>
      <c r="O171" s="81"/>
      <c r="R171" s="81">
        <f t="shared" si="17"/>
        <v>0</v>
      </c>
      <c r="S171" s="81">
        <f>IFERROR(IF(J171="X",0,IF(K171="X",0,VLOOKUP(K171,'14'!$K$3:$L$16,2,FALSE))),0)</f>
        <v>0</v>
      </c>
      <c r="T171" s="81">
        <f t="shared" si="18"/>
        <v>0</v>
      </c>
      <c r="U171" s="81">
        <f>IFERROR(VLOOKUP(K171,'14'!$K$3:$M$16,3,FALSE),0)</f>
        <v>0</v>
      </c>
      <c r="V171" s="81">
        <f t="shared" si="19"/>
        <v>0</v>
      </c>
      <c r="W171" s="81"/>
      <c r="X171" s="81"/>
      <c r="Y171" s="81"/>
    </row>
    <row r="172" spans="1:25">
      <c r="A172" s="7"/>
      <c r="D172" s="241"/>
      <c r="E172" s="79"/>
      <c r="F172" s="79"/>
      <c r="G172" s="79"/>
      <c r="H172" s="79"/>
      <c r="K172" s="79"/>
      <c r="L172" s="81"/>
      <c r="M172" s="81"/>
      <c r="O172" s="81"/>
      <c r="R172" s="81">
        <f t="shared" si="17"/>
        <v>0</v>
      </c>
      <c r="S172" s="81">
        <f>IFERROR(IF(J172="X",0,IF(K172="X",0,VLOOKUP(K172,'14'!$K$3:$L$16,2,FALSE))),0)</f>
        <v>0</v>
      </c>
      <c r="T172" s="81">
        <f t="shared" si="18"/>
        <v>0</v>
      </c>
      <c r="U172" s="81">
        <f>IFERROR(VLOOKUP(K172,'14'!$K$3:$M$16,3,FALSE),0)</f>
        <v>0</v>
      </c>
      <c r="V172" s="81">
        <f t="shared" si="19"/>
        <v>0</v>
      </c>
      <c r="W172" s="81"/>
      <c r="X172" s="81"/>
      <c r="Y172" s="81"/>
    </row>
    <row r="173" spans="1:25">
      <c r="A173" s="7"/>
      <c r="D173" s="241"/>
      <c r="E173" s="79"/>
      <c r="F173" s="79"/>
      <c r="G173" s="79"/>
      <c r="H173" s="79"/>
      <c r="K173" s="79"/>
      <c r="L173" s="81"/>
      <c r="M173" s="81"/>
      <c r="O173" s="81"/>
      <c r="R173" s="81">
        <f t="shared" si="17"/>
        <v>0</v>
      </c>
      <c r="S173" s="81">
        <f>IFERROR(IF(J173="X",0,IF(K173="X",0,VLOOKUP(K173,'14'!$K$3:$L$16,2,FALSE))),0)</f>
        <v>0</v>
      </c>
      <c r="T173" s="81">
        <f t="shared" si="18"/>
        <v>0</v>
      </c>
      <c r="U173" s="81">
        <f>IFERROR(VLOOKUP(K173,'14'!$K$3:$M$16,3,FALSE),0)</f>
        <v>0</v>
      </c>
      <c r="V173" s="81">
        <f t="shared" si="19"/>
        <v>0</v>
      </c>
      <c r="W173" s="81"/>
      <c r="X173" s="81"/>
      <c r="Y173" s="81"/>
    </row>
    <row r="174" spans="1:25">
      <c r="A174" s="7"/>
      <c r="D174" s="241"/>
      <c r="E174" s="79"/>
      <c r="F174" s="79"/>
      <c r="G174" s="79"/>
      <c r="H174" s="79"/>
      <c r="K174" s="79"/>
      <c r="L174" s="81"/>
      <c r="M174" s="81"/>
      <c r="O174" s="81"/>
      <c r="R174" s="81">
        <f t="shared" si="17"/>
        <v>0</v>
      </c>
      <c r="S174" s="81">
        <f>IFERROR(IF(J174="X",0,IF(K174="X",0,VLOOKUP(K174,'14'!$K$3:$L$16,2,FALSE))),0)</f>
        <v>0</v>
      </c>
      <c r="T174" s="81">
        <f t="shared" si="18"/>
        <v>0</v>
      </c>
      <c r="U174" s="81">
        <f>IFERROR(VLOOKUP(K174,'14'!$K$3:$M$16,3,FALSE),0)</f>
        <v>0</v>
      </c>
      <c r="V174" s="81">
        <f t="shared" si="19"/>
        <v>0</v>
      </c>
      <c r="W174" s="81"/>
      <c r="X174" s="81"/>
      <c r="Y174" s="81"/>
    </row>
    <row r="175" spans="1:25">
      <c r="A175" s="7"/>
      <c r="D175" s="241"/>
      <c r="E175" s="79"/>
      <c r="F175" s="79"/>
      <c r="G175" s="79"/>
      <c r="H175" s="79"/>
      <c r="K175" s="79"/>
      <c r="L175" s="81"/>
      <c r="M175" s="81"/>
      <c r="O175" s="81"/>
      <c r="R175" s="81">
        <f t="shared" si="17"/>
        <v>0</v>
      </c>
      <c r="S175" s="81">
        <f>IFERROR(IF(J175="X",0,IF(K175="X",0,VLOOKUP(K175,'14'!$K$3:$L$16,2,FALSE))),0)</f>
        <v>0</v>
      </c>
      <c r="T175" s="81">
        <f t="shared" si="18"/>
        <v>0</v>
      </c>
      <c r="U175" s="81">
        <f>IFERROR(VLOOKUP(K175,'14'!$K$3:$M$16,3,FALSE),0)</f>
        <v>0</v>
      </c>
      <c r="V175" s="81">
        <f t="shared" si="19"/>
        <v>0</v>
      </c>
      <c r="W175" s="81"/>
      <c r="X175" s="81"/>
      <c r="Y175" s="81"/>
    </row>
    <row r="176" spans="1:25">
      <c r="A176" s="7"/>
      <c r="D176" s="241"/>
      <c r="E176" s="79"/>
      <c r="F176" s="79"/>
      <c r="G176" s="79"/>
      <c r="H176" s="79"/>
      <c r="K176" s="79"/>
      <c r="L176" s="81"/>
      <c r="M176" s="81"/>
      <c r="O176" s="81"/>
      <c r="R176" s="81">
        <f t="shared" si="17"/>
        <v>0</v>
      </c>
      <c r="S176" s="81">
        <f>IFERROR(IF(J176="X",0,IF(K176="X",0,VLOOKUP(K176,'14'!$K$3:$L$16,2,FALSE))),0)</f>
        <v>0</v>
      </c>
      <c r="T176" s="81">
        <f t="shared" si="18"/>
        <v>0</v>
      </c>
      <c r="U176" s="81">
        <f>IFERROR(VLOOKUP(K176,'14'!$K$3:$M$16,3,FALSE),0)</f>
        <v>0</v>
      </c>
      <c r="V176" s="81">
        <f t="shared" si="19"/>
        <v>0</v>
      </c>
      <c r="W176" s="81"/>
      <c r="X176" s="81"/>
      <c r="Y176" s="81"/>
    </row>
    <row r="177" spans="1:25">
      <c r="A177" s="7"/>
      <c r="D177" s="241"/>
      <c r="E177" s="79"/>
      <c r="F177" s="79"/>
      <c r="G177" s="79"/>
      <c r="H177" s="79"/>
      <c r="K177" s="79"/>
      <c r="L177" s="81"/>
      <c r="M177" s="81"/>
      <c r="O177" s="81"/>
      <c r="R177" s="81">
        <f t="shared" si="17"/>
        <v>0</v>
      </c>
      <c r="S177" s="81">
        <f>IFERROR(IF(J177="X",0,IF(K177="X",0,VLOOKUP(K177,'14'!$K$3:$L$16,2,FALSE))),0)</f>
        <v>0</v>
      </c>
      <c r="T177" s="81">
        <f t="shared" si="18"/>
        <v>0</v>
      </c>
      <c r="U177" s="81">
        <f>IFERROR(VLOOKUP(K177,'14'!$K$3:$M$16,3,FALSE),0)</f>
        <v>0</v>
      </c>
      <c r="V177" s="81">
        <f t="shared" si="19"/>
        <v>0</v>
      </c>
      <c r="W177" s="81"/>
      <c r="X177" s="81"/>
      <c r="Y177" s="81"/>
    </row>
    <row r="178" spans="1:25">
      <c r="A178" s="7"/>
      <c r="D178" s="241"/>
      <c r="E178" s="79"/>
      <c r="F178" s="79"/>
      <c r="G178" s="79"/>
      <c r="H178" s="79"/>
      <c r="K178" s="79"/>
      <c r="L178" s="81"/>
      <c r="M178" s="81"/>
      <c r="O178" s="81"/>
      <c r="R178" s="81">
        <f t="shared" si="17"/>
        <v>0</v>
      </c>
      <c r="S178" s="81">
        <f>IFERROR(IF(J178="X",0,IF(K178="X",0,VLOOKUP(K178,'14'!$K$3:$L$16,2,FALSE))),0)</f>
        <v>0</v>
      </c>
      <c r="T178" s="81">
        <f t="shared" si="18"/>
        <v>0</v>
      </c>
      <c r="U178" s="81">
        <f>IFERROR(VLOOKUP(K178,'14'!$K$3:$M$16,3,FALSE),0)</f>
        <v>0</v>
      </c>
      <c r="V178" s="81">
        <f t="shared" si="19"/>
        <v>0</v>
      </c>
      <c r="W178" s="81"/>
      <c r="X178" s="81"/>
      <c r="Y178" s="81"/>
    </row>
    <row r="179" spans="1:25">
      <c r="A179" s="7"/>
      <c r="D179" s="241"/>
      <c r="E179" s="79"/>
      <c r="F179" s="79"/>
      <c r="G179" s="79"/>
      <c r="H179" s="79"/>
      <c r="K179" s="79"/>
      <c r="L179" s="81"/>
      <c r="M179" s="81"/>
      <c r="O179" s="81"/>
      <c r="R179" s="81">
        <f t="shared" si="17"/>
        <v>0</v>
      </c>
      <c r="S179" s="81">
        <f>IFERROR(IF(J179="X",0,IF(K179="X",0,VLOOKUP(K179,'14'!$K$3:$L$16,2,FALSE))),0)</f>
        <v>0</v>
      </c>
      <c r="T179" s="81">
        <f t="shared" si="18"/>
        <v>0</v>
      </c>
      <c r="U179" s="81">
        <f>IFERROR(VLOOKUP(K179,'14'!$K$3:$M$16,3,FALSE),0)</f>
        <v>0</v>
      </c>
      <c r="V179" s="81">
        <f t="shared" si="19"/>
        <v>0</v>
      </c>
      <c r="W179" s="81"/>
      <c r="X179" s="81"/>
      <c r="Y179" s="81"/>
    </row>
    <row r="180" spans="1:25">
      <c r="A180" s="7"/>
      <c r="D180" s="241"/>
      <c r="E180" s="79"/>
      <c r="F180" s="79"/>
      <c r="G180" s="79"/>
      <c r="H180" s="79"/>
      <c r="K180" s="79"/>
      <c r="L180" s="81"/>
      <c r="M180" s="81"/>
      <c r="O180" s="81"/>
      <c r="R180" s="81">
        <f t="shared" si="17"/>
        <v>0</v>
      </c>
      <c r="S180" s="81">
        <f>IFERROR(IF(J180="X",0,IF(K180="X",0,VLOOKUP(K180,'14'!$K$3:$L$16,2,FALSE))),0)</f>
        <v>0</v>
      </c>
      <c r="T180" s="81">
        <f t="shared" si="18"/>
        <v>0</v>
      </c>
      <c r="U180" s="81">
        <f>IFERROR(VLOOKUP(K180,'14'!$K$3:$M$16,3,FALSE),0)</f>
        <v>0</v>
      </c>
      <c r="V180" s="81">
        <f t="shared" si="19"/>
        <v>0</v>
      </c>
      <c r="W180" s="81"/>
      <c r="X180" s="81"/>
      <c r="Y180" s="81"/>
    </row>
    <row r="181" spans="1:25">
      <c r="A181" s="7"/>
      <c r="D181" s="241"/>
      <c r="E181" s="79"/>
      <c r="F181" s="79"/>
      <c r="G181" s="79"/>
      <c r="H181" s="79"/>
      <c r="K181" s="79"/>
      <c r="L181" s="81"/>
      <c r="M181" s="81"/>
      <c r="O181" s="81"/>
      <c r="R181" s="81">
        <f t="shared" si="17"/>
        <v>0</v>
      </c>
      <c r="S181" s="81">
        <f>IFERROR(IF(J181="X",0,IF(K181="X",0,VLOOKUP(K181,'14'!$K$3:$L$16,2,FALSE))),0)</f>
        <v>0</v>
      </c>
      <c r="T181" s="81">
        <f t="shared" si="18"/>
        <v>0</v>
      </c>
      <c r="U181" s="81">
        <f>IFERROR(VLOOKUP(K181,'14'!$K$3:$M$16,3,FALSE),0)</f>
        <v>0</v>
      </c>
      <c r="V181" s="81">
        <f t="shared" si="19"/>
        <v>0</v>
      </c>
      <c r="W181" s="81"/>
      <c r="X181" s="81"/>
      <c r="Y181" s="81"/>
    </row>
    <row r="182" spans="1:25">
      <c r="A182" s="7"/>
      <c r="D182" s="241"/>
      <c r="E182" s="79"/>
      <c r="F182" s="79"/>
      <c r="G182" s="79"/>
      <c r="H182" s="79"/>
      <c r="K182" s="79"/>
      <c r="L182" s="81"/>
      <c r="M182" s="81"/>
      <c r="O182" s="81"/>
      <c r="R182" s="81">
        <f t="shared" si="17"/>
        <v>0</v>
      </c>
      <c r="S182" s="81">
        <f>IFERROR(IF(J182="X",0,IF(K182="X",0,VLOOKUP(K182,'14'!$K$3:$L$16,2,FALSE))),0)</f>
        <v>0</v>
      </c>
      <c r="T182" s="81">
        <f t="shared" si="18"/>
        <v>0</v>
      </c>
      <c r="U182" s="81">
        <f>IFERROR(VLOOKUP(K182,'14'!$K$3:$M$16,3,FALSE),0)</f>
        <v>0</v>
      </c>
      <c r="V182" s="81">
        <f t="shared" si="19"/>
        <v>0</v>
      </c>
      <c r="W182" s="81"/>
      <c r="X182" s="81"/>
      <c r="Y182" s="81"/>
    </row>
    <row r="183" spans="1:25">
      <c r="A183" s="7"/>
      <c r="D183" s="241"/>
      <c r="E183" s="79"/>
      <c r="F183" s="79"/>
      <c r="G183" s="79"/>
      <c r="H183" s="79"/>
      <c r="K183" s="79"/>
      <c r="L183" s="81"/>
      <c r="M183" s="81"/>
      <c r="O183" s="81"/>
      <c r="R183" s="81">
        <f t="shared" si="17"/>
        <v>0</v>
      </c>
      <c r="S183" s="81">
        <f>IFERROR(IF(J183="X",0,IF(K183="X",0,VLOOKUP(K183,'14'!$K$3:$L$16,2,FALSE))),0)</f>
        <v>0</v>
      </c>
      <c r="T183" s="81">
        <f t="shared" si="18"/>
        <v>0</v>
      </c>
      <c r="U183" s="81">
        <f>IFERROR(VLOOKUP(K183,'14'!$K$3:$M$16,3,FALSE),0)</f>
        <v>0</v>
      </c>
      <c r="V183" s="81">
        <f t="shared" si="19"/>
        <v>0</v>
      </c>
      <c r="W183" s="81"/>
      <c r="X183" s="81"/>
      <c r="Y183" s="81"/>
    </row>
    <row r="184" spans="1:25">
      <c r="A184" s="7"/>
      <c r="D184" s="241"/>
      <c r="E184" s="79"/>
      <c r="F184" s="79"/>
      <c r="G184" s="79"/>
      <c r="H184" s="79"/>
      <c r="K184" s="79"/>
      <c r="L184" s="81"/>
      <c r="M184" s="81"/>
      <c r="O184" s="81"/>
      <c r="R184" s="81">
        <f t="shared" si="17"/>
        <v>0</v>
      </c>
      <c r="S184" s="81">
        <f>IFERROR(IF(J184="X",0,IF(K184="X",0,VLOOKUP(K184,'14'!$K$3:$L$16,2,FALSE))),0)</f>
        <v>0</v>
      </c>
      <c r="T184" s="81">
        <f t="shared" si="18"/>
        <v>0</v>
      </c>
      <c r="U184" s="81">
        <f>IFERROR(VLOOKUP(K184,'14'!$K$3:$M$16,3,FALSE),0)</f>
        <v>0</v>
      </c>
      <c r="V184" s="81">
        <f t="shared" si="19"/>
        <v>0</v>
      </c>
      <c r="W184" s="81"/>
      <c r="X184" s="81"/>
      <c r="Y184" s="81"/>
    </row>
    <row r="185" spans="1:25">
      <c r="A185" s="7"/>
      <c r="D185" s="241"/>
      <c r="E185" s="79"/>
      <c r="F185" s="79"/>
      <c r="G185" s="79"/>
      <c r="H185" s="79"/>
      <c r="K185" s="79"/>
      <c r="L185" s="81"/>
      <c r="M185" s="81"/>
      <c r="O185" s="81"/>
      <c r="R185" s="81">
        <f t="shared" si="17"/>
        <v>0</v>
      </c>
      <c r="S185" s="81">
        <f>IFERROR(IF(J185="X",0,IF(K185="X",0,VLOOKUP(K185,'14'!$K$3:$L$16,2,FALSE))),0)</f>
        <v>0</v>
      </c>
      <c r="T185" s="81">
        <f t="shared" si="18"/>
        <v>0</v>
      </c>
      <c r="U185" s="81">
        <f>IFERROR(VLOOKUP(K185,'14'!$K$3:$M$16,3,FALSE),0)</f>
        <v>0</v>
      </c>
      <c r="V185" s="81">
        <f t="shared" si="19"/>
        <v>0</v>
      </c>
      <c r="W185" s="81"/>
      <c r="X185" s="81"/>
      <c r="Y185" s="81"/>
    </row>
    <row r="186" spans="1:25">
      <c r="A186" s="7"/>
      <c r="D186" s="241"/>
      <c r="E186" s="79"/>
      <c r="F186" s="79"/>
      <c r="G186" s="79"/>
      <c r="H186" s="79"/>
      <c r="K186" s="79"/>
      <c r="L186" s="81"/>
      <c r="M186" s="81"/>
      <c r="O186" s="81"/>
      <c r="R186" s="81">
        <f t="shared" si="17"/>
        <v>0</v>
      </c>
      <c r="S186" s="81">
        <f>IFERROR(IF(J186="X",0,IF(K186="X",0,VLOOKUP(K186,'14'!$K$3:$L$16,2,FALSE))),0)</f>
        <v>0</v>
      </c>
      <c r="T186" s="81">
        <f t="shared" si="18"/>
        <v>0</v>
      </c>
      <c r="U186" s="81">
        <f>IFERROR(VLOOKUP(K186,'14'!$K$3:$M$16,3,FALSE),0)</f>
        <v>0</v>
      </c>
      <c r="V186" s="81">
        <f t="shared" si="19"/>
        <v>0</v>
      </c>
      <c r="W186" s="81"/>
      <c r="X186" s="81"/>
      <c r="Y186" s="81"/>
    </row>
    <row r="187" spans="1:25">
      <c r="A187" s="7"/>
      <c r="D187" s="241"/>
      <c r="E187" s="79"/>
      <c r="F187" s="79"/>
      <c r="G187" s="79"/>
      <c r="H187" s="79"/>
      <c r="K187" s="79"/>
      <c r="L187" s="81"/>
      <c r="M187" s="81"/>
      <c r="O187" s="81"/>
      <c r="R187" s="81">
        <f t="shared" si="17"/>
        <v>0</v>
      </c>
      <c r="S187" s="81">
        <f>IFERROR(IF(J187="X",0,IF(K187="X",0,VLOOKUP(K187,'14'!$K$3:$L$16,2,FALSE))),0)</f>
        <v>0</v>
      </c>
      <c r="T187" s="81">
        <f t="shared" si="18"/>
        <v>0</v>
      </c>
      <c r="U187" s="81">
        <f>IFERROR(VLOOKUP(K187,'14'!$K$3:$M$16,3,FALSE),0)</f>
        <v>0</v>
      </c>
      <c r="V187" s="81">
        <f t="shared" si="19"/>
        <v>0</v>
      </c>
      <c r="W187" s="81"/>
      <c r="X187" s="81"/>
      <c r="Y187" s="81"/>
    </row>
    <row r="188" spans="1:25">
      <c r="A188" s="7"/>
      <c r="D188" s="241"/>
      <c r="E188" s="79"/>
      <c r="F188" s="79"/>
      <c r="G188" s="79"/>
      <c r="H188" s="79"/>
      <c r="K188" s="79"/>
      <c r="L188" s="81"/>
      <c r="M188" s="81"/>
      <c r="O188" s="81"/>
      <c r="R188" s="81">
        <f t="shared" si="17"/>
        <v>0</v>
      </c>
      <c r="S188" s="81">
        <f>IFERROR(IF(J188="X",0,IF(K188="X",0,VLOOKUP(K188,'14'!$K$3:$L$16,2,FALSE))),0)</f>
        <v>0</v>
      </c>
      <c r="T188" s="81">
        <f t="shared" si="18"/>
        <v>0</v>
      </c>
      <c r="U188" s="81">
        <f>IFERROR(VLOOKUP(K188,'14'!$K$3:$M$16,3,FALSE),0)</f>
        <v>0</v>
      </c>
      <c r="V188" s="81">
        <f t="shared" si="19"/>
        <v>0</v>
      </c>
      <c r="W188" s="81"/>
      <c r="X188" s="81"/>
      <c r="Y188" s="81"/>
    </row>
    <row r="189" spans="1:25">
      <c r="A189" s="7"/>
      <c r="D189" s="241"/>
      <c r="E189" s="79"/>
      <c r="F189" s="79"/>
      <c r="G189" s="79"/>
      <c r="H189" s="79"/>
      <c r="K189" s="79"/>
      <c r="L189" s="81"/>
      <c r="M189" s="81"/>
      <c r="O189" s="81"/>
      <c r="R189" s="81">
        <f t="shared" si="17"/>
        <v>0</v>
      </c>
      <c r="S189" s="81">
        <f>IFERROR(IF(J189="X",0,IF(K189="X",0,VLOOKUP(K189,'14'!$K$3:$L$16,2,FALSE))),0)</f>
        <v>0</v>
      </c>
      <c r="T189" s="81">
        <f t="shared" si="18"/>
        <v>0</v>
      </c>
      <c r="U189" s="81">
        <f>IFERROR(VLOOKUP(K189,'14'!$K$3:$M$16,3,FALSE),0)</f>
        <v>0</v>
      </c>
      <c r="V189" s="81">
        <f t="shared" si="19"/>
        <v>0</v>
      </c>
      <c r="W189" s="81"/>
      <c r="X189" s="81"/>
      <c r="Y189" s="81"/>
    </row>
    <row r="190" spans="1:25">
      <c r="A190" s="7"/>
      <c r="D190" s="241"/>
      <c r="E190" s="79"/>
      <c r="F190" s="79"/>
      <c r="G190" s="79"/>
      <c r="H190" s="79"/>
      <c r="K190" s="79"/>
      <c r="L190" s="81"/>
      <c r="M190" s="81"/>
      <c r="O190" s="81"/>
      <c r="R190" s="81">
        <f t="shared" si="17"/>
        <v>0</v>
      </c>
      <c r="S190" s="81">
        <f>IFERROR(IF(J190="X",0,IF(K190="X",0,VLOOKUP(K190,'14'!$K$3:$L$16,2,FALSE))),0)</f>
        <v>0</v>
      </c>
      <c r="T190" s="81">
        <f t="shared" si="18"/>
        <v>0</v>
      </c>
      <c r="U190" s="81">
        <f>IFERROR(VLOOKUP(K190,'14'!$K$3:$M$16,3,FALSE),0)</f>
        <v>0</v>
      </c>
      <c r="V190" s="81">
        <f t="shared" si="19"/>
        <v>0</v>
      </c>
      <c r="W190" s="81"/>
      <c r="X190" s="81"/>
      <c r="Y190" s="81"/>
    </row>
    <row r="191" spans="1:25">
      <c r="A191" s="7"/>
      <c r="D191" s="241"/>
      <c r="E191" s="79"/>
      <c r="F191" s="79"/>
      <c r="G191" s="79"/>
      <c r="H191" s="79"/>
      <c r="K191" s="79"/>
      <c r="L191" s="81"/>
      <c r="M191" s="81"/>
      <c r="O191" s="81"/>
      <c r="R191" s="81">
        <f t="shared" si="17"/>
        <v>0</v>
      </c>
      <c r="S191" s="81">
        <f>IFERROR(IF(J191="X",0,IF(K191="X",0,VLOOKUP(K191,'14'!$K$3:$L$16,2,FALSE))),0)</f>
        <v>0</v>
      </c>
      <c r="T191" s="81">
        <f t="shared" si="18"/>
        <v>0</v>
      </c>
      <c r="U191" s="81">
        <f>IFERROR(VLOOKUP(K191,'14'!$K$3:$M$16,3,FALSE),0)</f>
        <v>0</v>
      </c>
      <c r="V191" s="81">
        <f t="shared" si="19"/>
        <v>0</v>
      </c>
      <c r="W191" s="81"/>
      <c r="X191" s="81"/>
      <c r="Y191" s="81"/>
    </row>
    <row r="192" spans="1:25">
      <c r="A192" s="7"/>
      <c r="D192" s="241"/>
      <c r="E192" s="79"/>
      <c r="F192" s="79"/>
      <c r="G192" s="79"/>
      <c r="H192" s="79"/>
      <c r="K192" s="79"/>
      <c r="L192" s="81"/>
      <c r="M192" s="81"/>
      <c r="O192" s="81"/>
      <c r="R192" s="81">
        <f t="shared" si="17"/>
        <v>0</v>
      </c>
      <c r="S192" s="81">
        <f>IFERROR(IF(J192="X",0,IF(K192="X",0,VLOOKUP(K192,'14'!$K$3:$L$16,2,FALSE))),0)</f>
        <v>0</v>
      </c>
      <c r="T192" s="81">
        <f t="shared" si="18"/>
        <v>0</v>
      </c>
      <c r="U192" s="81">
        <f>IFERROR(VLOOKUP(K192,'14'!$K$3:$M$16,3,FALSE),0)</f>
        <v>0</v>
      </c>
      <c r="V192" s="81">
        <f t="shared" si="19"/>
        <v>0</v>
      </c>
      <c r="W192" s="81"/>
      <c r="X192" s="81"/>
      <c r="Y192" s="81"/>
    </row>
    <row r="193" spans="1:25">
      <c r="A193" s="7"/>
      <c r="D193" s="241"/>
      <c r="E193" s="79"/>
      <c r="F193" s="79"/>
      <c r="G193" s="79"/>
      <c r="H193" s="79"/>
      <c r="K193" s="79"/>
      <c r="L193" s="81"/>
      <c r="M193" s="81"/>
      <c r="O193" s="81"/>
      <c r="R193" s="81">
        <f t="shared" si="17"/>
        <v>0</v>
      </c>
      <c r="S193" s="81">
        <f>IFERROR(IF(J193="X",0,IF(K193="X",0,VLOOKUP(K193,'14'!$K$3:$L$16,2,FALSE))),0)</f>
        <v>0</v>
      </c>
      <c r="T193" s="81">
        <f t="shared" si="18"/>
        <v>0</v>
      </c>
      <c r="U193" s="81">
        <f>IFERROR(VLOOKUP(K193,'14'!$K$3:$M$16,3,FALSE),0)</f>
        <v>0</v>
      </c>
      <c r="V193" s="81">
        <f t="shared" si="19"/>
        <v>0</v>
      </c>
    </row>
    <row r="194" spans="1:25">
      <c r="A194" s="7"/>
      <c r="E194" s="79"/>
      <c r="F194" s="79"/>
      <c r="G194" s="79"/>
      <c r="H194" s="79"/>
      <c r="L194" s="81"/>
      <c r="O194" s="81"/>
      <c r="R194" s="81"/>
      <c r="S194" s="81"/>
      <c r="T194" s="81"/>
      <c r="U194" s="81"/>
      <c r="V194" s="81"/>
    </row>
    <row r="195" spans="1:25">
      <c r="A195" s="247"/>
      <c r="E195" s="79"/>
      <c r="F195" s="79"/>
      <c r="G195" s="79"/>
      <c r="H195" s="79"/>
      <c r="L195" s="81"/>
      <c r="O195" s="81"/>
      <c r="R195" s="81"/>
      <c r="S195" s="81"/>
      <c r="T195" s="81"/>
      <c r="U195" s="81"/>
      <c r="V195" s="81"/>
    </row>
    <row r="196" spans="1:25">
      <c r="A196" s="7"/>
      <c r="D196" s="241"/>
      <c r="E196" s="79"/>
      <c r="F196" s="79"/>
      <c r="G196" s="79"/>
      <c r="H196" s="79"/>
      <c r="K196" s="79"/>
      <c r="L196" s="81"/>
      <c r="M196" s="255"/>
      <c r="O196" s="81"/>
      <c r="R196" s="81">
        <f t="shared" si="14"/>
        <v>0</v>
      </c>
      <c r="S196" s="81">
        <f>IFERROR(IF(J196="X",0,IF(K196="X",0,VLOOKUP(K196,'14'!$K$3:$L$16,2,FALSE))),0)</f>
        <v>0</v>
      </c>
      <c r="T196" s="81">
        <f t="shared" si="15"/>
        <v>0</v>
      </c>
      <c r="U196" s="81">
        <f>IFERROR(VLOOKUP(K196,'14'!$K$3:$M$16,3,FALSE),0)</f>
        <v>0</v>
      </c>
      <c r="V196" s="81">
        <f t="shared" si="16"/>
        <v>0</v>
      </c>
      <c r="W196" s="81"/>
      <c r="X196" s="81"/>
      <c r="Y196" s="81"/>
    </row>
    <row r="197" spans="1:25">
      <c r="A197" s="7"/>
      <c r="D197" s="241"/>
      <c r="E197" s="79"/>
      <c r="F197" s="79"/>
      <c r="G197" s="79"/>
      <c r="H197" s="79"/>
      <c r="I197" s="252"/>
      <c r="K197" s="79"/>
      <c r="L197" s="81"/>
      <c r="M197" s="255"/>
      <c r="O197" s="81"/>
      <c r="R197" s="81">
        <f t="shared" ref="R197:R213" si="20">SUM(M197+P197)</f>
        <v>0</v>
      </c>
      <c r="S197" s="81">
        <f>IFERROR(IF(J197="X",0,IF(K197="X",0,VLOOKUP(K197,'14'!$K$3:$L$16,2,FALSE))),0)</f>
        <v>0</v>
      </c>
      <c r="T197" s="81">
        <f t="shared" ref="T197:T213" si="21">R197*S197</f>
        <v>0</v>
      </c>
      <c r="U197" s="81">
        <f>IFERROR(VLOOKUP(K197,'14'!$K$3:$M$16,3,FALSE),0)</f>
        <v>0</v>
      </c>
      <c r="V197" s="81">
        <f t="shared" ref="V197:V213" si="22">IF(U197=0,0,T197/U197)</f>
        <v>0</v>
      </c>
      <c r="W197" s="81"/>
      <c r="X197" s="81"/>
      <c r="Y197" s="81"/>
    </row>
    <row r="198" spans="1:25">
      <c r="A198" s="7"/>
      <c r="D198" s="241"/>
      <c r="E198" s="79"/>
      <c r="F198" s="79"/>
      <c r="G198" s="79"/>
      <c r="H198" s="79"/>
      <c r="I198" s="8"/>
      <c r="K198" s="79"/>
      <c r="L198" s="81"/>
      <c r="M198" s="248"/>
      <c r="O198" s="81"/>
      <c r="R198" s="81">
        <f t="shared" si="20"/>
        <v>0</v>
      </c>
      <c r="S198" s="81">
        <f>IFERROR(IF(J198="X",0,IF(K198="X",0,VLOOKUP(K198,'14'!$K$3:$L$16,2,FALSE))),0)</f>
        <v>0</v>
      </c>
      <c r="T198" s="81">
        <f t="shared" si="21"/>
        <v>0</v>
      </c>
      <c r="U198" s="81">
        <f>IFERROR(VLOOKUP(K198,'14'!$K$3:$M$16,3,FALSE),0)</f>
        <v>0</v>
      </c>
      <c r="V198" s="81">
        <f t="shared" si="22"/>
        <v>0</v>
      </c>
      <c r="W198" s="81"/>
      <c r="X198" s="81"/>
      <c r="Y198" s="81"/>
    </row>
    <row r="199" spans="1:25">
      <c r="A199" s="7"/>
      <c r="D199" s="241"/>
      <c r="E199" s="79"/>
      <c r="F199" s="79"/>
      <c r="G199" s="79"/>
      <c r="H199" s="79"/>
      <c r="I199" s="8"/>
      <c r="K199" s="79"/>
      <c r="L199" s="81"/>
      <c r="M199" s="248"/>
      <c r="O199" s="81"/>
      <c r="R199" s="81">
        <f t="shared" si="20"/>
        <v>0</v>
      </c>
      <c r="S199" s="81">
        <f>IFERROR(IF(J199="X",0,IF(K199="X",0,VLOOKUP(K199,'14'!$K$3:$L$16,2,FALSE))),0)</f>
        <v>0</v>
      </c>
      <c r="T199" s="81">
        <f t="shared" si="21"/>
        <v>0</v>
      </c>
      <c r="U199" s="81">
        <f>IFERROR(VLOOKUP(K199,'14'!$K$3:$M$16,3,FALSE),0)</f>
        <v>0</v>
      </c>
      <c r="V199" s="81">
        <f t="shared" si="22"/>
        <v>0</v>
      </c>
      <c r="W199" s="81"/>
      <c r="X199" s="81"/>
      <c r="Y199" s="81"/>
    </row>
    <row r="200" spans="1:25">
      <c r="A200" s="7"/>
      <c r="D200" s="241"/>
      <c r="E200" s="79"/>
      <c r="F200" s="79"/>
      <c r="G200" s="79"/>
      <c r="H200" s="79"/>
      <c r="I200" s="8"/>
      <c r="K200" s="79"/>
      <c r="L200" s="81"/>
      <c r="M200" s="248"/>
      <c r="O200" s="81"/>
      <c r="R200" s="81">
        <f t="shared" si="20"/>
        <v>0</v>
      </c>
      <c r="S200" s="81">
        <f>IFERROR(IF(J200="X",0,IF(K200="X",0,VLOOKUP(K200,'14'!$K$3:$L$16,2,FALSE))),0)</f>
        <v>0</v>
      </c>
      <c r="T200" s="81">
        <f t="shared" si="21"/>
        <v>0</v>
      </c>
      <c r="U200" s="81">
        <f>IFERROR(VLOOKUP(K200,'14'!$K$3:$M$16,3,FALSE),0)</f>
        <v>0</v>
      </c>
      <c r="V200" s="81">
        <f t="shared" si="22"/>
        <v>0</v>
      </c>
      <c r="W200" s="81"/>
      <c r="X200" s="81"/>
      <c r="Y200" s="81"/>
    </row>
    <row r="201" spans="1:25">
      <c r="A201" s="7"/>
      <c r="D201" s="241"/>
      <c r="E201" s="79"/>
      <c r="F201" s="79"/>
      <c r="G201" s="79"/>
      <c r="H201" s="79"/>
      <c r="I201" s="8"/>
      <c r="K201" s="79"/>
      <c r="L201" s="81"/>
      <c r="M201" s="248"/>
      <c r="O201" s="81"/>
      <c r="R201" s="81">
        <f t="shared" si="20"/>
        <v>0</v>
      </c>
      <c r="S201" s="81">
        <f>IFERROR(IF(J201="X",0,IF(K201="X",0,VLOOKUP(K201,'14'!$K$3:$L$16,2,FALSE))),0)</f>
        <v>0</v>
      </c>
      <c r="T201" s="81">
        <f t="shared" si="21"/>
        <v>0</v>
      </c>
      <c r="U201" s="81">
        <f>IFERROR(VLOOKUP(K201,'14'!$K$3:$M$16,3,FALSE),0)</f>
        <v>0</v>
      </c>
      <c r="V201" s="81">
        <f t="shared" si="22"/>
        <v>0</v>
      </c>
      <c r="W201" s="81"/>
      <c r="X201" s="81"/>
      <c r="Y201" s="81"/>
    </row>
    <row r="202" spans="1:25">
      <c r="A202" s="7"/>
      <c r="D202" s="241"/>
      <c r="E202" s="79"/>
      <c r="F202" s="79"/>
      <c r="G202" s="79"/>
      <c r="H202" s="79"/>
      <c r="I202" s="8"/>
      <c r="K202" s="79"/>
      <c r="L202" s="81"/>
      <c r="M202" s="248"/>
      <c r="O202" s="81"/>
      <c r="R202" s="81">
        <f t="shared" si="20"/>
        <v>0</v>
      </c>
      <c r="S202" s="81">
        <f>IFERROR(IF(J202="X",0,IF(K202="X",0,VLOOKUP(K202,'14'!$K$3:$L$16,2,FALSE))),0)</f>
        <v>0</v>
      </c>
      <c r="T202" s="81">
        <f t="shared" si="21"/>
        <v>0</v>
      </c>
      <c r="U202" s="81">
        <f>IFERROR(VLOOKUP(K202,'14'!$K$3:$M$16,3,FALSE),0)</f>
        <v>0</v>
      </c>
      <c r="V202" s="81">
        <f t="shared" si="22"/>
        <v>0</v>
      </c>
      <c r="W202" s="81"/>
      <c r="X202" s="81"/>
      <c r="Y202" s="81"/>
    </row>
    <row r="203" spans="1:25">
      <c r="A203" s="7"/>
      <c r="D203" s="241"/>
      <c r="E203" s="79"/>
      <c r="F203" s="79"/>
      <c r="G203" s="79"/>
      <c r="H203" s="79"/>
      <c r="I203" s="8"/>
      <c r="K203" s="79"/>
      <c r="L203" s="81"/>
      <c r="M203" s="248"/>
      <c r="O203" s="81"/>
      <c r="R203" s="81">
        <f t="shared" si="20"/>
        <v>0</v>
      </c>
      <c r="S203" s="81">
        <f>IFERROR(IF(J203="X",0,IF(K203="X",0,VLOOKUP(K203,'14'!$K$3:$L$16,2,FALSE))),0)</f>
        <v>0</v>
      </c>
      <c r="T203" s="81">
        <f t="shared" si="21"/>
        <v>0</v>
      </c>
      <c r="U203" s="81">
        <f>IFERROR(VLOOKUP(K203,'14'!$K$3:$M$16,3,FALSE),0)</f>
        <v>0</v>
      </c>
      <c r="V203" s="81">
        <f t="shared" si="22"/>
        <v>0</v>
      </c>
      <c r="W203" s="81"/>
      <c r="X203" s="81"/>
      <c r="Y203" s="81"/>
    </row>
    <row r="204" spans="1:25">
      <c r="A204" s="7"/>
      <c r="D204" s="241"/>
      <c r="E204" s="79"/>
      <c r="F204" s="79"/>
      <c r="G204" s="79"/>
      <c r="H204" s="79"/>
      <c r="I204" s="8"/>
      <c r="K204" s="79"/>
      <c r="L204" s="81"/>
      <c r="M204" s="248"/>
      <c r="O204" s="81"/>
      <c r="R204" s="81">
        <f t="shared" si="20"/>
        <v>0</v>
      </c>
      <c r="S204" s="81">
        <f>IFERROR(IF(J204="X",0,IF(K204="X",0,VLOOKUP(K204,'14'!$K$3:$L$16,2,FALSE))),0)</f>
        <v>0</v>
      </c>
      <c r="T204" s="81">
        <f t="shared" si="21"/>
        <v>0</v>
      </c>
      <c r="U204" s="81">
        <f>IFERROR(VLOOKUP(K204,'14'!$K$3:$M$16,3,FALSE),0)</f>
        <v>0</v>
      </c>
      <c r="V204" s="81">
        <f t="shared" si="22"/>
        <v>0</v>
      </c>
      <c r="W204" s="81"/>
      <c r="X204" s="81"/>
      <c r="Y204" s="81"/>
    </row>
    <row r="205" spans="1:25">
      <c r="A205" s="7"/>
      <c r="D205" s="241"/>
      <c r="E205" s="79"/>
      <c r="F205" s="79"/>
      <c r="G205" s="79"/>
      <c r="H205" s="79"/>
      <c r="I205" s="8"/>
      <c r="K205" s="79"/>
      <c r="L205" s="81"/>
      <c r="M205" s="248"/>
      <c r="O205" s="81"/>
      <c r="R205" s="81">
        <f t="shared" si="20"/>
        <v>0</v>
      </c>
      <c r="S205" s="81">
        <f>IFERROR(IF(J205="X",0,IF(K205="X",0,VLOOKUP(K205,'14'!$K$3:$L$16,2,FALSE))),0)</f>
        <v>0</v>
      </c>
      <c r="T205" s="81">
        <f t="shared" si="21"/>
        <v>0</v>
      </c>
      <c r="U205" s="81">
        <f>IFERROR(VLOOKUP(K205,'14'!$K$3:$M$16,3,FALSE),0)</f>
        <v>0</v>
      </c>
      <c r="V205" s="81">
        <f t="shared" si="22"/>
        <v>0</v>
      </c>
      <c r="W205" s="81"/>
      <c r="X205" s="81"/>
      <c r="Y205" s="81"/>
    </row>
    <row r="206" spans="1:25">
      <c r="A206" s="7"/>
      <c r="D206" s="241"/>
      <c r="E206" s="79"/>
      <c r="F206" s="79"/>
      <c r="G206" s="79"/>
      <c r="H206" s="79"/>
      <c r="I206" s="8"/>
      <c r="K206" s="79"/>
      <c r="L206" s="81"/>
      <c r="M206" s="248"/>
      <c r="O206" s="81"/>
      <c r="R206" s="81">
        <f t="shared" si="20"/>
        <v>0</v>
      </c>
      <c r="S206" s="81">
        <f>IFERROR(IF(J206="X",0,IF(K206="X",0,VLOOKUP(K206,'14'!$K$3:$L$16,2,FALSE))),0)</f>
        <v>0</v>
      </c>
      <c r="T206" s="81">
        <f t="shared" si="21"/>
        <v>0</v>
      </c>
      <c r="U206" s="81">
        <f>IFERROR(VLOOKUP(K206,'14'!$K$3:$M$16,3,FALSE),0)</f>
        <v>0</v>
      </c>
      <c r="V206" s="81">
        <f t="shared" si="22"/>
        <v>0</v>
      </c>
      <c r="W206" s="81"/>
      <c r="X206" s="81"/>
      <c r="Y206" s="81"/>
    </row>
    <row r="207" spans="1:25">
      <c r="A207" s="7"/>
      <c r="D207" s="241"/>
      <c r="E207" s="79"/>
      <c r="F207" s="79"/>
      <c r="G207" s="79"/>
      <c r="H207" s="79"/>
      <c r="I207" s="8"/>
      <c r="K207" s="79"/>
      <c r="L207" s="81"/>
      <c r="M207" s="248"/>
      <c r="O207" s="81"/>
      <c r="R207" s="81">
        <f t="shared" si="20"/>
        <v>0</v>
      </c>
      <c r="S207" s="81">
        <f>IFERROR(IF(J207="X",0,IF(K207="X",0,VLOOKUP(K207,'14'!$K$3:$L$16,2,FALSE))),0)</f>
        <v>0</v>
      </c>
      <c r="T207" s="81">
        <f t="shared" si="21"/>
        <v>0</v>
      </c>
      <c r="U207" s="81">
        <f>IFERROR(VLOOKUP(K207,'14'!$K$3:$M$16,3,FALSE),0)</f>
        <v>0</v>
      </c>
      <c r="V207" s="81">
        <f t="shared" si="22"/>
        <v>0</v>
      </c>
      <c r="W207" s="81"/>
      <c r="X207" s="81"/>
      <c r="Y207" s="81"/>
    </row>
    <row r="208" spans="1:25">
      <c r="A208" s="7"/>
      <c r="D208" s="241"/>
      <c r="E208" s="79"/>
      <c r="F208" s="79"/>
      <c r="G208" s="79"/>
      <c r="H208" s="79"/>
      <c r="I208" s="8"/>
      <c r="K208" s="79"/>
      <c r="L208" s="81"/>
      <c r="M208" s="248"/>
      <c r="O208" s="81"/>
      <c r="R208" s="81">
        <f t="shared" si="20"/>
        <v>0</v>
      </c>
      <c r="S208" s="81">
        <f>IFERROR(IF(J208="X",0,IF(K208="X",0,VLOOKUP(K208,'14'!$K$3:$L$16,2,FALSE))),0)</f>
        <v>0</v>
      </c>
      <c r="T208" s="81">
        <f t="shared" si="21"/>
        <v>0</v>
      </c>
      <c r="U208" s="81">
        <f>IFERROR(VLOOKUP(K208,'14'!$K$3:$M$16,3,FALSE),0)</f>
        <v>0</v>
      </c>
      <c r="V208" s="81">
        <f t="shared" si="22"/>
        <v>0</v>
      </c>
      <c r="W208" s="81"/>
      <c r="X208" s="81"/>
      <c r="Y208" s="81"/>
    </row>
    <row r="209" spans="1:25">
      <c r="A209" s="7"/>
      <c r="D209" s="241"/>
      <c r="E209" s="79"/>
      <c r="F209" s="79"/>
      <c r="G209" s="79"/>
      <c r="H209" s="79"/>
      <c r="I209" s="8"/>
      <c r="K209" s="79"/>
      <c r="L209" s="81"/>
      <c r="M209" s="248"/>
      <c r="O209" s="81"/>
      <c r="R209" s="81">
        <f t="shared" si="20"/>
        <v>0</v>
      </c>
      <c r="S209" s="81">
        <f>IFERROR(IF(J209="X",0,IF(K209="X",0,VLOOKUP(K209,'14'!$K$3:$L$16,2,FALSE))),0)</f>
        <v>0</v>
      </c>
      <c r="T209" s="81">
        <f t="shared" si="21"/>
        <v>0</v>
      </c>
      <c r="U209" s="81">
        <f>IFERROR(VLOOKUP(K209,'14'!$K$3:$M$16,3,FALSE),0)</f>
        <v>0</v>
      </c>
      <c r="V209" s="81">
        <f t="shared" si="22"/>
        <v>0</v>
      </c>
      <c r="W209" s="81"/>
      <c r="X209" s="81"/>
      <c r="Y209" s="81"/>
    </row>
    <row r="210" spans="1:25">
      <c r="A210" s="7"/>
      <c r="D210" s="241"/>
      <c r="E210" s="79"/>
      <c r="F210" s="79"/>
      <c r="G210" s="79"/>
      <c r="H210" s="79"/>
      <c r="I210" s="8"/>
      <c r="K210" s="79"/>
      <c r="L210" s="81"/>
      <c r="M210" s="248"/>
      <c r="O210" s="81"/>
      <c r="R210" s="81">
        <f t="shared" si="20"/>
        <v>0</v>
      </c>
      <c r="S210" s="81">
        <f>IFERROR(IF(J210="X",0,IF(K210="X",0,VLOOKUP(K210,'14'!$K$3:$L$16,2,FALSE))),0)</f>
        <v>0</v>
      </c>
      <c r="T210" s="81">
        <f t="shared" si="21"/>
        <v>0</v>
      </c>
      <c r="U210" s="81">
        <f>IFERROR(VLOOKUP(K210,'14'!$K$3:$M$16,3,FALSE),0)</f>
        <v>0</v>
      </c>
      <c r="V210" s="81">
        <f t="shared" si="22"/>
        <v>0</v>
      </c>
      <c r="W210" s="81"/>
      <c r="X210" s="81"/>
      <c r="Y210" s="81"/>
    </row>
    <row r="211" spans="1:25">
      <c r="A211" s="7"/>
      <c r="D211" s="241"/>
      <c r="E211" s="79"/>
      <c r="F211" s="79"/>
      <c r="G211" s="79"/>
      <c r="H211" s="79"/>
      <c r="I211" s="8"/>
      <c r="K211" s="79"/>
      <c r="L211" s="81"/>
      <c r="M211" s="248"/>
      <c r="O211" s="81"/>
      <c r="R211" s="81">
        <f t="shared" si="20"/>
        <v>0</v>
      </c>
      <c r="S211" s="81">
        <f>IFERROR(IF(J211="X",0,IF(K211="X",0,VLOOKUP(K211,'14'!$K$3:$L$16,2,FALSE))),0)</f>
        <v>0</v>
      </c>
      <c r="T211" s="81">
        <f t="shared" si="21"/>
        <v>0</v>
      </c>
      <c r="U211" s="81">
        <f>IFERROR(VLOOKUP(K211,'14'!$K$3:$M$16,3,FALSE),0)</f>
        <v>0</v>
      </c>
      <c r="V211" s="81">
        <f t="shared" si="22"/>
        <v>0</v>
      </c>
      <c r="W211" s="81"/>
      <c r="X211" s="81"/>
      <c r="Y211" s="81"/>
    </row>
    <row r="212" spans="1:25">
      <c r="A212" s="7"/>
      <c r="D212" s="241"/>
      <c r="E212" s="79"/>
      <c r="F212" s="79"/>
      <c r="G212" s="79"/>
      <c r="H212" s="79"/>
      <c r="I212" s="252"/>
      <c r="K212" s="79"/>
      <c r="L212" s="81"/>
      <c r="M212" s="248"/>
      <c r="O212" s="81"/>
      <c r="R212" s="81">
        <f t="shared" si="20"/>
        <v>0</v>
      </c>
      <c r="S212" s="81">
        <f>IFERROR(IF(J212="X",0,IF(K212="X",0,VLOOKUP(K212,'14'!$K$3:$L$16,2,FALSE))),0)</f>
        <v>0</v>
      </c>
      <c r="T212" s="81">
        <f t="shared" si="21"/>
        <v>0</v>
      </c>
      <c r="U212" s="81">
        <f>IFERROR(VLOOKUP(K212,'14'!$K$3:$M$16,3,FALSE),0)</f>
        <v>0</v>
      </c>
      <c r="V212" s="81">
        <f t="shared" si="22"/>
        <v>0</v>
      </c>
      <c r="W212" s="81"/>
      <c r="X212" s="81"/>
      <c r="Y212" s="81"/>
    </row>
    <row r="213" spans="1:25">
      <c r="A213" s="7"/>
      <c r="D213" s="241"/>
      <c r="E213" s="79"/>
      <c r="F213" s="79"/>
      <c r="G213" s="79"/>
      <c r="H213" s="79"/>
      <c r="I213" s="252"/>
      <c r="K213" s="8"/>
      <c r="L213" s="81"/>
      <c r="M213" s="81"/>
      <c r="O213" s="81"/>
      <c r="R213" s="81">
        <f t="shared" si="20"/>
        <v>0</v>
      </c>
      <c r="S213" s="81">
        <f>IFERROR(IF(J213="X",0,IF(K213="X",0,VLOOKUP(K213,'14'!$K$3:$L$16,2,FALSE))),0)</f>
        <v>0</v>
      </c>
      <c r="T213" s="81">
        <f t="shared" si="21"/>
        <v>0</v>
      </c>
      <c r="U213" s="81">
        <f>IFERROR(VLOOKUP(K213,'14'!$K$3:$M$16,3,FALSE),0)</f>
        <v>0</v>
      </c>
      <c r="V213" s="81">
        <f t="shared" si="22"/>
        <v>0</v>
      </c>
      <c r="W213" s="81"/>
      <c r="X213" s="81"/>
      <c r="Y213" s="81"/>
    </row>
    <row r="214" spans="1:25">
      <c r="A214" s="7"/>
      <c r="E214" s="79"/>
      <c r="F214" s="79"/>
      <c r="G214" s="79"/>
      <c r="H214" s="79"/>
      <c r="L214" s="81"/>
      <c r="O214" s="81"/>
      <c r="R214" s="81"/>
      <c r="S214" s="81"/>
      <c r="T214" s="81"/>
      <c r="U214" s="81"/>
      <c r="V214" s="81"/>
      <c r="W214" s="81"/>
      <c r="X214" s="81"/>
      <c r="Y214" s="81"/>
    </row>
    <row r="215" spans="1:25">
      <c r="A215" s="247"/>
      <c r="E215" s="79"/>
      <c r="F215" s="79"/>
      <c r="G215" s="79"/>
      <c r="H215" s="79"/>
      <c r="L215" s="81"/>
      <c r="O215" s="81"/>
      <c r="R215" s="81"/>
      <c r="S215" s="81"/>
      <c r="T215" s="81"/>
      <c r="U215" s="81"/>
      <c r="V215" s="81"/>
    </row>
    <row r="216" spans="1:25">
      <c r="A216" s="7"/>
      <c r="D216" s="241"/>
      <c r="E216" s="79"/>
      <c r="F216" s="79"/>
      <c r="G216" s="79"/>
      <c r="H216" s="79"/>
      <c r="I216" s="8"/>
      <c r="K216" s="8"/>
      <c r="L216" s="81"/>
      <c r="M216" s="81"/>
      <c r="O216" s="81"/>
      <c r="R216" s="81">
        <f t="shared" ref="R216" si="23">SUM(M216+P216)</f>
        <v>0</v>
      </c>
      <c r="S216" s="81">
        <f>IFERROR(IF(J216="X",0,IF(K216="X",0,VLOOKUP(K216,'14'!$K$3:$L$16,2,FALSE))),0)</f>
        <v>0</v>
      </c>
      <c r="T216" s="81">
        <f t="shared" ref="T216" si="24">R216*S216</f>
        <v>0</v>
      </c>
      <c r="U216" s="81">
        <f>IFERROR(VLOOKUP(K216,'14'!$K$3:$M$16,3,FALSE),0)</f>
        <v>0</v>
      </c>
      <c r="V216" s="81">
        <f t="shared" ref="V216" si="25">IF(U216=0,0,T216/U216)</f>
        <v>0</v>
      </c>
    </row>
    <row r="217" spans="1:25">
      <c r="A217" s="7"/>
      <c r="D217" s="241"/>
      <c r="E217" s="79"/>
      <c r="F217" s="79"/>
      <c r="G217" s="79"/>
      <c r="H217" s="79"/>
      <c r="I217" s="8"/>
      <c r="K217" s="8"/>
      <c r="L217" s="81"/>
      <c r="M217" s="81"/>
      <c r="O217" s="81"/>
      <c r="R217" s="81">
        <f t="shared" ref="R217:R232" si="26">SUM(M217+P217)</f>
        <v>0</v>
      </c>
      <c r="S217" s="81">
        <f>IFERROR(IF(J217="X",0,IF(K217="X",0,VLOOKUP(K217,'14'!$K$3:$L$16,2,FALSE))),0)</f>
        <v>0</v>
      </c>
      <c r="T217" s="81">
        <f t="shared" ref="T217:T232" si="27">R217*S217</f>
        <v>0</v>
      </c>
      <c r="U217" s="81">
        <f>IFERROR(VLOOKUP(K217,'14'!$K$3:$M$16,3,FALSE),0)</f>
        <v>0</v>
      </c>
      <c r="V217" s="81">
        <f t="shared" ref="V217:V232" si="28">IF(U217=0,0,T217/U217)</f>
        <v>0</v>
      </c>
      <c r="W217" s="81"/>
      <c r="X217" s="81"/>
      <c r="Y217" s="81"/>
    </row>
    <row r="218" spans="1:25">
      <c r="A218" s="7"/>
      <c r="D218" s="241"/>
      <c r="E218" s="79"/>
      <c r="F218" s="79"/>
      <c r="G218" s="79"/>
      <c r="H218" s="79"/>
      <c r="I218" s="8"/>
      <c r="K218" s="8"/>
      <c r="L218" s="81"/>
      <c r="M218" s="81"/>
      <c r="O218" s="81"/>
      <c r="R218" s="81">
        <f t="shared" si="26"/>
        <v>0</v>
      </c>
      <c r="S218" s="81">
        <f>IFERROR(IF(J218="X",0,IF(K218="X",0,VLOOKUP(K218,'14'!$K$3:$L$16,2,FALSE))),0)</f>
        <v>0</v>
      </c>
      <c r="T218" s="81">
        <f t="shared" si="27"/>
        <v>0</v>
      </c>
      <c r="U218" s="81">
        <f>IFERROR(VLOOKUP(K218,'14'!$K$3:$M$16,3,FALSE),0)</f>
        <v>0</v>
      </c>
      <c r="V218" s="81">
        <f t="shared" si="28"/>
        <v>0</v>
      </c>
      <c r="W218" s="81"/>
      <c r="X218" s="81"/>
      <c r="Y218" s="81"/>
    </row>
    <row r="219" spans="1:25">
      <c r="A219" s="7"/>
      <c r="D219" s="241"/>
      <c r="E219" s="79"/>
      <c r="F219" s="79"/>
      <c r="G219" s="79"/>
      <c r="H219" s="79"/>
      <c r="I219" s="8"/>
      <c r="K219" s="8"/>
      <c r="L219" s="81"/>
      <c r="M219" s="81"/>
      <c r="O219" s="81"/>
      <c r="R219" s="81">
        <f t="shared" si="26"/>
        <v>0</v>
      </c>
      <c r="S219" s="81">
        <f>IFERROR(IF(J219="X",0,IF(K219="X",0,VLOOKUP(K219,'14'!$K$3:$L$16,2,FALSE))),0)</f>
        <v>0</v>
      </c>
      <c r="T219" s="81">
        <f t="shared" si="27"/>
        <v>0</v>
      </c>
      <c r="U219" s="81">
        <f>IFERROR(VLOOKUP(K219,'14'!$K$3:$M$16,3,FALSE),0)</f>
        <v>0</v>
      </c>
      <c r="V219" s="81">
        <f t="shared" si="28"/>
        <v>0</v>
      </c>
      <c r="W219" s="81"/>
      <c r="X219" s="81"/>
      <c r="Y219" s="81"/>
    </row>
    <row r="220" spans="1:25">
      <c r="A220" s="7"/>
      <c r="D220" s="241"/>
      <c r="E220" s="79"/>
      <c r="F220" s="79"/>
      <c r="G220" s="79"/>
      <c r="H220" s="79"/>
      <c r="I220" s="8"/>
      <c r="K220" s="8"/>
      <c r="L220" s="81"/>
      <c r="M220" s="81"/>
      <c r="O220" s="81"/>
      <c r="R220" s="81">
        <f t="shared" si="26"/>
        <v>0</v>
      </c>
      <c r="S220" s="81">
        <f>IFERROR(IF(J220="X",0,IF(K220="X",0,VLOOKUP(K220,'14'!$K$3:$L$16,2,FALSE))),0)</f>
        <v>0</v>
      </c>
      <c r="T220" s="81">
        <f t="shared" si="27"/>
        <v>0</v>
      </c>
      <c r="U220" s="81">
        <f>IFERROR(VLOOKUP(K220,'14'!$K$3:$M$16,3,FALSE),0)</f>
        <v>0</v>
      </c>
      <c r="V220" s="81">
        <f t="shared" si="28"/>
        <v>0</v>
      </c>
      <c r="W220" s="81"/>
      <c r="X220" s="81"/>
      <c r="Y220" s="81"/>
    </row>
    <row r="221" spans="1:25">
      <c r="A221" s="7"/>
      <c r="D221" s="241"/>
      <c r="E221" s="79"/>
      <c r="F221" s="79"/>
      <c r="G221" s="79"/>
      <c r="H221" s="79"/>
      <c r="I221" s="8"/>
      <c r="K221" s="8"/>
      <c r="L221" s="81"/>
      <c r="M221" s="81"/>
      <c r="O221" s="81"/>
      <c r="R221" s="81">
        <f t="shared" si="26"/>
        <v>0</v>
      </c>
      <c r="S221" s="81">
        <f>IFERROR(IF(J221="X",0,IF(K221="X",0,VLOOKUP(K221,'14'!$K$3:$L$16,2,FALSE))),0)</f>
        <v>0</v>
      </c>
      <c r="T221" s="81">
        <f t="shared" si="27"/>
        <v>0</v>
      </c>
      <c r="U221" s="81">
        <f>IFERROR(VLOOKUP(K221,'14'!$K$3:$M$16,3,FALSE),0)</f>
        <v>0</v>
      </c>
      <c r="V221" s="81">
        <f t="shared" si="28"/>
        <v>0</v>
      </c>
      <c r="W221" s="81"/>
      <c r="X221" s="81"/>
      <c r="Y221" s="81"/>
    </row>
    <row r="222" spans="1:25">
      <c r="A222" s="7"/>
      <c r="D222" s="241"/>
      <c r="E222" s="79"/>
      <c r="F222" s="79"/>
      <c r="G222" s="79"/>
      <c r="H222" s="79"/>
      <c r="I222" s="8"/>
      <c r="K222" s="8"/>
      <c r="L222" s="81"/>
      <c r="M222" s="81"/>
      <c r="O222" s="81"/>
      <c r="R222" s="81">
        <f t="shared" si="26"/>
        <v>0</v>
      </c>
      <c r="S222" s="81">
        <f>IFERROR(IF(J222="X",0,IF(K222="X",0,VLOOKUP(K222,'14'!$K$3:$L$16,2,FALSE))),0)</f>
        <v>0</v>
      </c>
      <c r="T222" s="81">
        <f t="shared" si="27"/>
        <v>0</v>
      </c>
      <c r="U222" s="81">
        <f>IFERROR(VLOOKUP(K222,'14'!$K$3:$M$16,3,FALSE),0)</f>
        <v>0</v>
      </c>
      <c r="V222" s="81">
        <f t="shared" si="28"/>
        <v>0</v>
      </c>
      <c r="W222" s="81"/>
      <c r="X222" s="81"/>
      <c r="Y222" s="81"/>
    </row>
    <row r="223" spans="1:25">
      <c r="A223" s="7"/>
      <c r="D223" s="241"/>
      <c r="E223" s="79"/>
      <c r="F223" s="79"/>
      <c r="G223" s="79"/>
      <c r="H223" s="79"/>
      <c r="I223" s="8"/>
      <c r="K223" s="8"/>
      <c r="L223" s="81"/>
      <c r="M223" s="81"/>
      <c r="O223" s="81"/>
      <c r="R223" s="81">
        <f t="shared" si="26"/>
        <v>0</v>
      </c>
      <c r="S223" s="81">
        <f>IFERROR(IF(J223="X",0,IF(K223="X",0,VLOOKUP(K223,'14'!$K$3:$L$16,2,FALSE))),0)</f>
        <v>0</v>
      </c>
      <c r="T223" s="81">
        <f t="shared" si="27"/>
        <v>0</v>
      </c>
      <c r="U223" s="81">
        <f>IFERROR(VLOOKUP(K223,'14'!$K$3:$M$16,3,FALSE),0)</f>
        <v>0</v>
      </c>
      <c r="V223" s="81">
        <f t="shared" si="28"/>
        <v>0</v>
      </c>
      <c r="W223" s="81"/>
      <c r="X223" s="81"/>
      <c r="Y223" s="81"/>
    </row>
    <row r="224" spans="1:25">
      <c r="A224" s="7"/>
      <c r="D224" s="241"/>
      <c r="E224" s="79"/>
      <c r="F224" s="79"/>
      <c r="G224" s="79"/>
      <c r="H224" s="79"/>
      <c r="I224" s="8"/>
      <c r="K224" s="8"/>
      <c r="L224" s="81"/>
      <c r="M224" s="81"/>
      <c r="O224" s="81"/>
      <c r="R224" s="81">
        <f t="shared" si="26"/>
        <v>0</v>
      </c>
      <c r="S224" s="81">
        <f>IFERROR(IF(J224="X",0,IF(K224="X",0,VLOOKUP(K224,'14'!$K$3:$L$16,2,FALSE))),0)</f>
        <v>0</v>
      </c>
      <c r="T224" s="81">
        <f t="shared" si="27"/>
        <v>0</v>
      </c>
      <c r="U224" s="81">
        <f>IFERROR(VLOOKUP(K224,'14'!$K$3:$M$16,3,FALSE),0)</f>
        <v>0</v>
      </c>
      <c r="V224" s="81">
        <f t="shared" si="28"/>
        <v>0</v>
      </c>
      <c r="W224" s="81"/>
      <c r="X224" s="81"/>
      <c r="Y224" s="81"/>
    </row>
    <row r="225" spans="1:25">
      <c r="A225" s="7"/>
      <c r="D225" s="241"/>
      <c r="E225" s="79"/>
      <c r="F225" s="79"/>
      <c r="G225" s="79"/>
      <c r="H225" s="79"/>
      <c r="I225" s="8"/>
      <c r="K225" s="8"/>
      <c r="L225" s="81"/>
      <c r="M225" s="81"/>
      <c r="O225" s="81"/>
      <c r="R225" s="81">
        <f t="shared" si="26"/>
        <v>0</v>
      </c>
      <c r="S225" s="81">
        <f>IFERROR(IF(J225="X",0,IF(K225="X",0,VLOOKUP(K225,'14'!$K$3:$L$16,2,FALSE))),0)</f>
        <v>0</v>
      </c>
      <c r="T225" s="81">
        <f t="shared" si="27"/>
        <v>0</v>
      </c>
      <c r="U225" s="81">
        <f>IFERROR(VLOOKUP(K225,'14'!$K$3:$M$16,3,FALSE),0)</f>
        <v>0</v>
      </c>
      <c r="V225" s="81">
        <f t="shared" si="28"/>
        <v>0</v>
      </c>
      <c r="W225" s="81"/>
      <c r="X225" s="81"/>
      <c r="Y225" s="81"/>
    </row>
    <row r="226" spans="1:25">
      <c r="A226" s="7"/>
      <c r="D226" s="241"/>
      <c r="E226" s="79"/>
      <c r="F226" s="79"/>
      <c r="G226" s="79"/>
      <c r="H226" s="79"/>
      <c r="I226" s="8"/>
      <c r="K226" s="8"/>
      <c r="L226" s="81"/>
      <c r="M226" s="81"/>
      <c r="O226" s="81"/>
      <c r="R226" s="81">
        <f t="shared" si="26"/>
        <v>0</v>
      </c>
      <c r="S226" s="81">
        <f>IFERROR(IF(J226="X",0,IF(K226="X",0,VLOOKUP(K226,'14'!$K$3:$L$16,2,FALSE))),0)</f>
        <v>0</v>
      </c>
      <c r="T226" s="81">
        <f t="shared" si="27"/>
        <v>0</v>
      </c>
      <c r="U226" s="81">
        <f>IFERROR(VLOOKUP(K226,'14'!$K$3:$M$16,3,FALSE),0)</f>
        <v>0</v>
      </c>
      <c r="V226" s="81">
        <f t="shared" si="28"/>
        <v>0</v>
      </c>
      <c r="W226" s="81"/>
      <c r="X226" s="81"/>
      <c r="Y226" s="81"/>
    </row>
    <row r="227" spans="1:25">
      <c r="A227" s="7"/>
      <c r="D227" s="241"/>
      <c r="E227" s="79"/>
      <c r="F227" s="79"/>
      <c r="G227" s="79"/>
      <c r="H227" s="79"/>
      <c r="I227" s="8"/>
      <c r="K227" s="8"/>
      <c r="L227" s="81"/>
      <c r="M227" s="81"/>
      <c r="O227" s="81"/>
      <c r="R227" s="81">
        <f t="shared" si="26"/>
        <v>0</v>
      </c>
      <c r="S227" s="81">
        <f>IFERROR(IF(J227="X",0,IF(K227="X",0,VLOOKUP(K227,'14'!$K$3:$L$16,2,FALSE))),0)</f>
        <v>0</v>
      </c>
      <c r="T227" s="81">
        <f t="shared" si="27"/>
        <v>0</v>
      </c>
      <c r="U227" s="81">
        <f>IFERROR(VLOOKUP(K227,'14'!$K$3:$M$16,3,FALSE),0)</f>
        <v>0</v>
      </c>
      <c r="V227" s="81">
        <f t="shared" si="28"/>
        <v>0</v>
      </c>
      <c r="W227" s="81"/>
      <c r="X227" s="81"/>
      <c r="Y227" s="81"/>
    </row>
    <row r="228" spans="1:25">
      <c r="A228" s="7"/>
      <c r="D228" s="241"/>
      <c r="E228" s="79"/>
      <c r="F228" s="79"/>
      <c r="G228" s="79"/>
      <c r="H228" s="79"/>
      <c r="I228" s="8"/>
      <c r="K228" s="8"/>
      <c r="L228" s="81"/>
      <c r="M228" s="81"/>
      <c r="O228" s="81"/>
      <c r="R228" s="81">
        <f t="shared" si="26"/>
        <v>0</v>
      </c>
      <c r="S228" s="81">
        <f>IFERROR(IF(J228="X",0,IF(K228="X",0,VLOOKUP(K228,'14'!$K$3:$L$16,2,FALSE))),0)</f>
        <v>0</v>
      </c>
      <c r="T228" s="81">
        <f t="shared" si="27"/>
        <v>0</v>
      </c>
      <c r="U228" s="81">
        <f>IFERROR(VLOOKUP(K228,'14'!$K$3:$M$16,3,FALSE),0)</f>
        <v>0</v>
      </c>
      <c r="V228" s="81">
        <f t="shared" si="28"/>
        <v>0</v>
      </c>
      <c r="W228" s="81"/>
      <c r="X228" s="81"/>
      <c r="Y228" s="81"/>
    </row>
    <row r="229" spans="1:25">
      <c r="A229" s="7"/>
      <c r="D229" s="241"/>
      <c r="E229" s="79"/>
      <c r="F229" s="79"/>
      <c r="G229" s="79"/>
      <c r="H229" s="79"/>
      <c r="I229" s="252"/>
      <c r="K229" s="8"/>
      <c r="L229" s="81"/>
      <c r="M229" s="81"/>
      <c r="O229" s="81"/>
      <c r="R229" s="81">
        <f t="shared" si="26"/>
        <v>0</v>
      </c>
      <c r="S229" s="81">
        <f>IFERROR(IF(J229="X",0,IF(K229="X",0,VLOOKUP(K229,'14'!$K$3:$L$16,2,FALSE))),0)</f>
        <v>0</v>
      </c>
      <c r="T229" s="81">
        <f t="shared" si="27"/>
        <v>0</v>
      </c>
      <c r="U229" s="81">
        <f>IFERROR(VLOOKUP(K229,'14'!$K$3:$M$16,3,FALSE),0)</f>
        <v>0</v>
      </c>
      <c r="V229" s="81">
        <f t="shared" si="28"/>
        <v>0</v>
      </c>
      <c r="W229" s="81"/>
      <c r="X229" s="81"/>
      <c r="Y229" s="81"/>
    </row>
    <row r="230" spans="1:25">
      <c r="A230" s="7"/>
      <c r="D230" s="241"/>
      <c r="E230" s="79"/>
      <c r="F230" s="79"/>
      <c r="G230" s="79"/>
      <c r="H230" s="79"/>
      <c r="I230" s="8"/>
      <c r="K230" s="8"/>
      <c r="L230" s="81"/>
      <c r="M230" s="81"/>
      <c r="O230" s="81"/>
      <c r="R230" s="81">
        <f t="shared" si="26"/>
        <v>0</v>
      </c>
      <c r="S230" s="81">
        <f>IFERROR(IF(J230="X",0,IF(K230="X",0,VLOOKUP(K230,'14'!$K$3:$L$16,2,FALSE))),0)</f>
        <v>0</v>
      </c>
      <c r="T230" s="81">
        <f t="shared" si="27"/>
        <v>0</v>
      </c>
      <c r="U230" s="81">
        <f>IFERROR(VLOOKUP(K230,'14'!$K$3:$M$16,3,FALSE),0)</f>
        <v>0</v>
      </c>
      <c r="V230" s="81">
        <f t="shared" si="28"/>
        <v>0</v>
      </c>
      <c r="W230" s="81"/>
      <c r="X230" s="81"/>
      <c r="Y230" s="81"/>
    </row>
    <row r="231" spans="1:25">
      <c r="A231" s="7"/>
      <c r="D231" s="241"/>
      <c r="E231" s="79"/>
      <c r="F231" s="79"/>
      <c r="G231" s="79"/>
      <c r="H231" s="79"/>
      <c r="I231" s="8"/>
      <c r="K231" s="8"/>
      <c r="L231" s="81"/>
      <c r="M231" s="81"/>
      <c r="O231" s="81"/>
      <c r="R231" s="81">
        <f t="shared" si="26"/>
        <v>0</v>
      </c>
      <c r="S231" s="81">
        <f>IFERROR(IF(J231="X",0,IF(K231="X",0,VLOOKUP(K231,'14'!$K$3:$L$16,2,FALSE))),0)</f>
        <v>0</v>
      </c>
      <c r="T231" s="81">
        <f t="shared" si="27"/>
        <v>0</v>
      </c>
      <c r="U231" s="81">
        <f>IFERROR(VLOOKUP(K231,'14'!$K$3:$M$16,3,FALSE),0)</f>
        <v>0</v>
      </c>
      <c r="V231" s="81">
        <f t="shared" si="28"/>
        <v>0</v>
      </c>
      <c r="W231" s="81"/>
      <c r="X231" s="81"/>
      <c r="Y231" s="81"/>
    </row>
    <row r="232" spans="1:25">
      <c r="A232" s="7"/>
      <c r="D232" s="241"/>
      <c r="E232" s="79"/>
      <c r="F232" s="79"/>
      <c r="G232" s="79"/>
      <c r="H232" s="79"/>
      <c r="I232" s="8"/>
      <c r="K232" s="8"/>
      <c r="L232" s="81"/>
      <c r="M232" s="81"/>
      <c r="O232" s="81"/>
      <c r="R232" s="81">
        <f t="shared" si="26"/>
        <v>0</v>
      </c>
      <c r="S232" s="81">
        <f>IFERROR(IF(J232="X",0,IF(K232="X",0,VLOOKUP(K232,'14'!$K$3:$L$16,2,FALSE))),0)</f>
        <v>0</v>
      </c>
      <c r="T232" s="81">
        <f t="shared" si="27"/>
        <v>0</v>
      </c>
      <c r="U232" s="81">
        <f>IFERROR(VLOOKUP(K232,'14'!$K$3:$M$16,3,FALSE),0)</f>
        <v>0</v>
      </c>
      <c r="V232" s="81">
        <f t="shared" si="28"/>
        <v>0</v>
      </c>
      <c r="W232" s="81"/>
      <c r="X232" s="81"/>
      <c r="Y232" s="81"/>
    </row>
    <row r="233" spans="1:25" hidden="1">
      <c r="A233" s="7"/>
      <c r="E233" s="79"/>
      <c r="F233" s="79"/>
      <c r="G233" s="79"/>
      <c r="H233" s="79"/>
      <c r="K233" s="8"/>
      <c r="L233" s="81"/>
      <c r="O233" s="81"/>
      <c r="R233" s="81">
        <f t="shared" ref="R233:R285" si="29">SUM(M233+P233)</f>
        <v>0</v>
      </c>
      <c r="S233" s="81">
        <f>IFERROR(IF(J233="X",0,IF(K233="X",0,VLOOKUP(K233,'14'!$K$3:$L$16,2,FALSE))),0)</f>
        <v>0</v>
      </c>
      <c r="T233" s="81">
        <f t="shared" ref="T233:T259" si="30">R233*S233</f>
        <v>0</v>
      </c>
      <c r="U233" s="81">
        <f>IFERROR(VLOOKUP(K233,'14'!$K$3:$M$16,3,FALSE),0)</f>
        <v>0</v>
      </c>
      <c r="V233" s="81">
        <f t="shared" ref="V233:V260" si="31">IF(U233=0,0,T233/U233)</f>
        <v>0</v>
      </c>
    </row>
    <row r="234" spans="1:25" hidden="1">
      <c r="A234" s="7"/>
      <c r="E234" s="79"/>
      <c r="F234" s="79"/>
      <c r="G234" s="79"/>
      <c r="H234" s="79"/>
      <c r="K234" s="8"/>
      <c r="L234" s="81"/>
      <c r="O234" s="81"/>
      <c r="R234" s="81">
        <f t="shared" si="29"/>
        <v>0</v>
      </c>
      <c r="S234" s="81">
        <f>IFERROR(IF(J234="X",0,IF(K234="X",0,VLOOKUP(K234,'14'!$K$3:$L$16,2,FALSE))),0)</f>
        <v>0</v>
      </c>
      <c r="T234" s="81">
        <f t="shared" si="30"/>
        <v>0</v>
      </c>
      <c r="U234" s="81">
        <f>IFERROR(VLOOKUP(K234,'14'!$K$3:$M$16,3,FALSE),0)</f>
        <v>0</v>
      </c>
      <c r="V234" s="81">
        <f t="shared" si="31"/>
        <v>0</v>
      </c>
    </row>
    <row r="235" spans="1:25" hidden="1">
      <c r="A235" s="7"/>
      <c r="E235" s="79"/>
      <c r="F235" s="79"/>
      <c r="G235" s="79"/>
      <c r="H235" s="79"/>
      <c r="L235" s="81"/>
      <c r="O235" s="81"/>
      <c r="R235" s="81">
        <f t="shared" si="29"/>
        <v>0</v>
      </c>
      <c r="S235" s="81">
        <f>IFERROR(IF(J235="X",0,IF(K235="X",0,VLOOKUP(K235,'14'!$K$3:$L$16,2,FALSE))),0)</f>
        <v>0</v>
      </c>
      <c r="T235" s="81">
        <f t="shared" si="30"/>
        <v>0</v>
      </c>
      <c r="U235" s="81">
        <f>IFERROR(VLOOKUP(K235,'14'!$K$3:$M$16,3,FALSE),0)</f>
        <v>0</v>
      </c>
      <c r="V235" s="81">
        <f t="shared" si="31"/>
        <v>0</v>
      </c>
    </row>
    <row r="236" spans="1:25" hidden="1">
      <c r="A236" s="7"/>
      <c r="E236" s="79"/>
      <c r="F236" s="79"/>
      <c r="G236" s="79"/>
      <c r="H236" s="79"/>
      <c r="L236" s="81"/>
      <c r="O236" s="81"/>
      <c r="R236" s="81">
        <f t="shared" si="29"/>
        <v>0</v>
      </c>
      <c r="S236" s="81">
        <f>IFERROR(IF(J236="X",0,IF(K236="X",0,VLOOKUP(K236,'14'!$K$3:$L$16,2,FALSE))),0)</f>
        <v>0</v>
      </c>
      <c r="T236" s="81">
        <f t="shared" si="30"/>
        <v>0</v>
      </c>
      <c r="U236" s="81">
        <f>IFERROR(VLOOKUP(K236,'14'!$K$3:$M$16,3,FALSE),0)</f>
        <v>0</v>
      </c>
      <c r="V236" s="81">
        <f t="shared" si="31"/>
        <v>0</v>
      </c>
    </row>
    <row r="237" spans="1:25" hidden="1">
      <c r="A237" s="7"/>
      <c r="E237" s="79"/>
      <c r="F237" s="79"/>
      <c r="G237" s="79"/>
      <c r="H237" s="79"/>
      <c r="L237" s="81"/>
      <c r="O237" s="81"/>
      <c r="R237" s="81">
        <f t="shared" si="29"/>
        <v>0</v>
      </c>
      <c r="S237" s="81">
        <f>IFERROR(IF(J237="X",0,IF(K237="X",0,VLOOKUP(K237,'14'!$K$3:$L$16,2,FALSE))),0)</f>
        <v>0</v>
      </c>
      <c r="T237" s="81">
        <f t="shared" si="30"/>
        <v>0</v>
      </c>
      <c r="U237" s="81">
        <f>IFERROR(VLOOKUP(K237,'14'!$K$3:$M$16,3,FALSE),0)</f>
        <v>0</v>
      </c>
      <c r="V237" s="81">
        <f t="shared" si="31"/>
        <v>0</v>
      </c>
    </row>
    <row r="238" spans="1:25" hidden="1">
      <c r="A238" s="7"/>
      <c r="E238" s="79"/>
      <c r="F238" s="79"/>
      <c r="G238" s="79"/>
      <c r="H238" s="79"/>
      <c r="L238" s="81"/>
      <c r="O238" s="81"/>
      <c r="R238" s="81">
        <f t="shared" si="29"/>
        <v>0</v>
      </c>
      <c r="S238" s="81">
        <f>IFERROR(IF(J238="X",0,IF(K238="X",0,VLOOKUP(K238,'14'!$K$3:$L$16,2,FALSE))),0)</f>
        <v>0</v>
      </c>
      <c r="T238" s="81">
        <f t="shared" si="30"/>
        <v>0</v>
      </c>
      <c r="U238" s="81">
        <f>IFERROR(VLOOKUP(K238,'14'!$K$3:$M$16,3,FALSE),0)</f>
        <v>0</v>
      </c>
      <c r="V238" s="81">
        <f t="shared" si="31"/>
        <v>0</v>
      </c>
    </row>
    <row r="239" spans="1:25" hidden="1">
      <c r="A239" s="7"/>
      <c r="E239" s="79"/>
      <c r="F239" s="79"/>
      <c r="G239" s="79"/>
      <c r="H239" s="79"/>
      <c r="L239" s="81"/>
      <c r="O239" s="81"/>
      <c r="R239" s="81">
        <f t="shared" si="29"/>
        <v>0</v>
      </c>
      <c r="S239" s="81">
        <f>IFERROR(IF(J239="X",0,IF(K239="X",0,VLOOKUP(K239,'14'!$K$3:$L$16,2,FALSE))),0)</f>
        <v>0</v>
      </c>
      <c r="T239" s="81">
        <f t="shared" si="30"/>
        <v>0</v>
      </c>
      <c r="U239" s="81">
        <f>IFERROR(VLOOKUP(K239,'14'!$K$3:$M$16,3,FALSE),0)</f>
        <v>0</v>
      </c>
      <c r="V239" s="81">
        <f t="shared" si="31"/>
        <v>0</v>
      </c>
    </row>
    <row r="240" spans="1:25" hidden="1">
      <c r="A240" s="7"/>
      <c r="E240" s="79"/>
      <c r="F240" s="79"/>
      <c r="G240" s="79"/>
      <c r="H240" s="79"/>
      <c r="L240" s="81"/>
      <c r="O240" s="81"/>
      <c r="R240" s="81">
        <f t="shared" si="29"/>
        <v>0</v>
      </c>
      <c r="S240" s="81">
        <f>IFERROR(IF(J240="X",0,IF(K240="X",0,VLOOKUP(K240,'14'!$K$3:$L$16,2,FALSE))),0)</f>
        <v>0</v>
      </c>
      <c r="T240" s="81">
        <f t="shared" si="30"/>
        <v>0</v>
      </c>
      <c r="U240" s="81">
        <f>IFERROR(VLOOKUP(K240,'14'!$K$3:$M$16,3,FALSE),0)</f>
        <v>0</v>
      </c>
      <c r="V240" s="81">
        <f t="shared" si="31"/>
        <v>0</v>
      </c>
    </row>
    <row r="241" spans="1:22" hidden="1">
      <c r="A241" s="7"/>
      <c r="E241" s="79"/>
      <c r="F241" s="79"/>
      <c r="G241" s="79"/>
      <c r="H241" s="79"/>
      <c r="L241" s="81"/>
      <c r="O241" s="81"/>
      <c r="R241" s="81">
        <f t="shared" si="29"/>
        <v>0</v>
      </c>
      <c r="S241" s="81">
        <f>IFERROR(IF(J241="X",0,IF(K241="X",0,VLOOKUP(K241,'14'!$K$3:$L$16,2,FALSE))),0)</f>
        <v>0</v>
      </c>
      <c r="T241" s="81">
        <f t="shared" si="30"/>
        <v>0</v>
      </c>
      <c r="U241" s="81">
        <f>IFERROR(VLOOKUP(K241,'14'!$K$3:$M$16,3,FALSE),0)</f>
        <v>0</v>
      </c>
      <c r="V241" s="81">
        <f t="shared" si="31"/>
        <v>0</v>
      </c>
    </row>
    <row r="242" spans="1:22" hidden="1">
      <c r="A242" s="7"/>
      <c r="E242" s="79"/>
      <c r="F242" s="79"/>
      <c r="G242" s="79"/>
      <c r="H242" s="79"/>
      <c r="L242" s="81"/>
      <c r="O242" s="81"/>
      <c r="R242" s="81">
        <f t="shared" si="29"/>
        <v>0</v>
      </c>
      <c r="S242" s="81">
        <f>IFERROR(IF(J242="X",0,IF(K242="X",0,VLOOKUP(K242,'14'!$K$3:$L$16,2,FALSE))),0)</f>
        <v>0</v>
      </c>
      <c r="T242" s="81">
        <f t="shared" si="30"/>
        <v>0</v>
      </c>
      <c r="U242" s="81">
        <f>IFERROR(VLOOKUP(K242,'14'!$K$3:$M$16,3,FALSE),0)</f>
        <v>0</v>
      </c>
      <c r="V242" s="81">
        <f t="shared" si="31"/>
        <v>0</v>
      </c>
    </row>
    <row r="243" spans="1:22" hidden="1">
      <c r="A243" s="7"/>
      <c r="E243" s="79"/>
      <c r="F243" s="79"/>
      <c r="G243" s="79"/>
      <c r="H243" s="79"/>
      <c r="L243" s="81"/>
      <c r="O243" s="81"/>
      <c r="R243" s="81">
        <f t="shared" si="29"/>
        <v>0</v>
      </c>
      <c r="S243" s="81">
        <f>IFERROR(IF(J243="X",0,IF(K243="X",0,VLOOKUP(K243,'14'!$K$3:$L$16,2,FALSE))),0)</f>
        <v>0</v>
      </c>
      <c r="T243" s="81">
        <f t="shared" si="30"/>
        <v>0</v>
      </c>
      <c r="U243" s="81">
        <f>IFERROR(VLOOKUP(K243,'14'!$K$3:$M$16,3,FALSE),0)</f>
        <v>0</v>
      </c>
      <c r="V243" s="81">
        <f t="shared" si="31"/>
        <v>0</v>
      </c>
    </row>
    <row r="244" spans="1:22" hidden="1">
      <c r="A244" s="7"/>
      <c r="E244" s="79"/>
      <c r="F244" s="79"/>
      <c r="G244" s="79"/>
      <c r="H244" s="79"/>
      <c r="L244" s="81"/>
      <c r="O244" s="81"/>
      <c r="R244" s="81">
        <f t="shared" si="29"/>
        <v>0</v>
      </c>
      <c r="S244" s="81">
        <f>IFERROR(IF(J244="X",0,IF(K244="X",0,VLOOKUP(K244,'14'!$K$3:$L$16,2,FALSE))),0)</f>
        <v>0</v>
      </c>
      <c r="T244" s="81">
        <f t="shared" si="30"/>
        <v>0</v>
      </c>
      <c r="U244" s="81">
        <f>IFERROR(VLOOKUP(K244,'14'!$K$3:$M$16,3,FALSE),0)</f>
        <v>0</v>
      </c>
      <c r="V244" s="81">
        <f t="shared" si="31"/>
        <v>0</v>
      </c>
    </row>
    <row r="245" spans="1:22" hidden="1">
      <c r="A245" s="7"/>
      <c r="E245" s="79"/>
      <c r="F245" s="79"/>
      <c r="G245" s="79"/>
      <c r="H245" s="79"/>
      <c r="L245" s="81"/>
      <c r="O245" s="81"/>
      <c r="R245" s="81">
        <f t="shared" si="29"/>
        <v>0</v>
      </c>
      <c r="S245" s="81">
        <f>IFERROR(IF(J245="X",0,IF(K245="X",0,VLOOKUP(K245,'14'!$K$3:$L$16,2,FALSE))),0)</f>
        <v>0</v>
      </c>
      <c r="T245" s="81">
        <f t="shared" si="30"/>
        <v>0</v>
      </c>
      <c r="U245" s="81">
        <f>IFERROR(VLOOKUP(K245,'14'!$K$3:$M$16,3,FALSE),0)</f>
        <v>0</v>
      </c>
      <c r="V245" s="81">
        <f t="shared" si="31"/>
        <v>0</v>
      </c>
    </row>
    <row r="246" spans="1:22" hidden="1">
      <c r="A246" s="7"/>
      <c r="E246" s="79"/>
      <c r="F246" s="79"/>
      <c r="G246" s="79"/>
      <c r="H246" s="79"/>
      <c r="L246" s="81"/>
      <c r="O246" s="81"/>
      <c r="R246" s="81">
        <f t="shared" si="29"/>
        <v>0</v>
      </c>
      <c r="S246" s="81">
        <f>IFERROR(IF(J246="X",0,IF(K246="X",0,VLOOKUP(K246,'14'!$K$3:$L$16,2,FALSE))),0)</f>
        <v>0</v>
      </c>
      <c r="T246" s="81">
        <f t="shared" si="30"/>
        <v>0</v>
      </c>
      <c r="U246" s="81">
        <f>IFERROR(VLOOKUP(K246,'14'!$K$3:$M$16,3,FALSE),0)</f>
        <v>0</v>
      </c>
      <c r="V246" s="81">
        <f t="shared" si="31"/>
        <v>0</v>
      </c>
    </row>
    <row r="247" spans="1:22" hidden="1">
      <c r="A247" s="7"/>
      <c r="E247" s="79"/>
      <c r="F247" s="79"/>
      <c r="G247" s="79"/>
      <c r="H247" s="79"/>
      <c r="L247" s="81"/>
      <c r="O247" s="81"/>
      <c r="R247" s="81">
        <f t="shared" si="29"/>
        <v>0</v>
      </c>
      <c r="S247" s="81">
        <f>IFERROR(IF(J247="X",0,IF(K247="X",0,VLOOKUP(K247,'14'!$K$3:$L$16,2,FALSE))),0)</f>
        <v>0</v>
      </c>
      <c r="T247" s="81">
        <f t="shared" si="30"/>
        <v>0</v>
      </c>
      <c r="U247" s="81">
        <f>IFERROR(VLOOKUP(K247,'14'!$K$3:$M$16,3,FALSE),0)</f>
        <v>0</v>
      </c>
      <c r="V247" s="81">
        <f t="shared" si="31"/>
        <v>0</v>
      </c>
    </row>
    <row r="248" spans="1:22" hidden="1">
      <c r="A248" s="7"/>
      <c r="E248" s="79"/>
      <c r="F248" s="79"/>
      <c r="G248" s="79"/>
      <c r="H248" s="79"/>
      <c r="L248" s="81"/>
      <c r="O248" s="81"/>
      <c r="R248" s="81">
        <f t="shared" si="29"/>
        <v>0</v>
      </c>
      <c r="S248" s="81">
        <f>IFERROR(IF(J248="X",0,IF(K248="X",0,VLOOKUP(K248,'14'!$K$3:$L$16,2,FALSE))),0)</f>
        <v>0</v>
      </c>
      <c r="T248" s="81">
        <f t="shared" si="30"/>
        <v>0</v>
      </c>
      <c r="U248" s="81">
        <f>IFERROR(VLOOKUP(K248,'14'!$K$3:$M$16,3,FALSE),0)</f>
        <v>0</v>
      </c>
      <c r="V248" s="81">
        <f t="shared" si="31"/>
        <v>0</v>
      </c>
    </row>
    <row r="249" spans="1:22" hidden="1">
      <c r="A249" s="7"/>
      <c r="E249" s="79"/>
      <c r="F249" s="79"/>
      <c r="G249" s="79"/>
      <c r="H249" s="79"/>
      <c r="L249" s="81"/>
      <c r="O249" s="81"/>
      <c r="R249" s="81">
        <f t="shared" si="29"/>
        <v>0</v>
      </c>
      <c r="S249" s="81">
        <f>IFERROR(IF(J249="X",0,IF(K249="X",0,VLOOKUP(K249,'14'!$K$3:$L$16,2,FALSE))),0)</f>
        <v>0</v>
      </c>
      <c r="T249" s="81">
        <f t="shared" si="30"/>
        <v>0</v>
      </c>
      <c r="U249" s="81">
        <f>IFERROR(VLOOKUP(K249,'14'!$K$3:$M$16,3,FALSE),0)</f>
        <v>0</v>
      </c>
      <c r="V249" s="81">
        <f t="shared" si="31"/>
        <v>0</v>
      </c>
    </row>
    <row r="250" spans="1:22" hidden="1">
      <c r="A250" s="7"/>
      <c r="E250" s="79"/>
      <c r="F250" s="79"/>
      <c r="G250" s="79"/>
      <c r="H250" s="79"/>
      <c r="L250" s="81"/>
      <c r="O250" s="81"/>
      <c r="R250" s="81">
        <f t="shared" si="29"/>
        <v>0</v>
      </c>
      <c r="S250" s="81">
        <f>IFERROR(IF(J250="X",0,IF(K250="X",0,VLOOKUP(K250,'14'!$K$3:$L$16,2,FALSE))),0)</f>
        <v>0</v>
      </c>
      <c r="T250" s="81">
        <f t="shared" si="30"/>
        <v>0</v>
      </c>
      <c r="U250" s="81">
        <f>IFERROR(VLOOKUP(K250,'14'!$K$3:$M$16,3,FALSE),0)</f>
        <v>0</v>
      </c>
      <c r="V250" s="81">
        <f t="shared" si="31"/>
        <v>0</v>
      </c>
    </row>
    <row r="251" spans="1:22" hidden="1">
      <c r="A251" s="7"/>
      <c r="E251" s="79"/>
      <c r="F251" s="79"/>
      <c r="G251" s="79"/>
      <c r="H251" s="79"/>
      <c r="L251" s="81"/>
      <c r="O251" s="81"/>
      <c r="R251" s="81">
        <f t="shared" si="29"/>
        <v>0</v>
      </c>
      <c r="S251" s="81">
        <f>IFERROR(IF(J251="X",0,IF(K251="X",0,VLOOKUP(K251,'14'!$K$3:$L$16,2,FALSE))),0)</f>
        <v>0</v>
      </c>
      <c r="T251" s="81">
        <f t="shared" si="30"/>
        <v>0</v>
      </c>
      <c r="U251" s="81">
        <f>IFERROR(VLOOKUP(K251,'14'!$K$3:$M$16,3,FALSE),0)</f>
        <v>0</v>
      </c>
      <c r="V251" s="81">
        <f t="shared" si="31"/>
        <v>0</v>
      </c>
    </row>
    <row r="252" spans="1:22" hidden="1">
      <c r="A252" s="7"/>
      <c r="E252" s="79"/>
      <c r="F252" s="79"/>
      <c r="G252" s="79"/>
      <c r="H252" s="79"/>
      <c r="L252" s="81"/>
      <c r="O252" s="81"/>
      <c r="R252" s="81">
        <f t="shared" si="29"/>
        <v>0</v>
      </c>
      <c r="S252" s="81">
        <f>IFERROR(IF(J252="X",0,IF(K252="X",0,VLOOKUP(K252,'14'!$K$3:$L$16,2,FALSE))),0)</f>
        <v>0</v>
      </c>
      <c r="T252" s="81">
        <f t="shared" si="30"/>
        <v>0</v>
      </c>
      <c r="U252" s="81">
        <f>IFERROR(VLOOKUP(K252,'14'!$K$3:$M$16,3,FALSE),0)</f>
        <v>0</v>
      </c>
      <c r="V252" s="81">
        <f t="shared" si="31"/>
        <v>0</v>
      </c>
    </row>
    <row r="253" spans="1:22" hidden="1">
      <c r="A253" s="7"/>
      <c r="E253" s="79"/>
      <c r="F253" s="79"/>
      <c r="G253" s="79"/>
      <c r="H253" s="79"/>
      <c r="L253" s="81"/>
      <c r="O253" s="81"/>
      <c r="R253" s="81">
        <f t="shared" si="29"/>
        <v>0</v>
      </c>
      <c r="S253" s="81">
        <f>IFERROR(IF(J253="X",0,IF(K253="X",0,VLOOKUP(K253,'14'!$K$3:$L$16,2,FALSE))),0)</f>
        <v>0</v>
      </c>
      <c r="T253" s="81">
        <f t="shared" si="30"/>
        <v>0</v>
      </c>
      <c r="U253" s="81">
        <f>IFERROR(VLOOKUP(K253,'14'!$K$3:$M$16,3,FALSE),0)</f>
        <v>0</v>
      </c>
      <c r="V253" s="81">
        <f t="shared" si="31"/>
        <v>0</v>
      </c>
    </row>
    <row r="254" spans="1:22" hidden="1">
      <c r="A254" s="7"/>
      <c r="E254" s="79"/>
      <c r="F254" s="79"/>
      <c r="G254" s="79"/>
      <c r="H254" s="79"/>
      <c r="L254" s="81"/>
      <c r="O254" s="81"/>
      <c r="R254" s="81">
        <f t="shared" si="29"/>
        <v>0</v>
      </c>
      <c r="S254" s="81">
        <f>IFERROR(IF(J254="X",0,IF(K254="X",0,VLOOKUP(K254,'14'!$K$3:$L$16,2,FALSE))),0)</f>
        <v>0</v>
      </c>
      <c r="T254" s="81">
        <f t="shared" si="30"/>
        <v>0</v>
      </c>
      <c r="U254" s="81">
        <f>IFERROR(VLOOKUP(K254,'14'!$K$3:$M$16,3,FALSE),0)</f>
        <v>0</v>
      </c>
      <c r="V254" s="81">
        <f t="shared" si="31"/>
        <v>0</v>
      </c>
    </row>
    <row r="255" spans="1:22" hidden="1">
      <c r="A255" s="7"/>
      <c r="E255" s="79"/>
      <c r="F255" s="79"/>
      <c r="G255" s="79"/>
      <c r="H255" s="79"/>
      <c r="L255" s="81"/>
      <c r="O255" s="81"/>
      <c r="R255" s="81">
        <f t="shared" si="29"/>
        <v>0</v>
      </c>
      <c r="S255" s="81">
        <f>IFERROR(IF(J255="X",0,IF(K255="X",0,VLOOKUP(K255,'14'!$K$3:$L$16,2,FALSE))),0)</f>
        <v>0</v>
      </c>
      <c r="T255" s="81">
        <f t="shared" si="30"/>
        <v>0</v>
      </c>
      <c r="U255" s="81">
        <f>IFERROR(VLOOKUP(K255,'14'!$K$3:$M$16,3,FALSE),0)</f>
        <v>0</v>
      </c>
      <c r="V255" s="81">
        <f t="shared" si="31"/>
        <v>0</v>
      </c>
    </row>
    <row r="256" spans="1:22" hidden="1">
      <c r="A256" s="7"/>
      <c r="E256" s="79"/>
      <c r="F256" s="79"/>
      <c r="G256" s="79"/>
      <c r="H256" s="79"/>
      <c r="L256" s="81"/>
      <c r="O256" s="81"/>
      <c r="R256" s="81">
        <f t="shared" si="29"/>
        <v>0</v>
      </c>
      <c r="S256" s="81">
        <f>IFERROR(IF(J256="X",0,IF(K256="X",0,VLOOKUP(K256,'14'!$K$3:$L$16,2,FALSE))),0)</f>
        <v>0</v>
      </c>
      <c r="T256" s="81">
        <f t="shared" si="30"/>
        <v>0</v>
      </c>
      <c r="U256" s="81">
        <f>IFERROR(VLOOKUP(K256,'14'!$K$3:$M$16,3,FALSE),0)</f>
        <v>0</v>
      </c>
      <c r="V256" s="81">
        <f t="shared" si="31"/>
        <v>0</v>
      </c>
    </row>
    <row r="257" spans="1:22" hidden="1">
      <c r="A257" s="7"/>
      <c r="E257" s="79"/>
      <c r="F257" s="79"/>
      <c r="G257" s="79"/>
      <c r="H257" s="79"/>
      <c r="L257" s="81"/>
      <c r="O257" s="81"/>
      <c r="R257" s="81">
        <f t="shared" si="29"/>
        <v>0</v>
      </c>
      <c r="S257" s="81">
        <f>IFERROR(IF(J257="X",0,IF(K257="X",0,VLOOKUP(K257,'14'!$K$3:$L$16,2,FALSE))),0)</f>
        <v>0</v>
      </c>
      <c r="T257" s="81">
        <f t="shared" si="30"/>
        <v>0</v>
      </c>
      <c r="U257" s="81">
        <f>IFERROR(VLOOKUP(K257,'14'!$K$3:$M$16,3,FALSE),0)</f>
        <v>0</v>
      </c>
      <c r="V257" s="81">
        <f t="shared" si="31"/>
        <v>0</v>
      </c>
    </row>
    <row r="258" spans="1:22" hidden="1">
      <c r="A258" s="7"/>
      <c r="E258" s="79"/>
      <c r="F258" s="79"/>
      <c r="G258" s="79"/>
      <c r="H258" s="79"/>
      <c r="L258" s="81"/>
      <c r="O258" s="81"/>
      <c r="R258" s="81">
        <f t="shared" si="29"/>
        <v>0</v>
      </c>
      <c r="S258" s="81">
        <f>IFERROR(IF(J258="X",0,IF(K258="X",0,VLOOKUP(K258,'14'!$K$3:$L$16,2,FALSE))),0)</f>
        <v>0</v>
      </c>
      <c r="T258" s="81">
        <f t="shared" si="30"/>
        <v>0</v>
      </c>
      <c r="U258" s="81">
        <f>IFERROR(VLOOKUP(K258,'14'!$K$3:$M$16,3,FALSE),0)</f>
        <v>0</v>
      </c>
      <c r="V258" s="81">
        <f t="shared" si="31"/>
        <v>0</v>
      </c>
    </row>
    <row r="259" spans="1:22" hidden="1">
      <c r="A259" s="7"/>
      <c r="E259" s="79"/>
      <c r="F259" s="79"/>
      <c r="G259" s="79"/>
      <c r="H259" s="79"/>
      <c r="L259" s="81"/>
      <c r="O259" s="81"/>
      <c r="R259" s="81">
        <f t="shared" si="29"/>
        <v>0</v>
      </c>
      <c r="S259" s="81">
        <f>IFERROR(IF(J259="X",0,IF(K259="X",0,VLOOKUP(K259,'14'!$K$3:$L$16,2,FALSE))),0)</f>
        <v>0</v>
      </c>
      <c r="T259" s="81">
        <f t="shared" si="30"/>
        <v>0</v>
      </c>
      <c r="U259" s="81">
        <f>IFERROR(VLOOKUP(K259,'14'!$K$3:$M$16,3,FALSE),0)</f>
        <v>0</v>
      </c>
      <c r="V259" s="81">
        <f t="shared" si="31"/>
        <v>0</v>
      </c>
    </row>
    <row r="260" spans="1:22" hidden="1">
      <c r="A260" s="7"/>
      <c r="E260" s="79"/>
      <c r="F260" s="79"/>
      <c r="G260" s="79"/>
      <c r="H260" s="79"/>
      <c r="L260" s="81"/>
      <c r="O260" s="81"/>
      <c r="R260" s="81">
        <f t="shared" si="29"/>
        <v>0</v>
      </c>
      <c r="S260" s="81">
        <f>IFERROR(IF(J260="X",0,IF(K260="X",0,VLOOKUP(K260,'14'!$K$3:$L$16,2,FALSE))),0)</f>
        <v>0</v>
      </c>
      <c r="T260" s="81">
        <f t="shared" ref="T260:T323" si="32">R260*S260</f>
        <v>0</v>
      </c>
      <c r="U260" s="81">
        <f>IFERROR(VLOOKUP(K260,'14'!$K$3:$M$16,3,FALSE),0)</f>
        <v>0</v>
      </c>
      <c r="V260" s="81">
        <f t="shared" si="31"/>
        <v>0</v>
      </c>
    </row>
    <row r="261" spans="1:22" hidden="1">
      <c r="A261" s="7"/>
      <c r="E261" s="79"/>
      <c r="F261" s="79"/>
      <c r="G261" s="79"/>
      <c r="H261" s="79"/>
      <c r="L261" s="81"/>
      <c r="O261" s="81"/>
      <c r="R261" s="81">
        <f t="shared" si="29"/>
        <v>0</v>
      </c>
      <c r="S261" s="81">
        <f>IFERROR(IF(J261="X",0,IF(K261="X",0,VLOOKUP(K261,'14'!$K$3:$L$16,2,FALSE))),0)</f>
        <v>0</v>
      </c>
      <c r="T261" s="81">
        <f t="shared" si="32"/>
        <v>0</v>
      </c>
      <c r="U261" s="81">
        <f>IFERROR(VLOOKUP(K261,'14'!$K$3:$M$16,3,FALSE),0)</f>
        <v>0</v>
      </c>
      <c r="V261" s="81">
        <f t="shared" ref="V261:V324" si="33">IF(U261=0,0,T261/U261)</f>
        <v>0</v>
      </c>
    </row>
    <row r="262" spans="1:22" hidden="1">
      <c r="A262" s="7"/>
      <c r="E262" s="79"/>
      <c r="F262" s="79"/>
      <c r="G262" s="79"/>
      <c r="H262" s="79"/>
      <c r="L262" s="81"/>
      <c r="O262" s="81"/>
      <c r="R262" s="81">
        <f t="shared" si="29"/>
        <v>0</v>
      </c>
      <c r="S262" s="81">
        <f>IFERROR(IF(J262="X",0,IF(K262="X",0,VLOOKUP(K262,'14'!$K$3:$L$16,2,FALSE))),0)</f>
        <v>0</v>
      </c>
      <c r="T262" s="81">
        <f t="shared" si="32"/>
        <v>0</v>
      </c>
      <c r="U262" s="81">
        <f>IFERROR(VLOOKUP(K262,'14'!$K$3:$M$16,3,FALSE),0)</f>
        <v>0</v>
      </c>
      <c r="V262" s="81">
        <f t="shared" si="33"/>
        <v>0</v>
      </c>
    </row>
    <row r="263" spans="1:22" hidden="1">
      <c r="A263" s="7"/>
      <c r="E263" s="79"/>
      <c r="F263" s="79"/>
      <c r="G263" s="79"/>
      <c r="H263" s="79"/>
      <c r="L263" s="81"/>
      <c r="O263" s="81"/>
      <c r="R263" s="81">
        <f t="shared" si="29"/>
        <v>0</v>
      </c>
      <c r="S263" s="81">
        <f>IFERROR(IF(J263="X",0,IF(K263="X",0,VLOOKUP(K263,'14'!$K$3:$L$16,2,FALSE))),0)</f>
        <v>0</v>
      </c>
      <c r="T263" s="81">
        <f t="shared" si="32"/>
        <v>0</v>
      </c>
      <c r="U263" s="81">
        <f>IFERROR(VLOOKUP(K263,'14'!$K$3:$M$16,3,FALSE),0)</f>
        <v>0</v>
      </c>
      <c r="V263" s="81">
        <f t="shared" si="33"/>
        <v>0</v>
      </c>
    </row>
    <row r="264" spans="1:22" hidden="1">
      <c r="A264" s="7"/>
      <c r="E264" s="79"/>
      <c r="F264" s="79"/>
      <c r="G264" s="79"/>
      <c r="H264" s="79"/>
      <c r="L264" s="81"/>
      <c r="O264" s="81"/>
      <c r="R264" s="81">
        <f t="shared" si="29"/>
        <v>0</v>
      </c>
      <c r="S264" s="81">
        <f>IFERROR(IF(J264="X",0,IF(K264="X",0,VLOOKUP(K264,'14'!$K$3:$L$16,2,FALSE))),0)</f>
        <v>0</v>
      </c>
      <c r="T264" s="81">
        <f t="shared" si="32"/>
        <v>0</v>
      </c>
      <c r="U264" s="81">
        <f>IFERROR(VLOOKUP(K264,'14'!$K$3:$M$16,3,FALSE),0)</f>
        <v>0</v>
      </c>
      <c r="V264" s="81">
        <f t="shared" si="33"/>
        <v>0</v>
      </c>
    </row>
    <row r="265" spans="1:22" hidden="1">
      <c r="A265" s="7"/>
      <c r="E265" s="79"/>
      <c r="F265" s="79"/>
      <c r="G265" s="79"/>
      <c r="H265" s="79"/>
      <c r="L265" s="81"/>
      <c r="O265" s="81"/>
      <c r="R265" s="81">
        <f t="shared" si="29"/>
        <v>0</v>
      </c>
      <c r="S265" s="81">
        <f>IFERROR(IF(J265="X",0,IF(K265="X",0,VLOOKUP(K265,'14'!$K$3:$L$16,2,FALSE))),0)</f>
        <v>0</v>
      </c>
      <c r="T265" s="81">
        <f t="shared" si="32"/>
        <v>0</v>
      </c>
      <c r="U265" s="81">
        <f>IFERROR(VLOOKUP(K265,'14'!$K$3:$M$16,3,FALSE),0)</f>
        <v>0</v>
      </c>
      <c r="V265" s="81">
        <f t="shared" si="33"/>
        <v>0</v>
      </c>
    </row>
    <row r="266" spans="1:22" hidden="1">
      <c r="A266" s="7"/>
      <c r="E266" s="79"/>
      <c r="F266" s="79"/>
      <c r="G266" s="79"/>
      <c r="H266" s="79"/>
      <c r="L266" s="81"/>
      <c r="O266" s="81"/>
      <c r="R266" s="81">
        <f t="shared" si="29"/>
        <v>0</v>
      </c>
      <c r="S266" s="81">
        <f>IFERROR(IF(J266="X",0,IF(K266="X",0,VLOOKUP(K266,'14'!$K$3:$L$16,2,FALSE))),0)</f>
        <v>0</v>
      </c>
      <c r="T266" s="81">
        <f t="shared" si="32"/>
        <v>0</v>
      </c>
      <c r="U266" s="81">
        <f>IFERROR(VLOOKUP(K266,'14'!$K$3:$M$16,3,FALSE),0)</f>
        <v>0</v>
      </c>
      <c r="V266" s="81">
        <f t="shared" si="33"/>
        <v>0</v>
      </c>
    </row>
    <row r="267" spans="1:22" hidden="1">
      <c r="A267" s="7"/>
      <c r="E267" s="79"/>
      <c r="F267" s="79"/>
      <c r="G267" s="79"/>
      <c r="H267" s="79"/>
      <c r="L267" s="81"/>
      <c r="O267" s="81"/>
      <c r="R267" s="81">
        <f t="shared" si="29"/>
        <v>0</v>
      </c>
      <c r="S267" s="81">
        <f>IFERROR(IF(J267="X",0,IF(K267="X",0,VLOOKUP(K267,'14'!$K$3:$L$16,2,FALSE))),0)</f>
        <v>0</v>
      </c>
      <c r="T267" s="81">
        <f t="shared" si="32"/>
        <v>0</v>
      </c>
      <c r="U267" s="81">
        <f>IFERROR(VLOOKUP(K267,'14'!$K$3:$M$16,3,FALSE),0)</f>
        <v>0</v>
      </c>
      <c r="V267" s="81">
        <f t="shared" si="33"/>
        <v>0</v>
      </c>
    </row>
    <row r="268" spans="1:22" hidden="1">
      <c r="A268" s="7"/>
      <c r="E268" s="79"/>
      <c r="F268" s="79"/>
      <c r="G268" s="79"/>
      <c r="H268" s="79"/>
      <c r="L268" s="81"/>
      <c r="O268" s="81"/>
      <c r="R268" s="81">
        <f t="shared" si="29"/>
        <v>0</v>
      </c>
      <c r="S268" s="81">
        <f>IFERROR(IF(J268="X",0,IF(K268="X",0,VLOOKUP(K268,'14'!$K$3:$L$16,2,FALSE))),0)</f>
        <v>0</v>
      </c>
      <c r="T268" s="81">
        <f t="shared" si="32"/>
        <v>0</v>
      </c>
      <c r="U268" s="81">
        <f>IFERROR(VLOOKUP(K268,'14'!$K$3:$M$16,3,FALSE),0)</f>
        <v>0</v>
      </c>
      <c r="V268" s="81">
        <f t="shared" si="33"/>
        <v>0</v>
      </c>
    </row>
    <row r="269" spans="1:22" hidden="1">
      <c r="A269" s="7"/>
      <c r="E269" s="79"/>
      <c r="F269" s="79"/>
      <c r="G269" s="79"/>
      <c r="H269" s="79"/>
      <c r="L269" s="81"/>
      <c r="O269" s="81"/>
      <c r="R269" s="81">
        <f t="shared" si="29"/>
        <v>0</v>
      </c>
      <c r="S269" s="81">
        <f>IFERROR(IF(J269="X",0,IF(K269="X",0,VLOOKUP(K269,'14'!$K$3:$L$16,2,FALSE))),0)</f>
        <v>0</v>
      </c>
      <c r="T269" s="81">
        <f t="shared" si="32"/>
        <v>0</v>
      </c>
      <c r="U269" s="81">
        <f>IFERROR(VLOOKUP(K269,'14'!$K$3:$M$16,3,FALSE),0)</f>
        <v>0</v>
      </c>
      <c r="V269" s="81">
        <f t="shared" si="33"/>
        <v>0</v>
      </c>
    </row>
    <row r="270" spans="1:22" hidden="1">
      <c r="A270" s="7"/>
      <c r="E270" s="79"/>
      <c r="F270" s="79"/>
      <c r="G270" s="79"/>
      <c r="H270" s="79"/>
      <c r="L270" s="81"/>
      <c r="O270" s="81"/>
      <c r="R270" s="81">
        <f t="shared" si="29"/>
        <v>0</v>
      </c>
      <c r="S270" s="81">
        <f>IFERROR(IF(J270="X",0,IF(K270="X",0,VLOOKUP(K270,'14'!$K$3:$L$16,2,FALSE))),0)</f>
        <v>0</v>
      </c>
      <c r="T270" s="81">
        <f t="shared" si="32"/>
        <v>0</v>
      </c>
      <c r="U270" s="81">
        <f>IFERROR(VLOOKUP(K270,'14'!$K$3:$M$16,3,FALSE),0)</f>
        <v>0</v>
      </c>
      <c r="V270" s="81">
        <f t="shared" si="33"/>
        <v>0</v>
      </c>
    </row>
    <row r="271" spans="1:22" hidden="1">
      <c r="A271" s="7"/>
      <c r="E271" s="79"/>
      <c r="F271" s="79"/>
      <c r="G271" s="79"/>
      <c r="H271" s="79"/>
      <c r="L271" s="81"/>
      <c r="O271" s="81"/>
      <c r="R271" s="81">
        <f t="shared" si="29"/>
        <v>0</v>
      </c>
      <c r="S271" s="81">
        <f>IFERROR(IF(J271="X",0,IF(K271="X",0,VLOOKUP(K271,'14'!$K$3:$L$16,2,FALSE))),0)</f>
        <v>0</v>
      </c>
      <c r="T271" s="81">
        <f t="shared" si="32"/>
        <v>0</v>
      </c>
      <c r="U271" s="81">
        <f>IFERROR(VLOOKUP(K271,'14'!$K$3:$M$16,3,FALSE),0)</f>
        <v>0</v>
      </c>
      <c r="V271" s="81">
        <f t="shared" si="33"/>
        <v>0</v>
      </c>
    </row>
    <row r="272" spans="1:22" hidden="1">
      <c r="A272" s="7"/>
      <c r="E272" s="79"/>
      <c r="F272" s="79"/>
      <c r="G272" s="79"/>
      <c r="H272" s="79"/>
      <c r="L272" s="81"/>
      <c r="O272" s="81"/>
      <c r="R272" s="81">
        <f t="shared" si="29"/>
        <v>0</v>
      </c>
      <c r="S272" s="81">
        <f>IFERROR(IF(J272="X",0,IF(K272="X",0,VLOOKUP(K272,'14'!$K$3:$L$16,2,FALSE))),0)</f>
        <v>0</v>
      </c>
      <c r="T272" s="81">
        <f t="shared" si="32"/>
        <v>0</v>
      </c>
      <c r="U272" s="81">
        <f>IFERROR(VLOOKUP(K272,'14'!$K$3:$M$16,3,FALSE),0)</f>
        <v>0</v>
      </c>
      <c r="V272" s="81">
        <f t="shared" si="33"/>
        <v>0</v>
      </c>
    </row>
    <row r="273" spans="1:22" hidden="1">
      <c r="A273" s="7"/>
      <c r="E273" s="79"/>
      <c r="F273" s="79"/>
      <c r="G273" s="79"/>
      <c r="H273" s="79"/>
      <c r="L273" s="81"/>
      <c r="O273" s="81"/>
      <c r="R273" s="81">
        <f t="shared" si="29"/>
        <v>0</v>
      </c>
      <c r="S273" s="81">
        <f>IFERROR(IF(J273="X",0,IF(K273="X",0,VLOOKUP(K273,'14'!$K$3:$L$16,2,FALSE))),0)</f>
        <v>0</v>
      </c>
      <c r="T273" s="81">
        <f t="shared" si="32"/>
        <v>0</v>
      </c>
      <c r="U273" s="81">
        <f>IFERROR(VLOOKUP(K273,'14'!$K$3:$M$16,3,FALSE),0)</f>
        <v>0</v>
      </c>
      <c r="V273" s="81">
        <f t="shared" si="33"/>
        <v>0</v>
      </c>
    </row>
    <row r="274" spans="1:22" hidden="1">
      <c r="A274" s="7"/>
      <c r="E274" s="79"/>
      <c r="F274" s="79"/>
      <c r="G274" s="79"/>
      <c r="H274" s="79"/>
      <c r="L274" s="81"/>
      <c r="O274" s="81"/>
      <c r="R274" s="81">
        <f t="shared" si="29"/>
        <v>0</v>
      </c>
      <c r="S274" s="81">
        <f>IFERROR(IF(J274="X",0,IF(K274="X",0,VLOOKUP(K274,'14'!$K$3:$L$16,2,FALSE))),0)</f>
        <v>0</v>
      </c>
      <c r="T274" s="81">
        <f t="shared" si="32"/>
        <v>0</v>
      </c>
      <c r="U274" s="81">
        <f>IFERROR(VLOOKUP(K274,'14'!$K$3:$M$16,3,FALSE),0)</f>
        <v>0</v>
      </c>
      <c r="V274" s="81">
        <f t="shared" si="33"/>
        <v>0</v>
      </c>
    </row>
    <row r="275" spans="1:22" hidden="1">
      <c r="A275" s="7"/>
      <c r="E275" s="79"/>
      <c r="F275" s="79"/>
      <c r="G275" s="79"/>
      <c r="H275" s="79"/>
      <c r="L275" s="81"/>
      <c r="O275" s="81"/>
      <c r="R275" s="81">
        <f t="shared" si="29"/>
        <v>0</v>
      </c>
      <c r="S275" s="81">
        <f>IFERROR(IF(J275="X",0,IF(K275="X",0,VLOOKUP(K275,'14'!$K$3:$L$16,2,FALSE))),0)</f>
        <v>0</v>
      </c>
      <c r="T275" s="81">
        <f t="shared" si="32"/>
        <v>0</v>
      </c>
      <c r="U275" s="81">
        <f>IFERROR(VLOOKUP(K275,'14'!$K$3:$M$16,3,FALSE),0)</f>
        <v>0</v>
      </c>
      <c r="V275" s="81">
        <f t="shared" si="33"/>
        <v>0</v>
      </c>
    </row>
    <row r="276" spans="1:22" hidden="1">
      <c r="A276" s="7"/>
      <c r="E276" s="79"/>
      <c r="F276" s="79"/>
      <c r="G276" s="79"/>
      <c r="H276" s="79"/>
      <c r="L276" s="81"/>
      <c r="O276" s="81"/>
      <c r="R276" s="81">
        <f t="shared" si="29"/>
        <v>0</v>
      </c>
      <c r="S276" s="81">
        <f>IFERROR(IF(J276="X",0,IF(K276="X",0,VLOOKUP(K276,'14'!$K$3:$L$16,2,FALSE))),0)</f>
        <v>0</v>
      </c>
      <c r="T276" s="81">
        <f t="shared" si="32"/>
        <v>0</v>
      </c>
      <c r="U276" s="81">
        <f>IFERROR(VLOOKUP(K276,'14'!$K$3:$M$16,3,FALSE),0)</f>
        <v>0</v>
      </c>
      <c r="V276" s="81">
        <f t="shared" si="33"/>
        <v>0</v>
      </c>
    </row>
    <row r="277" spans="1:22" hidden="1">
      <c r="A277" s="7"/>
      <c r="E277" s="79"/>
      <c r="F277" s="79"/>
      <c r="G277" s="79"/>
      <c r="H277" s="79"/>
      <c r="L277" s="81"/>
      <c r="O277" s="81"/>
      <c r="R277" s="81">
        <f t="shared" si="29"/>
        <v>0</v>
      </c>
      <c r="S277" s="81">
        <f>IFERROR(IF(J277="X",0,IF(K277="X",0,VLOOKUP(K277,'14'!$K$3:$L$16,2,FALSE))),0)</f>
        <v>0</v>
      </c>
      <c r="T277" s="81">
        <f t="shared" si="32"/>
        <v>0</v>
      </c>
      <c r="U277" s="81">
        <f>IFERROR(VLOOKUP(K277,'14'!$K$3:$M$16,3,FALSE),0)</f>
        <v>0</v>
      </c>
      <c r="V277" s="81">
        <f t="shared" si="33"/>
        <v>0</v>
      </c>
    </row>
    <row r="278" spans="1:22" hidden="1">
      <c r="A278" s="7"/>
      <c r="E278" s="79"/>
      <c r="F278" s="79"/>
      <c r="G278" s="79"/>
      <c r="H278" s="79"/>
      <c r="L278" s="81"/>
      <c r="O278" s="81"/>
      <c r="R278" s="81">
        <f t="shared" si="29"/>
        <v>0</v>
      </c>
      <c r="S278" s="81">
        <f>IFERROR(IF(J278="X",0,IF(K278="X",0,VLOOKUP(K278,'14'!$K$3:$L$16,2,FALSE))),0)</f>
        <v>0</v>
      </c>
      <c r="T278" s="81">
        <f t="shared" si="32"/>
        <v>0</v>
      </c>
      <c r="U278" s="81">
        <f>IFERROR(VLOOKUP(K278,'14'!$K$3:$M$16,3,FALSE),0)</f>
        <v>0</v>
      </c>
      <c r="V278" s="81">
        <f t="shared" si="33"/>
        <v>0</v>
      </c>
    </row>
    <row r="279" spans="1:22" hidden="1">
      <c r="A279" s="7"/>
      <c r="E279" s="79"/>
      <c r="F279" s="79"/>
      <c r="G279" s="79"/>
      <c r="H279" s="79"/>
      <c r="L279" s="81"/>
      <c r="O279" s="81"/>
      <c r="R279" s="81">
        <f t="shared" si="29"/>
        <v>0</v>
      </c>
      <c r="S279" s="81">
        <f>IFERROR(IF(J279="X",0,IF(K279="X",0,VLOOKUP(K279,'14'!$K$3:$L$16,2,FALSE))),0)</f>
        <v>0</v>
      </c>
      <c r="T279" s="81">
        <f t="shared" si="32"/>
        <v>0</v>
      </c>
      <c r="U279" s="81">
        <f>IFERROR(VLOOKUP(K279,'14'!$K$3:$M$16,3,FALSE),0)</f>
        <v>0</v>
      </c>
      <c r="V279" s="81">
        <f t="shared" si="33"/>
        <v>0</v>
      </c>
    </row>
    <row r="280" spans="1:22" hidden="1">
      <c r="A280" s="7"/>
      <c r="E280" s="79"/>
      <c r="F280" s="79"/>
      <c r="G280" s="79"/>
      <c r="H280" s="79"/>
      <c r="L280" s="81"/>
      <c r="O280" s="81"/>
      <c r="R280" s="81">
        <f t="shared" si="29"/>
        <v>0</v>
      </c>
      <c r="S280" s="81">
        <f>IFERROR(IF(J280="X",0,IF(K280="X",0,VLOOKUP(K280,'14'!$K$3:$L$16,2,FALSE))),0)</f>
        <v>0</v>
      </c>
      <c r="T280" s="81">
        <f t="shared" si="32"/>
        <v>0</v>
      </c>
      <c r="U280" s="81">
        <f>IFERROR(VLOOKUP(K280,'14'!$K$3:$M$16,3,FALSE),0)</f>
        <v>0</v>
      </c>
      <c r="V280" s="81">
        <f t="shared" si="33"/>
        <v>0</v>
      </c>
    </row>
    <row r="281" spans="1:22" hidden="1">
      <c r="A281" s="7"/>
      <c r="E281" s="79"/>
      <c r="F281" s="79"/>
      <c r="G281" s="79"/>
      <c r="H281" s="79"/>
      <c r="L281" s="81"/>
      <c r="O281" s="81"/>
      <c r="R281" s="81">
        <f t="shared" si="29"/>
        <v>0</v>
      </c>
      <c r="S281" s="81">
        <f>IFERROR(IF(J281="X",0,IF(K281="X",0,VLOOKUP(K281,'14'!$K$3:$L$16,2,FALSE))),0)</f>
        <v>0</v>
      </c>
      <c r="T281" s="81">
        <f t="shared" si="32"/>
        <v>0</v>
      </c>
      <c r="U281" s="81">
        <f>IFERROR(VLOOKUP(K281,'14'!$K$3:$M$16,3,FALSE),0)</f>
        <v>0</v>
      </c>
      <c r="V281" s="81">
        <f t="shared" si="33"/>
        <v>0</v>
      </c>
    </row>
    <row r="282" spans="1:22" hidden="1">
      <c r="A282" s="7"/>
      <c r="E282" s="79"/>
      <c r="F282" s="79"/>
      <c r="G282" s="79"/>
      <c r="H282" s="79"/>
      <c r="L282" s="81"/>
      <c r="O282" s="81"/>
      <c r="R282" s="81">
        <f t="shared" si="29"/>
        <v>0</v>
      </c>
      <c r="S282" s="81">
        <f>IFERROR(IF(J282="X",0,IF(K282="X",0,VLOOKUP(K282,'14'!$K$3:$L$16,2,FALSE))),0)</f>
        <v>0</v>
      </c>
      <c r="T282" s="81">
        <f t="shared" si="32"/>
        <v>0</v>
      </c>
      <c r="U282" s="81">
        <f>IFERROR(VLOOKUP(K282,'14'!$K$3:$M$16,3,FALSE),0)</f>
        <v>0</v>
      </c>
      <c r="V282" s="81">
        <f t="shared" si="33"/>
        <v>0</v>
      </c>
    </row>
    <row r="283" spans="1:22" hidden="1">
      <c r="A283" s="7"/>
      <c r="E283" s="79"/>
      <c r="F283" s="79"/>
      <c r="G283" s="79"/>
      <c r="H283" s="79"/>
      <c r="L283" s="81"/>
      <c r="O283" s="81"/>
      <c r="R283" s="81">
        <f t="shared" si="29"/>
        <v>0</v>
      </c>
      <c r="S283" s="81">
        <f>IFERROR(IF(J283="X",0,IF(K283="X",0,VLOOKUP(K283,'14'!$K$3:$L$16,2,FALSE))),0)</f>
        <v>0</v>
      </c>
      <c r="T283" s="81">
        <f t="shared" si="32"/>
        <v>0</v>
      </c>
      <c r="U283" s="81">
        <f>IFERROR(VLOOKUP(K283,'14'!$K$3:$M$16,3,FALSE),0)</f>
        <v>0</v>
      </c>
      <c r="V283" s="81">
        <f t="shared" si="33"/>
        <v>0</v>
      </c>
    </row>
    <row r="284" spans="1:22" hidden="1">
      <c r="A284" s="7"/>
      <c r="E284" s="79"/>
      <c r="F284" s="79"/>
      <c r="G284" s="79"/>
      <c r="H284" s="79"/>
      <c r="L284" s="81"/>
      <c r="O284" s="81"/>
      <c r="R284" s="81">
        <f t="shared" si="29"/>
        <v>0</v>
      </c>
      <c r="S284" s="81">
        <f>IFERROR(IF(J284="X",0,IF(K284="X",0,VLOOKUP(K284,'14'!$K$3:$L$16,2,FALSE))),0)</f>
        <v>0</v>
      </c>
      <c r="T284" s="81">
        <f t="shared" si="32"/>
        <v>0</v>
      </c>
      <c r="U284" s="81">
        <f>IFERROR(VLOOKUP(K284,'14'!$K$3:$M$16,3,FALSE),0)</f>
        <v>0</v>
      </c>
      <c r="V284" s="81">
        <f t="shared" si="33"/>
        <v>0</v>
      </c>
    </row>
    <row r="285" spans="1:22" hidden="1">
      <c r="A285" s="7"/>
      <c r="E285" s="79"/>
      <c r="F285" s="79"/>
      <c r="G285" s="79"/>
      <c r="H285" s="79"/>
      <c r="L285" s="81"/>
      <c r="O285" s="81"/>
      <c r="R285" s="81">
        <f t="shared" si="29"/>
        <v>0</v>
      </c>
      <c r="S285" s="81">
        <f>IFERROR(IF(J285="X",0,IF(K285="X",0,VLOOKUP(K285,'14'!$K$3:$L$16,2,FALSE))),0)</f>
        <v>0</v>
      </c>
      <c r="T285" s="81">
        <f t="shared" si="32"/>
        <v>0</v>
      </c>
      <c r="U285" s="81">
        <f>IFERROR(VLOOKUP(K285,'14'!$K$3:$M$16,3,FALSE),0)</f>
        <v>0</v>
      </c>
      <c r="V285" s="81">
        <f t="shared" si="33"/>
        <v>0</v>
      </c>
    </row>
    <row r="286" spans="1:22" hidden="1">
      <c r="A286" s="7"/>
      <c r="E286" s="79"/>
      <c r="F286" s="79"/>
      <c r="G286" s="79"/>
      <c r="H286" s="79"/>
      <c r="L286" s="81"/>
      <c r="O286" s="81"/>
      <c r="R286" s="81">
        <f t="shared" ref="R286:R349" si="34">SUM(M286+P286)</f>
        <v>0</v>
      </c>
      <c r="S286" s="81">
        <f>IFERROR(IF(J286="X",0,IF(K286="X",0,VLOOKUP(K286,'14'!$K$3:$L$16,2,FALSE))),0)</f>
        <v>0</v>
      </c>
      <c r="T286" s="81">
        <f t="shared" si="32"/>
        <v>0</v>
      </c>
      <c r="U286" s="81">
        <f>IFERROR(VLOOKUP(K286,'14'!$K$3:$M$16,3,FALSE),0)</f>
        <v>0</v>
      </c>
      <c r="V286" s="81">
        <f t="shared" si="33"/>
        <v>0</v>
      </c>
    </row>
    <row r="287" spans="1:22" hidden="1">
      <c r="A287" s="7"/>
      <c r="E287" s="79"/>
      <c r="F287" s="79"/>
      <c r="G287" s="79"/>
      <c r="H287" s="79"/>
      <c r="L287" s="81"/>
      <c r="O287" s="81"/>
      <c r="R287" s="81">
        <f t="shared" si="34"/>
        <v>0</v>
      </c>
      <c r="S287" s="81">
        <f>IFERROR(IF(J287="X",0,IF(K287="X",0,VLOOKUP(K287,'14'!$K$3:$L$16,2,FALSE))),0)</f>
        <v>0</v>
      </c>
      <c r="T287" s="81">
        <f t="shared" si="32"/>
        <v>0</v>
      </c>
      <c r="U287" s="81">
        <f>IFERROR(VLOOKUP(K287,'14'!$K$3:$M$16,3,FALSE),0)</f>
        <v>0</v>
      </c>
      <c r="V287" s="81">
        <f t="shared" si="33"/>
        <v>0</v>
      </c>
    </row>
    <row r="288" spans="1:22" hidden="1">
      <c r="A288" s="7"/>
      <c r="E288" s="79"/>
      <c r="F288" s="79"/>
      <c r="G288" s="79"/>
      <c r="H288" s="79"/>
      <c r="L288" s="81"/>
      <c r="O288" s="81"/>
      <c r="R288" s="81">
        <f t="shared" si="34"/>
        <v>0</v>
      </c>
      <c r="S288" s="81">
        <f>IFERROR(IF(J288="X",0,IF(K288="X",0,VLOOKUP(K288,'14'!$K$3:$L$16,2,FALSE))),0)</f>
        <v>0</v>
      </c>
      <c r="T288" s="81">
        <f t="shared" si="32"/>
        <v>0</v>
      </c>
      <c r="U288" s="81">
        <f>IFERROR(VLOOKUP(K288,'14'!$K$3:$M$16,3,FALSE),0)</f>
        <v>0</v>
      </c>
      <c r="V288" s="81">
        <f t="shared" si="33"/>
        <v>0</v>
      </c>
    </row>
    <row r="289" spans="1:22" hidden="1">
      <c r="A289" s="7"/>
      <c r="E289" s="79"/>
      <c r="F289" s="79"/>
      <c r="G289" s="79"/>
      <c r="H289" s="79"/>
      <c r="L289" s="81"/>
      <c r="O289" s="81"/>
      <c r="R289" s="81">
        <f t="shared" si="34"/>
        <v>0</v>
      </c>
      <c r="S289" s="81">
        <f>IFERROR(IF(J289="X",0,IF(K289="X",0,VLOOKUP(K289,'14'!$K$3:$L$16,2,FALSE))),0)</f>
        <v>0</v>
      </c>
      <c r="T289" s="81">
        <f t="shared" si="32"/>
        <v>0</v>
      </c>
      <c r="U289" s="81">
        <f>IFERROR(VLOOKUP(K289,'14'!$K$3:$M$16,3,FALSE),0)</f>
        <v>0</v>
      </c>
      <c r="V289" s="81">
        <f t="shared" si="33"/>
        <v>0</v>
      </c>
    </row>
    <row r="290" spans="1:22" hidden="1">
      <c r="A290" s="7"/>
      <c r="E290" s="79"/>
      <c r="F290" s="79"/>
      <c r="G290" s="79"/>
      <c r="H290" s="79"/>
      <c r="L290" s="81"/>
      <c r="O290" s="81"/>
      <c r="R290" s="81">
        <f t="shared" si="34"/>
        <v>0</v>
      </c>
      <c r="S290" s="81">
        <f>IFERROR(IF(J290="X",0,IF(K290="X",0,VLOOKUP(K290,'14'!$K$3:$L$16,2,FALSE))),0)</f>
        <v>0</v>
      </c>
      <c r="T290" s="81">
        <f t="shared" si="32"/>
        <v>0</v>
      </c>
      <c r="U290" s="81">
        <f>IFERROR(VLOOKUP(K290,'14'!$K$3:$M$16,3,FALSE),0)</f>
        <v>0</v>
      </c>
      <c r="V290" s="81">
        <f t="shared" si="33"/>
        <v>0</v>
      </c>
    </row>
    <row r="291" spans="1:22" hidden="1">
      <c r="A291" s="7"/>
      <c r="E291" s="79"/>
      <c r="F291" s="79"/>
      <c r="G291" s="79"/>
      <c r="H291" s="79"/>
      <c r="L291" s="81"/>
      <c r="O291" s="81"/>
      <c r="R291" s="81">
        <f t="shared" si="34"/>
        <v>0</v>
      </c>
      <c r="S291" s="81">
        <f>IFERROR(IF(J291="X",0,IF(K291="X",0,VLOOKUP(K291,'14'!$K$3:$L$16,2,FALSE))),0)</f>
        <v>0</v>
      </c>
      <c r="T291" s="81">
        <f t="shared" si="32"/>
        <v>0</v>
      </c>
      <c r="U291" s="81">
        <f>IFERROR(VLOOKUP(K291,'14'!$K$3:$M$16,3,FALSE),0)</f>
        <v>0</v>
      </c>
      <c r="V291" s="81">
        <f t="shared" si="33"/>
        <v>0</v>
      </c>
    </row>
    <row r="292" spans="1:22" hidden="1">
      <c r="A292" s="7"/>
      <c r="E292" s="79"/>
      <c r="F292" s="79"/>
      <c r="G292" s="79"/>
      <c r="H292" s="79"/>
      <c r="L292" s="81"/>
      <c r="O292" s="81"/>
      <c r="R292" s="81">
        <f t="shared" si="34"/>
        <v>0</v>
      </c>
      <c r="S292" s="81">
        <f>IFERROR(IF(J292="X",0,IF(K292="X",0,VLOOKUP(K292,'14'!$K$3:$L$16,2,FALSE))),0)</f>
        <v>0</v>
      </c>
      <c r="T292" s="81">
        <f t="shared" si="32"/>
        <v>0</v>
      </c>
      <c r="U292" s="81">
        <f>IFERROR(VLOOKUP(K292,'14'!$K$3:$M$16,3,FALSE),0)</f>
        <v>0</v>
      </c>
      <c r="V292" s="81">
        <f t="shared" si="33"/>
        <v>0</v>
      </c>
    </row>
    <row r="293" spans="1:22" hidden="1">
      <c r="A293" s="7"/>
      <c r="E293" s="79"/>
      <c r="F293" s="79"/>
      <c r="G293" s="79"/>
      <c r="H293" s="79"/>
      <c r="L293" s="81"/>
      <c r="O293" s="81"/>
      <c r="R293" s="81">
        <f t="shared" si="34"/>
        <v>0</v>
      </c>
      <c r="S293" s="81">
        <f>IFERROR(IF(J293="X",0,IF(K293="X",0,VLOOKUP(K293,'14'!$K$3:$L$16,2,FALSE))),0)</f>
        <v>0</v>
      </c>
      <c r="T293" s="81">
        <f t="shared" si="32"/>
        <v>0</v>
      </c>
      <c r="U293" s="81">
        <f>IFERROR(VLOOKUP(K293,'14'!$K$3:$M$16,3,FALSE),0)</f>
        <v>0</v>
      </c>
      <c r="V293" s="81">
        <f t="shared" si="33"/>
        <v>0</v>
      </c>
    </row>
    <row r="294" spans="1:22" hidden="1">
      <c r="A294" s="7"/>
      <c r="E294" s="79"/>
      <c r="F294" s="79"/>
      <c r="G294" s="79"/>
      <c r="H294" s="79"/>
      <c r="L294" s="81"/>
      <c r="O294" s="81"/>
      <c r="R294" s="81">
        <f t="shared" si="34"/>
        <v>0</v>
      </c>
      <c r="S294" s="81">
        <f>IFERROR(IF(J294="X",0,IF(K294="X",0,VLOOKUP(K294,'14'!$K$3:$L$16,2,FALSE))),0)</f>
        <v>0</v>
      </c>
      <c r="T294" s="81">
        <f t="shared" si="32"/>
        <v>0</v>
      </c>
      <c r="U294" s="81">
        <f>IFERROR(VLOOKUP(K294,'14'!$K$3:$M$16,3,FALSE),0)</f>
        <v>0</v>
      </c>
      <c r="V294" s="81">
        <f t="shared" si="33"/>
        <v>0</v>
      </c>
    </row>
    <row r="295" spans="1:22" hidden="1">
      <c r="A295" s="7"/>
      <c r="E295" s="79"/>
      <c r="F295" s="79"/>
      <c r="G295" s="79"/>
      <c r="H295" s="79"/>
      <c r="L295" s="81"/>
      <c r="O295" s="81"/>
      <c r="R295" s="81">
        <f t="shared" si="34"/>
        <v>0</v>
      </c>
      <c r="S295" s="81">
        <f>IFERROR(IF(J295="X",0,IF(K295="X",0,VLOOKUP(K295,'14'!$K$3:$L$16,2,FALSE))),0)</f>
        <v>0</v>
      </c>
      <c r="T295" s="81">
        <f t="shared" si="32"/>
        <v>0</v>
      </c>
      <c r="U295" s="81">
        <f>IFERROR(VLOOKUP(K295,'14'!$K$3:$M$16,3,FALSE),0)</f>
        <v>0</v>
      </c>
      <c r="V295" s="81">
        <f t="shared" si="33"/>
        <v>0</v>
      </c>
    </row>
    <row r="296" spans="1:22" hidden="1">
      <c r="A296" s="7"/>
      <c r="E296" s="79"/>
      <c r="F296" s="79"/>
      <c r="G296" s="79"/>
      <c r="H296" s="79"/>
      <c r="L296" s="81"/>
      <c r="O296" s="81"/>
      <c r="R296" s="81">
        <f t="shared" si="34"/>
        <v>0</v>
      </c>
      <c r="S296" s="81">
        <f>IFERROR(IF(J296="X",0,IF(K296="X",0,VLOOKUP(K296,'14'!$K$3:$L$16,2,FALSE))),0)</f>
        <v>0</v>
      </c>
      <c r="T296" s="81">
        <f t="shared" si="32"/>
        <v>0</v>
      </c>
      <c r="U296" s="81">
        <f>IFERROR(VLOOKUP(K296,'14'!$K$3:$M$16,3,FALSE),0)</f>
        <v>0</v>
      </c>
      <c r="V296" s="81">
        <f t="shared" si="33"/>
        <v>0</v>
      </c>
    </row>
    <row r="297" spans="1:22" hidden="1">
      <c r="A297" s="7"/>
      <c r="E297" s="79"/>
      <c r="F297" s="79"/>
      <c r="G297" s="79"/>
      <c r="H297" s="79"/>
      <c r="L297" s="81"/>
      <c r="O297" s="81"/>
      <c r="R297" s="81">
        <f t="shared" si="34"/>
        <v>0</v>
      </c>
      <c r="S297" s="81">
        <f>IFERROR(IF(J297="X",0,IF(K297="X",0,VLOOKUP(K297,'14'!$K$3:$L$16,2,FALSE))),0)</f>
        <v>0</v>
      </c>
      <c r="T297" s="81">
        <f t="shared" si="32"/>
        <v>0</v>
      </c>
      <c r="U297" s="81">
        <f>IFERROR(VLOOKUP(K297,'14'!$K$3:$M$16,3,FALSE),0)</f>
        <v>0</v>
      </c>
      <c r="V297" s="81">
        <f t="shared" si="33"/>
        <v>0</v>
      </c>
    </row>
    <row r="298" spans="1:22" hidden="1">
      <c r="A298" s="7"/>
      <c r="E298" s="79"/>
      <c r="F298" s="79"/>
      <c r="G298" s="79"/>
      <c r="H298" s="79"/>
      <c r="L298" s="81"/>
      <c r="O298" s="81"/>
      <c r="R298" s="81">
        <f t="shared" si="34"/>
        <v>0</v>
      </c>
      <c r="S298" s="81">
        <f>IFERROR(IF(J298="X",0,IF(K298="X",0,VLOOKUP(K298,'14'!$K$3:$L$16,2,FALSE))),0)</f>
        <v>0</v>
      </c>
      <c r="T298" s="81">
        <f t="shared" si="32"/>
        <v>0</v>
      </c>
      <c r="U298" s="81">
        <f>IFERROR(VLOOKUP(K298,'14'!$K$3:$M$16,3,FALSE),0)</f>
        <v>0</v>
      </c>
      <c r="V298" s="81">
        <f t="shared" si="33"/>
        <v>0</v>
      </c>
    </row>
    <row r="299" spans="1:22" hidden="1">
      <c r="A299" s="7"/>
      <c r="E299" s="79"/>
      <c r="F299" s="79"/>
      <c r="G299" s="79"/>
      <c r="H299" s="79"/>
      <c r="L299" s="81"/>
      <c r="O299" s="81"/>
      <c r="R299" s="81">
        <f t="shared" si="34"/>
        <v>0</v>
      </c>
      <c r="S299" s="81">
        <f>IFERROR(IF(J299="X",0,IF(K299="X",0,VLOOKUP(K299,'14'!$K$3:$L$16,2,FALSE))),0)</f>
        <v>0</v>
      </c>
      <c r="T299" s="81">
        <f t="shared" si="32"/>
        <v>0</v>
      </c>
      <c r="U299" s="81">
        <f>IFERROR(VLOOKUP(K299,'14'!$K$3:$M$16,3,FALSE),0)</f>
        <v>0</v>
      </c>
      <c r="V299" s="81">
        <f t="shared" si="33"/>
        <v>0</v>
      </c>
    </row>
    <row r="300" spans="1:22" hidden="1">
      <c r="A300" s="7"/>
      <c r="E300" s="79"/>
      <c r="F300" s="79"/>
      <c r="G300" s="79"/>
      <c r="H300" s="79"/>
      <c r="L300" s="81"/>
      <c r="O300" s="81"/>
      <c r="R300" s="81">
        <f t="shared" si="34"/>
        <v>0</v>
      </c>
      <c r="S300" s="81">
        <f>IFERROR(IF(J300="X",0,IF(K300="X",0,VLOOKUP(K300,'14'!$K$3:$L$16,2,FALSE))),0)</f>
        <v>0</v>
      </c>
      <c r="T300" s="81">
        <f t="shared" si="32"/>
        <v>0</v>
      </c>
      <c r="U300" s="81">
        <f>IFERROR(VLOOKUP(K300,'14'!$K$3:$M$16,3,FALSE),0)</f>
        <v>0</v>
      </c>
      <c r="V300" s="81">
        <f t="shared" si="33"/>
        <v>0</v>
      </c>
    </row>
    <row r="301" spans="1:22" hidden="1">
      <c r="A301" s="7"/>
      <c r="E301" s="79"/>
      <c r="F301" s="79"/>
      <c r="G301" s="79"/>
      <c r="H301" s="79"/>
      <c r="L301" s="81"/>
      <c r="O301" s="81"/>
      <c r="R301" s="81">
        <f t="shared" si="34"/>
        <v>0</v>
      </c>
      <c r="S301" s="81">
        <f>IFERROR(IF(J301="X",0,IF(K301="X",0,VLOOKUP(K301,'14'!$K$3:$L$16,2,FALSE))),0)</f>
        <v>0</v>
      </c>
      <c r="T301" s="81">
        <f t="shared" si="32"/>
        <v>0</v>
      </c>
      <c r="U301" s="81">
        <f>IFERROR(VLOOKUP(K301,'14'!$K$3:$M$16,3,FALSE),0)</f>
        <v>0</v>
      </c>
      <c r="V301" s="81">
        <f t="shared" si="33"/>
        <v>0</v>
      </c>
    </row>
    <row r="302" spans="1:22" hidden="1">
      <c r="A302" s="7"/>
      <c r="E302" s="79"/>
      <c r="F302" s="79"/>
      <c r="G302" s="79"/>
      <c r="H302" s="79"/>
      <c r="L302" s="81"/>
      <c r="O302" s="81"/>
      <c r="R302" s="81">
        <f t="shared" si="34"/>
        <v>0</v>
      </c>
      <c r="S302" s="81">
        <f>IFERROR(IF(J302="X",0,IF(K302="X",0,VLOOKUP(K302,'14'!$K$3:$L$16,2,FALSE))),0)</f>
        <v>0</v>
      </c>
      <c r="T302" s="81">
        <f t="shared" si="32"/>
        <v>0</v>
      </c>
      <c r="U302" s="81">
        <f>IFERROR(VLOOKUP(K302,'14'!$K$3:$M$16,3,FALSE),0)</f>
        <v>0</v>
      </c>
      <c r="V302" s="81">
        <f t="shared" si="33"/>
        <v>0</v>
      </c>
    </row>
    <row r="303" spans="1:22" hidden="1">
      <c r="A303" s="7"/>
      <c r="E303" s="79"/>
      <c r="F303" s="79"/>
      <c r="G303" s="79"/>
      <c r="H303" s="79"/>
      <c r="L303" s="81"/>
      <c r="O303" s="81"/>
      <c r="R303" s="81">
        <f t="shared" si="34"/>
        <v>0</v>
      </c>
      <c r="S303" s="81">
        <f>IFERROR(IF(J303="X",0,IF(K303="X",0,VLOOKUP(K303,'14'!$K$3:$L$16,2,FALSE))),0)</f>
        <v>0</v>
      </c>
      <c r="T303" s="81">
        <f t="shared" si="32"/>
        <v>0</v>
      </c>
      <c r="U303" s="81">
        <f>IFERROR(VLOOKUP(K303,'14'!$K$3:$M$16,3,FALSE),0)</f>
        <v>0</v>
      </c>
      <c r="V303" s="81">
        <f t="shared" si="33"/>
        <v>0</v>
      </c>
    </row>
    <row r="304" spans="1:22" hidden="1">
      <c r="A304" s="7"/>
      <c r="E304" s="79"/>
      <c r="F304" s="79"/>
      <c r="G304" s="79"/>
      <c r="H304" s="79"/>
      <c r="L304" s="81"/>
      <c r="O304" s="81"/>
      <c r="R304" s="81">
        <f t="shared" si="34"/>
        <v>0</v>
      </c>
      <c r="S304" s="81">
        <f>IFERROR(IF(J304="X",0,IF(K304="X",0,VLOOKUP(K304,'14'!$K$3:$L$16,2,FALSE))),0)</f>
        <v>0</v>
      </c>
      <c r="T304" s="81">
        <f t="shared" si="32"/>
        <v>0</v>
      </c>
      <c r="U304" s="81">
        <f>IFERROR(VLOOKUP(K304,'14'!$K$3:$M$16,3,FALSE),0)</f>
        <v>0</v>
      </c>
      <c r="V304" s="81">
        <f t="shared" si="33"/>
        <v>0</v>
      </c>
    </row>
    <row r="305" spans="1:22" hidden="1">
      <c r="A305" s="7"/>
      <c r="E305" s="79"/>
      <c r="F305" s="79"/>
      <c r="G305" s="79"/>
      <c r="H305" s="79"/>
      <c r="L305" s="81"/>
      <c r="O305" s="81"/>
      <c r="R305" s="81">
        <f t="shared" si="34"/>
        <v>0</v>
      </c>
      <c r="S305" s="81">
        <f>IFERROR(IF(J305="X",0,IF(K305="X",0,VLOOKUP(K305,'14'!$K$3:$L$16,2,FALSE))),0)</f>
        <v>0</v>
      </c>
      <c r="T305" s="81">
        <f t="shared" si="32"/>
        <v>0</v>
      </c>
      <c r="U305" s="81">
        <f>IFERROR(VLOOKUP(K305,'14'!$K$3:$M$16,3,FALSE),0)</f>
        <v>0</v>
      </c>
      <c r="V305" s="81">
        <f t="shared" si="33"/>
        <v>0</v>
      </c>
    </row>
    <row r="306" spans="1:22" hidden="1">
      <c r="A306" s="7"/>
      <c r="E306" s="79"/>
      <c r="F306" s="79"/>
      <c r="G306" s="79"/>
      <c r="H306" s="79"/>
      <c r="L306" s="81"/>
      <c r="O306" s="81"/>
      <c r="R306" s="81">
        <f t="shared" si="34"/>
        <v>0</v>
      </c>
      <c r="S306" s="81">
        <f>IFERROR(IF(J306="X",0,IF(K306="X",0,VLOOKUP(K306,'14'!$K$3:$L$16,2,FALSE))),0)</f>
        <v>0</v>
      </c>
      <c r="T306" s="81">
        <f t="shared" si="32"/>
        <v>0</v>
      </c>
      <c r="U306" s="81">
        <f>IFERROR(VLOOKUP(K306,'14'!$K$3:$M$16,3,FALSE),0)</f>
        <v>0</v>
      </c>
      <c r="V306" s="81">
        <f t="shared" si="33"/>
        <v>0</v>
      </c>
    </row>
    <row r="307" spans="1:22" hidden="1">
      <c r="A307" s="7"/>
      <c r="E307" s="79"/>
      <c r="F307" s="79"/>
      <c r="G307" s="79"/>
      <c r="H307" s="79"/>
      <c r="L307" s="81"/>
      <c r="O307" s="81"/>
      <c r="R307" s="81">
        <f t="shared" si="34"/>
        <v>0</v>
      </c>
      <c r="S307" s="81">
        <f>IFERROR(IF(J307="X",0,IF(K307="X",0,VLOOKUP(K307,'14'!$K$3:$L$16,2,FALSE))),0)</f>
        <v>0</v>
      </c>
      <c r="T307" s="81">
        <f t="shared" si="32"/>
        <v>0</v>
      </c>
      <c r="U307" s="81">
        <f>IFERROR(VLOOKUP(K307,'14'!$K$3:$M$16,3,FALSE),0)</f>
        <v>0</v>
      </c>
      <c r="V307" s="81">
        <f t="shared" si="33"/>
        <v>0</v>
      </c>
    </row>
    <row r="308" spans="1:22" hidden="1">
      <c r="A308" s="7"/>
      <c r="E308" s="79"/>
      <c r="F308" s="79"/>
      <c r="G308" s="79"/>
      <c r="H308" s="79"/>
      <c r="L308" s="81"/>
      <c r="O308" s="81"/>
      <c r="R308" s="81">
        <f t="shared" si="34"/>
        <v>0</v>
      </c>
      <c r="S308" s="81">
        <f>IFERROR(IF(J308="X",0,IF(K308="X",0,VLOOKUP(K308,'14'!$K$3:$L$16,2,FALSE))),0)</f>
        <v>0</v>
      </c>
      <c r="T308" s="81">
        <f t="shared" si="32"/>
        <v>0</v>
      </c>
      <c r="U308" s="81">
        <f>IFERROR(VLOOKUP(K308,'14'!$K$3:$M$16,3,FALSE),0)</f>
        <v>0</v>
      </c>
      <c r="V308" s="81">
        <f t="shared" si="33"/>
        <v>0</v>
      </c>
    </row>
    <row r="309" spans="1:22" hidden="1">
      <c r="A309" s="7"/>
      <c r="E309" s="79"/>
      <c r="F309" s="79"/>
      <c r="G309" s="79"/>
      <c r="H309" s="79"/>
      <c r="L309" s="81"/>
      <c r="O309" s="81"/>
      <c r="R309" s="81">
        <f t="shared" si="34"/>
        <v>0</v>
      </c>
      <c r="S309" s="81">
        <f>IFERROR(IF(J309="X",0,IF(K309="X",0,VLOOKUP(K309,'14'!$K$3:$L$16,2,FALSE))),0)</f>
        <v>0</v>
      </c>
      <c r="T309" s="81">
        <f t="shared" si="32"/>
        <v>0</v>
      </c>
      <c r="U309" s="81">
        <f>IFERROR(VLOOKUP(K309,'14'!$K$3:$M$16,3,FALSE),0)</f>
        <v>0</v>
      </c>
      <c r="V309" s="81">
        <f t="shared" si="33"/>
        <v>0</v>
      </c>
    </row>
    <row r="310" spans="1:22" hidden="1">
      <c r="A310" s="7"/>
      <c r="E310" s="79"/>
      <c r="F310" s="79"/>
      <c r="G310" s="79"/>
      <c r="H310" s="79"/>
      <c r="L310" s="81"/>
      <c r="O310" s="81"/>
      <c r="R310" s="81">
        <f t="shared" si="34"/>
        <v>0</v>
      </c>
      <c r="S310" s="81">
        <f>IFERROR(IF(J310="X",0,IF(K310="X",0,VLOOKUP(K310,'14'!$K$3:$L$16,2,FALSE))),0)</f>
        <v>0</v>
      </c>
      <c r="T310" s="81">
        <f t="shared" si="32"/>
        <v>0</v>
      </c>
      <c r="U310" s="81">
        <f>IFERROR(VLOOKUP(K310,'14'!$K$3:$M$16,3,FALSE),0)</f>
        <v>0</v>
      </c>
      <c r="V310" s="81">
        <f t="shared" si="33"/>
        <v>0</v>
      </c>
    </row>
    <row r="311" spans="1:22" hidden="1">
      <c r="A311" s="7"/>
      <c r="E311" s="79"/>
      <c r="F311" s="79"/>
      <c r="G311" s="79"/>
      <c r="H311" s="79"/>
      <c r="L311" s="81"/>
      <c r="O311" s="81"/>
      <c r="R311" s="81">
        <f t="shared" si="34"/>
        <v>0</v>
      </c>
      <c r="S311" s="81">
        <f>IFERROR(IF(J311="X",0,IF(K311="X",0,VLOOKUP(K311,'14'!$K$3:$L$16,2,FALSE))),0)</f>
        <v>0</v>
      </c>
      <c r="T311" s="81">
        <f t="shared" si="32"/>
        <v>0</v>
      </c>
      <c r="U311" s="81">
        <f>IFERROR(VLOOKUP(K311,'14'!$K$3:$M$16,3,FALSE),0)</f>
        <v>0</v>
      </c>
      <c r="V311" s="81">
        <f t="shared" si="33"/>
        <v>0</v>
      </c>
    </row>
    <row r="312" spans="1:22" hidden="1">
      <c r="A312" s="7"/>
      <c r="E312" s="79"/>
      <c r="F312" s="79"/>
      <c r="G312" s="79"/>
      <c r="H312" s="79"/>
      <c r="L312" s="81"/>
      <c r="O312" s="81"/>
      <c r="R312" s="81">
        <f t="shared" si="34"/>
        <v>0</v>
      </c>
      <c r="S312" s="81">
        <f>IFERROR(IF(J312="X",0,IF(K312="X",0,VLOOKUP(K312,'14'!$K$3:$L$16,2,FALSE))),0)</f>
        <v>0</v>
      </c>
      <c r="T312" s="81">
        <f t="shared" si="32"/>
        <v>0</v>
      </c>
      <c r="U312" s="81">
        <f>IFERROR(VLOOKUP(K312,'14'!$K$3:$M$16,3,FALSE),0)</f>
        <v>0</v>
      </c>
      <c r="V312" s="81">
        <f t="shared" si="33"/>
        <v>0</v>
      </c>
    </row>
    <row r="313" spans="1:22" hidden="1">
      <c r="A313" s="7"/>
      <c r="E313" s="79"/>
      <c r="F313" s="79"/>
      <c r="G313" s="79"/>
      <c r="H313" s="79"/>
      <c r="L313" s="81"/>
      <c r="O313" s="81"/>
      <c r="R313" s="81">
        <f>SUM(M314+P314)</f>
        <v>0</v>
      </c>
      <c r="S313" s="81">
        <f>IFERROR(IF(J314="X",0,IF(K314="X",0,VLOOKUP(K314,'14'!$K$3:$L$16,2,FALSE))),0)</f>
        <v>0</v>
      </c>
      <c r="T313" s="81">
        <f>R314*S314</f>
        <v>0</v>
      </c>
      <c r="U313" s="81">
        <f>IFERROR(VLOOKUP(K314,'14'!$K$3:$M$16,3,FALSE),0)</f>
        <v>0</v>
      </c>
      <c r="V313" s="81">
        <f>IF(U314=0,0,T314/U314)</f>
        <v>0</v>
      </c>
    </row>
    <row r="314" spans="1:22" hidden="1">
      <c r="A314" s="7"/>
      <c r="E314" s="79"/>
      <c r="F314" s="79"/>
      <c r="G314" s="79"/>
      <c r="H314" s="79"/>
      <c r="L314" s="81"/>
      <c r="O314" s="81"/>
      <c r="R314" s="81">
        <f t="shared" si="34"/>
        <v>0</v>
      </c>
      <c r="S314" s="81">
        <f>IFERROR(IF(J314="X",0,IF(K314="X",0,VLOOKUP(K314,'14'!$K$3:$L$16,2,FALSE))),0)</f>
        <v>0</v>
      </c>
      <c r="T314" s="81">
        <f t="shared" si="32"/>
        <v>0</v>
      </c>
      <c r="U314" s="81">
        <f>IFERROR(VLOOKUP(K314,'14'!$K$3:$M$16,3,FALSE),0)</f>
        <v>0</v>
      </c>
      <c r="V314" s="81">
        <f t="shared" si="33"/>
        <v>0</v>
      </c>
    </row>
    <row r="315" spans="1:22" hidden="1">
      <c r="A315" s="7"/>
      <c r="E315" s="79"/>
      <c r="F315" s="79"/>
      <c r="G315" s="79"/>
      <c r="H315" s="79"/>
      <c r="L315" s="81"/>
      <c r="O315" s="81"/>
      <c r="R315" s="81">
        <f t="shared" si="34"/>
        <v>0</v>
      </c>
      <c r="S315" s="81">
        <f>IFERROR(IF(J315="X",0,IF(K315="X",0,VLOOKUP(K315,'14'!$K$3:$L$16,2,FALSE))),0)</f>
        <v>0</v>
      </c>
      <c r="T315" s="81">
        <f t="shared" si="32"/>
        <v>0</v>
      </c>
      <c r="U315" s="81">
        <f>IFERROR(VLOOKUP(K315,'14'!$K$3:$M$16,3,FALSE),0)</f>
        <v>0</v>
      </c>
      <c r="V315" s="81">
        <f t="shared" si="33"/>
        <v>0</v>
      </c>
    </row>
    <row r="316" spans="1:22" hidden="1">
      <c r="A316" s="7"/>
      <c r="E316" s="79"/>
      <c r="F316" s="79"/>
      <c r="G316" s="79"/>
      <c r="H316" s="79"/>
      <c r="L316" s="81"/>
      <c r="O316" s="81"/>
      <c r="R316" s="81">
        <f t="shared" si="34"/>
        <v>0</v>
      </c>
      <c r="S316" s="81">
        <f>IFERROR(IF(J316="X",0,IF(K316="X",0,VLOOKUP(K316,'14'!$K$3:$L$16,2,FALSE))),0)</f>
        <v>0</v>
      </c>
      <c r="T316" s="81">
        <f t="shared" si="32"/>
        <v>0</v>
      </c>
      <c r="U316" s="81">
        <f>IFERROR(VLOOKUP(K316,'14'!$K$3:$M$16,3,FALSE),0)</f>
        <v>0</v>
      </c>
      <c r="V316" s="81">
        <f t="shared" si="33"/>
        <v>0</v>
      </c>
    </row>
    <row r="317" spans="1:22" hidden="1">
      <c r="A317" s="7"/>
      <c r="E317" s="79"/>
      <c r="F317" s="79"/>
      <c r="G317" s="79"/>
      <c r="H317" s="79"/>
      <c r="L317" s="81"/>
      <c r="O317" s="81"/>
      <c r="R317" s="81">
        <f t="shared" si="34"/>
        <v>0</v>
      </c>
      <c r="S317" s="81">
        <f>IFERROR(IF(J317="X",0,IF(K317="X",0,VLOOKUP(K317,'14'!$K$3:$L$16,2,FALSE))),0)</f>
        <v>0</v>
      </c>
      <c r="T317" s="81">
        <f t="shared" si="32"/>
        <v>0</v>
      </c>
      <c r="U317" s="81">
        <f>IFERROR(VLOOKUP(K317,'14'!$K$3:$M$16,3,FALSE),0)</f>
        <v>0</v>
      </c>
      <c r="V317" s="81">
        <f t="shared" si="33"/>
        <v>0</v>
      </c>
    </row>
    <row r="318" spans="1:22" hidden="1">
      <c r="A318" s="7"/>
      <c r="E318" s="79"/>
      <c r="F318" s="79"/>
      <c r="G318" s="79"/>
      <c r="H318" s="79"/>
      <c r="L318" s="81"/>
      <c r="O318" s="81"/>
      <c r="R318" s="81">
        <f t="shared" si="34"/>
        <v>0</v>
      </c>
      <c r="S318" s="81">
        <f>IFERROR(IF(J318="X",0,IF(K318="X",0,VLOOKUP(K318,'14'!$K$3:$L$16,2,FALSE))),0)</f>
        <v>0</v>
      </c>
      <c r="T318" s="81">
        <f t="shared" si="32"/>
        <v>0</v>
      </c>
      <c r="U318" s="81">
        <f>IFERROR(VLOOKUP(K318,'14'!$K$3:$M$16,3,FALSE),0)</f>
        <v>0</v>
      </c>
      <c r="V318" s="81">
        <f t="shared" si="33"/>
        <v>0</v>
      </c>
    </row>
    <row r="319" spans="1:22" hidden="1">
      <c r="A319" s="7"/>
      <c r="E319" s="79"/>
      <c r="F319" s="79"/>
      <c r="G319" s="79"/>
      <c r="H319" s="79"/>
      <c r="L319" s="81"/>
      <c r="O319" s="81"/>
      <c r="R319" s="81">
        <f t="shared" si="34"/>
        <v>0</v>
      </c>
      <c r="S319" s="81">
        <f>IFERROR(IF(J319="X",0,IF(K319="X",0,VLOOKUP(K319,'14'!$K$3:$L$16,2,FALSE))),0)</f>
        <v>0</v>
      </c>
      <c r="T319" s="81">
        <f t="shared" si="32"/>
        <v>0</v>
      </c>
      <c r="U319" s="81">
        <f>IFERROR(VLOOKUP(K319,'14'!$K$3:$M$16,3,FALSE),0)</f>
        <v>0</v>
      </c>
      <c r="V319" s="81">
        <f t="shared" si="33"/>
        <v>0</v>
      </c>
    </row>
    <row r="320" spans="1:22" hidden="1">
      <c r="A320" s="7"/>
      <c r="E320" s="79"/>
      <c r="F320" s="79"/>
      <c r="G320" s="79"/>
      <c r="H320" s="79"/>
      <c r="L320" s="81"/>
      <c r="O320" s="81"/>
      <c r="R320" s="81">
        <f t="shared" si="34"/>
        <v>0</v>
      </c>
      <c r="S320" s="81">
        <f>IFERROR(IF(J320="X",0,IF(K320="X",0,VLOOKUP(K320,'14'!$K$3:$L$16,2,FALSE))),0)</f>
        <v>0</v>
      </c>
      <c r="T320" s="81">
        <f t="shared" si="32"/>
        <v>0</v>
      </c>
      <c r="U320" s="81">
        <f>IFERROR(VLOOKUP(K320,'14'!$K$3:$M$16,3,FALSE),0)</f>
        <v>0</v>
      </c>
      <c r="V320" s="81">
        <f t="shared" si="33"/>
        <v>0</v>
      </c>
    </row>
    <row r="321" spans="1:22" hidden="1">
      <c r="A321" s="7"/>
      <c r="E321" s="79"/>
      <c r="F321" s="79"/>
      <c r="G321" s="79"/>
      <c r="H321" s="79"/>
      <c r="L321" s="81"/>
      <c r="O321" s="81"/>
      <c r="R321" s="81">
        <f t="shared" si="34"/>
        <v>0</v>
      </c>
      <c r="S321" s="81">
        <f>IFERROR(IF(J321="X",0,IF(K321="X",0,VLOOKUP(K321,'14'!$K$3:$L$16,2,FALSE))),0)</f>
        <v>0</v>
      </c>
      <c r="T321" s="81">
        <f t="shared" si="32"/>
        <v>0</v>
      </c>
      <c r="U321" s="81">
        <f>IFERROR(VLOOKUP(K321,'14'!$K$3:$M$16,3,FALSE),0)</f>
        <v>0</v>
      </c>
      <c r="V321" s="81">
        <f t="shared" si="33"/>
        <v>0</v>
      </c>
    </row>
    <row r="322" spans="1:22" hidden="1">
      <c r="A322" s="7"/>
      <c r="E322" s="79"/>
      <c r="F322" s="79"/>
      <c r="G322" s="79"/>
      <c r="H322" s="79"/>
      <c r="L322" s="81"/>
      <c r="O322" s="81"/>
      <c r="R322" s="81">
        <f t="shared" si="34"/>
        <v>0</v>
      </c>
      <c r="S322" s="81">
        <f>IFERROR(IF(J322="X",0,IF(K322="X",0,VLOOKUP(K322,'14'!$K$3:$L$16,2,FALSE))),0)</f>
        <v>0</v>
      </c>
      <c r="T322" s="81">
        <f t="shared" si="32"/>
        <v>0</v>
      </c>
      <c r="U322" s="81">
        <f>IFERROR(VLOOKUP(K322,'14'!$K$3:$M$16,3,FALSE),0)</f>
        <v>0</v>
      </c>
      <c r="V322" s="81">
        <f t="shared" si="33"/>
        <v>0</v>
      </c>
    </row>
    <row r="323" spans="1:22" hidden="1">
      <c r="A323" s="7"/>
      <c r="E323" s="79"/>
      <c r="F323" s="79"/>
      <c r="G323" s="79"/>
      <c r="H323" s="79"/>
      <c r="L323" s="81"/>
      <c r="O323" s="81"/>
      <c r="R323" s="81">
        <f t="shared" si="34"/>
        <v>0</v>
      </c>
      <c r="S323" s="81">
        <f>IFERROR(IF(J323="X",0,IF(K323="X",0,VLOOKUP(K323,'14'!$K$3:$L$16,2,FALSE))),0)</f>
        <v>0</v>
      </c>
      <c r="T323" s="81">
        <f t="shared" si="32"/>
        <v>0</v>
      </c>
      <c r="U323" s="81">
        <f>IFERROR(VLOOKUP(K323,'14'!$K$3:$M$16,3,FALSE),0)</f>
        <v>0</v>
      </c>
      <c r="V323" s="81">
        <f t="shared" si="33"/>
        <v>0</v>
      </c>
    </row>
    <row r="324" spans="1:22" hidden="1">
      <c r="A324" s="7"/>
      <c r="E324" s="79"/>
      <c r="F324" s="79"/>
      <c r="G324" s="79"/>
      <c r="H324" s="79"/>
      <c r="L324" s="81"/>
      <c r="O324" s="81"/>
      <c r="R324" s="81">
        <f t="shared" si="34"/>
        <v>0</v>
      </c>
      <c r="S324" s="81">
        <f>IFERROR(IF(J324="X",0,IF(K324="X",0,VLOOKUP(K324,'14'!$K$3:$L$16,2,FALSE))),0)</f>
        <v>0</v>
      </c>
      <c r="T324" s="81">
        <f t="shared" ref="T324:T387" si="35">R324*S324</f>
        <v>0</v>
      </c>
      <c r="U324" s="81">
        <f>IFERROR(VLOOKUP(K324,'14'!$K$3:$M$16,3,FALSE),0)</f>
        <v>0</v>
      </c>
      <c r="V324" s="81">
        <f t="shared" si="33"/>
        <v>0</v>
      </c>
    </row>
    <row r="325" spans="1:22" hidden="1">
      <c r="A325" s="7"/>
      <c r="E325" s="79"/>
      <c r="F325" s="79"/>
      <c r="G325" s="79"/>
      <c r="H325" s="79"/>
      <c r="L325" s="81"/>
      <c r="O325" s="81"/>
      <c r="R325" s="81">
        <f t="shared" si="34"/>
        <v>0</v>
      </c>
      <c r="S325" s="81">
        <f>IFERROR(IF(J325="X",0,IF(K325="X",0,VLOOKUP(K325,'14'!$K$3:$L$16,2,FALSE))),0)</f>
        <v>0</v>
      </c>
      <c r="T325" s="81">
        <f t="shared" si="35"/>
        <v>0</v>
      </c>
      <c r="U325" s="81">
        <f>IFERROR(VLOOKUP(K325,'14'!$K$3:$M$16,3,FALSE),0)</f>
        <v>0</v>
      </c>
      <c r="V325" s="81">
        <f t="shared" ref="V325:V388" si="36">IF(U325=0,0,T325/U325)</f>
        <v>0</v>
      </c>
    </row>
    <row r="326" spans="1:22" hidden="1">
      <c r="A326" s="7"/>
      <c r="E326" s="79"/>
      <c r="F326" s="79"/>
      <c r="G326" s="79"/>
      <c r="H326" s="79"/>
      <c r="L326" s="81"/>
      <c r="O326" s="81"/>
      <c r="R326" s="81">
        <f t="shared" si="34"/>
        <v>0</v>
      </c>
      <c r="S326" s="81">
        <f>IFERROR(IF(J326="X",0,IF(K326="X",0,VLOOKUP(K326,'14'!$K$3:$L$16,2,FALSE))),0)</f>
        <v>0</v>
      </c>
      <c r="T326" s="81">
        <f t="shared" si="35"/>
        <v>0</v>
      </c>
      <c r="U326" s="81">
        <f>IFERROR(VLOOKUP(K326,'14'!$K$3:$M$16,3,FALSE),0)</f>
        <v>0</v>
      </c>
      <c r="V326" s="81">
        <f t="shared" si="36"/>
        <v>0</v>
      </c>
    </row>
    <row r="327" spans="1:22" hidden="1">
      <c r="A327" s="7"/>
      <c r="E327" s="79"/>
      <c r="F327" s="79"/>
      <c r="G327" s="79"/>
      <c r="H327" s="79"/>
      <c r="L327" s="81"/>
      <c r="O327" s="81"/>
      <c r="R327" s="81">
        <f t="shared" si="34"/>
        <v>0</v>
      </c>
      <c r="S327" s="81">
        <f>IFERROR(IF(J327="X",0,IF(K327="X",0,VLOOKUP(K327,'14'!$K$3:$L$16,2,FALSE))),0)</f>
        <v>0</v>
      </c>
      <c r="T327" s="81">
        <f t="shared" si="35"/>
        <v>0</v>
      </c>
      <c r="U327" s="81">
        <f>IFERROR(VLOOKUP(K327,'14'!$K$3:$M$16,3,FALSE),0)</f>
        <v>0</v>
      </c>
      <c r="V327" s="81">
        <f t="shared" si="36"/>
        <v>0</v>
      </c>
    </row>
    <row r="328" spans="1:22" hidden="1">
      <c r="A328" s="7"/>
      <c r="E328" s="79"/>
      <c r="F328" s="79"/>
      <c r="G328" s="79"/>
      <c r="H328" s="79"/>
      <c r="L328" s="81"/>
      <c r="O328" s="81"/>
      <c r="R328" s="81">
        <f t="shared" si="34"/>
        <v>0</v>
      </c>
      <c r="S328" s="81">
        <f>IFERROR(IF(J328="X",0,IF(K328="X",0,VLOOKUP(K328,'14'!$K$3:$L$16,2,FALSE))),0)</f>
        <v>0</v>
      </c>
      <c r="T328" s="81">
        <f t="shared" si="35"/>
        <v>0</v>
      </c>
      <c r="U328" s="81">
        <f>IFERROR(VLOOKUP(K328,'14'!$K$3:$M$16,3,FALSE),0)</f>
        <v>0</v>
      </c>
      <c r="V328" s="81">
        <f t="shared" si="36"/>
        <v>0</v>
      </c>
    </row>
    <row r="329" spans="1:22" hidden="1">
      <c r="A329" s="7"/>
      <c r="E329" s="79"/>
      <c r="F329" s="79"/>
      <c r="G329" s="79"/>
      <c r="H329" s="79"/>
      <c r="L329" s="81"/>
      <c r="O329" s="81"/>
      <c r="R329" s="81">
        <f t="shared" si="34"/>
        <v>0</v>
      </c>
      <c r="S329" s="81">
        <f>IFERROR(IF(J329="X",0,IF(K329="X",0,VLOOKUP(K329,'14'!$K$3:$L$16,2,FALSE))),0)</f>
        <v>0</v>
      </c>
      <c r="T329" s="81">
        <f t="shared" si="35"/>
        <v>0</v>
      </c>
      <c r="U329" s="81">
        <f>IFERROR(VLOOKUP(K329,'14'!$K$3:$M$16,3,FALSE),0)</f>
        <v>0</v>
      </c>
      <c r="V329" s="81">
        <f t="shared" si="36"/>
        <v>0</v>
      </c>
    </row>
    <row r="330" spans="1:22" hidden="1">
      <c r="A330" s="7"/>
      <c r="E330" s="79"/>
      <c r="F330" s="79"/>
      <c r="G330" s="79"/>
      <c r="H330" s="79"/>
      <c r="L330" s="81"/>
      <c r="O330" s="81"/>
      <c r="R330" s="81">
        <f t="shared" si="34"/>
        <v>0</v>
      </c>
      <c r="S330" s="81">
        <f>IFERROR(IF(J330="X",0,IF(K330="X",0,VLOOKUP(K330,'14'!$K$3:$L$16,2,FALSE))),0)</f>
        <v>0</v>
      </c>
      <c r="T330" s="81">
        <f t="shared" si="35"/>
        <v>0</v>
      </c>
      <c r="U330" s="81">
        <f>IFERROR(VLOOKUP(K330,'14'!$K$3:$M$16,3,FALSE),0)</f>
        <v>0</v>
      </c>
      <c r="V330" s="81">
        <f t="shared" si="36"/>
        <v>0</v>
      </c>
    </row>
    <row r="331" spans="1:22" hidden="1">
      <c r="A331" s="7"/>
      <c r="E331" s="79"/>
      <c r="F331" s="79"/>
      <c r="G331" s="79"/>
      <c r="H331" s="79"/>
      <c r="L331" s="81"/>
      <c r="O331" s="81"/>
      <c r="R331" s="81">
        <f t="shared" si="34"/>
        <v>0</v>
      </c>
      <c r="S331" s="81">
        <f>IFERROR(IF(J331="X",0,IF(K331="X",0,VLOOKUP(K331,'14'!$K$3:$L$16,2,FALSE))),0)</f>
        <v>0</v>
      </c>
      <c r="T331" s="81">
        <f t="shared" si="35"/>
        <v>0</v>
      </c>
      <c r="U331" s="81">
        <f>IFERROR(VLOOKUP(K331,'14'!$K$3:$M$16,3,FALSE),0)</f>
        <v>0</v>
      </c>
      <c r="V331" s="81">
        <f t="shared" si="36"/>
        <v>0</v>
      </c>
    </row>
    <row r="332" spans="1:22" hidden="1">
      <c r="A332" s="7"/>
      <c r="E332" s="79"/>
      <c r="F332" s="79"/>
      <c r="G332" s="79"/>
      <c r="H332" s="79"/>
      <c r="L332" s="81"/>
      <c r="O332" s="81"/>
      <c r="R332" s="81">
        <f t="shared" si="34"/>
        <v>0</v>
      </c>
      <c r="S332" s="81">
        <f>IFERROR(IF(J332="X",0,IF(K332="X",0,VLOOKUP(K332,'14'!$K$3:$L$16,2,FALSE))),0)</f>
        <v>0</v>
      </c>
      <c r="T332" s="81">
        <f t="shared" si="35"/>
        <v>0</v>
      </c>
      <c r="U332" s="81">
        <f>IFERROR(VLOOKUP(K332,'14'!$K$3:$M$16,3,FALSE),0)</f>
        <v>0</v>
      </c>
      <c r="V332" s="81">
        <f t="shared" si="36"/>
        <v>0</v>
      </c>
    </row>
    <row r="333" spans="1:22" hidden="1">
      <c r="A333" s="7"/>
      <c r="E333" s="79"/>
      <c r="F333" s="79"/>
      <c r="G333" s="79"/>
      <c r="H333" s="79"/>
      <c r="L333" s="81"/>
      <c r="O333" s="81"/>
      <c r="R333" s="81">
        <f t="shared" si="34"/>
        <v>0</v>
      </c>
      <c r="S333" s="81">
        <f>IFERROR(IF(J333="X",0,IF(K333="X",0,VLOOKUP(K333,'14'!$K$3:$L$16,2,FALSE))),0)</f>
        <v>0</v>
      </c>
      <c r="T333" s="81">
        <f t="shared" si="35"/>
        <v>0</v>
      </c>
      <c r="U333" s="81">
        <f>IFERROR(VLOOKUP(K333,'14'!$K$3:$M$16,3,FALSE),0)</f>
        <v>0</v>
      </c>
      <c r="V333" s="81">
        <f t="shared" si="36"/>
        <v>0</v>
      </c>
    </row>
    <row r="334" spans="1:22" hidden="1">
      <c r="A334" s="7"/>
      <c r="E334" s="79"/>
      <c r="F334" s="79"/>
      <c r="G334" s="79"/>
      <c r="H334" s="79"/>
      <c r="L334" s="81"/>
      <c r="O334" s="81"/>
      <c r="R334" s="81">
        <f t="shared" si="34"/>
        <v>0</v>
      </c>
      <c r="S334" s="81">
        <f>IFERROR(IF(J334="X",0,IF(K334="X",0,VLOOKUP(K334,'14'!$K$3:$L$16,2,FALSE))),0)</f>
        <v>0</v>
      </c>
      <c r="T334" s="81">
        <f t="shared" si="35"/>
        <v>0</v>
      </c>
      <c r="U334" s="81">
        <f>IFERROR(VLOOKUP(K334,'14'!$K$3:$M$16,3,FALSE),0)</f>
        <v>0</v>
      </c>
      <c r="V334" s="81">
        <f t="shared" si="36"/>
        <v>0</v>
      </c>
    </row>
    <row r="335" spans="1:22" hidden="1">
      <c r="A335" s="7"/>
      <c r="E335" s="79"/>
      <c r="F335" s="79"/>
      <c r="G335" s="79"/>
      <c r="H335" s="79"/>
      <c r="L335" s="81"/>
      <c r="O335" s="81"/>
      <c r="R335" s="81">
        <f t="shared" si="34"/>
        <v>0</v>
      </c>
      <c r="S335" s="81">
        <f>IFERROR(IF(J335="X",0,IF(K335="X",0,VLOOKUP(K335,'14'!$K$3:$L$16,2,FALSE))),0)</f>
        <v>0</v>
      </c>
      <c r="T335" s="81">
        <f t="shared" si="35"/>
        <v>0</v>
      </c>
      <c r="U335" s="81">
        <f>IFERROR(VLOOKUP(K335,'14'!$K$3:$M$16,3,FALSE),0)</f>
        <v>0</v>
      </c>
      <c r="V335" s="81">
        <f t="shared" si="36"/>
        <v>0</v>
      </c>
    </row>
    <row r="336" spans="1:22" hidden="1">
      <c r="A336" s="7"/>
      <c r="E336" s="79"/>
      <c r="F336" s="79"/>
      <c r="G336" s="79"/>
      <c r="H336" s="79"/>
      <c r="L336" s="81"/>
      <c r="O336" s="81"/>
      <c r="R336" s="81">
        <f t="shared" si="34"/>
        <v>0</v>
      </c>
      <c r="S336" s="81">
        <f>IFERROR(IF(J336="X",0,IF(K336="X",0,VLOOKUP(K336,'14'!$K$3:$L$16,2,FALSE))),0)</f>
        <v>0</v>
      </c>
      <c r="T336" s="81">
        <f t="shared" si="35"/>
        <v>0</v>
      </c>
      <c r="U336" s="81">
        <f>IFERROR(VLOOKUP(K336,'14'!$K$3:$M$16,3,FALSE),0)</f>
        <v>0</v>
      </c>
      <c r="V336" s="81">
        <f t="shared" si="36"/>
        <v>0</v>
      </c>
    </row>
    <row r="337" spans="1:22" hidden="1">
      <c r="A337" s="7"/>
      <c r="E337" s="79"/>
      <c r="F337" s="79"/>
      <c r="G337" s="79"/>
      <c r="H337" s="79"/>
      <c r="L337" s="81"/>
      <c r="O337" s="81"/>
      <c r="R337" s="81">
        <f t="shared" si="34"/>
        <v>0</v>
      </c>
      <c r="S337" s="81">
        <f>IFERROR(IF(J337="X",0,IF(K337="X",0,VLOOKUP(K337,'14'!$K$3:$L$16,2,FALSE))),0)</f>
        <v>0</v>
      </c>
      <c r="T337" s="81">
        <f t="shared" si="35"/>
        <v>0</v>
      </c>
      <c r="U337" s="81">
        <f>IFERROR(VLOOKUP(K337,'14'!$K$3:$M$16,3,FALSE),0)</f>
        <v>0</v>
      </c>
      <c r="V337" s="81">
        <f t="shared" si="36"/>
        <v>0</v>
      </c>
    </row>
    <row r="338" spans="1:22" hidden="1">
      <c r="A338" s="7"/>
      <c r="E338" s="79"/>
      <c r="F338" s="79"/>
      <c r="G338" s="79"/>
      <c r="H338" s="79"/>
      <c r="L338" s="81"/>
      <c r="O338" s="81"/>
      <c r="R338" s="81">
        <f t="shared" si="34"/>
        <v>0</v>
      </c>
      <c r="S338" s="81">
        <f>IFERROR(IF(J338="X",0,IF(K338="X",0,VLOOKUP(K338,'14'!$K$3:$L$16,2,FALSE))),0)</f>
        <v>0</v>
      </c>
      <c r="T338" s="81">
        <f t="shared" si="35"/>
        <v>0</v>
      </c>
      <c r="U338" s="81">
        <f>IFERROR(VLOOKUP(K338,'14'!$K$3:$M$16,3,FALSE),0)</f>
        <v>0</v>
      </c>
      <c r="V338" s="81">
        <f t="shared" si="36"/>
        <v>0</v>
      </c>
    </row>
    <row r="339" spans="1:22" hidden="1">
      <c r="A339" s="7"/>
      <c r="E339" s="79"/>
      <c r="F339" s="79"/>
      <c r="G339" s="79"/>
      <c r="H339" s="79"/>
      <c r="L339" s="81"/>
      <c r="O339" s="81"/>
      <c r="R339" s="81">
        <f t="shared" si="34"/>
        <v>0</v>
      </c>
      <c r="S339" s="81">
        <f>IFERROR(IF(J339="X",0,IF(K339="X",0,VLOOKUP(K339,'14'!$K$3:$L$16,2,FALSE))),0)</f>
        <v>0</v>
      </c>
      <c r="T339" s="81">
        <f t="shared" si="35"/>
        <v>0</v>
      </c>
      <c r="U339" s="81">
        <f>IFERROR(VLOOKUP(K339,'14'!$K$3:$M$16,3,FALSE),0)</f>
        <v>0</v>
      </c>
      <c r="V339" s="81">
        <f t="shared" si="36"/>
        <v>0</v>
      </c>
    </row>
    <row r="340" spans="1:22" hidden="1">
      <c r="A340" s="7"/>
      <c r="E340" s="79"/>
      <c r="F340" s="79"/>
      <c r="G340" s="79"/>
      <c r="H340" s="79"/>
      <c r="L340" s="81"/>
      <c r="O340" s="81"/>
      <c r="R340" s="81">
        <f t="shared" si="34"/>
        <v>0</v>
      </c>
      <c r="S340" s="81">
        <f>IFERROR(IF(J340="X",0,IF(K340="X",0,VLOOKUP(K340,'14'!$K$3:$L$16,2,FALSE))),0)</f>
        <v>0</v>
      </c>
      <c r="T340" s="81">
        <f t="shared" si="35"/>
        <v>0</v>
      </c>
      <c r="U340" s="81">
        <f>IFERROR(VLOOKUP(K340,'14'!$K$3:$M$16,3,FALSE),0)</f>
        <v>0</v>
      </c>
      <c r="V340" s="81">
        <f t="shared" si="36"/>
        <v>0</v>
      </c>
    </row>
    <row r="341" spans="1:22" hidden="1">
      <c r="A341" s="7"/>
      <c r="E341" s="79"/>
      <c r="F341" s="79"/>
      <c r="G341" s="79"/>
      <c r="H341" s="79"/>
      <c r="L341" s="81"/>
      <c r="O341" s="81"/>
      <c r="R341" s="81">
        <f t="shared" si="34"/>
        <v>0</v>
      </c>
      <c r="S341" s="81">
        <f>IFERROR(IF(J341="X",0,IF(K341="X",0,VLOOKUP(K341,'14'!$K$3:$L$16,2,FALSE))),0)</f>
        <v>0</v>
      </c>
      <c r="T341" s="81">
        <f t="shared" si="35"/>
        <v>0</v>
      </c>
      <c r="U341" s="81">
        <f>IFERROR(VLOOKUP(K341,'14'!$K$3:$M$16,3,FALSE),0)</f>
        <v>0</v>
      </c>
      <c r="V341" s="81">
        <f t="shared" si="36"/>
        <v>0</v>
      </c>
    </row>
    <row r="342" spans="1:22" hidden="1">
      <c r="A342" s="7"/>
      <c r="E342" s="79"/>
      <c r="F342" s="79"/>
      <c r="G342" s="79"/>
      <c r="H342" s="79"/>
      <c r="L342" s="81"/>
      <c r="O342" s="81"/>
      <c r="R342" s="81">
        <f t="shared" si="34"/>
        <v>0</v>
      </c>
      <c r="S342" s="81">
        <f>IFERROR(IF(J342="X",0,IF(K342="X",0,VLOOKUP(K342,'14'!$K$3:$L$16,2,FALSE))),0)</f>
        <v>0</v>
      </c>
      <c r="T342" s="81">
        <f t="shared" si="35"/>
        <v>0</v>
      </c>
      <c r="U342" s="81">
        <f>IFERROR(VLOOKUP(K342,'14'!$K$3:$M$16,3,FALSE),0)</f>
        <v>0</v>
      </c>
      <c r="V342" s="81">
        <f t="shared" si="36"/>
        <v>0</v>
      </c>
    </row>
    <row r="343" spans="1:22" hidden="1">
      <c r="A343" s="7"/>
      <c r="E343" s="79"/>
      <c r="F343" s="79"/>
      <c r="G343" s="79"/>
      <c r="H343" s="79"/>
      <c r="L343" s="81"/>
      <c r="O343" s="81"/>
      <c r="R343" s="81">
        <f t="shared" si="34"/>
        <v>0</v>
      </c>
      <c r="S343" s="81">
        <f>IFERROR(IF(J343="X",0,IF(K343="X",0,VLOOKUP(K343,'14'!$K$3:$L$16,2,FALSE))),0)</f>
        <v>0</v>
      </c>
      <c r="T343" s="81">
        <f t="shared" si="35"/>
        <v>0</v>
      </c>
      <c r="U343" s="81">
        <f>IFERROR(VLOOKUP(K343,'14'!$K$3:$M$16,3,FALSE),0)</f>
        <v>0</v>
      </c>
      <c r="V343" s="81">
        <f t="shared" si="36"/>
        <v>0</v>
      </c>
    </row>
    <row r="344" spans="1:22" hidden="1">
      <c r="A344" s="7"/>
      <c r="E344" s="79"/>
      <c r="F344" s="79"/>
      <c r="G344" s="79"/>
      <c r="H344" s="79"/>
      <c r="L344" s="81"/>
      <c r="O344" s="81"/>
      <c r="R344" s="81">
        <f t="shared" si="34"/>
        <v>0</v>
      </c>
      <c r="S344" s="81">
        <f>IFERROR(IF(J344="X",0,IF(K344="X",0,VLOOKUP(K344,'14'!$K$3:$L$16,2,FALSE))),0)</f>
        <v>0</v>
      </c>
      <c r="T344" s="81">
        <f t="shared" si="35"/>
        <v>0</v>
      </c>
      <c r="U344" s="81">
        <f>IFERROR(VLOOKUP(K344,'14'!$K$3:$M$16,3,FALSE),0)</f>
        <v>0</v>
      </c>
      <c r="V344" s="81">
        <f t="shared" si="36"/>
        <v>0</v>
      </c>
    </row>
    <row r="345" spans="1:22" hidden="1">
      <c r="A345" s="7"/>
      <c r="E345" s="79"/>
      <c r="F345" s="79"/>
      <c r="G345" s="79"/>
      <c r="H345" s="79"/>
      <c r="L345" s="81"/>
      <c r="O345" s="81"/>
      <c r="R345" s="81">
        <f t="shared" si="34"/>
        <v>0</v>
      </c>
      <c r="S345" s="81">
        <f>IFERROR(IF(J345="X",0,IF(K345="X",0,VLOOKUP(K345,'14'!$K$3:$L$16,2,FALSE))),0)</f>
        <v>0</v>
      </c>
      <c r="T345" s="81">
        <f t="shared" si="35"/>
        <v>0</v>
      </c>
      <c r="U345" s="81">
        <f>IFERROR(VLOOKUP(K345,'14'!$K$3:$M$16,3,FALSE),0)</f>
        <v>0</v>
      </c>
      <c r="V345" s="81">
        <f t="shared" si="36"/>
        <v>0</v>
      </c>
    </row>
    <row r="346" spans="1:22" hidden="1">
      <c r="A346" s="7"/>
      <c r="E346" s="79"/>
      <c r="F346" s="79"/>
      <c r="G346" s="79"/>
      <c r="H346" s="79"/>
      <c r="L346" s="81"/>
      <c r="O346" s="81"/>
      <c r="R346" s="81">
        <f t="shared" si="34"/>
        <v>0</v>
      </c>
      <c r="S346" s="81">
        <f>IFERROR(IF(J346="X",0,IF(K346="X",0,VLOOKUP(K346,'14'!$K$3:$L$16,2,FALSE))),0)</f>
        <v>0</v>
      </c>
      <c r="T346" s="81">
        <f t="shared" si="35"/>
        <v>0</v>
      </c>
      <c r="U346" s="81">
        <f>IFERROR(VLOOKUP(K346,'14'!$K$3:$M$16,3,FALSE),0)</f>
        <v>0</v>
      </c>
      <c r="V346" s="81">
        <f t="shared" si="36"/>
        <v>0</v>
      </c>
    </row>
    <row r="347" spans="1:22" hidden="1">
      <c r="A347" s="7"/>
      <c r="E347" s="79"/>
      <c r="F347" s="79"/>
      <c r="G347" s="79"/>
      <c r="H347" s="79"/>
      <c r="L347" s="81"/>
      <c r="O347" s="81"/>
      <c r="R347" s="81">
        <f t="shared" si="34"/>
        <v>0</v>
      </c>
      <c r="S347" s="81">
        <f>IFERROR(IF(J347="X",0,IF(K347="X",0,VLOOKUP(K347,'14'!$K$3:$L$16,2,FALSE))),0)</f>
        <v>0</v>
      </c>
      <c r="T347" s="81">
        <f t="shared" si="35"/>
        <v>0</v>
      </c>
      <c r="U347" s="81">
        <f>IFERROR(VLOOKUP(K347,'14'!$K$3:$M$16,3,FALSE),0)</f>
        <v>0</v>
      </c>
      <c r="V347" s="81">
        <f t="shared" si="36"/>
        <v>0</v>
      </c>
    </row>
    <row r="348" spans="1:22" hidden="1">
      <c r="A348" s="7"/>
      <c r="E348" s="79"/>
      <c r="F348" s="79"/>
      <c r="G348" s="79"/>
      <c r="H348" s="79"/>
      <c r="L348" s="81"/>
      <c r="O348" s="81"/>
      <c r="R348" s="81">
        <f t="shared" si="34"/>
        <v>0</v>
      </c>
      <c r="S348" s="81">
        <f>IFERROR(IF(J348="X",0,IF(K348="X",0,VLOOKUP(K348,'14'!$K$3:$L$16,2,FALSE))),0)</f>
        <v>0</v>
      </c>
      <c r="T348" s="81">
        <f t="shared" si="35"/>
        <v>0</v>
      </c>
      <c r="U348" s="81">
        <f>IFERROR(VLOOKUP(K348,'14'!$K$3:$M$16,3,FALSE),0)</f>
        <v>0</v>
      </c>
      <c r="V348" s="81">
        <f t="shared" si="36"/>
        <v>0</v>
      </c>
    </row>
    <row r="349" spans="1:22" hidden="1">
      <c r="A349" s="7"/>
      <c r="E349" s="79"/>
      <c r="F349" s="79"/>
      <c r="G349" s="79"/>
      <c r="H349" s="79"/>
      <c r="L349" s="81"/>
      <c r="O349" s="81"/>
      <c r="R349" s="81">
        <f t="shared" si="34"/>
        <v>0</v>
      </c>
      <c r="S349" s="81">
        <f>IFERROR(IF(J349="X",0,IF(K349="X",0,VLOOKUP(K349,'14'!$K$3:$L$16,2,FALSE))),0)</f>
        <v>0</v>
      </c>
      <c r="T349" s="81">
        <f t="shared" si="35"/>
        <v>0</v>
      </c>
      <c r="U349" s="81">
        <f>IFERROR(VLOOKUP(K349,'14'!$K$3:$M$16,3,FALSE),0)</f>
        <v>0</v>
      </c>
      <c r="V349" s="81">
        <f t="shared" si="36"/>
        <v>0</v>
      </c>
    </row>
    <row r="350" spans="1:22" hidden="1">
      <c r="A350" s="7"/>
      <c r="E350" s="79"/>
      <c r="F350" s="79"/>
      <c r="G350" s="79"/>
      <c r="H350" s="79"/>
      <c r="L350" s="81"/>
      <c r="O350" s="81"/>
      <c r="R350" s="81">
        <f t="shared" ref="R350:R412" si="37">SUM(M350+P350)</f>
        <v>0</v>
      </c>
      <c r="S350" s="81">
        <f>IFERROR(IF(J350="X",0,IF(K350="X",0,VLOOKUP(K350,'14'!$K$3:$L$16,2,FALSE))),0)</f>
        <v>0</v>
      </c>
      <c r="T350" s="81">
        <f t="shared" si="35"/>
        <v>0</v>
      </c>
      <c r="U350" s="81">
        <f>IFERROR(VLOOKUP(K350,'14'!$K$3:$M$16,3,FALSE),0)</f>
        <v>0</v>
      </c>
      <c r="V350" s="81">
        <f t="shared" si="36"/>
        <v>0</v>
      </c>
    </row>
    <row r="351" spans="1:22" hidden="1">
      <c r="A351" s="7"/>
      <c r="E351" s="79"/>
      <c r="F351" s="79"/>
      <c r="G351" s="79"/>
      <c r="H351" s="79"/>
      <c r="L351" s="81"/>
      <c r="O351" s="81"/>
      <c r="R351" s="81">
        <f t="shared" si="37"/>
        <v>0</v>
      </c>
      <c r="S351" s="81">
        <f>IFERROR(IF(J351="X",0,IF(K351="X",0,VLOOKUP(K351,'14'!$K$3:$L$16,2,FALSE))),0)</f>
        <v>0</v>
      </c>
      <c r="T351" s="81">
        <f t="shared" si="35"/>
        <v>0</v>
      </c>
      <c r="U351" s="81">
        <f>IFERROR(VLOOKUP(K351,'14'!$K$3:$M$16,3,FALSE),0)</f>
        <v>0</v>
      </c>
      <c r="V351" s="81">
        <f t="shared" si="36"/>
        <v>0</v>
      </c>
    </row>
    <row r="352" spans="1:22" hidden="1">
      <c r="A352" s="7"/>
      <c r="E352" s="79"/>
      <c r="F352" s="79"/>
      <c r="G352" s="79"/>
      <c r="H352" s="79"/>
      <c r="L352" s="81"/>
      <c r="O352" s="81"/>
      <c r="R352" s="81">
        <f t="shared" si="37"/>
        <v>0</v>
      </c>
      <c r="S352" s="81">
        <f>IFERROR(IF(J352="X",0,IF(K352="X",0,VLOOKUP(K352,'14'!$K$3:$L$16,2,FALSE))),0)</f>
        <v>0</v>
      </c>
      <c r="T352" s="81">
        <f t="shared" si="35"/>
        <v>0</v>
      </c>
      <c r="U352" s="81">
        <f>IFERROR(VLOOKUP(K352,'14'!$K$3:$M$16,3,FALSE),0)</f>
        <v>0</v>
      </c>
      <c r="V352" s="81">
        <f t="shared" si="36"/>
        <v>0</v>
      </c>
    </row>
    <row r="353" spans="1:22" hidden="1">
      <c r="A353" s="7"/>
      <c r="E353" s="79"/>
      <c r="F353" s="79"/>
      <c r="G353" s="79"/>
      <c r="H353" s="79"/>
      <c r="L353" s="81"/>
      <c r="O353" s="81"/>
      <c r="R353" s="81">
        <f t="shared" si="37"/>
        <v>0</v>
      </c>
      <c r="S353" s="81">
        <f>IFERROR(IF(J353="X",0,IF(K353="X",0,VLOOKUP(K353,'14'!$K$3:$L$16,2,FALSE))),0)</f>
        <v>0</v>
      </c>
      <c r="T353" s="81">
        <f t="shared" si="35"/>
        <v>0</v>
      </c>
      <c r="U353" s="81">
        <f>IFERROR(VLOOKUP(K353,'14'!$K$3:$M$16,3,FALSE),0)</f>
        <v>0</v>
      </c>
      <c r="V353" s="81">
        <f t="shared" si="36"/>
        <v>0</v>
      </c>
    </row>
    <row r="354" spans="1:22" hidden="1">
      <c r="A354" s="7"/>
      <c r="E354" s="79"/>
      <c r="F354" s="79"/>
      <c r="G354" s="79"/>
      <c r="H354" s="79"/>
      <c r="L354" s="81"/>
      <c r="O354" s="81"/>
      <c r="R354" s="81">
        <f t="shared" si="37"/>
        <v>0</v>
      </c>
      <c r="S354" s="81">
        <f>IFERROR(IF(J354="X",0,IF(K354="X",0,VLOOKUP(K354,'14'!$K$3:$L$16,2,FALSE))),0)</f>
        <v>0</v>
      </c>
      <c r="T354" s="81">
        <f t="shared" si="35"/>
        <v>0</v>
      </c>
      <c r="U354" s="81">
        <f>IFERROR(VLOOKUP(K354,'14'!$K$3:$M$16,3,FALSE),0)</f>
        <v>0</v>
      </c>
      <c r="V354" s="81">
        <f t="shared" si="36"/>
        <v>0</v>
      </c>
    </row>
    <row r="355" spans="1:22" hidden="1">
      <c r="A355" s="7"/>
      <c r="E355" s="79"/>
      <c r="F355" s="79"/>
      <c r="G355" s="79"/>
      <c r="H355" s="79"/>
      <c r="L355" s="81"/>
      <c r="O355" s="81"/>
      <c r="R355" s="81">
        <f t="shared" si="37"/>
        <v>0</v>
      </c>
      <c r="S355" s="81">
        <f>IFERROR(IF(J355="X",0,IF(K355="X",0,VLOOKUP(K355,'14'!$K$3:$L$16,2,FALSE))),0)</f>
        <v>0</v>
      </c>
      <c r="T355" s="81">
        <f t="shared" si="35"/>
        <v>0</v>
      </c>
      <c r="U355" s="81">
        <f>IFERROR(VLOOKUP(K355,'14'!$K$3:$M$16,3,FALSE),0)</f>
        <v>0</v>
      </c>
      <c r="V355" s="81">
        <f t="shared" si="36"/>
        <v>0</v>
      </c>
    </row>
    <row r="356" spans="1:22" hidden="1">
      <c r="A356" s="7"/>
      <c r="E356" s="79"/>
      <c r="F356" s="79"/>
      <c r="G356" s="79"/>
      <c r="H356" s="79"/>
      <c r="L356" s="81"/>
      <c r="O356" s="81"/>
      <c r="R356" s="81">
        <f t="shared" si="37"/>
        <v>0</v>
      </c>
      <c r="S356" s="81">
        <f>IFERROR(IF(J356="X",0,IF(K356="X",0,VLOOKUP(K356,'14'!$K$3:$L$16,2,FALSE))),0)</f>
        <v>0</v>
      </c>
      <c r="T356" s="81">
        <f t="shared" si="35"/>
        <v>0</v>
      </c>
      <c r="U356" s="81">
        <f>IFERROR(VLOOKUP(K356,'14'!$K$3:$M$16,3,FALSE),0)</f>
        <v>0</v>
      </c>
      <c r="V356" s="81">
        <f t="shared" si="36"/>
        <v>0</v>
      </c>
    </row>
    <row r="357" spans="1:22" hidden="1">
      <c r="A357" s="7"/>
      <c r="E357" s="79"/>
      <c r="F357" s="79"/>
      <c r="G357" s="79"/>
      <c r="H357" s="79"/>
      <c r="L357" s="81"/>
      <c r="O357" s="81"/>
      <c r="R357" s="81">
        <f t="shared" si="37"/>
        <v>0</v>
      </c>
      <c r="S357" s="81">
        <f>IFERROR(IF(J357="X",0,IF(K357="X",0,VLOOKUP(K357,'14'!$K$3:$L$16,2,FALSE))),0)</f>
        <v>0</v>
      </c>
      <c r="T357" s="81">
        <f t="shared" si="35"/>
        <v>0</v>
      </c>
      <c r="U357" s="81">
        <f>IFERROR(VLOOKUP(K357,'14'!$K$3:$M$16,3,FALSE),0)</f>
        <v>0</v>
      </c>
      <c r="V357" s="81">
        <f t="shared" si="36"/>
        <v>0</v>
      </c>
    </row>
    <row r="358" spans="1:22" hidden="1">
      <c r="A358" s="7"/>
      <c r="E358" s="79"/>
      <c r="F358" s="79"/>
      <c r="G358" s="79"/>
      <c r="H358" s="79"/>
      <c r="L358" s="81"/>
      <c r="O358" s="81"/>
      <c r="R358" s="81">
        <f t="shared" si="37"/>
        <v>0</v>
      </c>
      <c r="S358" s="81">
        <f>IFERROR(IF(J358="X",0,IF(K358="X",0,VLOOKUP(K358,'14'!$K$3:$L$16,2,FALSE))),0)</f>
        <v>0</v>
      </c>
      <c r="T358" s="81">
        <f t="shared" si="35"/>
        <v>0</v>
      </c>
      <c r="U358" s="81">
        <f>IFERROR(VLOOKUP(K358,'14'!$K$3:$M$16,3,FALSE),0)</f>
        <v>0</v>
      </c>
      <c r="V358" s="81">
        <f t="shared" si="36"/>
        <v>0</v>
      </c>
    </row>
    <row r="359" spans="1:22" hidden="1">
      <c r="A359" s="7"/>
      <c r="E359" s="79"/>
      <c r="F359" s="79"/>
      <c r="G359" s="79"/>
      <c r="H359" s="79"/>
      <c r="L359" s="81"/>
      <c r="O359" s="81"/>
      <c r="R359" s="81">
        <f t="shared" si="37"/>
        <v>0</v>
      </c>
      <c r="S359" s="81">
        <f>IFERROR(IF(J359="X",0,IF(K359="X",0,VLOOKUP(K359,'14'!$K$3:$L$16,2,FALSE))),0)</f>
        <v>0</v>
      </c>
      <c r="T359" s="81">
        <f t="shared" si="35"/>
        <v>0</v>
      </c>
      <c r="U359" s="81">
        <f>IFERROR(VLOOKUP(K359,'14'!$K$3:$M$16,3,FALSE),0)</f>
        <v>0</v>
      </c>
      <c r="V359" s="81">
        <f t="shared" si="36"/>
        <v>0</v>
      </c>
    </row>
    <row r="360" spans="1:22" hidden="1">
      <c r="A360" s="7"/>
      <c r="E360" s="79"/>
      <c r="F360" s="79"/>
      <c r="G360" s="79"/>
      <c r="H360" s="79"/>
      <c r="L360" s="81"/>
      <c r="O360" s="81"/>
      <c r="R360" s="81">
        <f t="shared" si="37"/>
        <v>0</v>
      </c>
      <c r="S360" s="81">
        <f>IFERROR(IF(J360="X",0,IF(K360="X",0,VLOOKUP(K360,'14'!$K$3:$L$16,2,FALSE))),0)</f>
        <v>0</v>
      </c>
      <c r="T360" s="81">
        <f t="shared" si="35"/>
        <v>0</v>
      </c>
      <c r="U360" s="81">
        <f>IFERROR(VLOOKUP(K360,'14'!$K$3:$M$16,3,FALSE),0)</f>
        <v>0</v>
      </c>
      <c r="V360" s="81">
        <f t="shared" si="36"/>
        <v>0</v>
      </c>
    </row>
    <row r="361" spans="1:22" hidden="1">
      <c r="A361" s="7"/>
      <c r="E361" s="79"/>
      <c r="F361" s="79"/>
      <c r="G361" s="79"/>
      <c r="H361" s="79"/>
      <c r="L361" s="81"/>
      <c r="O361" s="81"/>
      <c r="R361" s="81">
        <f t="shared" si="37"/>
        <v>0</v>
      </c>
      <c r="S361" s="81">
        <f>IFERROR(IF(J361="X",0,IF(K361="X",0,VLOOKUP(K361,'14'!$K$3:$L$16,2,FALSE))),0)</f>
        <v>0</v>
      </c>
      <c r="T361" s="81">
        <f t="shared" si="35"/>
        <v>0</v>
      </c>
      <c r="U361" s="81">
        <f>IFERROR(VLOOKUP(K361,'14'!$K$3:$M$16,3,FALSE),0)</f>
        <v>0</v>
      </c>
      <c r="V361" s="81">
        <f t="shared" si="36"/>
        <v>0</v>
      </c>
    </row>
    <row r="362" spans="1:22" hidden="1">
      <c r="A362" s="7"/>
      <c r="E362" s="79"/>
      <c r="F362" s="79"/>
      <c r="G362" s="79"/>
      <c r="H362" s="79"/>
      <c r="L362" s="81"/>
      <c r="O362" s="81"/>
      <c r="R362" s="81">
        <f t="shared" si="37"/>
        <v>0</v>
      </c>
      <c r="S362" s="81">
        <f>IFERROR(IF(J362="X",0,IF(K362="X",0,VLOOKUP(K362,'14'!$K$3:$L$16,2,FALSE))),0)</f>
        <v>0</v>
      </c>
      <c r="T362" s="81">
        <f t="shared" si="35"/>
        <v>0</v>
      </c>
      <c r="U362" s="81">
        <f>IFERROR(VLOOKUP(K362,'14'!$K$3:$M$16,3,FALSE),0)</f>
        <v>0</v>
      </c>
      <c r="V362" s="81">
        <f t="shared" si="36"/>
        <v>0</v>
      </c>
    </row>
    <row r="363" spans="1:22" hidden="1">
      <c r="A363" s="7"/>
      <c r="E363" s="79"/>
      <c r="F363" s="79"/>
      <c r="G363" s="79"/>
      <c r="H363" s="79"/>
      <c r="L363" s="81"/>
      <c r="O363" s="81"/>
      <c r="R363" s="81">
        <f t="shared" si="37"/>
        <v>0</v>
      </c>
      <c r="S363" s="81">
        <f>IFERROR(IF(J363="X",0,IF(K363="X",0,VLOOKUP(K363,'14'!$K$3:$L$16,2,FALSE))),0)</f>
        <v>0</v>
      </c>
      <c r="T363" s="81">
        <f t="shared" si="35"/>
        <v>0</v>
      </c>
      <c r="U363" s="81">
        <f>IFERROR(VLOOKUP(K363,'14'!$K$3:$M$16,3,FALSE),0)</f>
        <v>0</v>
      </c>
      <c r="V363" s="81">
        <f t="shared" si="36"/>
        <v>0</v>
      </c>
    </row>
    <row r="364" spans="1:22" hidden="1">
      <c r="A364" s="7"/>
      <c r="E364" s="79"/>
      <c r="F364" s="79"/>
      <c r="G364" s="79"/>
      <c r="H364" s="79"/>
      <c r="L364" s="81"/>
      <c r="O364" s="81"/>
      <c r="R364" s="81">
        <f t="shared" si="37"/>
        <v>0</v>
      </c>
      <c r="S364" s="81">
        <f>IFERROR(IF(J364="X",0,IF(K364="X",0,VLOOKUP(K364,'14'!$K$3:$L$16,2,FALSE))),0)</f>
        <v>0</v>
      </c>
      <c r="T364" s="81">
        <f t="shared" si="35"/>
        <v>0</v>
      </c>
      <c r="U364" s="81">
        <f>IFERROR(VLOOKUP(K364,'14'!$K$3:$M$16,3,FALSE),0)</f>
        <v>0</v>
      </c>
      <c r="V364" s="81">
        <f t="shared" si="36"/>
        <v>0</v>
      </c>
    </row>
    <row r="365" spans="1:22" hidden="1">
      <c r="A365" s="7"/>
      <c r="E365" s="79"/>
      <c r="F365" s="79"/>
      <c r="G365" s="79"/>
      <c r="H365" s="79"/>
      <c r="L365" s="81"/>
      <c r="O365" s="81"/>
      <c r="R365" s="81">
        <f t="shared" si="37"/>
        <v>0</v>
      </c>
      <c r="S365" s="81">
        <f>IFERROR(IF(J365="X",0,IF(K365="X",0,VLOOKUP(K365,'14'!$K$3:$L$16,2,FALSE))),0)</f>
        <v>0</v>
      </c>
      <c r="T365" s="81">
        <f t="shared" si="35"/>
        <v>0</v>
      </c>
      <c r="U365" s="81">
        <f>IFERROR(VLOOKUP(K365,'14'!$K$3:$M$16,3,FALSE),0)</f>
        <v>0</v>
      </c>
      <c r="V365" s="81">
        <f t="shared" si="36"/>
        <v>0</v>
      </c>
    </row>
    <row r="366" spans="1:22" hidden="1">
      <c r="A366" s="7"/>
      <c r="E366" s="79"/>
      <c r="F366" s="79"/>
      <c r="G366" s="79"/>
      <c r="H366" s="79"/>
      <c r="L366" s="81"/>
      <c r="O366" s="81"/>
      <c r="R366" s="81">
        <f t="shared" si="37"/>
        <v>0</v>
      </c>
      <c r="S366" s="81">
        <f>IFERROR(IF(J366="X",0,IF(K366="X",0,VLOOKUP(K366,'14'!$K$3:$L$16,2,FALSE))),0)</f>
        <v>0</v>
      </c>
      <c r="T366" s="81">
        <f t="shared" si="35"/>
        <v>0</v>
      </c>
      <c r="U366" s="81">
        <f>IFERROR(VLOOKUP(K366,'14'!$K$3:$M$16,3,FALSE),0)</f>
        <v>0</v>
      </c>
      <c r="V366" s="81">
        <f t="shared" si="36"/>
        <v>0</v>
      </c>
    </row>
    <row r="367" spans="1:22" hidden="1">
      <c r="A367" s="7"/>
      <c r="E367" s="79"/>
      <c r="F367" s="79"/>
      <c r="G367" s="79"/>
      <c r="H367" s="79"/>
      <c r="L367" s="81"/>
      <c r="O367" s="81"/>
      <c r="R367" s="81">
        <f t="shared" si="37"/>
        <v>0</v>
      </c>
      <c r="S367" s="81">
        <f>IFERROR(IF(J367="X",0,IF(K367="X",0,VLOOKUP(K367,'14'!$K$3:$L$16,2,FALSE))),0)</f>
        <v>0</v>
      </c>
      <c r="T367" s="81">
        <f t="shared" si="35"/>
        <v>0</v>
      </c>
      <c r="U367" s="81">
        <f>IFERROR(VLOOKUP(K367,'14'!$K$3:$M$16,3,FALSE),0)</f>
        <v>0</v>
      </c>
      <c r="V367" s="81">
        <f t="shared" si="36"/>
        <v>0</v>
      </c>
    </row>
    <row r="368" spans="1:22" hidden="1">
      <c r="A368" s="7"/>
      <c r="E368" s="79"/>
      <c r="F368" s="79"/>
      <c r="G368" s="79"/>
      <c r="H368" s="79"/>
      <c r="L368" s="81"/>
      <c r="O368" s="81"/>
      <c r="R368" s="81">
        <f t="shared" si="37"/>
        <v>0</v>
      </c>
      <c r="S368" s="81">
        <f>IFERROR(IF(J368="X",0,IF(K368="X",0,VLOOKUP(K368,'14'!$K$3:$L$16,2,FALSE))),0)</f>
        <v>0</v>
      </c>
      <c r="T368" s="81">
        <f t="shared" si="35"/>
        <v>0</v>
      </c>
      <c r="U368" s="81">
        <f>IFERROR(VLOOKUP(K368,'14'!$K$3:$M$16,3,FALSE),0)</f>
        <v>0</v>
      </c>
      <c r="V368" s="81">
        <f t="shared" si="36"/>
        <v>0</v>
      </c>
    </row>
    <row r="369" spans="1:22" hidden="1">
      <c r="A369" s="7"/>
      <c r="E369" s="79"/>
      <c r="F369" s="79"/>
      <c r="G369" s="79"/>
      <c r="H369" s="79"/>
      <c r="L369" s="81"/>
      <c r="O369" s="81"/>
      <c r="R369" s="81">
        <f t="shared" si="37"/>
        <v>0</v>
      </c>
      <c r="S369" s="81">
        <f>IFERROR(IF(J369="X",0,IF(K369="X",0,VLOOKUP(K369,'14'!$K$3:$L$16,2,FALSE))),0)</f>
        <v>0</v>
      </c>
      <c r="T369" s="81">
        <f t="shared" si="35"/>
        <v>0</v>
      </c>
      <c r="U369" s="81">
        <f>IFERROR(VLOOKUP(K369,'14'!$K$3:$M$16,3,FALSE),0)</f>
        <v>0</v>
      </c>
      <c r="V369" s="81">
        <f t="shared" si="36"/>
        <v>0</v>
      </c>
    </row>
    <row r="370" spans="1:22" hidden="1">
      <c r="A370" s="7"/>
      <c r="E370" s="79"/>
      <c r="F370" s="79"/>
      <c r="G370" s="79"/>
      <c r="H370" s="79"/>
      <c r="L370" s="81"/>
      <c r="O370" s="81"/>
      <c r="R370" s="81">
        <f t="shared" si="37"/>
        <v>0</v>
      </c>
      <c r="S370" s="81">
        <f>IFERROR(IF(J370="X",0,IF(K370="X",0,VLOOKUP(K370,'14'!$K$3:$L$16,2,FALSE))),0)</f>
        <v>0</v>
      </c>
      <c r="T370" s="81">
        <f t="shared" si="35"/>
        <v>0</v>
      </c>
      <c r="U370" s="81">
        <f>IFERROR(VLOOKUP(K370,'14'!$K$3:$M$16,3,FALSE),0)</f>
        <v>0</v>
      </c>
      <c r="V370" s="81">
        <f t="shared" si="36"/>
        <v>0</v>
      </c>
    </row>
    <row r="371" spans="1:22" hidden="1">
      <c r="A371" s="7"/>
      <c r="E371" s="79"/>
      <c r="F371" s="79"/>
      <c r="G371" s="79"/>
      <c r="H371" s="79"/>
      <c r="L371" s="81"/>
      <c r="O371" s="81"/>
      <c r="R371" s="81">
        <f t="shared" si="37"/>
        <v>0</v>
      </c>
      <c r="S371" s="81">
        <f>IFERROR(IF(J371="X",0,IF(K371="X",0,VLOOKUP(K371,'14'!$K$3:$L$16,2,FALSE))),0)</f>
        <v>0</v>
      </c>
      <c r="T371" s="81">
        <f t="shared" si="35"/>
        <v>0</v>
      </c>
      <c r="U371" s="81">
        <f>IFERROR(VLOOKUP(K371,'14'!$K$3:$M$16,3,FALSE),0)</f>
        <v>0</v>
      </c>
      <c r="V371" s="81">
        <f t="shared" si="36"/>
        <v>0</v>
      </c>
    </row>
    <row r="372" spans="1:22" hidden="1">
      <c r="A372" s="7"/>
      <c r="E372" s="79"/>
      <c r="F372" s="79"/>
      <c r="G372" s="79"/>
      <c r="H372" s="79"/>
      <c r="L372" s="81"/>
      <c r="O372" s="81"/>
      <c r="R372" s="81">
        <f t="shared" si="37"/>
        <v>0</v>
      </c>
      <c r="S372" s="81">
        <f>IFERROR(IF(J372="X",0,IF(K372="X",0,VLOOKUP(K372,'14'!$K$3:$L$16,2,FALSE))),0)</f>
        <v>0</v>
      </c>
      <c r="T372" s="81">
        <f t="shared" si="35"/>
        <v>0</v>
      </c>
      <c r="U372" s="81">
        <f>IFERROR(VLOOKUP(K372,'14'!$K$3:$M$16,3,FALSE),0)</f>
        <v>0</v>
      </c>
      <c r="V372" s="81">
        <f t="shared" si="36"/>
        <v>0</v>
      </c>
    </row>
    <row r="373" spans="1:22" hidden="1">
      <c r="A373" s="7"/>
      <c r="E373" s="79"/>
      <c r="F373" s="79"/>
      <c r="G373" s="79"/>
      <c r="H373" s="79"/>
      <c r="L373" s="81"/>
      <c r="O373" s="81"/>
      <c r="R373" s="81">
        <f t="shared" si="37"/>
        <v>0</v>
      </c>
      <c r="S373" s="81">
        <f>IFERROR(IF(J373="X",0,IF(K373="X",0,VLOOKUP(K373,'14'!$K$3:$L$16,2,FALSE))),0)</f>
        <v>0</v>
      </c>
      <c r="T373" s="81">
        <f t="shared" si="35"/>
        <v>0</v>
      </c>
      <c r="U373" s="81">
        <f>IFERROR(VLOOKUP(K373,'14'!$K$3:$M$16,3,FALSE),0)</f>
        <v>0</v>
      </c>
      <c r="V373" s="81">
        <f t="shared" si="36"/>
        <v>0</v>
      </c>
    </row>
    <row r="374" spans="1:22" hidden="1">
      <c r="A374" s="7"/>
      <c r="E374" s="79"/>
      <c r="F374" s="79"/>
      <c r="G374" s="79"/>
      <c r="H374" s="79"/>
      <c r="L374" s="81"/>
      <c r="O374" s="81"/>
      <c r="R374" s="81">
        <f t="shared" si="37"/>
        <v>0</v>
      </c>
      <c r="S374" s="81">
        <f>IFERROR(IF(J374="X",0,IF(K374="X",0,VLOOKUP(K374,'14'!$K$3:$L$16,2,FALSE))),0)</f>
        <v>0</v>
      </c>
      <c r="T374" s="81">
        <f t="shared" si="35"/>
        <v>0</v>
      </c>
      <c r="U374" s="81">
        <f>IFERROR(VLOOKUP(K374,'14'!$K$3:$M$16,3,FALSE),0)</f>
        <v>0</v>
      </c>
      <c r="V374" s="81">
        <f t="shared" si="36"/>
        <v>0</v>
      </c>
    </row>
    <row r="375" spans="1:22" hidden="1">
      <c r="A375" s="7"/>
      <c r="E375" s="79"/>
      <c r="F375" s="79"/>
      <c r="G375" s="79"/>
      <c r="H375" s="79"/>
      <c r="L375" s="81"/>
      <c r="O375" s="81"/>
      <c r="R375" s="81">
        <f t="shared" si="37"/>
        <v>0</v>
      </c>
      <c r="S375" s="81">
        <f>IFERROR(IF(J375="X",0,IF(K375="X",0,VLOOKUP(K375,'14'!$K$3:$L$16,2,FALSE))),0)</f>
        <v>0</v>
      </c>
      <c r="T375" s="81">
        <f t="shared" si="35"/>
        <v>0</v>
      </c>
      <c r="U375" s="81">
        <f>IFERROR(VLOOKUP(K375,'14'!$K$3:$M$16,3,FALSE),0)</f>
        <v>0</v>
      </c>
      <c r="V375" s="81">
        <f t="shared" si="36"/>
        <v>0</v>
      </c>
    </row>
    <row r="376" spans="1:22" hidden="1">
      <c r="A376" s="7"/>
      <c r="E376" s="79"/>
      <c r="F376" s="79"/>
      <c r="G376" s="79"/>
      <c r="H376" s="79"/>
      <c r="L376" s="81"/>
      <c r="O376" s="81"/>
      <c r="R376" s="81">
        <f t="shared" si="37"/>
        <v>0</v>
      </c>
      <c r="S376" s="81">
        <f>IFERROR(IF(J376="X",0,IF(K376="X",0,VLOOKUP(K376,'14'!$K$3:$L$16,2,FALSE))),0)</f>
        <v>0</v>
      </c>
      <c r="T376" s="81">
        <f t="shared" si="35"/>
        <v>0</v>
      </c>
      <c r="U376" s="81">
        <f>IFERROR(VLOOKUP(K376,'14'!$K$3:$M$16,3,FALSE),0)</f>
        <v>0</v>
      </c>
      <c r="V376" s="81">
        <f t="shared" si="36"/>
        <v>0</v>
      </c>
    </row>
    <row r="377" spans="1:22" hidden="1">
      <c r="A377" s="7"/>
      <c r="E377" s="79"/>
      <c r="F377" s="79"/>
      <c r="G377" s="79"/>
      <c r="H377" s="79"/>
      <c r="L377" s="81"/>
      <c r="O377" s="81"/>
      <c r="R377" s="81">
        <f t="shared" si="37"/>
        <v>0</v>
      </c>
      <c r="S377" s="81">
        <f>IFERROR(IF(J377="X",0,IF(K377="X",0,VLOOKUP(K377,'14'!$K$3:$L$16,2,FALSE))),0)</f>
        <v>0</v>
      </c>
      <c r="T377" s="81">
        <f t="shared" si="35"/>
        <v>0</v>
      </c>
      <c r="U377" s="81">
        <f>IFERROR(VLOOKUP(K377,'14'!$K$3:$M$16,3,FALSE),0)</f>
        <v>0</v>
      </c>
      <c r="V377" s="81">
        <f t="shared" si="36"/>
        <v>0</v>
      </c>
    </row>
    <row r="378" spans="1:22" hidden="1">
      <c r="A378" s="7"/>
      <c r="E378" s="79"/>
      <c r="F378" s="79"/>
      <c r="G378" s="79"/>
      <c r="H378" s="79"/>
      <c r="L378" s="81"/>
      <c r="O378" s="81"/>
      <c r="R378" s="81">
        <f t="shared" si="37"/>
        <v>0</v>
      </c>
      <c r="S378" s="81">
        <f>IFERROR(IF(J378="X",0,IF(K378="X",0,VLOOKUP(K378,'14'!$K$3:$L$16,2,FALSE))),0)</f>
        <v>0</v>
      </c>
      <c r="T378" s="81">
        <f t="shared" si="35"/>
        <v>0</v>
      </c>
      <c r="U378" s="81">
        <f>IFERROR(VLOOKUP(K378,'14'!$K$3:$M$16,3,FALSE),0)</f>
        <v>0</v>
      </c>
      <c r="V378" s="81">
        <f t="shared" si="36"/>
        <v>0</v>
      </c>
    </row>
    <row r="379" spans="1:22" hidden="1">
      <c r="A379" s="7"/>
      <c r="E379" s="79"/>
      <c r="F379" s="79"/>
      <c r="G379" s="79"/>
      <c r="H379" s="79"/>
      <c r="L379" s="81"/>
      <c r="O379" s="81"/>
      <c r="R379" s="81">
        <f t="shared" si="37"/>
        <v>0</v>
      </c>
      <c r="S379" s="81">
        <f>IFERROR(IF(J379="X",0,IF(K379="X",0,VLOOKUP(K379,'14'!$K$3:$L$16,2,FALSE))),0)</f>
        <v>0</v>
      </c>
      <c r="T379" s="81">
        <f t="shared" si="35"/>
        <v>0</v>
      </c>
      <c r="U379" s="81">
        <f>IFERROR(VLOOKUP(K379,'14'!$K$3:$M$16,3,FALSE),0)</f>
        <v>0</v>
      </c>
      <c r="V379" s="81">
        <f t="shared" si="36"/>
        <v>0</v>
      </c>
    </row>
    <row r="380" spans="1:22" hidden="1">
      <c r="A380" s="7"/>
      <c r="E380" s="79"/>
      <c r="F380" s="79"/>
      <c r="G380" s="79"/>
      <c r="H380" s="79"/>
      <c r="L380" s="81"/>
      <c r="O380" s="81"/>
      <c r="R380" s="81">
        <f t="shared" si="37"/>
        <v>0</v>
      </c>
      <c r="S380" s="81">
        <f>IFERROR(IF(J380="X",0,IF(K380="X",0,VLOOKUP(K380,'14'!$K$3:$L$16,2,FALSE))),0)</f>
        <v>0</v>
      </c>
      <c r="T380" s="81">
        <f t="shared" si="35"/>
        <v>0</v>
      </c>
      <c r="U380" s="81">
        <f>IFERROR(VLOOKUP(K380,'14'!$K$3:$M$16,3,FALSE),0)</f>
        <v>0</v>
      </c>
      <c r="V380" s="81">
        <f t="shared" si="36"/>
        <v>0</v>
      </c>
    </row>
    <row r="381" spans="1:22" hidden="1">
      <c r="A381" s="7"/>
      <c r="E381" s="79"/>
      <c r="F381" s="79"/>
      <c r="G381" s="79"/>
      <c r="H381" s="79"/>
      <c r="L381" s="81"/>
      <c r="O381" s="81"/>
      <c r="R381" s="81">
        <f t="shared" si="37"/>
        <v>0</v>
      </c>
      <c r="S381" s="81">
        <f>IFERROR(IF(J381="X",0,IF(K381="X",0,VLOOKUP(K381,'14'!$K$3:$L$16,2,FALSE))),0)</f>
        <v>0</v>
      </c>
      <c r="T381" s="81">
        <f t="shared" si="35"/>
        <v>0</v>
      </c>
      <c r="U381" s="81">
        <f>IFERROR(VLOOKUP(K381,'14'!$K$3:$M$16,3,FALSE),0)</f>
        <v>0</v>
      </c>
      <c r="V381" s="81">
        <f t="shared" si="36"/>
        <v>0</v>
      </c>
    </row>
    <row r="382" spans="1:22" hidden="1">
      <c r="A382" s="7"/>
      <c r="E382" s="79"/>
      <c r="F382" s="79"/>
      <c r="G382" s="79"/>
      <c r="H382" s="79"/>
      <c r="L382" s="81"/>
      <c r="O382" s="81"/>
      <c r="R382" s="81">
        <f t="shared" si="37"/>
        <v>0</v>
      </c>
      <c r="S382" s="81">
        <f>IFERROR(IF(J382="X",0,IF(K382="X",0,VLOOKUP(K382,'14'!$K$3:$L$16,2,FALSE))),0)</f>
        <v>0</v>
      </c>
      <c r="T382" s="81">
        <f t="shared" si="35"/>
        <v>0</v>
      </c>
      <c r="U382" s="81">
        <f>IFERROR(VLOOKUP(K382,'14'!$K$3:$M$16,3,FALSE),0)</f>
        <v>0</v>
      </c>
      <c r="V382" s="81">
        <f t="shared" si="36"/>
        <v>0</v>
      </c>
    </row>
    <row r="383" spans="1:22" hidden="1">
      <c r="A383" s="7"/>
      <c r="E383" s="79"/>
      <c r="F383" s="79"/>
      <c r="G383" s="79"/>
      <c r="H383" s="79"/>
      <c r="L383" s="81"/>
      <c r="O383" s="81"/>
      <c r="R383" s="81">
        <f t="shared" si="37"/>
        <v>0</v>
      </c>
      <c r="S383" s="81">
        <f>IFERROR(IF(J383="X",0,IF(K383="X",0,VLOOKUP(K383,'14'!$K$3:$L$16,2,FALSE))),0)</f>
        <v>0</v>
      </c>
      <c r="T383" s="81">
        <f t="shared" si="35"/>
        <v>0</v>
      </c>
      <c r="U383" s="81">
        <f>IFERROR(VLOOKUP(K383,'14'!$K$3:$M$16,3,FALSE),0)</f>
        <v>0</v>
      </c>
      <c r="V383" s="81">
        <f t="shared" si="36"/>
        <v>0</v>
      </c>
    </row>
    <row r="384" spans="1:22" hidden="1">
      <c r="A384" s="7"/>
      <c r="E384" s="79"/>
      <c r="F384" s="79"/>
      <c r="G384" s="79"/>
      <c r="H384" s="79"/>
      <c r="L384" s="81"/>
      <c r="O384" s="81"/>
      <c r="R384" s="81">
        <f t="shared" si="37"/>
        <v>0</v>
      </c>
      <c r="S384" s="81">
        <f>IFERROR(IF(J384="X",0,IF(K384="X",0,VLOOKUP(K384,'14'!$K$3:$L$16,2,FALSE))),0)</f>
        <v>0</v>
      </c>
      <c r="T384" s="81">
        <f t="shared" si="35"/>
        <v>0</v>
      </c>
      <c r="U384" s="81">
        <f>IFERROR(VLOOKUP(K384,'14'!$K$3:$M$16,3,FALSE),0)</f>
        <v>0</v>
      </c>
      <c r="V384" s="81">
        <f t="shared" si="36"/>
        <v>0</v>
      </c>
    </row>
    <row r="385" spans="1:22" hidden="1">
      <c r="A385" s="7"/>
      <c r="E385" s="79"/>
      <c r="F385" s="79"/>
      <c r="G385" s="79"/>
      <c r="H385" s="79"/>
      <c r="L385" s="81"/>
      <c r="O385" s="81"/>
      <c r="R385" s="81">
        <f t="shared" si="37"/>
        <v>0</v>
      </c>
      <c r="S385" s="81">
        <f>IFERROR(IF(J385="X",0,IF(K385="X",0,VLOOKUP(K385,'14'!$K$3:$L$16,2,FALSE))),0)</f>
        <v>0</v>
      </c>
      <c r="T385" s="81">
        <f t="shared" si="35"/>
        <v>0</v>
      </c>
      <c r="U385" s="81">
        <f>IFERROR(VLOOKUP(K385,'14'!$K$3:$M$16,3,FALSE),0)</f>
        <v>0</v>
      </c>
      <c r="V385" s="81">
        <f t="shared" si="36"/>
        <v>0</v>
      </c>
    </row>
    <row r="386" spans="1:22" hidden="1">
      <c r="A386" s="7"/>
      <c r="E386" s="79"/>
      <c r="F386" s="79"/>
      <c r="G386" s="79"/>
      <c r="H386" s="79"/>
      <c r="L386" s="81"/>
      <c r="O386" s="81"/>
      <c r="R386" s="81">
        <f t="shared" si="37"/>
        <v>0</v>
      </c>
      <c r="S386" s="81">
        <f>IFERROR(IF(J386="X",0,IF(K386="X",0,VLOOKUP(K386,'14'!$K$3:$L$16,2,FALSE))),0)</f>
        <v>0</v>
      </c>
      <c r="T386" s="81">
        <f t="shared" si="35"/>
        <v>0</v>
      </c>
      <c r="U386" s="81">
        <f>IFERROR(VLOOKUP(K386,'14'!$K$3:$M$16,3,FALSE),0)</f>
        <v>0</v>
      </c>
      <c r="V386" s="81">
        <f t="shared" si="36"/>
        <v>0</v>
      </c>
    </row>
    <row r="387" spans="1:22" hidden="1">
      <c r="A387" s="7"/>
      <c r="E387" s="79"/>
      <c r="F387" s="79"/>
      <c r="G387" s="79"/>
      <c r="H387" s="79"/>
      <c r="L387" s="81"/>
      <c r="O387" s="81"/>
      <c r="R387" s="81">
        <f t="shared" si="37"/>
        <v>0</v>
      </c>
      <c r="S387" s="81">
        <f>IFERROR(IF(J387="X",0,IF(K387="X",0,VLOOKUP(K387,'14'!$K$3:$L$16,2,FALSE))),0)</f>
        <v>0</v>
      </c>
      <c r="T387" s="81">
        <f t="shared" si="35"/>
        <v>0</v>
      </c>
      <c r="U387" s="81">
        <f>IFERROR(VLOOKUP(K387,'14'!$K$3:$M$16,3,FALSE),0)</f>
        <v>0</v>
      </c>
      <c r="V387" s="81">
        <f t="shared" si="36"/>
        <v>0</v>
      </c>
    </row>
    <row r="388" spans="1:22" hidden="1">
      <c r="A388" s="7"/>
      <c r="E388" s="79"/>
      <c r="F388" s="79"/>
      <c r="G388" s="79"/>
      <c r="H388" s="79"/>
      <c r="L388" s="81"/>
      <c r="O388" s="81"/>
      <c r="R388" s="81">
        <f t="shared" si="37"/>
        <v>0</v>
      </c>
      <c r="S388" s="81">
        <f>IFERROR(IF(J388="X",0,IF(K388="X",0,VLOOKUP(K388,'14'!$K$3:$L$16,2,FALSE))),0)</f>
        <v>0</v>
      </c>
      <c r="T388" s="81">
        <f t="shared" ref="T388:T451" si="38">R388*S388</f>
        <v>0</v>
      </c>
      <c r="U388" s="81">
        <f>IFERROR(VLOOKUP(K388,'14'!$K$3:$M$16,3,FALSE),0)</f>
        <v>0</v>
      </c>
      <c r="V388" s="81">
        <f t="shared" si="36"/>
        <v>0</v>
      </c>
    </row>
    <row r="389" spans="1:22" hidden="1">
      <c r="A389" s="7"/>
      <c r="E389" s="79"/>
      <c r="F389" s="79"/>
      <c r="G389" s="79"/>
      <c r="H389" s="79"/>
      <c r="L389" s="81"/>
      <c r="O389" s="81"/>
      <c r="R389" s="81">
        <f t="shared" si="37"/>
        <v>0</v>
      </c>
      <c r="S389" s="81">
        <f>IFERROR(IF(J389="X",0,IF(K389="X",0,VLOOKUP(K389,'14'!$K$3:$L$16,2,FALSE))),0)</f>
        <v>0</v>
      </c>
      <c r="T389" s="81">
        <f t="shared" si="38"/>
        <v>0</v>
      </c>
      <c r="U389" s="81">
        <f>IFERROR(VLOOKUP(K389,'14'!$K$3:$M$16,3,FALSE),0)</f>
        <v>0</v>
      </c>
      <c r="V389" s="81">
        <f t="shared" ref="V389:V452" si="39">IF(U389=0,0,T389/U389)</f>
        <v>0</v>
      </c>
    </row>
    <row r="390" spans="1:22" hidden="1">
      <c r="A390" s="7"/>
      <c r="E390" s="79"/>
      <c r="F390" s="79"/>
      <c r="G390" s="79"/>
      <c r="H390" s="79"/>
      <c r="L390" s="81"/>
      <c r="O390" s="81"/>
      <c r="R390" s="81">
        <f t="shared" si="37"/>
        <v>0</v>
      </c>
      <c r="S390" s="81">
        <f>IFERROR(IF(J390="X",0,IF(K390="X",0,VLOOKUP(K390,'14'!$K$3:$L$16,2,FALSE))),0)</f>
        <v>0</v>
      </c>
      <c r="T390" s="81">
        <f t="shared" si="38"/>
        <v>0</v>
      </c>
      <c r="U390" s="81">
        <f>IFERROR(VLOOKUP(K390,'14'!$K$3:$M$16,3,FALSE),0)</f>
        <v>0</v>
      </c>
      <c r="V390" s="81">
        <f t="shared" si="39"/>
        <v>0</v>
      </c>
    </row>
    <row r="391" spans="1:22" hidden="1">
      <c r="A391" s="7"/>
      <c r="E391" s="79"/>
      <c r="F391" s="79"/>
      <c r="G391" s="79"/>
      <c r="H391" s="79"/>
      <c r="L391" s="81"/>
      <c r="O391" s="81"/>
      <c r="R391" s="81">
        <f t="shared" si="37"/>
        <v>0</v>
      </c>
      <c r="S391" s="81">
        <f>IFERROR(IF(J391="X",0,IF(K391="X",0,VLOOKUP(K391,'14'!$K$3:$L$16,2,FALSE))),0)</f>
        <v>0</v>
      </c>
      <c r="T391" s="81">
        <f t="shared" si="38"/>
        <v>0</v>
      </c>
      <c r="U391" s="81">
        <f>IFERROR(VLOOKUP(K391,'14'!$K$3:$M$16,3,FALSE),0)</f>
        <v>0</v>
      </c>
      <c r="V391" s="81">
        <f t="shared" si="39"/>
        <v>0</v>
      </c>
    </row>
    <row r="392" spans="1:22" hidden="1">
      <c r="A392" s="7"/>
      <c r="E392" s="79"/>
      <c r="F392" s="79"/>
      <c r="G392" s="79"/>
      <c r="H392" s="79"/>
      <c r="L392" s="81"/>
      <c r="O392" s="81"/>
      <c r="R392" s="81">
        <f t="shared" si="37"/>
        <v>0</v>
      </c>
      <c r="S392" s="81">
        <f>IFERROR(IF(J392="X",0,IF(K392="X",0,VLOOKUP(K392,'14'!$K$3:$L$16,2,FALSE))),0)</f>
        <v>0</v>
      </c>
      <c r="T392" s="81">
        <f t="shared" si="38"/>
        <v>0</v>
      </c>
      <c r="U392" s="81">
        <f>IFERROR(VLOOKUP(K392,'14'!$K$3:$M$16,3,FALSE),0)</f>
        <v>0</v>
      </c>
      <c r="V392" s="81">
        <f t="shared" si="39"/>
        <v>0</v>
      </c>
    </row>
    <row r="393" spans="1:22" hidden="1">
      <c r="A393" s="7"/>
      <c r="E393" s="79"/>
      <c r="F393" s="79"/>
      <c r="G393" s="79"/>
      <c r="H393" s="79"/>
      <c r="L393" s="81"/>
      <c r="O393" s="81"/>
      <c r="R393" s="81">
        <f t="shared" si="37"/>
        <v>0</v>
      </c>
      <c r="S393" s="81">
        <f>IFERROR(IF(J393="X",0,IF(K393="X",0,VLOOKUP(K393,'14'!$K$3:$L$16,2,FALSE))),0)</f>
        <v>0</v>
      </c>
      <c r="T393" s="81">
        <f t="shared" si="38"/>
        <v>0</v>
      </c>
      <c r="U393" s="81">
        <f>IFERROR(VLOOKUP(K393,'14'!$K$3:$M$16,3,FALSE),0)</f>
        <v>0</v>
      </c>
      <c r="V393" s="81">
        <f t="shared" si="39"/>
        <v>0</v>
      </c>
    </row>
    <row r="394" spans="1:22" hidden="1">
      <c r="A394" s="7"/>
      <c r="E394" s="79"/>
      <c r="F394" s="79"/>
      <c r="G394" s="79"/>
      <c r="H394" s="79"/>
      <c r="L394" s="81"/>
      <c r="O394" s="81"/>
      <c r="R394" s="81">
        <f t="shared" si="37"/>
        <v>0</v>
      </c>
      <c r="S394" s="81">
        <f>IFERROR(IF(J394="X",0,IF(K394="X",0,VLOOKUP(K394,'14'!$K$3:$L$16,2,FALSE))),0)</f>
        <v>0</v>
      </c>
      <c r="T394" s="81">
        <f t="shared" si="38"/>
        <v>0</v>
      </c>
      <c r="U394" s="81">
        <f>IFERROR(VLOOKUP(K394,'14'!$K$3:$M$16,3,FALSE),0)</f>
        <v>0</v>
      </c>
      <c r="V394" s="81">
        <f t="shared" si="39"/>
        <v>0</v>
      </c>
    </row>
    <row r="395" spans="1:22" hidden="1">
      <c r="A395" s="7"/>
      <c r="E395" s="79"/>
      <c r="F395" s="79"/>
      <c r="G395" s="79"/>
      <c r="H395" s="79"/>
      <c r="L395" s="81"/>
      <c r="O395" s="81"/>
      <c r="R395" s="81">
        <f t="shared" si="37"/>
        <v>0</v>
      </c>
      <c r="S395" s="81">
        <f>IFERROR(IF(J395="X",0,IF(K395="X",0,VLOOKUP(K395,'14'!$K$3:$L$16,2,FALSE))),0)</f>
        <v>0</v>
      </c>
      <c r="T395" s="81">
        <f t="shared" si="38"/>
        <v>0</v>
      </c>
      <c r="U395" s="81">
        <f>IFERROR(VLOOKUP(K395,'14'!$K$3:$M$16,3,FALSE),0)</f>
        <v>0</v>
      </c>
      <c r="V395" s="81">
        <f t="shared" si="39"/>
        <v>0</v>
      </c>
    </row>
    <row r="396" spans="1:22" hidden="1">
      <c r="A396" s="7"/>
      <c r="E396" s="79"/>
      <c r="F396" s="79"/>
      <c r="G396" s="79"/>
      <c r="H396" s="79"/>
      <c r="L396" s="81"/>
      <c r="O396" s="81"/>
      <c r="R396" s="81">
        <f t="shared" si="37"/>
        <v>0</v>
      </c>
      <c r="S396" s="81">
        <f>IFERROR(IF(J396="X",0,IF(K396="X",0,VLOOKUP(K396,'14'!$K$3:$L$16,2,FALSE))),0)</f>
        <v>0</v>
      </c>
      <c r="T396" s="81">
        <f t="shared" si="38"/>
        <v>0</v>
      </c>
      <c r="U396" s="81">
        <f>IFERROR(VLOOKUP(K396,'14'!$K$3:$M$16,3,FALSE),0)</f>
        <v>0</v>
      </c>
      <c r="V396" s="81">
        <f t="shared" si="39"/>
        <v>0</v>
      </c>
    </row>
    <row r="397" spans="1:22" hidden="1">
      <c r="A397" s="7"/>
      <c r="E397" s="79"/>
      <c r="F397" s="79"/>
      <c r="G397" s="79"/>
      <c r="H397" s="79"/>
      <c r="L397" s="81"/>
      <c r="O397" s="81"/>
      <c r="R397" s="81">
        <f t="shared" si="37"/>
        <v>0</v>
      </c>
      <c r="S397" s="81">
        <f>IFERROR(IF(J397="X",0,IF(K397="X",0,VLOOKUP(K397,'14'!$K$3:$L$16,2,FALSE))),0)</f>
        <v>0</v>
      </c>
      <c r="T397" s="81">
        <f t="shared" si="38"/>
        <v>0</v>
      </c>
      <c r="U397" s="81">
        <f>IFERROR(VLOOKUP(K397,'14'!$K$3:$M$16,3,FALSE),0)</f>
        <v>0</v>
      </c>
      <c r="V397" s="81">
        <f t="shared" si="39"/>
        <v>0</v>
      </c>
    </row>
    <row r="398" spans="1:22" hidden="1">
      <c r="A398" s="7"/>
      <c r="E398" s="79"/>
      <c r="F398" s="79"/>
      <c r="G398" s="79"/>
      <c r="H398" s="79"/>
      <c r="L398" s="81"/>
      <c r="O398" s="81"/>
      <c r="R398" s="81">
        <f t="shared" si="37"/>
        <v>0</v>
      </c>
      <c r="S398" s="81">
        <f>IFERROR(IF(J398="X",0,IF(K398="X",0,VLOOKUP(K398,'14'!$K$3:$L$16,2,FALSE))),0)</f>
        <v>0</v>
      </c>
      <c r="T398" s="81">
        <f t="shared" si="38"/>
        <v>0</v>
      </c>
      <c r="U398" s="81">
        <f>IFERROR(VLOOKUP(K398,'14'!$K$3:$M$16,3,FALSE),0)</f>
        <v>0</v>
      </c>
      <c r="V398" s="81">
        <f t="shared" si="39"/>
        <v>0</v>
      </c>
    </row>
    <row r="399" spans="1:22" hidden="1">
      <c r="A399" s="7"/>
      <c r="E399" s="79"/>
      <c r="F399" s="79"/>
      <c r="G399" s="79"/>
      <c r="H399" s="79"/>
      <c r="L399" s="81"/>
      <c r="O399" s="81"/>
      <c r="R399" s="81">
        <f t="shared" si="37"/>
        <v>0</v>
      </c>
      <c r="S399" s="81">
        <f>IFERROR(IF(J399="X",0,IF(K399="X",0,VLOOKUP(K399,'14'!$K$3:$L$16,2,FALSE))),0)</f>
        <v>0</v>
      </c>
      <c r="T399" s="81">
        <f t="shared" si="38"/>
        <v>0</v>
      </c>
      <c r="U399" s="81">
        <f>IFERROR(VLOOKUP(K399,'14'!$K$3:$M$16,3,FALSE),0)</f>
        <v>0</v>
      </c>
      <c r="V399" s="81">
        <f t="shared" si="39"/>
        <v>0</v>
      </c>
    </row>
    <row r="400" spans="1:22" hidden="1">
      <c r="A400" s="7"/>
      <c r="E400" s="79"/>
      <c r="F400" s="79"/>
      <c r="G400" s="79"/>
      <c r="H400" s="79"/>
      <c r="L400" s="81"/>
      <c r="O400" s="81"/>
      <c r="R400" s="81">
        <f t="shared" si="37"/>
        <v>0</v>
      </c>
      <c r="S400" s="81">
        <f>IFERROR(IF(J400="X",0,IF(K400="X",0,VLOOKUP(K400,'14'!$K$3:$L$16,2,FALSE))),0)</f>
        <v>0</v>
      </c>
      <c r="T400" s="81">
        <f t="shared" si="38"/>
        <v>0</v>
      </c>
      <c r="U400" s="81">
        <f>IFERROR(VLOOKUP(K400,'14'!$K$3:$M$16,3,FALSE),0)</f>
        <v>0</v>
      </c>
      <c r="V400" s="81">
        <f t="shared" si="39"/>
        <v>0</v>
      </c>
    </row>
    <row r="401" spans="1:22" hidden="1">
      <c r="A401" s="7"/>
      <c r="E401" s="79"/>
      <c r="F401" s="79"/>
      <c r="G401" s="79"/>
      <c r="H401" s="79"/>
      <c r="L401" s="81"/>
      <c r="O401" s="81"/>
      <c r="R401" s="81">
        <f t="shared" si="37"/>
        <v>0</v>
      </c>
      <c r="S401" s="81">
        <f>IFERROR(IF(J401="X",0,IF(K401="X",0,VLOOKUP(K401,'14'!$K$3:$L$16,2,FALSE))),0)</f>
        <v>0</v>
      </c>
      <c r="T401" s="81">
        <f t="shared" si="38"/>
        <v>0</v>
      </c>
      <c r="U401" s="81">
        <f>IFERROR(VLOOKUP(K401,'14'!$K$3:$M$16,3,FALSE),0)</f>
        <v>0</v>
      </c>
      <c r="V401" s="81">
        <f t="shared" si="39"/>
        <v>0</v>
      </c>
    </row>
    <row r="402" spans="1:22" hidden="1">
      <c r="A402" s="7"/>
      <c r="E402" s="79"/>
      <c r="F402" s="79"/>
      <c r="G402" s="79"/>
      <c r="H402" s="79"/>
      <c r="L402" s="81"/>
      <c r="O402" s="81"/>
      <c r="R402" s="81">
        <f t="shared" si="37"/>
        <v>0</v>
      </c>
      <c r="S402" s="81">
        <f>IFERROR(IF(J402="X",0,IF(K402="X",0,VLOOKUP(K402,'14'!$K$3:$L$16,2,FALSE))),0)</f>
        <v>0</v>
      </c>
      <c r="T402" s="81">
        <f t="shared" si="38"/>
        <v>0</v>
      </c>
      <c r="U402" s="81">
        <f>IFERROR(VLOOKUP(K402,'14'!$K$3:$M$16,3,FALSE),0)</f>
        <v>0</v>
      </c>
      <c r="V402" s="81">
        <f t="shared" si="39"/>
        <v>0</v>
      </c>
    </row>
    <row r="403" spans="1:22" hidden="1">
      <c r="A403" s="7"/>
      <c r="E403" s="79"/>
      <c r="F403" s="79"/>
      <c r="G403" s="79"/>
      <c r="H403" s="79"/>
      <c r="L403" s="81"/>
      <c r="O403" s="81"/>
      <c r="R403" s="81">
        <f t="shared" si="37"/>
        <v>0</v>
      </c>
      <c r="S403" s="81">
        <f>IFERROR(IF(J403="X",0,IF(K403="X",0,VLOOKUP(K403,'14'!$K$3:$L$16,2,FALSE))),0)</f>
        <v>0</v>
      </c>
      <c r="T403" s="81">
        <f t="shared" si="38"/>
        <v>0</v>
      </c>
      <c r="U403" s="81">
        <f>IFERROR(VLOOKUP(K403,'14'!$K$3:$M$16,3,FALSE),0)</f>
        <v>0</v>
      </c>
      <c r="V403" s="81">
        <f t="shared" si="39"/>
        <v>0</v>
      </c>
    </row>
    <row r="404" spans="1:22" hidden="1">
      <c r="A404" s="7"/>
      <c r="E404" s="79"/>
      <c r="F404" s="79"/>
      <c r="G404" s="79"/>
      <c r="H404" s="79"/>
      <c r="L404" s="81"/>
      <c r="O404" s="81"/>
      <c r="R404" s="81">
        <f t="shared" si="37"/>
        <v>0</v>
      </c>
      <c r="S404" s="81">
        <f>IFERROR(IF(J404="X",0,IF(K404="X",0,VLOOKUP(K404,'14'!$K$3:$L$16,2,FALSE))),0)</f>
        <v>0</v>
      </c>
      <c r="T404" s="81">
        <f t="shared" si="38"/>
        <v>0</v>
      </c>
      <c r="U404" s="81">
        <f>IFERROR(VLOOKUP(K404,'14'!$K$3:$M$16,3,FALSE),0)</f>
        <v>0</v>
      </c>
      <c r="V404" s="81">
        <f t="shared" si="39"/>
        <v>0</v>
      </c>
    </row>
    <row r="405" spans="1:22" hidden="1">
      <c r="A405" s="7"/>
      <c r="E405" s="79"/>
      <c r="F405" s="79"/>
      <c r="G405" s="79"/>
      <c r="H405" s="79"/>
      <c r="L405" s="81"/>
      <c r="O405" s="81"/>
      <c r="R405" s="81">
        <f t="shared" si="37"/>
        <v>0</v>
      </c>
      <c r="S405" s="81">
        <f>IFERROR(IF(J405="X",0,IF(K405="X",0,VLOOKUP(K405,'14'!$K$3:$L$16,2,FALSE))),0)</f>
        <v>0</v>
      </c>
      <c r="T405" s="81">
        <f t="shared" si="38"/>
        <v>0</v>
      </c>
      <c r="U405" s="81">
        <f>IFERROR(VLOOKUP(K405,'14'!$K$3:$M$16,3,FALSE),0)</f>
        <v>0</v>
      </c>
      <c r="V405" s="81">
        <f t="shared" si="39"/>
        <v>0</v>
      </c>
    </row>
    <row r="406" spans="1:22" hidden="1">
      <c r="A406" s="7"/>
      <c r="E406" s="79"/>
      <c r="F406" s="79"/>
      <c r="G406" s="79"/>
      <c r="H406" s="79"/>
      <c r="L406" s="81"/>
      <c r="O406" s="81"/>
      <c r="R406" s="81">
        <f t="shared" si="37"/>
        <v>0</v>
      </c>
      <c r="S406" s="81">
        <f>IFERROR(IF(J406="X",0,IF(K406="X",0,VLOOKUP(K406,'14'!$K$3:$L$16,2,FALSE))),0)</f>
        <v>0</v>
      </c>
      <c r="T406" s="81">
        <f t="shared" si="38"/>
        <v>0</v>
      </c>
      <c r="U406" s="81">
        <f>IFERROR(VLOOKUP(K406,'14'!$K$3:$M$16,3,FALSE),0)</f>
        <v>0</v>
      </c>
      <c r="V406" s="81">
        <f t="shared" si="39"/>
        <v>0</v>
      </c>
    </row>
    <row r="407" spans="1:22" hidden="1">
      <c r="A407" s="7"/>
      <c r="E407" s="79"/>
      <c r="F407" s="79"/>
      <c r="G407" s="79"/>
      <c r="H407" s="79"/>
      <c r="L407" s="81"/>
      <c r="O407" s="81"/>
      <c r="R407" s="81">
        <f t="shared" si="37"/>
        <v>0</v>
      </c>
      <c r="S407" s="81">
        <f>IFERROR(IF(J407="X",0,IF(K407="X",0,VLOOKUP(K407,'14'!$K$3:$L$16,2,FALSE))),0)</f>
        <v>0</v>
      </c>
      <c r="T407" s="81">
        <f t="shared" si="38"/>
        <v>0</v>
      </c>
      <c r="U407" s="81">
        <f>IFERROR(VLOOKUP(K407,'14'!$K$3:$M$16,3,FALSE),0)</f>
        <v>0</v>
      </c>
      <c r="V407" s="81">
        <f t="shared" si="39"/>
        <v>0</v>
      </c>
    </row>
    <row r="408" spans="1:22" hidden="1">
      <c r="A408" s="7"/>
      <c r="E408" s="79"/>
      <c r="F408" s="79"/>
      <c r="G408" s="79"/>
      <c r="H408" s="79"/>
      <c r="L408" s="81"/>
      <c r="O408" s="81"/>
      <c r="R408" s="81">
        <f t="shared" si="37"/>
        <v>0</v>
      </c>
      <c r="S408" s="81">
        <f>IFERROR(IF(J408="X",0,IF(K408="X",0,VLOOKUP(K408,'14'!$K$3:$L$16,2,FALSE))),0)</f>
        <v>0</v>
      </c>
      <c r="T408" s="81">
        <f t="shared" si="38"/>
        <v>0</v>
      </c>
      <c r="U408" s="81">
        <f>IFERROR(VLOOKUP(K408,'14'!$K$3:$M$16,3,FALSE),0)</f>
        <v>0</v>
      </c>
      <c r="V408" s="81">
        <f t="shared" si="39"/>
        <v>0</v>
      </c>
    </row>
    <row r="409" spans="1:22" hidden="1">
      <c r="A409" s="7"/>
      <c r="E409" s="79"/>
      <c r="F409" s="79"/>
      <c r="G409" s="79"/>
      <c r="H409" s="79"/>
      <c r="L409" s="81"/>
      <c r="O409" s="81"/>
      <c r="R409" s="81">
        <f t="shared" si="37"/>
        <v>0</v>
      </c>
      <c r="S409" s="81">
        <f>IFERROR(IF(J409="X",0,IF(K409="X",0,VLOOKUP(K409,'14'!$K$3:$L$16,2,FALSE))),0)</f>
        <v>0</v>
      </c>
      <c r="T409" s="81">
        <f t="shared" si="38"/>
        <v>0</v>
      </c>
      <c r="U409" s="81">
        <f>IFERROR(VLOOKUP(K409,'14'!$K$3:$M$16,3,FALSE),0)</f>
        <v>0</v>
      </c>
      <c r="V409" s="81">
        <f t="shared" si="39"/>
        <v>0</v>
      </c>
    </row>
    <row r="410" spans="1:22" hidden="1">
      <c r="A410" s="7"/>
      <c r="E410" s="79"/>
      <c r="F410" s="79"/>
      <c r="G410" s="79"/>
      <c r="H410" s="79"/>
      <c r="L410" s="81"/>
      <c r="O410" s="81"/>
      <c r="R410" s="81">
        <f t="shared" si="37"/>
        <v>0</v>
      </c>
      <c r="S410" s="81">
        <f>IFERROR(IF(J410="X",0,IF(K410="X",0,VLOOKUP(K410,'14'!$K$3:$L$16,2,FALSE))),0)</f>
        <v>0</v>
      </c>
      <c r="T410" s="81">
        <f t="shared" si="38"/>
        <v>0</v>
      </c>
      <c r="U410" s="81">
        <f>IFERROR(VLOOKUP(K410,'14'!$K$3:$M$16,3,FALSE),0)</f>
        <v>0</v>
      </c>
      <c r="V410" s="81">
        <f t="shared" si="39"/>
        <v>0</v>
      </c>
    </row>
    <row r="411" spans="1:22" hidden="1">
      <c r="A411" s="7"/>
      <c r="E411" s="79"/>
      <c r="F411" s="79"/>
      <c r="G411" s="79"/>
      <c r="H411" s="79"/>
      <c r="L411" s="81"/>
      <c r="O411" s="81"/>
      <c r="R411" s="81">
        <f t="shared" si="37"/>
        <v>0</v>
      </c>
      <c r="S411" s="81">
        <f>IFERROR(IF(J411="X",0,IF(K411="X",0,VLOOKUP(K411,'14'!$K$3:$L$16,2,FALSE))),0)</f>
        <v>0</v>
      </c>
      <c r="T411" s="81">
        <f t="shared" si="38"/>
        <v>0</v>
      </c>
      <c r="U411" s="81">
        <f>IFERROR(VLOOKUP(K411,'14'!$K$3:$M$16,3,FALSE),0)</f>
        <v>0</v>
      </c>
      <c r="V411" s="81">
        <f t="shared" si="39"/>
        <v>0</v>
      </c>
    </row>
    <row r="412" spans="1:22" hidden="1">
      <c r="A412" s="7"/>
      <c r="E412" s="79"/>
      <c r="F412" s="79"/>
      <c r="G412" s="79"/>
      <c r="H412" s="79"/>
      <c r="L412" s="81"/>
      <c r="O412" s="81"/>
      <c r="R412" s="81">
        <f t="shared" si="37"/>
        <v>0</v>
      </c>
      <c r="S412" s="81">
        <f>IFERROR(IF(J412="X",0,IF(K412="X",0,VLOOKUP(K412,'14'!$K$3:$L$16,2,FALSE))),0)</f>
        <v>0</v>
      </c>
      <c r="T412" s="81">
        <f t="shared" si="38"/>
        <v>0</v>
      </c>
      <c r="U412" s="81">
        <f>IFERROR(VLOOKUP(K412,'14'!$K$3:$M$16,3,FALSE),0)</f>
        <v>0</v>
      </c>
      <c r="V412" s="81">
        <f t="shared" si="39"/>
        <v>0</v>
      </c>
    </row>
    <row r="413" spans="1:22" hidden="1">
      <c r="A413" s="7"/>
      <c r="E413" s="79"/>
      <c r="F413" s="79"/>
      <c r="G413" s="79"/>
      <c r="H413" s="79"/>
      <c r="L413" s="81"/>
      <c r="O413" s="81"/>
      <c r="R413" s="81">
        <f>SUM(M414+P414)</f>
        <v>0</v>
      </c>
      <c r="S413" s="81">
        <f>IFERROR(IF(J414="X",0,IF(K414="X",0,VLOOKUP(K414,'14'!$K$3:$L$16,2,FALSE))),0)</f>
        <v>0</v>
      </c>
      <c r="T413" s="81">
        <f>R414*S414</f>
        <v>0</v>
      </c>
      <c r="U413" s="81">
        <f>IFERROR(VLOOKUP(K414,'14'!$K$3:$M$16,3,FALSE),0)</f>
        <v>0</v>
      </c>
      <c r="V413" s="81">
        <f>IF(U414=0,0,T414/U414)</f>
        <v>0</v>
      </c>
    </row>
    <row r="414" spans="1:22" hidden="1">
      <c r="A414" s="7"/>
      <c r="E414" s="79"/>
      <c r="F414" s="79"/>
      <c r="G414" s="79"/>
      <c r="H414" s="79"/>
      <c r="L414" s="81"/>
      <c r="O414" s="81"/>
      <c r="R414" s="81">
        <f t="shared" ref="R414:R477" si="40">SUM(M414+P414)</f>
        <v>0</v>
      </c>
      <c r="S414" s="81">
        <f>IFERROR(IF(J414="X",0,IF(K414="X",0,VLOOKUP(K414,'14'!$K$3:$L$16,2,FALSE))),0)</f>
        <v>0</v>
      </c>
      <c r="T414" s="81">
        <f t="shared" si="38"/>
        <v>0</v>
      </c>
      <c r="U414" s="81">
        <f>IFERROR(VLOOKUP(K414,'14'!$K$3:$M$16,3,FALSE),0)</f>
        <v>0</v>
      </c>
      <c r="V414" s="81">
        <f t="shared" si="39"/>
        <v>0</v>
      </c>
    </row>
    <row r="415" spans="1:22" hidden="1">
      <c r="A415" s="7"/>
      <c r="E415" s="79"/>
      <c r="F415" s="79"/>
      <c r="G415" s="79"/>
      <c r="H415" s="79"/>
      <c r="L415" s="81"/>
      <c r="O415" s="81"/>
      <c r="R415" s="81">
        <f t="shared" si="40"/>
        <v>0</v>
      </c>
      <c r="S415" s="81">
        <f>IFERROR(IF(J415="X",0,IF(K415="X",0,VLOOKUP(K415,'14'!$K$3:$L$16,2,FALSE))),0)</f>
        <v>0</v>
      </c>
      <c r="T415" s="81">
        <f t="shared" si="38"/>
        <v>0</v>
      </c>
      <c r="U415" s="81">
        <f>IFERROR(VLOOKUP(K415,'14'!$K$3:$M$16,3,FALSE),0)</f>
        <v>0</v>
      </c>
      <c r="V415" s="81">
        <f t="shared" si="39"/>
        <v>0</v>
      </c>
    </row>
    <row r="416" spans="1:22" hidden="1">
      <c r="A416" s="7"/>
      <c r="E416" s="79"/>
      <c r="F416" s="79"/>
      <c r="G416" s="79"/>
      <c r="H416" s="79"/>
      <c r="L416" s="81"/>
      <c r="O416" s="81"/>
      <c r="R416" s="81">
        <f t="shared" si="40"/>
        <v>0</v>
      </c>
      <c r="S416" s="81">
        <f>IFERROR(IF(J416="X",0,IF(K416="X",0,VLOOKUP(K416,'14'!$K$3:$L$16,2,FALSE))),0)</f>
        <v>0</v>
      </c>
      <c r="T416" s="81">
        <f t="shared" si="38"/>
        <v>0</v>
      </c>
      <c r="U416" s="81">
        <f>IFERROR(VLOOKUP(K416,'14'!$K$3:$M$16,3,FALSE),0)</f>
        <v>0</v>
      </c>
      <c r="V416" s="81">
        <f t="shared" si="39"/>
        <v>0</v>
      </c>
    </row>
    <row r="417" spans="1:22" hidden="1">
      <c r="A417" s="7"/>
      <c r="E417" s="79"/>
      <c r="F417" s="79"/>
      <c r="G417" s="79"/>
      <c r="H417" s="79"/>
      <c r="L417" s="81"/>
      <c r="O417" s="81"/>
      <c r="R417" s="81">
        <f t="shared" si="40"/>
        <v>0</v>
      </c>
      <c r="S417" s="81">
        <f>IFERROR(IF(J417="X",0,IF(K417="X",0,VLOOKUP(K417,'14'!$K$3:$L$16,2,FALSE))),0)</f>
        <v>0</v>
      </c>
      <c r="T417" s="81">
        <f t="shared" si="38"/>
        <v>0</v>
      </c>
      <c r="U417" s="81">
        <f>IFERROR(VLOOKUP(K417,'14'!$K$3:$M$16,3,FALSE),0)</f>
        <v>0</v>
      </c>
      <c r="V417" s="81">
        <f t="shared" si="39"/>
        <v>0</v>
      </c>
    </row>
    <row r="418" spans="1:22" hidden="1">
      <c r="A418" s="7"/>
      <c r="E418" s="79"/>
      <c r="F418" s="79"/>
      <c r="G418" s="79"/>
      <c r="H418" s="79"/>
      <c r="L418" s="81"/>
      <c r="O418" s="81"/>
      <c r="R418" s="81">
        <f t="shared" si="40"/>
        <v>0</v>
      </c>
      <c r="S418" s="81">
        <f>IFERROR(IF(J418="X",0,IF(K418="X",0,VLOOKUP(K418,'14'!$K$3:$L$16,2,FALSE))),0)</f>
        <v>0</v>
      </c>
      <c r="T418" s="81">
        <f t="shared" si="38"/>
        <v>0</v>
      </c>
      <c r="U418" s="81">
        <f>IFERROR(VLOOKUP(K418,'14'!$K$3:$M$16,3,FALSE),0)</f>
        <v>0</v>
      </c>
      <c r="V418" s="81">
        <f t="shared" si="39"/>
        <v>0</v>
      </c>
    </row>
    <row r="419" spans="1:22" hidden="1">
      <c r="A419" s="7"/>
      <c r="E419" s="79"/>
      <c r="F419" s="79"/>
      <c r="G419" s="79"/>
      <c r="H419" s="79"/>
      <c r="L419" s="81"/>
      <c r="O419" s="81"/>
      <c r="R419" s="81">
        <f t="shared" si="40"/>
        <v>0</v>
      </c>
      <c r="S419" s="81">
        <f>IFERROR(IF(J419="X",0,IF(K419="X",0,VLOOKUP(K419,'14'!$K$3:$L$16,2,FALSE))),0)</f>
        <v>0</v>
      </c>
      <c r="T419" s="81">
        <f t="shared" si="38"/>
        <v>0</v>
      </c>
      <c r="U419" s="81">
        <f>IFERROR(VLOOKUP(K419,'14'!$K$3:$M$16,3,FALSE),0)</f>
        <v>0</v>
      </c>
      <c r="V419" s="81">
        <f t="shared" si="39"/>
        <v>0</v>
      </c>
    </row>
    <row r="420" spans="1:22" hidden="1">
      <c r="A420" s="7"/>
      <c r="E420" s="79"/>
      <c r="F420" s="79"/>
      <c r="G420" s="79"/>
      <c r="H420" s="79"/>
      <c r="L420" s="81"/>
      <c r="O420" s="81"/>
      <c r="R420" s="81">
        <f t="shared" si="40"/>
        <v>0</v>
      </c>
      <c r="S420" s="81">
        <f>IFERROR(IF(J420="X",0,IF(K420="X",0,VLOOKUP(K420,'14'!$K$3:$L$16,2,FALSE))),0)</f>
        <v>0</v>
      </c>
      <c r="T420" s="81">
        <f t="shared" si="38"/>
        <v>0</v>
      </c>
      <c r="U420" s="81">
        <f>IFERROR(VLOOKUP(K420,'14'!$K$3:$M$16,3,FALSE),0)</f>
        <v>0</v>
      </c>
      <c r="V420" s="81">
        <f t="shared" si="39"/>
        <v>0</v>
      </c>
    </row>
    <row r="421" spans="1:22" hidden="1">
      <c r="A421" s="7"/>
      <c r="E421" s="79"/>
      <c r="F421" s="79"/>
      <c r="G421" s="79"/>
      <c r="H421" s="79"/>
      <c r="L421" s="81"/>
      <c r="O421" s="81"/>
      <c r="R421" s="81">
        <f t="shared" si="40"/>
        <v>0</v>
      </c>
      <c r="S421" s="81">
        <f>IFERROR(IF(J421="X",0,IF(K421="X",0,VLOOKUP(K421,'14'!$K$3:$L$16,2,FALSE))),0)</f>
        <v>0</v>
      </c>
      <c r="T421" s="81">
        <f t="shared" si="38"/>
        <v>0</v>
      </c>
      <c r="U421" s="81">
        <f>IFERROR(VLOOKUP(K421,'14'!$K$3:$M$16,3,FALSE),0)</f>
        <v>0</v>
      </c>
      <c r="V421" s="81">
        <f t="shared" si="39"/>
        <v>0</v>
      </c>
    </row>
    <row r="422" spans="1:22" hidden="1">
      <c r="A422" s="7"/>
      <c r="E422" s="79"/>
      <c r="F422" s="79"/>
      <c r="G422" s="79"/>
      <c r="H422" s="79"/>
      <c r="L422" s="81"/>
      <c r="O422" s="81"/>
      <c r="R422" s="81">
        <f t="shared" si="40"/>
        <v>0</v>
      </c>
      <c r="S422" s="81">
        <f>IFERROR(IF(J422="X",0,IF(K422="X",0,VLOOKUP(K422,'14'!$K$3:$L$16,2,FALSE))),0)</f>
        <v>0</v>
      </c>
      <c r="T422" s="81">
        <f t="shared" si="38"/>
        <v>0</v>
      </c>
      <c r="U422" s="81">
        <f>IFERROR(VLOOKUP(K422,'14'!$K$3:$M$16,3,FALSE),0)</f>
        <v>0</v>
      </c>
      <c r="V422" s="81">
        <f t="shared" si="39"/>
        <v>0</v>
      </c>
    </row>
    <row r="423" spans="1:22" hidden="1">
      <c r="A423" s="7"/>
      <c r="E423" s="79"/>
      <c r="F423" s="79"/>
      <c r="G423" s="79"/>
      <c r="H423" s="79"/>
      <c r="L423" s="81"/>
      <c r="O423" s="81"/>
      <c r="R423" s="81">
        <f t="shared" si="40"/>
        <v>0</v>
      </c>
      <c r="S423" s="81">
        <f>IFERROR(IF(J423="X",0,IF(K423="X",0,VLOOKUP(K423,'14'!$K$3:$L$16,2,FALSE))),0)</f>
        <v>0</v>
      </c>
      <c r="T423" s="81">
        <f t="shared" si="38"/>
        <v>0</v>
      </c>
      <c r="U423" s="81">
        <f>IFERROR(VLOOKUP(K423,'14'!$K$3:$M$16,3,FALSE),0)</f>
        <v>0</v>
      </c>
      <c r="V423" s="81">
        <f t="shared" si="39"/>
        <v>0</v>
      </c>
    </row>
    <row r="424" spans="1:22" hidden="1">
      <c r="A424" s="7"/>
      <c r="E424" s="79"/>
      <c r="F424" s="79"/>
      <c r="G424" s="79"/>
      <c r="H424" s="79"/>
      <c r="L424" s="81"/>
      <c r="O424" s="81"/>
      <c r="R424" s="81">
        <f t="shared" si="40"/>
        <v>0</v>
      </c>
      <c r="S424" s="81">
        <f>IFERROR(IF(J424="X",0,IF(K424="X",0,VLOOKUP(K424,'14'!$K$3:$L$16,2,FALSE))),0)</f>
        <v>0</v>
      </c>
      <c r="T424" s="81">
        <f t="shared" si="38"/>
        <v>0</v>
      </c>
      <c r="U424" s="81">
        <f>IFERROR(VLOOKUP(K424,'14'!$K$3:$M$16,3,FALSE),0)</f>
        <v>0</v>
      </c>
      <c r="V424" s="81">
        <f t="shared" si="39"/>
        <v>0</v>
      </c>
    </row>
    <row r="425" spans="1:22" hidden="1">
      <c r="A425" s="7"/>
      <c r="E425" s="79"/>
      <c r="F425" s="79"/>
      <c r="G425" s="79"/>
      <c r="H425" s="79"/>
      <c r="L425" s="81"/>
      <c r="O425" s="81"/>
      <c r="R425" s="81">
        <f t="shared" si="40"/>
        <v>0</v>
      </c>
      <c r="S425" s="81">
        <f>IFERROR(IF(J425="X",0,IF(K425="X",0,VLOOKUP(K425,'14'!$K$3:$L$16,2,FALSE))),0)</f>
        <v>0</v>
      </c>
      <c r="T425" s="81">
        <f t="shared" si="38"/>
        <v>0</v>
      </c>
      <c r="U425" s="81">
        <f>IFERROR(VLOOKUP(K425,'14'!$K$3:$M$16,3,FALSE),0)</f>
        <v>0</v>
      </c>
      <c r="V425" s="81">
        <f t="shared" si="39"/>
        <v>0</v>
      </c>
    </row>
    <row r="426" spans="1:22" hidden="1">
      <c r="A426" s="7"/>
      <c r="E426" s="79"/>
      <c r="F426" s="79"/>
      <c r="G426" s="79"/>
      <c r="H426" s="79"/>
      <c r="L426" s="81"/>
      <c r="O426" s="81"/>
      <c r="R426" s="81">
        <f t="shared" si="40"/>
        <v>0</v>
      </c>
      <c r="S426" s="81">
        <f>IFERROR(IF(J426="X",0,IF(K426="X",0,VLOOKUP(K426,'14'!$K$3:$L$16,2,FALSE))),0)</f>
        <v>0</v>
      </c>
      <c r="T426" s="81">
        <f t="shared" si="38"/>
        <v>0</v>
      </c>
      <c r="U426" s="81">
        <f>IFERROR(VLOOKUP(K426,'14'!$K$3:$M$16,3,FALSE),0)</f>
        <v>0</v>
      </c>
      <c r="V426" s="81">
        <f t="shared" si="39"/>
        <v>0</v>
      </c>
    </row>
    <row r="427" spans="1:22" hidden="1">
      <c r="A427" s="7"/>
      <c r="E427" s="79"/>
      <c r="F427" s="79"/>
      <c r="G427" s="79"/>
      <c r="H427" s="79"/>
      <c r="L427" s="81"/>
      <c r="O427" s="81"/>
      <c r="R427" s="81">
        <f t="shared" si="40"/>
        <v>0</v>
      </c>
      <c r="S427" s="81">
        <f>IFERROR(IF(J427="X",0,IF(K427="X",0,VLOOKUP(K427,'14'!$K$3:$L$16,2,FALSE))),0)</f>
        <v>0</v>
      </c>
      <c r="T427" s="81">
        <f t="shared" si="38"/>
        <v>0</v>
      </c>
      <c r="U427" s="81">
        <f>IFERROR(VLOOKUP(K427,'14'!$K$3:$M$16,3,FALSE),0)</f>
        <v>0</v>
      </c>
      <c r="V427" s="81">
        <f t="shared" si="39"/>
        <v>0</v>
      </c>
    </row>
    <row r="428" spans="1:22" hidden="1">
      <c r="A428" s="7"/>
      <c r="E428" s="79"/>
      <c r="F428" s="79"/>
      <c r="G428" s="79"/>
      <c r="H428" s="79"/>
      <c r="L428" s="81"/>
      <c r="O428" s="81"/>
      <c r="R428" s="81">
        <f t="shared" si="40"/>
        <v>0</v>
      </c>
      <c r="S428" s="81">
        <f>IFERROR(IF(J428="X",0,IF(K428="X",0,VLOOKUP(K428,'14'!$K$3:$L$16,2,FALSE))),0)</f>
        <v>0</v>
      </c>
      <c r="T428" s="81">
        <f t="shared" si="38"/>
        <v>0</v>
      </c>
      <c r="U428" s="81">
        <f>IFERROR(VLOOKUP(K428,'14'!$K$3:$M$16,3,FALSE),0)</f>
        <v>0</v>
      </c>
      <c r="V428" s="81">
        <f t="shared" si="39"/>
        <v>0</v>
      </c>
    </row>
    <row r="429" spans="1:22" hidden="1">
      <c r="A429" s="7"/>
      <c r="E429" s="79"/>
      <c r="F429" s="79"/>
      <c r="G429" s="79"/>
      <c r="H429" s="79"/>
      <c r="L429" s="81"/>
      <c r="O429" s="81"/>
      <c r="R429" s="81">
        <f t="shared" si="40"/>
        <v>0</v>
      </c>
      <c r="S429" s="81">
        <f>IFERROR(IF(J429="X",0,IF(K429="X",0,VLOOKUP(K429,'14'!$K$3:$L$16,2,FALSE))),0)</f>
        <v>0</v>
      </c>
      <c r="T429" s="81">
        <f t="shared" si="38"/>
        <v>0</v>
      </c>
      <c r="U429" s="81">
        <f>IFERROR(VLOOKUP(K429,'14'!$K$3:$M$16,3,FALSE),0)</f>
        <v>0</v>
      </c>
      <c r="V429" s="81">
        <f t="shared" si="39"/>
        <v>0</v>
      </c>
    </row>
    <row r="430" spans="1:22" hidden="1">
      <c r="A430" s="7"/>
      <c r="E430" s="79"/>
      <c r="F430" s="79"/>
      <c r="G430" s="79"/>
      <c r="H430" s="79"/>
      <c r="L430" s="81"/>
      <c r="O430" s="81"/>
      <c r="R430" s="81">
        <f t="shared" si="40"/>
        <v>0</v>
      </c>
      <c r="S430" s="81">
        <f>IFERROR(IF(J430="X",0,IF(K430="X",0,VLOOKUP(K430,'14'!$K$3:$L$16,2,FALSE))),0)</f>
        <v>0</v>
      </c>
      <c r="T430" s="81">
        <f t="shared" si="38"/>
        <v>0</v>
      </c>
      <c r="U430" s="81">
        <f>IFERROR(VLOOKUP(K430,'14'!$K$3:$M$16,3,FALSE),0)</f>
        <v>0</v>
      </c>
      <c r="V430" s="81">
        <f t="shared" si="39"/>
        <v>0</v>
      </c>
    </row>
    <row r="431" spans="1:22" hidden="1">
      <c r="A431" s="7"/>
      <c r="E431" s="79"/>
      <c r="F431" s="79"/>
      <c r="G431" s="79"/>
      <c r="H431" s="79"/>
      <c r="L431" s="81"/>
      <c r="O431" s="81"/>
      <c r="R431" s="81">
        <f t="shared" si="40"/>
        <v>0</v>
      </c>
      <c r="S431" s="81">
        <f>IFERROR(IF(J431="X",0,IF(K431="X",0,VLOOKUP(K431,'14'!$K$3:$L$16,2,FALSE))),0)</f>
        <v>0</v>
      </c>
      <c r="T431" s="81">
        <f t="shared" si="38"/>
        <v>0</v>
      </c>
      <c r="U431" s="81">
        <f>IFERROR(VLOOKUP(K431,'14'!$K$3:$M$16,3,FALSE),0)</f>
        <v>0</v>
      </c>
      <c r="V431" s="81">
        <f t="shared" si="39"/>
        <v>0</v>
      </c>
    </row>
    <row r="432" spans="1:22" hidden="1">
      <c r="A432" s="7"/>
      <c r="E432" s="79"/>
      <c r="F432" s="79"/>
      <c r="G432" s="79"/>
      <c r="H432" s="79"/>
      <c r="L432" s="81"/>
      <c r="O432" s="81"/>
      <c r="R432" s="81">
        <f t="shared" si="40"/>
        <v>0</v>
      </c>
      <c r="S432" s="81">
        <f>IFERROR(IF(J432="X",0,IF(K432="X",0,VLOOKUP(K432,'14'!$K$3:$L$16,2,FALSE))),0)</f>
        <v>0</v>
      </c>
      <c r="T432" s="81">
        <f t="shared" si="38"/>
        <v>0</v>
      </c>
      <c r="U432" s="81">
        <f>IFERROR(VLOOKUP(K432,'14'!$K$3:$M$16,3,FALSE),0)</f>
        <v>0</v>
      </c>
      <c r="V432" s="81">
        <f t="shared" si="39"/>
        <v>0</v>
      </c>
    </row>
    <row r="433" spans="1:22" hidden="1">
      <c r="A433" s="7"/>
      <c r="E433" s="79"/>
      <c r="F433" s="79"/>
      <c r="G433" s="79"/>
      <c r="H433" s="79"/>
      <c r="L433" s="81"/>
      <c r="O433" s="81"/>
      <c r="R433" s="81">
        <f t="shared" si="40"/>
        <v>0</v>
      </c>
      <c r="S433" s="81">
        <f>IFERROR(IF(J433="X",0,IF(K433="X",0,VLOOKUP(K433,'14'!$K$3:$L$16,2,FALSE))),0)</f>
        <v>0</v>
      </c>
      <c r="T433" s="81">
        <f t="shared" si="38"/>
        <v>0</v>
      </c>
      <c r="U433" s="81">
        <f>IFERROR(VLOOKUP(K433,'14'!$K$3:$M$16,3,FALSE),0)</f>
        <v>0</v>
      </c>
      <c r="V433" s="81">
        <f t="shared" si="39"/>
        <v>0</v>
      </c>
    </row>
    <row r="434" spans="1:22" hidden="1">
      <c r="A434" s="7"/>
      <c r="E434" s="79"/>
      <c r="F434" s="79"/>
      <c r="G434" s="79"/>
      <c r="H434" s="79"/>
      <c r="L434" s="81"/>
      <c r="O434" s="81"/>
      <c r="R434" s="81">
        <f t="shared" si="40"/>
        <v>0</v>
      </c>
      <c r="S434" s="81">
        <f>IFERROR(IF(J434="X",0,IF(K434="X",0,VLOOKUP(K434,'14'!$K$3:$L$16,2,FALSE))),0)</f>
        <v>0</v>
      </c>
      <c r="T434" s="81">
        <f t="shared" si="38"/>
        <v>0</v>
      </c>
      <c r="U434" s="81">
        <f>IFERROR(VLOOKUP(K434,'14'!$K$3:$M$16,3,FALSE),0)</f>
        <v>0</v>
      </c>
      <c r="V434" s="81">
        <f t="shared" si="39"/>
        <v>0</v>
      </c>
    </row>
    <row r="435" spans="1:22" hidden="1">
      <c r="A435" s="7"/>
      <c r="E435" s="79"/>
      <c r="F435" s="79"/>
      <c r="G435" s="79"/>
      <c r="H435" s="79"/>
      <c r="L435" s="81"/>
      <c r="O435" s="81"/>
      <c r="R435" s="81">
        <f t="shared" si="40"/>
        <v>0</v>
      </c>
      <c r="S435" s="81">
        <f>IFERROR(IF(J435="X",0,IF(K435="X",0,VLOOKUP(K435,'14'!$K$3:$L$16,2,FALSE))),0)</f>
        <v>0</v>
      </c>
      <c r="T435" s="81">
        <f t="shared" si="38"/>
        <v>0</v>
      </c>
      <c r="U435" s="81">
        <f>IFERROR(VLOOKUP(K435,'14'!$K$3:$M$16,3,FALSE),0)</f>
        <v>0</v>
      </c>
      <c r="V435" s="81">
        <f t="shared" si="39"/>
        <v>0</v>
      </c>
    </row>
    <row r="436" spans="1:22" hidden="1">
      <c r="A436" s="7"/>
      <c r="E436" s="79"/>
      <c r="F436" s="79"/>
      <c r="G436" s="79"/>
      <c r="H436" s="79"/>
      <c r="L436" s="81"/>
      <c r="O436" s="81"/>
      <c r="R436" s="81">
        <f t="shared" si="40"/>
        <v>0</v>
      </c>
      <c r="S436" s="81">
        <f>IFERROR(IF(J436="X",0,IF(K436="X",0,VLOOKUP(K436,'14'!$K$3:$L$16,2,FALSE))),0)</f>
        <v>0</v>
      </c>
      <c r="T436" s="81">
        <f t="shared" si="38"/>
        <v>0</v>
      </c>
      <c r="U436" s="81">
        <f>IFERROR(VLOOKUP(K436,'14'!$K$3:$M$16,3,FALSE),0)</f>
        <v>0</v>
      </c>
      <c r="V436" s="81">
        <f t="shared" si="39"/>
        <v>0</v>
      </c>
    </row>
    <row r="437" spans="1:22" hidden="1">
      <c r="A437" s="7"/>
      <c r="E437" s="79"/>
      <c r="F437" s="79"/>
      <c r="G437" s="79"/>
      <c r="H437" s="79"/>
      <c r="L437" s="81"/>
      <c r="O437" s="81"/>
      <c r="R437" s="81">
        <f t="shared" si="40"/>
        <v>0</v>
      </c>
      <c r="S437" s="81">
        <f>IFERROR(IF(J437="X",0,IF(K437="X",0,VLOOKUP(K437,'14'!$K$3:$L$16,2,FALSE))),0)</f>
        <v>0</v>
      </c>
      <c r="T437" s="81">
        <f t="shared" si="38"/>
        <v>0</v>
      </c>
      <c r="U437" s="81">
        <f>IFERROR(VLOOKUP(K437,'14'!$K$3:$M$16,3,FALSE),0)</f>
        <v>0</v>
      </c>
      <c r="V437" s="81">
        <f t="shared" si="39"/>
        <v>0</v>
      </c>
    </row>
    <row r="438" spans="1:22" hidden="1">
      <c r="A438" s="7"/>
      <c r="E438" s="79"/>
      <c r="F438" s="79"/>
      <c r="G438" s="79"/>
      <c r="H438" s="79"/>
      <c r="L438" s="81"/>
      <c r="O438" s="81"/>
      <c r="R438" s="81">
        <f t="shared" si="40"/>
        <v>0</v>
      </c>
      <c r="S438" s="81">
        <f>IFERROR(IF(J438="X",0,IF(K438="X",0,VLOOKUP(K438,'14'!$K$3:$L$16,2,FALSE))),0)</f>
        <v>0</v>
      </c>
      <c r="T438" s="81">
        <f t="shared" si="38"/>
        <v>0</v>
      </c>
      <c r="U438" s="81">
        <f>IFERROR(VLOOKUP(K438,'14'!$K$3:$M$16,3,FALSE),0)</f>
        <v>0</v>
      </c>
      <c r="V438" s="81">
        <f t="shared" si="39"/>
        <v>0</v>
      </c>
    </row>
    <row r="439" spans="1:22" hidden="1">
      <c r="A439" s="7"/>
      <c r="E439" s="79"/>
      <c r="F439" s="79"/>
      <c r="G439" s="79"/>
      <c r="H439" s="79"/>
      <c r="L439" s="81"/>
      <c r="O439" s="81"/>
      <c r="R439" s="81">
        <f t="shared" si="40"/>
        <v>0</v>
      </c>
      <c r="S439" s="81">
        <f>IFERROR(IF(J439="X",0,IF(K439="X",0,VLOOKUP(K439,'14'!$K$3:$L$16,2,FALSE))),0)</f>
        <v>0</v>
      </c>
      <c r="T439" s="81">
        <f t="shared" si="38"/>
        <v>0</v>
      </c>
      <c r="U439" s="81">
        <f>IFERROR(VLOOKUP(K439,'14'!$K$3:$M$16,3,FALSE),0)</f>
        <v>0</v>
      </c>
      <c r="V439" s="81">
        <f t="shared" si="39"/>
        <v>0</v>
      </c>
    </row>
    <row r="440" spans="1:22" hidden="1">
      <c r="A440" s="7"/>
      <c r="E440" s="79"/>
      <c r="F440" s="79"/>
      <c r="G440" s="79"/>
      <c r="H440" s="79"/>
      <c r="L440" s="81"/>
      <c r="O440" s="81"/>
      <c r="R440" s="81">
        <f t="shared" si="40"/>
        <v>0</v>
      </c>
      <c r="S440" s="81">
        <f>IFERROR(IF(J440="X",0,IF(K440="X",0,VLOOKUP(K440,'14'!$K$3:$L$16,2,FALSE))),0)</f>
        <v>0</v>
      </c>
      <c r="T440" s="81">
        <f t="shared" si="38"/>
        <v>0</v>
      </c>
      <c r="U440" s="81">
        <f>IFERROR(VLOOKUP(K440,'14'!$K$3:$M$16,3,FALSE),0)</f>
        <v>0</v>
      </c>
      <c r="V440" s="81">
        <f t="shared" si="39"/>
        <v>0</v>
      </c>
    </row>
    <row r="441" spans="1:22" hidden="1">
      <c r="A441" s="7"/>
      <c r="E441" s="79"/>
      <c r="F441" s="79"/>
      <c r="G441" s="79"/>
      <c r="H441" s="79"/>
      <c r="L441" s="81"/>
      <c r="O441" s="81"/>
      <c r="R441" s="81">
        <f t="shared" si="40"/>
        <v>0</v>
      </c>
      <c r="S441" s="81">
        <f>IFERROR(IF(J441="X",0,IF(K441="X",0,VLOOKUP(K441,'14'!$K$3:$L$16,2,FALSE))),0)</f>
        <v>0</v>
      </c>
      <c r="T441" s="81">
        <f t="shared" si="38"/>
        <v>0</v>
      </c>
      <c r="U441" s="81">
        <f>IFERROR(VLOOKUP(K441,'14'!$K$3:$M$16,3,FALSE),0)</f>
        <v>0</v>
      </c>
      <c r="V441" s="81">
        <f t="shared" si="39"/>
        <v>0</v>
      </c>
    </row>
    <row r="442" spans="1:22" hidden="1">
      <c r="A442" s="7"/>
      <c r="E442" s="79"/>
      <c r="F442" s="79"/>
      <c r="G442" s="79"/>
      <c r="H442" s="79"/>
      <c r="L442" s="81"/>
      <c r="O442" s="81"/>
      <c r="R442" s="81">
        <f t="shared" si="40"/>
        <v>0</v>
      </c>
      <c r="S442" s="81">
        <f>IFERROR(IF(J442="X",0,IF(K442="X",0,VLOOKUP(K442,'14'!$K$3:$L$16,2,FALSE))),0)</f>
        <v>0</v>
      </c>
      <c r="T442" s="81">
        <f t="shared" si="38"/>
        <v>0</v>
      </c>
      <c r="U442" s="81">
        <f>IFERROR(VLOOKUP(K442,'14'!$K$3:$M$16,3,FALSE),0)</f>
        <v>0</v>
      </c>
      <c r="V442" s="81">
        <f t="shared" si="39"/>
        <v>0</v>
      </c>
    </row>
    <row r="443" spans="1:22" hidden="1">
      <c r="A443" s="7"/>
      <c r="E443" s="79"/>
      <c r="F443" s="79"/>
      <c r="G443" s="79"/>
      <c r="H443" s="79"/>
      <c r="L443" s="81"/>
      <c r="O443" s="81"/>
      <c r="R443" s="81">
        <f t="shared" si="40"/>
        <v>0</v>
      </c>
      <c r="S443" s="81">
        <f>IFERROR(IF(J443="X",0,IF(K443="X",0,VLOOKUP(K443,'14'!$K$3:$L$16,2,FALSE))),0)</f>
        <v>0</v>
      </c>
      <c r="T443" s="81">
        <f t="shared" si="38"/>
        <v>0</v>
      </c>
      <c r="U443" s="81">
        <f>IFERROR(VLOOKUP(K443,'14'!$K$3:$M$16,3,FALSE),0)</f>
        <v>0</v>
      </c>
      <c r="V443" s="81">
        <f t="shared" si="39"/>
        <v>0</v>
      </c>
    </row>
    <row r="444" spans="1:22" hidden="1">
      <c r="A444" s="7"/>
      <c r="E444" s="79"/>
      <c r="F444" s="79"/>
      <c r="G444" s="79"/>
      <c r="H444" s="79"/>
      <c r="L444" s="81"/>
      <c r="O444" s="81"/>
      <c r="R444" s="81">
        <f t="shared" si="40"/>
        <v>0</v>
      </c>
      <c r="S444" s="81">
        <f>IFERROR(IF(J444="X",0,IF(K444="X",0,VLOOKUP(K444,'14'!$K$3:$L$16,2,FALSE))),0)</f>
        <v>0</v>
      </c>
      <c r="T444" s="81">
        <f t="shared" si="38"/>
        <v>0</v>
      </c>
      <c r="U444" s="81">
        <f>IFERROR(VLOOKUP(K444,'14'!$K$3:$M$16,3,FALSE),0)</f>
        <v>0</v>
      </c>
      <c r="V444" s="81">
        <f t="shared" si="39"/>
        <v>0</v>
      </c>
    </row>
    <row r="445" spans="1:22" hidden="1">
      <c r="A445" s="7"/>
      <c r="E445" s="79"/>
      <c r="F445" s="79"/>
      <c r="G445" s="79"/>
      <c r="H445" s="79"/>
      <c r="L445" s="81"/>
      <c r="O445" s="81"/>
      <c r="R445" s="81">
        <f t="shared" si="40"/>
        <v>0</v>
      </c>
      <c r="S445" s="81">
        <f>IFERROR(IF(J445="X",0,IF(K445="X",0,VLOOKUP(K445,'14'!$K$3:$L$16,2,FALSE))),0)</f>
        <v>0</v>
      </c>
      <c r="T445" s="81">
        <f t="shared" si="38"/>
        <v>0</v>
      </c>
      <c r="U445" s="81">
        <f>IFERROR(VLOOKUP(K445,'14'!$K$3:$M$16,3,FALSE),0)</f>
        <v>0</v>
      </c>
      <c r="V445" s="81">
        <f t="shared" si="39"/>
        <v>0</v>
      </c>
    </row>
    <row r="446" spans="1:22" hidden="1">
      <c r="A446" s="7"/>
      <c r="E446" s="79"/>
      <c r="F446" s="79"/>
      <c r="G446" s="79"/>
      <c r="H446" s="79"/>
      <c r="L446" s="81"/>
      <c r="O446" s="81"/>
      <c r="R446" s="81">
        <f t="shared" si="40"/>
        <v>0</v>
      </c>
      <c r="S446" s="81">
        <f>IFERROR(IF(J446="X",0,IF(K446="X",0,VLOOKUP(K446,'14'!$K$3:$L$16,2,FALSE))),0)</f>
        <v>0</v>
      </c>
      <c r="T446" s="81">
        <f t="shared" si="38"/>
        <v>0</v>
      </c>
      <c r="U446" s="81">
        <f>IFERROR(VLOOKUP(K446,'14'!$K$3:$M$16,3,FALSE),0)</f>
        <v>0</v>
      </c>
      <c r="V446" s="81">
        <f t="shared" si="39"/>
        <v>0</v>
      </c>
    </row>
    <row r="447" spans="1:22" hidden="1">
      <c r="A447" s="7"/>
      <c r="E447" s="79"/>
      <c r="F447" s="79"/>
      <c r="G447" s="79"/>
      <c r="H447" s="79"/>
      <c r="L447" s="81"/>
      <c r="O447" s="81"/>
      <c r="R447" s="81">
        <f t="shared" si="40"/>
        <v>0</v>
      </c>
      <c r="S447" s="81">
        <f>IFERROR(IF(J447="X",0,IF(K447="X",0,VLOOKUP(K447,'14'!$K$3:$L$16,2,FALSE))),0)</f>
        <v>0</v>
      </c>
      <c r="T447" s="81">
        <f t="shared" si="38"/>
        <v>0</v>
      </c>
      <c r="U447" s="81">
        <f>IFERROR(VLOOKUP(K447,'14'!$K$3:$M$16,3,FALSE),0)</f>
        <v>0</v>
      </c>
      <c r="V447" s="81">
        <f t="shared" si="39"/>
        <v>0</v>
      </c>
    </row>
    <row r="448" spans="1:22" hidden="1">
      <c r="A448" s="7"/>
      <c r="E448" s="79"/>
      <c r="F448" s="79"/>
      <c r="G448" s="79"/>
      <c r="H448" s="79"/>
      <c r="L448" s="81"/>
      <c r="O448" s="81"/>
      <c r="R448" s="81">
        <f t="shared" si="40"/>
        <v>0</v>
      </c>
      <c r="S448" s="81">
        <f>IFERROR(IF(J448="X",0,IF(K448="X",0,VLOOKUP(K448,'14'!$K$3:$L$16,2,FALSE))),0)</f>
        <v>0</v>
      </c>
      <c r="T448" s="81">
        <f t="shared" si="38"/>
        <v>0</v>
      </c>
      <c r="U448" s="81">
        <f>IFERROR(VLOOKUP(K448,'14'!$K$3:$M$16,3,FALSE),0)</f>
        <v>0</v>
      </c>
      <c r="V448" s="81">
        <f t="shared" si="39"/>
        <v>0</v>
      </c>
    </row>
    <row r="449" spans="1:22" hidden="1">
      <c r="A449" s="7"/>
      <c r="E449" s="79"/>
      <c r="F449" s="79"/>
      <c r="G449" s="79"/>
      <c r="H449" s="79"/>
      <c r="L449" s="81"/>
      <c r="O449" s="81"/>
      <c r="R449" s="81">
        <f t="shared" si="40"/>
        <v>0</v>
      </c>
      <c r="S449" s="81">
        <f>IFERROR(IF(J449="X",0,IF(K449="X",0,VLOOKUP(K449,'14'!$K$3:$L$16,2,FALSE))),0)</f>
        <v>0</v>
      </c>
      <c r="T449" s="81">
        <f t="shared" si="38"/>
        <v>0</v>
      </c>
      <c r="U449" s="81">
        <f>IFERROR(VLOOKUP(K449,'14'!$K$3:$M$16,3,FALSE),0)</f>
        <v>0</v>
      </c>
      <c r="V449" s="81">
        <f t="shared" si="39"/>
        <v>0</v>
      </c>
    </row>
    <row r="450" spans="1:22" hidden="1">
      <c r="A450" s="7"/>
      <c r="E450" s="79"/>
      <c r="F450" s="79"/>
      <c r="G450" s="79"/>
      <c r="H450" s="79"/>
      <c r="L450" s="81"/>
      <c r="O450" s="81"/>
      <c r="R450" s="81">
        <f t="shared" si="40"/>
        <v>0</v>
      </c>
      <c r="S450" s="81">
        <f>IFERROR(IF(J450="X",0,IF(K450="X",0,VLOOKUP(K450,'14'!$K$3:$L$16,2,FALSE))),0)</f>
        <v>0</v>
      </c>
      <c r="T450" s="81">
        <f t="shared" si="38"/>
        <v>0</v>
      </c>
      <c r="U450" s="81">
        <f>IFERROR(VLOOKUP(K450,'14'!$K$3:$M$16,3,FALSE),0)</f>
        <v>0</v>
      </c>
      <c r="V450" s="81">
        <f t="shared" si="39"/>
        <v>0</v>
      </c>
    </row>
    <row r="451" spans="1:22" hidden="1">
      <c r="A451" s="7"/>
      <c r="E451" s="79"/>
      <c r="F451" s="79"/>
      <c r="G451" s="79"/>
      <c r="H451" s="79"/>
      <c r="L451" s="81"/>
      <c r="O451" s="81"/>
      <c r="R451" s="81">
        <f t="shared" si="40"/>
        <v>0</v>
      </c>
      <c r="S451" s="81">
        <f>IFERROR(IF(J451="X",0,IF(K451="X",0,VLOOKUP(K451,'14'!$K$3:$L$16,2,FALSE))),0)</f>
        <v>0</v>
      </c>
      <c r="T451" s="81">
        <f t="shared" si="38"/>
        <v>0</v>
      </c>
      <c r="U451" s="81">
        <f>IFERROR(VLOOKUP(K451,'14'!$K$3:$M$16,3,FALSE),0)</f>
        <v>0</v>
      </c>
      <c r="V451" s="81">
        <f t="shared" si="39"/>
        <v>0</v>
      </c>
    </row>
    <row r="452" spans="1:22" hidden="1">
      <c r="A452" s="7"/>
      <c r="E452" s="79"/>
      <c r="F452" s="79"/>
      <c r="G452" s="79"/>
      <c r="H452" s="79"/>
      <c r="L452" s="81"/>
      <c r="O452" s="81"/>
      <c r="R452" s="81">
        <f t="shared" si="40"/>
        <v>0</v>
      </c>
      <c r="S452" s="81">
        <f>IFERROR(IF(J452="X",0,IF(K452="X",0,VLOOKUP(K452,'14'!$K$3:$L$16,2,FALSE))),0)</f>
        <v>0</v>
      </c>
      <c r="T452" s="81">
        <f t="shared" ref="T452:T499" si="41">R452*S452</f>
        <v>0</v>
      </c>
      <c r="U452" s="81">
        <f>IFERROR(VLOOKUP(K452,'14'!$K$3:$M$16,3,FALSE),0)</f>
        <v>0</v>
      </c>
      <c r="V452" s="81">
        <f t="shared" si="39"/>
        <v>0</v>
      </c>
    </row>
    <row r="453" spans="1:22" hidden="1">
      <c r="A453" s="7"/>
      <c r="E453" s="79"/>
      <c r="F453" s="79"/>
      <c r="G453" s="79"/>
      <c r="H453" s="79"/>
      <c r="L453" s="81"/>
      <c r="O453" s="81"/>
      <c r="R453" s="81">
        <f t="shared" si="40"/>
        <v>0</v>
      </c>
      <c r="S453" s="81">
        <f>IFERROR(IF(J453="X",0,IF(K453="X",0,VLOOKUP(K453,'14'!$K$3:$L$16,2,FALSE))),0)</f>
        <v>0</v>
      </c>
      <c r="T453" s="81">
        <f t="shared" si="41"/>
        <v>0</v>
      </c>
      <c r="U453" s="81">
        <f>IFERROR(VLOOKUP(K453,'14'!$K$3:$M$16,3,FALSE),0)</f>
        <v>0</v>
      </c>
      <c r="V453" s="81">
        <f t="shared" ref="V453:V499" si="42">IF(U453=0,0,T453/U453)</f>
        <v>0</v>
      </c>
    </row>
    <row r="454" spans="1:22" hidden="1">
      <c r="A454" s="7"/>
      <c r="E454" s="79"/>
      <c r="F454" s="79"/>
      <c r="G454" s="79"/>
      <c r="H454" s="79"/>
      <c r="L454" s="81"/>
      <c r="O454" s="81"/>
      <c r="R454" s="81">
        <f t="shared" si="40"/>
        <v>0</v>
      </c>
      <c r="S454" s="81">
        <f>IFERROR(IF(J454="X",0,IF(K454="X",0,VLOOKUP(K454,'14'!$K$3:$L$16,2,FALSE))),0)</f>
        <v>0</v>
      </c>
      <c r="T454" s="81">
        <f t="shared" si="41"/>
        <v>0</v>
      </c>
      <c r="U454" s="81">
        <f>IFERROR(VLOOKUP(K454,'14'!$K$3:$M$16,3,FALSE),0)</f>
        <v>0</v>
      </c>
      <c r="V454" s="81">
        <f t="shared" si="42"/>
        <v>0</v>
      </c>
    </row>
    <row r="455" spans="1:22" hidden="1">
      <c r="A455" s="7"/>
      <c r="E455" s="79"/>
      <c r="F455" s="79"/>
      <c r="G455" s="79"/>
      <c r="H455" s="79"/>
      <c r="L455" s="81"/>
      <c r="O455" s="81"/>
      <c r="R455" s="81">
        <f t="shared" si="40"/>
        <v>0</v>
      </c>
      <c r="S455" s="81">
        <f>IFERROR(IF(J455="X",0,IF(K455="X",0,VLOOKUP(K455,'14'!$K$3:$L$16,2,FALSE))),0)</f>
        <v>0</v>
      </c>
      <c r="T455" s="81">
        <f t="shared" si="41"/>
        <v>0</v>
      </c>
      <c r="U455" s="81">
        <f>IFERROR(VLOOKUP(K455,'14'!$K$3:$M$16,3,FALSE),0)</f>
        <v>0</v>
      </c>
      <c r="V455" s="81">
        <f t="shared" si="42"/>
        <v>0</v>
      </c>
    </row>
    <row r="456" spans="1:22" hidden="1">
      <c r="A456" s="7"/>
      <c r="E456" s="79"/>
      <c r="F456" s="79"/>
      <c r="G456" s="79"/>
      <c r="H456" s="79"/>
      <c r="L456" s="81"/>
      <c r="O456" s="81"/>
      <c r="R456" s="81">
        <f t="shared" si="40"/>
        <v>0</v>
      </c>
      <c r="S456" s="81">
        <f>IFERROR(IF(J456="X",0,IF(K456="X",0,VLOOKUP(K456,'14'!$K$3:$L$16,2,FALSE))),0)</f>
        <v>0</v>
      </c>
      <c r="T456" s="81">
        <f t="shared" si="41"/>
        <v>0</v>
      </c>
      <c r="U456" s="81">
        <f>IFERROR(VLOOKUP(K456,'14'!$K$3:$M$16,3,FALSE),0)</f>
        <v>0</v>
      </c>
      <c r="V456" s="81">
        <f t="shared" si="42"/>
        <v>0</v>
      </c>
    </row>
    <row r="457" spans="1:22" hidden="1">
      <c r="A457" s="7"/>
      <c r="E457" s="79"/>
      <c r="F457" s="79"/>
      <c r="G457" s="79"/>
      <c r="H457" s="79"/>
      <c r="L457" s="81"/>
      <c r="O457" s="81"/>
      <c r="R457" s="81">
        <f t="shared" si="40"/>
        <v>0</v>
      </c>
      <c r="S457" s="81">
        <f>IFERROR(IF(J457="X",0,IF(K457="X",0,VLOOKUP(K457,'14'!$K$3:$L$16,2,FALSE))),0)</f>
        <v>0</v>
      </c>
      <c r="T457" s="81">
        <f t="shared" si="41"/>
        <v>0</v>
      </c>
      <c r="U457" s="81">
        <f>IFERROR(VLOOKUP(K457,'14'!$K$3:$M$16,3,FALSE),0)</f>
        <v>0</v>
      </c>
      <c r="V457" s="81">
        <f t="shared" si="42"/>
        <v>0</v>
      </c>
    </row>
    <row r="458" spans="1:22" hidden="1">
      <c r="A458" s="7"/>
      <c r="E458" s="79"/>
      <c r="F458" s="79"/>
      <c r="G458" s="79"/>
      <c r="H458" s="79"/>
      <c r="L458" s="81"/>
      <c r="O458" s="81"/>
      <c r="R458" s="81">
        <f t="shared" si="40"/>
        <v>0</v>
      </c>
      <c r="S458" s="81">
        <f>IFERROR(IF(J458="X",0,IF(K458="X",0,VLOOKUP(K458,'14'!$K$3:$L$16,2,FALSE))),0)</f>
        <v>0</v>
      </c>
      <c r="T458" s="81">
        <f t="shared" si="41"/>
        <v>0</v>
      </c>
      <c r="U458" s="81">
        <f>IFERROR(VLOOKUP(K458,'14'!$K$3:$M$16,3,FALSE),0)</f>
        <v>0</v>
      </c>
      <c r="V458" s="81">
        <f t="shared" si="42"/>
        <v>0</v>
      </c>
    </row>
    <row r="459" spans="1:22" hidden="1">
      <c r="A459" s="7"/>
      <c r="E459" s="79"/>
      <c r="F459" s="79"/>
      <c r="G459" s="79"/>
      <c r="H459" s="79"/>
      <c r="L459" s="81"/>
      <c r="O459" s="81"/>
      <c r="R459" s="81">
        <f t="shared" si="40"/>
        <v>0</v>
      </c>
      <c r="S459" s="81">
        <f>IFERROR(IF(J459="X",0,IF(K459="X",0,VLOOKUP(K459,'14'!$K$3:$L$16,2,FALSE))),0)</f>
        <v>0</v>
      </c>
      <c r="T459" s="81">
        <f t="shared" si="41"/>
        <v>0</v>
      </c>
      <c r="U459" s="81">
        <f>IFERROR(VLOOKUP(K459,'14'!$K$3:$M$16,3,FALSE),0)</f>
        <v>0</v>
      </c>
      <c r="V459" s="81">
        <f t="shared" si="42"/>
        <v>0</v>
      </c>
    </row>
    <row r="460" spans="1:22" hidden="1">
      <c r="A460" s="7"/>
      <c r="E460" s="79"/>
      <c r="F460" s="79"/>
      <c r="G460" s="79"/>
      <c r="H460" s="79"/>
      <c r="L460" s="81"/>
      <c r="O460" s="81"/>
      <c r="R460" s="81">
        <f t="shared" si="40"/>
        <v>0</v>
      </c>
      <c r="S460" s="81">
        <f>IFERROR(IF(J460="X",0,IF(K460="X",0,VLOOKUP(K460,'14'!$K$3:$L$16,2,FALSE))),0)</f>
        <v>0</v>
      </c>
      <c r="T460" s="81">
        <f t="shared" si="41"/>
        <v>0</v>
      </c>
      <c r="U460" s="81">
        <f>IFERROR(VLOOKUP(K460,'14'!$K$3:$M$16,3,FALSE),0)</f>
        <v>0</v>
      </c>
      <c r="V460" s="81">
        <f t="shared" si="42"/>
        <v>0</v>
      </c>
    </row>
    <row r="461" spans="1:22" hidden="1">
      <c r="A461" s="7"/>
      <c r="E461" s="79"/>
      <c r="F461" s="79"/>
      <c r="G461" s="79"/>
      <c r="H461" s="79"/>
      <c r="L461" s="81"/>
      <c r="O461" s="81"/>
      <c r="R461" s="81">
        <f t="shared" si="40"/>
        <v>0</v>
      </c>
      <c r="S461" s="81">
        <f>IFERROR(IF(J461="X",0,IF(K461="X",0,VLOOKUP(K461,'14'!$K$3:$L$16,2,FALSE))),0)</f>
        <v>0</v>
      </c>
      <c r="T461" s="81">
        <f t="shared" si="41"/>
        <v>0</v>
      </c>
      <c r="U461" s="81">
        <f>IFERROR(VLOOKUP(K461,'14'!$K$3:$M$16,3,FALSE),0)</f>
        <v>0</v>
      </c>
      <c r="V461" s="81">
        <f t="shared" si="42"/>
        <v>0</v>
      </c>
    </row>
    <row r="462" spans="1:22" hidden="1">
      <c r="A462" s="7"/>
      <c r="E462" s="79"/>
      <c r="F462" s="79"/>
      <c r="G462" s="79"/>
      <c r="H462" s="79"/>
      <c r="L462" s="81"/>
      <c r="O462" s="81"/>
      <c r="R462" s="81">
        <f t="shared" si="40"/>
        <v>0</v>
      </c>
      <c r="S462" s="81">
        <f>IFERROR(IF(J462="X",0,IF(K462="X",0,VLOOKUP(K462,'14'!$K$3:$L$16,2,FALSE))),0)</f>
        <v>0</v>
      </c>
      <c r="T462" s="81">
        <f t="shared" si="41"/>
        <v>0</v>
      </c>
      <c r="U462" s="81">
        <f>IFERROR(VLOOKUP(K462,'14'!$K$3:$M$16,3,FALSE),0)</f>
        <v>0</v>
      </c>
      <c r="V462" s="81">
        <f t="shared" si="42"/>
        <v>0</v>
      </c>
    </row>
    <row r="463" spans="1:22" hidden="1">
      <c r="A463" s="7"/>
      <c r="E463" s="79"/>
      <c r="F463" s="79"/>
      <c r="G463" s="79"/>
      <c r="H463" s="79"/>
      <c r="L463" s="81"/>
      <c r="O463" s="81"/>
      <c r="R463" s="81">
        <f t="shared" si="40"/>
        <v>0</v>
      </c>
      <c r="S463" s="81">
        <f>IFERROR(IF(J463="X",0,IF(K463="X",0,VLOOKUP(K463,'14'!$K$3:$L$16,2,FALSE))),0)</f>
        <v>0</v>
      </c>
      <c r="T463" s="81">
        <f t="shared" si="41"/>
        <v>0</v>
      </c>
      <c r="U463" s="81">
        <f>IFERROR(VLOOKUP(K463,'14'!$K$3:$M$16,3,FALSE),0)</f>
        <v>0</v>
      </c>
      <c r="V463" s="81">
        <f t="shared" si="42"/>
        <v>0</v>
      </c>
    </row>
    <row r="464" spans="1:22" hidden="1">
      <c r="A464" s="7"/>
      <c r="E464" s="79"/>
      <c r="F464" s="79"/>
      <c r="G464" s="79"/>
      <c r="H464" s="79"/>
      <c r="L464" s="81"/>
      <c r="O464" s="81"/>
      <c r="R464" s="81">
        <f t="shared" si="40"/>
        <v>0</v>
      </c>
      <c r="S464" s="81">
        <f>IFERROR(IF(J464="X",0,IF(K464="X",0,VLOOKUP(K464,'14'!$K$3:$L$16,2,FALSE))),0)</f>
        <v>0</v>
      </c>
      <c r="T464" s="81">
        <f t="shared" si="41"/>
        <v>0</v>
      </c>
      <c r="U464" s="81">
        <f>IFERROR(VLOOKUP(K464,'14'!$K$3:$M$16,3,FALSE),0)</f>
        <v>0</v>
      </c>
      <c r="V464" s="81">
        <f t="shared" si="42"/>
        <v>0</v>
      </c>
    </row>
    <row r="465" spans="1:22" hidden="1">
      <c r="A465" s="7"/>
      <c r="E465" s="79"/>
      <c r="F465" s="79"/>
      <c r="G465" s="79"/>
      <c r="H465" s="79"/>
      <c r="L465" s="81"/>
      <c r="O465" s="81"/>
      <c r="R465" s="81">
        <f t="shared" si="40"/>
        <v>0</v>
      </c>
      <c r="S465" s="81">
        <f>IFERROR(IF(J465="X",0,IF(K465="X",0,VLOOKUP(K465,'14'!$K$3:$L$16,2,FALSE))),0)</f>
        <v>0</v>
      </c>
      <c r="T465" s="81">
        <f t="shared" si="41"/>
        <v>0</v>
      </c>
      <c r="U465" s="81">
        <f>IFERROR(VLOOKUP(K465,'14'!$K$3:$M$16,3,FALSE),0)</f>
        <v>0</v>
      </c>
      <c r="V465" s="81">
        <f t="shared" si="42"/>
        <v>0</v>
      </c>
    </row>
    <row r="466" spans="1:22" hidden="1">
      <c r="A466" s="7"/>
      <c r="E466" s="79"/>
      <c r="F466" s="79"/>
      <c r="G466" s="79"/>
      <c r="H466" s="79"/>
      <c r="L466" s="81"/>
      <c r="O466" s="81"/>
      <c r="R466" s="81">
        <f t="shared" si="40"/>
        <v>0</v>
      </c>
      <c r="S466" s="81">
        <f>IFERROR(IF(J466="X",0,IF(K466="X",0,VLOOKUP(K466,'14'!$K$3:$L$16,2,FALSE))),0)</f>
        <v>0</v>
      </c>
      <c r="T466" s="81">
        <f t="shared" si="41"/>
        <v>0</v>
      </c>
      <c r="U466" s="81">
        <f>IFERROR(VLOOKUP(K466,'14'!$K$3:$M$16,3,FALSE),0)</f>
        <v>0</v>
      </c>
      <c r="V466" s="81">
        <f t="shared" si="42"/>
        <v>0</v>
      </c>
    </row>
    <row r="467" spans="1:22" hidden="1">
      <c r="A467" s="7"/>
      <c r="E467" s="79"/>
      <c r="F467" s="79"/>
      <c r="G467" s="79"/>
      <c r="H467" s="79"/>
      <c r="L467" s="81"/>
      <c r="O467" s="81"/>
      <c r="R467" s="81">
        <f t="shared" si="40"/>
        <v>0</v>
      </c>
      <c r="S467" s="81">
        <f>IFERROR(IF(J467="X",0,IF(K467="X",0,VLOOKUP(K467,'14'!$K$3:$L$16,2,FALSE))),0)</f>
        <v>0</v>
      </c>
      <c r="T467" s="81">
        <f t="shared" si="41"/>
        <v>0</v>
      </c>
      <c r="U467" s="81">
        <f>IFERROR(VLOOKUP(K467,'14'!$K$3:$M$16,3,FALSE),0)</f>
        <v>0</v>
      </c>
      <c r="V467" s="81">
        <f t="shared" si="42"/>
        <v>0</v>
      </c>
    </row>
    <row r="468" spans="1:22" hidden="1">
      <c r="A468" s="7"/>
      <c r="E468" s="79"/>
      <c r="F468" s="79"/>
      <c r="G468" s="79"/>
      <c r="H468" s="79"/>
      <c r="L468" s="81"/>
      <c r="O468" s="81"/>
      <c r="R468" s="81">
        <f t="shared" si="40"/>
        <v>0</v>
      </c>
      <c r="S468" s="81">
        <f>IFERROR(IF(J468="X",0,IF(K468="X",0,VLOOKUP(K468,'14'!$K$3:$L$16,2,FALSE))),0)</f>
        <v>0</v>
      </c>
      <c r="T468" s="81">
        <f t="shared" si="41"/>
        <v>0</v>
      </c>
      <c r="U468" s="81">
        <f>IFERROR(VLOOKUP(K468,'14'!$K$3:$M$16,3,FALSE),0)</f>
        <v>0</v>
      </c>
      <c r="V468" s="81">
        <f t="shared" si="42"/>
        <v>0</v>
      </c>
    </row>
    <row r="469" spans="1:22" hidden="1">
      <c r="A469" s="7"/>
      <c r="E469" s="79"/>
      <c r="F469" s="79"/>
      <c r="G469" s="79"/>
      <c r="H469" s="79"/>
      <c r="L469" s="81"/>
      <c r="O469" s="81"/>
      <c r="R469" s="81">
        <f t="shared" si="40"/>
        <v>0</v>
      </c>
      <c r="S469" s="81">
        <f>IFERROR(IF(J469="X",0,IF(K469="X",0,VLOOKUP(K469,'14'!$K$3:$L$16,2,FALSE))),0)</f>
        <v>0</v>
      </c>
      <c r="T469" s="81">
        <f t="shared" si="41"/>
        <v>0</v>
      </c>
      <c r="U469" s="81">
        <f>IFERROR(VLOOKUP(K469,'14'!$K$3:$M$16,3,FALSE),0)</f>
        <v>0</v>
      </c>
      <c r="V469" s="81">
        <f t="shared" si="42"/>
        <v>0</v>
      </c>
    </row>
    <row r="470" spans="1:22" hidden="1">
      <c r="A470" s="7"/>
      <c r="E470" s="79"/>
      <c r="F470" s="79"/>
      <c r="G470" s="79"/>
      <c r="H470" s="79"/>
      <c r="L470" s="81"/>
      <c r="O470" s="81"/>
      <c r="R470" s="81">
        <f t="shared" si="40"/>
        <v>0</v>
      </c>
      <c r="S470" s="81">
        <f>IFERROR(IF(J470="X",0,IF(K470="X",0,VLOOKUP(K470,'14'!$K$3:$L$16,2,FALSE))),0)</f>
        <v>0</v>
      </c>
      <c r="T470" s="81">
        <f t="shared" si="41"/>
        <v>0</v>
      </c>
      <c r="U470" s="81">
        <f>IFERROR(VLOOKUP(K470,'14'!$K$3:$M$16,3,FALSE),0)</f>
        <v>0</v>
      </c>
      <c r="V470" s="81">
        <f t="shared" si="42"/>
        <v>0</v>
      </c>
    </row>
    <row r="471" spans="1:22" hidden="1">
      <c r="A471" s="7"/>
      <c r="E471" s="79"/>
      <c r="F471" s="79"/>
      <c r="G471" s="79"/>
      <c r="H471" s="79"/>
      <c r="L471" s="81"/>
      <c r="O471" s="81"/>
      <c r="R471" s="81">
        <f t="shared" si="40"/>
        <v>0</v>
      </c>
      <c r="S471" s="81">
        <f>IFERROR(IF(J471="X",0,IF(K471="X",0,VLOOKUP(K471,'14'!$K$3:$L$16,2,FALSE))),0)</f>
        <v>0</v>
      </c>
      <c r="T471" s="81">
        <f t="shared" si="41"/>
        <v>0</v>
      </c>
      <c r="U471" s="81">
        <f>IFERROR(VLOOKUP(K471,'14'!$K$3:$M$16,3,FALSE),0)</f>
        <v>0</v>
      </c>
      <c r="V471" s="81">
        <f t="shared" si="42"/>
        <v>0</v>
      </c>
    </row>
    <row r="472" spans="1:22" hidden="1">
      <c r="A472" s="7"/>
      <c r="E472" s="79"/>
      <c r="F472" s="79"/>
      <c r="G472" s="79"/>
      <c r="H472" s="79"/>
      <c r="L472" s="81"/>
      <c r="O472" s="81"/>
      <c r="R472" s="81">
        <f t="shared" si="40"/>
        <v>0</v>
      </c>
      <c r="S472" s="81">
        <f>IFERROR(IF(J472="X",0,IF(K472="X",0,VLOOKUP(K472,'14'!$K$3:$L$16,2,FALSE))),0)</f>
        <v>0</v>
      </c>
      <c r="T472" s="81">
        <f t="shared" si="41"/>
        <v>0</v>
      </c>
      <c r="U472" s="81">
        <f>IFERROR(VLOOKUP(K472,'14'!$K$3:$M$16,3,FALSE),0)</f>
        <v>0</v>
      </c>
      <c r="V472" s="81">
        <f t="shared" si="42"/>
        <v>0</v>
      </c>
    </row>
    <row r="473" spans="1:22" hidden="1">
      <c r="A473" s="7"/>
      <c r="E473" s="79"/>
      <c r="F473" s="79"/>
      <c r="G473" s="79"/>
      <c r="H473" s="79"/>
      <c r="L473" s="81"/>
      <c r="O473" s="81"/>
      <c r="R473" s="81">
        <f t="shared" si="40"/>
        <v>0</v>
      </c>
      <c r="S473" s="81">
        <f>IFERROR(IF(J473="X",0,IF(K473="X",0,VLOOKUP(K473,'14'!$K$3:$L$16,2,FALSE))),0)</f>
        <v>0</v>
      </c>
      <c r="T473" s="81">
        <f t="shared" si="41"/>
        <v>0</v>
      </c>
      <c r="U473" s="81">
        <f>IFERROR(VLOOKUP(K473,'14'!$K$3:$M$16,3,FALSE),0)</f>
        <v>0</v>
      </c>
      <c r="V473" s="81">
        <f t="shared" si="42"/>
        <v>0</v>
      </c>
    </row>
    <row r="474" spans="1:22" hidden="1">
      <c r="A474" s="7"/>
      <c r="E474" s="79"/>
      <c r="F474" s="79"/>
      <c r="G474" s="79"/>
      <c r="H474" s="79"/>
      <c r="L474" s="81"/>
      <c r="O474" s="81"/>
      <c r="R474" s="81">
        <f t="shared" si="40"/>
        <v>0</v>
      </c>
      <c r="S474" s="81">
        <f>IFERROR(IF(J474="X",0,IF(K474="X",0,VLOOKUP(K474,'14'!$K$3:$L$16,2,FALSE))),0)</f>
        <v>0</v>
      </c>
      <c r="T474" s="81">
        <f t="shared" si="41"/>
        <v>0</v>
      </c>
      <c r="U474" s="81">
        <f>IFERROR(VLOOKUP(K474,'14'!$K$3:$M$16,3,FALSE),0)</f>
        <v>0</v>
      </c>
      <c r="V474" s="81">
        <f t="shared" si="42"/>
        <v>0</v>
      </c>
    </row>
    <row r="475" spans="1:22" hidden="1">
      <c r="A475" s="7"/>
      <c r="E475" s="79"/>
      <c r="F475" s="79"/>
      <c r="G475" s="79"/>
      <c r="H475" s="79"/>
      <c r="L475" s="81"/>
      <c r="O475" s="81"/>
      <c r="R475" s="81">
        <f t="shared" si="40"/>
        <v>0</v>
      </c>
      <c r="S475" s="81">
        <f>IFERROR(IF(J475="X",0,IF(K475="X",0,VLOOKUP(K475,'14'!$K$3:$L$16,2,FALSE))),0)</f>
        <v>0</v>
      </c>
      <c r="T475" s="81">
        <f t="shared" si="41"/>
        <v>0</v>
      </c>
      <c r="U475" s="81">
        <f>IFERROR(VLOOKUP(K475,'14'!$K$3:$M$16,3,FALSE),0)</f>
        <v>0</v>
      </c>
      <c r="V475" s="81">
        <f t="shared" si="42"/>
        <v>0</v>
      </c>
    </row>
    <row r="476" spans="1:22" hidden="1">
      <c r="A476" s="7"/>
      <c r="E476" s="79"/>
      <c r="F476" s="79"/>
      <c r="G476" s="79"/>
      <c r="H476" s="79"/>
      <c r="L476" s="81"/>
      <c r="O476" s="81"/>
      <c r="R476" s="81">
        <f t="shared" si="40"/>
        <v>0</v>
      </c>
      <c r="S476" s="81">
        <f>IFERROR(IF(J476="X",0,IF(K476="X",0,VLOOKUP(K476,'14'!$K$3:$L$16,2,FALSE))),0)</f>
        <v>0</v>
      </c>
      <c r="T476" s="81">
        <f t="shared" si="41"/>
        <v>0</v>
      </c>
      <c r="U476" s="81">
        <f>IFERROR(VLOOKUP(K476,'14'!$K$3:$M$16,3,FALSE),0)</f>
        <v>0</v>
      </c>
      <c r="V476" s="81">
        <f t="shared" si="42"/>
        <v>0</v>
      </c>
    </row>
    <row r="477" spans="1:22" hidden="1">
      <c r="A477" s="7"/>
      <c r="E477" s="79"/>
      <c r="F477" s="79"/>
      <c r="G477" s="79"/>
      <c r="H477" s="79"/>
      <c r="L477" s="81"/>
      <c r="O477" s="81"/>
      <c r="R477" s="81">
        <f t="shared" si="40"/>
        <v>0</v>
      </c>
      <c r="S477" s="81">
        <f>IFERROR(IF(J477="X",0,IF(K477="X",0,VLOOKUP(K477,'14'!$K$3:$L$16,2,FALSE))),0)</f>
        <v>0</v>
      </c>
      <c r="T477" s="81">
        <f t="shared" si="41"/>
        <v>0</v>
      </c>
      <c r="U477" s="81">
        <f>IFERROR(VLOOKUP(K477,'14'!$K$3:$M$16,3,FALSE),0)</f>
        <v>0</v>
      </c>
      <c r="V477" s="81">
        <f t="shared" si="42"/>
        <v>0</v>
      </c>
    </row>
    <row r="478" spans="1:22" hidden="1">
      <c r="A478" s="7"/>
      <c r="E478" s="79"/>
      <c r="F478" s="79"/>
      <c r="G478" s="79"/>
      <c r="H478" s="79"/>
      <c r="L478" s="81"/>
      <c r="O478" s="81"/>
      <c r="R478" s="81">
        <f t="shared" ref="R478:R499" si="43">SUM(M478+P478)</f>
        <v>0</v>
      </c>
      <c r="S478" s="81">
        <f>IFERROR(IF(J478="X",0,IF(K478="X",0,VLOOKUP(K478,'14'!$K$3:$L$16,2,FALSE))),0)</f>
        <v>0</v>
      </c>
      <c r="T478" s="81">
        <f t="shared" si="41"/>
        <v>0</v>
      </c>
      <c r="U478" s="81">
        <f>IFERROR(VLOOKUP(K478,'14'!$K$3:$M$16,3,FALSE),0)</f>
        <v>0</v>
      </c>
      <c r="V478" s="81">
        <f t="shared" si="42"/>
        <v>0</v>
      </c>
    </row>
    <row r="479" spans="1:22" hidden="1">
      <c r="A479" s="7"/>
      <c r="E479" s="79"/>
      <c r="F479" s="79"/>
      <c r="G479" s="79"/>
      <c r="H479" s="79"/>
      <c r="L479" s="81"/>
      <c r="O479" s="81"/>
      <c r="R479" s="81">
        <f t="shared" si="43"/>
        <v>0</v>
      </c>
      <c r="S479" s="81">
        <f>IFERROR(IF(J479="X",0,IF(K479="X",0,VLOOKUP(K479,'14'!$K$3:$L$16,2,FALSE))),0)</f>
        <v>0</v>
      </c>
      <c r="T479" s="81">
        <f t="shared" si="41"/>
        <v>0</v>
      </c>
      <c r="U479" s="81">
        <f>IFERROR(VLOOKUP(K479,'14'!$K$3:$M$16,3,FALSE),0)</f>
        <v>0</v>
      </c>
      <c r="V479" s="81">
        <f t="shared" si="42"/>
        <v>0</v>
      </c>
    </row>
    <row r="480" spans="1:22" hidden="1">
      <c r="A480" s="7"/>
      <c r="E480" s="79"/>
      <c r="F480" s="79"/>
      <c r="G480" s="79"/>
      <c r="H480" s="79"/>
      <c r="L480" s="81"/>
      <c r="O480" s="81"/>
      <c r="R480" s="81">
        <f t="shared" si="43"/>
        <v>0</v>
      </c>
      <c r="S480" s="81">
        <f>IFERROR(IF(J480="X",0,IF(K480="X",0,VLOOKUP(K480,'14'!$K$3:$L$16,2,FALSE))),0)</f>
        <v>0</v>
      </c>
      <c r="T480" s="81">
        <f t="shared" si="41"/>
        <v>0</v>
      </c>
      <c r="U480" s="81">
        <f>IFERROR(VLOOKUP(K480,'14'!$K$3:$M$16,3,FALSE),0)</f>
        <v>0</v>
      </c>
      <c r="V480" s="81">
        <f t="shared" si="42"/>
        <v>0</v>
      </c>
    </row>
    <row r="481" spans="1:22" hidden="1">
      <c r="A481" s="7"/>
      <c r="E481" s="79"/>
      <c r="F481" s="79"/>
      <c r="G481" s="79"/>
      <c r="H481" s="79"/>
      <c r="L481" s="81"/>
      <c r="O481" s="81"/>
      <c r="R481" s="81">
        <f t="shared" si="43"/>
        <v>0</v>
      </c>
      <c r="S481" s="81">
        <f>IFERROR(IF(J481="X",0,IF(K481="X",0,VLOOKUP(K481,'14'!$K$3:$L$16,2,FALSE))),0)</f>
        <v>0</v>
      </c>
      <c r="T481" s="81">
        <f t="shared" si="41"/>
        <v>0</v>
      </c>
      <c r="U481" s="81">
        <f>IFERROR(VLOOKUP(K481,'14'!$K$3:$M$16,3,FALSE),0)</f>
        <v>0</v>
      </c>
      <c r="V481" s="81">
        <f t="shared" si="42"/>
        <v>0</v>
      </c>
    </row>
    <row r="482" spans="1:22" hidden="1">
      <c r="A482" s="7"/>
      <c r="E482" s="79"/>
      <c r="F482" s="79"/>
      <c r="G482" s="79"/>
      <c r="H482" s="79"/>
      <c r="L482" s="81"/>
      <c r="O482" s="81"/>
      <c r="R482" s="81">
        <f t="shared" si="43"/>
        <v>0</v>
      </c>
      <c r="S482" s="81">
        <f>IFERROR(IF(J482="X",0,IF(K482="X",0,VLOOKUP(K482,'14'!$K$3:$L$16,2,FALSE))),0)</f>
        <v>0</v>
      </c>
      <c r="T482" s="81">
        <f t="shared" si="41"/>
        <v>0</v>
      </c>
      <c r="U482" s="81">
        <f>IFERROR(VLOOKUP(K482,'14'!$K$3:$M$16,3,FALSE),0)</f>
        <v>0</v>
      </c>
      <c r="V482" s="81">
        <f t="shared" si="42"/>
        <v>0</v>
      </c>
    </row>
    <row r="483" spans="1:22" hidden="1">
      <c r="A483" s="7"/>
      <c r="E483" s="79"/>
      <c r="F483" s="79"/>
      <c r="G483" s="79"/>
      <c r="H483" s="79"/>
      <c r="L483" s="81"/>
      <c r="O483" s="81"/>
      <c r="R483" s="81">
        <f t="shared" si="43"/>
        <v>0</v>
      </c>
      <c r="S483" s="81">
        <f>IFERROR(IF(J483="X",0,IF(K483="X",0,VLOOKUP(K483,'14'!$K$3:$L$16,2,FALSE))),0)</f>
        <v>0</v>
      </c>
      <c r="T483" s="81">
        <f t="shared" si="41"/>
        <v>0</v>
      </c>
      <c r="U483" s="81">
        <f>IFERROR(VLOOKUP(K483,'14'!$K$3:$M$16,3,FALSE),0)</f>
        <v>0</v>
      </c>
      <c r="V483" s="81">
        <f t="shared" si="42"/>
        <v>0</v>
      </c>
    </row>
    <row r="484" spans="1:22" hidden="1">
      <c r="A484" s="7"/>
      <c r="E484" s="79"/>
      <c r="F484" s="79"/>
      <c r="G484" s="79"/>
      <c r="H484" s="79"/>
      <c r="L484" s="81"/>
      <c r="O484" s="81"/>
      <c r="R484" s="81">
        <f t="shared" si="43"/>
        <v>0</v>
      </c>
      <c r="S484" s="81">
        <f>IFERROR(IF(J484="X",0,IF(K484="X",0,VLOOKUP(K484,'14'!$K$3:$L$16,2,FALSE))),0)</f>
        <v>0</v>
      </c>
      <c r="T484" s="81">
        <f t="shared" si="41"/>
        <v>0</v>
      </c>
      <c r="U484" s="81">
        <f>IFERROR(VLOOKUP(K484,'14'!$K$3:$M$16,3,FALSE),0)</f>
        <v>0</v>
      </c>
      <c r="V484" s="81">
        <f t="shared" si="42"/>
        <v>0</v>
      </c>
    </row>
    <row r="485" spans="1:22" hidden="1">
      <c r="A485" s="7"/>
      <c r="E485" s="79"/>
      <c r="F485" s="79"/>
      <c r="G485" s="79"/>
      <c r="H485" s="79"/>
      <c r="L485" s="81"/>
      <c r="O485" s="81"/>
      <c r="R485" s="81">
        <f t="shared" si="43"/>
        <v>0</v>
      </c>
      <c r="S485" s="81">
        <f>IFERROR(IF(J485="X",0,IF(K485="X",0,VLOOKUP(K485,'14'!$K$3:$L$16,2,FALSE))),0)</f>
        <v>0</v>
      </c>
      <c r="T485" s="81">
        <f t="shared" si="41"/>
        <v>0</v>
      </c>
      <c r="U485" s="81">
        <f>IFERROR(VLOOKUP(K485,'14'!$K$3:$M$16,3,FALSE),0)</f>
        <v>0</v>
      </c>
      <c r="V485" s="81">
        <f t="shared" si="42"/>
        <v>0</v>
      </c>
    </row>
    <row r="486" spans="1:22" hidden="1">
      <c r="A486" s="7"/>
      <c r="E486" s="79"/>
      <c r="F486" s="79"/>
      <c r="G486" s="79"/>
      <c r="H486" s="79"/>
      <c r="L486" s="81"/>
      <c r="O486" s="81"/>
      <c r="R486" s="81">
        <f t="shared" si="43"/>
        <v>0</v>
      </c>
      <c r="S486" s="81">
        <f>IFERROR(IF(J486="X",0,IF(K486="X",0,VLOOKUP(K486,'14'!$K$3:$L$16,2,FALSE))),0)</f>
        <v>0</v>
      </c>
      <c r="T486" s="81">
        <f t="shared" si="41"/>
        <v>0</v>
      </c>
      <c r="U486" s="81">
        <f>IFERROR(VLOOKUP(K486,'14'!$K$3:$M$16,3,FALSE),0)</f>
        <v>0</v>
      </c>
      <c r="V486" s="81">
        <f t="shared" si="42"/>
        <v>0</v>
      </c>
    </row>
    <row r="487" spans="1:22" hidden="1">
      <c r="A487" s="7"/>
      <c r="E487" s="79"/>
      <c r="F487" s="79"/>
      <c r="G487" s="79"/>
      <c r="H487" s="79"/>
      <c r="L487" s="81"/>
      <c r="O487" s="81"/>
      <c r="R487" s="81">
        <f t="shared" si="43"/>
        <v>0</v>
      </c>
      <c r="S487" s="81">
        <f>IFERROR(IF(J487="X",0,IF(K487="X",0,VLOOKUP(K487,'14'!$K$3:$L$16,2,FALSE))),0)</f>
        <v>0</v>
      </c>
      <c r="T487" s="81">
        <f t="shared" si="41"/>
        <v>0</v>
      </c>
      <c r="U487" s="81">
        <f>IFERROR(VLOOKUP(K487,'14'!$K$3:$M$16,3,FALSE),0)</f>
        <v>0</v>
      </c>
      <c r="V487" s="81">
        <f t="shared" si="42"/>
        <v>0</v>
      </c>
    </row>
    <row r="488" spans="1:22" hidden="1">
      <c r="A488" s="7"/>
      <c r="E488" s="79"/>
      <c r="F488" s="79"/>
      <c r="G488" s="79"/>
      <c r="H488" s="79"/>
      <c r="L488" s="81"/>
      <c r="O488" s="81"/>
      <c r="R488" s="81">
        <f t="shared" si="43"/>
        <v>0</v>
      </c>
      <c r="S488" s="81">
        <f>IFERROR(IF(J488="X",0,IF(K488="X",0,VLOOKUP(K488,'14'!$K$3:$L$16,2,FALSE))),0)</f>
        <v>0</v>
      </c>
      <c r="T488" s="81">
        <f t="shared" si="41"/>
        <v>0</v>
      </c>
      <c r="U488" s="81">
        <f>IFERROR(VLOOKUP(K488,'14'!$K$3:$M$16,3,FALSE),0)</f>
        <v>0</v>
      </c>
      <c r="V488" s="81">
        <f t="shared" si="42"/>
        <v>0</v>
      </c>
    </row>
    <row r="489" spans="1:22" hidden="1">
      <c r="A489" s="7"/>
      <c r="E489" s="79"/>
      <c r="F489" s="79"/>
      <c r="G489" s="79"/>
      <c r="H489" s="79"/>
      <c r="L489" s="81"/>
      <c r="O489" s="81"/>
      <c r="R489" s="81">
        <f t="shared" si="43"/>
        <v>0</v>
      </c>
      <c r="S489" s="81">
        <f>IFERROR(IF(J489="X",0,IF(K489="X",0,VLOOKUP(K489,'14'!$K$3:$L$16,2,FALSE))),0)</f>
        <v>0</v>
      </c>
      <c r="T489" s="81">
        <f t="shared" si="41"/>
        <v>0</v>
      </c>
      <c r="U489" s="81">
        <f>IFERROR(VLOOKUP(K489,'14'!$K$3:$M$16,3,FALSE),0)</f>
        <v>0</v>
      </c>
      <c r="V489" s="81">
        <f t="shared" si="42"/>
        <v>0</v>
      </c>
    </row>
    <row r="490" spans="1:22" hidden="1">
      <c r="A490" s="7"/>
      <c r="E490" s="79"/>
      <c r="F490" s="79"/>
      <c r="G490" s="79"/>
      <c r="H490" s="79"/>
      <c r="L490" s="81"/>
      <c r="O490" s="81"/>
      <c r="R490" s="81">
        <f t="shared" si="43"/>
        <v>0</v>
      </c>
      <c r="S490" s="81">
        <f>IFERROR(IF(J490="X",0,IF(K490="X",0,VLOOKUP(K490,'14'!$K$3:$L$16,2,FALSE))),0)</f>
        <v>0</v>
      </c>
      <c r="T490" s="81">
        <f t="shared" si="41"/>
        <v>0</v>
      </c>
      <c r="U490" s="81">
        <f>IFERROR(VLOOKUP(K490,'14'!$K$3:$M$16,3,FALSE),0)</f>
        <v>0</v>
      </c>
      <c r="V490" s="81">
        <f t="shared" si="42"/>
        <v>0</v>
      </c>
    </row>
    <row r="491" spans="1:22" hidden="1">
      <c r="A491" s="7"/>
      <c r="E491" s="79"/>
      <c r="F491" s="79"/>
      <c r="G491" s="79"/>
      <c r="H491" s="79"/>
      <c r="L491" s="81"/>
      <c r="O491" s="81"/>
      <c r="R491" s="81">
        <f t="shared" si="43"/>
        <v>0</v>
      </c>
      <c r="S491" s="81">
        <f>IFERROR(IF(J491="X",0,IF(K491="X",0,VLOOKUP(K491,'14'!$K$3:$L$16,2,FALSE))),0)</f>
        <v>0</v>
      </c>
      <c r="T491" s="81">
        <f t="shared" si="41"/>
        <v>0</v>
      </c>
      <c r="U491" s="81">
        <f>IFERROR(VLOOKUP(K491,'14'!$K$3:$M$16,3,FALSE),0)</f>
        <v>0</v>
      </c>
      <c r="V491" s="81">
        <f t="shared" si="42"/>
        <v>0</v>
      </c>
    </row>
    <row r="492" spans="1:22" hidden="1">
      <c r="A492" s="7"/>
      <c r="E492" s="79"/>
      <c r="F492" s="79"/>
      <c r="G492" s="79"/>
      <c r="H492" s="79"/>
      <c r="L492" s="81"/>
      <c r="O492" s="81"/>
      <c r="R492" s="81">
        <f t="shared" si="43"/>
        <v>0</v>
      </c>
      <c r="S492" s="81">
        <f>IFERROR(IF(J492="X",0,IF(K492="X",0,VLOOKUP(K492,'14'!$K$3:$L$16,2,FALSE))),0)</f>
        <v>0</v>
      </c>
      <c r="T492" s="81">
        <f t="shared" si="41"/>
        <v>0</v>
      </c>
      <c r="U492" s="81">
        <f>IFERROR(VLOOKUP(K492,'14'!$K$3:$M$16,3,FALSE),0)</f>
        <v>0</v>
      </c>
      <c r="V492" s="81">
        <f t="shared" si="42"/>
        <v>0</v>
      </c>
    </row>
    <row r="493" spans="1:22" hidden="1">
      <c r="A493" s="7"/>
      <c r="E493" s="79"/>
      <c r="F493" s="79"/>
      <c r="G493" s="79"/>
      <c r="H493" s="79"/>
      <c r="L493" s="81"/>
      <c r="O493" s="81"/>
      <c r="R493" s="81">
        <f t="shared" si="43"/>
        <v>0</v>
      </c>
      <c r="S493" s="81">
        <f>IFERROR(IF(J493="X",0,IF(K493="X",0,VLOOKUP(K493,'14'!$K$3:$L$16,2,FALSE))),0)</f>
        <v>0</v>
      </c>
      <c r="T493" s="81">
        <f t="shared" si="41"/>
        <v>0</v>
      </c>
      <c r="U493" s="81">
        <f>IFERROR(VLOOKUP(K493,'14'!$K$3:$M$16,3,FALSE),0)</f>
        <v>0</v>
      </c>
      <c r="V493" s="81">
        <f t="shared" si="42"/>
        <v>0</v>
      </c>
    </row>
    <row r="494" spans="1:22" hidden="1">
      <c r="A494" s="7"/>
      <c r="E494" s="79"/>
      <c r="F494" s="79"/>
      <c r="G494" s="79"/>
      <c r="H494" s="79"/>
      <c r="L494" s="81"/>
      <c r="O494" s="81"/>
      <c r="R494" s="81">
        <f t="shared" si="43"/>
        <v>0</v>
      </c>
      <c r="S494" s="81">
        <f>IFERROR(IF(J494="X",0,IF(K494="X",0,VLOOKUP(K494,'14'!$K$3:$L$16,2,FALSE))),0)</f>
        <v>0</v>
      </c>
      <c r="T494" s="81">
        <f t="shared" si="41"/>
        <v>0</v>
      </c>
      <c r="U494" s="81">
        <f>IFERROR(VLOOKUP(K494,'14'!$K$3:$M$16,3,FALSE),0)</f>
        <v>0</v>
      </c>
      <c r="V494" s="81">
        <f t="shared" si="42"/>
        <v>0</v>
      </c>
    </row>
    <row r="495" spans="1:22" hidden="1">
      <c r="A495" s="7"/>
      <c r="E495" s="79"/>
      <c r="F495" s="79"/>
      <c r="G495" s="79"/>
      <c r="H495" s="79"/>
      <c r="L495" s="81"/>
      <c r="O495" s="81"/>
      <c r="R495" s="81">
        <f t="shared" si="43"/>
        <v>0</v>
      </c>
      <c r="S495" s="81">
        <f>IFERROR(IF(J495="X",0,IF(K495="X",0,VLOOKUP(K495,'14'!$K$3:$L$16,2,FALSE))),0)</f>
        <v>0</v>
      </c>
      <c r="T495" s="81">
        <f t="shared" si="41"/>
        <v>0</v>
      </c>
      <c r="U495" s="81">
        <f>IFERROR(VLOOKUP(K495,'14'!$K$3:$M$16,3,FALSE),0)</f>
        <v>0</v>
      </c>
      <c r="V495" s="81">
        <f t="shared" si="42"/>
        <v>0</v>
      </c>
    </row>
    <row r="496" spans="1:22" hidden="1">
      <c r="A496" s="7"/>
      <c r="E496" s="79"/>
      <c r="F496" s="79"/>
      <c r="G496" s="79"/>
      <c r="H496" s="79"/>
      <c r="L496" s="81"/>
      <c r="O496" s="81"/>
      <c r="R496" s="81">
        <f t="shared" si="43"/>
        <v>0</v>
      </c>
      <c r="S496" s="81">
        <f>IFERROR(IF(J496="X",0,IF(K496="X",0,VLOOKUP(K496,'14'!$K$3:$L$16,2,FALSE))),0)</f>
        <v>0</v>
      </c>
      <c r="T496" s="81">
        <f t="shared" si="41"/>
        <v>0</v>
      </c>
      <c r="U496" s="81">
        <f>IFERROR(VLOOKUP(K496,'14'!$K$3:$M$16,3,FALSE),0)</f>
        <v>0</v>
      </c>
      <c r="V496" s="81">
        <f t="shared" si="42"/>
        <v>0</v>
      </c>
    </row>
    <row r="497" spans="1:34" hidden="1">
      <c r="A497" s="7"/>
      <c r="E497" s="79"/>
      <c r="F497" s="79"/>
      <c r="G497" s="79"/>
      <c r="H497" s="79"/>
      <c r="L497" s="81"/>
      <c r="O497" s="81"/>
      <c r="R497" s="81">
        <f t="shared" si="43"/>
        <v>0</v>
      </c>
      <c r="S497" s="81">
        <f>IFERROR(IF(J497="X",0,IF(K497="X",0,VLOOKUP(K497,'14'!$K$3:$L$16,2,FALSE))),0)</f>
        <v>0</v>
      </c>
      <c r="T497" s="81">
        <f t="shared" si="41"/>
        <v>0</v>
      </c>
      <c r="U497" s="81">
        <f>IFERROR(VLOOKUP(K497,'14'!$K$3:$M$16,3,FALSE),0)</f>
        <v>0</v>
      </c>
      <c r="V497" s="81">
        <f t="shared" si="42"/>
        <v>0</v>
      </c>
    </row>
    <row r="498" spans="1:34" hidden="1">
      <c r="A498" s="7"/>
      <c r="E498" s="79"/>
      <c r="F498" s="79"/>
      <c r="G498" s="79"/>
      <c r="H498" s="79"/>
      <c r="L498" s="81"/>
      <c r="O498" s="81"/>
      <c r="R498" s="81">
        <f t="shared" si="43"/>
        <v>0</v>
      </c>
      <c r="S498" s="81">
        <f>IFERROR(IF(J498="X",0,IF(K498="X",0,VLOOKUP(K498,'14'!$K$3:$L$16,2,FALSE))),0)</f>
        <v>0</v>
      </c>
      <c r="T498" s="81">
        <f t="shared" si="41"/>
        <v>0</v>
      </c>
      <c r="U498" s="81">
        <f>IFERROR(VLOOKUP(K498,'14'!$K$3:$M$16,3,FALSE),0)</f>
        <v>0</v>
      </c>
      <c r="V498" s="81">
        <f t="shared" si="42"/>
        <v>0</v>
      </c>
    </row>
    <row r="499" spans="1:34" hidden="1">
      <c r="A499" s="7"/>
      <c r="E499" s="79"/>
      <c r="F499" s="79"/>
      <c r="G499" s="79"/>
      <c r="H499" s="79"/>
      <c r="L499" s="81"/>
      <c r="O499" s="81"/>
      <c r="R499" s="81">
        <f t="shared" si="43"/>
        <v>0</v>
      </c>
      <c r="S499" s="81">
        <f>IFERROR(IF(J499="X",0,IF(K499="X",0,VLOOKUP(K499,'14'!$K$3:$L$16,2,FALSE))),0)</f>
        <v>0</v>
      </c>
      <c r="T499" s="81">
        <f t="shared" si="41"/>
        <v>0</v>
      </c>
      <c r="U499" s="81">
        <f>IFERROR(VLOOKUP(K499,'14'!$K$3:$M$16,3,FALSE),0)</f>
        <v>0</v>
      </c>
      <c r="V499" s="81">
        <f t="shared" si="42"/>
        <v>0</v>
      </c>
    </row>
    <row r="500" spans="1:34" ht="15" thickBot="1">
      <c r="I500" s="82" t="s">
        <v>285</v>
      </c>
      <c r="J500" s="150"/>
      <c r="K500" s="53"/>
      <c r="L500" s="65"/>
      <c r="M500" s="65">
        <f>SUM(M5:M499)</f>
        <v>0</v>
      </c>
      <c r="N500" s="65"/>
      <c r="O500" s="65"/>
      <c r="P500" s="65">
        <f>SUM(P5:P499)</f>
        <v>0</v>
      </c>
      <c r="Q500" s="65"/>
      <c r="R500" s="65">
        <f t="shared" ref="R500:AB500" si="44">SUM(R5:R499)</f>
        <v>0</v>
      </c>
      <c r="S500" s="65"/>
      <c r="T500" s="65">
        <f t="shared" si="44"/>
        <v>0</v>
      </c>
      <c r="U500" s="65"/>
      <c r="V500" s="65">
        <f t="shared" si="44"/>
        <v>0</v>
      </c>
      <c r="W500" s="65">
        <f t="shared" si="44"/>
        <v>0</v>
      </c>
      <c r="X500" s="65">
        <f t="shared" si="44"/>
        <v>0</v>
      </c>
      <c r="Y500" s="65">
        <f t="shared" si="44"/>
        <v>0</v>
      </c>
      <c r="Z500" s="65">
        <f t="shared" si="44"/>
        <v>0</v>
      </c>
      <c r="AA500" s="65">
        <f t="shared" si="44"/>
        <v>0</v>
      </c>
      <c r="AB500" s="65">
        <f t="shared" si="44"/>
        <v>0</v>
      </c>
    </row>
    <row r="501" spans="1:34" ht="15" thickTop="1"/>
    <row r="503" spans="1:34">
      <c r="I503" s="54"/>
      <c r="L503" s="8"/>
      <c r="M503" s="8"/>
      <c r="N503" s="8"/>
      <c r="O503" s="8"/>
      <c r="P503" s="8"/>
      <c r="Q503" s="8"/>
      <c r="R503" s="55"/>
      <c r="S503" s="8"/>
      <c r="T503" s="55"/>
      <c r="U503" s="55"/>
      <c r="V503" s="55"/>
      <c r="AG503" t="s">
        <v>195</v>
      </c>
      <c r="AH503" t="s">
        <v>196</v>
      </c>
    </row>
    <row r="504" spans="1:34">
      <c r="I504" s="55"/>
      <c r="L504" s="66"/>
      <c r="M504" s="66"/>
      <c r="N504" s="66"/>
      <c r="O504" s="66"/>
      <c r="P504" s="66"/>
      <c r="Q504" s="66"/>
      <c r="R504" s="66"/>
      <c r="S504" s="55"/>
      <c r="T504" s="66"/>
      <c r="U504" s="66"/>
      <c r="V504" s="66"/>
      <c r="AG504" t="s">
        <v>198</v>
      </c>
      <c r="AH504" t="s">
        <v>199</v>
      </c>
    </row>
    <row r="505" spans="1:34">
      <c r="I505" s="55"/>
      <c r="L505" s="66"/>
      <c r="M505" s="66"/>
      <c r="N505" s="66"/>
      <c r="O505" s="66"/>
      <c r="P505" s="66"/>
      <c r="Q505" s="66"/>
      <c r="R505" s="66"/>
      <c r="S505" s="55"/>
      <c r="T505" s="66"/>
      <c r="U505" s="66"/>
      <c r="V505" s="66"/>
      <c r="AG505" t="s">
        <v>201</v>
      </c>
      <c r="AH505" t="s">
        <v>202</v>
      </c>
    </row>
    <row r="506" spans="1:34">
      <c r="I506" s="55"/>
      <c r="L506" s="66"/>
      <c r="M506" s="66"/>
      <c r="N506" s="66"/>
      <c r="O506" s="66"/>
      <c r="P506" s="66"/>
      <c r="Q506" s="66"/>
      <c r="R506" s="66"/>
      <c r="S506" s="55"/>
      <c r="T506" s="66"/>
      <c r="U506" s="66"/>
      <c r="V506" s="66"/>
      <c r="AG506" t="s">
        <v>204</v>
      </c>
      <c r="AH506" t="s">
        <v>205</v>
      </c>
    </row>
    <row r="507" spans="1:34">
      <c r="I507" s="55"/>
      <c r="L507" s="66"/>
      <c r="M507" s="66"/>
      <c r="N507" s="66"/>
      <c r="O507" s="66"/>
      <c r="P507" s="66"/>
      <c r="Q507" s="66"/>
      <c r="R507" s="66"/>
      <c r="S507" s="55"/>
      <c r="T507" s="66"/>
      <c r="U507" s="66"/>
      <c r="V507" s="66"/>
      <c r="AG507" t="s">
        <v>206</v>
      </c>
      <c r="AH507" t="s">
        <v>207</v>
      </c>
    </row>
    <row r="508" spans="1:34">
      <c r="I508" s="55"/>
      <c r="L508" s="66"/>
      <c r="M508" s="66"/>
      <c r="N508" s="66"/>
      <c r="O508" s="66"/>
      <c r="P508" s="66"/>
      <c r="Q508" s="66"/>
      <c r="R508" s="66"/>
      <c r="S508" s="55"/>
      <c r="T508" s="66"/>
      <c r="U508" s="66"/>
      <c r="V508" s="66"/>
      <c r="AG508" t="s">
        <v>209</v>
      </c>
      <c r="AH508" t="s">
        <v>210</v>
      </c>
    </row>
    <row r="509" spans="1:34">
      <c r="I509" s="55"/>
      <c r="L509" s="66"/>
      <c r="M509" s="66"/>
      <c r="N509" s="66"/>
      <c r="O509" s="66"/>
      <c r="P509" s="66"/>
      <c r="Q509" s="66"/>
      <c r="R509" s="66"/>
      <c r="S509" s="55"/>
      <c r="T509" s="66"/>
      <c r="U509" s="66"/>
      <c r="V509" s="66"/>
      <c r="AG509" t="s">
        <v>171</v>
      </c>
      <c r="AH509" t="s">
        <v>211</v>
      </c>
    </row>
    <row r="510" spans="1:34">
      <c r="I510" s="55"/>
      <c r="L510" s="66"/>
      <c r="M510" s="66"/>
      <c r="N510" s="66"/>
      <c r="O510" s="66"/>
      <c r="P510" s="66"/>
      <c r="Q510" s="66"/>
      <c r="R510" s="66"/>
      <c r="S510" s="55"/>
      <c r="T510" s="66"/>
      <c r="U510" s="66"/>
      <c r="V510" s="66"/>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I514" s="55"/>
      <c r="L514" s="66"/>
      <c r="M514" s="66"/>
      <c r="N514" s="66"/>
      <c r="O514" s="66"/>
      <c r="P514" s="66"/>
      <c r="Q514" s="66"/>
      <c r="R514" s="66"/>
      <c r="S514" s="55"/>
      <c r="T514" s="66"/>
      <c r="U514" s="66"/>
      <c r="V514" s="66"/>
      <c r="AG514" t="s">
        <v>223</v>
      </c>
      <c r="AH514" t="s">
        <v>224</v>
      </c>
    </row>
    <row r="515" spans="9:34">
      <c r="I515" s="55"/>
      <c r="L515" s="66"/>
      <c r="M515" s="66"/>
      <c r="N515" s="66"/>
      <c r="O515" s="66"/>
      <c r="P515" s="66"/>
      <c r="Q515" s="66"/>
      <c r="R515" s="66"/>
      <c r="S515" s="55"/>
      <c r="T515" s="66"/>
      <c r="U515" s="66"/>
      <c r="V515" s="66"/>
      <c r="AG515" t="s">
        <v>225</v>
      </c>
      <c r="AH515" t="s">
        <v>226</v>
      </c>
    </row>
    <row r="516" spans="9:34">
      <c r="I516" s="55"/>
      <c r="L516" s="66"/>
      <c r="M516" s="66"/>
      <c r="N516" s="66"/>
      <c r="O516" s="66"/>
      <c r="P516" s="66"/>
      <c r="Q516" s="66"/>
      <c r="R516" s="66"/>
      <c r="S516" s="55"/>
      <c r="T516" s="66"/>
      <c r="U516" s="66"/>
      <c r="V516" s="66"/>
      <c r="AG516" t="s">
        <v>173</v>
      </c>
      <c r="AH516" t="s">
        <v>227</v>
      </c>
    </row>
    <row r="517" spans="9:34">
      <c r="J517"/>
      <c r="V517" s="66"/>
      <c r="AG517" t="s">
        <v>228</v>
      </c>
      <c r="AH517" t="s">
        <v>229</v>
      </c>
    </row>
    <row r="518" spans="9:34">
      <c r="J518"/>
      <c r="V518" s="8"/>
      <c r="AG518" t="s">
        <v>175</v>
      </c>
      <c r="AH518" t="s">
        <v>230</v>
      </c>
    </row>
    <row r="519" spans="9:34">
      <c r="J519"/>
      <c r="V519" s="8"/>
    </row>
    <row r="520" spans="9:34">
      <c r="J520"/>
      <c r="AG520" t="s">
        <v>180</v>
      </c>
      <c r="AH520" t="s">
        <v>232</v>
      </c>
    </row>
    <row r="521" spans="9:34">
      <c r="J521"/>
      <c r="AG521" t="s">
        <v>233</v>
      </c>
      <c r="AH521" t="s">
        <v>234</v>
      </c>
    </row>
    <row r="522" spans="9:34">
      <c r="J522"/>
      <c r="AG522" t="s">
        <v>161</v>
      </c>
      <c r="AH522" t="s">
        <v>235</v>
      </c>
    </row>
    <row r="523" spans="9:34">
      <c r="J523"/>
      <c r="AG523" t="s">
        <v>159</v>
      </c>
      <c r="AH523" t="s">
        <v>236</v>
      </c>
    </row>
    <row r="524" spans="9:34">
      <c r="J524"/>
      <c r="AG524" t="s">
        <v>200</v>
      </c>
      <c r="AH524" t="s">
        <v>237</v>
      </c>
    </row>
    <row r="525" spans="9:34">
      <c r="J525"/>
      <c r="AG525" t="s">
        <v>238</v>
      </c>
      <c r="AH525" t="s">
        <v>239</v>
      </c>
    </row>
    <row r="526" spans="9:34">
      <c r="J526"/>
      <c r="AG526" t="s">
        <v>240</v>
      </c>
      <c r="AH526" t="s">
        <v>241</v>
      </c>
    </row>
    <row r="527" spans="9:34">
      <c r="J527"/>
      <c r="AG527" t="s">
        <v>156</v>
      </c>
      <c r="AH527" t="s">
        <v>242</v>
      </c>
    </row>
    <row r="528" spans="9:34">
      <c r="J528"/>
      <c r="AG528" t="s">
        <v>244</v>
      </c>
      <c r="AH528" t="s">
        <v>245</v>
      </c>
    </row>
    <row r="529" spans="10:34">
      <c r="J529"/>
      <c r="AG529" s="117" t="s">
        <v>246</v>
      </c>
      <c r="AH529" s="117" t="s">
        <v>246</v>
      </c>
    </row>
    <row r="530" spans="10:34">
      <c r="J530"/>
    </row>
    <row r="531" spans="10:34">
      <c r="J531"/>
      <c r="AG531" t="s">
        <v>164</v>
      </c>
      <c r="AH531" t="s">
        <v>247</v>
      </c>
    </row>
    <row r="532" spans="10:34">
      <c r="J532"/>
      <c r="AG532" t="s">
        <v>248</v>
      </c>
      <c r="AH532" t="s">
        <v>249</v>
      </c>
    </row>
    <row r="533" spans="10:34">
      <c r="J533"/>
      <c r="AG533" t="s">
        <v>166</v>
      </c>
      <c r="AH533" t="s">
        <v>250</v>
      </c>
    </row>
    <row r="534" spans="10:34">
      <c r="J534"/>
      <c r="AG534" t="s">
        <v>251</v>
      </c>
      <c r="AH534" t="s">
        <v>252</v>
      </c>
    </row>
    <row r="535" spans="10:34">
      <c r="J535"/>
      <c r="AG535" t="s">
        <v>253</v>
      </c>
      <c r="AH535" t="s">
        <v>254</v>
      </c>
    </row>
    <row r="536" spans="10:34">
      <c r="J536"/>
      <c r="AG536" t="s">
        <v>255</v>
      </c>
      <c r="AH536" t="s">
        <v>256</v>
      </c>
    </row>
    <row r="537" spans="10:34">
      <c r="J537"/>
    </row>
    <row r="538" spans="10:34">
      <c r="J538"/>
      <c r="AG538" t="s">
        <v>257</v>
      </c>
      <c r="AH538" t="s">
        <v>258</v>
      </c>
    </row>
    <row r="539" spans="10:34">
      <c r="J539"/>
      <c r="AG539" t="s">
        <v>176</v>
      </c>
      <c r="AH539" t="s">
        <v>259</v>
      </c>
    </row>
    <row r="540" spans="10:34">
      <c r="AG540" t="s">
        <v>177</v>
      </c>
      <c r="AH540" t="s">
        <v>261</v>
      </c>
    </row>
    <row r="542" spans="10:34">
      <c r="AG542" t="s">
        <v>189</v>
      </c>
      <c r="AH542" t="s">
        <v>89</v>
      </c>
    </row>
    <row r="543" spans="10:34">
      <c r="AG543" t="s">
        <v>162</v>
      </c>
      <c r="AH543" t="s">
        <v>91</v>
      </c>
    </row>
    <row r="544" spans="10: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mergeCells count="11">
    <mergeCell ref="AA1:AA3"/>
    <mergeCell ref="AB1:AB3"/>
    <mergeCell ref="B1:C2"/>
    <mergeCell ref="D1:E1"/>
    <mergeCell ref="F1:P1"/>
    <mergeCell ref="Z1:Z3"/>
    <mergeCell ref="D2:E2"/>
    <mergeCell ref="F2:P2"/>
    <mergeCell ref="W1:W3"/>
    <mergeCell ref="X1:X3"/>
    <mergeCell ref="Y1:Y3"/>
  </mergeCells>
  <phoneticPr fontId="11" type="noConversion"/>
  <dataValidations count="7">
    <dataValidation type="list" allowBlank="1" showInputMessage="1" showErrorMessage="1" sqref="O5:O499 L5:L499" xr:uid="{5F6147B2-7E15-40B0-ACD1-4CBC63C9BB46}">
      <formula1>$AG$542:$AG$545</formula1>
    </dataValidation>
    <dataValidation type="list" allowBlank="1" showInputMessage="1" showErrorMessage="1" sqref="A5:A55 A57:A160 A162:A194 A196:A214 A216:A499" xr:uid="{7204A4EC-5CD2-437F-9020-3536F6977CEE}">
      <formula1>$AG$547:$AG$552</formula1>
    </dataValidation>
    <dataValidation type="list" allowBlank="1" showInputMessage="1" showErrorMessage="1" sqref="E5:E499" xr:uid="{9D91AD02-58D6-415E-B9D9-242B36628357}">
      <formula1>$AG$538:$AG$540</formula1>
    </dataValidation>
    <dataValidation type="list" allowBlank="1" showInputMessage="1" showErrorMessage="1" sqref="F5:F499" xr:uid="{0BD3AB26-60E3-4870-B457-0F10EEF83DAB}">
      <formula1>$AG$503:$AG$518</formula1>
    </dataValidation>
    <dataValidation type="list" allowBlank="1" showInputMessage="1" showErrorMessage="1" sqref="G5:G499" xr:uid="{2A492336-C1F1-489D-9436-4D92A1C538D6}">
      <formula1>$AG$520:$AG$529</formula1>
    </dataValidation>
    <dataValidation type="list" allowBlank="1" showInputMessage="1" showErrorMessage="1" sqref="H5:H499" xr:uid="{FC602808-D6D5-41B2-8F0A-6A32D4DD5BEB}">
      <formula1>$AG$531:$AG$536</formula1>
    </dataValidation>
    <dataValidation type="list" allowBlank="1" showInputMessage="1" sqref="A56 A161 A195 A215" xr:uid="{C0BC88EB-1AB7-4234-899D-768FCF234D2C}">
      <formula1>$AG$547:$AG$552</formula1>
    </dataValidation>
  </dataValidation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codeName="Blad33">
    <tabColor rgb="FFC2E76B"/>
  </sheetPr>
  <dimension ref="A2:N66"/>
  <sheetViews>
    <sheetView showGridLines="0" workbookViewId="0">
      <selection activeCell="F13" sqref="F1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46">
        <f>B4</f>
        <v>0</v>
      </c>
      <c r="B2" s="346"/>
      <c r="C2" s="346"/>
      <c r="D2" s="346"/>
      <c r="E2" s="346"/>
      <c r="F2" s="346"/>
      <c r="G2" s="346"/>
      <c r="H2" s="346"/>
      <c r="I2" s="222" t="s">
        <v>320</v>
      </c>
      <c r="K2" t="s">
        <v>85</v>
      </c>
      <c r="L2" t="s">
        <v>86</v>
      </c>
      <c r="M2" s="40" t="s">
        <v>87</v>
      </c>
      <c r="N2" t="s">
        <v>88</v>
      </c>
    </row>
    <row r="3" spans="1:14">
      <c r="K3" s="33" t="s">
        <v>89</v>
      </c>
      <c r="L3" s="46">
        <v>210</v>
      </c>
      <c r="M3" s="225"/>
      <c r="N3" s="85">
        <f>SUMIF('15a'!$K$4:$K$499,"A",'15a'!$V$4:$V$499)</f>
        <v>0</v>
      </c>
    </row>
    <row r="4" spans="1:14">
      <c r="A4" s="17" t="s">
        <v>90</v>
      </c>
      <c r="B4" s="325">
        <f>VLOOKUP(H5,'Kosten NEN2075'!A3:E52,3)</f>
        <v>0</v>
      </c>
      <c r="C4" s="325"/>
      <c r="D4" s="325"/>
      <c r="E4" s="325"/>
      <c r="F4" s="20"/>
      <c r="G4" s="20"/>
      <c r="H4" s="13"/>
      <c r="K4" s="35" t="s">
        <v>91</v>
      </c>
      <c r="L4" s="47">
        <v>210</v>
      </c>
      <c r="M4" s="226"/>
      <c r="N4" s="86">
        <f>SUMIF('15a'!$K$4:$K$499,"B",'15a'!$V$4:$V$499)</f>
        <v>0</v>
      </c>
    </row>
    <row r="5" spans="1:14">
      <c r="A5" s="18" t="s">
        <v>92</v>
      </c>
      <c r="B5" s="326">
        <f>VLOOKUP(H5,'Kosten NEN2075'!A3:E52,4)</f>
        <v>0</v>
      </c>
      <c r="C5" s="326"/>
      <c r="D5" s="326"/>
      <c r="E5" s="326"/>
      <c r="F5" s="322" t="s">
        <v>93</v>
      </c>
      <c r="G5" s="322"/>
      <c r="H5" s="14">
        <v>15</v>
      </c>
      <c r="K5" s="35" t="s">
        <v>262</v>
      </c>
      <c r="L5" s="47">
        <v>210</v>
      </c>
      <c r="M5" s="226"/>
      <c r="N5" s="86">
        <f>SUMIF('15a'!$K$4:$K$499,"C",'15a'!$V$4:$V$499)</f>
        <v>0</v>
      </c>
    </row>
    <row r="6" spans="1:14">
      <c r="A6" s="19" t="s">
        <v>95</v>
      </c>
      <c r="B6" s="327">
        <f>VLOOKUP(H5,'Kosten NEN2075'!A3:E52,5)</f>
        <v>0</v>
      </c>
      <c r="C6" s="327"/>
      <c r="D6" s="327"/>
      <c r="E6" s="327"/>
      <c r="F6" s="323" t="s">
        <v>96</v>
      </c>
      <c r="G6" s="323"/>
      <c r="H6" s="15" t="str">
        <f>CONCATENATE(H5,"a")</f>
        <v>15a</v>
      </c>
      <c r="K6" s="35" t="s">
        <v>263</v>
      </c>
      <c r="L6" s="47">
        <v>210</v>
      </c>
      <c r="M6" s="226"/>
      <c r="N6" s="86">
        <f>SUMIF('15a'!$K$4:$K$499,"D",'15a'!$V$4:$V$499)</f>
        <v>0</v>
      </c>
    </row>
    <row r="7" spans="1:14">
      <c r="K7" s="35" t="s">
        <v>98</v>
      </c>
      <c r="L7" s="47">
        <v>210</v>
      </c>
      <c r="M7" s="226"/>
      <c r="N7" s="86">
        <f>SUMIF('15a'!$K$4:$K$499,"E",'15a'!$V$4:$V$499)</f>
        <v>0</v>
      </c>
    </row>
    <row r="8" spans="1:14">
      <c r="A8" s="4" t="s">
        <v>99</v>
      </c>
      <c r="B8" s="5"/>
      <c r="C8" s="5"/>
      <c r="D8" s="5"/>
      <c r="E8" s="16">
        <f>MAX(L3:L16)</f>
        <v>210</v>
      </c>
      <c r="K8" s="35" t="s">
        <v>103</v>
      </c>
      <c r="L8" s="47">
        <v>4</v>
      </c>
      <c r="M8" s="226"/>
      <c r="N8" s="86">
        <f>SUMIF('15a'!$K$4:$K$499,"F",'15a'!$V$4:$V$499)</f>
        <v>0</v>
      </c>
    </row>
    <row r="9" spans="1:14">
      <c r="A9" s="4" t="s">
        <v>74</v>
      </c>
      <c r="B9" s="5"/>
      <c r="C9" s="5"/>
      <c r="D9" s="5"/>
      <c r="E9" s="196">
        <v>0.08</v>
      </c>
      <c r="K9" s="35" t="s">
        <v>105</v>
      </c>
      <c r="L9" s="47">
        <v>210</v>
      </c>
      <c r="M9" s="226"/>
      <c r="N9" s="86">
        <f>SUMIF('15a'!$K$4:$K$499,"G",'15a'!$V$4:$V$499)</f>
        <v>0</v>
      </c>
    </row>
    <row r="10" spans="1:14">
      <c r="H10" s="8" t="s">
        <v>102</v>
      </c>
      <c r="K10" s="35" t="s">
        <v>287</v>
      </c>
      <c r="L10" s="47">
        <v>210</v>
      </c>
      <c r="M10" s="226"/>
      <c r="N10" s="86">
        <f>SUMIF('15a'!$K$4:$K$499,"H",'15a'!$V$4:$V$499)</f>
        <v>0</v>
      </c>
    </row>
    <row r="11" spans="1:14">
      <c r="A11" s="4" t="s">
        <v>104</v>
      </c>
      <c r="B11" s="5"/>
      <c r="C11" s="5"/>
      <c r="D11" s="5"/>
      <c r="E11" s="5"/>
      <c r="F11" s="21"/>
      <c r="G11" s="21"/>
      <c r="H11" s="197">
        <f>SUM(N3:N16)*Offertetarief</f>
        <v>0</v>
      </c>
      <c r="K11" s="37" t="s">
        <v>288</v>
      </c>
      <c r="L11" s="48">
        <v>210</v>
      </c>
      <c r="M11" s="227"/>
      <c r="N11" s="87">
        <f>SUMIF('15a'!$K$4:$K$499,"I",'15a'!$V$4:$V$499)</f>
        <v>0</v>
      </c>
    </row>
    <row r="12" spans="1:14">
      <c r="E12" t="s">
        <v>106</v>
      </c>
      <c r="F12" s="8" t="s">
        <v>29</v>
      </c>
      <c r="G12" s="8" t="s">
        <v>107</v>
      </c>
      <c r="H12" s="8"/>
    </row>
    <row r="13" spans="1:14">
      <c r="A13" s="5" t="s">
        <v>289</v>
      </c>
      <c r="B13" s="5"/>
      <c r="C13" s="5"/>
      <c r="D13" s="5"/>
      <c r="E13" s="199">
        <v>4</v>
      </c>
      <c r="F13" s="44">
        <f>SUMIF('15a'!K4:K499,"&lt;&gt;X",'15a'!R4:R499)</f>
        <v>0</v>
      </c>
      <c r="G13" s="224"/>
      <c r="H13" s="200">
        <f>(F13*G13)*4</f>
        <v>0</v>
      </c>
    </row>
    <row r="14" spans="1:14" ht="15.6">
      <c r="F14" s="22" t="s">
        <v>109</v>
      </c>
      <c r="G14" s="76"/>
      <c r="H14" s="200">
        <f>SUM(H11:H13)</f>
        <v>0</v>
      </c>
    </row>
    <row r="16" spans="1:14">
      <c r="A16" t="s">
        <v>110</v>
      </c>
    </row>
    <row r="17" spans="1:9">
      <c r="A17" s="319" t="s">
        <v>111</v>
      </c>
      <c r="B17" s="319"/>
      <c r="C17" s="319"/>
      <c r="D17" s="45">
        <f>'15a'!T500</f>
        <v>0</v>
      </c>
      <c r="E17" s="319" t="s">
        <v>112</v>
      </c>
      <c r="F17" s="319"/>
      <c r="G17" s="45">
        <f>D17/E8</f>
        <v>0</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SUMIFS('15a'!R4:R499,'15a'!L4:L499,"Linoleum",'15a'!K4:K499,"&lt;&gt;X")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SUMIFS('15a'!R4:R499,'15a'!L4:L499,"Tapijt",'15a'!K4:K499,"&lt;&gt;X")</f>
        <v>0</v>
      </c>
      <c r="F26" s="229"/>
      <c r="G26" s="206">
        <f t="shared" si="0"/>
        <v>0</v>
      </c>
      <c r="H26" s="36">
        <v>1</v>
      </c>
      <c r="I26" s="207">
        <f t="shared" si="1"/>
        <v>0</v>
      </c>
    </row>
    <row r="27" spans="1:9">
      <c r="A27" s="295" t="s">
        <v>121</v>
      </c>
      <c r="B27" s="296"/>
      <c r="C27" s="296"/>
      <c r="D27" s="308"/>
      <c r="E27" s="99">
        <f>SUMIFS('15a'!R4:R499,'15a'!L4:L499,"Steen/glad")-SUMIFS('15a'!R4:R499,'15a'!L4:L499,"Steen/glad",'15a'!K4:K499,"G")-SUMIFS('15a'!R4:R499,'15a'!L4:L499,"Steen/glad",'15a'!K4:K499,"X")</f>
        <v>0</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'15a'!W500</f>
        <v>0</v>
      </c>
      <c r="F29" s="228"/>
      <c r="G29" s="204">
        <f t="shared" si="0"/>
        <v>0</v>
      </c>
      <c r="H29" s="97">
        <v>2</v>
      </c>
      <c r="I29" s="205">
        <f t="shared" si="1"/>
        <v>0</v>
      </c>
    </row>
    <row r="30" spans="1:9">
      <c r="A30" s="295" t="s">
        <v>123</v>
      </c>
      <c r="B30" s="296"/>
      <c r="C30" s="296"/>
      <c r="D30" s="297"/>
      <c r="E30" s="26">
        <f>'15a'!X500</f>
        <v>0</v>
      </c>
      <c r="F30" s="229"/>
      <c r="G30" s="206">
        <f t="shared" si="0"/>
        <v>0</v>
      </c>
      <c r="H30" s="36">
        <v>2</v>
      </c>
      <c r="I30" s="207">
        <f t="shared" si="1"/>
        <v>0</v>
      </c>
    </row>
    <row r="31" spans="1:9">
      <c r="A31" s="295" t="s">
        <v>124</v>
      </c>
      <c r="B31" s="296"/>
      <c r="C31" s="296"/>
      <c r="D31" s="297"/>
      <c r="E31" s="26">
        <f>'15a'!Y500*2</f>
        <v>0</v>
      </c>
      <c r="F31" s="229"/>
      <c r="G31" s="206">
        <f t="shared" si="0"/>
        <v>0</v>
      </c>
      <c r="H31" s="36">
        <v>2</v>
      </c>
      <c r="I31" s="207">
        <f t="shared" si="1"/>
        <v>0</v>
      </c>
    </row>
    <row r="32" spans="1:9" hidden="1">
      <c r="A32" s="295" t="s">
        <v>125</v>
      </c>
      <c r="B32" s="296"/>
      <c r="C32" s="296"/>
      <c r="D32" s="297"/>
      <c r="E32" s="26">
        <f>'15a'!Z500</f>
        <v>0</v>
      </c>
      <c r="F32" s="229"/>
      <c r="G32" s="206">
        <f t="shared" si="0"/>
        <v>0</v>
      </c>
      <c r="H32" s="36">
        <v>1</v>
      </c>
      <c r="I32" s="207">
        <f t="shared" si="1"/>
        <v>0</v>
      </c>
    </row>
    <row r="33" spans="1:9" hidden="1">
      <c r="A33" s="295" t="s">
        <v>126</v>
      </c>
      <c r="B33" s="296"/>
      <c r="C33" s="296"/>
      <c r="D33" s="297"/>
      <c r="E33" s="26">
        <f>'15a'!AA500</f>
        <v>0</v>
      </c>
      <c r="F33" s="229"/>
      <c r="G33" s="206">
        <f t="shared" si="0"/>
        <v>0</v>
      </c>
      <c r="H33" s="36">
        <v>1</v>
      </c>
      <c r="I33" s="207">
        <f t="shared" si="1"/>
        <v>0</v>
      </c>
    </row>
    <row r="34" spans="1:9" hidden="1">
      <c r="A34" s="295" t="s">
        <v>127</v>
      </c>
      <c r="B34" s="296"/>
      <c r="C34" s="296"/>
      <c r="D34" s="297"/>
      <c r="E34" s="26">
        <f>'15a'!AB500</f>
        <v>0</v>
      </c>
      <c r="F34" s="229"/>
      <c r="G34" s="206">
        <f t="shared" si="0"/>
        <v>0</v>
      </c>
      <c r="H34" s="36">
        <v>1</v>
      </c>
      <c r="I34" s="207">
        <f t="shared" si="1"/>
        <v>0</v>
      </c>
    </row>
    <row r="35" spans="1:9">
      <c r="A35" s="92"/>
      <c r="B35" s="92"/>
      <c r="C35" s="92"/>
      <c r="D35" s="92"/>
      <c r="E35" s="92"/>
      <c r="F35" s="92"/>
      <c r="G35" s="92"/>
      <c r="H35" s="92"/>
      <c r="I35" s="210"/>
    </row>
    <row r="36" spans="1:9">
      <c r="A36" s="295" t="s">
        <v>301</v>
      </c>
      <c r="B36" s="296"/>
      <c r="C36" s="296"/>
      <c r="D36" s="297"/>
      <c r="E36" s="26">
        <f>SUMIF('15a'!K4:K499,"G",'15a'!R4:R499)</f>
        <v>0</v>
      </c>
      <c r="F36" s="229"/>
      <c r="G36" s="206">
        <f>E36*F36</f>
        <v>0</v>
      </c>
      <c r="H36" s="36">
        <v>2</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40" spans="1:9">
      <c r="A40" s="25" t="s">
        <v>54</v>
      </c>
      <c r="D40" t="s">
        <v>129</v>
      </c>
      <c r="E40" t="s">
        <v>130</v>
      </c>
      <c r="F40" t="s">
        <v>131</v>
      </c>
      <c r="G40" t="s">
        <v>114</v>
      </c>
      <c r="H40" t="s">
        <v>115</v>
      </c>
      <c r="I40" t="s">
        <v>102</v>
      </c>
    </row>
    <row r="41" spans="1:9">
      <c r="A41" s="314"/>
      <c r="B41" s="315"/>
      <c r="C41" s="315"/>
      <c r="D41" s="9"/>
      <c r="E41" s="84"/>
      <c r="F41" s="231"/>
      <c r="G41" s="215">
        <f>E41*F41</f>
        <v>0</v>
      </c>
      <c r="H41" s="34"/>
      <c r="I41" s="216">
        <f>G41*H41</f>
        <v>0</v>
      </c>
    </row>
    <row r="42" spans="1:9">
      <c r="A42" s="312"/>
      <c r="B42" s="313"/>
      <c r="C42" s="313"/>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ht="15" customHeight="1">
      <c r="A59" s="347" t="s">
        <v>321</v>
      </c>
      <c r="B59" s="347"/>
      <c r="C59" s="347"/>
      <c r="D59" s="347"/>
      <c r="E59" s="347"/>
      <c r="F59" s="347"/>
      <c r="G59" s="347"/>
      <c r="H59" s="347"/>
      <c r="I59" s="347"/>
    </row>
    <row r="60" spans="1:9">
      <c r="A60" s="347"/>
      <c r="B60" s="347"/>
      <c r="C60" s="347"/>
      <c r="D60" s="347"/>
      <c r="E60" s="347"/>
      <c r="F60" s="347"/>
      <c r="G60" s="347"/>
      <c r="H60" s="347"/>
      <c r="I60" s="347"/>
    </row>
    <row r="61" spans="1:9">
      <c r="A61" s="347"/>
      <c r="B61" s="347"/>
      <c r="C61" s="347"/>
      <c r="D61" s="347"/>
      <c r="E61" s="347"/>
      <c r="F61" s="347"/>
      <c r="G61" s="347"/>
      <c r="H61" s="347"/>
      <c r="I61" s="347"/>
    </row>
    <row r="62" spans="1:9">
      <c r="A62" s="347"/>
      <c r="B62" s="347"/>
      <c r="C62" s="347"/>
      <c r="D62" s="347"/>
      <c r="E62" s="347"/>
      <c r="F62" s="347"/>
      <c r="G62" s="347"/>
      <c r="H62" s="347"/>
      <c r="I62" s="347"/>
    </row>
    <row r="63" spans="1:9">
      <c r="A63" s="347"/>
      <c r="B63" s="347"/>
      <c r="C63" s="347"/>
      <c r="D63" s="347"/>
      <c r="E63" s="347"/>
      <c r="F63" s="347"/>
      <c r="G63" s="347"/>
      <c r="H63" s="347"/>
      <c r="I63" s="347"/>
    </row>
    <row r="64" spans="1:9">
      <c r="A64" s="347"/>
      <c r="B64" s="347"/>
      <c r="C64" s="347"/>
      <c r="D64" s="347"/>
      <c r="E64" s="347"/>
      <c r="F64" s="347"/>
      <c r="G64" s="347"/>
      <c r="H64" s="347"/>
      <c r="I64" s="347"/>
    </row>
    <row r="65" spans="1:9">
      <c r="A65" s="347"/>
      <c r="B65" s="347"/>
      <c r="C65" s="347"/>
      <c r="D65" s="347"/>
      <c r="E65" s="347"/>
      <c r="F65" s="347"/>
      <c r="G65" s="347"/>
      <c r="H65" s="347"/>
      <c r="I65" s="347"/>
    </row>
    <row r="66" spans="1:9">
      <c r="A66" s="347"/>
      <c r="B66" s="347"/>
      <c r="C66" s="347"/>
      <c r="D66" s="347"/>
      <c r="E66" s="347"/>
      <c r="F66" s="347"/>
      <c r="G66" s="347"/>
      <c r="H66" s="347"/>
      <c r="I66" s="347"/>
    </row>
  </sheetData>
  <mergeCells count="36">
    <mergeCell ref="A2:H2"/>
    <mergeCell ref="A59:I66"/>
    <mergeCell ref="A48:C48"/>
    <mergeCell ref="A49:C49"/>
    <mergeCell ref="A50:C50"/>
    <mergeCell ref="A51:C51"/>
    <mergeCell ref="A47:C47"/>
    <mergeCell ref="A33:D33"/>
    <mergeCell ref="A34:D34"/>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codeName="Blad34">
    <tabColor rgb="FF173583"/>
  </sheetPr>
  <dimension ref="A1:AH552"/>
  <sheetViews>
    <sheetView zoomScale="72" zoomScaleNormal="115" workbookViewId="0">
      <selection activeCell="F13" sqref="F13"/>
    </sheetView>
  </sheetViews>
  <sheetFormatPr defaultRowHeight="14.4"/>
  <cols>
    <col min="1" max="1" width="6.33203125" bestFit="1" customWidth="1"/>
    <col min="2" max="2" width="4.5546875" style="149" hidden="1" customWidth="1"/>
    <col min="3" max="3" width="4.6640625" style="149" hidden="1" customWidth="1"/>
    <col min="4" max="4" width="5" bestFit="1" customWidth="1"/>
    <col min="5" max="5" width="16.5546875" bestFit="1" customWidth="1"/>
    <col min="6" max="6" width="13.88671875" bestFit="1" customWidth="1"/>
    <col min="7" max="7" width="16.33203125" bestFit="1" customWidth="1"/>
    <col min="8" max="8" width="17.5546875" bestFit="1" customWidth="1"/>
    <col min="9" max="9" width="21.88671875" bestFit="1" customWidth="1"/>
    <col min="10" max="10" width="3.33203125" style="149" hidden="1" customWidth="1"/>
    <col min="11" max="11" width="4.44140625" bestFit="1" customWidth="1"/>
    <col min="12" max="12" width="10.6640625" bestFit="1" customWidth="1"/>
    <col min="13" max="13" width="7.5546875" bestFit="1" customWidth="1"/>
    <col min="14" max="14" width="12.5546875" hidden="1" customWidth="1"/>
    <col min="15" max="15" width="10.6640625" hidden="1" customWidth="1"/>
    <col min="16" max="16" width="5.5546875" hidden="1" customWidth="1"/>
    <col min="17" max="17" width="12.5546875" hidden="1" customWidth="1"/>
    <col min="18" max="18" width="7.5546875" bestFit="1" customWidth="1"/>
    <col min="19" max="19" width="10.88671875" bestFit="1" customWidth="1"/>
    <col min="20" max="20" width="9.88671875" bestFit="1" customWidth="1"/>
    <col min="21" max="21" width="9" bestFit="1" customWidth="1"/>
    <col min="22" max="22" width="11.5546875" bestFit="1" customWidth="1"/>
    <col min="23" max="23" width="16.109375" bestFit="1" customWidth="1"/>
    <col min="24" max="24" width="16.5546875" bestFit="1" customWidth="1"/>
    <col min="25" max="25" width="12.88671875" bestFit="1" customWidth="1"/>
    <col min="26" max="26" width="10.6640625" bestFit="1" customWidth="1"/>
    <col min="27" max="27" width="10.109375" bestFit="1" customWidth="1"/>
    <col min="28" max="28" width="14.88671875" bestFit="1" customWidth="1"/>
    <col min="33" max="33" width="19.109375" hidden="1" customWidth="1"/>
    <col min="34" max="34" width="0" hidden="1" customWidth="1"/>
  </cols>
  <sheetData>
    <row r="1" spans="1:29" ht="15" customHeight="1">
      <c r="A1" s="142">
        <v>15</v>
      </c>
      <c r="B1" s="340"/>
      <c r="C1" s="341"/>
      <c r="D1" s="332" t="s">
        <v>90</v>
      </c>
      <c r="E1" s="333"/>
      <c r="F1" s="334"/>
      <c r="G1" s="335"/>
      <c r="H1" s="335"/>
      <c r="I1" s="335"/>
      <c r="J1" s="335"/>
      <c r="K1" s="335"/>
      <c r="L1" s="335"/>
      <c r="M1" s="335"/>
      <c r="N1" s="335"/>
      <c r="O1" s="335"/>
      <c r="P1" s="336"/>
      <c r="Q1" s="144"/>
      <c r="R1" s="120"/>
      <c r="S1" s="120"/>
      <c r="T1" s="120"/>
      <c r="U1" s="120"/>
      <c r="V1" s="120"/>
      <c r="W1" s="344" t="s">
        <v>135</v>
      </c>
      <c r="X1" s="344" t="s">
        <v>136</v>
      </c>
      <c r="Y1" s="342" t="s">
        <v>137</v>
      </c>
      <c r="Z1" s="342" t="s">
        <v>138</v>
      </c>
      <c r="AA1" s="342" t="s">
        <v>126</v>
      </c>
      <c r="AB1" s="342" t="s">
        <v>127</v>
      </c>
      <c r="AC1" t="s">
        <v>139</v>
      </c>
    </row>
    <row r="2" spans="1:29">
      <c r="A2" s="142"/>
      <c r="B2" s="340"/>
      <c r="C2" s="341"/>
      <c r="D2" s="332" t="s">
        <v>311</v>
      </c>
      <c r="E2" s="333"/>
      <c r="F2" s="334"/>
      <c r="G2" s="335"/>
      <c r="H2" s="335"/>
      <c r="I2" s="335"/>
      <c r="J2" s="335"/>
      <c r="K2" s="335"/>
      <c r="L2" s="335"/>
      <c r="M2" s="335"/>
      <c r="N2" s="335"/>
      <c r="O2" s="335"/>
      <c r="P2" s="336"/>
      <c r="Q2" s="144"/>
      <c r="R2" s="120"/>
      <c r="S2" s="120"/>
      <c r="T2" s="120"/>
      <c r="U2" s="120"/>
      <c r="V2" s="120"/>
      <c r="W2" s="344"/>
      <c r="X2" s="344"/>
      <c r="Y2" s="342"/>
      <c r="Z2" s="342"/>
      <c r="AA2" s="342"/>
      <c r="AB2" s="342"/>
    </row>
    <row r="3" spans="1:29"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246" t="s">
        <v>29</v>
      </c>
      <c r="S3" s="246" t="s">
        <v>86</v>
      </c>
      <c r="T3" s="246" t="s">
        <v>153</v>
      </c>
      <c r="U3" s="246" t="s">
        <v>110</v>
      </c>
      <c r="V3" s="246" t="s">
        <v>154</v>
      </c>
      <c r="W3" s="345"/>
      <c r="X3" s="345"/>
      <c r="Y3" s="343"/>
      <c r="Z3" s="343"/>
      <c r="AA3" s="343"/>
      <c r="AB3" s="343"/>
    </row>
    <row r="4" spans="1:29" ht="15" thickTop="1">
      <c r="A4" s="7"/>
      <c r="B4" s="147"/>
      <c r="C4" s="147"/>
      <c r="D4" s="79"/>
      <c r="E4" s="79"/>
      <c r="F4" s="79"/>
      <c r="G4" s="79"/>
      <c r="H4" s="79"/>
      <c r="I4" s="8"/>
      <c r="K4" s="79"/>
      <c r="L4" s="81"/>
      <c r="M4" s="81"/>
      <c r="N4" s="81"/>
      <c r="O4" s="81"/>
      <c r="P4" s="81"/>
      <c r="R4" s="81">
        <f>SUM(M4+P4)</f>
        <v>0</v>
      </c>
      <c r="S4" s="81">
        <f>IFERROR(IF(J4="X",0,IF(K4="X",0,VLOOKUP(K4,'15'!$K$3:$L$16,2,FALSE))),0)</f>
        <v>0</v>
      </c>
      <c r="T4" s="81">
        <f t="shared" ref="T4:T67" si="0">R4*S4</f>
        <v>0</v>
      </c>
      <c r="U4" s="81">
        <f>IFERROR(VLOOKUP(K4,'15'!$K$3:$M$16,3,FALSE),0)</f>
        <v>0</v>
      </c>
      <c r="V4" s="81">
        <f>IF(U4=0,0,T4/U4)</f>
        <v>0</v>
      </c>
      <c r="W4" s="81"/>
      <c r="X4" s="81"/>
    </row>
    <row r="5" spans="1:29">
      <c r="A5" s="7"/>
      <c r="B5" s="147"/>
      <c r="C5" s="147"/>
      <c r="D5" s="79"/>
      <c r="E5" s="79"/>
      <c r="F5" s="79"/>
      <c r="G5" s="79"/>
      <c r="H5" s="79"/>
      <c r="I5" s="8"/>
      <c r="K5" s="79"/>
      <c r="L5" s="81"/>
      <c r="M5" s="81"/>
      <c r="N5" s="81"/>
      <c r="O5" s="81"/>
      <c r="P5" s="81"/>
      <c r="R5" s="81">
        <f t="shared" ref="R5:R29" si="1">SUM(M5+P5)</f>
        <v>0</v>
      </c>
      <c r="S5" s="81">
        <f>IFERROR(IF(J5="X",0,IF(K5="X",0,VLOOKUP(K5,'15'!$K$3:$L$16,2,FALSE))),0)</f>
        <v>0</v>
      </c>
      <c r="T5" s="81">
        <f t="shared" si="0"/>
        <v>0</v>
      </c>
      <c r="U5" s="81">
        <f>IFERROR(VLOOKUP(K5,'15'!$K$3:$M$16,3,FALSE),0)</f>
        <v>0</v>
      </c>
      <c r="V5" s="81">
        <f t="shared" ref="V5:V68" si="2">IF(U5=0,0,T5/U5)</f>
        <v>0</v>
      </c>
      <c r="W5" s="81"/>
      <c r="X5" s="81"/>
    </row>
    <row r="6" spans="1:29">
      <c r="A6" s="7"/>
      <c r="B6" s="147"/>
      <c r="C6" s="147"/>
      <c r="D6" s="79"/>
      <c r="E6" s="79"/>
      <c r="F6" s="79"/>
      <c r="G6" s="79"/>
      <c r="H6" s="79"/>
      <c r="I6" s="8"/>
      <c r="K6" s="79"/>
      <c r="L6" s="81"/>
      <c r="M6" s="81"/>
      <c r="N6" s="81"/>
      <c r="O6" s="81"/>
      <c r="P6" s="81"/>
      <c r="R6" s="81">
        <f t="shared" si="1"/>
        <v>0</v>
      </c>
      <c r="S6" s="81">
        <f>IFERROR(IF(J6="X",0,IF(K6="X",0,VLOOKUP(K6,'15'!$K$3:$L$16,2,FALSE))),0)</f>
        <v>0</v>
      </c>
      <c r="T6" s="81">
        <f t="shared" si="0"/>
        <v>0</v>
      </c>
      <c r="U6" s="81">
        <f>IFERROR(VLOOKUP(K6,'15'!$K$3:$M$16,3,FALSE),0)</f>
        <v>0</v>
      </c>
      <c r="V6" s="81">
        <f t="shared" si="2"/>
        <v>0</v>
      </c>
      <c r="W6" s="81"/>
      <c r="X6" s="81"/>
      <c r="Y6" s="81"/>
    </row>
    <row r="7" spans="1:29">
      <c r="A7" s="7"/>
      <c r="B7" s="147"/>
      <c r="C7" s="147"/>
      <c r="D7" s="79"/>
      <c r="E7" s="79"/>
      <c r="F7" s="79"/>
      <c r="G7" s="79"/>
      <c r="H7" s="79"/>
      <c r="K7" s="79"/>
      <c r="L7" s="81"/>
      <c r="M7" s="81"/>
      <c r="N7" s="81"/>
      <c r="O7" s="81"/>
      <c r="P7" s="81"/>
      <c r="R7" s="81">
        <f t="shared" si="1"/>
        <v>0</v>
      </c>
      <c r="S7" s="81">
        <f>IFERROR(IF(J7="X",0,IF(K7="X",0,VLOOKUP(K7,'15'!$K$3:$L$16,2,FALSE))),0)</f>
        <v>0</v>
      </c>
      <c r="T7" s="81">
        <f t="shared" si="0"/>
        <v>0</v>
      </c>
      <c r="U7" s="81">
        <f>IFERROR(VLOOKUP(K7,'15'!$K$3:$M$16,3,FALSE),0)</f>
        <v>0</v>
      </c>
      <c r="V7" s="81">
        <f t="shared" si="2"/>
        <v>0</v>
      </c>
      <c r="W7" s="81"/>
      <c r="X7" s="81"/>
      <c r="Y7" s="81"/>
    </row>
    <row r="8" spans="1:29">
      <c r="A8" s="7"/>
      <c r="B8" s="147"/>
      <c r="C8" s="147"/>
      <c r="D8" s="79"/>
      <c r="E8" s="79"/>
      <c r="F8" s="79"/>
      <c r="G8" s="79"/>
      <c r="H8" s="79"/>
      <c r="I8" s="8"/>
      <c r="K8" s="79"/>
      <c r="L8" s="81"/>
      <c r="M8" s="81"/>
      <c r="N8" s="81"/>
      <c r="O8" s="81"/>
      <c r="P8" s="81"/>
      <c r="R8" s="81">
        <f t="shared" si="1"/>
        <v>0</v>
      </c>
      <c r="S8" s="81">
        <f>IFERROR(IF(J8="X",0,IF(K8="X",0,VLOOKUP(K8,'15'!$K$3:$L$16,2,FALSE))),0)</f>
        <v>0</v>
      </c>
      <c r="T8" s="81">
        <f t="shared" si="0"/>
        <v>0</v>
      </c>
      <c r="U8" s="81">
        <f>IFERROR(VLOOKUP(K8,'15'!$K$3:$M$16,3,FALSE),0)</f>
        <v>0</v>
      </c>
      <c r="V8" s="81">
        <f t="shared" si="2"/>
        <v>0</v>
      </c>
      <c r="W8" s="81"/>
      <c r="X8" s="81"/>
      <c r="Y8" s="81"/>
    </row>
    <row r="9" spans="1:29">
      <c r="A9" s="7"/>
      <c r="B9" s="147"/>
      <c r="C9" s="147"/>
      <c r="D9" s="79"/>
      <c r="E9" s="79"/>
      <c r="F9" s="79"/>
      <c r="G9" s="79"/>
      <c r="H9" s="79"/>
      <c r="K9" s="79"/>
      <c r="L9" s="81"/>
      <c r="M9" s="81"/>
      <c r="N9" s="81"/>
      <c r="O9" s="81"/>
      <c r="P9" s="81"/>
      <c r="R9" s="81">
        <f t="shared" si="1"/>
        <v>0</v>
      </c>
      <c r="S9" s="81">
        <f>IFERROR(IF(J9="X",0,IF(K9="X",0,VLOOKUP(K9,'15'!$K$3:$L$16,2,FALSE))),0)</f>
        <v>0</v>
      </c>
      <c r="T9" s="81">
        <f t="shared" si="0"/>
        <v>0</v>
      </c>
      <c r="U9" s="81">
        <f>IFERROR(VLOOKUP(K9,'15'!$K$3:$M$16,3,FALSE),0)</f>
        <v>0</v>
      </c>
      <c r="V9" s="81">
        <f t="shared" si="2"/>
        <v>0</v>
      </c>
      <c r="W9" s="81"/>
      <c r="X9" s="81"/>
    </row>
    <row r="10" spans="1:29">
      <c r="A10" s="7"/>
      <c r="B10" s="147"/>
      <c r="C10" s="147"/>
      <c r="D10" s="79"/>
      <c r="E10" s="79"/>
      <c r="F10" s="79"/>
      <c r="G10" s="79"/>
      <c r="H10" s="79"/>
      <c r="I10" s="8"/>
      <c r="K10" s="79"/>
      <c r="L10" s="81"/>
      <c r="M10" s="81"/>
      <c r="N10" s="81"/>
      <c r="O10" s="81"/>
      <c r="P10" s="81"/>
      <c r="R10" s="81">
        <f t="shared" si="1"/>
        <v>0</v>
      </c>
      <c r="S10" s="81">
        <f>IFERROR(IF(J10="X",0,IF(K10="X",0,VLOOKUP(K10,'15'!$K$3:$L$16,2,FALSE))),0)</f>
        <v>0</v>
      </c>
      <c r="T10" s="81">
        <f t="shared" si="0"/>
        <v>0</v>
      </c>
      <c r="U10" s="81">
        <f>IFERROR(VLOOKUP(K10,'15'!$K$3:$M$16,3,FALSE),0)</f>
        <v>0</v>
      </c>
      <c r="V10" s="81">
        <f t="shared" si="2"/>
        <v>0</v>
      </c>
      <c r="W10" s="81"/>
      <c r="X10" s="81"/>
    </row>
    <row r="11" spans="1:29">
      <c r="A11" s="7"/>
      <c r="B11" s="147"/>
      <c r="C11" s="147"/>
      <c r="D11" s="79"/>
      <c r="E11" s="79"/>
      <c r="F11" s="79"/>
      <c r="G11" s="79"/>
      <c r="H11" s="79"/>
      <c r="I11" s="8"/>
      <c r="K11" s="79"/>
      <c r="L11" s="81"/>
      <c r="M11" s="81"/>
      <c r="N11" s="81"/>
      <c r="O11" s="81"/>
      <c r="P11" s="81"/>
      <c r="R11" s="81">
        <f t="shared" si="1"/>
        <v>0</v>
      </c>
      <c r="S11" s="81">
        <f>IFERROR(IF(J11="X",0,IF(K11="X",0,VLOOKUP(K11,'15'!$K$3:$L$16,2,FALSE))),0)</f>
        <v>0</v>
      </c>
      <c r="T11" s="81">
        <f t="shared" si="0"/>
        <v>0</v>
      </c>
      <c r="U11" s="81">
        <f>IFERROR(VLOOKUP(K11,'15'!$K$3:$M$16,3,FALSE),0)</f>
        <v>0</v>
      </c>
      <c r="V11" s="81">
        <f t="shared" si="2"/>
        <v>0</v>
      </c>
      <c r="W11" s="81"/>
      <c r="X11" s="81"/>
    </row>
    <row r="12" spans="1:29">
      <c r="A12" s="7"/>
      <c r="B12" s="147"/>
      <c r="C12" s="147"/>
      <c r="D12" s="79"/>
      <c r="E12" s="79"/>
      <c r="F12" s="79"/>
      <c r="G12" s="79"/>
      <c r="H12" s="79"/>
      <c r="I12" s="8"/>
      <c r="K12" s="79"/>
      <c r="L12" s="81"/>
      <c r="M12" s="81"/>
      <c r="N12" s="81"/>
      <c r="O12" s="81"/>
      <c r="P12" s="81"/>
      <c r="R12" s="81">
        <f>SUM(M12+P12)</f>
        <v>0</v>
      </c>
      <c r="S12" s="81">
        <f>IFERROR(IF(J12="X",0,IF(K12="X",0,VLOOKUP(K12,'15'!$K$3:$L$16,2,FALSE))),0)</f>
        <v>0</v>
      </c>
      <c r="T12" s="81">
        <f t="shared" si="0"/>
        <v>0</v>
      </c>
      <c r="U12" s="81">
        <f>IFERROR(VLOOKUP(K12,'15'!$K$3:$M$16,3,FALSE),0)</f>
        <v>0</v>
      </c>
      <c r="V12" s="81">
        <f t="shared" si="2"/>
        <v>0</v>
      </c>
      <c r="W12" s="81"/>
      <c r="X12" s="81"/>
    </row>
    <row r="13" spans="1:29">
      <c r="A13" s="7"/>
      <c r="B13" s="147"/>
      <c r="C13" s="147"/>
      <c r="D13" s="79"/>
      <c r="E13" s="79"/>
      <c r="F13" s="79"/>
      <c r="G13" s="79"/>
      <c r="H13" s="79"/>
      <c r="I13" s="8"/>
      <c r="K13" s="79"/>
      <c r="L13" s="81"/>
      <c r="M13" s="81"/>
      <c r="N13" s="81"/>
      <c r="O13" s="81"/>
      <c r="P13" s="81"/>
      <c r="R13" s="81">
        <f>SUM(M13+P13)</f>
        <v>0</v>
      </c>
      <c r="S13" s="81">
        <f>IFERROR(IF(J13="X",0,IF(K13="X",0,VLOOKUP(K13,'15'!$K$3:$L$16,2,FALSE))),0)</f>
        <v>0</v>
      </c>
      <c r="T13" s="81">
        <f t="shared" si="0"/>
        <v>0</v>
      </c>
      <c r="U13" s="81">
        <f>IFERROR(VLOOKUP(K13,'15'!$K$3:$M$16,3,FALSE),0)</f>
        <v>0</v>
      </c>
      <c r="V13" s="81">
        <f t="shared" si="2"/>
        <v>0</v>
      </c>
      <c r="W13" s="81"/>
      <c r="X13" s="81"/>
      <c r="Y13" s="81"/>
    </row>
    <row r="14" spans="1:29">
      <c r="A14" s="7"/>
      <c r="B14" s="147"/>
      <c r="C14" s="147"/>
      <c r="D14" s="79"/>
      <c r="E14" s="79"/>
      <c r="F14" s="79"/>
      <c r="G14" s="79"/>
      <c r="H14" s="79"/>
      <c r="I14" s="8"/>
      <c r="K14" s="79"/>
      <c r="L14" s="81"/>
      <c r="M14" s="81"/>
      <c r="N14" s="81"/>
      <c r="O14" s="81"/>
      <c r="P14" s="81"/>
      <c r="R14" s="81">
        <f t="shared" si="1"/>
        <v>0</v>
      </c>
      <c r="S14" s="81">
        <f>IFERROR(IF(J14="X",0,IF(K14="X",0,VLOOKUP(K14,'15'!$K$3:$L$16,2,FALSE))),0)</f>
        <v>0</v>
      </c>
      <c r="T14" s="81">
        <f t="shared" si="0"/>
        <v>0</v>
      </c>
      <c r="U14" s="81">
        <f>IFERROR(VLOOKUP(K14,'15'!$K$3:$M$16,3,FALSE),0)</f>
        <v>0</v>
      </c>
      <c r="V14" s="81">
        <f t="shared" si="2"/>
        <v>0</v>
      </c>
      <c r="W14" s="81"/>
      <c r="X14" s="81"/>
    </row>
    <row r="15" spans="1:29">
      <c r="A15" s="7"/>
      <c r="B15" s="147"/>
      <c r="C15" s="147"/>
      <c r="D15" s="79"/>
      <c r="E15" s="79"/>
      <c r="F15" s="79"/>
      <c r="G15" s="79"/>
      <c r="H15" s="79"/>
      <c r="I15" s="8"/>
      <c r="K15" s="79"/>
      <c r="L15" s="81"/>
      <c r="M15" s="81"/>
      <c r="N15" s="81"/>
      <c r="O15" s="81"/>
      <c r="P15" s="81"/>
      <c r="R15" s="81">
        <f t="shared" si="1"/>
        <v>0</v>
      </c>
      <c r="S15" s="81">
        <f>IFERROR(IF(J15="X",0,IF(K15="X",0,VLOOKUP(K15,'15'!$K$3:$L$16,2,FALSE))),0)</f>
        <v>0</v>
      </c>
      <c r="T15" s="81">
        <f t="shared" si="0"/>
        <v>0</v>
      </c>
      <c r="U15" s="81">
        <f>IFERROR(VLOOKUP(K15,'15'!$K$3:$M$16,3,FALSE),0)</f>
        <v>0</v>
      </c>
      <c r="V15" s="81">
        <f t="shared" si="2"/>
        <v>0</v>
      </c>
      <c r="W15" s="81"/>
      <c r="X15" s="81"/>
    </row>
    <row r="16" spans="1:29">
      <c r="A16" s="7"/>
      <c r="B16" s="147"/>
      <c r="C16" s="147"/>
      <c r="D16" s="79"/>
      <c r="E16" s="79"/>
      <c r="F16" s="79"/>
      <c r="G16" s="79"/>
      <c r="H16" s="79"/>
      <c r="I16" s="8"/>
      <c r="K16" s="79"/>
      <c r="L16" s="81"/>
      <c r="M16" s="81"/>
      <c r="N16" s="81"/>
      <c r="O16" s="81"/>
      <c r="P16" s="81"/>
      <c r="R16" s="81">
        <f t="shared" si="1"/>
        <v>0</v>
      </c>
      <c r="S16" s="81">
        <f>IFERROR(IF(J16="X",0,IF(K16="X",0,VLOOKUP(K16,'15'!$K$3:$L$16,2,FALSE))),0)</f>
        <v>0</v>
      </c>
      <c r="T16" s="81">
        <f t="shared" si="0"/>
        <v>0</v>
      </c>
      <c r="U16" s="81">
        <f>IFERROR(VLOOKUP(K16,'15'!$K$3:$M$16,3,FALSE),0)</f>
        <v>0</v>
      </c>
      <c r="V16" s="81">
        <f t="shared" si="2"/>
        <v>0</v>
      </c>
      <c r="W16" s="81"/>
      <c r="X16" s="81"/>
      <c r="Y16" s="81"/>
    </row>
    <row r="17" spans="1:25">
      <c r="A17" s="7"/>
      <c r="B17" s="147"/>
      <c r="C17" s="147"/>
      <c r="D17" s="79"/>
      <c r="E17" s="79"/>
      <c r="F17" s="79"/>
      <c r="G17" s="79"/>
      <c r="H17" s="79"/>
      <c r="I17" s="8"/>
      <c r="K17" s="79"/>
      <c r="L17" s="81"/>
      <c r="M17" s="81"/>
      <c r="N17" s="81"/>
      <c r="O17" s="81"/>
      <c r="P17" s="81"/>
      <c r="R17" s="81">
        <f t="shared" si="1"/>
        <v>0</v>
      </c>
      <c r="S17" s="81">
        <f>IFERROR(IF(J17="X",0,IF(K17="X",0,VLOOKUP(K17,'15'!$K$3:$L$16,2,FALSE))),0)</f>
        <v>0</v>
      </c>
      <c r="T17" s="81">
        <f t="shared" si="0"/>
        <v>0</v>
      </c>
      <c r="U17" s="81">
        <f>IFERROR(VLOOKUP(K17,'15'!$K$3:$M$16,3,FALSE),0)</f>
        <v>0</v>
      </c>
      <c r="V17" s="81">
        <f t="shared" si="2"/>
        <v>0</v>
      </c>
      <c r="W17" s="81"/>
      <c r="X17" s="81"/>
      <c r="Y17" s="81"/>
    </row>
    <row r="18" spans="1:25">
      <c r="A18" s="7"/>
      <c r="B18" s="147"/>
      <c r="C18" s="147"/>
      <c r="D18" s="79"/>
      <c r="E18" s="79"/>
      <c r="F18" s="79"/>
      <c r="G18" s="79"/>
      <c r="H18" s="79"/>
      <c r="I18" s="8"/>
      <c r="K18" s="79"/>
      <c r="L18" s="81"/>
      <c r="M18" s="81"/>
      <c r="N18" s="81"/>
      <c r="O18" s="81"/>
      <c r="P18" s="81"/>
      <c r="R18" s="81">
        <f t="shared" si="1"/>
        <v>0</v>
      </c>
      <c r="S18" s="81">
        <f>IFERROR(IF(J18="X",0,IF(K18="X",0,VLOOKUP(K18,'15'!$K$3:$L$16,2,FALSE))),0)</f>
        <v>0</v>
      </c>
      <c r="T18" s="81">
        <f t="shared" si="0"/>
        <v>0</v>
      </c>
      <c r="U18" s="81">
        <f>IFERROR(VLOOKUP(K18,'15'!$K$3:$M$16,3,FALSE),0)</f>
        <v>0</v>
      </c>
      <c r="V18" s="81">
        <f t="shared" si="2"/>
        <v>0</v>
      </c>
      <c r="W18" s="81"/>
      <c r="X18" s="81"/>
      <c r="Y18" s="81"/>
    </row>
    <row r="19" spans="1:25">
      <c r="A19" s="7"/>
      <c r="B19" s="147"/>
      <c r="C19" s="147"/>
      <c r="D19" s="79"/>
      <c r="E19" s="79"/>
      <c r="F19" s="79"/>
      <c r="G19" s="79"/>
      <c r="H19" s="79"/>
      <c r="I19" s="8"/>
      <c r="K19" s="79"/>
      <c r="L19" s="81"/>
      <c r="M19" s="81"/>
      <c r="N19" s="81"/>
      <c r="O19" s="81"/>
      <c r="P19" s="81"/>
      <c r="R19" s="81">
        <f t="shared" si="1"/>
        <v>0</v>
      </c>
      <c r="S19" s="81">
        <f>IFERROR(IF(J19="X",0,IF(K19="X",0,VLOOKUP(K19,'15'!$K$3:$L$16,2,FALSE))),0)</f>
        <v>0</v>
      </c>
      <c r="T19" s="81">
        <f t="shared" si="0"/>
        <v>0</v>
      </c>
      <c r="U19" s="81">
        <f>IFERROR(VLOOKUP(K19,'15'!$K$3:$M$16,3,FALSE),0)</f>
        <v>0</v>
      </c>
      <c r="V19" s="81">
        <f t="shared" si="2"/>
        <v>0</v>
      </c>
      <c r="W19" s="81"/>
      <c r="X19" s="81"/>
      <c r="Y19" s="81"/>
    </row>
    <row r="20" spans="1:25">
      <c r="A20" s="7"/>
      <c r="B20" s="147"/>
      <c r="C20" s="147"/>
      <c r="D20" s="79"/>
      <c r="E20" s="79"/>
      <c r="F20" s="79"/>
      <c r="G20" s="79"/>
      <c r="H20" s="79"/>
      <c r="I20" s="8"/>
      <c r="K20" s="79"/>
      <c r="L20" s="81"/>
      <c r="M20" s="81"/>
      <c r="N20" s="81"/>
      <c r="O20" s="81"/>
      <c r="P20" s="81"/>
      <c r="R20" s="81">
        <f t="shared" si="1"/>
        <v>0</v>
      </c>
      <c r="S20" s="81">
        <f>IFERROR(IF(J20="X",0,IF(K20="X",0,VLOOKUP(K20,'15'!$K$3:$L$16,2,FALSE))),0)</f>
        <v>0</v>
      </c>
      <c r="T20" s="81">
        <f t="shared" si="0"/>
        <v>0</v>
      </c>
      <c r="U20" s="81">
        <f>IFERROR(VLOOKUP(K20,'15'!$K$3:$M$16,3,FALSE),0)</f>
        <v>0</v>
      </c>
      <c r="V20" s="81">
        <f t="shared" si="2"/>
        <v>0</v>
      </c>
      <c r="W20" s="81"/>
      <c r="X20" s="81"/>
      <c r="Y20" s="81"/>
    </row>
    <row r="21" spans="1:25">
      <c r="A21" s="7"/>
      <c r="B21" s="147"/>
      <c r="C21" s="147"/>
      <c r="D21" s="79"/>
      <c r="E21" s="79"/>
      <c r="F21" s="79"/>
      <c r="G21" s="79"/>
      <c r="H21" s="79"/>
      <c r="I21" s="8"/>
      <c r="K21" s="79"/>
      <c r="L21" s="81"/>
      <c r="M21" s="81"/>
      <c r="N21" s="81"/>
      <c r="O21" s="81"/>
      <c r="P21" s="81"/>
      <c r="R21" s="81">
        <f t="shared" si="1"/>
        <v>0</v>
      </c>
      <c r="S21" s="81">
        <f>IFERROR(IF(J21="X",0,IF(K21="X",0,VLOOKUP(K21,'15'!$K$3:$L$16,2,FALSE))),0)</f>
        <v>0</v>
      </c>
      <c r="T21" s="81">
        <f t="shared" si="0"/>
        <v>0</v>
      </c>
      <c r="U21" s="81">
        <f>IFERROR(VLOOKUP(K21,'15'!$K$3:$M$16,3,FALSE),0)</f>
        <v>0</v>
      </c>
      <c r="V21" s="81">
        <f t="shared" si="2"/>
        <v>0</v>
      </c>
      <c r="W21" s="81"/>
      <c r="X21" s="81"/>
      <c r="Y21" s="81"/>
    </row>
    <row r="22" spans="1:25">
      <c r="A22" s="7"/>
      <c r="B22" s="147"/>
      <c r="C22" s="147"/>
      <c r="D22" s="79"/>
      <c r="E22" s="79"/>
      <c r="F22" s="79"/>
      <c r="G22" s="79"/>
      <c r="H22" s="79"/>
      <c r="I22" s="8"/>
      <c r="K22" s="79"/>
      <c r="L22" s="81"/>
      <c r="M22" s="81"/>
      <c r="N22" s="81"/>
      <c r="O22" s="81"/>
      <c r="P22" s="81"/>
      <c r="R22" s="81">
        <f t="shared" si="1"/>
        <v>0</v>
      </c>
      <c r="S22" s="81">
        <f>IFERROR(IF(J22="X",0,IF(K22="X",0,VLOOKUP(K22,'15'!$K$3:$L$16,2,FALSE))),0)</f>
        <v>0</v>
      </c>
      <c r="T22" s="81">
        <f t="shared" si="0"/>
        <v>0</v>
      </c>
      <c r="U22" s="81">
        <f>IFERROR(VLOOKUP(K22,'15'!$K$3:$M$16,3,FALSE),0)</f>
        <v>0</v>
      </c>
      <c r="V22" s="81">
        <f t="shared" si="2"/>
        <v>0</v>
      </c>
      <c r="W22" s="81"/>
      <c r="X22" s="81"/>
      <c r="Y22" s="81"/>
    </row>
    <row r="23" spans="1:25">
      <c r="A23" s="7"/>
      <c r="B23" s="147"/>
      <c r="C23" s="147"/>
      <c r="D23" s="79"/>
      <c r="E23" s="79"/>
      <c r="F23" s="79"/>
      <c r="G23" s="79"/>
      <c r="H23" s="79"/>
      <c r="I23" s="8"/>
      <c r="K23" s="79"/>
      <c r="L23" s="81"/>
      <c r="M23" s="81"/>
      <c r="N23" s="81"/>
      <c r="O23" s="81"/>
      <c r="P23" s="81"/>
      <c r="R23" s="81">
        <f t="shared" si="1"/>
        <v>0</v>
      </c>
      <c r="S23" s="81">
        <f>IFERROR(IF(J23="X",0,IF(K23="X",0,VLOOKUP(K23,'15'!$K$3:$L$16,2,FALSE))),0)</f>
        <v>0</v>
      </c>
      <c r="T23" s="81">
        <f t="shared" si="0"/>
        <v>0</v>
      </c>
      <c r="U23" s="81">
        <f>IFERROR(VLOOKUP(K23,'15'!$K$3:$M$16,3,FALSE),0)</f>
        <v>0</v>
      </c>
      <c r="V23" s="81">
        <f t="shared" si="2"/>
        <v>0</v>
      </c>
      <c r="W23" s="81"/>
      <c r="X23" s="81"/>
      <c r="Y23" s="81"/>
    </row>
    <row r="24" spans="1:25">
      <c r="A24" s="7"/>
      <c r="B24" s="147"/>
      <c r="C24" s="147"/>
      <c r="D24" s="79"/>
      <c r="E24" s="79"/>
      <c r="F24" s="79"/>
      <c r="G24" s="79"/>
      <c r="H24" s="79"/>
      <c r="I24" s="8"/>
      <c r="K24" s="79"/>
      <c r="L24" s="81"/>
      <c r="M24" s="81"/>
      <c r="N24" s="81"/>
      <c r="O24" s="81"/>
      <c r="P24" s="81"/>
      <c r="R24" s="81">
        <f t="shared" si="1"/>
        <v>0</v>
      </c>
      <c r="S24" s="81">
        <f>IFERROR(IF(J24="X",0,IF(K24="X",0,VLOOKUP(K24,'15'!$K$3:$L$16,2,FALSE))),0)</f>
        <v>0</v>
      </c>
      <c r="T24" s="81">
        <f t="shared" si="0"/>
        <v>0</v>
      </c>
      <c r="U24" s="81">
        <f>IFERROR(VLOOKUP(K24,'15'!$K$3:$M$16,3,FALSE),0)</f>
        <v>0</v>
      </c>
      <c r="V24" s="81">
        <f t="shared" si="2"/>
        <v>0</v>
      </c>
      <c r="W24" s="81"/>
      <c r="X24" s="81"/>
      <c r="Y24" s="81"/>
    </row>
    <row r="25" spans="1:25">
      <c r="A25" s="7"/>
      <c r="B25" s="147"/>
      <c r="C25" s="147"/>
      <c r="D25" s="79"/>
      <c r="E25" s="79"/>
      <c r="F25" s="79"/>
      <c r="G25" s="79"/>
      <c r="H25" s="79"/>
      <c r="I25" s="8"/>
      <c r="K25" s="79"/>
      <c r="L25" s="81"/>
      <c r="M25" s="81"/>
      <c r="N25" s="81"/>
      <c r="O25" s="81"/>
      <c r="P25" s="81"/>
      <c r="R25" s="81">
        <f t="shared" si="1"/>
        <v>0</v>
      </c>
      <c r="S25" s="81">
        <f>IFERROR(IF(J25="X",0,IF(K25="X",0,VLOOKUP(K25,'15'!$K$3:$L$16,2,FALSE))),0)</f>
        <v>0</v>
      </c>
      <c r="T25" s="81">
        <f t="shared" si="0"/>
        <v>0</v>
      </c>
      <c r="U25" s="81">
        <f>IFERROR(VLOOKUP(K25,'15'!$K$3:$M$16,3,FALSE),0)</f>
        <v>0</v>
      </c>
      <c r="V25" s="81">
        <f t="shared" si="2"/>
        <v>0</v>
      </c>
      <c r="W25" s="81"/>
      <c r="X25" s="81"/>
      <c r="Y25" s="81"/>
    </row>
    <row r="26" spans="1:25">
      <c r="A26" s="7"/>
      <c r="B26" s="147"/>
      <c r="C26" s="147"/>
      <c r="D26" s="79"/>
      <c r="E26" s="79"/>
      <c r="F26" s="79"/>
      <c r="G26" s="79"/>
      <c r="H26" s="79"/>
      <c r="I26" s="8"/>
      <c r="K26" s="79"/>
      <c r="L26" s="81"/>
      <c r="M26" s="81"/>
      <c r="N26" s="81"/>
      <c r="O26" s="81"/>
      <c r="P26" s="81"/>
      <c r="R26" s="81">
        <f t="shared" si="1"/>
        <v>0</v>
      </c>
      <c r="S26" s="81">
        <f>IFERROR(IF(J26="X",0,IF(K26="X",0,VLOOKUP(K26,'15'!$K$3:$L$16,2,FALSE))),0)</f>
        <v>0</v>
      </c>
      <c r="T26" s="81">
        <f t="shared" si="0"/>
        <v>0</v>
      </c>
      <c r="U26" s="81">
        <f>IFERROR(VLOOKUP(K26,'15'!$K$3:$M$16,3,FALSE),0)</f>
        <v>0</v>
      </c>
      <c r="V26" s="81">
        <f t="shared" si="2"/>
        <v>0</v>
      </c>
      <c r="W26" s="81"/>
      <c r="X26" s="81"/>
      <c r="Y26" s="81"/>
    </row>
    <row r="27" spans="1:25">
      <c r="A27" s="7"/>
      <c r="B27" s="147"/>
      <c r="C27" s="147"/>
      <c r="D27" s="79"/>
      <c r="E27" s="79"/>
      <c r="F27" s="79"/>
      <c r="G27" s="79"/>
      <c r="H27" s="79"/>
      <c r="I27" s="8"/>
      <c r="K27" s="79"/>
      <c r="L27" s="81"/>
      <c r="M27" s="81"/>
      <c r="N27" s="81"/>
      <c r="O27" s="81"/>
      <c r="P27" s="81"/>
      <c r="R27" s="81">
        <f t="shared" si="1"/>
        <v>0</v>
      </c>
      <c r="S27" s="81">
        <f>IFERROR(IF(J27="X",0,IF(K27="X",0,VLOOKUP(K27,'15'!$K$3:$L$16,2,FALSE))),0)</f>
        <v>0</v>
      </c>
      <c r="T27" s="81">
        <f t="shared" si="0"/>
        <v>0</v>
      </c>
      <c r="U27" s="81">
        <f>IFERROR(VLOOKUP(K27,'15'!$K$3:$M$16,3,FALSE),0)</f>
        <v>0</v>
      </c>
      <c r="V27" s="81">
        <f t="shared" si="2"/>
        <v>0</v>
      </c>
      <c r="W27" s="81"/>
      <c r="X27" s="81"/>
      <c r="Y27" s="81"/>
    </row>
    <row r="28" spans="1:25">
      <c r="A28" s="7"/>
      <c r="B28" s="147"/>
      <c r="C28" s="147"/>
      <c r="D28" s="79"/>
      <c r="E28" s="79"/>
      <c r="F28" s="79"/>
      <c r="G28" s="79"/>
      <c r="H28" s="79"/>
      <c r="I28" s="8"/>
      <c r="K28" s="79"/>
      <c r="L28" s="81"/>
      <c r="M28" s="81"/>
      <c r="N28" s="81"/>
      <c r="O28" s="81"/>
      <c r="P28" s="81"/>
      <c r="R28" s="81">
        <f t="shared" si="1"/>
        <v>0</v>
      </c>
      <c r="S28" s="81">
        <f>IFERROR(IF(J28="X",0,IF(K28="X",0,VLOOKUP(K28,'15'!$K$3:$L$16,2,FALSE))),0)</f>
        <v>0</v>
      </c>
      <c r="T28" s="81">
        <f t="shared" si="0"/>
        <v>0</v>
      </c>
      <c r="U28" s="81">
        <f>IFERROR(VLOOKUP(K28,'15'!$K$3:$M$16,3,FALSE),0)</f>
        <v>0</v>
      </c>
      <c r="V28" s="81">
        <f t="shared" si="2"/>
        <v>0</v>
      </c>
      <c r="W28" s="81"/>
      <c r="X28" s="81"/>
    </row>
    <row r="29" spans="1:25">
      <c r="A29" s="7"/>
      <c r="B29" s="147"/>
      <c r="C29" s="147"/>
      <c r="D29" s="79"/>
      <c r="E29" s="79"/>
      <c r="F29" s="79"/>
      <c r="G29" s="79"/>
      <c r="H29" s="79"/>
      <c r="I29" s="8"/>
      <c r="K29" s="79"/>
      <c r="L29" s="81"/>
      <c r="M29" s="81"/>
      <c r="N29" s="81"/>
      <c r="O29" s="81"/>
      <c r="P29" s="81"/>
      <c r="R29" s="81">
        <f t="shared" si="1"/>
        <v>0</v>
      </c>
      <c r="S29" s="81">
        <f>IFERROR(IF(J29="X",0,IF(K29="X",0,VLOOKUP(K29,'15'!$K$3:$L$16,2,FALSE))),0)</f>
        <v>0</v>
      </c>
      <c r="T29" s="81">
        <f t="shared" si="0"/>
        <v>0</v>
      </c>
      <c r="U29" s="81">
        <f>IFERROR(VLOOKUP(K29,'15'!$K$3:$M$16,3,FALSE),0)</f>
        <v>0</v>
      </c>
      <c r="V29" s="81">
        <f t="shared" si="2"/>
        <v>0</v>
      </c>
      <c r="W29" s="81"/>
      <c r="X29" s="81"/>
    </row>
    <row r="30" spans="1:25">
      <c r="A30" s="7"/>
      <c r="B30" s="147"/>
      <c r="C30" s="147"/>
      <c r="D30" s="79"/>
      <c r="E30" s="79"/>
      <c r="F30" s="79"/>
      <c r="G30" s="79"/>
      <c r="H30" s="79"/>
      <c r="I30" s="8"/>
      <c r="K30" s="79"/>
      <c r="L30" s="81"/>
      <c r="M30" s="81"/>
      <c r="N30" s="81"/>
      <c r="O30" s="81"/>
      <c r="P30" s="81"/>
      <c r="R30" s="81">
        <f t="shared" ref="R30:R93" si="3">SUM(M30+P30)</f>
        <v>0</v>
      </c>
      <c r="S30" s="81">
        <f>IFERROR(IF(J30="X",0,IF(K30="X",0,VLOOKUP(K30,'15'!$K$3:$L$16,2,FALSE))),0)</f>
        <v>0</v>
      </c>
      <c r="T30" s="81">
        <f t="shared" si="0"/>
        <v>0</v>
      </c>
      <c r="U30" s="81">
        <f>IFERROR(VLOOKUP(K30,'15'!$K$3:$M$16,3,FALSE),0)</f>
        <v>0</v>
      </c>
      <c r="V30" s="81">
        <f t="shared" si="2"/>
        <v>0</v>
      </c>
    </row>
    <row r="31" spans="1:25">
      <c r="A31" s="7"/>
      <c r="B31" s="147"/>
      <c r="C31" s="147"/>
      <c r="D31" s="79"/>
      <c r="E31" s="79"/>
      <c r="F31" s="79"/>
      <c r="G31" s="79"/>
      <c r="H31" s="79"/>
      <c r="I31" s="8"/>
      <c r="K31" s="79"/>
      <c r="L31" s="81"/>
      <c r="M31" s="81"/>
      <c r="N31" s="81"/>
      <c r="O31" s="81"/>
      <c r="P31" s="81"/>
      <c r="R31" s="81">
        <f t="shared" si="3"/>
        <v>0</v>
      </c>
      <c r="S31" s="81">
        <f>IFERROR(IF(J31="X",0,IF(K31="X",0,VLOOKUP(K31,'15'!$K$3:$L$16,2,FALSE))),0)</f>
        <v>0</v>
      </c>
      <c r="T31" s="81">
        <f t="shared" si="0"/>
        <v>0</v>
      </c>
      <c r="U31" s="81">
        <f>IFERROR(VLOOKUP(K31,'15'!$K$3:$M$16,3,FALSE),0)</f>
        <v>0</v>
      </c>
      <c r="V31" s="81">
        <f t="shared" si="2"/>
        <v>0</v>
      </c>
    </row>
    <row r="32" spans="1:25">
      <c r="A32" s="7"/>
      <c r="B32" s="147"/>
      <c r="C32" s="147"/>
      <c r="D32" s="79"/>
      <c r="E32" s="79"/>
      <c r="F32" s="79"/>
      <c r="G32" s="79"/>
      <c r="H32" s="79"/>
      <c r="I32" s="8"/>
      <c r="K32" s="79"/>
      <c r="L32" s="81"/>
      <c r="M32" s="81"/>
      <c r="N32" s="81"/>
      <c r="O32" s="81"/>
      <c r="P32" s="81"/>
      <c r="R32" s="81">
        <f t="shared" si="3"/>
        <v>0</v>
      </c>
      <c r="S32" s="81">
        <f>IFERROR(IF(J32="X",0,IF(K32="X",0,VLOOKUP(K32,'15'!$K$3:$L$16,2,FALSE))),0)</f>
        <v>0</v>
      </c>
      <c r="T32" s="81">
        <f t="shared" si="0"/>
        <v>0</v>
      </c>
      <c r="U32" s="81">
        <f>IFERROR(VLOOKUP(K32,'15'!$K$3:$M$16,3,FALSE),0)</f>
        <v>0</v>
      </c>
      <c r="V32" s="81">
        <f t="shared" si="2"/>
        <v>0</v>
      </c>
    </row>
    <row r="33" spans="1:22">
      <c r="A33" s="7"/>
      <c r="B33" s="147"/>
      <c r="C33" s="147"/>
      <c r="D33" s="79"/>
      <c r="E33" s="79"/>
      <c r="F33" s="79"/>
      <c r="G33" s="79"/>
      <c r="H33" s="79"/>
      <c r="I33" s="8"/>
      <c r="K33" s="79"/>
      <c r="L33" s="81"/>
      <c r="M33" s="81"/>
      <c r="N33" s="81"/>
      <c r="O33" s="81"/>
      <c r="P33" s="81"/>
      <c r="R33" s="81">
        <f t="shared" si="3"/>
        <v>0</v>
      </c>
      <c r="S33" s="81">
        <f>IFERROR(IF(J33="X",0,IF(K33="X",0,VLOOKUP(K33,'15'!$K$3:$L$16,2,FALSE))),0)</f>
        <v>0</v>
      </c>
      <c r="T33" s="81">
        <f t="shared" si="0"/>
        <v>0</v>
      </c>
      <c r="U33" s="81">
        <f>IFERROR(VLOOKUP(K33,'15'!$K$3:$M$16,3,FALSE),0)</f>
        <v>0</v>
      </c>
      <c r="V33" s="81">
        <f t="shared" si="2"/>
        <v>0</v>
      </c>
    </row>
    <row r="34" spans="1:22">
      <c r="A34" s="7"/>
      <c r="B34" s="147"/>
      <c r="C34" s="147"/>
      <c r="D34" s="79"/>
      <c r="E34" s="79"/>
      <c r="F34" s="79"/>
      <c r="G34" s="79"/>
      <c r="H34" s="79"/>
      <c r="I34" s="8"/>
      <c r="K34" s="79"/>
      <c r="L34" s="81"/>
      <c r="M34" s="81"/>
      <c r="N34" s="81"/>
      <c r="O34" s="81"/>
      <c r="P34" s="81"/>
      <c r="R34" s="81">
        <f t="shared" si="3"/>
        <v>0</v>
      </c>
      <c r="S34" s="81">
        <f>IFERROR(IF(J34="X",0,IF(K34="X",0,VLOOKUP(K34,'15'!$K$3:$L$16,2,FALSE))),0)</f>
        <v>0</v>
      </c>
      <c r="T34" s="81">
        <f t="shared" si="0"/>
        <v>0</v>
      </c>
      <c r="U34" s="81">
        <f>IFERROR(VLOOKUP(K34,'15'!$K$3:$M$16,3,FALSE),0)</f>
        <v>0</v>
      </c>
      <c r="V34" s="81">
        <f t="shared" si="2"/>
        <v>0</v>
      </c>
    </row>
    <row r="35" spans="1:22">
      <c r="A35" s="7"/>
      <c r="B35" s="147"/>
      <c r="C35" s="147"/>
      <c r="D35" s="79"/>
      <c r="E35" s="79"/>
      <c r="F35" s="79"/>
      <c r="G35" s="79"/>
      <c r="H35" s="79"/>
      <c r="I35" s="8"/>
      <c r="K35" s="79"/>
      <c r="L35" s="81"/>
      <c r="M35" s="81"/>
      <c r="N35" s="81"/>
      <c r="O35" s="81"/>
      <c r="P35" s="81"/>
      <c r="R35" s="81">
        <f t="shared" si="3"/>
        <v>0</v>
      </c>
      <c r="S35" s="81">
        <f>IFERROR(IF(J35="X",0,IF(K35="X",0,VLOOKUP(K35,'15'!$K$3:$L$16,2,FALSE))),0)</f>
        <v>0</v>
      </c>
      <c r="T35" s="81">
        <f t="shared" si="0"/>
        <v>0</v>
      </c>
      <c r="U35" s="81">
        <f>IFERROR(VLOOKUP(K35,'15'!$K$3:$M$16,3,FALSE),0)</f>
        <v>0</v>
      </c>
      <c r="V35" s="81">
        <f t="shared" si="2"/>
        <v>0</v>
      </c>
    </row>
    <row r="36" spans="1:22">
      <c r="A36" s="7"/>
      <c r="B36" s="147"/>
      <c r="C36" s="147"/>
      <c r="D36" s="79"/>
      <c r="E36" s="79"/>
      <c r="F36" s="79"/>
      <c r="G36" s="79"/>
      <c r="H36" s="79"/>
      <c r="I36" s="8"/>
      <c r="K36" s="79"/>
      <c r="L36" s="81"/>
      <c r="M36" s="81"/>
      <c r="N36" s="81"/>
      <c r="O36" s="81"/>
      <c r="P36" s="81"/>
      <c r="R36" s="81">
        <f t="shared" si="3"/>
        <v>0</v>
      </c>
      <c r="S36" s="81">
        <f>IFERROR(IF(J36="X",0,IF(K36="X",0,VLOOKUP(K36,'15'!$K$3:$L$16,2,FALSE))),0)</f>
        <v>0</v>
      </c>
      <c r="T36" s="81">
        <f t="shared" si="0"/>
        <v>0</v>
      </c>
      <c r="U36" s="81">
        <f>IFERROR(VLOOKUP(K36,'15'!$K$3:$M$16,3,FALSE),0)</f>
        <v>0</v>
      </c>
      <c r="V36" s="81">
        <f t="shared" si="2"/>
        <v>0</v>
      </c>
    </row>
    <row r="37" spans="1:22">
      <c r="A37" s="7"/>
      <c r="B37" s="147"/>
      <c r="C37" s="147"/>
      <c r="D37" s="79"/>
      <c r="E37" s="79"/>
      <c r="F37" s="79"/>
      <c r="G37" s="79"/>
      <c r="H37" s="79"/>
      <c r="K37" s="79"/>
      <c r="L37" s="81"/>
      <c r="M37" s="81"/>
      <c r="N37" s="81"/>
      <c r="O37" s="81"/>
      <c r="P37" s="81"/>
      <c r="R37" s="81">
        <f t="shared" si="3"/>
        <v>0</v>
      </c>
      <c r="S37" s="81">
        <f>IFERROR(IF(J37="X",0,IF(K37="X",0,VLOOKUP(K37,'15'!$K$3:$L$16,2,FALSE))),0)</f>
        <v>0</v>
      </c>
      <c r="T37" s="81">
        <f t="shared" si="0"/>
        <v>0</v>
      </c>
      <c r="U37" s="81">
        <f>IFERROR(VLOOKUP(K37,'15'!$K$3:$M$16,3,FALSE),0)</f>
        <v>0</v>
      </c>
      <c r="V37" s="81">
        <f t="shared" si="2"/>
        <v>0</v>
      </c>
    </row>
    <row r="38" spans="1:22">
      <c r="A38" s="7"/>
      <c r="B38" s="147"/>
      <c r="C38" s="147"/>
      <c r="D38" s="79"/>
      <c r="E38" s="79"/>
      <c r="F38" s="79"/>
      <c r="G38" s="79"/>
      <c r="H38" s="79"/>
      <c r="I38" s="8"/>
      <c r="K38" s="79"/>
      <c r="L38" s="81"/>
      <c r="M38" s="81"/>
      <c r="N38" s="81"/>
      <c r="O38" s="81"/>
      <c r="P38" s="81"/>
      <c r="R38" s="81">
        <f t="shared" si="3"/>
        <v>0</v>
      </c>
      <c r="S38" s="81">
        <f>IFERROR(IF(J38="X",0,IF(K38="X",0,VLOOKUP(K38,'15'!$K$3:$L$16,2,FALSE))),0)</f>
        <v>0</v>
      </c>
      <c r="T38" s="81">
        <f t="shared" si="0"/>
        <v>0</v>
      </c>
      <c r="U38" s="81">
        <f>IFERROR(VLOOKUP(K38,'15'!$K$3:$M$16,3,FALSE),0)</f>
        <v>0</v>
      </c>
      <c r="V38" s="81">
        <f t="shared" si="2"/>
        <v>0</v>
      </c>
    </row>
    <row r="39" spans="1:22">
      <c r="A39" s="7"/>
      <c r="B39" s="147"/>
      <c r="C39" s="147"/>
      <c r="D39" s="79"/>
      <c r="E39" s="79"/>
      <c r="F39" s="79"/>
      <c r="G39" s="79"/>
      <c r="H39" s="79"/>
      <c r="I39" s="8"/>
      <c r="K39" s="79"/>
      <c r="L39" s="81"/>
      <c r="M39" s="81"/>
      <c r="N39" s="81"/>
      <c r="O39" s="81"/>
      <c r="P39" s="81"/>
      <c r="R39" s="81">
        <f t="shared" si="3"/>
        <v>0</v>
      </c>
      <c r="S39" s="81">
        <f>IFERROR(IF(J39="X",0,IF(K39="X",0,VLOOKUP(K39,'15'!$K$3:$L$16,2,FALSE))),0)</f>
        <v>0</v>
      </c>
      <c r="T39" s="81">
        <f t="shared" si="0"/>
        <v>0</v>
      </c>
      <c r="U39" s="81">
        <f>IFERROR(VLOOKUP(K39,'15'!$K$3:$M$16,3,FALSE),0)</f>
        <v>0</v>
      </c>
      <c r="V39" s="81">
        <f t="shared" si="2"/>
        <v>0</v>
      </c>
    </row>
    <row r="40" spans="1:22">
      <c r="A40" s="7"/>
      <c r="B40" s="147"/>
      <c r="C40" s="147"/>
      <c r="D40" s="79"/>
      <c r="E40" s="79"/>
      <c r="F40" s="79"/>
      <c r="G40" s="79"/>
      <c r="H40" s="79"/>
      <c r="I40" s="8"/>
      <c r="K40" s="79"/>
      <c r="L40" s="81"/>
      <c r="M40" s="81"/>
      <c r="N40" s="81"/>
      <c r="O40" s="81"/>
      <c r="P40" s="81"/>
      <c r="R40" s="81">
        <f t="shared" si="3"/>
        <v>0</v>
      </c>
      <c r="S40" s="81">
        <f>IFERROR(IF(J40="X",0,IF(K40="X",0,VLOOKUP(K40,'15'!$K$3:$L$16,2,FALSE))),0)</f>
        <v>0</v>
      </c>
      <c r="T40" s="81">
        <f t="shared" si="0"/>
        <v>0</v>
      </c>
      <c r="U40" s="81">
        <f>IFERROR(VLOOKUP(K40,'15'!$K$3:$M$16,3,FALSE),0)</f>
        <v>0</v>
      </c>
      <c r="V40" s="81">
        <f t="shared" si="2"/>
        <v>0</v>
      </c>
    </row>
    <row r="41" spans="1:22">
      <c r="A41" s="7"/>
      <c r="B41" s="147"/>
      <c r="C41" s="147"/>
      <c r="D41" s="79"/>
      <c r="E41" s="79"/>
      <c r="F41" s="79"/>
      <c r="G41" s="79"/>
      <c r="H41" s="79"/>
      <c r="I41" s="8"/>
      <c r="K41" s="79"/>
      <c r="L41" s="81"/>
      <c r="M41" s="81"/>
      <c r="N41" s="81"/>
      <c r="O41" s="81"/>
      <c r="P41" s="81"/>
      <c r="R41" s="81">
        <f t="shared" si="3"/>
        <v>0</v>
      </c>
      <c r="S41" s="81">
        <f>IFERROR(IF(J41="X",0,IF(K41="X",0,VLOOKUP(K41,'15'!$K$3:$L$16,2,FALSE))),0)</f>
        <v>0</v>
      </c>
      <c r="T41" s="81">
        <f t="shared" si="0"/>
        <v>0</v>
      </c>
      <c r="U41" s="81">
        <f>IFERROR(VLOOKUP(K41,'15'!$K$3:$M$16,3,FALSE),0)</f>
        <v>0</v>
      </c>
      <c r="V41" s="81">
        <f t="shared" si="2"/>
        <v>0</v>
      </c>
    </row>
    <row r="42" spans="1:22">
      <c r="A42" s="7"/>
      <c r="B42" s="147"/>
      <c r="C42" s="147"/>
      <c r="D42" s="79"/>
      <c r="E42" s="79"/>
      <c r="F42" s="79"/>
      <c r="G42" s="79"/>
      <c r="H42" s="79"/>
      <c r="I42" s="8"/>
      <c r="K42" s="79"/>
      <c r="L42" s="81"/>
      <c r="M42" s="81"/>
      <c r="N42" s="81"/>
      <c r="O42" s="81"/>
      <c r="P42" s="81"/>
      <c r="R42" s="81">
        <f t="shared" si="3"/>
        <v>0</v>
      </c>
      <c r="S42" s="81">
        <f>IFERROR(IF(J42="X",0,IF(K42="X",0,VLOOKUP(K42,'15'!$K$3:$L$16,2,FALSE))),0)</f>
        <v>0</v>
      </c>
      <c r="T42" s="81">
        <f t="shared" si="0"/>
        <v>0</v>
      </c>
      <c r="U42" s="81">
        <f>IFERROR(VLOOKUP(K42,'15'!$K$3:$M$16,3,FALSE),0)</f>
        <v>0</v>
      </c>
      <c r="V42" s="81">
        <f t="shared" si="2"/>
        <v>0</v>
      </c>
    </row>
    <row r="43" spans="1:22">
      <c r="A43" s="7"/>
      <c r="B43" s="147"/>
      <c r="C43" s="147"/>
      <c r="D43" s="79"/>
      <c r="E43" s="79"/>
      <c r="F43" s="79"/>
      <c r="G43" s="79"/>
      <c r="H43" s="79"/>
      <c r="I43" s="8"/>
      <c r="K43" s="79"/>
      <c r="L43" s="81"/>
      <c r="M43" s="81"/>
      <c r="N43" s="81"/>
      <c r="O43" s="81"/>
      <c r="P43" s="81"/>
      <c r="R43" s="81">
        <f t="shared" si="3"/>
        <v>0</v>
      </c>
      <c r="S43" s="81">
        <f>IFERROR(IF(J43="X",0,IF(K43="X",0,VLOOKUP(K43,'15'!$K$3:$L$16,2,FALSE))),0)</f>
        <v>0</v>
      </c>
      <c r="T43" s="81">
        <f t="shared" si="0"/>
        <v>0</v>
      </c>
      <c r="U43" s="81">
        <f>IFERROR(VLOOKUP(K43,'15'!$K$3:$M$16,3,FALSE),0)</f>
        <v>0</v>
      </c>
      <c r="V43" s="81">
        <f t="shared" si="2"/>
        <v>0</v>
      </c>
    </row>
    <row r="44" spans="1:22">
      <c r="A44" s="7"/>
      <c r="B44" s="147"/>
      <c r="C44" s="147"/>
      <c r="D44" s="79"/>
      <c r="E44" s="79"/>
      <c r="F44" s="79"/>
      <c r="G44" s="79"/>
      <c r="H44" s="79"/>
      <c r="I44" s="8"/>
      <c r="K44" s="79"/>
      <c r="L44" s="81"/>
      <c r="M44" s="81"/>
      <c r="N44" s="81"/>
      <c r="O44" s="81"/>
      <c r="P44" s="81"/>
      <c r="R44" s="81">
        <f t="shared" si="3"/>
        <v>0</v>
      </c>
      <c r="S44" s="81">
        <f>IFERROR(IF(J44="X",0,IF(K44="X",0,VLOOKUP(K44,'15'!$K$3:$L$16,2,FALSE))),0)</f>
        <v>0</v>
      </c>
      <c r="T44" s="81">
        <f t="shared" si="0"/>
        <v>0</v>
      </c>
      <c r="U44" s="81">
        <f>IFERROR(VLOOKUP(K44,'15'!$K$3:$M$16,3,FALSE),0)</f>
        <v>0</v>
      </c>
      <c r="V44" s="81">
        <f t="shared" si="2"/>
        <v>0</v>
      </c>
    </row>
    <row r="45" spans="1:22">
      <c r="A45" s="7"/>
      <c r="B45" s="147"/>
      <c r="C45" s="147"/>
      <c r="D45" s="79"/>
      <c r="E45" s="79"/>
      <c r="F45" s="79"/>
      <c r="G45" s="79"/>
      <c r="H45" s="79"/>
      <c r="I45" s="8"/>
      <c r="K45" s="79"/>
      <c r="L45" s="81"/>
      <c r="M45" s="81"/>
      <c r="N45" s="81"/>
      <c r="O45" s="81"/>
      <c r="P45" s="81"/>
      <c r="R45" s="81">
        <f t="shared" si="3"/>
        <v>0</v>
      </c>
      <c r="S45" s="81">
        <f>IFERROR(IF(J45="X",0,IF(K45="X",0,VLOOKUP(K45,'15'!$K$3:$L$16,2,FALSE))),0)</f>
        <v>0</v>
      </c>
      <c r="T45" s="81">
        <f t="shared" si="0"/>
        <v>0</v>
      </c>
      <c r="U45" s="81">
        <f>IFERROR(VLOOKUP(K45,'15'!$K$3:$M$16,3,FALSE),0)</f>
        <v>0</v>
      </c>
      <c r="V45" s="81">
        <f t="shared" si="2"/>
        <v>0</v>
      </c>
    </row>
    <row r="46" spans="1:22">
      <c r="A46" s="7"/>
      <c r="B46" s="147"/>
      <c r="C46" s="147"/>
      <c r="D46" s="79"/>
      <c r="E46" s="79"/>
      <c r="F46" s="79"/>
      <c r="G46" s="79"/>
      <c r="H46" s="79"/>
      <c r="I46" s="8"/>
      <c r="K46" s="79"/>
      <c r="L46" s="81"/>
      <c r="M46" s="81"/>
      <c r="N46" s="81"/>
      <c r="O46" s="81"/>
      <c r="P46" s="81"/>
      <c r="R46" s="81">
        <f t="shared" si="3"/>
        <v>0</v>
      </c>
      <c r="S46" s="81">
        <f>IFERROR(IF(J46="X",0,IF(K46="X",0,VLOOKUP(K46,'15'!$K$3:$L$16,2,FALSE))),0)</f>
        <v>0</v>
      </c>
      <c r="T46" s="81">
        <f t="shared" si="0"/>
        <v>0</v>
      </c>
      <c r="U46" s="81">
        <f>IFERROR(VLOOKUP(K46,'15'!$K$3:$M$16,3,FALSE),0)</f>
        <v>0</v>
      </c>
      <c r="V46" s="81">
        <f t="shared" si="2"/>
        <v>0</v>
      </c>
    </row>
    <row r="47" spans="1:22">
      <c r="A47" s="7"/>
      <c r="B47" s="147"/>
      <c r="C47" s="147"/>
      <c r="D47" s="79"/>
      <c r="E47" s="79"/>
      <c r="F47" s="79"/>
      <c r="G47" s="79"/>
      <c r="H47" s="79"/>
      <c r="I47" s="8"/>
      <c r="K47" s="79"/>
      <c r="L47" s="81"/>
      <c r="M47" s="81"/>
      <c r="N47" s="81"/>
      <c r="O47" s="81"/>
      <c r="P47" s="81"/>
      <c r="R47" s="81">
        <f t="shared" si="3"/>
        <v>0</v>
      </c>
      <c r="S47" s="81">
        <f>IFERROR(IF(J47="X",0,IF(K47="X",0,VLOOKUP(K47,'15'!$K$3:$L$16,2,FALSE))),0)</f>
        <v>0</v>
      </c>
      <c r="T47" s="81">
        <f t="shared" si="0"/>
        <v>0</v>
      </c>
      <c r="U47" s="81">
        <f>IFERROR(VLOOKUP(K47,'15'!$K$3:$M$16,3,FALSE),0)</f>
        <v>0</v>
      </c>
      <c r="V47" s="81">
        <f t="shared" si="2"/>
        <v>0</v>
      </c>
    </row>
    <row r="48" spans="1:22">
      <c r="A48" s="7"/>
      <c r="B48" s="147"/>
      <c r="C48" s="147"/>
      <c r="D48" s="79"/>
      <c r="E48" s="79"/>
      <c r="F48" s="79"/>
      <c r="G48" s="79"/>
      <c r="H48" s="79"/>
      <c r="I48" s="8"/>
      <c r="K48" s="79"/>
      <c r="L48" s="81"/>
      <c r="M48" s="81"/>
      <c r="N48" s="81"/>
      <c r="O48" s="81"/>
      <c r="P48" s="81"/>
      <c r="R48" s="81">
        <f t="shared" si="3"/>
        <v>0</v>
      </c>
      <c r="S48" s="81">
        <f>IFERROR(IF(J48="X",0,IF(K48="X",0,VLOOKUP(K48,'15'!$K$3:$L$16,2,FALSE))),0)</f>
        <v>0</v>
      </c>
      <c r="T48" s="81">
        <f t="shared" si="0"/>
        <v>0</v>
      </c>
      <c r="U48" s="81">
        <f>IFERROR(VLOOKUP(K48,'15'!$K$3:$M$16,3,FALSE),0)</f>
        <v>0</v>
      </c>
      <c r="V48" s="81">
        <f t="shared" si="2"/>
        <v>0</v>
      </c>
    </row>
    <row r="49" spans="1:22">
      <c r="A49" s="7"/>
      <c r="B49" s="147"/>
      <c r="C49" s="147"/>
      <c r="D49" s="79"/>
      <c r="E49" s="79"/>
      <c r="F49" s="79"/>
      <c r="G49" s="79"/>
      <c r="H49" s="79"/>
      <c r="I49" s="8"/>
      <c r="K49" s="79"/>
      <c r="L49" s="81"/>
      <c r="M49" s="81"/>
      <c r="N49" s="81"/>
      <c r="O49" s="81"/>
      <c r="P49" s="81"/>
      <c r="R49" s="81">
        <f t="shared" si="3"/>
        <v>0</v>
      </c>
      <c r="S49" s="81">
        <f>IFERROR(IF(J49="X",0,IF(K49="X",0,VLOOKUP(K49,'15'!$K$3:$L$16,2,FALSE))),0)</f>
        <v>0</v>
      </c>
      <c r="T49" s="81">
        <f t="shared" si="0"/>
        <v>0</v>
      </c>
      <c r="U49" s="81">
        <f>IFERROR(VLOOKUP(K49,'15'!$K$3:$M$16,3,FALSE),0)</f>
        <v>0</v>
      </c>
      <c r="V49" s="81">
        <f t="shared" si="2"/>
        <v>0</v>
      </c>
    </row>
    <row r="50" spans="1:22">
      <c r="A50" s="7"/>
      <c r="B50" s="147"/>
      <c r="C50" s="147"/>
      <c r="D50" s="79"/>
      <c r="E50" s="79"/>
      <c r="F50" s="79"/>
      <c r="G50" s="79"/>
      <c r="H50" s="79"/>
      <c r="I50" s="8"/>
      <c r="K50" s="79"/>
      <c r="L50" s="81"/>
      <c r="M50" s="81"/>
      <c r="N50" s="81"/>
      <c r="O50" s="81"/>
      <c r="P50" s="81"/>
      <c r="R50" s="81">
        <f t="shared" si="3"/>
        <v>0</v>
      </c>
      <c r="S50" s="81">
        <f>IFERROR(IF(J50="X",0,IF(K50="X",0,VLOOKUP(K50,'15'!$K$3:$L$16,2,FALSE))),0)</f>
        <v>0</v>
      </c>
      <c r="T50" s="81">
        <f t="shared" si="0"/>
        <v>0</v>
      </c>
      <c r="U50" s="81">
        <f>IFERROR(VLOOKUP(K50,'15'!$K$3:$M$16,3,FALSE),0)</f>
        <v>0</v>
      </c>
      <c r="V50" s="81">
        <f t="shared" si="2"/>
        <v>0</v>
      </c>
    </row>
    <row r="51" spans="1:22">
      <c r="A51" s="7"/>
      <c r="B51" s="147"/>
      <c r="C51" s="147"/>
      <c r="D51" s="79"/>
      <c r="E51" s="79"/>
      <c r="F51" s="79"/>
      <c r="G51" s="79"/>
      <c r="H51" s="79"/>
      <c r="I51" s="8"/>
      <c r="K51" s="79"/>
      <c r="L51" s="81"/>
      <c r="M51" s="81"/>
      <c r="N51" s="81"/>
      <c r="O51" s="81"/>
      <c r="P51" s="81"/>
      <c r="R51" s="81">
        <f t="shared" si="3"/>
        <v>0</v>
      </c>
      <c r="S51" s="81">
        <f>IFERROR(IF(J51="X",0,IF(K51="X",0,VLOOKUP(K51,'15'!$K$3:$L$16,2,FALSE))),0)</f>
        <v>0</v>
      </c>
      <c r="T51" s="81">
        <f t="shared" si="0"/>
        <v>0</v>
      </c>
      <c r="U51" s="81">
        <f>IFERROR(VLOOKUP(K51,'15'!$K$3:$M$16,3,FALSE),0)</f>
        <v>0</v>
      </c>
      <c r="V51" s="81">
        <f t="shared" si="2"/>
        <v>0</v>
      </c>
    </row>
    <row r="52" spans="1:22">
      <c r="A52" s="7"/>
      <c r="B52" s="147"/>
      <c r="C52" s="147"/>
      <c r="D52" s="79"/>
      <c r="E52" s="79"/>
      <c r="F52" s="79"/>
      <c r="G52" s="79"/>
      <c r="H52" s="79"/>
      <c r="I52" s="8"/>
      <c r="K52" s="79"/>
      <c r="L52" s="81"/>
      <c r="M52" s="81"/>
      <c r="N52" s="81"/>
      <c r="O52" s="81"/>
      <c r="P52" s="81"/>
      <c r="R52" s="81">
        <f t="shared" si="3"/>
        <v>0</v>
      </c>
      <c r="S52" s="81">
        <f>IFERROR(IF(J52="X",0,IF(K52="X",0,VLOOKUP(K52,'15'!$K$3:$L$16,2,FALSE))),0)</f>
        <v>0</v>
      </c>
      <c r="T52" s="81">
        <f t="shared" si="0"/>
        <v>0</v>
      </c>
      <c r="U52" s="81">
        <f>IFERROR(VLOOKUP(K52,'15'!$K$3:$M$16,3,FALSE),0)</f>
        <v>0</v>
      </c>
      <c r="V52" s="81">
        <f t="shared" si="2"/>
        <v>0</v>
      </c>
    </row>
    <row r="53" spans="1:22">
      <c r="A53" s="7"/>
      <c r="B53" s="147"/>
      <c r="C53" s="147"/>
      <c r="D53" s="79"/>
      <c r="E53" s="79"/>
      <c r="F53" s="79"/>
      <c r="G53" s="79"/>
      <c r="H53" s="79"/>
      <c r="I53" s="8"/>
      <c r="K53" s="79"/>
      <c r="L53" s="81"/>
      <c r="M53" s="81"/>
      <c r="N53" s="81"/>
      <c r="O53" s="81"/>
      <c r="P53" s="81"/>
      <c r="R53" s="81">
        <f t="shared" si="3"/>
        <v>0</v>
      </c>
      <c r="S53" s="81">
        <f>IFERROR(IF(J53="X",0,IF(K53="X",0,VLOOKUP(K53,'15'!$K$3:$L$16,2,FALSE))),0)</f>
        <v>0</v>
      </c>
      <c r="T53" s="81">
        <f t="shared" si="0"/>
        <v>0</v>
      </c>
      <c r="U53" s="81">
        <f>IFERROR(VLOOKUP(K53,'15'!$K$3:$M$16,3,FALSE),0)</f>
        <v>0</v>
      </c>
      <c r="V53" s="81">
        <f t="shared" si="2"/>
        <v>0</v>
      </c>
    </row>
    <row r="54" spans="1:22">
      <c r="A54" s="7"/>
      <c r="B54" s="147"/>
      <c r="C54" s="147"/>
      <c r="D54" s="79"/>
      <c r="E54" s="79"/>
      <c r="F54" s="79"/>
      <c r="G54" s="79"/>
      <c r="H54" s="79"/>
      <c r="I54" s="8"/>
      <c r="K54" s="79"/>
      <c r="L54" s="81"/>
      <c r="M54" s="81"/>
      <c r="N54" s="81"/>
      <c r="O54" s="81"/>
      <c r="P54" s="81"/>
      <c r="R54" s="81">
        <f t="shared" si="3"/>
        <v>0</v>
      </c>
      <c r="S54" s="81">
        <f>IFERROR(IF(J54="X",0,IF(K54="X",0,VLOOKUP(K54,'15'!$K$3:$L$16,2,FALSE))),0)</f>
        <v>0</v>
      </c>
      <c r="T54" s="81">
        <f t="shared" si="0"/>
        <v>0</v>
      </c>
      <c r="U54" s="81">
        <f>IFERROR(VLOOKUP(K54,'15'!$K$3:$M$16,3,FALSE),0)</f>
        <v>0</v>
      </c>
      <c r="V54" s="81">
        <f t="shared" si="2"/>
        <v>0</v>
      </c>
    </row>
    <row r="55" spans="1:22">
      <c r="A55" s="7"/>
      <c r="B55" s="147"/>
      <c r="C55" s="147"/>
      <c r="D55" s="79"/>
      <c r="E55" s="79"/>
      <c r="F55" s="79"/>
      <c r="G55" s="79"/>
      <c r="H55" s="79"/>
      <c r="I55" s="8"/>
      <c r="K55" s="79"/>
      <c r="L55" s="81"/>
      <c r="M55" s="81"/>
      <c r="N55" s="81"/>
      <c r="O55" s="81"/>
      <c r="P55" s="81"/>
      <c r="R55" s="81">
        <f t="shared" si="3"/>
        <v>0</v>
      </c>
      <c r="S55" s="81">
        <f>IFERROR(IF(J55="X",0,IF(K55="X",0,VLOOKUP(K55,'15'!$K$3:$L$16,2,FALSE))),0)</f>
        <v>0</v>
      </c>
      <c r="T55" s="81">
        <f t="shared" si="0"/>
        <v>0</v>
      </c>
      <c r="U55" s="81">
        <f>IFERROR(VLOOKUP(K55,'15'!$K$3:$M$16,3,FALSE),0)</f>
        <v>0</v>
      </c>
      <c r="V55" s="81">
        <f t="shared" si="2"/>
        <v>0</v>
      </c>
    </row>
    <row r="56" spans="1:22">
      <c r="A56" s="7"/>
      <c r="B56" s="147"/>
      <c r="C56" s="147"/>
      <c r="D56" s="79"/>
      <c r="E56" s="79"/>
      <c r="F56" s="79"/>
      <c r="G56" s="79"/>
      <c r="H56" s="79"/>
      <c r="I56" s="8"/>
      <c r="K56" s="79"/>
      <c r="L56" s="81"/>
      <c r="M56" s="81"/>
      <c r="N56" s="81"/>
      <c r="O56" s="81"/>
      <c r="P56" s="81"/>
      <c r="R56" s="81">
        <f t="shared" si="3"/>
        <v>0</v>
      </c>
      <c r="S56" s="81">
        <f>IFERROR(IF(J56="X",0,IF(K56="X",0,VLOOKUP(K56,'15'!$K$3:$L$16,2,FALSE))),0)</f>
        <v>0</v>
      </c>
      <c r="T56" s="81">
        <f t="shared" si="0"/>
        <v>0</v>
      </c>
      <c r="U56" s="81">
        <f>IFERROR(VLOOKUP(K56,'15'!$K$3:$M$16,3,FALSE),0)</f>
        <v>0</v>
      </c>
      <c r="V56" s="81">
        <f t="shared" si="2"/>
        <v>0</v>
      </c>
    </row>
    <row r="57" spans="1:22">
      <c r="A57" s="7"/>
      <c r="B57" s="147"/>
      <c r="C57" s="147"/>
      <c r="D57" s="79"/>
      <c r="E57" s="79"/>
      <c r="F57" s="79"/>
      <c r="G57" s="79"/>
      <c r="H57" s="79"/>
      <c r="I57" s="8"/>
      <c r="K57" s="79"/>
      <c r="L57" s="81"/>
      <c r="M57" s="81"/>
      <c r="N57" s="81"/>
      <c r="O57" s="81"/>
      <c r="P57" s="81"/>
      <c r="R57" s="81">
        <f t="shared" si="3"/>
        <v>0</v>
      </c>
      <c r="S57" s="81">
        <f>IFERROR(IF(J57="X",0,IF(K57="X",0,VLOOKUP(K57,'15'!$K$3:$L$16,2,FALSE))),0)</f>
        <v>0</v>
      </c>
      <c r="T57" s="81">
        <f t="shared" si="0"/>
        <v>0</v>
      </c>
      <c r="U57" s="81">
        <f>IFERROR(VLOOKUP(K57,'15'!$K$3:$M$16,3,FALSE),0)</f>
        <v>0</v>
      </c>
      <c r="V57" s="81">
        <f t="shared" si="2"/>
        <v>0</v>
      </c>
    </row>
    <row r="58" spans="1:22">
      <c r="A58" s="7"/>
      <c r="B58" s="147"/>
      <c r="C58" s="147"/>
      <c r="D58" s="79"/>
      <c r="E58" s="79"/>
      <c r="F58" s="79"/>
      <c r="G58" s="79"/>
      <c r="H58" s="79"/>
      <c r="I58" s="8"/>
      <c r="K58" s="79"/>
      <c r="L58" s="81"/>
      <c r="M58" s="81"/>
      <c r="N58" s="81"/>
      <c r="O58" s="81"/>
      <c r="P58" s="81"/>
      <c r="R58" s="81">
        <f t="shared" si="3"/>
        <v>0</v>
      </c>
      <c r="S58" s="81">
        <f>IFERROR(IF(J58="X",0,IF(K58="X",0,VLOOKUP(K58,'15'!$K$3:$L$16,2,FALSE))),0)</f>
        <v>0</v>
      </c>
      <c r="T58" s="81">
        <f t="shared" si="0"/>
        <v>0</v>
      </c>
      <c r="U58" s="81">
        <f>IFERROR(VLOOKUP(K58,'15'!$K$3:$M$16,3,FALSE),0)</f>
        <v>0</v>
      </c>
      <c r="V58" s="81">
        <f t="shared" si="2"/>
        <v>0</v>
      </c>
    </row>
    <row r="59" spans="1:22">
      <c r="A59" s="7"/>
      <c r="B59" s="147"/>
      <c r="C59" s="147"/>
      <c r="D59" s="79"/>
      <c r="E59" s="79"/>
      <c r="F59" s="79"/>
      <c r="G59" s="79"/>
      <c r="H59" s="79"/>
      <c r="I59" s="8"/>
      <c r="K59" s="79"/>
      <c r="L59" s="81"/>
      <c r="M59" s="81"/>
      <c r="N59" s="81"/>
      <c r="O59" s="81"/>
      <c r="P59" s="81"/>
      <c r="R59" s="81">
        <f t="shared" si="3"/>
        <v>0</v>
      </c>
      <c r="S59" s="81">
        <f>IFERROR(IF(J59="X",0,IF(K59="X",0,VLOOKUP(K59,'15'!$K$3:$L$16,2,FALSE))),0)</f>
        <v>0</v>
      </c>
      <c r="T59" s="81">
        <f t="shared" si="0"/>
        <v>0</v>
      </c>
      <c r="U59" s="81">
        <f>IFERROR(VLOOKUP(K59,'15'!$K$3:$M$16,3,FALSE),0)</f>
        <v>0</v>
      </c>
      <c r="V59" s="81">
        <f t="shared" si="2"/>
        <v>0</v>
      </c>
    </row>
    <row r="60" spans="1:22">
      <c r="A60" s="7"/>
      <c r="B60" s="147"/>
      <c r="C60" s="147"/>
      <c r="D60" s="79"/>
      <c r="E60" s="79"/>
      <c r="F60" s="79"/>
      <c r="G60" s="79"/>
      <c r="H60" s="79"/>
      <c r="I60" s="8"/>
      <c r="K60" s="79"/>
      <c r="L60" s="81"/>
      <c r="M60" s="81"/>
      <c r="N60" s="81"/>
      <c r="O60" s="81"/>
      <c r="P60" s="81"/>
      <c r="R60" s="81">
        <f t="shared" si="3"/>
        <v>0</v>
      </c>
      <c r="S60" s="81">
        <f>IFERROR(IF(J60="X",0,IF(K60="X",0,VLOOKUP(K60,'15'!$K$3:$L$16,2,FALSE))),0)</f>
        <v>0</v>
      </c>
      <c r="T60" s="81">
        <f t="shared" si="0"/>
        <v>0</v>
      </c>
      <c r="U60" s="81">
        <f>IFERROR(VLOOKUP(K60,'15'!$K$3:$M$16,3,FALSE),0)</f>
        <v>0</v>
      </c>
      <c r="V60" s="81">
        <f t="shared" si="2"/>
        <v>0</v>
      </c>
    </row>
    <row r="61" spans="1:22">
      <c r="A61" s="7"/>
      <c r="B61" s="147"/>
      <c r="C61" s="147"/>
      <c r="D61" s="79"/>
      <c r="E61" s="79"/>
      <c r="F61" s="79"/>
      <c r="G61" s="79"/>
      <c r="H61" s="79"/>
      <c r="I61" s="8"/>
      <c r="K61" s="79"/>
      <c r="L61" s="81"/>
      <c r="M61" s="81"/>
      <c r="N61" s="81"/>
      <c r="O61" s="81"/>
      <c r="P61" s="81"/>
      <c r="R61" s="81">
        <f t="shared" si="3"/>
        <v>0</v>
      </c>
      <c r="S61" s="81">
        <f>IFERROR(IF(J61="X",0,IF(K61="X",0,VLOOKUP(K61,'15'!$K$3:$L$16,2,FALSE))),0)</f>
        <v>0</v>
      </c>
      <c r="T61" s="81">
        <f t="shared" si="0"/>
        <v>0</v>
      </c>
      <c r="U61" s="81">
        <f>IFERROR(VLOOKUP(K61,'15'!$K$3:$M$16,3,FALSE),0)</f>
        <v>0</v>
      </c>
      <c r="V61" s="81">
        <f t="shared" si="2"/>
        <v>0</v>
      </c>
    </row>
    <row r="62" spans="1:22">
      <c r="A62" s="7"/>
      <c r="B62" s="147"/>
      <c r="C62" s="147"/>
      <c r="D62" s="79"/>
      <c r="E62" s="79"/>
      <c r="F62" s="79"/>
      <c r="G62" s="79"/>
      <c r="H62" s="79"/>
      <c r="I62" s="8"/>
      <c r="K62" s="79"/>
      <c r="L62" s="81"/>
      <c r="M62" s="81"/>
      <c r="N62" s="81"/>
      <c r="O62" s="81"/>
      <c r="P62" s="81"/>
      <c r="R62" s="81">
        <f t="shared" si="3"/>
        <v>0</v>
      </c>
      <c r="S62" s="81">
        <f>IFERROR(IF(J62="X",0,IF(K62="X",0,VLOOKUP(K62,'15'!$K$3:$L$16,2,FALSE))),0)</f>
        <v>0</v>
      </c>
      <c r="T62" s="81">
        <f t="shared" si="0"/>
        <v>0</v>
      </c>
      <c r="U62" s="81">
        <f>IFERROR(VLOOKUP(K62,'15'!$K$3:$M$16,3,FALSE),0)</f>
        <v>0</v>
      </c>
      <c r="V62" s="81">
        <f t="shared" si="2"/>
        <v>0</v>
      </c>
    </row>
    <row r="63" spans="1:22">
      <c r="A63" s="7"/>
      <c r="B63" s="147"/>
      <c r="C63" s="147"/>
      <c r="D63" s="79"/>
      <c r="E63" s="79"/>
      <c r="F63" s="79"/>
      <c r="G63" s="79"/>
      <c r="H63" s="79"/>
      <c r="I63" s="8"/>
      <c r="K63" s="79"/>
      <c r="L63" s="81"/>
      <c r="M63" s="81"/>
      <c r="N63" s="81"/>
      <c r="O63" s="81"/>
      <c r="P63" s="81"/>
      <c r="R63" s="81">
        <f t="shared" si="3"/>
        <v>0</v>
      </c>
      <c r="S63" s="81">
        <f>IFERROR(IF(J63="X",0,IF(K63="X",0,VLOOKUP(K63,'15'!$K$3:$L$16,2,FALSE))),0)</f>
        <v>0</v>
      </c>
      <c r="T63" s="81">
        <f t="shared" si="0"/>
        <v>0</v>
      </c>
      <c r="U63" s="81">
        <f>IFERROR(VLOOKUP(K63,'15'!$K$3:$M$16,3,FALSE),0)</f>
        <v>0</v>
      </c>
      <c r="V63" s="81">
        <f t="shared" si="2"/>
        <v>0</v>
      </c>
    </row>
    <row r="64" spans="1:22">
      <c r="A64" s="7"/>
      <c r="B64" s="147"/>
      <c r="C64" s="147"/>
      <c r="D64" s="79"/>
      <c r="E64" s="79"/>
      <c r="F64" s="79"/>
      <c r="G64" s="79"/>
      <c r="H64" s="79"/>
      <c r="I64" s="8"/>
      <c r="K64" s="79"/>
      <c r="L64" s="81"/>
      <c r="M64" s="81"/>
      <c r="N64" s="81"/>
      <c r="O64" s="81"/>
      <c r="P64" s="81"/>
      <c r="R64" s="81">
        <f t="shared" si="3"/>
        <v>0</v>
      </c>
      <c r="S64" s="81">
        <f>IFERROR(IF(J64="X",0,IF(K64="X",0,VLOOKUP(K64,'15'!$K$3:$L$16,2,FALSE))),0)</f>
        <v>0</v>
      </c>
      <c r="T64" s="81">
        <f t="shared" si="0"/>
        <v>0</v>
      </c>
      <c r="U64" s="81">
        <f>IFERROR(VLOOKUP(K64,'15'!$K$3:$M$16,3,FALSE),0)</f>
        <v>0</v>
      </c>
      <c r="V64" s="81">
        <f t="shared" si="2"/>
        <v>0</v>
      </c>
    </row>
    <row r="65" spans="1:22">
      <c r="A65" s="7"/>
      <c r="B65" s="147"/>
      <c r="C65" s="147"/>
      <c r="D65" s="79"/>
      <c r="E65" s="79"/>
      <c r="F65" s="79"/>
      <c r="G65" s="79"/>
      <c r="H65" s="79"/>
      <c r="I65" s="8"/>
      <c r="K65" s="79"/>
      <c r="L65" s="81"/>
      <c r="M65" s="81"/>
      <c r="N65" s="81"/>
      <c r="O65" s="81"/>
      <c r="P65" s="81"/>
      <c r="R65" s="81">
        <f t="shared" si="3"/>
        <v>0</v>
      </c>
      <c r="S65" s="81">
        <f>IFERROR(IF(J65="X",0,IF(K65="X",0,VLOOKUP(K65,'15'!$K$3:$L$16,2,FALSE))),0)</f>
        <v>0</v>
      </c>
      <c r="T65" s="81">
        <f t="shared" si="0"/>
        <v>0</v>
      </c>
      <c r="U65" s="81">
        <f>IFERROR(VLOOKUP(K65,'15'!$K$3:$M$16,3,FALSE),0)</f>
        <v>0</v>
      </c>
      <c r="V65" s="81">
        <f t="shared" si="2"/>
        <v>0</v>
      </c>
    </row>
    <row r="66" spans="1:22">
      <c r="A66" s="7"/>
      <c r="B66" s="147"/>
      <c r="C66" s="147"/>
      <c r="D66" s="79"/>
      <c r="E66" s="79"/>
      <c r="F66" s="79"/>
      <c r="G66" s="79"/>
      <c r="H66" s="79"/>
      <c r="I66" s="8"/>
      <c r="K66" s="79"/>
      <c r="L66" s="81"/>
      <c r="M66" s="81"/>
      <c r="N66" s="81"/>
      <c r="O66" s="81"/>
      <c r="P66" s="81"/>
      <c r="R66" s="81">
        <f t="shared" si="3"/>
        <v>0</v>
      </c>
      <c r="S66" s="81">
        <f>IFERROR(IF(J66="X",0,IF(K66="X",0,VLOOKUP(K66,'15'!$K$3:$L$16,2,FALSE))),0)</f>
        <v>0</v>
      </c>
      <c r="T66" s="81">
        <f t="shared" si="0"/>
        <v>0</v>
      </c>
      <c r="U66" s="81">
        <f>IFERROR(VLOOKUP(K66,'15'!$K$3:$M$16,3,FALSE),0)</f>
        <v>0</v>
      </c>
      <c r="V66" s="81">
        <f t="shared" si="2"/>
        <v>0</v>
      </c>
    </row>
    <row r="67" spans="1:22">
      <c r="A67" s="7"/>
      <c r="B67" s="147"/>
      <c r="C67" s="147"/>
      <c r="D67" s="79"/>
      <c r="E67" s="79"/>
      <c r="F67" s="79"/>
      <c r="G67" s="79"/>
      <c r="H67" s="79"/>
      <c r="I67" s="8"/>
      <c r="K67" s="79"/>
      <c r="L67" s="81"/>
      <c r="M67" s="81"/>
      <c r="N67" s="81"/>
      <c r="O67" s="81"/>
      <c r="P67" s="81"/>
      <c r="R67" s="81">
        <f t="shared" si="3"/>
        <v>0</v>
      </c>
      <c r="S67" s="81">
        <f>IFERROR(IF(J67="X",0,IF(K67="X",0,VLOOKUP(K67,'15'!$K$3:$L$16,2,FALSE))),0)</f>
        <v>0</v>
      </c>
      <c r="T67" s="81">
        <f t="shared" si="0"/>
        <v>0</v>
      </c>
      <c r="U67" s="81">
        <f>IFERROR(VLOOKUP(K67,'15'!$K$3:$M$16,3,FALSE),0)</f>
        <v>0</v>
      </c>
      <c r="V67" s="81">
        <f t="shared" si="2"/>
        <v>0</v>
      </c>
    </row>
    <row r="68" spans="1:22">
      <c r="A68" s="7"/>
      <c r="B68" s="147"/>
      <c r="C68" s="147"/>
      <c r="D68" s="79"/>
      <c r="E68" s="79"/>
      <c r="F68" s="79"/>
      <c r="G68" s="79"/>
      <c r="H68" s="79"/>
      <c r="I68" s="8"/>
      <c r="K68" s="79"/>
      <c r="L68" s="81"/>
      <c r="M68" s="81"/>
      <c r="N68" s="81"/>
      <c r="O68" s="81"/>
      <c r="P68" s="81"/>
      <c r="R68" s="81">
        <f t="shared" si="3"/>
        <v>0</v>
      </c>
      <c r="S68" s="81">
        <f>IFERROR(IF(J68="X",0,IF(K68="X",0,VLOOKUP(K68,'15'!$K$3:$L$16,2,FALSE))),0)</f>
        <v>0</v>
      </c>
      <c r="T68" s="81">
        <f t="shared" ref="T68:T129" si="4">R68*S68</f>
        <v>0</v>
      </c>
      <c r="U68" s="81">
        <f>IFERROR(VLOOKUP(K68,'15'!$K$3:$M$16,3,FALSE),0)</f>
        <v>0</v>
      </c>
      <c r="V68" s="81">
        <f t="shared" si="2"/>
        <v>0</v>
      </c>
    </row>
    <row r="69" spans="1:22">
      <c r="A69" s="7"/>
      <c r="B69" s="147"/>
      <c r="C69" s="147"/>
      <c r="D69" s="79"/>
      <c r="E69" s="79"/>
      <c r="F69" s="79"/>
      <c r="G69" s="79"/>
      <c r="H69" s="79"/>
      <c r="I69" s="8"/>
      <c r="K69" s="79"/>
      <c r="L69" s="81"/>
      <c r="M69" s="81"/>
      <c r="N69" s="81"/>
      <c r="O69" s="81"/>
      <c r="P69" s="81"/>
      <c r="R69" s="81">
        <f t="shared" si="3"/>
        <v>0</v>
      </c>
      <c r="S69" s="81">
        <f>IFERROR(IF(J69="X",0,IF(K69="X",0,VLOOKUP(K69,'15'!$K$3:$L$16,2,FALSE))),0)</f>
        <v>0</v>
      </c>
      <c r="T69" s="81">
        <f t="shared" si="4"/>
        <v>0</v>
      </c>
      <c r="U69" s="81">
        <f>IFERROR(VLOOKUP(K69,'15'!$K$3:$M$16,3,FALSE),0)</f>
        <v>0</v>
      </c>
      <c r="V69" s="81">
        <f t="shared" ref="V69:V129" si="5">IF(U69=0,0,T69/U69)</f>
        <v>0</v>
      </c>
    </row>
    <row r="70" spans="1:22">
      <c r="A70" s="7"/>
      <c r="B70" s="147"/>
      <c r="C70" s="147"/>
      <c r="D70" s="79"/>
      <c r="E70" s="79"/>
      <c r="F70" s="79"/>
      <c r="G70" s="79"/>
      <c r="H70" s="79"/>
      <c r="I70" s="8"/>
      <c r="K70" s="79"/>
      <c r="L70" s="81"/>
      <c r="M70" s="81"/>
      <c r="N70" s="81"/>
      <c r="O70" s="81"/>
      <c r="P70" s="81"/>
      <c r="R70" s="81">
        <f t="shared" si="3"/>
        <v>0</v>
      </c>
      <c r="S70" s="81">
        <f>IFERROR(IF(J70="X",0,IF(K70="X",0,VLOOKUP(K70,'15'!$K$3:$L$16,2,FALSE))),0)</f>
        <v>0</v>
      </c>
      <c r="T70" s="81">
        <f t="shared" si="4"/>
        <v>0</v>
      </c>
      <c r="U70" s="81">
        <f>IFERROR(VLOOKUP(K70,'15'!$K$3:$M$16,3,FALSE),0)</f>
        <v>0</v>
      </c>
      <c r="V70" s="81">
        <f t="shared" si="5"/>
        <v>0</v>
      </c>
    </row>
    <row r="71" spans="1:22">
      <c r="A71" s="7"/>
      <c r="B71" s="147"/>
      <c r="C71" s="147"/>
      <c r="D71" s="79"/>
      <c r="E71" s="79"/>
      <c r="F71" s="79"/>
      <c r="G71" s="79"/>
      <c r="H71" s="79"/>
      <c r="I71" s="8"/>
      <c r="K71" s="79"/>
      <c r="L71" s="81"/>
      <c r="M71" s="81"/>
      <c r="N71" s="81"/>
      <c r="O71" s="81"/>
      <c r="P71" s="81"/>
      <c r="R71" s="81">
        <f t="shared" si="3"/>
        <v>0</v>
      </c>
      <c r="S71" s="81">
        <f>IFERROR(IF(J71="X",0,IF(K71="X",0,VLOOKUP(K71,'15'!$K$3:$L$16,2,FALSE))),0)</f>
        <v>0</v>
      </c>
      <c r="T71" s="81">
        <f t="shared" si="4"/>
        <v>0</v>
      </c>
      <c r="U71" s="81">
        <f>IFERROR(VLOOKUP(K71,'15'!$K$3:$M$16,3,FALSE),0)</f>
        <v>0</v>
      </c>
      <c r="V71" s="81">
        <f t="shared" si="5"/>
        <v>0</v>
      </c>
    </row>
    <row r="72" spans="1:22">
      <c r="A72" s="7"/>
      <c r="B72" s="147"/>
      <c r="C72" s="147"/>
      <c r="D72" s="79"/>
      <c r="E72" s="79"/>
      <c r="F72" s="79"/>
      <c r="G72" s="79"/>
      <c r="H72" s="79"/>
      <c r="I72" s="8"/>
      <c r="K72" s="79"/>
      <c r="L72" s="81"/>
      <c r="M72" s="81"/>
      <c r="N72" s="81"/>
      <c r="O72" s="81"/>
      <c r="P72" s="81"/>
      <c r="R72" s="81">
        <f t="shared" si="3"/>
        <v>0</v>
      </c>
      <c r="S72" s="81">
        <f>IFERROR(IF(J72="X",0,IF(K72="X",0,VLOOKUP(K72,'15'!$K$3:$L$16,2,FALSE))),0)</f>
        <v>0</v>
      </c>
      <c r="T72" s="81">
        <f t="shared" si="4"/>
        <v>0</v>
      </c>
      <c r="U72" s="81">
        <f>IFERROR(VLOOKUP(K72,'15'!$K$3:$M$16,3,FALSE),0)</f>
        <v>0</v>
      </c>
      <c r="V72" s="81">
        <f t="shared" si="5"/>
        <v>0</v>
      </c>
    </row>
    <row r="73" spans="1:22">
      <c r="A73" s="7"/>
      <c r="B73" s="147"/>
      <c r="C73" s="147"/>
      <c r="D73" s="79"/>
      <c r="E73" s="79"/>
      <c r="F73" s="79"/>
      <c r="G73" s="79"/>
      <c r="H73" s="79"/>
      <c r="I73" s="8"/>
      <c r="K73" s="79"/>
      <c r="L73" s="81"/>
      <c r="M73" s="81"/>
      <c r="N73" s="81"/>
      <c r="O73" s="81"/>
      <c r="P73" s="81"/>
      <c r="R73" s="81">
        <f t="shared" si="3"/>
        <v>0</v>
      </c>
      <c r="S73" s="81">
        <f>IFERROR(IF(J73="X",0,IF(K73="X",0,VLOOKUP(K73,'15'!$K$3:$L$16,2,FALSE))),0)</f>
        <v>0</v>
      </c>
      <c r="T73" s="81">
        <f t="shared" si="4"/>
        <v>0</v>
      </c>
      <c r="U73" s="81">
        <f>IFERROR(VLOOKUP(K73,'15'!$K$3:$M$16,3,FALSE),0)</f>
        <v>0</v>
      </c>
      <c r="V73" s="81">
        <f t="shared" si="5"/>
        <v>0</v>
      </c>
    </row>
    <row r="74" spans="1:22">
      <c r="A74" s="7"/>
      <c r="B74" s="147"/>
      <c r="C74" s="147"/>
      <c r="D74" s="79"/>
      <c r="E74" s="79"/>
      <c r="F74" s="79"/>
      <c r="G74" s="79"/>
      <c r="H74" s="79"/>
      <c r="I74" s="89"/>
      <c r="J74" s="154"/>
      <c r="K74" s="90"/>
      <c r="L74" s="81"/>
      <c r="M74" s="91"/>
      <c r="N74" s="91"/>
      <c r="O74" s="81"/>
      <c r="P74" s="91"/>
      <c r="Q74" s="91"/>
      <c r="R74" s="81">
        <f t="shared" si="3"/>
        <v>0</v>
      </c>
      <c r="S74" s="81">
        <f>IFERROR(IF(J74="X",0,IF(K74="X",0,VLOOKUP(K74,'15'!$K$3:$L$16,2,FALSE))),0)</f>
        <v>0</v>
      </c>
      <c r="T74" s="81">
        <f t="shared" si="4"/>
        <v>0</v>
      </c>
      <c r="U74" s="81">
        <f>IFERROR(VLOOKUP(K74,'15'!$K$3:$M$16,3,FALSE),0)</f>
        <v>0</v>
      </c>
      <c r="V74" s="81">
        <f t="shared" si="5"/>
        <v>0</v>
      </c>
    </row>
    <row r="75" spans="1:22">
      <c r="A75" s="7"/>
      <c r="B75" s="147"/>
      <c r="C75" s="147"/>
      <c r="D75" s="79"/>
      <c r="E75" s="79"/>
      <c r="F75" s="79"/>
      <c r="G75" s="79"/>
      <c r="H75" s="79"/>
      <c r="I75" s="8"/>
      <c r="K75" s="79"/>
      <c r="L75" s="81"/>
      <c r="M75" s="81"/>
      <c r="N75" s="81"/>
      <c r="O75" s="81"/>
      <c r="P75" s="81"/>
      <c r="R75" s="81">
        <f t="shared" si="3"/>
        <v>0</v>
      </c>
      <c r="S75" s="81">
        <f>IFERROR(IF(J75="X",0,IF(K75="X",0,VLOOKUP(K75,'15'!$K$3:$L$16,2,FALSE))),0)</f>
        <v>0</v>
      </c>
      <c r="T75" s="81">
        <f t="shared" si="4"/>
        <v>0</v>
      </c>
      <c r="U75" s="81">
        <f>IFERROR(VLOOKUP(K75,'15'!$K$3:$M$16,3,FALSE),0)</f>
        <v>0</v>
      </c>
      <c r="V75" s="81">
        <f t="shared" si="5"/>
        <v>0</v>
      </c>
    </row>
    <row r="76" spans="1:22">
      <c r="A76" s="7"/>
      <c r="B76" s="147"/>
      <c r="C76" s="147"/>
      <c r="D76" s="79"/>
      <c r="E76" s="79"/>
      <c r="F76" s="79"/>
      <c r="G76" s="79"/>
      <c r="H76" s="79"/>
      <c r="I76" s="80"/>
      <c r="K76" s="79"/>
      <c r="L76" s="81"/>
      <c r="M76" s="81"/>
      <c r="N76" s="81"/>
      <c r="O76" s="81"/>
      <c r="P76" s="81"/>
      <c r="R76" s="81">
        <f t="shared" si="3"/>
        <v>0</v>
      </c>
      <c r="S76" s="81">
        <f>IFERROR(IF(J76="X",0,IF(K76="X",0,VLOOKUP(K76,'15'!$K$3:$L$16,2,FALSE))),0)</f>
        <v>0</v>
      </c>
      <c r="T76" s="81">
        <f t="shared" si="4"/>
        <v>0</v>
      </c>
      <c r="U76" s="81">
        <f>IFERROR(VLOOKUP(K76,'15'!$K$3:$M$16,3,FALSE),0)</f>
        <v>0</v>
      </c>
      <c r="V76" s="81">
        <f t="shared" si="5"/>
        <v>0</v>
      </c>
    </row>
    <row r="77" spans="1:22">
      <c r="A77" s="7"/>
      <c r="B77" s="147"/>
      <c r="C77" s="147"/>
      <c r="D77" s="79"/>
      <c r="E77" s="79"/>
      <c r="F77" s="79"/>
      <c r="G77" s="79"/>
      <c r="H77" s="79"/>
      <c r="I77" s="8"/>
      <c r="K77" s="79"/>
      <c r="L77" s="81"/>
      <c r="M77" s="81"/>
      <c r="N77" s="81"/>
      <c r="O77" s="81"/>
      <c r="P77" s="81"/>
      <c r="R77" s="81">
        <f t="shared" si="3"/>
        <v>0</v>
      </c>
      <c r="S77" s="81">
        <f>IFERROR(IF(J77="X",0,IF(K77="X",0,VLOOKUP(K77,'15'!$K$3:$L$16,2,FALSE))),0)</f>
        <v>0</v>
      </c>
      <c r="T77" s="81">
        <f t="shared" si="4"/>
        <v>0</v>
      </c>
      <c r="U77" s="81">
        <f>IFERROR(VLOOKUP(K77,'15'!$K$3:$M$16,3,FALSE),0)</f>
        <v>0</v>
      </c>
      <c r="V77" s="81">
        <f t="shared" si="5"/>
        <v>0</v>
      </c>
    </row>
    <row r="78" spans="1:22">
      <c r="A78" s="7"/>
      <c r="B78" s="147"/>
      <c r="C78" s="147"/>
      <c r="D78" s="79"/>
      <c r="E78" s="79"/>
      <c r="F78" s="79"/>
      <c r="G78" s="79"/>
      <c r="H78" s="79"/>
      <c r="I78" s="8"/>
      <c r="K78" s="79"/>
      <c r="L78" s="81"/>
      <c r="M78" s="81"/>
      <c r="N78" s="81"/>
      <c r="O78" s="81"/>
      <c r="P78" s="81"/>
      <c r="R78" s="81">
        <f t="shared" si="3"/>
        <v>0</v>
      </c>
      <c r="S78" s="81">
        <f>IFERROR(IF(J78="X",0,IF(K78="X",0,VLOOKUP(K78,'15'!$K$3:$L$16,2,FALSE))),0)</f>
        <v>0</v>
      </c>
      <c r="T78" s="81">
        <f t="shared" si="4"/>
        <v>0</v>
      </c>
      <c r="U78" s="81">
        <f>IFERROR(VLOOKUP(K78,'15'!$K$3:$M$16,3,FALSE),0)</f>
        <v>0</v>
      </c>
      <c r="V78" s="81">
        <f t="shared" si="5"/>
        <v>0</v>
      </c>
    </row>
    <row r="79" spans="1:22">
      <c r="A79" s="7"/>
      <c r="B79" s="147"/>
      <c r="C79" s="147"/>
      <c r="D79" s="79"/>
      <c r="E79" s="79"/>
      <c r="F79" s="79"/>
      <c r="G79" s="79"/>
      <c r="H79" s="79"/>
      <c r="I79" s="8"/>
      <c r="K79" s="79"/>
      <c r="L79" s="81"/>
      <c r="M79" s="81"/>
      <c r="N79" s="81"/>
      <c r="O79" s="81"/>
      <c r="P79" s="81"/>
      <c r="R79" s="81">
        <f t="shared" si="3"/>
        <v>0</v>
      </c>
      <c r="S79" s="81">
        <f>IFERROR(IF(J79="X",0,IF(K79="X",0,VLOOKUP(K79,'15'!$K$3:$L$16,2,FALSE))),0)</f>
        <v>0</v>
      </c>
      <c r="T79" s="81">
        <f t="shared" si="4"/>
        <v>0</v>
      </c>
      <c r="U79" s="81">
        <f>IFERROR(VLOOKUP(K79,'15'!$K$3:$M$16,3,FALSE),0)</f>
        <v>0</v>
      </c>
      <c r="V79" s="81">
        <f t="shared" si="5"/>
        <v>0</v>
      </c>
    </row>
    <row r="80" spans="1:22">
      <c r="A80" s="7"/>
      <c r="B80" s="147"/>
      <c r="C80" s="147"/>
      <c r="D80" s="79"/>
      <c r="E80" s="79"/>
      <c r="F80" s="79"/>
      <c r="G80" s="79"/>
      <c r="H80" s="79"/>
      <c r="I80" s="8"/>
      <c r="K80" s="79"/>
      <c r="L80" s="81"/>
      <c r="M80" s="81"/>
      <c r="N80" s="81"/>
      <c r="O80" s="81"/>
      <c r="P80" s="81"/>
      <c r="R80" s="81">
        <f t="shared" si="3"/>
        <v>0</v>
      </c>
      <c r="S80" s="81">
        <f>IFERROR(IF(J80="X",0,IF(K80="X",0,VLOOKUP(K80,'15'!$K$3:$L$16,2,FALSE))),0)</f>
        <v>0</v>
      </c>
      <c r="T80" s="81">
        <f t="shared" si="4"/>
        <v>0</v>
      </c>
      <c r="U80" s="81">
        <f>IFERROR(VLOOKUP(K80,'15'!$K$3:$M$16,3,FALSE),0)</f>
        <v>0</v>
      </c>
      <c r="V80" s="81">
        <f t="shared" si="5"/>
        <v>0</v>
      </c>
    </row>
    <row r="81" spans="1:22">
      <c r="A81" s="7"/>
      <c r="B81" s="147"/>
      <c r="C81" s="147"/>
      <c r="D81" s="79"/>
      <c r="E81" s="79"/>
      <c r="F81" s="79"/>
      <c r="G81" s="79"/>
      <c r="H81" s="79"/>
      <c r="I81" s="8"/>
      <c r="K81" s="79"/>
      <c r="L81" s="81"/>
      <c r="M81" s="81"/>
      <c r="N81" s="81"/>
      <c r="O81" s="81"/>
      <c r="P81" s="81"/>
      <c r="R81" s="81">
        <f t="shared" si="3"/>
        <v>0</v>
      </c>
      <c r="S81" s="81">
        <f>IFERROR(IF(J81="X",0,IF(K81="X",0,VLOOKUP(K81,'15'!$K$3:$L$16,2,FALSE))),0)</f>
        <v>0</v>
      </c>
      <c r="T81" s="81">
        <f t="shared" si="4"/>
        <v>0</v>
      </c>
      <c r="U81" s="81">
        <f>IFERROR(VLOOKUP(K81,'15'!$K$3:$M$16,3,FALSE),0)</f>
        <v>0</v>
      </c>
      <c r="V81" s="81">
        <f t="shared" si="5"/>
        <v>0</v>
      </c>
    </row>
    <row r="82" spans="1:22">
      <c r="A82" s="7"/>
      <c r="B82" s="147"/>
      <c r="C82" s="147"/>
      <c r="D82" s="79"/>
      <c r="E82" s="79"/>
      <c r="F82" s="79"/>
      <c r="G82" s="79"/>
      <c r="H82" s="79"/>
      <c r="I82" s="8"/>
      <c r="K82" s="79"/>
      <c r="L82" s="81"/>
      <c r="M82" s="81"/>
      <c r="N82" s="81"/>
      <c r="O82" s="81"/>
      <c r="P82" s="81"/>
      <c r="R82" s="81">
        <f t="shared" si="3"/>
        <v>0</v>
      </c>
      <c r="S82" s="81">
        <f>IFERROR(IF(J82="X",0,IF(K82="X",0,VLOOKUP(K82,'15'!$K$3:$L$16,2,FALSE))),0)</f>
        <v>0</v>
      </c>
      <c r="T82" s="81">
        <f t="shared" si="4"/>
        <v>0</v>
      </c>
      <c r="U82" s="81">
        <f>IFERROR(VLOOKUP(K82,'15'!$K$3:$M$16,3,FALSE),0)</f>
        <v>0</v>
      </c>
      <c r="V82" s="81">
        <f t="shared" si="5"/>
        <v>0</v>
      </c>
    </row>
    <row r="83" spans="1:22">
      <c r="A83" s="7"/>
      <c r="B83" s="147"/>
      <c r="C83" s="147"/>
      <c r="D83" s="79"/>
      <c r="E83" s="79"/>
      <c r="F83" s="79"/>
      <c r="G83" s="79"/>
      <c r="H83" s="79"/>
      <c r="I83" s="8"/>
      <c r="K83" s="79"/>
      <c r="L83" s="81"/>
      <c r="M83" s="81"/>
      <c r="N83" s="81"/>
      <c r="O83" s="81"/>
      <c r="P83" s="81"/>
      <c r="R83" s="81">
        <f t="shared" si="3"/>
        <v>0</v>
      </c>
      <c r="S83" s="81">
        <f>IFERROR(IF(J83="X",0,IF(K83="X",0,VLOOKUP(K83,'15'!$K$3:$L$16,2,FALSE))),0)</f>
        <v>0</v>
      </c>
      <c r="T83" s="81">
        <f t="shared" si="4"/>
        <v>0</v>
      </c>
      <c r="U83" s="81">
        <f>IFERROR(VLOOKUP(K83,'15'!$K$3:$M$16,3,FALSE),0)</f>
        <v>0</v>
      </c>
      <c r="V83" s="81">
        <f t="shared" si="5"/>
        <v>0</v>
      </c>
    </row>
    <row r="84" spans="1:22">
      <c r="A84" s="7"/>
      <c r="B84" s="147"/>
      <c r="C84" s="147"/>
      <c r="D84" s="79"/>
      <c r="E84" s="79"/>
      <c r="F84" s="79"/>
      <c r="G84" s="79"/>
      <c r="H84" s="79"/>
      <c r="I84" s="8"/>
      <c r="K84" s="79"/>
      <c r="L84" s="81"/>
      <c r="M84" s="81"/>
      <c r="N84" s="81"/>
      <c r="O84" s="81"/>
      <c r="P84" s="81"/>
      <c r="R84" s="81">
        <f t="shared" si="3"/>
        <v>0</v>
      </c>
      <c r="S84" s="81">
        <f>IFERROR(IF(J84="X",0,IF(K84="X",0,VLOOKUP(K84,'15'!$K$3:$L$16,2,FALSE))),0)</f>
        <v>0</v>
      </c>
      <c r="T84" s="81">
        <f t="shared" si="4"/>
        <v>0</v>
      </c>
      <c r="U84" s="81">
        <f>IFERROR(VLOOKUP(K84,'15'!$K$3:$M$16,3,FALSE),0)</f>
        <v>0</v>
      </c>
      <c r="V84" s="81">
        <f t="shared" si="5"/>
        <v>0</v>
      </c>
    </row>
    <row r="85" spans="1:22">
      <c r="A85" s="7"/>
      <c r="B85" s="147"/>
      <c r="C85" s="147"/>
      <c r="D85" s="79"/>
      <c r="E85" s="79"/>
      <c r="F85" s="79"/>
      <c r="G85" s="79"/>
      <c r="H85" s="79"/>
      <c r="I85" s="8"/>
      <c r="K85" s="79"/>
      <c r="L85" s="81"/>
      <c r="M85" s="81"/>
      <c r="N85" s="81"/>
      <c r="O85" s="81"/>
      <c r="P85" s="81"/>
      <c r="R85" s="81">
        <f t="shared" si="3"/>
        <v>0</v>
      </c>
      <c r="S85" s="81">
        <f>IFERROR(IF(J85="X",0,IF(K85="X",0,VLOOKUP(K85,'15'!$K$3:$L$16,2,FALSE))),0)</f>
        <v>0</v>
      </c>
      <c r="T85" s="81">
        <f t="shared" si="4"/>
        <v>0</v>
      </c>
      <c r="U85" s="81">
        <f>IFERROR(VLOOKUP(K85,'15'!$K$3:$M$16,3,FALSE),0)</f>
        <v>0</v>
      </c>
      <c r="V85" s="81">
        <f t="shared" si="5"/>
        <v>0</v>
      </c>
    </row>
    <row r="86" spans="1:22">
      <c r="A86" s="7"/>
      <c r="B86" s="147"/>
      <c r="C86" s="147"/>
      <c r="D86" s="79"/>
      <c r="E86" s="79"/>
      <c r="F86" s="79"/>
      <c r="G86" s="79"/>
      <c r="H86" s="79"/>
      <c r="I86" s="8"/>
      <c r="K86" s="79"/>
      <c r="L86" s="81"/>
      <c r="M86" s="81"/>
      <c r="N86" s="81"/>
      <c r="O86" s="81"/>
      <c r="P86" s="81"/>
      <c r="R86" s="81">
        <f t="shared" si="3"/>
        <v>0</v>
      </c>
      <c r="S86" s="81">
        <f>IFERROR(IF(J86="X",0,IF(K86="X",0,VLOOKUP(K86,'15'!$K$3:$L$16,2,FALSE))),0)</f>
        <v>0</v>
      </c>
      <c r="T86" s="81">
        <f t="shared" si="4"/>
        <v>0</v>
      </c>
      <c r="U86" s="81">
        <f>IFERROR(VLOOKUP(K86,'15'!$K$3:$M$16,3,FALSE),0)</f>
        <v>0</v>
      </c>
      <c r="V86" s="81">
        <f t="shared" si="5"/>
        <v>0</v>
      </c>
    </row>
    <row r="87" spans="1:22">
      <c r="A87" s="7"/>
      <c r="B87" s="147"/>
      <c r="C87" s="147"/>
      <c r="D87" s="79"/>
      <c r="E87" s="79"/>
      <c r="F87" s="79"/>
      <c r="G87" s="79"/>
      <c r="H87" s="79"/>
      <c r="I87" s="8"/>
      <c r="K87" s="79"/>
      <c r="L87" s="81"/>
      <c r="M87" s="81"/>
      <c r="N87" s="81"/>
      <c r="O87" s="81"/>
      <c r="P87" s="81"/>
      <c r="R87" s="81">
        <f t="shared" si="3"/>
        <v>0</v>
      </c>
      <c r="S87" s="81">
        <f>IFERROR(IF(J87="X",0,IF(K87="X",0,VLOOKUP(K87,'15'!$K$3:$L$16,2,FALSE))),0)</f>
        <v>0</v>
      </c>
      <c r="T87" s="81">
        <f t="shared" si="4"/>
        <v>0</v>
      </c>
      <c r="U87" s="81">
        <f>IFERROR(VLOOKUP(K87,'15'!$K$3:$M$16,3,FALSE),0)</f>
        <v>0</v>
      </c>
      <c r="V87" s="81">
        <f t="shared" si="5"/>
        <v>0</v>
      </c>
    </row>
    <row r="88" spans="1:22">
      <c r="A88" s="7"/>
      <c r="B88" s="147"/>
      <c r="C88" s="147"/>
      <c r="D88" s="79"/>
      <c r="E88" s="79"/>
      <c r="F88" s="79"/>
      <c r="G88" s="79"/>
      <c r="H88" s="79"/>
      <c r="I88" s="8"/>
      <c r="K88" s="79"/>
      <c r="L88" s="81"/>
      <c r="M88" s="81"/>
      <c r="N88" s="81"/>
      <c r="O88" s="81"/>
      <c r="P88" s="81"/>
      <c r="R88" s="81">
        <f t="shared" si="3"/>
        <v>0</v>
      </c>
      <c r="S88" s="81">
        <f>IFERROR(IF(J88="X",0,IF(K88="X",0,VLOOKUP(K88,'15'!$K$3:$L$16,2,FALSE))),0)</f>
        <v>0</v>
      </c>
      <c r="T88" s="81">
        <f t="shared" si="4"/>
        <v>0</v>
      </c>
      <c r="U88" s="81">
        <f>IFERROR(VLOOKUP(K88,'15'!$K$3:$M$16,3,FALSE),0)</f>
        <v>0</v>
      </c>
      <c r="V88" s="81">
        <f t="shared" si="5"/>
        <v>0</v>
      </c>
    </row>
    <row r="89" spans="1:22">
      <c r="A89" s="7"/>
      <c r="B89" s="147"/>
      <c r="C89" s="147"/>
      <c r="D89" s="79"/>
      <c r="E89" s="79"/>
      <c r="F89" s="79"/>
      <c r="G89" s="79"/>
      <c r="H89" s="79"/>
      <c r="I89" s="8"/>
      <c r="K89" s="79"/>
      <c r="L89" s="81"/>
      <c r="M89" s="81"/>
      <c r="N89" s="81"/>
      <c r="O89" s="81"/>
      <c r="P89" s="81"/>
      <c r="R89" s="81">
        <f t="shared" si="3"/>
        <v>0</v>
      </c>
      <c r="S89" s="81">
        <f>IFERROR(IF(J89="X",0,IF(K89="X",0,VLOOKUP(K89,'15'!$K$3:$L$16,2,FALSE))),0)</f>
        <v>0</v>
      </c>
      <c r="T89" s="81">
        <f t="shared" si="4"/>
        <v>0</v>
      </c>
      <c r="U89" s="81">
        <f>IFERROR(VLOOKUP(K89,'15'!$K$3:$M$16,3,FALSE),0)</f>
        <v>0</v>
      </c>
      <c r="V89" s="81">
        <f t="shared" si="5"/>
        <v>0</v>
      </c>
    </row>
    <row r="90" spans="1:22">
      <c r="A90" s="7"/>
      <c r="B90" s="147"/>
      <c r="C90" s="147"/>
      <c r="D90" s="79"/>
      <c r="E90" s="79"/>
      <c r="F90" s="79"/>
      <c r="G90" s="79"/>
      <c r="H90" s="79"/>
      <c r="I90" s="8"/>
      <c r="K90" s="79"/>
      <c r="L90" s="81"/>
      <c r="M90" s="81"/>
      <c r="N90" s="81"/>
      <c r="O90" s="81"/>
      <c r="P90" s="81"/>
      <c r="R90" s="81">
        <f t="shared" si="3"/>
        <v>0</v>
      </c>
      <c r="S90" s="81">
        <f>IFERROR(IF(J90="X",0,IF(K90="X",0,VLOOKUP(K90,'15'!$K$3:$L$16,2,FALSE))),0)</f>
        <v>0</v>
      </c>
      <c r="T90" s="81">
        <f t="shared" si="4"/>
        <v>0</v>
      </c>
      <c r="U90" s="81">
        <f>IFERROR(VLOOKUP(K90,'15'!$K$3:$M$16,3,FALSE),0)</f>
        <v>0</v>
      </c>
      <c r="V90" s="81">
        <f t="shared" si="5"/>
        <v>0</v>
      </c>
    </row>
    <row r="91" spans="1:22">
      <c r="A91" s="7"/>
      <c r="B91" s="147"/>
      <c r="C91" s="147"/>
      <c r="D91" s="79"/>
      <c r="E91" s="79"/>
      <c r="F91" s="79"/>
      <c r="G91" s="79"/>
      <c r="H91" s="79"/>
      <c r="I91" s="8"/>
      <c r="K91" s="79"/>
      <c r="L91" s="81"/>
      <c r="M91" s="81"/>
      <c r="N91" s="81"/>
      <c r="O91" s="81"/>
      <c r="P91" s="81"/>
      <c r="R91" s="81">
        <f t="shared" si="3"/>
        <v>0</v>
      </c>
      <c r="S91" s="81">
        <f>IFERROR(IF(J91="X",0,IF(K91="X",0,VLOOKUP(K91,'15'!$K$3:$L$16,2,FALSE))),0)</f>
        <v>0</v>
      </c>
      <c r="T91" s="81">
        <f t="shared" si="4"/>
        <v>0</v>
      </c>
      <c r="U91" s="81">
        <f>IFERROR(VLOOKUP(K91,'15'!$K$3:$M$16,3,FALSE),0)</f>
        <v>0</v>
      </c>
      <c r="V91" s="81">
        <f t="shared" si="5"/>
        <v>0</v>
      </c>
    </row>
    <row r="92" spans="1:22">
      <c r="A92" s="7"/>
      <c r="B92" s="147"/>
      <c r="C92" s="147"/>
      <c r="D92" s="79"/>
      <c r="E92" s="79"/>
      <c r="F92" s="79"/>
      <c r="G92" s="79"/>
      <c r="H92" s="79"/>
      <c r="I92" s="8"/>
      <c r="K92" s="79"/>
      <c r="L92" s="81"/>
      <c r="M92" s="81"/>
      <c r="N92" s="81"/>
      <c r="O92" s="81"/>
      <c r="P92" s="81"/>
      <c r="R92" s="81">
        <f t="shared" si="3"/>
        <v>0</v>
      </c>
      <c r="S92" s="81">
        <f>IFERROR(IF(J92="X",0,IF(K92="X",0,VLOOKUP(K92,'15'!$K$3:$L$16,2,FALSE))),0)</f>
        <v>0</v>
      </c>
      <c r="T92" s="81">
        <f t="shared" si="4"/>
        <v>0</v>
      </c>
      <c r="U92" s="81">
        <f>IFERROR(VLOOKUP(K92,'15'!$K$3:$M$16,3,FALSE),0)</f>
        <v>0</v>
      </c>
      <c r="V92" s="81">
        <f t="shared" si="5"/>
        <v>0</v>
      </c>
    </row>
    <row r="93" spans="1:22">
      <c r="A93" s="7"/>
      <c r="B93" s="147"/>
      <c r="C93" s="147"/>
      <c r="D93" s="79"/>
      <c r="E93" s="79"/>
      <c r="F93" s="79"/>
      <c r="G93" s="79"/>
      <c r="H93" s="79"/>
      <c r="I93" s="8"/>
      <c r="K93" s="79"/>
      <c r="L93" s="81"/>
      <c r="M93" s="81"/>
      <c r="N93" s="81"/>
      <c r="O93" s="81"/>
      <c r="P93" s="81"/>
      <c r="R93" s="81">
        <f t="shared" si="3"/>
        <v>0</v>
      </c>
      <c r="S93" s="81">
        <f>IFERROR(IF(J93="X",0,IF(K93="X",0,VLOOKUP(K93,'15'!$K$3:$L$16,2,FALSE))),0)</f>
        <v>0</v>
      </c>
      <c r="T93" s="81">
        <f t="shared" si="4"/>
        <v>0</v>
      </c>
      <c r="U93" s="81">
        <f>IFERROR(VLOOKUP(K93,'15'!$K$3:$M$16,3,FALSE),0)</f>
        <v>0</v>
      </c>
      <c r="V93" s="81">
        <f t="shared" si="5"/>
        <v>0</v>
      </c>
    </row>
    <row r="94" spans="1:22">
      <c r="A94" s="7"/>
      <c r="B94" s="147"/>
      <c r="C94" s="147"/>
      <c r="D94" s="79"/>
      <c r="E94" s="79"/>
      <c r="F94" s="79"/>
      <c r="G94" s="79"/>
      <c r="H94" s="79"/>
      <c r="I94" s="8"/>
      <c r="K94" s="79"/>
      <c r="L94" s="81"/>
      <c r="M94" s="81"/>
      <c r="N94" s="81"/>
      <c r="O94" s="81"/>
      <c r="P94" s="81"/>
      <c r="R94" s="81">
        <f t="shared" ref="R94:R157" si="6">SUM(M94+P94)</f>
        <v>0</v>
      </c>
      <c r="S94" s="81">
        <f>IFERROR(IF(J94="X",0,IF(K94="X",0,VLOOKUP(K94,'15'!$K$3:$L$16,2,FALSE))),0)</f>
        <v>0</v>
      </c>
      <c r="T94" s="81">
        <f t="shared" si="4"/>
        <v>0</v>
      </c>
      <c r="U94" s="81">
        <f>IFERROR(VLOOKUP(K94,'15'!$K$3:$M$16,3,FALSE),0)</f>
        <v>0</v>
      </c>
      <c r="V94" s="81">
        <f t="shared" si="5"/>
        <v>0</v>
      </c>
    </row>
    <row r="95" spans="1:22">
      <c r="A95" s="7"/>
      <c r="B95" s="147"/>
      <c r="C95" s="147"/>
      <c r="D95" s="79"/>
      <c r="E95" s="79"/>
      <c r="F95" s="79"/>
      <c r="G95" s="79"/>
      <c r="H95" s="79"/>
      <c r="I95" s="8"/>
      <c r="K95" s="79"/>
      <c r="L95" s="81"/>
      <c r="M95" s="81"/>
      <c r="N95" s="81"/>
      <c r="O95" s="81"/>
      <c r="P95" s="81"/>
      <c r="R95" s="81">
        <f t="shared" si="6"/>
        <v>0</v>
      </c>
      <c r="S95" s="81">
        <f>IFERROR(IF(J95="X",0,IF(K95="X",0,VLOOKUP(K95,'15'!$K$3:$L$16,2,FALSE))),0)</f>
        <v>0</v>
      </c>
      <c r="T95" s="81">
        <f t="shared" si="4"/>
        <v>0</v>
      </c>
      <c r="U95" s="81">
        <f>IFERROR(VLOOKUP(K95,'15'!$K$3:$M$16,3,FALSE),0)</f>
        <v>0</v>
      </c>
      <c r="V95" s="81">
        <f t="shared" si="5"/>
        <v>0</v>
      </c>
    </row>
    <row r="96" spans="1:22">
      <c r="A96" s="7"/>
      <c r="B96" s="147"/>
      <c r="C96" s="147"/>
      <c r="D96" s="79"/>
      <c r="E96" s="79"/>
      <c r="F96" s="79"/>
      <c r="G96" s="79"/>
      <c r="H96" s="79"/>
      <c r="I96" s="8"/>
      <c r="K96" s="79"/>
      <c r="L96" s="81"/>
      <c r="M96" s="81"/>
      <c r="N96" s="81"/>
      <c r="O96" s="81"/>
      <c r="P96" s="81"/>
      <c r="R96" s="81">
        <f t="shared" si="6"/>
        <v>0</v>
      </c>
      <c r="S96" s="81">
        <f>IFERROR(IF(J96="X",0,IF(K96="X",0,VLOOKUP(K96,'15'!$K$3:$L$16,2,FALSE))),0)</f>
        <v>0</v>
      </c>
      <c r="T96" s="81">
        <f t="shared" si="4"/>
        <v>0</v>
      </c>
      <c r="U96" s="81">
        <f>IFERROR(VLOOKUP(K96,'15'!$K$3:$M$16,3,FALSE),0)</f>
        <v>0</v>
      </c>
      <c r="V96" s="81">
        <f t="shared" si="5"/>
        <v>0</v>
      </c>
    </row>
    <row r="97" spans="1:22">
      <c r="A97" s="7"/>
      <c r="B97" s="147"/>
      <c r="C97" s="147"/>
      <c r="D97" s="79"/>
      <c r="E97" s="79"/>
      <c r="F97" s="79"/>
      <c r="G97" s="79"/>
      <c r="H97" s="79"/>
      <c r="I97" s="8"/>
      <c r="K97" s="79"/>
      <c r="L97" s="81"/>
      <c r="M97" s="81"/>
      <c r="N97" s="81"/>
      <c r="O97" s="81"/>
      <c r="P97" s="81"/>
      <c r="R97" s="81">
        <f t="shared" si="6"/>
        <v>0</v>
      </c>
      <c r="S97" s="81">
        <f>IFERROR(IF(J97="X",0,IF(K97="X",0,VLOOKUP(K97,'15'!$K$3:$L$16,2,FALSE))),0)</f>
        <v>0</v>
      </c>
      <c r="T97" s="81">
        <f t="shared" si="4"/>
        <v>0</v>
      </c>
      <c r="U97" s="81">
        <f>IFERROR(VLOOKUP(K97,'15'!$K$3:$M$16,3,FALSE),0)</f>
        <v>0</v>
      </c>
      <c r="V97" s="81">
        <f t="shared" si="5"/>
        <v>0</v>
      </c>
    </row>
    <row r="98" spans="1:22">
      <c r="A98" s="7"/>
      <c r="B98" s="147"/>
      <c r="C98" s="147"/>
      <c r="D98" s="79"/>
      <c r="E98" s="79"/>
      <c r="F98" s="79"/>
      <c r="G98" s="79"/>
      <c r="H98" s="79"/>
      <c r="I98" s="8"/>
      <c r="K98" s="79"/>
      <c r="L98" s="81"/>
      <c r="M98" s="81"/>
      <c r="N98" s="81"/>
      <c r="O98" s="81"/>
      <c r="P98" s="81"/>
      <c r="R98" s="81">
        <f t="shared" si="6"/>
        <v>0</v>
      </c>
      <c r="S98" s="81">
        <f>IFERROR(IF(J98="X",0,IF(K98="X",0,VLOOKUP(K98,'15'!$K$3:$L$16,2,FALSE))),0)</f>
        <v>0</v>
      </c>
      <c r="T98" s="81">
        <f t="shared" si="4"/>
        <v>0</v>
      </c>
      <c r="U98" s="81">
        <f>IFERROR(VLOOKUP(K98,'15'!$K$3:$M$16,3,FALSE),0)</f>
        <v>0</v>
      </c>
      <c r="V98" s="81">
        <f t="shared" si="5"/>
        <v>0</v>
      </c>
    </row>
    <row r="99" spans="1:22">
      <c r="A99" s="7"/>
      <c r="B99" s="147"/>
      <c r="C99" s="147"/>
      <c r="D99" s="79"/>
      <c r="E99" s="79"/>
      <c r="F99" s="79"/>
      <c r="G99" s="79"/>
      <c r="H99" s="79"/>
      <c r="I99" s="8"/>
      <c r="K99" s="79"/>
      <c r="L99" s="81"/>
      <c r="M99" s="81"/>
      <c r="N99" s="81"/>
      <c r="O99" s="81"/>
      <c r="P99" s="81"/>
      <c r="R99" s="81">
        <f t="shared" si="6"/>
        <v>0</v>
      </c>
      <c r="S99" s="81">
        <f>IFERROR(IF(J99="X",0,IF(K99="X",0,VLOOKUP(K99,'15'!$K$3:$L$16,2,FALSE))),0)</f>
        <v>0</v>
      </c>
      <c r="T99" s="81">
        <f t="shared" si="4"/>
        <v>0</v>
      </c>
      <c r="U99" s="81">
        <f>IFERROR(VLOOKUP(K99,'15'!$K$3:$M$16,3,FALSE),0)</f>
        <v>0</v>
      </c>
      <c r="V99" s="81">
        <f t="shared" si="5"/>
        <v>0</v>
      </c>
    </row>
    <row r="100" spans="1:22">
      <c r="A100" s="7"/>
      <c r="B100" s="147"/>
      <c r="C100" s="147"/>
      <c r="D100" s="79"/>
      <c r="E100" s="79"/>
      <c r="F100" s="79"/>
      <c r="G100" s="79"/>
      <c r="H100" s="79"/>
      <c r="I100" s="8"/>
      <c r="K100" s="79"/>
      <c r="L100" s="81"/>
      <c r="M100" s="81"/>
      <c r="N100" s="81"/>
      <c r="O100" s="81"/>
      <c r="P100" s="81"/>
      <c r="R100" s="81">
        <f t="shared" si="6"/>
        <v>0</v>
      </c>
      <c r="S100" s="81">
        <f>IFERROR(IF(J100="X",0,IF(K100="X",0,VLOOKUP(K100,'15'!$K$3:$L$16,2,FALSE))),0)</f>
        <v>0</v>
      </c>
      <c r="T100" s="81">
        <f t="shared" si="4"/>
        <v>0</v>
      </c>
      <c r="U100" s="81">
        <f>IFERROR(VLOOKUP(K100,'15'!$K$3:$M$16,3,FALSE),0)</f>
        <v>0</v>
      </c>
      <c r="V100" s="81">
        <f t="shared" si="5"/>
        <v>0</v>
      </c>
    </row>
    <row r="101" spans="1:22">
      <c r="A101" s="7"/>
      <c r="B101" s="147"/>
      <c r="C101" s="147"/>
      <c r="D101" s="79"/>
      <c r="E101" s="79"/>
      <c r="F101" s="79"/>
      <c r="G101" s="79"/>
      <c r="H101" s="79"/>
      <c r="I101" s="8"/>
      <c r="K101" s="79"/>
      <c r="L101" s="81"/>
      <c r="M101" s="81"/>
      <c r="N101" s="81"/>
      <c r="O101" s="81"/>
      <c r="P101" s="81"/>
      <c r="R101" s="81">
        <f t="shared" si="6"/>
        <v>0</v>
      </c>
      <c r="S101" s="81">
        <f>IFERROR(IF(J101="X",0,IF(K101="X",0,VLOOKUP(K101,'15'!$K$3:$L$16,2,FALSE))),0)</f>
        <v>0</v>
      </c>
      <c r="T101" s="81">
        <f t="shared" si="4"/>
        <v>0</v>
      </c>
      <c r="U101" s="81">
        <f>IFERROR(VLOOKUP(K101,'15'!$K$3:$M$16,3,FALSE),0)</f>
        <v>0</v>
      </c>
      <c r="V101" s="81">
        <f t="shared" si="5"/>
        <v>0</v>
      </c>
    </row>
    <row r="102" spans="1:22">
      <c r="A102" s="7"/>
      <c r="B102" s="147"/>
      <c r="C102" s="147"/>
      <c r="D102" s="79"/>
      <c r="E102" s="79"/>
      <c r="F102" s="79"/>
      <c r="G102" s="79"/>
      <c r="H102" s="79"/>
      <c r="I102" s="8"/>
      <c r="K102" s="79"/>
      <c r="L102" s="81"/>
      <c r="M102" s="81"/>
      <c r="N102" s="81"/>
      <c r="O102" s="81"/>
      <c r="P102" s="81"/>
      <c r="R102" s="81">
        <f t="shared" si="6"/>
        <v>0</v>
      </c>
      <c r="S102" s="81">
        <f>IFERROR(IF(J102="X",0,IF(K102="X",0,VLOOKUP(K102,'15'!$K$3:$L$16,2,FALSE))),0)</f>
        <v>0</v>
      </c>
      <c r="T102" s="81">
        <f t="shared" si="4"/>
        <v>0</v>
      </c>
      <c r="U102" s="81">
        <f>IFERROR(VLOOKUP(K102,'15'!$K$3:$M$16,3,FALSE),0)</f>
        <v>0</v>
      </c>
      <c r="V102" s="81">
        <f t="shared" si="5"/>
        <v>0</v>
      </c>
    </row>
    <row r="103" spans="1:22">
      <c r="A103" s="7"/>
      <c r="B103" s="147"/>
      <c r="C103" s="147"/>
      <c r="D103" s="79"/>
      <c r="E103" s="79"/>
      <c r="F103" s="79"/>
      <c r="G103" s="79"/>
      <c r="H103" s="79"/>
      <c r="I103" s="8"/>
      <c r="K103" s="79"/>
      <c r="L103" s="81"/>
      <c r="M103" s="81"/>
      <c r="N103" s="81"/>
      <c r="O103" s="81"/>
      <c r="P103" s="81"/>
      <c r="R103" s="81">
        <f t="shared" si="6"/>
        <v>0</v>
      </c>
      <c r="S103" s="81">
        <f>IFERROR(IF(J103="X",0,IF(K103="X",0,VLOOKUP(K103,'15'!$K$3:$L$16,2,FALSE))),0)</f>
        <v>0</v>
      </c>
      <c r="T103" s="81">
        <f t="shared" si="4"/>
        <v>0</v>
      </c>
      <c r="U103" s="81">
        <f>IFERROR(VLOOKUP(K103,'15'!$K$3:$M$16,3,FALSE),0)</f>
        <v>0</v>
      </c>
      <c r="V103" s="81">
        <f t="shared" si="5"/>
        <v>0</v>
      </c>
    </row>
    <row r="104" spans="1:22">
      <c r="A104" s="7"/>
      <c r="B104" s="147"/>
      <c r="C104" s="147"/>
      <c r="D104" s="79"/>
      <c r="E104" s="79"/>
      <c r="F104" s="79"/>
      <c r="G104" s="79"/>
      <c r="H104" s="79"/>
      <c r="I104" s="8"/>
      <c r="K104" s="79"/>
      <c r="L104" s="81"/>
      <c r="M104" s="81"/>
      <c r="N104" s="81"/>
      <c r="O104" s="81"/>
      <c r="P104" s="81"/>
      <c r="R104" s="81">
        <f t="shared" si="6"/>
        <v>0</v>
      </c>
      <c r="S104" s="81">
        <f>IFERROR(IF(J104="X",0,IF(K104="X",0,VLOOKUP(K104,'15'!$K$3:$L$16,2,FALSE))),0)</f>
        <v>0</v>
      </c>
      <c r="T104" s="81">
        <f t="shared" si="4"/>
        <v>0</v>
      </c>
      <c r="U104" s="81">
        <f>IFERROR(VLOOKUP(K104,'15'!$K$3:$M$16,3,FALSE),0)</f>
        <v>0</v>
      </c>
      <c r="V104" s="81">
        <f t="shared" si="5"/>
        <v>0</v>
      </c>
    </row>
    <row r="105" spans="1:22">
      <c r="A105" s="7"/>
      <c r="B105" s="147"/>
      <c r="C105" s="147"/>
      <c r="D105" s="79"/>
      <c r="E105" s="79"/>
      <c r="F105" s="79"/>
      <c r="G105" s="79"/>
      <c r="H105" s="79"/>
      <c r="I105" s="8"/>
      <c r="K105" s="79"/>
      <c r="L105" s="81"/>
      <c r="M105" s="81"/>
      <c r="N105" s="81"/>
      <c r="O105" s="81"/>
      <c r="P105" s="81"/>
      <c r="R105" s="81">
        <f t="shared" si="6"/>
        <v>0</v>
      </c>
      <c r="S105" s="81">
        <f>IFERROR(IF(J105="X",0,IF(K105="X",0,VLOOKUP(K105,'15'!$K$3:$L$16,2,FALSE))),0)</f>
        <v>0</v>
      </c>
      <c r="T105" s="81">
        <f t="shared" si="4"/>
        <v>0</v>
      </c>
      <c r="U105" s="81">
        <f>IFERROR(VLOOKUP(K105,'15'!$K$3:$M$16,3,FALSE),0)</f>
        <v>0</v>
      </c>
      <c r="V105" s="81">
        <f t="shared" si="5"/>
        <v>0</v>
      </c>
    </row>
    <row r="106" spans="1:22">
      <c r="A106" s="7"/>
      <c r="B106" s="147"/>
      <c r="C106" s="147"/>
      <c r="D106" s="79"/>
      <c r="E106" s="79"/>
      <c r="F106" s="79"/>
      <c r="G106" s="79"/>
      <c r="H106" s="79"/>
      <c r="I106" s="8"/>
      <c r="K106" s="79"/>
      <c r="L106" s="81"/>
      <c r="M106" s="81"/>
      <c r="N106" s="81"/>
      <c r="O106" s="81"/>
      <c r="P106" s="81"/>
      <c r="R106" s="81">
        <f t="shared" si="6"/>
        <v>0</v>
      </c>
      <c r="S106" s="81">
        <f>IFERROR(IF(J106="X",0,IF(K106="X",0,VLOOKUP(K106,'15'!$K$3:$L$16,2,FALSE))),0)</f>
        <v>0</v>
      </c>
      <c r="T106" s="81">
        <f t="shared" si="4"/>
        <v>0</v>
      </c>
      <c r="U106" s="81">
        <f>IFERROR(VLOOKUP(K106,'15'!$K$3:$M$16,3,FALSE),0)</f>
        <v>0</v>
      </c>
      <c r="V106" s="81">
        <f t="shared" si="5"/>
        <v>0</v>
      </c>
    </row>
    <row r="107" spans="1:22">
      <c r="A107" s="7"/>
      <c r="B107" s="147"/>
      <c r="C107" s="147"/>
      <c r="D107" s="79"/>
      <c r="E107" s="79"/>
      <c r="F107" s="79"/>
      <c r="G107" s="79"/>
      <c r="H107" s="79"/>
      <c r="I107" s="8"/>
      <c r="K107" s="79"/>
      <c r="L107" s="81"/>
      <c r="M107" s="81"/>
      <c r="N107" s="81"/>
      <c r="O107" s="81"/>
      <c r="P107" s="81"/>
      <c r="R107" s="81">
        <f t="shared" si="6"/>
        <v>0</v>
      </c>
      <c r="S107" s="81">
        <f>IFERROR(IF(J107="X",0,IF(K107="X",0,VLOOKUP(K107,'15'!$K$3:$L$16,2,FALSE))),0)</f>
        <v>0</v>
      </c>
      <c r="T107" s="81">
        <f t="shared" si="4"/>
        <v>0</v>
      </c>
      <c r="U107" s="81">
        <f>IFERROR(VLOOKUP(K107,'15'!$K$3:$M$16,3,FALSE),0)</f>
        <v>0</v>
      </c>
      <c r="V107" s="81">
        <f t="shared" si="5"/>
        <v>0</v>
      </c>
    </row>
    <row r="108" spans="1:22">
      <c r="A108" s="7"/>
      <c r="B108" s="147"/>
      <c r="C108" s="147"/>
      <c r="D108" s="79"/>
      <c r="E108" s="79"/>
      <c r="F108" s="79"/>
      <c r="G108" s="79"/>
      <c r="H108" s="79"/>
      <c r="I108" s="8"/>
      <c r="K108" s="79"/>
      <c r="L108" s="81"/>
      <c r="M108" s="81"/>
      <c r="N108" s="81"/>
      <c r="O108" s="81"/>
      <c r="P108" s="81"/>
      <c r="R108" s="81">
        <f t="shared" si="6"/>
        <v>0</v>
      </c>
      <c r="S108" s="81">
        <f>IFERROR(IF(J108="X",0,IF(K108="X",0,VLOOKUP(K108,'15'!$K$3:$L$16,2,FALSE))),0)</f>
        <v>0</v>
      </c>
      <c r="T108" s="81">
        <f t="shared" si="4"/>
        <v>0</v>
      </c>
      <c r="U108" s="81">
        <f>IFERROR(VLOOKUP(K108,'15'!$K$3:$M$16,3,FALSE),0)</f>
        <v>0</v>
      </c>
      <c r="V108" s="81">
        <f t="shared" si="5"/>
        <v>0</v>
      </c>
    </row>
    <row r="109" spans="1:22">
      <c r="A109" s="7"/>
      <c r="B109" s="147"/>
      <c r="C109" s="147"/>
      <c r="D109" s="79"/>
      <c r="E109" s="79"/>
      <c r="F109" s="79"/>
      <c r="G109" s="79"/>
      <c r="H109" s="79"/>
      <c r="I109" s="8"/>
      <c r="K109" s="79"/>
      <c r="L109" s="81"/>
      <c r="M109" s="81"/>
      <c r="N109" s="81"/>
      <c r="O109" s="81"/>
      <c r="P109" s="81"/>
      <c r="R109" s="81">
        <f t="shared" si="6"/>
        <v>0</v>
      </c>
      <c r="S109" s="81">
        <f>IFERROR(IF(J109="X",0,IF(K109="X",0,VLOOKUP(K109,'15'!$K$3:$L$16,2,FALSE))),0)</f>
        <v>0</v>
      </c>
      <c r="T109" s="81">
        <f t="shared" si="4"/>
        <v>0</v>
      </c>
      <c r="U109" s="81">
        <f>IFERROR(VLOOKUP(K109,'15'!$K$3:$M$16,3,FALSE),0)</f>
        <v>0</v>
      </c>
      <c r="V109" s="81">
        <f t="shared" si="5"/>
        <v>0</v>
      </c>
    </row>
    <row r="110" spans="1:22">
      <c r="A110" s="7"/>
      <c r="B110" s="147"/>
      <c r="C110" s="147"/>
      <c r="D110" s="79"/>
      <c r="E110" s="79"/>
      <c r="F110" s="79"/>
      <c r="G110" s="79"/>
      <c r="H110" s="79"/>
      <c r="I110" s="8"/>
      <c r="K110" s="79"/>
      <c r="L110" s="81"/>
      <c r="M110" s="81"/>
      <c r="N110" s="81"/>
      <c r="O110" s="81"/>
      <c r="P110" s="81"/>
      <c r="R110" s="81">
        <f t="shared" si="6"/>
        <v>0</v>
      </c>
      <c r="S110" s="81">
        <f>IFERROR(IF(J110="X",0,IF(K110="X",0,VLOOKUP(K110,'15'!$K$3:$L$16,2,FALSE))),0)</f>
        <v>0</v>
      </c>
      <c r="T110" s="81">
        <f t="shared" si="4"/>
        <v>0</v>
      </c>
      <c r="U110" s="81">
        <f>IFERROR(VLOOKUP(K110,'15'!$K$3:$M$16,3,FALSE),0)</f>
        <v>0</v>
      </c>
      <c r="V110" s="81">
        <f t="shared" si="5"/>
        <v>0</v>
      </c>
    </row>
    <row r="111" spans="1:22">
      <c r="A111" s="7"/>
      <c r="B111" s="147"/>
      <c r="C111" s="147"/>
      <c r="D111" s="79"/>
      <c r="E111" s="79"/>
      <c r="F111" s="79"/>
      <c r="G111" s="79"/>
      <c r="H111" s="79"/>
      <c r="I111" s="8"/>
      <c r="K111" s="79"/>
      <c r="L111" s="81"/>
      <c r="M111" s="81"/>
      <c r="N111" s="81"/>
      <c r="O111" s="81"/>
      <c r="P111" s="81"/>
      <c r="R111" s="81">
        <f t="shared" si="6"/>
        <v>0</v>
      </c>
      <c r="S111" s="81">
        <f>IFERROR(IF(J111="X",0,IF(K111="X",0,VLOOKUP(K111,'15'!$K$3:$L$16,2,FALSE))),0)</f>
        <v>0</v>
      </c>
      <c r="T111" s="81">
        <f t="shared" si="4"/>
        <v>0</v>
      </c>
      <c r="U111" s="81">
        <f>IFERROR(VLOOKUP(K111,'15'!$K$3:$M$16,3,FALSE),0)</f>
        <v>0</v>
      </c>
      <c r="V111" s="81">
        <f t="shared" si="5"/>
        <v>0</v>
      </c>
    </row>
    <row r="112" spans="1:22">
      <c r="A112" s="7"/>
      <c r="B112" s="147"/>
      <c r="C112" s="147"/>
      <c r="D112" s="79"/>
      <c r="E112" s="79"/>
      <c r="F112" s="79"/>
      <c r="G112" s="79"/>
      <c r="H112" s="79"/>
      <c r="I112" s="8"/>
      <c r="K112" s="79"/>
      <c r="L112" s="81"/>
      <c r="M112" s="81"/>
      <c r="N112" s="81"/>
      <c r="O112" s="81"/>
      <c r="P112" s="81"/>
      <c r="R112" s="81">
        <f t="shared" si="6"/>
        <v>0</v>
      </c>
      <c r="S112" s="81">
        <f>IFERROR(IF(J112="X",0,IF(K112="X",0,VLOOKUP(K112,'15'!$K$3:$L$16,2,FALSE))),0)</f>
        <v>0</v>
      </c>
      <c r="T112" s="81">
        <f t="shared" si="4"/>
        <v>0</v>
      </c>
      <c r="U112" s="81">
        <f>IFERROR(VLOOKUP(K112,'15'!$K$3:$M$16,3,FALSE),0)</f>
        <v>0</v>
      </c>
      <c r="V112" s="81">
        <f t="shared" si="5"/>
        <v>0</v>
      </c>
    </row>
    <row r="113" spans="1:22">
      <c r="A113" s="7"/>
      <c r="B113" s="147"/>
      <c r="C113" s="147"/>
      <c r="D113" s="79"/>
      <c r="E113" s="79"/>
      <c r="F113" s="79"/>
      <c r="G113" s="79"/>
      <c r="H113" s="79"/>
      <c r="I113" s="8"/>
      <c r="K113" s="79"/>
      <c r="L113" s="81"/>
      <c r="M113" s="81"/>
      <c r="N113" s="81"/>
      <c r="O113" s="81"/>
      <c r="P113" s="81"/>
      <c r="R113" s="81">
        <f>SUM(M115+P115)</f>
        <v>0</v>
      </c>
      <c r="S113" s="81">
        <f>IFERROR(IF(J115="X",0,IF(K115="X",0,VLOOKUP(K115,'15'!$K$3:$L$16,2,FALSE))),0)</f>
        <v>0</v>
      </c>
      <c r="T113" s="81">
        <f>R115*S115</f>
        <v>0</v>
      </c>
      <c r="U113" s="81">
        <f>IFERROR(VLOOKUP(K115,'15'!$K$3:$M$16,3,FALSE),0)</f>
        <v>0</v>
      </c>
      <c r="V113" s="81">
        <f>IF(U115=0,0,T115/U115)</f>
        <v>0</v>
      </c>
    </row>
    <row r="114" spans="1:22">
      <c r="A114" s="7"/>
      <c r="B114" s="147"/>
      <c r="C114" s="147"/>
      <c r="D114" s="79"/>
      <c r="E114" s="79"/>
      <c r="F114" s="79"/>
      <c r="G114" s="79"/>
      <c r="H114" s="79"/>
      <c r="I114" s="8"/>
      <c r="K114" s="79"/>
      <c r="L114" s="81"/>
      <c r="M114" s="81"/>
      <c r="N114" s="81"/>
      <c r="O114" s="81"/>
      <c r="P114" s="81"/>
      <c r="R114" s="81">
        <f t="shared" si="6"/>
        <v>0</v>
      </c>
      <c r="S114" s="81">
        <f>IFERROR(IF(J114="X",0,IF(K114="X",0,VLOOKUP(K114,'15'!$K$3:$L$16,2,FALSE))),0)</f>
        <v>0</v>
      </c>
      <c r="T114" s="81">
        <f t="shared" si="4"/>
        <v>0</v>
      </c>
      <c r="U114" s="81">
        <f>IFERROR(VLOOKUP(K114,'15'!$K$3:$M$16,3,FALSE),0)</f>
        <v>0</v>
      </c>
      <c r="V114" s="81">
        <f t="shared" si="5"/>
        <v>0</v>
      </c>
    </row>
    <row r="115" spans="1:22">
      <c r="A115" s="7"/>
      <c r="B115" s="147"/>
      <c r="C115" s="147"/>
      <c r="D115" s="79"/>
      <c r="E115" s="79"/>
      <c r="F115" s="79"/>
      <c r="G115" s="79"/>
      <c r="H115" s="79"/>
      <c r="I115" s="8"/>
      <c r="K115" s="79"/>
      <c r="L115" s="81"/>
      <c r="M115" s="81"/>
      <c r="N115" s="81"/>
      <c r="O115" s="81"/>
      <c r="P115" s="81"/>
      <c r="R115" s="81">
        <f t="shared" si="6"/>
        <v>0</v>
      </c>
      <c r="S115" s="81">
        <f>IFERROR(IF(J115="X",0,IF(K115="X",0,VLOOKUP(K115,'15'!$K$3:$L$16,2,FALSE))),0)</f>
        <v>0</v>
      </c>
      <c r="T115" s="81">
        <f t="shared" si="4"/>
        <v>0</v>
      </c>
      <c r="U115" s="81">
        <f>IFERROR(VLOOKUP(K115,'15'!$K$3:$M$16,3,FALSE),0)</f>
        <v>0</v>
      </c>
      <c r="V115" s="81">
        <f t="shared" si="5"/>
        <v>0</v>
      </c>
    </row>
    <row r="116" spans="1:22">
      <c r="A116" s="7"/>
      <c r="B116" s="147"/>
      <c r="C116" s="147"/>
      <c r="D116" s="79"/>
      <c r="E116" s="79"/>
      <c r="F116" s="79"/>
      <c r="G116" s="79"/>
      <c r="H116" s="79"/>
      <c r="I116" s="8"/>
      <c r="K116" s="79"/>
      <c r="L116" s="81"/>
      <c r="M116" s="81"/>
      <c r="N116" s="81"/>
      <c r="O116" s="81"/>
      <c r="P116" s="81"/>
      <c r="R116" s="81">
        <f t="shared" si="6"/>
        <v>0</v>
      </c>
      <c r="S116" s="81">
        <f>IFERROR(IF(J116="X",0,IF(K116="X",0,VLOOKUP(K116,'15'!$K$3:$L$16,2,FALSE))),0)</f>
        <v>0</v>
      </c>
      <c r="T116" s="81">
        <f t="shared" si="4"/>
        <v>0</v>
      </c>
      <c r="U116" s="81">
        <f>IFERROR(VLOOKUP(K116,'15'!$K$3:$M$16,3,FALSE),0)</f>
        <v>0</v>
      </c>
      <c r="V116" s="81">
        <f t="shared" si="5"/>
        <v>0</v>
      </c>
    </row>
    <row r="117" spans="1:22">
      <c r="A117" s="7"/>
      <c r="B117" s="147"/>
      <c r="C117" s="147"/>
      <c r="D117" s="79"/>
      <c r="E117" s="79"/>
      <c r="F117" s="79"/>
      <c r="G117" s="79"/>
      <c r="H117" s="79"/>
      <c r="I117" s="89"/>
      <c r="J117" s="154"/>
      <c r="K117" s="90"/>
      <c r="L117" s="81"/>
      <c r="M117" s="91"/>
      <c r="N117" s="91"/>
      <c r="O117" s="81"/>
      <c r="P117" s="91"/>
      <c r="Q117" s="91"/>
      <c r="R117" s="81">
        <f t="shared" si="6"/>
        <v>0</v>
      </c>
      <c r="S117" s="81">
        <f>IFERROR(IF(J117="X",0,IF(K117="X",0,VLOOKUP(K117,'15'!$K$3:$L$16,2,FALSE))),0)</f>
        <v>0</v>
      </c>
      <c r="T117" s="81">
        <f t="shared" si="4"/>
        <v>0</v>
      </c>
      <c r="U117" s="81">
        <f>IFERROR(VLOOKUP(K117,'15'!$K$3:$M$16,3,FALSE),0)</f>
        <v>0</v>
      </c>
      <c r="V117" s="81">
        <f t="shared" si="5"/>
        <v>0</v>
      </c>
    </row>
    <row r="118" spans="1:22">
      <c r="A118" s="7"/>
      <c r="B118" s="148"/>
      <c r="C118" s="148"/>
      <c r="D118" s="79"/>
      <c r="E118" s="79"/>
      <c r="F118" s="79"/>
      <c r="G118" s="79"/>
      <c r="H118" s="79"/>
      <c r="I118" s="8"/>
      <c r="K118" s="79"/>
      <c r="L118" s="81"/>
      <c r="M118" s="81"/>
      <c r="N118" s="81"/>
      <c r="O118" s="81"/>
      <c r="P118" s="81"/>
      <c r="R118" s="81">
        <f t="shared" si="6"/>
        <v>0</v>
      </c>
      <c r="S118" s="81">
        <f>IFERROR(IF(J118="X",0,IF(K118="X",0,VLOOKUP(K118,'15'!$K$3:$L$16,2,FALSE))),0)</f>
        <v>0</v>
      </c>
      <c r="T118" s="81">
        <f t="shared" si="4"/>
        <v>0</v>
      </c>
      <c r="U118" s="81">
        <f>IFERROR(VLOOKUP(K118,'15'!$K$3:$M$16,3,FALSE),0)</f>
        <v>0</v>
      </c>
      <c r="V118" s="81">
        <f t="shared" si="5"/>
        <v>0</v>
      </c>
    </row>
    <row r="119" spans="1:22">
      <c r="A119" s="7"/>
      <c r="B119" s="148"/>
      <c r="C119" s="148"/>
      <c r="D119" s="79"/>
      <c r="E119" s="79"/>
      <c r="F119" s="79"/>
      <c r="G119" s="79"/>
      <c r="H119" s="79"/>
      <c r="I119" s="80"/>
      <c r="K119" s="79"/>
      <c r="L119" s="81"/>
      <c r="M119" s="81"/>
      <c r="N119" s="81"/>
      <c r="O119" s="81"/>
      <c r="P119" s="81"/>
      <c r="R119" s="81">
        <f t="shared" si="6"/>
        <v>0</v>
      </c>
      <c r="S119" s="81">
        <f>IFERROR(IF(J119="X",0,IF(K119="X",0,VLOOKUP(K119,'15'!$K$3:$L$16,2,FALSE))),0)</f>
        <v>0</v>
      </c>
      <c r="T119" s="81">
        <f t="shared" si="4"/>
        <v>0</v>
      </c>
      <c r="U119" s="81">
        <f>IFERROR(VLOOKUP(K119,'15'!$K$3:$M$16,3,FALSE),0)</f>
        <v>0</v>
      </c>
      <c r="V119" s="81">
        <f t="shared" si="5"/>
        <v>0</v>
      </c>
    </row>
    <row r="120" spans="1:22">
      <c r="A120" s="7"/>
      <c r="B120" s="148"/>
      <c r="C120" s="148"/>
      <c r="D120" s="79"/>
      <c r="E120" s="79"/>
      <c r="F120" s="79"/>
      <c r="G120" s="79"/>
      <c r="H120" s="79"/>
      <c r="I120" s="8"/>
      <c r="K120" s="79"/>
      <c r="L120" s="81"/>
      <c r="M120" s="81"/>
      <c r="N120" s="81"/>
      <c r="O120" s="81"/>
      <c r="P120" s="81"/>
      <c r="R120" s="81">
        <f t="shared" si="6"/>
        <v>0</v>
      </c>
      <c r="S120" s="81">
        <f>IFERROR(IF(J120="X",0,IF(K120="X",0,VLOOKUP(K120,'15'!$K$3:$L$16,2,FALSE))),0)</f>
        <v>0</v>
      </c>
      <c r="T120" s="81">
        <f t="shared" si="4"/>
        <v>0</v>
      </c>
      <c r="U120" s="81">
        <f>IFERROR(VLOOKUP(K120,'15'!$K$3:$M$16,3,FALSE),0)</f>
        <v>0</v>
      </c>
      <c r="V120" s="81">
        <f t="shared" si="5"/>
        <v>0</v>
      </c>
    </row>
    <row r="121" spans="1:22">
      <c r="A121" s="7"/>
      <c r="B121" s="148"/>
      <c r="C121" s="148"/>
      <c r="D121" s="79"/>
      <c r="E121" s="79"/>
      <c r="F121" s="79"/>
      <c r="G121" s="79"/>
      <c r="H121" s="79"/>
      <c r="I121" s="8"/>
      <c r="K121" s="79"/>
      <c r="L121" s="81"/>
      <c r="M121" s="81"/>
      <c r="N121" s="81"/>
      <c r="O121" s="81"/>
      <c r="P121" s="81"/>
      <c r="R121" s="81">
        <f t="shared" si="6"/>
        <v>0</v>
      </c>
      <c r="S121" s="81">
        <f>IFERROR(IF(J121="X",0,IF(K121="X",0,VLOOKUP(K121,'15'!$K$3:$L$16,2,FALSE))),0)</f>
        <v>0</v>
      </c>
      <c r="T121" s="81">
        <f t="shared" si="4"/>
        <v>0</v>
      </c>
      <c r="U121" s="81">
        <f>IFERROR(VLOOKUP(K121,'15'!$K$3:$M$16,3,FALSE),0)</f>
        <v>0</v>
      </c>
      <c r="V121" s="81">
        <f t="shared" si="5"/>
        <v>0</v>
      </c>
    </row>
    <row r="122" spans="1:22">
      <c r="A122" s="7"/>
      <c r="B122" s="148"/>
      <c r="C122" s="148"/>
      <c r="D122" s="79"/>
      <c r="E122" s="79"/>
      <c r="F122" s="79"/>
      <c r="G122" s="79"/>
      <c r="H122" s="79"/>
      <c r="I122" s="8"/>
      <c r="K122" s="79"/>
      <c r="L122" s="81"/>
      <c r="M122" s="81"/>
      <c r="N122" s="81"/>
      <c r="O122" s="81"/>
      <c r="P122" s="81"/>
      <c r="R122" s="81">
        <f t="shared" si="6"/>
        <v>0</v>
      </c>
      <c r="S122" s="81">
        <f>IFERROR(IF(J122="X",0,IF(K122="X",0,VLOOKUP(K122,'15'!$K$3:$L$16,2,FALSE))),0)</f>
        <v>0</v>
      </c>
      <c r="T122" s="81">
        <f t="shared" si="4"/>
        <v>0</v>
      </c>
      <c r="U122" s="81">
        <f>IFERROR(VLOOKUP(K122,'15'!$K$3:$M$16,3,FALSE),0)</f>
        <v>0</v>
      </c>
      <c r="V122" s="81">
        <f t="shared" si="5"/>
        <v>0</v>
      </c>
    </row>
    <row r="123" spans="1:22">
      <c r="A123" s="7"/>
      <c r="B123" s="148"/>
      <c r="C123" s="148"/>
      <c r="D123" s="79"/>
      <c r="E123" s="79"/>
      <c r="F123" s="79"/>
      <c r="G123" s="79"/>
      <c r="H123" s="79"/>
      <c r="I123" s="8"/>
      <c r="K123" s="79"/>
      <c r="L123" s="81"/>
      <c r="M123" s="81"/>
      <c r="N123" s="81"/>
      <c r="O123" s="81"/>
      <c r="P123" s="81"/>
      <c r="R123" s="81">
        <f t="shared" si="6"/>
        <v>0</v>
      </c>
      <c r="S123" s="81">
        <f>IFERROR(IF(J123="X",0,IF(K123="X",0,VLOOKUP(K123,'15'!$K$3:$L$16,2,FALSE))),0)</f>
        <v>0</v>
      </c>
      <c r="T123" s="81">
        <f t="shared" si="4"/>
        <v>0</v>
      </c>
      <c r="U123" s="81">
        <f>IFERROR(VLOOKUP(K123,'15'!$K$3:$M$16,3,FALSE),0)</f>
        <v>0</v>
      </c>
      <c r="V123" s="81">
        <f t="shared" si="5"/>
        <v>0</v>
      </c>
    </row>
    <row r="124" spans="1:22">
      <c r="A124" s="7"/>
      <c r="B124" s="148"/>
      <c r="C124" s="148"/>
      <c r="D124" s="79"/>
      <c r="E124" s="79"/>
      <c r="F124" s="79"/>
      <c r="G124" s="79"/>
      <c r="H124" s="79"/>
      <c r="I124" s="8"/>
      <c r="K124" s="79"/>
      <c r="L124" s="81"/>
      <c r="M124" s="81"/>
      <c r="N124" s="81"/>
      <c r="O124" s="81"/>
      <c r="P124" s="81"/>
      <c r="R124" s="81">
        <f t="shared" si="6"/>
        <v>0</v>
      </c>
      <c r="S124" s="81">
        <f>IFERROR(IF(J124="X",0,IF(K124="X",0,VLOOKUP(K124,'15'!$K$3:$L$16,2,FALSE))),0)</f>
        <v>0</v>
      </c>
      <c r="T124" s="81">
        <f t="shared" si="4"/>
        <v>0</v>
      </c>
      <c r="U124" s="81">
        <f>IFERROR(VLOOKUP(K124,'15'!$K$3:$M$16,3,FALSE),0)</f>
        <v>0</v>
      </c>
      <c r="V124" s="81">
        <f t="shared" si="5"/>
        <v>0</v>
      </c>
    </row>
    <row r="125" spans="1:22">
      <c r="A125" s="7"/>
      <c r="B125" s="148"/>
      <c r="C125" s="148"/>
      <c r="D125" s="79"/>
      <c r="E125" s="79"/>
      <c r="F125" s="79"/>
      <c r="G125" s="79"/>
      <c r="H125" s="79"/>
      <c r="I125" s="8"/>
      <c r="K125" s="79"/>
      <c r="L125" s="81"/>
      <c r="M125" s="81"/>
      <c r="N125" s="81"/>
      <c r="O125" s="81"/>
      <c r="P125" s="81"/>
      <c r="R125" s="81">
        <f t="shared" si="6"/>
        <v>0</v>
      </c>
      <c r="S125" s="81">
        <f>IFERROR(IF(J125="X",0,IF(K125="X",0,VLOOKUP(K125,'15'!$K$3:$L$16,2,FALSE))),0)</f>
        <v>0</v>
      </c>
      <c r="T125" s="81">
        <f t="shared" si="4"/>
        <v>0</v>
      </c>
      <c r="U125" s="81">
        <f>IFERROR(VLOOKUP(K125,'15'!$K$3:$M$16,3,FALSE),0)</f>
        <v>0</v>
      </c>
      <c r="V125" s="81">
        <f t="shared" si="5"/>
        <v>0</v>
      </c>
    </row>
    <row r="126" spans="1:22">
      <c r="A126" s="7"/>
      <c r="B126" s="148"/>
      <c r="C126" s="148"/>
      <c r="D126" s="79"/>
      <c r="E126" s="79"/>
      <c r="F126" s="79"/>
      <c r="G126" s="79"/>
      <c r="H126" s="79"/>
      <c r="I126" s="89"/>
      <c r="J126" s="154"/>
      <c r="K126" s="89"/>
      <c r="L126" s="81"/>
      <c r="M126" s="91"/>
      <c r="N126" s="91"/>
      <c r="O126" s="81"/>
      <c r="P126" s="91"/>
      <c r="Q126" s="91"/>
      <c r="R126" s="81">
        <f t="shared" si="6"/>
        <v>0</v>
      </c>
      <c r="S126" s="81">
        <f>IFERROR(IF(J126="X",0,IF(K126="X",0,VLOOKUP(K126,'15'!$K$3:$L$16,2,FALSE))),0)</f>
        <v>0</v>
      </c>
      <c r="T126" s="81">
        <f t="shared" si="4"/>
        <v>0</v>
      </c>
      <c r="U126" s="81">
        <f>IFERROR(VLOOKUP(K126,'15'!$K$3:$M$16,3,FALSE),0)</f>
        <v>0</v>
      </c>
      <c r="V126" s="81">
        <f t="shared" si="5"/>
        <v>0</v>
      </c>
    </row>
    <row r="127" spans="1:22">
      <c r="A127" s="7"/>
      <c r="E127" s="79"/>
      <c r="F127" s="79"/>
      <c r="G127" s="79"/>
      <c r="H127" s="79"/>
      <c r="L127" s="81"/>
      <c r="O127" s="81"/>
      <c r="R127" s="81">
        <f t="shared" si="6"/>
        <v>0</v>
      </c>
      <c r="S127" s="81">
        <f>IFERROR(IF(J127="X",0,IF(K127="X",0,VLOOKUP(K127,'15'!$K$3:$L$16,2,FALSE))),0)</f>
        <v>0</v>
      </c>
      <c r="T127" s="81">
        <f t="shared" si="4"/>
        <v>0</v>
      </c>
      <c r="U127" s="81">
        <f>IFERROR(VLOOKUP(K127,'15'!$K$3:$M$16,3,FALSE),0)</f>
        <v>0</v>
      </c>
      <c r="V127" s="81">
        <f t="shared" si="5"/>
        <v>0</v>
      </c>
    </row>
    <row r="128" spans="1:22">
      <c r="A128" s="7"/>
      <c r="E128" s="79"/>
      <c r="F128" s="79"/>
      <c r="G128" s="79"/>
      <c r="H128" s="79"/>
      <c r="L128" s="81"/>
      <c r="O128" s="81"/>
      <c r="R128" s="81">
        <f t="shared" si="6"/>
        <v>0</v>
      </c>
      <c r="S128" s="81">
        <f>IFERROR(IF(J128="X",0,IF(K128="X",0,VLOOKUP(K128,'15'!$K$3:$L$16,2,FALSE))),0)</f>
        <v>0</v>
      </c>
      <c r="T128" s="81">
        <f t="shared" si="4"/>
        <v>0</v>
      </c>
      <c r="U128" s="81">
        <f>IFERROR(VLOOKUP(K128,'15'!$K$3:$M$16,3,FALSE),0)</f>
        <v>0</v>
      </c>
      <c r="V128" s="81">
        <f t="shared" si="5"/>
        <v>0</v>
      </c>
    </row>
    <row r="129" spans="1:22">
      <c r="A129" s="7"/>
      <c r="E129" s="79"/>
      <c r="F129" s="79"/>
      <c r="G129" s="79"/>
      <c r="H129" s="79"/>
      <c r="L129" s="81"/>
      <c r="O129" s="81"/>
      <c r="R129" s="81">
        <f t="shared" si="6"/>
        <v>0</v>
      </c>
      <c r="S129" s="81">
        <f>IFERROR(IF(J129="X",0,IF(K129="X",0,VLOOKUP(K129,'15'!$K$3:$L$16,2,FALSE))),0)</f>
        <v>0</v>
      </c>
      <c r="T129" s="81">
        <f t="shared" si="4"/>
        <v>0</v>
      </c>
      <c r="U129" s="81">
        <f>IFERROR(VLOOKUP(K129,'15'!$K$3:$M$16,3,FALSE),0)</f>
        <v>0</v>
      </c>
      <c r="V129" s="81">
        <f t="shared" si="5"/>
        <v>0</v>
      </c>
    </row>
    <row r="130" spans="1:22">
      <c r="A130" s="7"/>
      <c r="E130" s="79"/>
      <c r="F130" s="79"/>
      <c r="G130" s="79"/>
      <c r="H130" s="79"/>
      <c r="L130" s="81"/>
      <c r="O130" s="81"/>
      <c r="R130" s="81">
        <f t="shared" ref="R130:R139" si="7">SUM(M150+P150)</f>
        <v>0</v>
      </c>
      <c r="S130" s="81">
        <f>IFERROR(IF(J150="X",0,IF(K150="X",0,VLOOKUP(K150,'15'!$K$3:$L$16,2,FALSE))),0)</f>
        <v>0</v>
      </c>
      <c r="T130" s="81">
        <f t="shared" ref="T130:T139" si="8">R150*S150</f>
        <v>0</v>
      </c>
      <c r="U130" s="81">
        <f>IFERROR(VLOOKUP(K150,'15'!$K$3:$M$16,3,FALSE),0)</f>
        <v>0</v>
      </c>
      <c r="V130" s="81">
        <f t="shared" ref="V130:V139" si="9">IF(U150=0,0,T150/U150)</f>
        <v>0</v>
      </c>
    </row>
    <row r="131" spans="1:22">
      <c r="A131" s="7"/>
      <c r="E131" s="79"/>
      <c r="F131" s="79"/>
      <c r="G131" s="79"/>
      <c r="H131" s="79"/>
      <c r="L131" s="81"/>
      <c r="O131" s="81"/>
      <c r="R131" s="81">
        <f t="shared" si="7"/>
        <v>0</v>
      </c>
      <c r="S131" s="81">
        <f>IFERROR(IF(J151="X",0,IF(K151="X",0,VLOOKUP(K151,'15'!$K$3:$L$16,2,FALSE))),0)</f>
        <v>0</v>
      </c>
      <c r="T131" s="81">
        <f t="shared" si="8"/>
        <v>0</v>
      </c>
      <c r="U131" s="81">
        <f>IFERROR(VLOOKUP(K151,'15'!$K$3:$M$16,3,FALSE),0)</f>
        <v>0</v>
      </c>
      <c r="V131" s="81">
        <f t="shared" si="9"/>
        <v>0</v>
      </c>
    </row>
    <row r="132" spans="1:22">
      <c r="A132" s="7"/>
      <c r="E132" s="79"/>
      <c r="F132" s="79"/>
      <c r="G132" s="79"/>
      <c r="H132" s="79"/>
      <c r="L132" s="81"/>
      <c r="O132" s="81"/>
      <c r="R132" s="81">
        <f t="shared" si="7"/>
        <v>0</v>
      </c>
      <c r="S132" s="81">
        <f>IFERROR(IF(J152="X",0,IF(K152="X",0,VLOOKUP(K152,'15'!$K$3:$L$16,2,FALSE))),0)</f>
        <v>0</v>
      </c>
      <c r="T132" s="81">
        <f t="shared" si="8"/>
        <v>0</v>
      </c>
      <c r="U132" s="81">
        <f>IFERROR(VLOOKUP(K152,'15'!$K$3:$M$16,3,FALSE),0)</f>
        <v>0</v>
      </c>
      <c r="V132" s="81">
        <f t="shared" si="9"/>
        <v>0</v>
      </c>
    </row>
    <row r="133" spans="1:22">
      <c r="A133" s="7"/>
      <c r="E133" s="79"/>
      <c r="F133" s="79"/>
      <c r="G133" s="79"/>
      <c r="H133" s="79"/>
      <c r="L133" s="81"/>
      <c r="O133" s="81"/>
      <c r="R133" s="81">
        <f t="shared" si="7"/>
        <v>0</v>
      </c>
      <c r="S133" s="81">
        <f>IFERROR(IF(J153="X",0,IF(K153="X",0,VLOOKUP(K153,'15'!$K$3:$L$16,2,FALSE))),0)</f>
        <v>0</v>
      </c>
      <c r="T133" s="81">
        <f t="shared" si="8"/>
        <v>0</v>
      </c>
      <c r="U133" s="81">
        <f>IFERROR(VLOOKUP(K153,'15'!$K$3:$M$16,3,FALSE),0)</f>
        <v>0</v>
      </c>
      <c r="V133" s="81">
        <f t="shared" si="9"/>
        <v>0</v>
      </c>
    </row>
    <row r="134" spans="1:22">
      <c r="A134" s="7"/>
      <c r="E134" s="79"/>
      <c r="F134" s="79"/>
      <c r="G134" s="79"/>
      <c r="H134" s="79"/>
      <c r="L134" s="81"/>
      <c r="O134" s="81"/>
      <c r="R134" s="81">
        <f t="shared" si="7"/>
        <v>0</v>
      </c>
      <c r="S134" s="81">
        <f>IFERROR(IF(J154="X",0,IF(K154="X",0,VLOOKUP(K154,'15'!$K$3:$L$16,2,FALSE))),0)</f>
        <v>0</v>
      </c>
      <c r="T134" s="81">
        <f t="shared" si="8"/>
        <v>0</v>
      </c>
      <c r="U134" s="81">
        <f>IFERROR(VLOOKUP(K154,'15'!$K$3:$M$16,3,FALSE),0)</f>
        <v>0</v>
      </c>
      <c r="V134" s="81">
        <f t="shared" si="9"/>
        <v>0</v>
      </c>
    </row>
    <row r="135" spans="1:22">
      <c r="A135" s="7"/>
      <c r="E135" s="79"/>
      <c r="F135" s="79"/>
      <c r="G135" s="79"/>
      <c r="H135" s="79"/>
      <c r="L135" s="81"/>
      <c r="O135" s="81"/>
      <c r="R135" s="81">
        <f t="shared" si="7"/>
        <v>0</v>
      </c>
      <c r="S135" s="81">
        <f>IFERROR(IF(J155="X",0,IF(K155="X",0,VLOOKUP(K155,'15'!$K$3:$L$16,2,FALSE))),0)</f>
        <v>0</v>
      </c>
      <c r="T135" s="81">
        <f t="shared" si="8"/>
        <v>0</v>
      </c>
      <c r="U135" s="81">
        <f>IFERROR(VLOOKUP(K155,'15'!$K$3:$M$16,3,FALSE),0)</f>
        <v>0</v>
      </c>
      <c r="V135" s="81">
        <f t="shared" si="9"/>
        <v>0</v>
      </c>
    </row>
    <row r="136" spans="1:22">
      <c r="A136" s="7"/>
      <c r="E136" s="79"/>
      <c r="F136" s="79"/>
      <c r="G136" s="79"/>
      <c r="H136" s="79"/>
      <c r="L136" s="81"/>
      <c r="O136" s="81"/>
      <c r="R136" s="81">
        <f t="shared" si="7"/>
        <v>0</v>
      </c>
      <c r="S136" s="81">
        <f>IFERROR(IF(J156="X",0,IF(K156="X",0,VLOOKUP(K156,'15'!$K$3:$L$16,2,FALSE))),0)</f>
        <v>0</v>
      </c>
      <c r="T136" s="81">
        <f t="shared" si="8"/>
        <v>0</v>
      </c>
      <c r="U136" s="81">
        <f>IFERROR(VLOOKUP(K156,'15'!$K$3:$M$16,3,FALSE),0)</f>
        <v>0</v>
      </c>
      <c r="V136" s="81">
        <f t="shared" si="9"/>
        <v>0</v>
      </c>
    </row>
    <row r="137" spans="1:22">
      <c r="A137" s="7"/>
      <c r="E137" s="79"/>
      <c r="F137" s="79"/>
      <c r="G137" s="79"/>
      <c r="H137" s="79"/>
      <c r="L137" s="81"/>
      <c r="O137" s="81"/>
      <c r="R137" s="81">
        <f t="shared" si="7"/>
        <v>0</v>
      </c>
      <c r="S137" s="81">
        <f>IFERROR(IF(J157="X",0,IF(K157="X",0,VLOOKUP(K157,'15'!$K$3:$L$16,2,FALSE))),0)</f>
        <v>0</v>
      </c>
      <c r="T137" s="81">
        <f t="shared" si="8"/>
        <v>0</v>
      </c>
      <c r="U137" s="81">
        <f>IFERROR(VLOOKUP(K157,'15'!$K$3:$M$16,3,FALSE),0)</f>
        <v>0</v>
      </c>
      <c r="V137" s="81">
        <f t="shared" si="9"/>
        <v>0</v>
      </c>
    </row>
    <row r="138" spans="1:22">
      <c r="A138" s="7"/>
      <c r="E138" s="79"/>
      <c r="F138" s="79"/>
      <c r="G138" s="79"/>
      <c r="H138" s="79"/>
      <c r="L138" s="81"/>
      <c r="O138" s="81"/>
      <c r="R138" s="81">
        <f t="shared" si="7"/>
        <v>0</v>
      </c>
      <c r="S138" s="81">
        <f>IFERROR(IF(J158="X",0,IF(K158="X",0,VLOOKUP(K158,'15'!$K$3:$L$16,2,FALSE))),0)</f>
        <v>0</v>
      </c>
      <c r="T138" s="81">
        <f t="shared" si="8"/>
        <v>0</v>
      </c>
      <c r="U138" s="81">
        <f>IFERROR(VLOOKUP(K158,'15'!$K$3:$M$16,3,FALSE),0)</f>
        <v>0</v>
      </c>
      <c r="V138" s="81">
        <f t="shared" si="9"/>
        <v>0</v>
      </c>
    </row>
    <row r="139" spans="1:22">
      <c r="A139" s="7"/>
      <c r="E139" s="79"/>
      <c r="F139" s="79"/>
      <c r="G139" s="79"/>
      <c r="H139" s="79"/>
      <c r="L139" s="81"/>
      <c r="O139" s="81"/>
      <c r="R139" s="81">
        <f t="shared" si="7"/>
        <v>0</v>
      </c>
      <c r="S139" s="81">
        <f>IFERROR(IF(J159="X",0,IF(K159="X",0,VLOOKUP(K159,'15'!$K$3:$L$16,2,FALSE))),0)</f>
        <v>0</v>
      </c>
      <c r="T139" s="81">
        <f t="shared" si="8"/>
        <v>0</v>
      </c>
      <c r="U139" s="81">
        <f>IFERROR(VLOOKUP(K159,'15'!$K$3:$M$16,3,FALSE),0)</f>
        <v>0</v>
      </c>
      <c r="V139" s="81">
        <f t="shared" si="9"/>
        <v>0</v>
      </c>
    </row>
    <row r="140" spans="1:22">
      <c r="A140" s="7"/>
      <c r="E140" s="79"/>
      <c r="F140" s="79"/>
      <c r="G140" s="79"/>
      <c r="H140" s="79"/>
      <c r="L140" s="81"/>
      <c r="O140" s="81"/>
      <c r="R140" s="81">
        <f t="shared" si="6"/>
        <v>0</v>
      </c>
      <c r="S140" s="81">
        <f>IFERROR(IF(J140="X",0,IF(K140="X",0,VLOOKUP(K140,'15'!$K$3:$L$16,2,FALSE))),0)</f>
        <v>0</v>
      </c>
      <c r="T140" s="81">
        <f t="shared" ref="T140:T195" si="10">R140*S140</f>
        <v>0</v>
      </c>
      <c r="U140" s="81">
        <f>IFERROR(VLOOKUP(K140,'15'!$K$3:$M$16,3,FALSE),0)</f>
        <v>0</v>
      </c>
      <c r="V140" s="81">
        <f t="shared" ref="V140:V196" si="11">IF(U140=0,0,T140/U140)</f>
        <v>0</v>
      </c>
    </row>
    <row r="141" spans="1:22">
      <c r="A141" s="7"/>
      <c r="E141" s="79"/>
      <c r="F141" s="79"/>
      <c r="G141" s="79"/>
      <c r="H141" s="79"/>
      <c r="L141" s="81"/>
      <c r="O141" s="81"/>
      <c r="R141" s="81">
        <f t="shared" si="6"/>
        <v>0</v>
      </c>
      <c r="S141" s="81">
        <f>IFERROR(IF(J141="X",0,IF(K141="X",0,VLOOKUP(K141,'15'!$K$3:$L$16,2,FALSE))),0)</f>
        <v>0</v>
      </c>
      <c r="T141" s="81">
        <f t="shared" si="10"/>
        <v>0</v>
      </c>
      <c r="U141" s="81">
        <f>IFERROR(VLOOKUP(K141,'15'!$K$3:$M$16,3,FALSE),0)</f>
        <v>0</v>
      </c>
      <c r="V141" s="81">
        <f t="shared" si="11"/>
        <v>0</v>
      </c>
    </row>
    <row r="142" spans="1:22">
      <c r="A142" s="7"/>
      <c r="E142" s="79"/>
      <c r="F142" s="79"/>
      <c r="G142" s="79"/>
      <c r="H142" s="79"/>
      <c r="L142" s="81"/>
      <c r="O142" s="81"/>
      <c r="R142" s="81">
        <f t="shared" si="6"/>
        <v>0</v>
      </c>
      <c r="S142" s="81">
        <f>IFERROR(IF(J142="X",0,IF(K142="X",0,VLOOKUP(K142,'15'!$K$3:$L$16,2,FALSE))),0)</f>
        <v>0</v>
      </c>
      <c r="T142" s="81">
        <f t="shared" si="10"/>
        <v>0</v>
      </c>
      <c r="U142" s="81">
        <f>IFERROR(VLOOKUP(K142,'15'!$K$3:$M$16,3,FALSE),0)</f>
        <v>0</v>
      </c>
      <c r="V142" s="81">
        <f t="shared" si="11"/>
        <v>0</v>
      </c>
    </row>
    <row r="143" spans="1:22">
      <c r="A143" s="7"/>
      <c r="E143" s="79"/>
      <c r="F143" s="79"/>
      <c r="G143" s="79"/>
      <c r="H143" s="79"/>
      <c r="L143" s="81"/>
      <c r="O143" s="81"/>
      <c r="R143" s="81">
        <f t="shared" si="6"/>
        <v>0</v>
      </c>
      <c r="S143" s="81">
        <f>IFERROR(IF(J143="X",0,IF(K143="X",0,VLOOKUP(K143,'15'!$K$3:$L$16,2,FALSE))),0)</f>
        <v>0</v>
      </c>
      <c r="T143" s="81">
        <f t="shared" si="10"/>
        <v>0</v>
      </c>
      <c r="U143" s="81">
        <f>IFERROR(VLOOKUP(K143,'15'!$K$3:$M$16,3,FALSE),0)</f>
        <v>0</v>
      </c>
      <c r="V143" s="81">
        <f t="shared" si="11"/>
        <v>0</v>
      </c>
    </row>
    <row r="144" spans="1:22">
      <c r="A144" s="7"/>
      <c r="E144" s="79"/>
      <c r="F144" s="79"/>
      <c r="G144" s="79"/>
      <c r="H144" s="79"/>
      <c r="L144" s="81"/>
      <c r="O144" s="81"/>
      <c r="R144" s="81">
        <f t="shared" si="6"/>
        <v>0</v>
      </c>
      <c r="S144" s="81">
        <f>IFERROR(IF(J144="X",0,IF(K144="X",0,VLOOKUP(K144,'15'!$K$3:$L$16,2,FALSE))),0)</f>
        <v>0</v>
      </c>
      <c r="T144" s="81">
        <f t="shared" si="10"/>
        <v>0</v>
      </c>
      <c r="U144" s="81">
        <f>IFERROR(VLOOKUP(K144,'15'!$K$3:$M$16,3,FALSE),0)</f>
        <v>0</v>
      </c>
      <c r="V144" s="81">
        <f t="shared" si="11"/>
        <v>0</v>
      </c>
    </row>
    <row r="145" spans="1:22">
      <c r="A145" s="7"/>
      <c r="E145" s="79"/>
      <c r="F145" s="79"/>
      <c r="G145" s="79"/>
      <c r="H145" s="79"/>
      <c r="L145" s="81"/>
      <c r="O145" s="81"/>
      <c r="R145" s="81">
        <f t="shared" si="6"/>
        <v>0</v>
      </c>
      <c r="S145" s="81">
        <f>IFERROR(IF(J145="X",0,IF(K145="X",0,VLOOKUP(K145,'15'!$K$3:$L$16,2,FALSE))),0)</f>
        <v>0</v>
      </c>
      <c r="T145" s="81">
        <f t="shared" si="10"/>
        <v>0</v>
      </c>
      <c r="U145" s="81">
        <f>IFERROR(VLOOKUP(K145,'15'!$K$3:$M$16,3,FALSE),0)</f>
        <v>0</v>
      </c>
      <c r="V145" s="81">
        <f t="shared" si="11"/>
        <v>0</v>
      </c>
    </row>
    <row r="146" spans="1:22">
      <c r="A146" s="7"/>
      <c r="E146" s="79"/>
      <c r="F146" s="79"/>
      <c r="G146" s="79"/>
      <c r="H146" s="79"/>
      <c r="L146" s="81"/>
      <c r="O146" s="81"/>
      <c r="R146" s="81">
        <f t="shared" si="6"/>
        <v>0</v>
      </c>
      <c r="S146" s="81">
        <f>IFERROR(IF(J146="X",0,IF(K146="X",0,VLOOKUP(K146,'15'!$K$3:$L$16,2,FALSE))),0)</f>
        <v>0</v>
      </c>
      <c r="T146" s="81">
        <f t="shared" si="10"/>
        <v>0</v>
      </c>
      <c r="U146" s="81">
        <f>IFERROR(VLOOKUP(K146,'15'!$K$3:$M$16,3,FALSE),0)</f>
        <v>0</v>
      </c>
      <c r="V146" s="81">
        <f t="shared" si="11"/>
        <v>0</v>
      </c>
    </row>
    <row r="147" spans="1:22">
      <c r="A147" s="7"/>
      <c r="E147" s="79"/>
      <c r="F147" s="79"/>
      <c r="G147" s="79"/>
      <c r="H147" s="79"/>
      <c r="L147" s="81"/>
      <c r="O147" s="81"/>
      <c r="R147" s="81">
        <f t="shared" si="6"/>
        <v>0</v>
      </c>
      <c r="S147" s="81">
        <f>IFERROR(IF(J147="X",0,IF(K147="X",0,VLOOKUP(K147,'15'!$K$3:$L$16,2,FALSE))),0)</f>
        <v>0</v>
      </c>
      <c r="T147" s="81">
        <f t="shared" si="10"/>
        <v>0</v>
      </c>
      <c r="U147" s="81">
        <f>IFERROR(VLOOKUP(K147,'15'!$K$3:$M$16,3,FALSE),0)</f>
        <v>0</v>
      </c>
      <c r="V147" s="81">
        <f t="shared" si="11"/>
        <v>0</v>
      </c>
    </row>
    <row r="148" spans="1:22">
      <c r="A148" s="7"/>
      <c r="E148" s="79"/>
      <c r="F148" s="79"/>
      <c r="G148" s="79"/>
      <c r="H148" s="79"/>
      <c r="L148" s="81"/>
      <c r="O148" s="81"/>
      <c r="R148" s="81">
        <f t="shared" si="6"/>
        <v>0</v>
      </c>
      <c r="S148" s="81">
        <f>IFERROR(IF(J148="X",0,IF(K148="X",0,VLOOKUP(K148,'15'!$K$3:$L$16,2,FALSE))),0)</f>
        <v>0</v>
      </c>
      <c r="T148" s="81">
        <f t="shared" si="10"/>
        <v>0</v>
      </c>
      <c r="U148" s="81">
        <f>IFERROR(VLOOKUP(K148,'15'!$K$3:$M$16,3,FALSE),0)</f>
        <v>0</v>
      </c>
      <c r="V148" s="81">
        <f t="shared" si="11"/>
        <v>0</v>
      </c>
    </row>
    <row r="149" spans="1:22">
      <c r="A149" s="7"/>
      <c r="E149" s="79"/>
      <c r="F149" s="79"/>
      <c r="G149" s="79"/>
      <c r="H149" s="79"/>
      <c r="L149" s="81"/>
      <c r="O149" s="81"/>
      <c r="R149" s="81">
        <f t="shared" si="6"/>
        <v>0</v>
      </c>
      <c r="S149" s="81">
        <f>IFERROR(IF(J149="X",0,IF(K149="X",0,VLOOKUP(K149,'15'!$K$3:$L$16,2,FALSE))),0)</f>
        <v>0</v>
      </c>
      <c r="T149" s="81">
        <f t="shared" si="10"/>
        <v>0</v>
      </c>
      <c r="U149" s="81">
        <f>IFERROR(VLOOKUP(K149,'15'!$K$3:$M$16,3,FALSE),0)</f>
        <v>0</v>
      </c>
      <c r="V149" s="81">
        <f t="shared" si="11"/>
        <v>0</v>
      </c>
    </row>
    <row r="150" spans="1:22">
      <c r="A150" s="7"/>
      <c r="E150" s="79"/>
      <c r="F150" s="79"/>
      <c r="G150" s="79"/>
      <c r="H150" s="79"/>
      <c r="L150" s="81"/>
      <c r="O150" s="81"/>
      <c r="R150" s="81">
        <f t="shared" si="6"/>
        <v>0</v>
      </c>
      <c r="S150" s="81">
        <f>IFERROR(IF(J150="X",0,IF(K150="X",0,VLOOKUP(K150,'15'!$K$3:$L$16,2,FALSE))),0)</f>
        <v>0</v>
      </c>
      <c r="T150" s="81">
        <f t="shared" si="10"/>
        <v>0</v>
      </c>
      <c r="U150" s="81">
        <f>IFERROR(VLOOKUP(K150,'15'!$K$3:$M$16,3,FALSE),0)</f>
        <v>0</v>
      </c>
      <c r="V150" s="81">
        <f t="shared" si="11"/>
        <v>0</v>
      </c>
    </row>
    <row r="151" spans="1:22">
      <c r="A151" s="7"/>
      <c r="E151" s="79"/>
      <c r="F151" s="79"/>
      <c r="G151" s="79"/>
      <c r="H151" s="79"/>
      <c r="L151" s="81"/>
      <c r="O151" s="81"/>
      <c r="R151" s="81">
        <f t="shared" si="6"/>
        <v>0</v>
      </c>
      <c r="S151" s="81">
        <f>IFERROR(IF(J151="X",0,IF(K151="X",0,VLOOKUP(K151,'15'!$K$3:$L$16,2,FALSE))),0)</f>
        <v>0</v>
      </c>
      <c r="T151" s="81">
        <f t="shared" si="10"/>
        <v>0</v>
      </c>
      <c r="U151" s="81">
        <f>IFERROR(VLOOKUP(K151,'15'!$K$3:$M$16,3,FALSE),0)</f>
        <v>0</v>
      </c>
      <c r="V151" s="81">
        <f t="shared" si="11"/>
        <v>0</v>
      </c>
    </row>
    <row r="152" spans="1:22">
      <c r="A152" s="7"/>
      <c r="E152" s="79"/>
      <c r="F152" s="79"/>
      <c r="G152" s="79"/>
      <c r="H152" s="79"/>
      <c r="L152" s="81"/>
      <c r="O152" s="81"/>
      <c r="R152" s="81">
        <f t="shared" si="6"/>
        <v>0</v>
      </c>
      <c r="S152" s="81">
        <f>IFERROR(IF(J152="X",0,IF(K152="X",0,VLOOKUP(K152,'15'!$K$3:$L$16,2,FALSE))),0)</f>
        <v>0</v>
      </c>
      <c r="T152" s="81">
        <f t="shared" si="10"/>
        <v>0</v>
      </c>
      <c r="U152" s="81">
        <f>IFERROR(VLOOKUP(K152,'15'!$K$3:$M$16,3,FALSE),0)</f>
        <v>0</v>
      </c>
      <c r="V152" s="81">
        <f t="shared" si="11"/>
        <v>0</v>
      </c>
    </row>
    <row r="153" spans="1:22">
      <c r="A153" s="7"/>
      <c r="E153" s="79"/>
      <c r="F153" s="79"/>
      <c r="G153" s="79"/>
      <c r="H153" s="79"/>
      <c r="L153" s="81"/>
      <c r="O153" s="81"/>
      <c r="R153" s="81">
        <f t="shared" si="6"/>
        <v>0</v>
      </c>
      <c r="S153" s="81">
        <f>IFERROR(IF(J153="X",0,IF(K153="X",0,VLOOKUP(K153,'15'!$K$3:$L$16,2,FALSE))),0)</f>
        <v>0</v>
      </c>
      <c r="T153" s="81">
        <f t="shared" si="10"/>
        <v>0</v>
      </c>
      <c r="U153" s="81">
        <f>IFERROR(VLOOKUP(K153,'15'!$K$3:$M$16,3,FALSE),0)</f>
        <v>0</v>
      </c>
      <c r="V153" s="81">
        <f t="shared" si="11"/>
        <v>0</v>
      </c>
    </row>
    <row r="154" spans="1:22">
      <c r="A154" s="7"/>
      <c r="E154" s="79"/>
      <c r="F154" s="79"/>
      <c r="G154" s="79"/>
      <c r="H154" s="79"/>
      <c r="L154" s="81"/>
      <c r="O154" s="81"/>
      <c r="R154" s="81">
        <f t="shared" si="6"/>
        <v>0</v>
      </c>
      <c r="S154" s="81">
        <f>IFERROR(IF(J154="X",0,IF(K154="X",0,VLOOKUP(K154,'15'!$K$3:$L$16,2,FALSE))),0)</f>
        <v>0</v>
      </c>
      <c r="T154" s="81">
        <f t="shared" si="10"/>
        <v>0</v>
      </c>
      <c r="U154" s="81">
        <f>IFERROR(VLOOKUP(K154,'15'!$K$3:$M$16,3,FALSE),0)</f>
        <v>0</v>
      </c>
      <c r="V154" s="81">
        <f t="shared" si="11"/>
        <v>0</v>
      </c>
    </row>
    <row r="155" spans="1:22">
      <c r="A155" s="7"/>
      <c r="E155" s="79"/>
      <c r="F155" s="79"/>
      <c r="G155" s="79"/>
      <c r="H155" s="79"/>
      <c r="L155" s="81"/>
      <c r="O155" s="81"/>
      <c r="R155" s="81">
        <f t="shared" si="6"/>
        <v>0</v>
      </c>
      <c r="S155" s="81">
        <f>IFERROR(IF(J155="X",0,IF(K155="X",0,VLOOKUP(K155,'15'!$K$3:$L$16,2,FALSE))),0)</f>
        <v>0</v>
      </c>
      <c r="T155" s="81">
        <f t="shared" si="10"/>
        <v>0</v>
      </c>
      <c r="U155" s="81">
        <f>IFERROR(VLOOKUP(K155,'15'!$K$3:$M$16,3,FALSE),0)</f>
        <v>0</v>
      </c>
      <c r="V155" s="81">
        <f t="shared" si="11"/>
        <v>0</v>
      </c>
    </row>
    <row r="156" spans="1:22">
      <c r="A156" s="7"/>
      <c r="E156" s="79"/>
      <c r="F156" s="79"/>
      <c r="G156" s="79"/>
      <c r="H156" s="79"/>
      <c r="L156" s="81"/>
      <c r="O156" s="81"/>
      <c r="R156" s="81">
        <f t="shared" si="6"/>
        <v>0</v>
      </c>
      <c r="S156" s="81">
        <f>IFERROR(IF(J156="X",0,IF(K156="X",0,VLOOKUP(K156,'15'!$K$3:$L$16,2,FALSE))),0)</f>
        <v>0</v>
      </c>
      <c r="T156" s="81">
        <f t="shared" si="10"/>
        <v>0</v>
      </c>
      <c r="U156" s="81">
        <f>IFERROR(VLOOKUP(K156,'15'!$K$3:$M$16,3,FALSE),0)</f>
        <v>0</v>
      </c>
      <c r="V156" s="81">
        <f t="shared" si="11"/>
        <v>0</v>
      </c>
    </row>
    <row r="157" spans="1:22">
      <c r="A157" s="7"/>
      <c r="E157" s="79"/>
      <c r="F157" s="79"/>
      <c r="G157" s="79"/>
      <c r="H157" s="79"/>
      <c r="L157" s="81"/>
      <c r="O157" s="81"/>
      <c r="R157" s="81">
        <f t="shared" si="6"/>
        <v>0</v>
      </c>
      <c r="S157" s="81">
        <f>IFERROR(IF(J157="X",0,IF(K157="X",0,VLOOKUP(K157,'15'!$K$3:$L$16,2,FALSE))),0)</f>
        <v>0</v>
      </c>
      <c r="T157" s="81">
        <f t="shared" si="10"/>
        <v>0</v>
      </c>
      <c r="U157" s="81">
        <f>IFERROR(VLOOKUP(K157,'15'!$K$3:$M$16,3,FALSE),0)</f>
        <v>0</v>
      </c>
      <c r="V157" s="81">
        <f t="shared" si="11"/>
        <v>0</v>
      </c>
    </row>
    <row r="158" spans="1:22">
      <c r="A158" s="7"/>
      <c r="E158" s="79"/>
      <c r="F158" s="79"/>
      <c r="G158" s="79"/>
      <c r="H158" s="79"/>
      <c r="L158" s="81"/>
      <c r="O158" s="81"/>
      <c r="R158" s="81">
        <f t="shared" ref="R158:R221" si="12">SUM(M158+P158)</f>
        <v>0</v>
      </c>
      <c r="S158" s="81">
        <f>IFERROR(IF(J158="X",0,IF(K158="X",0,VLOOKUP(K158,'15'!$K$3:$L$16,2,FALSE))),0)</f>
        <v>0</v>
      </c>
      <c r="T158" s="81">
        <f t="shared" si="10"/>
        <v>0</v>
      </c>
      <c r="U158" s="81">
        <f>IFERROR(VLOOKUP(K158,'15'!$K$3:$M$16,3,FALSE),0)</f>
        <v>0</v>
      </c>
      <c r="V158" s="81">
        <f t="shared" si="11"/>
        <v>0</v>
      </c>
    </row>
    <row r="159" spans="1:22">
      <c r="A159" s="7"/>
      <c r="E159" s="79"/>
      <c r="F159" s="79"/>
      <c r="G159" s="79"/>
      <c r="H159" s="79"/>
      <c r="L159" s="81"/>
      <c r="O159" s="81"/>
      <c r="R159" s="81">
        <f t="shared" si="12"/>
        <v>0</v>
      </c>
      <c r="S159" s="81">
        <f>IFERROR(IF(J159="X",0,IF(K159="X",0,VLOOKUP(K159,'15'!$K$3:$L$16,2,FALSE))),0)</f>
        <v>0</v>
      </c>
      <c r="T159" s="81">
        <f t="shared" si="10"/>
        <v>0</v>
      </c>
      <c r="U159" s="81">
        <f>IFERROR(VLOOKUP(K159,'15'!$K$3:$M$16,3,FALSE),0)</f>
        <v>0</v>
      </c>
      <c r="V159" s="81">
        <f t="shared" si="11"/>
        <v>0</v>
      </c>
    </row>
    <row r="160" spans="1:22">
      <c r="A160" s="7"/>
      <c r="E160" s="79"/>
      <c r="F160" s="79"/>
      <c r="G160" s="79"/>
      <c r="H160" s="79"/>
      <c r="L160" s="81"/>
      <c r="O160" s="81"/>
      <c r="R160" s="81">
        <f t="shared" si="12"/>
        <v>0</v>
      </c>
      <c r="S160" s="81">
        <f>IFERROR(IF(J160="X",0,IF(K160="X",0,VLOOKUP(K160,'15'!$K$3:$L$16,2,FALSE))),0)</f>
        <v>0</v>
      </c>
      <c r="T160" s="81">
        <f t="shared" si="10"/>
        <v>0</v>
      </c>
      <c r="U160" s="81">
        <f>IFERROR(VLOOKUP(K160,'15'!$K$3:$M$16,3,FALSE),0)</f>
        <v>0</v>
      </c>
      <c r="V160" s="81">
        <f t="shared" si="11"/>
        <v>0</v>
      </c>
    </row>
    <row r="161" spans="1:22">
      <c r="A161" s="7"/>
      <c r="E161" s="79"/>
      <c r="F161" s="79"/>
      <c r="G161" s="79"/>
      <c r="H161" s="79"/>
      <c r="L161" s="81"/>
      <c r="O161" s="81"/>
      <c r="R161" s="81">
        <f t="shared" si="12"/>
        <v>0</v>
      </c>
      <c r="S161" s="81">
        <f>IFERROR(IF(J161="X",0,IF(K161="X",0,VLOOKUP(K161,'15'!$K$3:$L$16,2,FALSE))),0)</f>
        <v>0</v>
      </c>
      <c r="T161" s="81">
        <f t="shared" si="10"/>
        <v>0</v>
      </c>
      <c r="U161" s="81">
        <f>IFERROR(VLOOKUP(K161,'15'!$K$3:$M$16,3,FALSE),0)</f>
        <v>0</v>
      </c>
      <c r="V161" s="81">
        <f t="shared" si="11"/>
        <v>0</v>
      </c>
    </row>
    <row r="162" spans="1:22">
      <c r="A162" s="7"/>
      <c r="E162" s="79"/>
      <c r="F162" s="79"/>
      <c r="G162" s="79"/>
      <c r="H162" s="79"/>
      <c r="L162" s="81"/>
      <c r="O162" s="81"/>
      <c r="R162" s="81">
        <f t="shared" si="12"/>
        <v>0</v>
      </c>
      <c r="S162" s="81">
        <f>IFERROR(IF(J162="X",0,IF(K162="X",0,VLOOKUP(K162,'15'!$K$3:$L$16,2,FALSE))),0)</f>
        <v>0</v>
      </c>
      <c r="T162" s="81">
        <f t="shared" si="10"/>
        <v>0</v>
      </c>
      <c r="U162" s="81">
        <f>IFERROR(VLOOKUP(K162,'15'!$K$3:$M$16,3,FALSE),0)</f>
        <v>0</v>
      </c>
      <c r="V162" s="81">
        <f t="shared" si="11"/>
        <v>0</v>
      </c>
    </row>
    <row r="163" spans="1:22">
      <c r="A163" s="7"/>
      <c r="E163" s="79"/>
      <c r="F163" s="79"/>
      <c r="G163" s="79"/>
      <c r="H163" s="79"/>
      <c r="L163" s="81"/>
      <c r="O163" s="81"/>
      <c r="R163" s="81">
        <f t="shared" si="12"/>
        <v>0</v>
      </c>
      <c r="S163" s="81">
        <f>IFERROR(IF(J163="X",0,IF(K163="X",0,VLOOKUP(K163,'15'!$K$3:$L$16,2,FALSE))),0)</f>
        <v>0</v>
      </c>
      <c r="T163" s="81">
        <f t="shared" si="10"/>
        <v>0</v>
      </c>
      <c r="U163" s="81">
        <f>IFERROR(VLOOKUP(K163,'15'!$K$3:$M$16,3,FALSE),0)</f>
        <v>0</v>
      </c>
      <c r="V163" s="81">
        <f t="shared" si="11"/>
        <v>0</v>
      </c>
    </row>
    <row r="164" spans="1:22">
      <c r="A164" s="7"/>
      <c r="E164" s="79"/>
      <c r="F164" s="79"/>
      <c r="G164" s="79"/>
      <c r="H164" s="79"/>
      <c r="L164" s="81"/>
      <c r="O164" s="81"/>
      <c r="R164" s="81">
        <f t="shared" si="12"/>
        <v>0</v>
      </c>
      <c r="S164" s="81">
        <f>IFERROR(IF(J164="X",0,IF(K164="X",0,VLOOKUP(K164,'15'!$K$3:$L$16,2,FALSE))),0)</f>
        <v>0</v>
      </c>
      <c r="T164" s="81">
        <f t="shared" si="10"/>
        <v>0</v>
      </c>
      <c r="U164" s="81">
        <f>IFERROR(VLOOKUP(K164,'15'!$K$3:$M$16,3,FALSE),0)</f>
        <v>0</v>
      </c>
      <c r="V164" s="81">
        <f t="shared" si="11"/>
        <v>0</v>
      </c>
    </row>
    <row r="165" spans="1:22">
      <c r="A165" s="7"/>
      <c r="E165" s="79"/>
      <c r="F165" s="79"/>
      <c r="G165" s="79"/>
      <c r="H165" s="79"/>
      <c r="L165" s="81"/>
      <c r="O165" s="81"/>
      <c r="R165" s="81">
        <f t="shared" si="12"/>
        <v>0</v>
      </c>
      <c r="S165" s="81">
        <f>IFERROR(IF(J165="X",0,IF(K165="X",0,VLOOKUP(K165,'15'!$K$3:$L$16,2,FALSE))),0)</f>
        <v>0</v>
      </c>
      <c r="T165" s="81">
        <f t="shared" si="10"/>
        <v>0</v>
      </c>
      <c r="U165" s="81">
        <f>IFERROR(VLOOKUP(K165,'15'!$K$3:$M$16,3,FALSE),0)</f>
        <v>0</v>
      </c>
      <c r="V165" s="81">
        <f t="shared" si="11"/>
        <v>0</v>
      </c>
    </row>
    <row r="166" spans="1:22">
      <c r="A166" s="7"/>
      <c r="E166" s="79"/>
      <c r="F166" s="79"/>
      <c r="G166" s="79"/>
      <c r="H166" s="79"/>
      <c r="L166" s="81"/>
      <c r="O166" s="81"/>
      <c r="R166" s="81">
        <f t="shared" si="12"/>
        <v>0</v>
      </c>
      <c r="S166" s="81">
        <f>IFERROR(IF(J166="X",0,IF(K166="X",0,VLOOKUP(K166,'15'!$K$3:$L$16,2,FALSE))),0)</f>
        <v>0</v>
      </c>
      <c r="T166" s="81">
        <f t="shared" si="10"/>
        <v>0</v>
      </c>
      <c r="U166" s="81">
        <f>IFERROR(VLOOKUP(K166,'15'!$K$3:$M$16,3,FALSE),0)</f>
        <v>0</v>
      </c>
      <c r="V166" s="81">
        <f t="shared" si="11"/>
        <v>0</v>
      </c>
    </row>
    <row r="167" spans="1:22">
      <c r="A167" s="7"/>
      <c r="E167" s="79"/>
      <c r="F167" s="79"/>
      <c r="G167" s="79"/>
      <c r="H167" s="79"/>
      <c r="L167" s="81"/>
      <c r="O167" s="81"/>
      <c r="R167" s="81">
        <f t="shared" si="12"/>
        <v>0</v>
      </c>
      <c r="S167" s="81">
        <f>IFERROR(IF(J167="X",0,IF(K167="X",0,VLOOKUP(K167,'15'!$K$3:$L$16,2,FALSE))),0)</f>
        <v>0</v>
      </c>
      <c r="T167" s="81">
        <f t="shared" si="10"/>
        <v>0</v>
      </c>
      <c r="U167" s="81">
        <f>IFERROR(VLOOKUP(K167,'15'!$K$3:$M$16,3,FALSE),0)</f>
        <v>0</v>
      </c>
      <c r="V167" s="81">
        <f t="shared" si="11"/>
        <v>0</v>
      </c>
    </row>
    <row r="168" spans="1:22">
      <c r="A168" s="7"/>
      <c r="E168" s="79"/>
      <c r="F168" s="79"/>
      <c r="G168" s="79"/>
      <c r="H168" s="79"/>
      <c r="L168" s="81"/>
      <c r="O168" s="81"/>
      <c r="R168" s="81">
        <f t="shared" si="12"/>
        <v>0</v>
      </c>
      <c r="S168" s="81">
        <f>IFERROR(IF(J168="X",0,IF(K168="X",0,VLOOKUP(K168,'15'!$K$3:$L$16,2,FALSE))),0)</f>
        <v>0</v>
      </c>
      <c r="T168" s="81">
        <f t="shared" si="10"/>
        <v>0</v>
      </c>
      <c r="U168" s="81">
        <f>IFERROR(VLOOKUP(K168,'15'!$K$3:$M$16,3,FALSE),0)</f>
        <v>0</v>
      </c>
      <c r="V168" s="81">
        <f t="shared" si="11"/>
        <v>0</v>
      </c>
    </row>
    <row r="169" spans="1:22">
      <c r="A169" s="7"/>
      <c r="E169" s="79"/>
      <c r="F169" s="79"/>
      <c r="G169" s="79"/>
      <c r="H169" s="79"/>
      <c r="L169" s="81"/>
      <c r="O169" s="81"/>
      <c r="R169" s="81">
        <f t="shared" si="12"/>
        <v>0</v>
      </c>
      <c r="S169" s="81">
        <f>IFERROR(IF(J169="X",0,IF(K169="X",0,VLOOKUP(K169,'15'!$K$3:$L$16,2,FALSE))),0)</f>
        <v>0</v>
      </c>
      <c r="T169" s="81">
        <f t="shared" si="10"/>
        <v>0</v>
      </c>
      <c r="U169" s="81">
        <f>IFERROR(VLOOKUP(K169,'15'!$K$3:$M$16,3,FALSE),0)</f>
        <v>0</v>
      </c>
      <c r="V169" s="81">
        <f t="shared" si="11"/>
        <v>0</v>
      </c>
    </row>
    <row r="170" spans="1:22">
      <c r="A170" s="7"/>
      <c r="E170" s="79"/>
      <c r="F170" s="79"/>
      <c r="G170" s="79"/>
      <c r="H170" s="79"/>
      <c r="L170" s="81"/>
      <c r="O170" s="81"/>
      <c r="R170" s="81">
        <f t="shared" si="12"/>
        <v>0</v>
      </c>
      <c r="S170" s="81">
        <f>IFERROR(IF(J170="X",0,IF(K170="X",0,VLOOKUP(K170,'15'!$K$3:$L$16,2,FALSE))),0)</f>
        <v>0</v>
      </c>
      <c r="T170" s="81">
        <f t="shared" si="10"/>
        <v>0</v>
      </c>
      <c r="U170" s="81">
        <f>IFERROR(VLOOKUP(K170,'15'!$K$3:$M$16,3,FALSE),0)</f>
        <v>0</v>
      </c>
      <c r="V170" s="81">
        <f t="shared" si="11"/>
        <v>0</v>
      </c>
    </row>
    <row r="171" spans="1:22">
      <c r="A171" s="7"/>
      <c r="E171" s="79"/>
      <c r="F171" s="79"/>
      <c r="G171" s="79"/>
      <c r="H171" s="79"/>
      <c r="L171" s="81"/>
      <c r="O171" s="81"/>
      <c r="R171" s="81">
        <f t="shared" si="12"/>
        <v>0</v>
      </c>
      <c r="S171" s="81">
        <f>IFERROR(IF(J171="X",0,IF(K171="X",0,VLOOKUP(K171,'15'!$K$3:$L$16,2,FALSE))),0)</f>
        <v>0</v>
      </c>
      <c r="T171" s="81">
        <f t="shared" si="10"/>
        <v>0</v>
      </c>
      <c r="U171" s="81">
        <f>IFERROR(VLOOKUP(K171,'15'!$K$3:$M$16,3,FALSE),0)</f>
        <v>0</v>
      </c>
      <c r="V171" s="81">
        <f t="shared" si="11"/>
        <v>0</v>
      </c>
    </row>
    <row r="172" spans="1:22">
      <c r="A172" s="7"/>
      <c r="E172" s="79"/>
      <c r="F172" s="79"/>
      <c r="G172" s="79"/>
      <c r="H172" s="79"/>
      <c r="L172" s="81"/>
      <c r="O172" s="81"/>
      <c r="R172" s="81">
        <f t="shared" si="12"/>
        <v>0</v>
      </c>
      <c r="S172" s="81">
        <f>IFERROR(IF(J172="X",0,IF(K172="X",0,VLOOKUP(K172,'15'!$K$3:$L$16,2,FALSE))),0)</f>
        <v>0</v>
      </c>
      <c r="T172" s="81">
        <f t="shared" si="10"/>
        <v>0</v>
      </c>
      <c r="U172" s="81">
        <f>IFERROR(VLOOKUP(K172,'15'!$K$3:$M$16,3,FALSE),0)</f>
        <v>0</v>
      </c>
      <c r="V172" s="81">
        <f t="shared" si="11"/>
        <v>0</v>
      </c>
    </row>
    <row r="173" spans="1:22">
      <c r="A173" s="7"/>
      <c r="E173" s="79"/>
      <c r="F173" s="79"/>
      <c r="G173" s="79"/>
      <c r="H173" s="79"/>
      <c r="L173" s="81"/>
      <c r="O173" s="81"/>
      <c r="R173" s="81">
        <f t="shared" si="12"/>
        <v>0</v>
      </c>
      <c r="S173" s="81">
        <f>IFERROR(IF(J173="X",0,IF(K173="X",0,VLOOKUP(K173,'15'!$K$3:$L$16,2,FALSE))),0)</f>
        <v>0</v>
      </c>
      <c r="T173" s="81">
        <f t="shared" si="10"/>
        <v>0</v>
      </c>
      <c r="U173" s="81">
        <f>IFERROR(VLOOKUP(K173,'15'!$K$3:$M$16,3,FALSE),0)</f>
        <v>0</v>
      </c>
      <c r="V173" s="81">
        <f t="shared" si="11"/>
        <v>0</v>
      </c>
    </row>
    <row r="174" spans="1:22">
      <c r="A174" s="7"/>
      <c r="E174" s="79"/>
      <c r="F174" s="79"/>
      <c r="G174" s="79"/>
      <c r="H174" s="79"/>
      <c r="L174" s="81"/>
      <c r="O174" s="81"/>
      <c r="R174" s="81">
        <f t="shared" si="12"/>
        <v>0</v>
      </c>
      <c r="S174" s="81">
        <f>IFERROR(IF(J174="X",0,IF(K174="X",0,VLOOKUP(K174,'15'!$K$3:$L$16,2,FALSE))),0)</f>
        <v>0</v>
      </c>
      <c r="T174" s="81">
        <f t="shared" si="10"/>
        <v>0</v>
      </c>
      <c r="U174" s="81">
        <f>IFERROR(VLOOKUP(K174,'15'!$K$3:$M$16,3,FALSE),0)</f>
        <v>0</v>
      </c>
      <c r="V174" s="81">
        <f t="shared" si="11"/>
        <v>0</v>
      </c>
    </row>
    <row r="175" spans="1:22">
      <c r="A175" s="7"/>
      <c r="E175" s="79"/>
      <c r="F175" s="79"/>
      <c r="G175" s="79"/>
      <c r="H175" s="79"/>
      <c r="L175" s="81"/>
      <c r="O175" s="81"/>
      <c r="R175" s="81">
        <f t="shared" si="12"/>
        <v>0</v>
      </c>
      <c r="S175" s="81">
        <f>IFERROR(IF(J175="X",0,IF(K175="X",0,VLOOKUP(K175,'15'!$K$3:$L$16,2,FALSE))),0)</f>
        <v>0</v>
      </c>
      <c r="T175" s="81">
        <f t="shared" si="10"/>
        <v>0</v>
      </c>
      <c r="U175" s="81">
        <f>IFERROR(VLOOKUP(K175,'15'!$K$3:$M$16,3,FALSE),0)</f>
        <v>0</v>
      </c>
      <c r="V175" s="81">
        <f t="shared" si="11"/>
        <v>0</v>
      </c>
    </row>
    <row r="176" spans="1:22">
      <c r="A176" s="7"/>
      <c r="E176" s="79"/>
      <c r="F176" s="79"/>
      <c r="G176" s="79"/>
      <c r="H176" s="79"/>
      <c r="L176" s="81"/>
      <c r="O176" s="81"/>
      <c r="R176" s="81">
        <f t="shared" si="12"/>
        <v>0</v>
      </c>
      <c r="S176" s="81">
        <f>IFERROR(IF(J176="X",0,IF(K176="X",0,VLOOKUP(K176,'15'!$K$3:$L$16,2,FALSE))),0)</f>
        <v>0</v>
      </c>
      <c r="T176" s="81">
        <f t="shared" si="10"/>
        <v>0</v>
      </c>
      <c r="U176" s="81">
        <f>IFERROR(VLOOKUP(K176,'15'!$K$3:$M$16,3,FALSE),0)</f>
        <v>0</v>
      </c>
      <c r="V176" s="81">
        <f t="shared" si="11"/>
        <v>0</v>
      </c>
    </row>
    <row r="177" spans="1:22">
      <c r="A177" s="7"/>
      <c r="E177" s="79"/>
      <c r="F177" s="79"/>
      <c r="G177" s="79"/>
      <c r="H177" s="79"/>
      <c r="L177" s="81"/>
      <c r="O177" s="81"/>
      <c r="R177" s="81">
        <f t="shared" si="12"/>
        <v>0</v>
      </c>
      <c r="S177" s="81">
        <f>IFERROR(IF(J177="X",0,IF(K177="X",0,VLOOKUP(K177,'15'!$K$3:$L$16,2,FALSE))),0)</f>
        <v>0</v>
      </c>
      <c r="T177" s="81">
        <f t="shared" si="10"/>
        <v>0</v>
      </c>
      <c r="U177" s="81">
        <f>IFERROR(VLOOKUP(K177,'15'!$K$3:$M$16,3,FALSE),0)</f>
        <v>0</v>
      </c>
      <c r="V177" s="81">
        <f t="shared" si="11"/>
        <v>0</v>
      </c>
    </row>
    <row r="178" spans="1:22">
      <c r="A178" s="7"/>
      <c r="E178" s="79"/>
      <c r="F178" s="79"/>
      <c r="G178" s="79"/>
      <c r="H178" s="79"/>
      <c r="L178" s="81"/>
      <c r="O178" s="81"/>
      <c r="R178" s="81">
        <f t="shared" si="12"/>
        <v>0</v>
      </c>
      <c r="S178" s="81">
        <f>IFERROR(IF(J178="X",0,IF(K178="X",0,VLOOKUP(K178,'15'!$K$3:$L$16,2,FALSE))),0)</f>
        <v>0</v>
      </c>
      <c r="T178" s="81">
        <f t="shared" si="10"/>
        <v>0</v>
      </c>
      <c r="U178" s="81">
        <f>IFERROR(VLOOKUP(K178,'15'!$K$3:$M$16,3,FALSE),0)</f>
        <v>0</v>
      </c>
      <c r="V178" s="81">
        <f t="shared" si="11"/>
        <v>0</v>
      </c>
    </row>
    <row r="179" spans="1:22">
      <c r="A179" s="7"/>
      <c r="E179" s="79"/>
      <c r="F179" s="79"/>
      <c r="G179" s="79"/>
      <c r="H179" s="79"/>
      <c r="L179" s="81"/>
      <c r="O179" s="81"/>
      <c r="R179" s="81">
        <f t="shared" si="12"/>
        <v>0</v>
      </c>
      <c r="S179" s="81">
        <f>IFERROR(IF(J179="X",0,IF(K179="X",0,VLOOKUP(K179,'15'!$K$3:$L$16,2,FALSE))),0)</f>
        <v>0</v>
      </c>
      <c r="T179" s="81">
        <f t="shared" si="10"/>
        <v>0</v>
      </c>
      <c r="U179" s="81">
        <f>IFERROR(VLOOKUP(K179,'15'!$K$3:$M$16,3,FALSE),0)</f>
        <v>0</v>
      </c>
      <c r="V179" s="81">
        <f t="shared" si="11"/>
        <v>0</v>
      </c>
    </row>
    <row r="180" spans="1:22">
      <c r="A180" s="7"/>
      <c r="E180" s="79"/>
      <c r="F180" s="79"/>
      <c r="G180" s="79"/>
      <c r="H180" s="79"/>
      <c r="L180" s="81"/>
      <c r="O180" s="81"/>
      <c r="R180" s="81">
        <f t="shared" si="12"/>
        <v>0</v>
      </c>
      <c r="S180" s="81">
        <f>IFERROR(IF(J180="X",0,IF(K180="X",0,VLOOKUP(K180,'15'!$K$3:$L$16,2,FALSE))),0)</f>
        <v>0</v>
      </c>
      <c r="T180" s="81">
        <f t="shared" si="10"/>
        <v>0</v>
      </c>
      <c r="U180" s="81">
        <f>IFERROR(VLOOKUP(K180,'15'!$K$3:$M$16,3,FALSE),0)</f>
        <v>0</v>
      </c>
      <c r="V180" s="81">
        <f t="shared" si="11"/>
        <v>0</v>
      </c>
    </row>
    <row r="181" spans="1:22">
      <c r="A181" s="7"/>
      <c r="E181" s="79"/>
      <c r="F181" s="79"/>
      <c r="G181" s="79"/>
      <c r="H181" s="79"/>
      <c r="L181" s="81"/>
      <c r="O181" s="81"/>
      <c r="R181" s="81">
        <f t="shared" si="12"/>
        <v>0</v>
      </c>
      <c r="S181" s="81">
        <f>IFERROR(IF(J181="X",0,IF(K181="X",0,VLOOKUP(K181,'15'!$K$3:$L$16,2,FALSE))),0)</f>
        <v>0</v>
      </c>
      <c r="T181" s="81">
        <f t="shared" si="10"/>
        <v>0</v>
      </c>
      <c r="U181" s="81">
        <f>IFERROR(VLOOKUP(K181,'15'!$K$3:$M$16,3,FALSE),0)</f>
        <v>0</v>
      </c>
      <c r="V181" s="81">
        <f t="shared" si="11"/>
        <v>0</v>
      </c>
    </row>
    <row r="182" spans="1:22">
      <c r="A182" s="7"/>
      <c r="E182" s="79"/>
      <c r="F182" s="79"/>
      <c r="G182" s="79"/>
      <c r="H182" s="79"/>
      <c r="L182" s="81"/>
      <c r="O182" s="81"/>
      <c r="R182" s="81">
        <f t="shared" si="12"/>
        <v>0</v>
      </c>
      <c r="S182" s="81">
        <f>IFERROR(IF(J182="X",0,IF(K182="X",0,VLOOKUP(K182,'15'!$K$3:$L$16,2,FALSE))),0)</f>
        <v>0</v>
      </c>
      <c r="T182" s="81">
        <f t="shared" si="10"/>
        <v>0</v>
      </c>
      <c r="U182" s="81">
        <f>IFERROR(VLOOKUP(K182,'15'!$K$3:$M$16,3,FALSE),0)</f>
        <v>0</v>
      </c>
      <c r="V182" s="81">
        <f t="shared" si="11"/>
        <v>0</v>
      </c>
    </row>
    <row r="183" spans="1:22">
      <c r="A183" s="7"/>
      <c r="E183" s="79"/>
      <c r="F183" s="79"/>
      <c r="G183" s="79"/>
      <c r="H183" s="79"/>
      <c r="L183" s="81"/>
      <c r="O183" s="81"/>
      <c r="R183" s="81">
        <f t="shared" si="12"/>
        <v>0</v>
      </c>
      <c r="S183" s="81">
        <f>IFERROR(IF(J183="X",0,IF(K183="X",0,VLOOKUP(K183,'15'!$K$3:$L$16,2,FALSE))),0)</f>
        <v>0</v>
      </c>
      <c r="T183" s="81">
        <f t="shared" si="10"/>
        <v>0</v>
      </c>
      <c r="U183" s="81">
        <f>IFERROR(VLOOKUP(K183,'15'!$K$3:$M$16,3,FALSE),0)</f>
        <v>0</v>
      </c>
      <c r="V183" s="81">
        <f t="shared" si="11"/>
        <v>0</v>
      </c>
    </row>
    <row r="184" spans="1:22">
      <c r="A184" s="7"/>
      <c r="E184" s="79"/>
      <c r="F184" s="79"/>
      <c r="G184" s="79"/>
      <c r="H184" s="79"/>
      <c r="L184" s="81"/>
      <c r="O184" s="81"/>
      <c r="R184" s="81">
        <f t="shared" si="12"/>
        <v>0</v>
      </c>
      <c r="S184" s="81">
        <f>IFERROR(IF(J184="X",0,IF(K184="X",0,VLOOKUP(K184,'15'!$K$3:$L$16,2,FALSE))),0)</f>
        <v>0</v>
      </c>
      <c r="T184" s="81">
        <f t="shared" si="10"/>
        <v>0</v>
      </c>
      <c r="U184" s="81">
        <f>IFERROR(VLOOKUP(K184,'15'!$K$3:$M$16,3,FALSE),0)</f>
        <v>0</v>
      </c>
      <c r="V184" s="81">
        <f t="shared" si="11"/>
        <v>0</v>
      </c>
    </row>
    <row r="185" spans="1:22">
      <c r="A185" s="7"/>
      <c r="E185" s="79"/>
      <c r="F185" s="79"/>
      <c r="G185" s="79"/>
      <c r="H185" s="79"/>
      <c r="L185" s="81"/>
      <c r="O185" s="81"/>
      <c r="R185" s="81">
        <f t="shared" si="12"/>
        <v>0</v>
      </c>
      <c r="S185" s="81">
        <f>IFERROR(IF(J185="X",0,IF(K185="X",0,VLOOKUP(K185,'15'!$K$3:$L$16,2,FALSE))),0)</f>
        <v>0</v>
      </c>
      <c r="T185" s="81">
        <f t="shared" si="10"/>
        <v>0</v>
      </c>
      <c r="U185" s="81">
        <f>IFERROR(VLOOKUP(K185,'15'!$K$3:$M$16,3,FALSE),0)</f>
        <v>0</v>
      </c>
      <c r="V185" s="81">
        <f t="shared" si="11"/>
        <v>0</v>
      </c>
    </row>
    <row r="186" spans="1:22">
      <c r="A186" s="7"/>
      <c r="E186" s="79"/>
      <c r="F186" s="79"/>
      <c r="G186" s="79"/>
      <c r="H186" s="79"/>
      <c r="L186" s="81"/>
      <c r="O186" s="81"/>
      <c r="R186" s="81">
        <f t="shared" si="12"/>
        <v>0</v>
      </c>
      <c r="S186" s="81">
        <f>IFERROR(IF(J186="X",0,IF(K186="X",0,VLOOKUP(K186,'15'!$K$3:$L$16,2,FALSE))),0)</f>
        <v>0</v>
      </c>
      <c r="T186" s="81">
        <f t="shared" si="10"/>
        <v>0</v>
      </c>
      <c r="U186" s="81">
        <f>IFERROR(VLOOKUP(K186,'15'!$K$3:$M$16,3,FALSE),0)</f>
        <v>0</v>
      </c>
      <c r="V186" s="81">
        <f t="shared" si="11"/>
        <v>0</v>
      </c>
    </row>
    <row r="187" spans="1:22">
      <c r="A187" s="7"/>
      <c r="E187" s="79"/>
      <c r="F187" s="79"/>
      <c r="G187" s="79"/>
      <c r="H187" s="79"/>
      <c r="L187" s="81"/>
      <c r="O187" s="81"/>
      <c r="R187" s="81">
        <f t="shared" si="12"/>
        <v>0</v>
      </c>
      <c r="S187" s="81">
        <f>IFERROR(IF(J187="X",0,IF(K187="X",0,VLOOKUP(K187,'15'!$K$3:$L$16,2,FALSE))),0)</f>
        <v>0</v>
      </c>
      <c r="T187" s="81">
        <f t="shared" si="10"/>
        <v>0</v>
      </c>
      <c r="U187" s="81">
        <f>IFERROR(VLOOKUP(K187,'15'!$K$3:$M$16,3,FALSE),0)</f>
        <v>0</v>
      </c>
      <c r="V187" s="81">
        <f t="shared" si="11"/>
        <v>0</v>
      </c>
    </row>
    <row r="188" spans="1:22">
      <c r="A188" s="7"/>
      <c r="E188" s="79"/>
      <c r="F188" s="79"/>
      <c r="G188" s="79"/>
      <c r="H188" s="79"/>
      <c r="L188" s="81"/>
      <c r="O188" s="81"/>
      <c r="R188" s="81">
        <f t="shared" si="12"/>
        <v>0</v>
      </c>
      <c r="S188" s="81">
        <f>IFERROR(IF(J188="X",0,IF(K188="X",0,VLOOKUP(K188,'15'!$K$3:$L$16,2,FALSE))),0)</f>
        <v>0</v>
      </c>
      <c r="T188" s="81">
        <f t="shared" si="10"/>
        <v>0</v>
      </c>
      <c r="U188" s="81">
        <f>IFERROR(VLOOKUP(K188,'15'!$K$3:$M$16,3,FALSE),0)</f>
        <v>0</v>
      </c>
      <c r="V188" s="81">
        <f t="shared" si="11"/>
        <v>0</v>
      </c>
    </row>
    <row r="189" spans="1:22">
      <c r="A189" s="7"/>
      <c r="E189" s="79"/>
      <c r="F189" s="79"/>
      <c r="G189" s="79"/>
      <c r="H189" s="79"/>
      <c r="L189" s="81"/>
      <c r="O189" s="81"/>
      <c r="R189" s="81">
        <f t="shared" si="12"/>
        <v>0</v>
      </c>
      <c r="S189" s="81">
        <f>IFERROR(IF(J189="X",0,IF(K189="X",0,VLOOKUP(K189,'15'!$K$3:$L$16,2,FALSE))),0)</f>
        <v>0</v>
      </c>
      <c r="T189" s="81">
        <f t="shared" si="10"/>
        <v>0</v>
      </c>
      <c r="U189" s="81">
        <f>IFERROR(VLOOKUP(K189,'15'!$K$3:$M$16,3,FALSE),0)</f>
        <v>0</v>
      </c>
      <c r="V189" s="81">
        <f t="shared" si="11"/>
        <v>0</v>
      </c>
    </row>
    <row r="190" spans="1:22">
      <c r="A190" s="7"/>
      <c r="E190" s="79"/>
      <c r="F190" s="79"/>
      <c r="G190" s="79"/>
      <c r="H190" s="79"/>
      <c r="L190" s="81"/>
      <c r="O190" s="81"/>
      <c r="R190" s="81">
        <f t="shared" si="12"/>
        <v>0</v>
      </c>
      <c r="S190" s="81">
        <f>IFERROR(IF(J190="X",0,IF(K190="X",0,VLOOKUP(K190,'15'!$K$3:$L$16,2,FALSE))),0)</f>
        <v>0</v>
      </c>
      <c r="T190" s="81">
        <f t="shared" si="10"/>
        <v>0</v>
      </c>
      <c r="U190" s="81">
        <f>IFERROR(VLOOKUP(K190,'15'!$K$3:$M$16,3,FALSE),0)</f>
        <v>0</v>
      </c>
      <c r="V190" s="81">
        <f t="shared" si="11"/>
        <v>0</v>
      </c>
    </row>
    <row r="191" spans="1:22">
      <c r="A191" s="7"/>
      <c r="E191" s="79"/>
      <c r="F191" s="79"/>
      <c r="G191" s="79"/>
      <c r="H191" s="79"/>
      <c r="L191" s="81"/>
      <c r="O191" s="81"/>
      <c r="R191" s="81">
        <f t="shared" si="12"/>
        <v>0</v>
      </c>
      <c r="S191" s="81">
        <f>IFERROR(IF(J191="X",0,IF(K191="X",0,VLOOKUP(K191,'15'!$K$3:$L$16,2,FALSE))),0)</f>
        <v>0</v>
      </c>
      <c r="T191" s="81">
        <f t="shared" si="10"/>
        <v>0</v>
      </c>
      <c r="U191" s="81">
        <f>IFERROR(VLOOKUP(K191,'15'!$K$3:$M$16,3,FALSE),0)</f>
        <v>0</v>
      </c>
      <c r="V191" s="81">
        <f t="shared" si="11"/>
        <v>0</v>
      </c>
    </row>
    <row r="192" spans="1:22">
      <c r="A192" s="7"/>
      <c r="E192" s="79"/>
      <c r="F192" s="79"/>
      <c r="G192" s="79"/>
      <c r="H192" s="79"/>
      <c r="L192" s="81"/>
      <c r="O192" s="81"/>
      <c r="R192" s="81">
        <f t="shared" si="12"/>
        <v>0</v>
      </c>
      <c r="S192" s="81">
        <f>IFERROR(IF(J192="X",0,IF(K192="X",0,VLOOKUP(K192,'15'!$K$3:$L$16,2,FALSE))),0)</f>
        <v>0</v>
      </c>
      <c r="T192" s="81">
        <f t="shared" si="10"/>
        <v>0</v>
      </c>
      <c r="U192" s="81">
        <f>IFERROR(VLOOKUP(K192,'15'!$K$3:$M$16,3,FALSE),0)</f>
        <v>0</v>
      </c>
      <c r="V192" s="81">
        <f t="shared" si="11"/>
        <v>0</v>
      </c>
    </row>
    <row r="193" spans="1:22">
      <c r="A193" s="7"/>
      <c r="E193" s="79"/>
      <c r="F193" s="79"/>
      <c r="G193" s="79"/>
      <c r="H193" s="79"/>
      <c r="L193" s="81"/>
      <c r="O193" s="81"/>
      <c r="R193" s="81">
        <f t="shared" si="12"/>
        <v>0</v>
      </c>
      <c r="S193" s="81">
        <f>IFERROR(IF(J193="X",0,IF(K193="X",0,VLOOKUP(K193,'15'!$K$3:$L$16,2,FALSE))),0)</f>
        <v>0</v>
      </c>
      <c r="T193" s="81">
        <f t="shared" si="10"/>
        <v>0</v>
      </c>
      <c r="U193" s="81">
        <f>IFERROR(VLOOKUP(K193,'15'!$K$3:$M$16,3,FALSE),0)</f>
        <v>0</v>
      </c>
      <c r="V193" s="81">
        <f t="shared" si="11"/>
        <v>0</v>
      </c>
    </row>
    <row r="194" spans="1:22">
      <c r="A194" s="7"/>
      <c r="E194" s="79"/>
      <c r="F194" s="79"/>
      <c r="G194" s="79"/>
      <c r="H194" s="79"/>
      <c r="L194" s="81"/>
      <c r="O194" s="81"/>
      <c r="R194" s="81">
        <f t="shared" si="12"/>
        <v>0</v>
      </c>
      <c r="S194" s="81">
        <f>IFERROR(IF(J194="X",0,IF(K194="X",0,VLOOKUP(K194,'15'!$K$3:$L$16,2,FALSE))),0)</f>
        <v>0</v>
      </c>
      <c r="T194" s="81">
        <f t="shared" si="10"/>
        <v>0</v>
      </c>
      <c r="U194" s="81">
        <f>IFERROR(VLOOKUP(K194,'15'!$K$3:$M$16,3,FALSE),0)</f>
        <v>0</v>
      </c>
      <c r="V194" s="81">
        <f t="shared" si="11"/>
        <v>0</v>
      </c>
    </row>
    <row r="195" spans="1:22">
      <c r="A195" s="7"/>
      <c r="E195" s="79"/>
      <c r="F195" s="79"/>
      <c r="G195" s="79"/>
      <c r="H195" s="79"/>
      <c r="L195" s="81"/>
      <c r="O195" s="81"/>
      <c r="R195" s="81">
        <f t="shared" si="12"/>
        <v>0</v>
      </c>
      <c r="S195" s="81">
        <f>IFERROR(IF(J195="X",0,IF(K195="X",0,VLOOKUP(K195,'15'!$K$3:$L$16,2,FALSE))),0)</f>
        <v>0</v>
      </c>
      <c r="T195" s="81">
        <f t="shared" si="10"/>
        <v>0</v>
      </c>
      <c r="U195" s="81">
        <f>IFERROR(VLOOKUP(K195,'15'!$K$3:$M$16,3,FALSE),0)</f>
        <v>0</v>
      </c>
      <c r="V195" s="81">
        <f t="shared" si="11"/>
        <v>0</v>
      </c>
    </row>
    <row r="196" spans="1:22">
      <c r="A196" s="7"/>
      <c r="E196" s="79"/>
      <c r="F196" s="79"/>
      <c r="G196" s="79"/>
      <c r="H196" s="79"/>
      <c r="L196" s="81"/>
      <c r="O196" s="81"/>
      <c r="R196" s="81">
        <f t="shared" si="12"/>
        <v>0</v>
      </c>
      <c r="S196" s="81">
        <f>IFERROR(IF(J196="X",0,IF(K196="X",0,VLOOKUP(K196,'15'!$K$3:$L$16,2,FALSE))),0)</f>
        <v>0</v>
      </c>
      <c r="T196" s="81">
        <f t="shared" ref="T196:T259" si="13">R196*S196</f>
        <v>0</v>
      </c>
      <c r="U196" s="81">
        <f>IFERROR(VLOOKUP(K196,'15'!$K$3:$M$16,3,FALSE),0)</f>
        <v>0</v>
      </c>
      <c r="V196" s="81">
        <f t="shared" si="11"/>
        <v>0</v>
      </c>
    </row>
    <row r="197" spans="1:22">
      <c r="A197" s="7"/>
      <c r="E197" s="79"/>
      <c r="F197" s="79"/>
      <c r="G197" s="79"/>
      <c r="H197" s="79"/>
      <c r="L197" s="81"/>
      <c r="O197" s="81"/>
      <c r="R197" s="81">
        <f t="shared" si="12"/>
        <v>0</v>
      </c>
      <c r="S197" s="81">
        <f>IFERROR(IF(J197="X",0,IF(K197="X",0,VLOOKUP(K197,'15'!$K$3:$L$16,2,FALSE))),0)</f>
        <v>0</v>
      </c>
      <c r="T197" s="81">
        <f t="shared" si="13"/>
        <v>0</v>
      </c>
      <c r="U197" s="81">
        <f>IFERROR(VLOOKUP(K197,'15'!$K$3:$M$16,3,FALSE),0)</f>
        <v>0</v>
      </c>
      <c r="V197" s="81">
        <f t="shared" ref="V197:V260" si="14">IF(U197=0,0,T197/U197)</f>
        <v>0</v>
      </c>
    </row>
    <row r="198" spans="1:22">
      <c r="A198" s="7"/>
      <c r="E198" s="79"/>
      <c r="F198" s="79"/>
      <c r="G198" s="79"/>
      <c r="H198" s="79"/>
      <c r="L198" s="81"/>
      <c r="O198" s="81"/>
      <c r="R198" s="81">
        <f t="shared" si="12"/>
        <v>0</v>
      </c>
      <c r="S198" s="81">
        <f>IFERROR(IF(J198="X",0,IF(K198="X",0,VLOOKUP(K198,'15'!$K$3:$L$16,2,FALSE))),0)</f>
        <v>0</v>
      </c>
      <c r="T198" s="81">
        <f t="shared" si="13"/>
        <v>0</v>
      </c>
      <c r="U198" s="81">
        <f>IFERROR(VLOOKUP(K198,'15'!$K$3:$M$16,3,FALSE),0)</f>
        <v>0</v>
      </c>
      <c r="V198" s="81">
        <f t="shared" si="14"/>
        <v>0</v>
      </c>
    </row>
    <row r="199" spans="1:22">
      <c r="A199" s="7"/>
      <c r="E199" s="79"/>
      <c r="F199" s="79"/>
      <c r="G199" s="79"/>
      <c r="H199" s="79"/>
      <c r="L199" s="81"/>
      <c r="O199" s="81"/>
      <c r="R199" s="81">
        <f t="shared" si="12"/>
        <v>0</v>
      </c>
      <c r="S199" s="81">
        <f>IFERROR(IF(J199="X",0,IF(K199="X",0,VLOOKUP(K199,'15'!$K$3:$L$16,2,FALSE))),0)</f>
        <v>0</v>
      </c>
      <c r="T199" s="81">
        <f t="shared" si="13"/>
        <v>0</v>
      </c>
      <c r="U199" s="81">
        <f>IFERROR(VLOOKUP(K199,'15'!$K$3:$M$16,3,FALSE),0)</f>
        <v>0</v>
      </c>
      <c r="V199" s="81">
        <f t="shared" si="14"/>
        <v>0</v>
      </c>
    </row>
    <row r="200" spans="1:22">
      <c r="A200" s="7"/>
      <c r="E200" s="79"/>
      <c r="F200" s="79"/>
      <c r="G200" s="79"/>
      <c r="H200" s="79"/>
      <c r="L200" s="81"/>
      <c r="O200" s="81"/>
      <c r="R200" s="81">
        <f t="shared" si="12"/>
        <v>0</v>
      </c>
      <c r="S200" s="81">
        <f>IFERROR(IF(J200="X",0,IF(K200="X",0,VLOOKUP(K200,'15'!$K$3:$L$16,2,FALSE))),0)</f>
        <v>0</v>
      </c>
      <c r="T200" s="81">
        <f t="shared" si="13"/>
        <v>0</v>
      </c>
      <c r="U200" s="81">
        <f>IFERROR(VLOOKUP(K200,'15'!$K$3:$M$16,3,FALSE),0)</f>
        <v>0</v>
      </c>
      <c r="V200" s="81">
        <f t="shared" si="14"/>
        <v>0</v>
      </c>
    </row>
    <row r="201" spans="1:22">
      <c r="A201" s="7"/>
      <c r="E201" s="79"/>
      <c r="F201" s="79"/>
      <c r="G201" s="79"/>
      <c r="H201" s="79"/>
      <c r="L201" s="81"/>
      <c r="O201" s="81"/>
      <c r="R201" s="81">
        <f t="shared" si="12"/>
        <v>0</v>
      </c>
      <c r="S201" s="81">
        <f>IFERROR(IF(J201="X",0,IF(K201="X",0,VLOOKUP(K201,'15'!$K$3:$L$16,2,FALSE))),0)</f>
        <v>0</v>
      </c>
      <c r="T201" s="81">
        <f t="shared" si="13"/>
        <v>0</v>
      </c>
      <c r="U201" s="81">
        <f>IFERROR(VLOOKUP(K201,'15'!$K$3:$M$16,3,FALSE),0)</f>
        <v>0</v>
      </c>
      <c r="V201" s="81">
        <f t="shared" si="14"/>
        <v>0</v>
      </c>
    </row>
    <row r="202" spans="1:22">
      <c r="A202" s="7"/>
      <c r="E202" s="79"/>
      <c r="F202" s="79"/>
      <c r="G202" s="79"/>
      <c r="H202" s="79"/>
      <c r="L202" s="81"/>
      <c r="O202" s="81"/>
      <c r="R202" s="81">
        <f t="shared" si="12"/>
        <v>0</v>
      </c>
      <c r="S202" s="81">
        <f>IFERROR(IF(J202="X",0,IF(K202="X",0,VLOOKUP(K202,'15'!$K$3:$L$16,2,FALSE))),0)</f>
        <v>0</v>
      </c>
      <c r="T202" s="81">
        <f t="shared" si="13"/>
        <v>0</v>
      </c>
      <c r="U202" s="81">
        <f>IFERROR(VLOOKUP(K202,'15'!$K$3:$M$16,3,FALSE),0)</f>
        <v>0</v>
      </c>
      <c r="V202" s="81">
        <f t="shared" si="14"/>
        <v>0</v>
      </c>
    </row>
    <row r="203" spans="1:22">
      <c r="A203" s="7"/>
      <c r="E203" s="79"/>
      <c r="F203" s="79"/>
      <c r="G203" s="79"/>
      <c r="H203" s="79"/>
      <c r="L203" s="81"/>
      <c r="O203" s="81"/>
      <c r="R203" s="81">
        <f t="shared" si="12"/>
        <v>0</v>
      </c>
      <c r="S203" s="81">
        <f>IFERROR(IF(J203="X",0,IF(K203="X",0,VLOOKUP(K203,'15'!$K$3:$L$16,2,FALSE))),0)</f>
        <v>0</v>
      </c>
      <c r="T203" s="81">
        <f t="shared" si="13"/>
        <v>0</v>
      </c>
      <c r="U203" s="81">
        <f>IFERROR(VLOOKUP(K203,'15'!$K$3:$M$16,3,FALSE),0)</f>
        <v>0</v>
      </c>
      <c r="V203" s="81">
        <f t="shared" si="14"/>
        <v>0</v>
      </c>
    </row>
    <row r="204" spans="1:22">
      <c r="A204" s="7"/>
      <c r="E204" s="79"/>
      <c r="F204" s="79"/>
      <c r="G204" s="79"/>
      <c r="H204" s="79"/>
      <c r="L204" s="81"/>
      <c r="O204" s="81"/>
      <c r="R204" s="81">
        <f t="shared" si="12"/>
        <v>0</v>
      </c>
      <c r="S204" s="81">
        <f>IFERROR(IF(J204="X",0,IF(K204="X",0,VLOOKUP(K204,'15'!$K$3:$L$16,2,FALSE))),0)</f>
        <v>0</v>
      </c>
      <c r="T204" s="81">
        <f t="shared" si="13"/>
        <v>0</v>
      </c>
      <c r="U204" s="81">
        <f>IFERROR(VLOOKUP(K204,'15'!$K$3:$M$16,3,FALSE),0)</f>
        <v>0</v>
      </c>
      <c r="V204" s="81">
        <f t="shared" si="14"/>
        <v>0</v>
      </c>
    </row>
    <row r="205" spans="1:22">
      <c r="A205" s="7"/>
      <c r="E205" s="79"/>
      <c r="F205" s="79"/>
      <c r="G205" s="79"/>
      <c r="H205" s="79"/>
      <c r="L205" s="81"/>
      <c r="O205" s="81"/>
      <c r="R205" s="81">
        <f t="shared" si="12"/>
        <v>0</v>
      </c>
      <c r="S205" s="81">
        <f>IFERROR(IF(J205="X",0,IF(K205="X",0,VLOOKUP(K205,'15'!$K$3:$L$16,2,FALSE))),0)</f>
        <v>0</v>
      </c>
      <c r="T205" s="81">
        <f t="shared" si="13"/>
        <v>0</v>
      </c>
      <c r="U205" s="81">
        <f>IFERROR(VLOOKUP(K205,'15'!$K$3:$M$16,3,FALSE),0)</f>
        <v>0</v>
      </c>
      <c r="V205" s="81">
        <f t="shared" si="14"/>
        <v>0</v>
      </c>
    </row>
    <row r="206" spans="1:22">
      <c r="A206" s="7"/>
      <c r="E206" s="79"/>
      <c r="F206" s="79"/>
      <c r="G206" s="79"/>
      <c r="H206" s="79"/>
      <c r="L206" s="81"/>
      <c r="O206" s="81"/>
      <c r="R206" s="81">
        <f t="shared" si="12"/>
        <v>0</v>
      </c>
      <c r="S206" s="81">
        <f>IFERROR(IF(J206="X",0,IF(K206="X",0,VLOOKUP(K206,'15'!$K$3:$L$16,2,FALSE))),0)</f>
        <v>0</v>
      </c>
      <c r="T206" s="81">
        <f t="shared" si="13"/>
        <v>0</v>
      </c>
      <c r="U206" s="81">
        <f>IFERROR(VLOOKUP(K206,'15'!$K$3:$M$16,3,FALSE),0)</f>
        <v>0</v>
      </c>
      <c r="V206" s="81">
        <f t="shared" si="14"/>
        <v>0</v>
      </c>
    </row>
    <row r="207" spans="1:22">
      <c r="A207" s="7"/>
      <c r="E207" s="79"/>
      <c r="F207" s="79"/>
      <c r="G207" s="79"/>
      <c r="H207" s="79"/>
      <c r="L207" s="81"/>
      <c r="O207" s="81"/>
      <c r="R207" s="81">
        <f t="shared" si="12"/>
        <v>0</v>
      </c>
      <c r="S207" s="81">
        <f>IFERROR(IF(J207="X",0,IF(K207="X",0,VLOOKUP(K207,'15'!$K$3:$L$16,2,FALSE))),0)</f>
        <v>0</v>
      </c>
      <c r="T207" s="81">
        <f t="shared" si="13"/>
        <v>0</v>
      </c>
      <c r="U207" s="81">
        <f>IFERROR(VLOOKUP(K207,'15'!$K$3:$M$16,3,FALSE),0)</f>
        <v>0</v>
      </c>
      <c r="V207" s="81">
        <f t="shared" si="14"/>
        <v>0</v>
      </c>
    </row>
    <row r="208" spans="1:22">
      <c r="A208" s="7"/>
      <c r="E208" s="79"/>
      <c r="F208" s="79"/>
      <c r="G208" s="79"/>
      <c r="H208" s="79"/>
      <c r="L208" s="81"/>
      <c r="O208" s="81"/>
      <c r="R208" s="81">
        <f t="shared" si="12"/>
        <v>0</v>
      </c>
      <c r="S208" s="81">
        <f>IFERROR(IF(J208="X",0,IF(K208="X",0,VLOOKUP(K208,'15'!$K$3:$L$16,2,FALSE))),0)</f>
        <v>0</v>
      </c>
      <c r="T208" s="81">
        <f t="shared" si="13"/>
        <v>0</v>
      </c>
      <c r="U208" s="81">
        <f>IFERROR(VLOOKUP(K208,'15'!$K$3:$M$16,3,FALSE),0)</f>
        <v>0</v>
      </c>
      <c r="V208" s="81">
        <f t="shared" si="14"/>
        <v>0</v>
      </c>
    </row>
    <row r="209" spans="1:22">
      <c r="A209" s="7"/>
      <c r="E209" s="79"/>
      <c r="F209" s="79"/>
      <c r="G209" s="79"/>
      <c r="H209" s="79"/>
      <c r="L209" s="81"/>
      <c r="O209" s="81"/>
      <c r="R209" s="81">
        <f t="shared" si="12"/>
        <v>0</v>
      </c>
      <c r="S209" s="81">
        <f>IFERROR(IF(J209="X",0,IF(K209="X",0,VLOOKUP(K209,'15'!$K$3:$L$16,2,FALSE))),0)</f>
        <v>0</v>
      </c>
      <c r="T209" s="81">
        <f t="shared" si="13"/>
        <v>0</v>
      </c>
      <c r="U209" s="81">
        <f>IFERROR(VLOOKUP(K209,'15'!$K$3:$M$16,3,FALSE),0)</f>
        <v>0</v>
      </c>
      <c r="V209" s="81">
        <f t="shared" si="14"/>
        <v>0</v>
      </c>
    </row>
    <row r="210" spans="1:22">
      <c r="A210" s="7"/>
      <c r="E210" s="79"/>
      <c r="F210" s="79"/>
      <c r="G210" s="79"/>
      <c r="H210" s="79"/>
      <c r="L210" s="81"/>
      <c r="O210" s="81"/>
      <c r="R210" s="81">
        <f t="shared" si="12"/>
        <v>0</v>
      </c>
      <c r="S210" s="81">
        <f>IFERROR(IF(J210="X",0,IF(K210="X",0,VLOOKUP(K210,'15'!$K$3:$L$16,2,FALSE))),0)</f>
        <v>0</v>
      </c>
      <c r="T210" s="81">
        <f t="shared" si="13"/>
        <v>0</v>
      </c>
      <c r="U210" s="81">
        <f>IFERROR(VLOOKUP(K210,'15'!$K$3:$M$16,3,FALSE),0)</f>
        <v>0</v>
      </c>
      <c r="V210" s="81">
        <f t="shared" si="14"/>
        <v>0</v>
      </c>
    </row>
    <row r="211" spans="1:22">
      <c r="A211" s="7"/>
      <c r="E211" s="79"/>
      <c r="F211" s="79"/>
      <c r="G211" s="79"/>
      <c r="H211" s="79"/>
      <c r="L211" s="81"/>
      <c r="O211" s="81"/>
      <c r="R211" s="81">
        <f t="shared" si="12"/>
        <v>0</v>
      </c>
      <c r="S211" s="81">
        <f>IFERROR(IF(J211="X",0,IF(K211="X",0,VLOOKUP(K211,'15'!$K$3:$L$16,2,FALSE))),0)</f>
        <v>0</v>
      </c>
      <c r="T211" s="81">
        <f t="shared" si="13"/>
        <v>0</v>
      </c>
      <c r="U211" s="81">
        <f>IFERROR(VLOOKUP(K211,'15'!$K$3:$M$16,3,FALSE),0)</f>
        <v>0</v>
      </c>
      <c r="V211" s="81">
        <f t="shared" si="14"/>
        <v>0</v>
      </c>
    </row>
    <row r="212" spans="1:22">
      <c r="A212" s="7"/>
      <c r="E212" s="79"/>
      <c r="F212" s="79"/>
      <c r="G212" s="79"/>
      <c r="H212" s="79"/>
      <c r="L212" s="81"/>
      <c r="O212" s="81"/>
      <c r="R212" s="81">
        <f t="shared" si="12"/>
        <v>0</v>
      </c>
      <c r="S212" s="81">
        <f>IFERROR(IF(J212="X",0,IF(K212="X",0,VLOOKUP(K212,'15'!$K$3:$L$16,2,FALSE))),0)</f>
        <v>0</v>
      </c>
      <c r="T212" s="81">
        <f t="shared" si="13"/>
        <v>0</v>
      </c>
      <c r="U212" s="81">
        <f>IFERROR(VLOOKUP(K212,'15'!$K$3:$M$16,3,FALSE),0)</f>
        <v>0</v>
      </c>
      <c r="V212" s="81">
        <f t="shared" si="14"/>
        <v>0</v>
      </c>
    </row>
    <row r="213" spans="1:22">
      <c r="A213" s="7"/>
      <c r="E213" s="79"/>
      <c r="F213" s="79"/>
      <c r="G213" s="79"/>
      <c r="H213" s="79"/>
      <c r="L213" s="81"/>
      <c r="O213" s="81"/>
      <c r="R213" s="81">
        <f>SUM(M215+P215)</f>
        <v>0</v>
      </c>
      <c r="S213" s="81">
        <f>IFERROR(IF(J215="X",0,IF(K215="X",0,VLOOKUP(K215,'15'!$K$3:$L$16,2,FALSE))),0)</f>
        <v>0</v>
      </c>
      <c r="T213" s="81">
        <f>R215*S215</f>
        <v>0</v>
      </c>
      <c r="U213" s="81">
        <f>IFERROR(VLOOKUP(K215,'15'!$K$3:$M$16,3,FALSE),0)</f>
        <v>0</v>
      </c>
      <c r="V213" s="81">
        <f>IF(U215=0,0,T215/U215)</f>
        <v>0</v>
      </c>
    </row>
    <row r="214" spans="1:22">
      <c r="A214" s="7"/>
      <c r="E214" s="79"/>
      <c r="F214" s="79"/>
      <c r="G214" s="79"/>
      <c r="H214" s="79"/>
      <c r="L214" s="81"/>
      <c r="O214" s="81"/>
      <c r="R214" s="81">
        <f t="shared" si="12"/>
        <v>0</v>
      </c>
      <c r="S214" s="81">
        <f>IFERROR(IF(J214="X",0,IF(K214="X",0,VLOOKUP(K214,'15'!$K$3:$L$16,2,FALSE))),0)</f>
        <v>0</v>
      </c>
      <c r="T214" s="81">
        <f t="shared" si="13"/>
        <v>0</v>
      </c>
      <c r="U214" s="81">
        <f>IFERROR(VLOOKUP(K214,'15'!$K$3:$M$16,3,FALSE),0)</f>
        <v>0</v>
      </c>
      <c r="V214" s="81">
        <f t="shared" si="14"/>
        <v>0</v>
      </c>
    </row>
    <row r="215" spans="1:22">
      <c r="A215" s="7"/>
      <c r="E215" s="79"/>
      <c r="F215" s="79"/>
      <c r="G215" s="79"/>
      <c r="H215" s="79"/>
      <c r="L215" s="81"/>
      <c r="O215" s="81"/>
      <c r="R215" s="81">
        <f t="shared" si="12"/>
        <v>0</v>
      </c>
      <c r="S215" s="81">
        <f>IFERROR(IF(J215="X",0,IF(K215="X",0,VLOOKUP(K215,'15'!$K$3:$L$16,2,FALSE))),0)</f>
        <v>0</v>
      </c>
      <c r="T215" s="81">
        <f t="shared" si="13"/>
        <v>0</v>
      </c>
      <c r="U215" s="81">
        <f>IFERROR(VLOOKUP(K215,'15'!$K$3:$M$16,3,FALSE),0)</f>
        <v>0</v>
      </c>
      <c r="V215" s="81">
        <f t="shared" si="14"/>
        <v>0</v>
      </c>
    </row>
    <row r="216" spans="1:22">
      <c r="A216" s="7"/>
      <c r="E216" s="79"/>
      <c r="F216" s="79"/>
      <c r="G216" s="79"/>
      <c r="H216" s="79"/>
      <c r="L216" s="81"/>
      <c r="O216" s="81"/>
      <c r="R216" s="81">
        <f t="shared" si="12"/>
        <v>0</v>
      </c>
      <c r="S216" s="81">
        <f>IFERROR(IF(J216="X",0,IF(K216="X",0,VLOOKUP(K216,'15'!$K$3:$L$16,2,FALSE))),0)</f>
        <v>0</v>
      </c>
      <c r="T216" s="81">
        <f t="shared" si="13"/>
        <v>0</v>
      </c>
      <c r="U216" s="81">
        <f>IFERROR(VLOOKUP(K216,'15'!$K$3:$M$16,3,FALSE),0)</f>
        <v>0</v>
      </c>
      <c r="V216" s="81">
        <f t="shared" si="14"/>
        <v>0</v>
      </c>
    </row>
    <row r="217" spans="1:22">
      <c r="A217" s="7"/>
      <c r="E217" s="79"/>
      <c r="F217" s="79"/>
      <c r="G217" s="79"/>
      <c r="H217" s="79"/>
      <c r="L217" s="81"/>
      <c r="O217" s="81"/>
      <c r="R217" s="81">
        <f t="shared" si="12"/>
        <v>0</v>
      </c>
      <c r="S217" s="81">
        <f>IFERROR(IF(J217="X",0,IF(K217="X",0,VLOOKUP(K217,'15'!$K$3:$L$16,2,FALSE))),0)</f>
        <v>0</v>
      </c>
      <c r="T217" s="81">
        <f t="shared" si="13"/>
        <v>0</v>
      </c>
      <c r="U217" s="81">
        <f>IFERROR(VLOOKUP(K217,'15'!$K$3:$M$16,3,FALSE),0)</f>
        <v>0</v>
      </c>
      <c r="V217" s="81">
        <f t="shared" si="14"/>
        <v>0</v>
      </c>
    </row>
    <row r="218" spans="1:22">
      <c r="A218" s="7"/>
      <c r="E218" s="79"/>
      <c r="F218" s="79"/>
      <c r="G218" s="79"/>
      <c r="H218" s="79"/>
      <c r="L218" s="81"/>
      <c r="O218" s="81"/>
      <c r="R218" s="81">
        <f t="shared" si="12"/>
        <v>0</v>
      </c>
      <c r="S218" s="81">
        <f>IFERROR(IF(J218="X",0,IF(K218="X",0,VLOOKUP(K218,'15'!$K$3:$L$16,2,FALSE))),0)</f>
        <v>0</v>
      </c>
      <c r="T218" s="81">
        <f t="shared" si="13"/>
        <v>0</v>
      </c>
      <c r="U218" s="81">
        <f>IFERROR(VLOOKUP(K218,'15'!$K$3:$M$16,3,FALSE),0)</f>
        <v>0</v>
      </c>
      <c r="V218" s="81">
        <f t="shared" si="14"/>
        <v>0</v>
      </c>
    </row>
    <row r="219" spans="1:22">
      <c r="A219" s="7"/>
      <c r="E219" s="79"/>
      <c r="F219" s="79"/>
      <c r="G219" s="79"/>
      <c r="H219" s="79"/>
      <c r="L219" s="81"/>
      <c r="O219" s="81"/>
      <c r="R219" s="81">
        <f t="shared" si="12"/>
        <v>0</v>
      </c>
      <c r="S219" s="81">
        <f>IFERROR(IF(J219="X",0,IF(K219="X",0,VLOOKUP(K219,'15'!$K$3:$L$16,2,FALSE))),0)</f>
        <v>0</v>
      </c>
      <c r="T219" s="81">
        <f t="shared" si="13"/>
        <v>0</v>
      </c>
      <c r="U219" s="81">
        <f>IFERROR(VLOOKUP(K219,'15'!$K$3:$M$16,3,FALSE),0)</f>
        <v>0</v>
      </c>
      <c r="V219" s="81">
        <f t="shared" si="14"/>
        <v>0</v>
      </c>
    </row>
    <row r="220" spans="1:22">
      <c r="A220" s="7"/>
      <c r="E220" s="79"/>
      <c r="F220" s="79"/>
      <c r="G220" s="79"/>
      <c r="H220" s="79"/>
      <c r="L220" s="81"/>
      <c r="O220" s="81"/>
      <c r="R220" s="81">
        <f t="shared" si="12"/>
        <v>0</v>
      </c>
      <c r="S220" s="81">
        <f>IFERROR(IF(J220="X",0,IF(K220="X",0,VLOOKUP(K220,'15'!$K$3:$L$16,2,FALSE))),0)</f>
        <v>0</v>
      </c>
      <c r="T220" s="81">
        <f t="shared" si="13"/>
        <v>0</v>
      </c>
      <c r="U220" s="81">
        <f>IFERROR(VLOOKUP(K220,'15'!$K$3:$M$16,3,FALSE),0)</f>
        <v>0</v>
      </c>
      <c r="V220" s="81">
        <f t="shared" si="14"/>
        <v>0</v>
      </c>
    </row>
    <row r="221" spans="1:22">
      <c r="A221" s="7"/>
      <c r="E221" s="79"/>
      <c r="F221" s="79"/>
      <c r="G221" s="79"/>
      <c r="H221" s="79"/>
      <c r="L221" s="81"/>
      <c r="O221" s="81"/>
      <c r="R221" s="81">
        <f t="shared" si="12"/>
        <v>0</v>
      </c>
      <c r="S221" s="81">
        <f>IFERROR(IF(J221="X",0,IF(K221="X",0,VLOOKUP(K221,'15'!$K$3:$L$16,2,FALSE))),0)</f>
        <v>0</v>
      </c>
      <c r="T221" s="81">
        <f t="shared" si="13"/>
        <v>0</v>
      </c>
      <c r="U221" s="81">
        <f>IFERROR(VLOOKUP(K221,'15'!$K$3:$M$16,3,FALSE),0)</f>
        <v>0</v>
      </c>
      <c r="V221" s="81">
        <f t="shared" si="14"/>
        <v>0</v>
      </c>
    </row>
    <row r="222" spans="1:22">
      <c r="A222" s="7"/>
      <c r="E222" s="79"/>
      <c r="F222" s="79"/>
      <c r="G222" s="79"/>
      <c r="H222" s="79"/>
      <c r="L222" s="81"/>
      <c r="O222" s="81"/>
      <c r="R222" s="81">
        <f t="shared" ref="R222:R285" si="15">SUM(M222+P222)</f>
        <v>0</v>
      </c>
      <c r="S222" s="81">
        <f>IFERROR(IF(J222="X",0,IF(K222="X",0,VLOOKUP(K222,'15'!$K$3:$L$16,2,FALSE))),0)</f>
        <v>0</v>
      </c>
      <c r="T222" s="81">
        <f t="shared" si="13"/>
        <v>0</v>
      </c>
      <c r="U222" s="81">
        <f>IFERROR(VLOOKUP(K222,'15'!$K$3:$M$16,3,FALSE),0)</f>
        <v>0</v>
      </c>
      <c r="V222" s="81">
        <f t="shared" si="14"/>
        <v>0</v>
      </c>
    </row>
    <row r="223" spans="1:22">
      <c r="A223" s="7"/>
      <c r="E223" s="79"/>
      <c r="F223" s="79"/>
      <c r="G223" s="79"/>
      <c r="H223" s="79"/>
      <c r="L223" s="81"/>
      <c r="O223" s="81"/>
      <c r="R223" s="81">
        <f t="shared" si="15"/>
        <v>0</v>
      </c>
      <c r="S223" s="81">
        <f>IFERROR(IF(J223="X",0,IF(K223="X",0,VLOOKUP(K223,'15'!$K$3:$L$16,2,FALSE))),0)</f>
        <v>0</v>
      </c>
      <c r="T223" s="81">
        <f t="shared" si="13"/>
        <v>0</v>
      </c>
      <c r="U223" s="81">
        <f>IFERROR(VLOOKUP(K223,'15'!$K$3:$M$16,3,FALSE),0)</f>
        <v>0</v>
      </c>
      <c r="V223" s="81">
        <f t="shared" si="14"/>
        <v>0</v>
      </c>
    </row>
    <row r="224" spans="1:22">
      <c r="A224" s="7"/>
      <c r="E224" s="79"/>
      <c r="F224" s="79"/>
      <c r="G224" s="79"/>
      <c r="H224" s="79"/>
      <c r="L224" s="81"/>
      <c r="O224" s="81"/>
      <c r="R224" s="81">
        <f t="shared" si="15"/>
        <v>0</v>
      </c>
      <c r="S224" s="81">
        <f>IFERROR(IF(J224="X",0,IF(K224="X",0,VLOOKUP(K224,'15'!$K$3:$L$16,2,FALSE))),0)</f>
        <v>0</v>
      </c>
      <c r="T224" s="81">
        <f t="shared" si="13"/>
        <v>0</v>
      </c>
      <c r="U224" s="81">
        <f>IFERROR(VLOOKUP(K224,'15'!$K$3:$M$16,3,FALSE),0)</f>
        <v>0</v>
      </c>
      <c r="V224" s="81">
        <f t="shared" si="14"/>
        <v>0</v>
      </c>
    </row>
    <row r="225" spans="1:22">
      <c r="A225" s="7"/>
      <c r="E225" s="79"/>
      <c r="F225" s="79"/>
      <c r="G225" s="79"/>
      <c r="H225" s="79"/>
      <c r="L225" s="81"/>
      <c r="O225" s="81"/>
      <c r="R225" s="81">
        <f t="shared" si="15"/>
        <v>0</v>
      </c>
      <c r="S225" s="81">
        <f>IFERROR(IF(J225="X",0,IF(K225="X",0,VLOOKUP(K225,'15'!$K$3:$L$16,2,FALSE))),0)</f>
        <v>0</v>
      </c>
      <c r="T225" s="81">
        <f t="shared" si="13"/>
        <v>0</v>
      </c>
      <c r="U225" s="81">
        <f>IFERROR(VLOOKUP(K225,'15'!$K$3:$M$16,3,FALSE),0)</f>
        <v>0</v>
      </c>
      <c r="V225" s="81">
        <f t="shared" si="14"/>
        <v>0</v>
      </c>
    </row>
    <row r="226" spans="1:22">
      <c r="A226" s="7"/>
      <c r="E226" s="79"/>
      <c r="F226" s="79"/>
      <c r="G226" s="79"/>
      <c r="H226" s="79"/>
      <c r="L226" s="81"/>
      <c r="O226" s="81"/>
      <c r="R226" s="81">
        <f t="shared" si="15"/>
        <v>0</v>
      </c>
      <c r="S226" s="81">
        <f>IFERROR(IF(J226="X",0,IF(K226="X",0,VLOOKUP(K226,'15'!$K$3:$L$16,2,FALSE))),0)</f>
        <v>0</v>
      </c>
      <c r="T226" s="81">
        <f t="shared" si="13"/>
        <v>0</v>
      </c>
      <c r="U226" s="81">
        <f>IFERROR(VLOOKUP(K226,'15'!$K$3:$M$16,3,FALSE),0)</f>
        <v>0</v>
      </c>
      <c r="V226" s="81">
        <f t="shared" si="14"/>
        <v>0</v>
      </c>
    </row>
    <row r="227" spans="1:22">
      <c r="A227" s="7"/>
      <c r="E227" s="79"/>
      <c r="F227" s="79"/>
      <c r="G227" s="79"/>
      <c r="H227" s="79"/>
      <c r="L227" s="81"/>
      <c r="O227" s="81"/>
      <c r="R227" s="81">
        <f t="shared" si="15"/>
        <v>0</v>
      </c>
      <c r="S227" s="81">
        <f>IFERROR(IF(J227="X",0,IF(K227="X",0,VLOOKUP(K227,'15'!$K$3:$L$16,2,FALSE))),0)</f>
        <v>0</v>
      </c>
      <c r="T227" s="81">
        <f t="shared" si="13"/>
        <v>0</v>
      </c>
      <c r="U227" s="81">
        <f>IFERROR(VLOOKUP(K227,'15'!$K$3:$M$16,3,FALSE),0)</f>
        <v>0</v>
      </c>
      <c r="V227" s="81">
        <f t="shared" si="14"/>
        <v>0</v>
      </c>
    </row>
    <row r="228" spans="1:22">
      <c r="A228" s="7"/>
      <c r="E228" s="79"/>
      <c r="F228" s="79"/>
      <c r="G228" s="79"/>
      <c r="H228" s="79"/>
      <c r="L228" s="81"/>
      <c r="O228" s="81"/>
      <c r="R228" s="81">
        <f t="shared" si="15"/>
        <v>0</v>
      </c>
      <c r="S228" s="81">
        <f>IFERROR(IF(J228="X",0,IF(K228="X",0,VLOOKUP(K228,'15'!$K$3:$L$16,2,FALSE))),0)</f>
        <v>0</v>
      </c>
      <c r="T228" s="81">
        <f t="shared" si="13"/>
        <v>0</v>
      </c>
      <c r="U228" s="81">
        <f>IFERROR(VLOOKUP(K228,'15'!$K$3:$M$16,3,FALSE),0)</f>
        <v>0</v>
      </c>
      <c r="V228" s="81">
        <f t="shared" si="14"/>
        <v>0</v>
      </c>
    </row>
    <row r="229" spans="1:22">
      <c r="A229" s="7"/>
      <c r="E229" s="79"/>
      <c r="F229" s="79"/>
      <c r="G229" s="79"/>
      <c r="H229" s="79"/>
      <c r="L229" s="81"/>
      <c r="O229" s="81"/>
      <c r="R229" s="81">
        <f t="shared" si="15"/>
        <v>0</v>
      </c>
      <c r="S229" s="81">
        <f>IFERROR(IF(J229="X",0,IF(K229="X",0,VLOOKUP(K229,'15'!$K$3:$L$16,2,FALSE))),0)</f>
        <v>0</v>
      </c>
      <c r="T229" s="81">
        <f t="shared" si="13"/>
        <v>0</v>
      </c>
      <c r="U229" s="81">
        <f>IFERROR(VLOOKUP(K229,'15'!$K$3:$M$16,3,FALSE),0)</f>
        <v>0</v>
      </c>
      <c r="V229" s="81">
        <f t="shared" si="14"/>
        <v>0</v>
      </c>
    </row>
    <row r="230" spans="1:22">
      <c r="A230" s="7"/>
      <c r="E230" s="79"/>
      <c r="F230" s="79"/>
      <c r="G230" s="79"/>
      <c r="H230" s="79"/>
      <c r="L230" s="81"/>
      <c r="O230" s="81"/>
      <c r="R230" s="81">
        <f t="shared" si="15"/>
        <v>0</v>
      </c>
      <c r="S230" s="81">
        <f>IFERROR(IF(J230="X",0,IF(K230="X",0,VLOOKUP(K230,'15'!$K$3:$L$16,2,FALSE))),0)</f>
        <v>0</v>
      </c>
      <c r="T230" s="81">
        <f t="shared" si="13"/>
        <v>0</v>
      </c>
      <c r="U230" s="81">
        <f>IFERROR(VLOOKUP(K230,'15'!$K$3:$M$16,3,FALSE),0)</f>
        <v>0</v>
      </c>
      <c r="V230" s="81">
        <f t="shared" si="14"/>
        <v>0</v>
      </c>
    </row>
    <row r="231" spans="1:22">
      <c r="A231" s="7"/>
      <c r="E231" s="79"/>
      <c r="F231" s="79"/>
      <c r="G231" s="79"/>
      <c r="H231" s="79"/>
      <c r="L231" s="81"/>
      <c r="O231" s="81"/>
      <c r="R231" s="81">
        <f t="shared" si="15"/>
        <v>0</v>
      </c>
      <c r="S231" s="81">
        <f>IFERROR(IF(J231="X",0,IF(K231="X",0,VLOOKUP(K231,'15'!$K$3:$L$16,2,FALSE))),0)</f>
        <v>0</v>
      </c>
      <c r="T231" s="81">
        <f t="shared" si="13"/>
        <v>0</v>
      </c>
      <c r="U231" s="81">
        <f>IFERROR(VLOOKUP(K231,'15'!$K$3:$M$16,3,FALSE),0)</f>
        <v>0</v>
      </c>
      <c r="V231" s="81">
        <f t="shared" si="14"/>
        <v>0</v>
      </c>
    </row>
    <row r="232" spans="1:22">
      <c r="A232" s="7"/>
      <c r="E232" s="79"/>
      <c r="F232" s="79"/>
      <c r="G232" s="79"/>
      <c r="H232" s="79"/>
      <c r="L232" s="81"/>
      <c r="O232" s="81"/>
      <c r="R232" s="81">
        <f t="shared" si="15"/>
        <v>0</v>
      </c>
      <c r="S232" s="81">
        <f>IFERROR(IF(J232="X",0,IF(K232="X",0,VLOOKUP(K232,'15'!$K$3:$L$16,2,FALSE))),0)</f>
        <v>0</v>
      </c>
      <c r="T232" s="81">
        <f t="shared" si="13"/>
        <v>0</v>
      </c>
      <c r="U232" s="81">
        <f>IFERROR(VLOOKUP(K232,'15'!$K$3:$M$16,3,FALSE),0)</f>
        <v>0</v>
      </c>
      <c r="V232" s="81">
        <f t="shared" si="14"/>
        <v>0</v>
      </c>
    </row>
    <row r="233" spans="1:22">
      <c r="A233" s="7"/>
      <c r="E233" s="79"/>
      <c r="F233" s="79"/>
      <c r="G233" s="79"/>
      <c r="H233" s="79"/>
      <c r="L233" s="81"/>
      <c r="O233" s="81"/>
      <c r="R233" s="81">
        <f t="shared" si="15"/>
        <v>0</v>
      </c>
      <c r="S233" s="81">
        <f>IFERROR(IF(J233="X",0,IF(K233="X",0,VLOOKUP(K233,'15'!$K$3:$L$16,2,FALSE))),0)</f>
        <v>0</v>
      </c>
      <c r="T233" s="81">
        <f t="shared" si="13"/>
        <v>0</v>
      </c>
      <c r="U233" s="81">
        <f>IFERROR(VLOOKUP(K233,'15'!$K$3:$M$16,3,FALSE),0)</f>
        <v>0</v>
      </c>
      <c r="V233" s="81">
        <f t="shared" si="14"/>
        <v>0</v>
      </c>
    </row>
    <row r="234" spans="1:22">
      <c r="A234" s="7"/>
      <c r="E234" s="79"/>
      <c r="F234" s="79"/>
      <c r="G234" s="79"/>
      <c r="H234" s="79"/>
      <c r="L234" s="81"/>
      <c r="O234" s="81"/>
      <c r="R234" s="81">
        <f t="shared" si="15"/>
        <v>0</v>
      </c>
      <c r="S234" s="81">
        <f>IFERROR(IF(J234="X",0,IF(K234="X",0,VLOOKUP(K234,'15'!$K$3:$L$16,2,FALSE))),0)</f>
        <v>0</v>
      </c>
      <c r="T234" s="81">
        <f t="shared" si="13"/>
        <v>0</v>
      </c>
      <c r="U234" s="81">
        <f>IFERROR(VLOOKUP(K234,'15'!$K$3:$M$16,3,FALSE),0)</f>
        <v>0</v>
      </c>
      <c r="V234" s="81">
        <f t="shared" si="14"/>
        <v>0</v>
      </c>
    </row>
    <row r="235" spans="1:22">
      <c r="A235" s="7"/>
      <c r="E235" s="79"/>
      <c r="F235" s="79"/>
      <c r="G235" s="79"/>
      <c r="H235" s="79"/>
      <c r="L235" s="81"/>
      <c r="O235" s="81"/>
      <c r="R235" s="81">
        <f t="shared" si="15"/>
        <v>0</v>
      </c>
      <c r="S235" s="81">
        <f>IFERROR(IF(J235="X",0,IF(K235="X",0,VLOOKUP(K235,'15'!$K$3:$L$16,2,FALSE))),0)</f>
        <v>0</v>
      </c>
      <c r="T235" s="81">
        <f t="shared" si="13"/>
        <v>0</v>
      </c>
      <c r="U235" s="81">
        <f>IFERROR(VLOOKUP(K235,'15'!$K$3:$M$16,3,FALSE),0)</f>
        <v>0</v>
      </c>
      <c r="V235" s="81">
        <f t="shared" si="14"/>
        <v>0</v>
      </c>
    </row>
    <row r="236" spans="1:22">
      <c r="A236" s="7"/>
      <c r="E236" s="79"/>
      <c r="F236" s="79"/>
      <c r="G236" s="79"/>
      <c r="H236" s="79"/>
      <c r="L236" s="81"/>
      <c r="O236" s="81"/>
      <c r="R236" s="81">
        <f t="shared" si="15"/>
        <v>0</v>
      </c>
      <c r="S236" s="81">
        <f>IFERROR(IF(J236="X",0,IF(K236="X",0,VLOOKUP(K236,'15'!$K$3:$L$16,2,FALSE))),0)</f>
        <v>0</v>
      </c>
      <c r="T236" s="81">
        <f t="shared" si="13"/>
        <v>0</v>
      </c>
      <c r="U236" s="81">
        <f>IFERROR(VLOOKUP(K236,'15'!$K$3:$M$16,3,FALSE),0)</f>
        <v>0</v>
      </c>
      <c r="V236" s="81">
        <f t="shared" si="14"/>
        <v>0</v>
      </c>
    </row>
    <row r="237" spans="1:22">
      <c r="A237" s="7"/>
      <c r="E237" s="79"/>
      <c r="F237" s="79"/>
      <c r="G237" s="79"/>
      <c r="H237" s="79"/>
      <c r="L237" s="81"/>
      <c r="O237" s="81"/>
      <c r="R237" s="81">
        <f t="shared" si="15"/>
        <v>0</v>
      </c>
      <c r="S237" s="81">
        <f>IFERROR(IF(J237="X",0,IF(K237="X",0,VLOOKUP(K237,'15'!$K$3:$L$16,2,FALSE))),0)</f>
        <v>0</v>
      </c>
      <c r="T237" s="81">
        <f t="shared" si="13"/>
        <v>0</v>
      </c>
      <c r="U237" s="81">
        <f>IFERROR(VLOOKUP(K237,'15'!$K$3:$M$16,3,FALSE),0)</f>
        <v>0</v>
      </c>
      <c r="V237" s="81">
        <f t="shared" si="14"/>
        <v>0</v>
      </c>
    </row>
    <row r="238" spans="1:22">
      <c r="A238" s="7"/>
      <c r="E238" s="79"/>
      <c r="F238" s="79"/>
      <c r="G238" s="79"/>
      <c r="H238" s="79"/>
      <c r="L238" s="81"/>
      <c r="O238" s="81"/>
      <c r="R238" s="81">
        <f t="shared" si="15"/>
        <v>0</v>
      </c>
      <c r="S238" s="81">
        <f>IFERROR(IF(J238="X",0,IF(K238="X",0,VLOOKUP(K238,'15'!$K$3:$L$16,2,FALSE))),0)</f>
        <v>0</v>
      </c>
      <c r="T238" s="81">
        <f t="shared" si="13"/>
        <v>0</v>
      </c>
      <c r="U238" s="81">
        <f>IFERROR(VLOOKUP(K238,'15'!$K$3:$M$16,3,FALSE),0)</f>
        <v>0</v>
      </c>
      <c r="V238" s="81">
        <f t="shared" si="14"/>
        <v>0</v>
      </c>
    </row>
    <row r="239" spans="1:22">
      <c r="A239" s="7"/>
      <c r="E239" s="79"/>
      <c r="F239" s="79"/>
      <c r="G239" s="79"/>
      <c r="H239" s="79"/>
      <c r="L239" s="81"/>
      <c r="O239" s="81"/>
      <c r="R239" s="81">
        <f t="shared" si="15"/>
        <v>0</v>
      </c>
      <c r="S239" s="81">
        <f>IFERROR(IF(J239="X",0,IF(K239="X",0,VLOOKUP(K239,'15'!$K$3:$L$16,2,FALSE))),0)</f>
        <v>0</v>
      </c>
      <c r="T239" s="81">
        <f t="shared" si="13"/>
        <v>0</v>
      </c>
      <c r="U239" s="81">
        <f>IFERROR(VLOOKUP(K239,'15'!$K$3:$M$16,3,FALSE),0)</f>
        <v>0</v>
      </c>
      <c r="V239" s="81">
        <f t="shared" si="14"/>
        <v>0</v>
      </c>
    </row>
    <row r="240" spans="1:22">
      <c r="A240" s="7"/>
      <c r="E240" s="79"/>
      <c r="F240" s="79"/>
      <c r="G240" s="79"/>
      <c r="H240" s="79"/>
      <c r="L240" s="81"/>
      <c r="O240" s="81"/>
      <c r="R240" s="81">
        <f t="shared" si="15"/>
        <v>0</v>
      </c>
      <c r="S240" s="81">
        <f>IFERROR(IF(J240="X",0,IF(K240="X",0,VLOOKUP(K240,'15'!$K$3:$L$16,2,FALSE))),0)</f>
        <v>0</v>
      </c>
      <c r="T240" s="81">
        <f t="shared" si="13"/>
        <v>0</v>
      </c>
      <c r="U240" s="81">
        <f>IFERROR(VLOOKUP(K240,'15'!$K$3:$M$16,3,FALSE),0)</f>
        <v>0</v>
      </c>
      <c r="V240" s="81">
        <f t="shared" si="14"/>
        <v>0</v>
      </c>
    </row>
    <row r="241" spans="1:22">
      <c r="A241" s="7"/>
      <c r="E241" s="79"/>
      <c r="F241" s="79"/>
      <c r="G241" s="79"/>
      <c r="H241" s="79"/>
      <c r="L241" s="81"/>
      <c r="O241" s="81"/>
      <c r="R241" s="81">
        <f t="shared" si="15"/>
        <v>0</v>
      </c>
      <c r="S241" s="81">
        <f>IFERROR(IF(J241="X",0,IF(K241="X",0,VLOOKUP(K241,'15'!$K$3:$L$16,2,FALSE))),0)</f>
        <v>0</v>
      </c>
      <c r="T241" s="81">
        <f t="shared" si="13"/>
        <v>0</v>
      </c>
      <c r="U241" s="81">
        <f>IFERROR(VLOOKUP(K241,'15'!$K$3:$M$16,3,FALSE),0)</f>
        <v>0</v>
      </c>
      <c r="V241" s="81">
        <f t="shared" si="14"/>
        <v>0</v>
      </c>
    </row>
    <row r="242" spans="1:22">
      <c r="A242" s="7"/>
      <c r="E242" s="79"/>
      <c r="F242" s="79"/>
      <c r="G242" s="79"/>
      <c r="H242" s="79"/>
      <c r="L242" s="81"/>
      <c r="O242" s="81"/>
      <c r="R242" s="81">
        <f t="shared" si="15"/>
        <v>0</v>
      </c>
      <c r="S242" s="81">
        <f>IFERROR(IF(J242="X",0,IF(K242="X",0,VLOOKUP(K242,'15'!$K$3:$L$16,2,FALSE))),0)</f>
        <v>0</v>
      </c>
      <c r="T242" s="81">
        <f t="shared" si="13"/>
        <v>0</v>
      </c>
      <c r="U242" s="81">
        <f>IFERROR(VLOOKUP(K242,'15'!$K$3:$M$16,3,FALSE),0)</f>
        <v>0</v>
      </c>
      <c r="V242" s="81">
        <f t="shared" si="14"/>
        <v>0</v>
      </c>
    </row>
    <row r="243" spans="1:22">
      <c r="A243" s="7"/>
      <c r="E243" s="79"/>
      <c r="F243" s="79"/>
      <c r="G243" s="79"/>
      <c r="H243" s="79"/>
      <c r="L243" s="81"/>
      <c r="O243" s="81"/>
      <c r="R243" s="81">
        <f t="shared" si="15"/>
        <v>0</v>
      </c>
      <c r="S243" s="81">
        <f>IFERROR(IF(J243="X",0,IF(K243="X",0,VLOOKUP(K243,'15'!$K$3:$L$16,2,FALSE))),0)</f>
        <v>0</v>
      </c>
      <c r="T243" s="81">
        <f t="shared" si="13"/>
        <v>0</v>
      </c>
      <c r="U243" s="81">
        <f>IFERROR(VLOOKUP(K243,'15'!$K$3:$M$16,3,FALSE),0)</f>
        <v>0</v>
      </c>
      <c r="V243" s="81">
        <f t="shared" si="14"/>
        <v>0</v>
      </c>
    </row>
    <row r="244" spans="1:22">
      <c r="A244" s="7"/>
      <c r="E244" s="79"/>
      <c r="F244" s="79"/>
      <c r="G244" s="79"/>
      <c r="H244" s="79"/>
      <c r="L244" s="81"/>
      <c r="O244" s="81"/>
      <c r="R244" s="81">
        <f t="shared" si="15"/>
        <v>0</v>
      </c>
      <c r="S244" s="81">
        <f>IFERROR(IF(J244="X",0,IF(K244="X",0,VLOOKUP(K244,'15'!$K$3:$L$16,2,FALSE))),0)</f>
        <v>0</v>
      </c>
      <c r="T244" s="81">
        <f t="shared" si="13"/>
        <v>0</v>
      </c>
      <c r="U244" s="81">
        <f>IFERROR(VLOOKUP(K244,'15'!$K$3:$M$16,3,FALSE),0)</f>
        <v>0</v>
      </c>
      <c r="V244" s="81">
        <f t="shared" si="14"/>
        <v>0</v>
      </c>
    </row>
    <row r="245" spans="1:22">
      <c r="A245" s="7"/>
      <c r="E245" s="79"/>
      <c r="F245" s="79"/>
      <c r="G245" s="79"/>
      <c r="H245" s="79"/>
      <c r="L245" s="81"/>
      <c r="O245" s="81"/>
      <c r="R245" s="81">
        <f t="shared" si="15"/>
        <v>0</v>
      </c>
      <c r="S245" s="81">
        <f>IFERROR(IF(J245="X",0,IF(K245="X",0,VLOOKUP(K245,'15'!$K$3:$L$16,2,FALSE))),0)</f>
        <v>0</v>
      </c>
      <c r="T245" s="81">
        <f t="shared" si="13"/>
        <v>0</v>
      </c>
      <c r="U245" s="81">
        <f>IFERROR(VLOOKUP(K245,'15'!$K$3:$M$16,3,FALSE),0)</f>
        <v>0</v>
      </c>
      <c r="V245" s="81">
        <f t="shared" si="14"/>
        <v>0</v>
      </c>
    </row>
    <row r="246" spans="1:22">
      <c r="A246" s="7"/>
      <c r="E246" s="79"/>
      <c r="F246" s="79"/>
      <c r="G246" s="79"/>
      <c r="H246" s="79"/>
      <c r="L246" s="81"/>
      <c r="O246" s="81"/>
      <c r="R246" s="81">
        <f t="shared" si="15"/>
        <v>0</v>
      </c>
      <c r="S246" s="81">
        <f>IFERROR(IF(J246="X",0,IF(K246="X",0,VLOOKUP(K246,'15'!$K$3:$L$16,2,FALSE))),0)</f>
        <v>0</v>
      </c>
      <c r="T246" s="81">
        <f t="shared" si="13"/>
        <v>0</v>
      </c>
      <c r="U246" s="81">
        <f>IFERROR(VLOOKUP(K246,'15'!$K$3:$M$16,3,FALSE),0)</f>
        <v>0</v>
      </c>
      <c r="V246" s="81">
        <f t="shared" si="14"/>
        <v>0</v>
      </c>
    </row>
    <row r="247" spans="1:22">
      <c r="A247" s="7"/>
      <c r="E247" s="79"/>
      <c r="F247" s="79"/>
      <c r="G247" s="79"/>
      <c r="H247" s="79"/>
      <c r="L247" s="81"/>
      <c r="O247" s="81"/>
      <c r="R247" s="81">
        <f t="shared" si="15"/>
        <v>0</v>
      </c>
      <c r="S247" s="81">
        <f>IFERROR(IF(J247="X",0,IF(K247="X",0,VLOOKUP(K247,'15'!$K$3:$L$16,2,FALSE))),0)</f>
        <v>0</v>
      </c>
      <c r="T247" s="81">
        <f t="shared" si="13"/>
        <v>0</v>
      </c>
      <c r="U247" s="81">
        <f>IFERROR(VLOOKUP(K247,'15'!$K$3:$M$16,3,FALSE),0)</f>
        <v>0</v>
      </c>
      <c r="V247" s="81">
        <f t="shared" si="14"/>
        <v>0</v>
      </c>
    </row>
    <row r="248" spans="1:22">
      <c r="A248" s="7"/>
      <c r="E248" s="79"/>
      <c r="F248" s="79"/>
      <c r="G248" s="79"/>
      <c r="H248" s="79"/>
      <c r="L248" s="81"/>
      <c r="O248" s="81"/>
      <c r="R248" s="81">
        <f t="shared" si="15"/>
        <v>0</v>
      </c>
      <c r="S248" s="81">
        <f>IFERROR(IF(J248="X",0,IF(K248="X",0,VLOOKUP(K248,'15'!$K$3:$L$16,2,FALSE))),0)</f>
        <v>0</v>
      </c>
      <c r="T248" s="81">
        <f t="shared" si="13"/>
        <v>0</v>
      </c>
      <c r="U248" s="81">
        <f>IFERROR(VLOOKUP(K248,'15'!$K$3:$M$16,3,FALSE),0)</f>
        <v>0</v>
      </c>
      <c r="V248" s="81">
        <f t="shared" si="14"/>
        <v>0</v>
      </c>
    </row>
    <row r="249" spans="1:22">
      <c r="A249" s="7"/>
      <c r="E249" s="79"/>
      <c r="F249" s="79"/>
      <c r="G249" s="79"/>
      <c r="H249" s="79"/>
      <c r="L249" s="81"/>
      <c r="O249" s="81"/>
      <c r="R249" s="81">
        <f t="shared" si="15"/>
        <v>0</v>
      </c>
      <c r="S249" s="81">
        <f>IFERROR(IF(J249="X",0,IF(K249="X",0,VLOOKUP(K249,'15'!$K$3:$L$16,2,FALSE))),0)</f>
        <v>0</v>
      </c>
      <c r="T249" s="81">
        <f t="shared" si="13"/>
        <v>0</v>
      </c>
      <c r="U249" s="81">
        <f>IFERROR(VLOOKUP(K249,'15'!$K$3:$M$16,3,FALSE),0)</f>
        <v>0</v>
      </c>
      <c r="V249" s="81">
        <f t="shared" si="14"/>
        <v>0</v>
      </c>
    </row>
    <row r="250" spans="1:22">
      <c r="A250" s="7"/>
      <c r="E250" s="79"/>
      <c r="F250" s="79"/>
      <c r="G250" s="79"/>
      <c r="H250" s="79"/>
      <c r="L250" s="81"/>
      <c r="O250" s="81"/>
      <c r="R250" s="81">
        <f t="shared" si="15"/>
        <v>0</v>
      </c>
      <c r="S250" s="81">
        <f>IFERROR(IF(J250="X",0,IF(K250="X",0,VLOOKUP(K250,'15'!$K$3:$L$16,2,FALSE))),0)</f>
        <v>0</v>
      </c>
      <c r="T250" s="81">
        <f t="shared" si="13"/>
        <v>0</v>
      </c>
      <c r="U250" s="81">
        <f>IFERROR(VLOOKUP(K250,'15'!$K$3:$M$16,3,FALSE),0)</f>
        <v>0</v>
      </c>
      <c r="V250" s="81">
        <f t="shared" si="14"/>
        <v>0</v>
      </c>
    </row>
    <row r="251" spans="1:22">
      <c r="A251" s="7"/>
      <c r="E251" s="79"/>
      <c r="F251" s="79"/>
      <c r="G251" s="79"/>
      <c r="H251" s="79"/>
      <c r="L251" s="81"/>
      <c r="O251" s="81"/>
      <c r="R251" s="81">
        <f t="shared" si="15"/>
        <v>0</v>
      </c>
      <c r="S251" s="81">
        <f>IFERROR(IF(J251="X",0,IF(K251="X",0,VLOOKUP(K251,'15'!$K$3:$L$16,2,FALSE))),0)</f>
        <v>0</v>
      </c>
      <c r="T251" s="81">
        <f t="shared" si="13"/>
        <v>0</v>
      </c>
      <c r="U251" s="81">
        <f>IFERROR(VLOOKUP(K251,'15'!$K$3:$M$16,3,FALSE),0)</f>
        <v>0</v>
      </c>
      <c r="V251" s="81">
        <f t="shared" si="14"/>
        <v>0</v>
      </c>
    </row>
    <row r="252" spans="1:22">
      <c r="A252" s="7"/>
      <c r="E252" s="79"/>
      <c r="F252" s="79"/>
      <c r="G252" s="79"/>
      <c r="H252" s="79"/>
      <c r="L252" s="81"/>
      <c r="O252" s="81"/>
      <c r="R252" s="81">
        <f t="shared" si="15"/>
        <v>0</v>
      </c>
      <c r="S252" s="81">
        <f>IFERROR(IF(J252="X",0,IF(K252="X",0,VLOOKUP(K252,'15'!$K$3:$L$16,2,FALSE))),0)</f>
        <v>0</v>
      </c>
      <c r="T252" s="81">
        <f t="shared" si="13"/>
        <v>0</v>
      </c>
      <c r="U252" s="81">
        <f>IFERROR(VLOOKUP(K252,'15'!$K$3:$M$16,3,FALSE),0)</f>
        <v>0</v>
      </c>
      <c r="V252" s="81">
        <f t="shared" si="14"/>
        <v>0</v>
      </c>
    </row>
    <row r="253" spans="1:22">
      <c r="A253" s="7"/>
      <c r="E253" s="79"/>
      <c r="F253" s="79"/>
      <c r="G253" s="79"/>
      <c r="H253" s="79"/>
      <c r="L253" s="81"/>
      <c r="O253" s="81"/>
      <c r="R253" s="81">
        <f t="shared" si="15"/>
        <v>0</v>
      </c>
      <c r="S253" s="81">
        <f>IFERROR(IF(J253="X",0,IF(K253="X",0,VLOOKUP(K253,'15'!$K$3:$L$16,2,FALSE))),0)</f>
        <v>0</v>
      </c>
      <c r="T253" s="81">
        <f t="shared" si="13"/>
        <v>0</v>
      </c>
      <c r="U253" s="81">
        <f>IFERROR(VLOOKUP(K253,'15'!$K$3:$M$16,3,FALSE),0)</f>
        <v>0</v>
      </c>
      <c r="V253" s="81">
        <f t="shared" si="14"/>
        <v>0</v>
      </c>
    </row>
    <row r="254" spans="1:22">
      <c r="A254" s="7"/>
      <c r="E254" s="79"/>
      <c r="F254" s="79"/>
      <c r="G254" s="79"/>
      <c r="H254" s="79"/>
      <c r="L254" s="81"/>
      <c r="O254" s="81"/>
      <c r="R254" s="81">
        <f t="shared" si="15"/>
        <v>0</v>
      </c>
      <c r="S254" s="81">
        <f>IFERROR(IF(J254="X",0,IF(K254="X",0,VLOOKUP(K254,'15'!$K$3:$L$16,2,FALSE))),0)</f>
        <v>0</v>
      </c>
      <c r="T254" s="81">
        <f t="shared" si="13"/>
        <v>0</v>
      </c>
      <c r="U254" s="81">
        <f>IFERROR(VLOOKUP(K254,'15'!$K$3:$M$16,3,FALSE),0)</f>
        <v>0</v>
      </c>
      <c r="V254" s="81">
        <f t="shared" si="14"/>
        <v>0</v>
      </c>
    </row>
    <row r="255" spans="1:22">
      <c r="A255" s="7"/>
      <c r="E255" s="79"/>
      <c r="F255" s="79"/>
      <c r="G255" s="79"/>
      <c r="H255" s="79"/>
      <c r="L255" s="81"/>
      <c r="O255" s="81"/>
      <c r="R255" s="81">
        <f t="shared" si="15"/>
        <v>0</v>
      </c>
      <c r="S255" s="81">
        <f>IFERROR(IF(J255="X",0,IF(K255="X",0,VLOOKUP(K255,'15'!$K$3:$L$16,2,FALSE))),0)</f>
        <v>0</v>
      </c>
      <c r="T255" s="81">
        <f t="shared" si="13"/>
        <v>0</v>
      </c>
      <c r="U255" s="81">
        <f>IFERROR(VLOOKUP(K255,'15'!$K$3:$M$16,3,FALSE),0)</f>
        <v>0</v>
      </c>
      <c r="V255" s="81">
        <f t="shared" si="14"/>
        <v>0</v>
      </c>
    </row>
    <row r="256" spans="1:22">
      <c r="A256" s="7"/>
      <c r="E256" s="79"/>
      <c r="F256" s="79"/>
      <c r="G256" s="79"/>
      <c r="H256" s="79"/>
      <c r="L256" s="81"/>
      <c r="O256" s="81"/>
      <c r="R256" s="81">
        <f t="shared" si="15"/>
        <v>0</v>
      </c>
      <c r="S256" s="81">
        <f>IFERROR(IF(J256="X",0,IF(K256="X",0,VLOOKUP(K256,'15'!$K$3:$L$16,2,FALSE))),0)</f>
        <v>0</v>
      </c>
      <c r="T256" s="81">
        <f t="shared" si="13"/>
        <v>0</v>
      </c>
      <c r="U256" s="81">
        <f>IFERROR(VLOOKUP(K256,'15'!$K$3:$M$16,3,FALSE),0)</f>
        <v>0</v>
      </c>
      <c r="V256" s="81">
        <f t="shared" si="14"/>
        <v>0</v>
      </c>
    </row>
    <row r="257" spans="1:22">
      <c r="A257" s="7"/>
      <c r="E257" s="79"/>
      <c r="F257" s="79"/>
      <c r="G257" s="79"/>
      <c r="H257" s="79"/>
      <c r="L257" s="81"/>
      <c r="O257" s="81"/>
      <c r="R257" s="81">
        <f t="shared" si="15"/>
        <v>0</v>
      </c>
      <c r="S257" s="81">
        <f>IFERROR(IF(J257="X",0,IF(K257="X",0,VLOOKUP(K257,'15'!$K$3:$L$16,2,FALSE))),0)</f>
        <v>0</v>
      </c>
      <c r="T257" s="81">
        <f t="shared" si="13"/>
        <v>0</v>
      </c>
      <c r="U257" s="81">
        <f>IFERROR(VLOOKUP(K257,'15'!$K$3:$M$16,3,FALSE),0)</f>
        <v>0</v>
      </c>
      <c r="V257" s="81">
        <f t="shared" si="14"/>
        <v>0</v>
      </c>
    </row>
    <row r="258" spans="1:22">
      <c r="A258" s="7"/>
      <c r="E258" s="79"/>
      <c r="F258" s="79"/>
      <c r="G258" s="79"/>
      <c r="H258" s="79"/>
      <c r="L258" s="81"/>
      <c r="O258" s="81"/>
      <c r="R258" s="81">
        <f t="shared" si="15"/>
        <v>0</v>
      </c>
      <c r="S258" s="81">
        <f>IFERROR(IF(J258="X",0,IF(K258="X",0,VLOOKUP(K258,'15'!$K$3:$L$16,2,FALSE))),0)</f>
        <v>0</v>
      </c>
      <c r="T258" s="81">
        <f t="shared" si="13"/>
        <v>0</v>
      </c>
      <c r="U258" s="81">
        <f>IFERROR(VLOOKUP(K258,'15'!$K$3:$M$16,3,FALSE),0)</f>
        <v>0</v>
      </c>
      <c r="V258" s="81">
        <f t="shared" si="14"/>
        <v>0</v>
      </c>
    </row>
    <row r="259" spans="1:22">
      <c r="A259" s="7"/>
      <c r="E259" s="79"/>
      <c r="F259" s="79"/>
      <c r="G259" s="79"/>
      <c r="H259" s="79"/>
      <c r="L259" s="81"/>
      <c r="O259" s="81"/>
      <c r="R259" s="81">
        <f t="shared" si="15"/>
        <v>0</v>
      </c>
      <c r="S259" s="81">
        <f>IFERROR(IF(J259="X",0,IF(K259="X",0,VLOOKUP(K259,'15'!$K$3:$L$16,2,FALSE))),0)</f>
        <v>0</v>
      </c>
      <c r="T259" s="81">
        <f t="shared" si="13"/>
        <v>0</v>
      </c>
      <c r="U259" s="81">
        <f>IFERROR(VLOOKUP(K259,'15'!$K$3:$M$16,3,FALSE),0)</f>
        <v>0</v>
      </c>
      <c r="V259" s="81">
        <f t="shared" si="14"/>
        <v>0</v>
      </c>
    </row>
    <row r="260" spans="1:22">
      <c r="A260" s="7"/>
      <c r="E260" s="79"/>
      <c r="F260" s="79"/>
      <c r="G260" s="79"/>
      <c r="H260" s="79"/>
      <c r="L260" s="81"/>
      <c r="O260" s="81"/>
      <c r="R260" s="81">
        <f t="shared" si="15"/>
        <v>0</v>
      </c>
      <c r="S260" s="81">
        <f>IFERROR(IF(J260="X",0,IF(K260="X",0,VLOOKUP(K260,'15'!$K$3:$L$16,2,FALSE))),0)</f>
        <v>0</v>
      </c>
      <c r="T260" s="81">
        <f t="shared" ref="T260:T323" si="16">R260*S260</f>
        <v>0</v>
      </c>
      <c r="U260" s="81">
        <f>IFERROR(VLOOKUP(K260,'15'!$K$3:$M$16,3,FALSE),0)</f>
        <v>0</v>
      </c>
      <c r="V260" s="81">
        <f t="shared" si="14"/>
        <v>0</v>
      </c>
    </row>
    <row r="261" spans="1:22">
      <c r="A261" s="7"/>
      <c r="E261" s="79"/>
      <c r="F261" s="79"/>
      <c r="G261" s="79"/>
      <c r="H261" s="79"/>
      <c r="L261" s="81"/>
      <c r="O261" s="81"/>
      <c r="R261" s="81">
        <f t="shared" si="15"/>
        <v>0</v>
      </c>
      <c r="S261" s="81">
        <f>IFERROR(IF(J261="X",0,IF(K261="X",0,VLOOKUP(K261,'15'!$K$3:$L$16,2,FALSE))),0)</f>
        <v>0</v>
      </c>
      <c r="T261" s="81">
        <f t="shared" si="16"/>
        <v>0</v>
      </c>
      <c r="U261" s="81">
        <f>IFERROR(VLOOKUP(K261,'15'!$K$3:$M$16,3,FALSE),0)</f>
        <v>0</v>
      </c>
      <c r="V261" s="81">
        <f t="shared" ref="V261:V324" si="17">IF(U261=0,0,T261/U261)</f>
        <v>0</v>
      </c>
    </row>
    <row r="262" spans="1:22">
      <c r="A262" s="7"/>
      <c r="E262" s="79"/>
      <c r="F262" s="79"/>
      <c r="G262" s="79"/>
      <c r="H262" s="79"/>
      <c r="L262" s="81"/>
      <c r="O262" s="81"/>
      <c r="R262" s="81">
        <f t="shared" si="15"/>
        <v>0</v>
      </c>
      <c r="S262" s="81">
        <f>IFERROR(IF(J262="X",0,IF(K262="X",0,VLOOKUP(K262,'15'!$K$3:$L$16,2,FALSE))),0)</f>
        <v>0</v>
      </c>
      <c r="T262" s="81">
        <f t="shared" si="16"/>
        <v>0</v>
      </c>
      <c r="U262" s="81">
        <f>IFERROR(VLOOKUP(K262,'15'!$K$3:$M$16,3,FALSE),0)</f>
        <v>0</v>
      </c>
      <c r="V262" s="81">
        <f t="shared" si="17"/>
        <v>0</v>
      </c>
    </row>
    <row r="263" spans="1:22">
      <c r="A263" s="7"/>
      <c r="E263" s="79"/>
      <c r="F263" s="79"/>
      <c r="G263" s="79"/>
      <c r="H263" s="79"/>
      <c r="L263" s="81"/>
      <c r="O263" s="81"/>
      <c r="R263" s="81">
        <f t="shared" si="15"/>
        <v>0</v>
      </c>
      <c r="S263" s="81">
        <f>IFERROR(IF(J263="X",0,IF(K263="X",0,VLOOKUP(K263,'15'!$K$3:$L$16,2,FALSE))),0)</f>
        <v>0</v>
      </c>
      <c r="T263" s="81">
        <f t="shared" si="16"/>
        <v>0</v>
      </c>
      <c r="U263" s="81">
        <f>IFERROR(VLOOKUP(K263,'15'!$K$3:$M$16,3,FALSE),0)</f>
        <v>0</v>
      </c>
      <c r="V263" s="81">
        <f t="shared" si="17"/>
        <v>0</v>
      </c>
    </row>
    <row r="264" spans="1:22">
      <c r="A264" s="7"/>
      <c r="E264" s="79"/>
      <c r="F264" s="79"/>
      <c r="G264" s="79"/>
      <c r="H264" s="79"/>
      <c r="L264" s="81"/>
      <c r="O264" s="81"/>
      <c r="R264" s="81">
        <f t="shared" si="15"/>
        <v>0</v>
      </c>
      <c r="S264" s="81">
        <f>IFERROR(IF(J264="X",0,IF(K264="X",0,VLOOKUP(K264,'15'!$K$3:$L$16,2,FALSE))),0)</f>
        <v>0</v>
      </c>
      <c r="T264" s="81">
        <f t="shared" si="16"/>
        <v>0</v>
      </c>
      <c r="U264" s="81">
        <f>IFERROR(VLOOKUP(K264,'15'!$K$3:$M$16,3,FALSE),0)</f>
        <v>0</v>
      </c>
      <c r="V264" s="81">
        <f t="shared" si="17"/>
        <v>0</v>
      </c>
    </row>
    <row r="265" spans="1:22">
      <c r="A265" s="7"/>
      <c r="E265" s="79"/>
      <c r="F265" s="79"/>
      <c r="G265" s="79"/>
      <c r="H265" s="79"/>
      <c r="L265" s="81"/>
      <c r="O265" s="81"/>
      <c r="R265" s="81">
        <f t="shared" si="15"/>
        <v>0</v>
      </c>
      <c r="S265" s="81">
        <f>IFERROR(IF(J265="X",0,IF(K265="X",0,VLOOKUP(K265,'15'!$K$3:$L$16,2,FALSE))),0)</f>
        <v>0</v>
      </c>
      <c r="T265" s="81">
        <f t="shared" si="16"/>
        <v>0</v>
      </c>
      <c r="U265" s="81">
        <f>IFERROR(VLOOKUP(K265,'15'!$K$3:$M$16,3,FALSE),0)</f>
        <v>0</v>
      </c>
      <c r="V265" s="81">
        <f t="shared" si="17"/>
        <v>0</v>
      </c>
    </row>
    <row r="266" spans="1:22">
      <c r="A266" s="7"/>
      <c r="E266" s="79"/>
      <c r="F266" s="79"/>
      <c r="G266" s="79"/>
      <c r="H266" s="79"/>
      <c r="L266" s="81"/>
      <c r="O266" s="81"/>
      <c r="R266" s="81">
        <f t="shared" si="15"/>
        <v>0</v>
      </c>
      <c r="S266" s="81">
        <f>IFERROR(IF(J266="X",0,IF(K266="X",0,VLOOKUP(K266,'15'!$K$3:$L$16,2,FALSE))),0)</f>
        <v>0</v>
      </c>
      <c r="T266" s="81">
        <f t="shared" si="16"/>
        <v>0</v>
      </c>
      <c r="U266" s="81">
        <f>IFERROR(VLOOKUP(K266,'15'!$K$3:$M$16,3,FALSE),0)</f>
        <v>0</v>
      </c>
      <c r="V266" s="81">
        <f t="shared" si="17"/>
        <v>0</v>
      </c>
    </row>
    <row r="267" spans="1:22">
      <c r="A267" s="7"/>
      <c r="E267" s="79"/>
      <c r="F267" s="79"/>
      <c r="G267" s="79"/>
      <c r="H267" s="79"/>
      <c r="L267" s="81"/>
      <c r="O267" s="81"/>
      <c r="R267" s="81">
        <f t="shared" si="15"/>
        <v>0</v>
      </c>
      <c r="S267" s="81">
        <f>IFERROR(IF(J267="X",0,IF(K267="X",0,VLOOKUP(K267,'15'!$K$3:$L$16,2,FALSE))),0)</f>
        <v>0</v>
      </c>
      <c r="T267" s="81">
        <f t="shared" si="16"/>
        <v>0</v>
      </c>
      <c r="U267" s="81">
        <f>IFERROR(VLOOKUP(K267,'15'!$K$3:$M$16,3,FALSE),0)</f>
        <v>0</v>
      </c>
      <c r="V267" s="81">
        <f t="shared" si="17"/>
        <v>0</v>
      </c>
    </row>
    <row r="268" spans="1:22">
      <c r="A268" s="7"/>
      <c r="E268" s="79"/>
      <c r="F268" s="79"/>
      <c r="G268" s="79"/>
      <c r="H268" s="79"/>
      <c r="L268" s="81"/>
      <c r="O268" s="81"/>
      <c r="R268" s="81">
        <f t="shared" si="15"/>
        <v>0</v>
      </c>
      <c r="S268" s="81">
        <f>IFERROR(IF(J268="X",0,IF(K268="X",0,VLOOKUP(K268,'15'!$K$3:$L$16,2,FALSE))),0)</f>
        <v>0</v>
      </c>
      <c r="T268" s="81">
        <f t="shared" si="16"/>
        <v>0</v>
      </c>
      <c r="U268" s="81">
        <f>IFERROR(VLOOKUP(K268,'15'!$K$3:$M$16,3,FALSE),0)</f>
        <v>0</v>
      </c>
      <c r="V268" s="81">
        <f t="shared" si="17"/>
        <v>0</v>
      </c>
    </row>
    <row r="269" spans="1:22">
      <c r="A269" s="7"/>
      <c r="E269" s="79"/>
      <c r="F269" s="79"/>
      <c r="G269" s="79"/>
      <c r="H269" s="79"/>
      <c r="L269" s="81"/>
      <c r="O269" s="81"/>
      <c r="R269" s="81">
        <f t="shared" si="15"/>
        <v>0</v>
      </c>
      <c r="S269" s="81">
        <f>IFERROR(IF(J269="X",0,IF(K269="X",0,VLOOKUP(K269,'15'!$K$3:$L$16,2,FALSE))),0)</f>
        <v>0</v>
      </c>
      <c r="T269" s="81">
        <f t="shared" si="16"/>
        <v>0</v>
      </c>
      <c r="U269" s="81">
        <f>IFERROR(VLOOKUP(K269,'15'!$K$3:$M$16,3,FALSE),0)</f>
        <v>0</v>
      </c>
      <c r="V269" s="81">
        <f t="shared" si="17"/>
        <v>0</v>
      </c>
    </row>
    <row r="270" spans="1:22">
      <c r="A270" s="7"/>
      <c r="E270" s="79"/>
      <c r="F270" s="79"/>
      <c r="G270" s="79"/>
      <c r="H270" s="79"/>
      <c r="L270" s="81"/>
      <c r="O270" s="81"/>
      <c r="R270" s="81">
        <f t="shared" si="15"/>
        <v>0</v>
      </c>
      <c r="S270" s="81">
        <f>IFERROR(IF(J270="X",0,IF(K270="X",0,VLOOKUP(K270,'15'!$K$3:$L$16,2,FALSE))),0)</f>
        <v>0</v>
      </c>
      <c r="T270" s="81">
        <f t="shared" si="16"/>
        <v>0</v>
      </c>
      <c r="U270" s="81">
        <f>IFERROR(VLOOKUP(K270,'15'!$K$3:$M$16,3,FALSE),0)</f>
        <v>0</v>
      </c>
      <c r="V270" s="81">
        <f t="shared" si="17"/>
        <v>0</v>
      </c>
    </row>
    <row r="271" spans="1:22">
      <c r="A271" s="7"/>
      <c r="E271" s="79"/>
      <c r="F271" s="79"/>
      <c r="G271" s="79"/>
      <c r="H271" s="79"/>
      <c r="L271" s="81"/>
      <c r="O271" s="81"/>
      <c r="R271" s="81">
        <f t="shared" si="15"/>
        <v>0</v>
      </c>
      <c r="S271" s="81">
        <f>IFERROR(IF(J271="X",0,IF(K271="X",0,VLOOKUP(K271,'15'!$K$3:$L$16,2,FALSE))),0)</f>
        <v>0</v>
      </c>
      <c r="T271" s="81">
        <f t="shared" si="16"/>
        <v>0</v>
      </c>
      <c r="U271" s="81">
        <f>IFERROR(VLOOKUP(K271,'15'!$K$3:$M$16,3,FALSE),0)</f>
        <v>0</v>
      </c>
      <c r="V271" s="81">
        <f t="shared" si="17"/>
        <v>0</v>
      </c>
    </row>
    <row r="272" spans="1:22">
      <c r="A272" s="7"/>
      <c r="E272" s="79"/>
      <c r="F272" s="79"/>
      <c r="G272" s="79"/>
      <c r="H272" s="79"/>
      <c r="L272" s="81"/>
      <c r="O272" s="81"/>
      <c r="R272" s="81">
        <f t="shared" si="15"/>
        <v>0</v>
      </c>
      <c r="S272" s="81">
        <f>IFERROR(IF(J272="X",0,IF(K272="X",0,VLOOKUP(K272,'15'!$K$3:$L$16,2,FALSE))),0)</f>
        <v>0</v>
      </c>
      <c r="T272" s="81">
        <f t="shared" si="16"/>
        <v>0</v>
      </c>
      <c r="U272" s="81">
        <f>IFERROR(VLOOKUP(K272,'15'!$K$3:$M$16,3,FALSE),0)</f>
        <v>0</v>
      </c>
      <c r="V272" s="81">
        <f t="shared" si="17"/>
        <v>0</v>
      </c>
    </row>
    <row r="273" spans="1:22">
      <c r="A273" s="7"/>
      <c r="E273" s="79"/>
      <c r="F273" s="79"/>
      <c r="G273" s="79"/>
      <c r="H273" s="79"/>
      <c r="L273" s="81"/>
      <c r="O273" s="81"/>
      <c r="R273" s="81">
        <f t="shared" si="15"/>
        <v>0</v>
      </c>
      <c r="S273" s="81">
        <f>IFERROR(IF(J273="X",0,IF(K273="X",0,VLOOKUP(K273,'15'!$K$3:$L$16,2,FALSE))),0)</f>
        <v>0</v>
      </c>
      <c r="T273" s="81">
        <f t="shared" si="16"/>
        <v>0</v>
      </c>
      <c r="U273" s="81">
        <f>IFERROR(VLOOKUP(K273,'15'!$K$3:$M$16,3,FALSE),0)</f>
        <v>0</v>
      </c>
      <c r="V273" s="81">
        <f t="shared" si="17"/>
        <v>0</v>
      </c>
    </row>
    <row r="274" spans="1:22">
      <c r="A274" s="7"/>
      <c r="E274" s="79"/>
      <c r="F274" s="79"/>
      <c r="G274" s="79"/>
      <c r="H274" s="79"/>
      <c r="L274" s="81"/>
      <c r="O274" s="81"/>
      <c r="R274" s="81">
        <f t="shared" si="15"/>
        <v>0</v>
      </c>
      <c r="S274" s="81">
        <f>IFERROR(IF(J274="X",0,IF(K274="X",0,VLOOKUP(K274,'15'!$K$3:$L$16,2,FALSE))),0)</f>
        <v>0</v>
      </c>
      <c r="T274" s="81">
        <f t="shared" si="16"/>
        <v>0</v>
      </c>
      <c r="U274" s="81">
        <f>IFERROR(VLOOKUP(K274,'15'!$K$3:$M$16,3,FALSE),0)</f>
        <v>0</v>
      </c>
      <c r="V274" s="81">
        <f t="shared" si="17"/>
        <v>0</v>
      </c>
    </row>
    <row r="275" spans="1:22">
      <c r="A275" s="7"/>
      <c r="E275" s="79"/>
      <c r="F275" s="79"/>
      <c r="G275" s="79"/>
      <c r="H275" s="79"/>
      <c r="L275" s="81"/>
      <c r="O275" s="81"/>
      <c r="R275" s="81">
        <f t="shared" si="15"/>
        <v>0</v>
      </c>
      <c r="S275" s="81">
        <f>IFERROR(IF(J275="X",0,IF(K275="X",0,VLOOKUP(K275,'15'!$K$3:$L$16,2,FALSE))),0)</f>
        <v>0</v>
      </c>
      <c r="T275" s="81">
        <f t="shared" si="16"/>
        <v>0</v>
      </c>
      <c r="U275" s="81">
        <f>IFERROR(VLOOKUP(K275,'15'!$K$3:$M$16,3,FALSE),0)</f>
        <v>0</v>
      </c>
      <c r="V275" s="81">
        <f t="shared" si="17"/>
        <v>0</v>
      </c>
    </row>
    <row r="276" spans="1:22">
      <c r="A276" s="7"/>
      <c r="E276" s="79"/>
      <c r="F276" s="79"/>
      <c r="G276" s="79"/>
      <c r="H276" s="79"/>
      <c r="L276" s="81"/>
      <c r="O276" s="81"/>
      <c r="R276" s="81">
        <f t="shared" si="15"/>
        <v>0</v>
      </c>
      <c r="S276" s="81">
        <f>IFERROR(IF(J276="X",0,IF(K276="X",0,VLOOKUP(K276,'15'!$K$3:$L$16,2,FALSE))),0)</f>
        <v>0</v>
      </c>
      <c r="T276" s="81">
        <f t="shared" si="16"/>
        <v>0</v>
      </c>
      <c r="U276" s="81">
        <f>IFERROR(VLOOKUP(K276,'15'!$K$3:$M$16,3,FALSE),0)</f>
        <v>0</v>
      </c>
      <c r="V276" s="81">
        <f t="shared" si="17"/>
        <v>0</v>
      </c>
    </row>
    <row r="277" spans="1:22">
      <c r="A277" s="7"/>
      <c r="E277" s="79"/>
      <c r="F277" s="79"/>
      <c r="G277" s="79"/>
      <c r="H277" s="79"/>
      <c r="L277" s="81"/>
      <c r="O277" s="81"/>
      <c r="R277" s="81">
        <f t="shared" si="15"/>
        <v>0</v>
      </c>
      <c r="S277" s="81">
        <f>IFERROR(IF(J277="X",0,IF(K277="X",0,VLOOKUP(K277,'15'!$K$3:$L$16,2,FALSE))),0)</f>
        <v>0</v>
      </c>
      <c r="T277" s="81">
        <f t="shared" si="16"/>
        <v>0</v>
      </c>
      <c r="U277" s="81">
        <f>IFERROR(VLOOKUP(K277,'15'!$K$3:$M$16,3,FALSE),0)</f>
        <v>0</v>
      </c>
      <c r="V277" s="81">
        <f t="shared" si="17"/>
        <v>0</v>
      </c>
    </row>
    <row r="278" spans="1:22">
      <c r="A278" s="7"/>
      <c r="E278" s="79"/>
      <c r="F278" s="79"/>
      <c r="G278" s="79"/>
      <c r="H278" s="79"/>
      <c r="L278" s="81"/>
      <c r="O278" s="81"/>
      <c r="R278" s="81">
        <f t="shared" si="15"/>
        <v>0</v>
      </c>
      <c r="S278" s="81">
        <f>IFERROR(IF(J278="X",0,IF(K278="X",0,VLOOKUP(K278,'15'!$K$3:$L$16,2,FALSE))),0)</f>
        <v>0</v>
      </c>
      <c r="T278" s="81">
        <f t="shared" si="16"/>
        <v>0</v>
      </c>
      <c r="U278" s="81">
        <f>IFERROR(VLOOKUP(K278,'15'!$K$3:$M$16,3,FALSE),0)</f>
        <v>0</v>
      </c>
      <c r="V278" s="81">
        <f t="shared" si="17"/>
        <v>0</v>
      </c>
    </row>
    <row r="279" spans="1:22">
      <c r="A279" s="7"/>
      <c r="E279" s="79"/>
      <c r="F279" s="79"/>
      <c r="G279" s="79"/>
      <c r="H279" s="79"/>
      <c r="L279" s="81"/>
      <c r="O279" s="81"/>
      <c r="R279" s="81">
        <f t="shared" si="15"/>
        <v>0</v>
      </c>
      <c r="S279" s="81">
        <f>IFERROR(IF(J279="X",0,IF(K279="X",0,VLOOKUP(K279,'15'!$K$3:$L$16,2,FALSE))),0)</f>
        <v>0</v>
      </c>
      <c r="T279" s="81">
        <f t="shared" si="16"/>
        <v>0</v>
      </c>
      <c r="U279" s="81">
        <f>IFERROR(VLOOKUP(K279,'15'!$K$3:$M$16,3,FALSE),0)</f>
        <v>0</v>
      </c>
      <c r="V279" s="81">
        <f t="shared" si="17"/>
        <v>0</v>
      </c>
    </row>
    <row r="280" spans="1:22">
      <c r="A280" s="7"/>
      <c r="E280" s="79"/>
      <c r="F280" s="79"/>
      <c r="G280" s="79"/>
      <c r="H280" s="79"/>
      <c r="L280" s="81"/>
      <c r="O280" s="81"/>
      <c r="R280" s="81">
        <f t="shared" si="15"/>
        <v>0</v>
      </c>
      <c r="S280" s="81">
        <f>IFERROR(IF(J280="X",0,IF(K280="X",0,VLOOKUP(K280,'15'!$K$3:$L$16,2,FALSE))),0)</f>
        <v>0</v>
      </c>
      <c r="T280" s="81">
        <f t="shared" si="16"/>
        <v>0</v>
      </c>
      <c r="U280" s="81">
        <f>IFERROR(VLOOKUP(K280,'15'!$K$3:$M$16,3,FALSE),0)</f>
        <v>0</v>
      </c>
      <c r="V280" s="81">
        <f t="shared" si="17"/>
        <v>0</v>
      </c>
    </row>
    <row r="281" spans="1:22">
      <c r="A281" s="7"/>
      <c r="E281" s="79"/>
      <c r="F281" s="79"/>
      <c r="G281" s="79"/>
      <c r="H281" s="79"/>
      <c r="L281" s="81"/>
      <c r="O281" s="81"/>
      <c r="R281" s="81">
        <f t="shared" si="15"/>
        <v>0</v>
      </c>
      <c r="S281" s="81">
        <f>IFERROR(IF(J281="X",0,IF(K281="X",0,VLOOKUP(K281,'15'!$K$3:$L$16,2,FALSE))),0)</f>
        <v>0</v>
      </c>
      <c r="T281" s="81">
        <f t="shared" si="16"/>
        <v>0</v>
      </c>
      <c r="U281" s="81">
        <f>IFERROR(VLOOKUP(K281,'15'!$K$3:$M$16,3,FALSE),0)</f>
        <v>0</v>
      </c>
      <c r="V281" s="81">
        <f t="shared" si="17"/>
        <v>0</v>
      </c>
    </row>
    <row r="282" spans="1:22">
      <c r="A282" s="7"/>
      <c r="E282" s="79"/>
      <c r="F282" s="79"/>
      <c r="G282" s="79"/>
      <c r="H282" s="79"/>
      <c r="L282" s="81"/>
      <c r="O282" s="81"/>
      <c r="R282" s="81">
        <f t="shared" si="15"/>
        <v>0</v>
      </c>
      <c r="S282" s="81">
        <f>IFERROR(IF(J282="X",0,IF(K282="X",0,VLOOKUP(K282,'15'!$K$3:$L$16,2,FALSE))),0)</f>
        <v>0</v>
      </c>
      <c r="T282" s="81">
        <f t="shared" si="16"/>
        <v>0</v>
      </c>
      <c r="U282" s="81">
        <f>IFERROR(VLOOKUP(K282,'15'!$K$3:$M$16,3,FALSE),0)</f>
        <v>0</v>
      </c>
      <c r="V282" s="81">
        <f t="shared" si="17"/>
        <v>0</v>
      </c>
    </row>
    <row r="283" spans="1:22">
      <c r="A283" s="7"/>
      <c r="E283" s="79"/>
      <c r="F283" s="79"/>
      <c r="G283" s="79"/>
      <c r="H283" s="79"/>
      <c r="L283" s="81"/>
      <c r="O283" s="81"/>
      <c r="R283" s="81">
        <f t="shared" si="15"/>
        <v>0</v>
      </c>
      <c r="S283" s="81">
        <f>IFERROR(IF(J283="X",0,IF(K283="X",0,VLOOKUP(K283,'15'!$K$3:$L$16,2,FALSE))),0)</f>
        <v>0</v>
      </c>
      <c r="T283" s="81">
        <f t="shared" si="16"/>
        <v>0</v>
      </c>
      <c r="U283" s="81">
        <f>IFERROR(VLOOKUP(K283,'15'!$K$3:$M$16,3,FALSE),0)</f>
        <v>0</v>
      </c>
      <c r="V283" s="81">
        <f t="shared" si="17"/>
        <v>0</v>
      </c>
    </row>
    <row r="284" spans="1:22">
      <c r="A284" s="7"/>
      <c r="E284" s="79"/>
      <c r="F284" s="79"/>
      <c r="G284" s="79"/>
      <c r="H284" s="79"/>
      <c r="L284" s="81"/>
      <c r="O284" s="81"/>
      <c r="R284" s="81">
        <f t="shared" si="15"/>
        <v>0</v>
      </c>
      <c r="S284" s="81">
        <f>IFERROR(IF(J284="X",0,IF(K284="X",0,VLOOKUP(K284,'15'!$K$3:$L$16,2,FALSE))),0)</f>
        <v>0</v>
      </c>
      <c r="T284" s="81">
        <f t="shared" si="16"/>
        <v>0</v>
      </c>
      <c r="U284" s="81">
        <f>IFERROR(VLOOKUP(K284,'15'!$K$3:$M$16,3,FALSE),0)</f>
        <v>0</v>
      </c>
      <c r="V284" s="81">
        <f t="shared" si="17"/>
        <v>0</v>
      </c>
    </row>
    <row r="285" spans="1:22">
      <c r="A285" s="7"/>
      <c r="E285" s="79"/>
      <c r="F285" s="79"/>
      <c r="G285" s="79"/>
      <c r="H285" s="79"/>
      <c r="L285" s="81"/>
      <c r="O285" s="81"/>
      <c r="R285" s="81">
        <f t="shared" si="15"/>
        <v>0</v>
      </c>
      <c r="S285" s="81">
        <f>IFERROR(IF(J285="X",0,IF(K285="X",0,VLOOKUP(K285,'15'!$K$3:$L$16,2,FALSE))),0)</f>
        <v>0</v>
      </c>
      <c r="T285" s="81">
        <f t="shared" si="16"/>
        <v>0</v>
      </c>
      <c r="U285" s="81">
        <f>IFERROR(VLOOKUP(K285,'15'!$K$3:$M$16,3,FALSE),0)</f>
        <v>0</v>
      </c>
      <c r="V285" s="81">
        <f t="shared" si="17"/>
        <v>0</v>
      </c>
    </row>
    <row r="286" spans="1:22">
      <c r="A286" s="7"/>
      <c r="E286" s="79"/>
      <c r="F286" s="79"/>
      <c r="G286" s="79"/>
      <c r="H286" s="79"/>
      <c r="L286" s="81"/>
      <c r="O286" s="81"/>
      <c r="R286" s="81">
        <f t="shared" ref="R286:R349" si="18">SUM(M286+P286)</f>
        <v>0</v>
      </c>
      <c r="S286" s="81">
        <f>IFERROR(IF(J286="X",0,IF(K286="X",0,VLOOKUP(K286,'15'!$K$3:$L$16,2,FALSE))),0)</f>
        <v>0</v>
      </c>
      <c r="T286" s="81">
        <f t="shared" si="16"/>
        <v>0</v>
      </c>
      <c r="U286" s="81">
        <f>IFERROR(VLOOKUP(K286,'15'!$K$3:$M$16,3,FALSE),0)</f>
        <v>0</v>
      </c>
      <c r="V286" s="81">
        <f t="shared" si="17"/>
        <v>0</v>
      </c>
    </row>
    <row r="287" spans="1:22">
      <c r="A287" s="7"/>
      <c r="E287" s="79"/>
      <c r="F287" s="79"/>
      <c r="G287" s="79"/>
      <c r="H287" s="79"/>
      <c r="L287" s="81"/>
      <c r="O287" s="81"/>
      <c r="R287" s="81">
        <f t="shared" si="18"/>
        <v>0</v>
      </c>
      <c r="S287" s="81">
        <f>IFERROR(IF(J287="X",0,IF(K287="X",0,VLOOKUP(K287,'15'!$K$3:$L$16,2,FALSE))),0)</f>
        <v>0</v>
      </c>
      <c r="T287" s="81">
        <f t="shared" si="16"/>
        <v>0</v>
      </c>
      <c r="U287" s="81">
        <f>IFERROR(VLOOKUP(K287,'15'!$K$3:$M$16,3,FALSE),0)</f>
        <v>0</v>
      </c>
      <c r="V287" s="81">
        <f t="shared" si="17"/>
        <v>0</v>
      </c>
    </row>
    <row r="288" spans="1:22">
      <c r="A288" s="7"/>
      <c r="E288" s="79"/>
      <c r="F288" s="79"/>
      <c r="G288" s="79"/>
      <c r="H288" s="79"/>
      <c r="L288" s="81"/>
      <c r="O288" s="81"/>
      <c r="R288" s="81">
        <f t="shared" si="18"/>
        <v>0</v>
      </c>
      <c r="S288" s="81">
        <f>IFERROR(IF(J288="X",0,IF(K288="X",0,VLOOKUP(K288,'15'!$K$3:$L$16,2,FALSE))),0)</f>
        <v>0</v>
      </c>
      <c r="T288" s="81">
        <f t="shared" si="16"/>
        <v>0</v>
      </c>
      <c r="U288" s="81">
        <f>IFERROR(VLOOKUP(K288,'15'!$K$3:$M$16,3,FALSE),0)</f>
        <v>0</v>
      </c>
      <c r="V288" s="81">
        <f t="shared" si="17"/>
        <v>0</v>
      </c>
    </row>
    <row r="289" spans="1:22">
      <c r="A289" s="7"/>
      <c r="E289" s="79"/>
      <c r="F289" s="79"/>
      <c r="G289" s="79"/>
      <c r="H289" s="79"/>
      <c r="L289" s="81"/>
      <c r="O289" s="81"/>
      <c r="R289" s="81">
        <f t="shared" si="18"/>
        <v>0</v>
      </c>
      <c r="S289" s="81">
        <f>IFERROR(IF(J289="X",0,IF(K289="X",0,VLOOKUP(K289,'15'!$K$3:$L$16,2,FALSE))),0)</f>
        <v>0</v>
      </c>
      <c r="T289" s="81">
        <f t="shared" si="16"/>
        <v>0</v>
      </c>
      <c r="U289" s="81">
        <f>IFERROR(VLOOKUP(K289,'15'!$K$3:$M$16,3,FALSE),0)</f>
        <v>0</v>
      </c>
      <c r="V289" s="81">
        <f t="shared" si="17"/>
        <v>0</v>
      </c>
    </row>
    <row r="290" spans="1:22">
      <c r="A290" s="7"/>
      <c r="E290" s="79"/>
      <c r="F290" s="79"/>
      <c r="G290" s="79"/>
      <c r="H290" s="79"/>
      <c r="L290" s="81"/>
      <c r="O290" s="81"/>
      <c r="R290" s="81">
        <f t="shared" si="18"/>
        <v>0</v>
      </c>
      <c r="S290" s="81">
        <f>IFERROR(IF(J290="X",0,IF(K290="X",0,VLOOKUP(K290,'15'!$K$3:$L$16,2,FALSE))),0)</f>
        <v>0</v>
      </c>
      <c r="T290" s="81">
        <f t="shared" si="16"/>
        <v>0</v>
      </c>
      <c r="U290" s="81">
        <f>IFERROR(VLOOKUP(K290,'15'!$K$3:$M$16,3,FALSE),0)</f>
        <v>0</v>
      </c>
      <c r="V290" s="81">
        <f t="shared" si="17"/>
        <v>0</v>
      </c>
    </row>
    <row r="291" spans="1:22">
      <c r="A291" s="7"/>
      <c r="E291" s="79"/>
      <c r="F291" s="79"/>
      <c r="G291" s="79"/>
      <c r="H291" s="79"/>
      <c r="L291" s="81"/>
      <c r="O291" s="81"/>
      <c r="R291" s="81">
        <f t="shared" si="18"/>
        <v>0</v>
      </c>
      <c r="S291" s="81">
        <f>IFERROR(IF(J291="X",0,IF(K291="X",0,VLOOKUP(K291,'15'!$K$3:$L$16,2,FALSE))),0)</f>
        <v>0</v>
      </c>
      <c r="T291" s="81">
        <f t="shared" si="16"/>
        <v>0</v>
      </c>
      <c r="U291" s="81">
        <f>IFERROR(VLOOKUP(K291,'15'!$K$3:$M$16,3,FALSE),0)</f>
        <v>0</v>
      </c>
      <c r="V291" s="81">
        <f t="shared" si="17"/>
        <v>0</v>
      </c>
    </row>
    <row r="292" spans="1:22">
      <c r="A292" s="7"/>
      <c r="E292" s="79"/>
      <c r="F292" s="79"/>
      <c r="G292" s="79"/>
      <c r="H292" s="79"/>
      <c r="L292" s="81"/>
      <c r="O292" s="81"/>
      <c r="R292" s="81">
        <f t="shared" si="18"/>
        <v>0</v>
      </c>
      <c r="S292" s="81">
        <f>IFERROR(IF(J292="X",0,IF(K292="X",0,VLOOKUP(K292,'15'!$K$3:$L$16,2,FALSE))),0)</f>
        <v>0</v>
      </c>
      <c r="T292" s="81">
        <f t="shared" si="16"/>
        <v>0</v>
      </c>
      <c r="U292" s="81">
        <f>IFERROR(VLOOKUP(K292,'15'!$K$3:$M$16,3,FALSE),0)</f>
        <v>0</v>
      </c>
      <c r="V292" s="81">
        <f t="shared" si="17"/>
        <v>0</v>
      </c>
    </row>
    <row r="293" spans="1:22">
      <c r="A293" s="7"/>
      <c r="E293" s="79"/>
      <c r="F293" s="79"/>
      <c r="G293" s="79"/>
      <c r="H293" s="79"/>
      <c r="L293" s="81"/>
      <c r="O293" s="81"/>
      <c r="R293" s="81">
        <f t="shared" si="18"/>
        <v>0</v>
      </c>
      <c r="S293" s="81">
        <f>IFERROR(IF(J293="X",0,IF(K293="X",0,VLOOKUP(K293,'15'!$K$3:$L$16,2,FALSE))),0)</f>
        <v>0</v>
      </c>
      <c r="T293" s="81">
        <f t="shared" si="16"/>
        <v>0</v>
      </c>
      <c r="U293" s="81">
        <f>IFERROR(VLOOKUP(K293,'15'!$K$3:$M$16,3,FALSE),0)</f>
        <v>0</v>
      </c>
      <c r="V293" s="81">
        <f t="shared" si="17"/>
        <v>0</v>
      </c>
    </row>
    <row r="294" spans="1:22">
      <c r="A294" s="7"/>
      <c r="E294" s="79"/>
      <c r="F294" s="79"/>
      <c r="G294" s="79"/>
      <c r="H294" s="79"/>
      <c r="L294" s="81"/>
      <c r="O294" s="81"/>
      <c r="R294" s="81">
        <f t="shared" si="18"/>
        <v>0</v>
      </c>
      <c r="S294" s="81">
        <f>IFERROR(IF(J294="X",0,IF(K294="X",0,VLOOKUP(K294,'15'!$K$3:$L$16,2,FALSE))),0)</f>
        <v>0</v>
      </c>
      <c r="T294" s="81">
        <f t="shared" si="16"/>
        <v>0</v>
      </c>
      <c r="U294" s="81">
        <f>IFERROR(VLOOKUP(K294,'15'!$K$3:$M$16,3,FALSE),0)</f>
        <v>0</v>
      </c>
      <c r="V294" s="81">
        <f t="shared" si="17"/>
        <v>0</v>
      </c>
    </row>
    <row r="295" spans="1:22">
      <c r="A295" s="7"/>
      <c r="E295" s="79"/>
      <c r="F295" s="79"/>
      <c r="G295" s="79"/>
      <c r="H295" s="79"/>
      <c r="L295" s="81"/>
      <c r="O295" s="81"/>
      <c r="R295" s="81">
        <f t="shared" si="18"/>
        <v>0</v>
      </c>
      <c r="S295" s="81">
        <f>IFERROR(IF(J295="X",0,IF(K295="X",0,VLOOKUP(K295,'15'!$K$3:$L$16,2,FALSE))),0)</f>
        <v>0</v>
      </c>
      <c r="T295" s="81">
        <f t="shared" si="16"/>
        <v>0</v>
      </c>
      <c r="U295" s="81">
        <f>IFERROR(VLOOKUP(K295,'15'!$K$3:$M$16,3,FALSE),0)</f>
        <v>0</v>
      </c>
      <c r="V295" s="81">
        <f t="shared" si="17"/>
        <v>0</v>
      </c>
    </row>
    <row r="296" spans="1:22">
      <c r="A296" s="7"/>
      <c r="E296" s="79"/>
      <c r="F296" s="79"/>
      <c r="G296" s="79"/>
      <c r="H296" s="79"/>
      <c r="L296" s="81"/>
      <c r="O296" s="81"/>
      <c r="R296" s="81">
        <f t="shared" si="18"/>
        <v>0</v>
      </c>
      <c r="S296" s="81">
        <f>IFERROR(IF(J296="X",0,IF(K296="X",0,VLOOKUP(K296,'15'!$K$3:$L$16,2,FALSE))),0)</f>
        <v>0</v>
      </c>
      <c r="T296" s="81">
        <f t="shared" si="16"/>
        <v>0</v>
      </c>
      <c r="U296" s="81">
        <f>IFERROR(VLOOKUP(K296,'15'!$K$3:$M$16,3,FALSE),0)</f>
        <v>0</v>
      </c>
      <c r="V296" s="81">
        <f t="shared" si="17"/>
        <v>0</v>
      </c>
    </row>
    <row r="297" spans="1:22">
      <c r="A297" s="7"/>
      <c r="E297" s="79"/>
      <c r="F297" s="79"/>
      <c r="G297" s="79"/>
      <c r="H297" s="79"/>
      <c r="L297" s="81"/>
      <c r="O297" s="81"/>
      <c r="R297" s="81">
        <f t="shared" si="18"/>
        <v>0</v>
      </c>
      <c r="S297" s="81">
        <f>IFERROR(IF(J297="X",0,IF(K297="X",0,VLOOKUP(K297,'15'!$K$3:$L$16,2,FALSE))),0)</f>
        <v>0</v>
      </c>
      <c r="T297" s="81">
        <f t="shared" si="16"/>
        <v>0</v>
      </c>
      <c r="U297" s="81">
        <f>IFERROR(VLOOKUP(K297,'15'!$K$3:$M$16,3,FALSE),0)</f>
        <v>0</v>
      </c>
      <c r="V297" s="81">
        <f t="shared" si="17"/>
        <v>0</v>
      </c>
    </row>
    <row r="298" spans="1:22">
      <c r="A298" s="7"/>
      <c r="E298" s="79"/>
      <c r="F298" s="79"/>
      <c r="G298" s="79"/>
      <c r="H298" s="79"/>
      <c r="L298" s="81"/>
      <c r="O298" s="81"/>
      <c r="R298" s="81">
        <f t="shared" si="18"/>
        <v>0</v>
      </c>
      <c r="S298" s="81">
        <f>IFERROR(IF(J298="X",0,IF(K298="X",0,VLOOKUP(K298,'15'!$K$3:$L$16,2,FALSE))),0)</f>
        <v>0</v>
      </c>
      <c r="T298" s="81">
        <f t="shared" si="16"/>
        <v>0</v>
      </c>
      <c r="U298" s="81">
        <f>IFERROR(VLOOKUP(K298,'15'!$K$3:$M$16,3,FALSE),0)</f>
        <v>0</v>
      </c>
      <c r="V298" s="81">
        <f t="shared" si="17"/>
        <v>0</v>
      </c>
    </row>
    <row r="299" spans="1:22">
      <c r="A299" s="7"/>
      <c r="E299" s="79"/>
      <c r="F299" s="79"/>
      <c r="G299" s="79"/>
      <c r="H299" s="79"/>
      <c r="L299" s="81"/>
      <c r="O299" s="81"/>
      <c r="R299" s="81">
        <f t="shared" si="18"/>
        <v>0</v>
      </c>
      <c r="S299" s="81">
        <f>IFERROR(IF(J299="X",0,IF(K299="X",0,VLOOKUP(K299,'15'!$K$3:$L$16,2,FALSE))),0)</f>
        <v>0</v>
      </c>
      <c r="T299" s="81">
        <f t="shared" si="16"/>
        <v>0</v>
      </c>
      <c r="U299" s="81">
        <f>IFERROR(VLOOKUP(K299,'15'!$K$3:$M$16,3,FALSE),0)</f>
        <v>0</v>
      </c>
      <c r="V299" s="81">
        <f t="shared" si="17"/>
        <v>0</v>
      </c>
    </row>
    <row r="300" spans="1:22">
      <c r="A300" s="7"/>
      <c r="E300" s="79"/>
      <c r="F300" s="79"/>
      <c r="G300" s="79"/>
      <c r="H300" s="79"/>
      <c r="L300" s="81"/>
      <c r="O300" s="81"/>
      <c r="R300" s="81">
        <f t="shared" si="18"/>
        <v>0</v>
      </c>
      <c r="S300" s="81">
        <f>IFERROR(IF(J300="X",0,IF(K300="X",0,VLOOKUP(K300,'15'!$K$3:$L$16,2,FALSE))),0)</f>
        <v>0</v>
      </c>
      <c r="T300" s="81">
        <f t="shared" si="16"/>
        <v>0</v>
      </c>
      <c r="U300" s="81">
        <f>IFERROR(VLOOKUP(K300,'15'!$K$3:$M$16,3,FALSE),0)</f>
        <v>0</v>
      </c>
      <c r="V300" s="81">
        <f t="shared" si="17"/>
        <v>0</v>
      </c>
    </row>
    <row r="301" spans="1:22">
      <c r="A301" s="7"/>
      <c r="E301" s="79"/>
      <c r="F301" s="79"/>
      <c r="G301" s="79"/>
      <c r="H301" s="79"/>
      <c r="L301" s="81"/>
      <c r="O301" s="81"/>
      <c r="R301" s="81">
        <f t="shared" si="18"/>
        <v>0</v>
      </c>
      <c r="S301" s="81">
        <f>IFERROR(IF(J301="X",0,IF(K301="X",0,VLOOKUP(K301,'15'!$K$3:$L$16,2,FALSE))),0)</f>
        <v>0</v>
      </c>
      <c r="T301" s="81">
        <f t="shared" si="16"/>
        <v>0</v>
      </c>
      <c r="U301" s="81">
        <f>IFERROR(VLOOKUP(K301,'15'!$K$3:$M$16,3,FALSE),0)</f>
        <v>0</v>
      </c>
      <c r="V301" s="81">
        <f t="shared" si="17"/>
        <v>0</v>
      </c>
    </row>
    <row r="302" spans="1:22">
      <c r="A302" s="7"/>
      <c r="E302" s="79"/>
      <c r="F302" s="79"/>
      <c r="G302" s="79"/>
      <c r="H302" s="79"/>
      <c r="L302" s="81"/>
      <c r="O302" s="81"/>
      <c r="R302" s="81">
        <f t="shared" si="18"/>
        <v>0</v>
      </c>
      <c r="S302" s="81">
        <f>IFERROR(IF(J302="X",0,IF(K302="X",0,VLOOKUP(K302,'15'!$K$3:$L$16,2,FALSE))),0)</f>
        <v>0</v>
      </c>
      <c r="T302" s="81">
        <f t="shared" si="16"/>
        <v>0</v>
      </c>
      <c r="U302" s="81">
        <f>IFERROR(VLOOKUP(K302,'15'!$K$3:$M$16,3,FALSE),0)</f>
        <v>0</v>
      </c>
      <c r="V302" s="81">
        <f t="shared" si="17"/>
        <v>0</v>
      </c>
    </row>
    <row r="303" spans="1:22">
      <c r="A303" s="7"/>
      <c r="E303" s="79"/>
      <c r="F303" s="79"/>
      <c r="G303" s="79"/>
      <c r="H303" s="79"/>
      <c r="L303" s="81"/>
      <c r="O303" s="81"/>
      <c r="R303" s="81">
        <f t="shared" si="18"/>
        <v>0</v>
      </c>
      <c r="S303" s="81">
        <f>IFERROR(IF(J303="X",0,IF(K303="X",0,VLOOKUP(K303,'15'!$K$3:$L$16,2,FALSE))),0)</f>
        <v>0</v>
      </c>
      <c r="T303" s="81">
        <f t="shared" si="16"/>
        <v>0</v>
      </c>
      <c r="U303" s="81">
        <f>IFERROR(VLOOKUP(K303,'15'!$K$3:$M$16,3,FALSE),0)</f>
        <v>0</v>
      </c>
      <c r="V303" s="81">
        <f t="shared" si="17"/>
        <v>0</v>
      </c>
    </row>
    <row r="304" spans="1:22">
      <c r="A304" s="7"/>
      <c r="E304" s="79"/>
      <c r="F304" s="79"/>
      <c r="G304" s="79"/>
      <c r="H304" s="79"/>
      <c r="L304" s="81"/>
      <c r="O304" s="81"/>
      <c r="R304" s="81">
        <f t="shared" si="18"/>
        <v>0</v>
      </c>
      <c r="S304" s="81">
        <f>IFERROR(IF(J304="X",0,IF(K304="X",0,VLOOKUP(K304,'15'!$K$3:$L$16,2,FALSE))),0)</f>
        <v>0</v>
      </c>
      <c r="T304" s="81">
        <f t="shared" si="16"/>
        <v>0</v>
      </c>
      <c r="U304" s="81">
        <f>IFERROR(VLOOKUP(K304,'15'!$K$3:$M$16,3,FALSE),0)</f>
        <v>0</v>
      </c>
      <c r="V304" s="81">
        <f t="shared" si="17"/>
        <v>0</v>
      </c>
    </row>
    <row r="305" spans="1:22">
      <c r="A305" s="7"/>
      <c r="E305" s="79"/>
      <c r="F305" s="79"/>
      <c r="G305" s="79"/>
      <c r="H305" s="79"/>
      <c r="L305" s="81"/>
      <c r="O305" s="81"/>
      <c r="R305" s="81">
        <f t="shared" si="18"/>
        <v>0</v>
      </c>
      <c r="S305" s="81">
        <f>IFERROR(IF(J305="X",0,IF(K305="X",0,VLOOKUP(K305,'15'!$K$3:$L$16,2,FALSE))),0)</f>
        <v>0</v>
      </c>
      <c r="T305" s="81">
        <f t="shared" si="16"/>
        <v>0</v>
      </c>
      <c r="U305" s="81">
        <f>IFERROR(VLOOKUP(K305,'15'!$K$3:$M$16,3,FALSE),0)</f>
        <v>0</v>
      </c>
      <c r="V305" s="81">
        <f t="shared" si="17"/>
        <v>0</v>
      </c>
    </row>
    <row r="306" spans="1:22">
      <c r="A306" s="7"/>
      <c r="E306" s="79"/>
      <c r="F306" s="79"/>
      <c r="G306" s="79"/>
      <c r="H306" s="79"/>
      <c r="L306" s="81"/>
      <c r="O306" s="81"/>
      <c r="R306" s="81">
        <f t="shared" si="18"/>
        <v>0</v>
      </c>
      <c r="S306" s="81">
        <f>IFERROR(IF(J306="X",0,IF(K306="X",0,VLOOKUP(K306,'15'!$K$3:$L$16,2,FALSE))),0)</f>
        <v>0</v>
      </c>
      <c r="T306" s="81">
        <f t="shared" si="16"/>
        <v>0</v>
      </c>
      <c r="U306" s="81">
        <f>IFERROR(VLOOKUP(K306,'15'!$K$3:$M$16,3,FALSE),0)</f>
        <v>0</v>
      </c>
      <c r="V306" s="81">
        <f t="shared" si="17"/>
        <v>0</v>
      </c>
    </row>
    <row r="307" spans="1:22">
      <c r="A307" s="7"/>
      <c r="E307" s="79"/>
      <c r="F307" s="79"/>
      <c r="G307" s="79"/>
      <c r="H307" s="79"/>
      <c r="L307" s="81"/>
      <c r="O307" s="81"/>
      <c r="R307" s="81">
        <f t="shared" si="18"/>
        <v>0</v>
      </c>
      <c r="S307" s="81">
        <f>IFERROR(IF(J307="X",0,IF(K307="X",0,VLOOKUP(K307,'15'!$K$3:$L$16,2,FALSE))),0)</f>
        <v>0</v>
      </c>
      <c r="T307" s="81">
        <f t="shared" si="16"/>
        <v>0</v>
      </c>
      <c r="U307" s="81">
        <f>IFERROR(VLOOKUP(K307,'15'!$K$3:$M$16,3,FALSE),0)</f>
        <v>0</v>
      </c>
      <c r="V307" s="81">
        <f t="shared" si="17"/>
        <v>0</v>
      </c>
    </row>
    <row r="308" spans="1:22">
      <c r="A308" s="7"/>
      <c r="E308" s="79"/>
      <c r="F308" s="79"/>
      <c r="G308" s="79"/>
      <c r="H308" s="79"/>
      <c r="L308" s="81"/>
      <c r="O308" s="81"/>
      <c r="R308" s="81">
        <f t="shared" si="18"/>
        <v>0</v>
      </c>
      <c r="S308" s="81">
        <f>IFERROR(IF(J308="X",0,IF(K308="X",0,VLOOKUP(K308,'15'!$K$3:$L$16,2,FALSE))),0)</f>
        <v>0</v>
      </c>
      <c r="T308" s="81">
        <f t="shared" si="16"/>
        <v>0</v>
      </c>
      <c r="U308" s="81">
        <f>IFERROR(VLOOKUP(K308,'15'!$K$3:$M$16,3,FALSE),0)</f>
        <v>0</v>
      </c>
      <c r="V308" s="81">
        <f t="shared" si="17"/>
        <v>0</v>
      </c>
    </row>
    <row r="309" spans="1:22">
      <c r="A309" s="7"/>
      <c r="E309" s="79"/>
      <c r="F309" s="79"/>
      <c r="G309" s="79"/>
      <c r="H309" s="79"/>
      <c r="L309" s="81"/>
      <c r="O309" s="81"/>
      <c r="R309" s="81">
        <f t="shared" si="18"/>
        <v>0</v>
      </c>
      <c r="S309" s="81">
        <f>IFERROR(IF(J309="X",0,IF(K309="X",0,VLOOKUP(K309,'15'!$K$3:$L$16,2,FALSE))),0)</f>
        <v>0</v>
      </c>
      <c r="T309" s="81">
        <f t="shared" si="16"/>
        <v>0</v>
      </c>
      <c r="U309" s="81">
        <f>IFERROR(VLOOKUP(K309,'15'!$K$3:$M$16,3,FALSE),0)</f>
        <v>0</v>
      </c>
      <c r="V309" s="81">
        <f t="shared" si="17"/>
        <v>0</v>
      </c>
    </row>
    <row r="310" spans="1:22">
      <c r="A310" s="7"/>
      <c r="E310" s="79"/>
      <c r="F310" s="79"/>
      <c r="G310" s="79"/>
      <c r="H310" s="79"/>
      <c r="L310" s="81"/>
      <c r="O310" s="81"/>
      <c r="R310" s="81">
        <f t="shared" si="18"/>
        <v>0</v>
      </c>
      <c r="S310" s="81">
        <f>IFERROR(IF(J310="X",0,IF(K310="X",0,VLOOKUP(K310,'15'!$K$3:$L$16,2,FALSE))),0)</f>
        <v>0</v>
      </c>
      <c r="T310" s="81">
        <f t="shared" si="16"/>
        <v>0</v>
      </c>
      <c r="U310" s="81">
        <f>IFERROR(VLOOKUP(K310,'15'!$K$3:$M$16,3,FALSE),0)</f>
        <v>0</v>
      </c>
      <c r="V310" s="81">
        <f t="shared" si="17"/>
        <v>0</v>
      </c>
    </row>
    <row r="311" spans="1:22">
      <c r="A311" s="7"/>
      <c r="E311" s="79"/>
      <c r="F311" s="79"/>
      <c r="G311" s="79"/>
      <c r="H311" s="79"/>
      <c r="L311" s="81"/>
      <c r="O311" s="81"/>
      <c r="R311" s="81">
        <f t="shared" si="18"/>
        <v>0</v>
      </c>
      <c r="S311" s="81">
        <f>IFERROR(IF(J311="X",0,IF(K311="X",0,VLOOKUP(K311,'15'!$K$3:$L$16,2,FALSE))),0)</f>
        <v>0</v>
      </c>
      <c r="T311" s="81">
        <f t="shared" si="16"/>
        <v>0</v>
      </c>
      <c r="U311" s="81">
        <f>IFERROR(VLOOKUP(K311,'15'!$K$3:$M$16,3,FALSE),0)</f>
        <v>0</v>
      </c>
      <c r="V311" s="81">
        <f t="shared" si="17"/>
        <v>0</v>
      </c>
    </row>
    <row r="312" spans="1:22">
      <c r="A312" s="7"/>
      <c r="E312" s="79"/>
      <c r="F312" s="79"/>
      <c r="G312" s="79"/>
      <c r="H312" s="79"/>
      <c r="L312" s="81"/>
      <c r="O312" s="81"/>
      <c r="R312" s="81">
        <f t="shared" si="18"/>
        <v>0</v>
      </c>
      <c r="S312" s="81">
        <f>IFERROR(IF(J312="X",0,IF(K312="X",0,VLOOKUP(K312,'15'!$K$3:$L$16,2,FALSE))),0)</f>
        <v>0</v>
      </c>
      <c r="T312" s="81">
        <f t="shared" si="16"/>
        <v>0</v>
      </c>
      <c r="U312" s="81">
        <f>IFERROR(VLOOKUP(K312,'15'!$K$3:$M$16,3,FALSE),0)</f>
        <v>0</v>
      </c>
      <c r="V312" s="81">
        <f t="shared" si="17"/>
        <v>0</v>
      </c>
    </row>
    <row r="313" spans="1:22">
      <c r="A313" s="7"/>
      <c r="E313" s="79"/>
      <c r="F313" s="79"/>
      <c r="G313" s="79"/>
      <c r="H313" s="79"/>
      <c r="L313" s="81"/>
      <c r="O313" s="81"/>
      <c r="R313" s="81">
        <f>SUM(M315+P315)</f>
        <v>0</v>
      </c>
      <c r="S313" s="81">
        <f>IFERROR(IF(J315="X",0,IF(K315="X",0,VLOOKUP(K315,'15'!$K$3:$L$16,2,FALSE))),0)</f>
        <v>0</v>
      </c>
      <c r="T313" s="81">
        <f>R315*S315</f>
        <v>0</v>
      </c>
      <c r="U313" s="81">
        <f>IFERROR(VLOOKUP(K315,'15'!$K$3:$M$16,3,FALSE),0)</f>
        <v>0</v>
      </c>
      <c r="V313" s="81">
        <f>IF(U315=0,0,T315/U315)</f>
        <v>0</v>
      </c>
    </row>
    <row r="314" spans="1:22">
      <c r="A314" s="7"/>
      <c r="E314" s="79"/>
      <c r="F314" s="79"/>
      <c r="G314" s="79"/>
      <c r="H314" s="79"/>
      <c r="L314" s="81"/>
      <c r="O314" s="81"/>
      <c r="R314" s="81">
        <f t="shared" si="18"/>
        <v>0</v>
      </c>
      <c r="S314" s="81">
        <f>IFERROR(IF(J314="X",0,IF(K314="X",0,VLOOKUP(K314,'15'!$K$3:$L$16,2,FALSE))),0)</f>
        <v>0</v>
      </c>
      <c r="T314" s="81">
        <f t="shared" si="16"/>
        <v>0</v>
      </c>
      <c r="U314" s="81">
        <f>IFERROR(VLOOKUP(K314,'15'!$K$3:$M$16,3,FALSE),0)</f>
        <v>0</v>
      </c>
      <c r="V314" s="81">
        <f t="shared" si="17"/>
        <v>0</v>
      </c>
    </row>
    <row r="315" spans="1:22">
      <c r="A315" s="7"/>
      <c r="E315" s="79"/>
      <c r="F315" s="79"/>
      <c r="G315" s="79"/>
      <c r="H315" s="79"/>
      <c r="L315" s="81"/>
      <c r="O315" s="81"/>
      <c r="R315" s="81">
        <f t="shared" si="18"/>
        <v>0</v>
      </c>
      <c r="S315" s="81">
        <f>IFERROR(IF(J315="X",0,IF(K315="X",0,VLOOKUP(K315,'15'!$K$3:$L$16,2,FALSE))),0)</f>
        <v>0</v>
      </c>
      <c r="T315" s="81">
        <f t="shared" si="16"/>
        <v>0</v>
      </c>
      <c r="U315" s="81">
        <f>IFERROR(VLOOKUP(K315,'15'!$K$3:$M$16,3,FALSE),0)</f>
        <v>0</v>
      </c>
      <c r="V315" s="81">
        <f t="shared" si="17"/>
        <v>0</v>
      </c>
    </row>
    <row r="316" spans="1:22">
      <c r="A316" s="7"/>
      <c r="E316" s="79"/>
      <c r="F316" s="79"/>
      <c r="G316" s="79"/>
      <c r="H316" s="79"/>
      <c r="L316" s="81"/>
      <c r="O316" s="81"/>
      <c r="R316" s="81">
        <f t="shared" si="18"/>
        <v>0</v>
      </c>
      <c r="S316" s="81">
        <f>IFERROR(IF(J316="X",0,IF(K316="X",0,VLOOKUP(K316,'15'!$K$3:$L$16,2,FALSE))),0)</f>
        <v>0</v>
      </c>
      <c r="T316" s="81">
        <f t="shared" si="16"/>
        <v>0</v>
      </c>
      <c r="U316" s="81">
        <f>IFERROR(VLOOKUP(K316,'15'!$K$3:$M$16,3,FALSE),0)</f>
        <v>0</v>
      </c>
      <c r="V316" s="81">
        <f t="shared" si="17"/>
        <v>0</v>
      </c>
    </row>
    <row r="317" spans="1:22">
      <c r="A317" s="7"/>
      <c r="E317" s="79"/>
      <c r="F317" s="79"/>
      <c r="G317" s="79"/>
      <c r="H317" s="79"/>
      <c r="L317" s="81"/>
      <c r="O317" s="81"/>
      <c r="R317" s="81">
        <f t="shared" si="18"/>
        <v>0</v>
      </c>
      <c r="S317" s="81">
        <f>IFERROR(IF(J317="X",0,IF(K317="X",0,VLOOKUP(K317,'15'!$K$3:$L$16,2,FALSE))),0)</f>
        <v>0</v>
      </c>
      <c r="T317" s="81">
        <f t="shared" si="16"/>
        <v>0</v>
      </c>
      <c r="U317" s="81">
        <f>IFERROR(VLOOKUP(K317,'15'!$K$3:$M$16,3,FALSE),0)</f>
        <v>0</v>
      </c>
      <c r="V317" s="81">
        <f t="shared" si="17"/>
        <v>0</v>
      </c>
    </row>
    <row r="318" spans="1:22">
      <c r="A318" s="7"/>
      <c r="E318" s="79"/>
      <c r="F318" s="79"/>
      <c r="G318" s="79"/>
      <c r="H318" s="79"/>
      <c r="L318" s="81"/>
      <c r="O318" s="81"/>
      <c r="R318" s="81">
        <f t="shared" si="18"/>
        <v>0</v>
      </c>
      <c r="S318" s="81">
        <f>IFERROR(IF(J318="X",0,IF(K318="X",0,VLOOKUP(K318,'15'!$K$3:$L$16,2,FALSE))),0)</f>
        <v>0</v>
      </c>
      <c r="T318" s="81">
        <f t="shared" si="16"/>
        <v>0</v>
      </c>
      <c r="U318" s="81">
        <f>IFERROR(VLOOKUP(K318,'15'!$K$3:$M$16,3,FALSE),0)</f>
        <v>0</v>
      </c>
      <c r="V318" s="81">
        <f t="shared" si="17"/>
        <v>0</v>
      </c>
    </row>
    <row r="319" spans="1:22">
      <c r="A319" s="7"/>
      <c r="E319" s="79"/>
      <c r="F319" s="79"/>
      <c r="G319" s="79"/>
      <c r="H319" s="79"/>
      <c r="L319" s="81"/>
      <c r="O319" s="81"/>
      <c r="R319" s="81">
        <f t="shared" si="18"/>
        <v>0</v>
      </c>
      <c r="S319" s="81">
        <f>IFERROR(IF(J319="X",0,IF(K319="X",0,VLOOKUP(K319,'15'!$K$3:$L$16,2,FALSE))),0)</f>
        <v>0</v>
      </c>
      <c r="T319" s="81">
        <f t="shared" si="16"/>
        <v>0</v>
      </c>
      <c r="U319" s="81">
        <f>IFERROR(VLOOKUP(K319,'15'!$K$3:$M$16,3,FALSE),0)</f>
        <v>0</v>
      </c>
      <c r="V319" s="81">
        <f t="shared" si="17"/>
        <v>0</v>
      </c>
    </row>
    <row r="320" spans="1:22">
      <c r="A320" s="7"/>
      <c r="E320" s="79"/>
      <c r="F320" s="79"/>
      <c r="G320" s="79"/>
      <c r="H320" s="79"/>
      <c r="L320" s="81"/>
      <c r="O320" s="81"/>
      <c r="R320" s="81">
        <f t="shared" si="18"/>
        <v>0</v>
      </c>
      <c r="S320" s="81">
        <f>IFERROR(IF(J320="X",0,IF(K320="X",0,VLOOKUP(K320,'15'!$K$3:$L$16,2,FALSE))),0)</f>
        <v>0</v>
      </c>
      <c r="T320" s="81">
        <f t="shared" si="16"/>
        <v>0</v>
      </c>
      <c r="U320" s="81">
        <f>IFERROR(VLOOKUP(K320,'15'!$K$3:$M$16,3,FALSE),0)</f>
        <v>0</v>
      </c>
      <c r="V320" s="81">
        <f t="shared" si="17"/>
        <v>0</v>
      </c>
    </row>
    <row r="321" spans="1:22">
      <c r="A321" s="7"/>
      <c r="E321" s="79"/>
      <c r="F321" s="79"/>
      <c r="G321" s="79"/>
      <c r="H321" s="79"/>
      <c r="L321" s="81"/>
      <c r="O321" s="81"/>
      <c r="R321" s="81">
        <f t="shared" si="18"/>
        <v>0</v>
      </c>
      <c r="S321" s="81">
        <f>IFERROR(IF(J321="X",0,IF(K321="X",0,VLOOKUP(K321,'15'!$K$3:$L$16,2,FALSE))),0)</f>
        <v>0</v>
      </c>
      <c r="T321" s="81">
        <f t="shared" si="16"/>
        <v>0</v>
      </c>
      <c r="U321" s="81">
        <f>IFERROR(VLOOKUP(K321,'15'!$K$3:$M$16,3,FALSE),0)</f>
        <v>0</v>
      </c>
      <c r="V321" s="81">
        <f t="shared" si="17"/>
        <v>0</v>
      </c>
    </row>
    <row r="322" spans="1:22">
      <c r="A322" s="7"/>
      <c r="E322" s="79"/>
      <c r="F322" s="79"/>
      <c r="G322" s="79"/>
      <c r="H322" s="79"/>
      <c r="L322" s="81"/>
      <c r="O322" s="81"/>
      <c r="R322" s="81">
        <f t="shared" si="18"/>
        <v>0</v>
      </c>
      <c r="S322" s="81">
        <f>IFERROR(IF(J322="X",0,IF(K322="X",0,VLOOKUP(K322,'15'!$K$3:$L$16,2,FALSE))),0)</f>
        <v>0</v>
      </c>
      <c r="T322" s="81">
        <f t="shared" si="16"/>
        <v>0</v>
      </c>
      <c r="U322" s="81">
        <f>IFERROR(VLOOKUP(K322,'15'!$K$3:$M$16,3,FALSE),0)</f>
        <v>0</v>
      </c>
      <c r="V322" s="81">
        <f t="shared" si="17"/>
        <v>0</v>
      </c>
    </row>
    <row r="323" spans="1:22">
      <c r="A323" s="7"/>
      <c r="E323" s="79"/>
      <c r="F323" s="79"/>
      <c r="G323" s="79"/>
      <c r="H323" s="79"/>
      <c r="L323" s="81"/>
      <c r="O323" s="81"/>
      <c r="R323" s="81">
        <f t="shared" si="18"/>
        <v>0</v>
      </c>
      <c r="S323" s="81">
        <f>IFERROR(IF(J323="X",0,IF(K323="X",0,VLOOKUP(K323,'15'!$K$3:$L$16,2,FALSE))),0)</f>
        <v>0</v>
      </c>
      <c r="T323" s="81">
        <f t="shared" si="16"/>
        <v>0</v>
      </c>
      <c r="U323" s="81">
        <f>IFERROR(VLOOKUP(K323,'15'!$K$3:$M$16,3,FALSE),0)</f>
        <v>0</v>
      </c>
      <c r="V323" s="81">
        <f t="shared" si="17"/>
        <v>0</v>
      </c>
    </row>
    <row r="324" spans="1:22">
      <c r="A324" s="7"/>
      <c r="E324" s="79"/>
      <c r="F324" s="79"/>
      <c r="G324" s="79"/>
      <c r="H324" s="79"/>
      <c r="L324" s="81"/>
      <c r="O324" s="81"/>
      <c r="R324" s="81">
        <f t="shared" si="18"/>
        <v>0</v>
      </c>
      <c r="S324" s="81">
        <f>IFERROR(IF(J324="X",0,IF(K324="X",0,VLOOKUP(K324,'15'!$K$3:$L$16,2,FALSE))),0)</f>
        <v>0</v>
      </c>
      <c r="T324" s="81">
        <f t="shared" ref="T324:T387" si="19">R324*S324</f>
        <v>0</v>
      </c>
      <c r="U324" s="81">
        <f>IFERROR(VLOOKUP(K324,'15'!$K$3:$M$16,3,FALSE),0)</f>
        <v>0</v>
      </c>
      <c r="V324" s="81">
        <f t="shared" si="17"/>
        <v>0</v>
      </c>
    </row>
    <row r="325" spans="1:22">
      <c r="A325" s="7"/>
      <c r="E325" s="79"/>
      <c r="F325" s="79"/>
      <c r="G325" s="79"/>
      <c r="H325" s="79"/>
      <c r="L325" s="81"/>
      <c r="O325" s="81"/>
      <c r="R325" s="81">
        <f t="shared" si="18"/>
        <v>0</v>
      </c>
      <c r="S325" s="81">
        <f>IFERROR(IF(J325="X",0,IF(K325="X",0,VLOOKUP(K325,'15'!$K$3:$L$16,2,FALSE))),0)</f>
        <v>0</v>
      </c>
      <c r="T325" s="81">
        <f t="shared" si="19"/>
        <v>0</v>
      </c>
      <c r="U325" s="81">
        <f>IFERROR(VLOOKUP(K325,'15'!$K$3:$M$16,3,FALSE),0)</f>
        <v>0</v>
      </c>
      <c r="V325" s="81">
        <f t="shared" ref="V325:V388" si="20">IF(U325=0,0,T325/U325)</f>
        <v>0</v>
      </c>
    </row>
    <row r="326" spans="1:22">
      <c r="A326" s="7"/>
      <c r="E326" s="79"/>
      <c r="F326" s="79"/>
      <c r="G326" s="79"/>
      <c r="H326" s="79"/>
      <c r="L326" s="81"/>
      <c r="O326" s="81"/>
      <c r="R326" s="81">
        <f t="shared" si="18"/>
        <v>0</v>
      </c>
      <c r="S326" s="81">
        <f>IFERROR(IF(J326="X",0,IF(K326="X",0,VLOOKUP(K326,'15'!$K$3:$L$16,2,FALSE))),0)</f>
        <v>0</v>
      </c>
      <c r="T326" s="81">
        <f t="shared" si="19"/>
        <v>0</v>
      </c>
      <c r="U326" s="81">
        <f>IFERROR(VLOOKUP(K326,'15'!$K$3:$M$16,3,FALSE),0)</f>
        <v>0</v>
      </c>
      <c r="V326" s="81">
        <f t="shared" si="20"/>
        <v>0</v>
      </c>
    </row>
    <row r="327" spans="1:22">
      <c r="A327" s="7"/>
      <c r="E327" s="79"/>
      <c r="F327" s="79"/>
      <c r="G327" s="79"/>
      <c r="H327" s="79"/>
      <c r="L327" s="81"/>
      <c r="O327" s="81"/>
      <c r="R327" s="81">
        <f t="shared" si="18"/>
        <v>0</v>
      </c>
      <c r="S327" s="81">
        <f>IFERROR(IF(J327="X",0,IF(K327="X",0,VLOOKUP(K327,'15'!$K$3:$L$16,2,FALSE))),0)</f>
        <v>0</v>
      </c>
      <c r="T327" s="81">
        <f t="shared" si="19"/>
        <v>0</v>
      </c>
      <c r="U327" s="81">
        <f>IFERROR(VLOOKUP(K327,'15'!$K$3:$M$16,3,FALSE),0)</f>
        <v>0</v>
      </c>
      <c r="V327" s="81">
        <f t="shared" si="20"/>
        <v>0</v>
      </c>
    </row>
    <row r="328" spans="1:22">
      <c r="A328" s="7"/>
      <c r="E328" s="79"/>
      <c r="F328" s="79"/>
      <c r="G328" s="79"/>
      <c r="H328" s="79"/>
      <c r="L328" s="81"/>
      <c r="O328" s="81"/>
      <c r="R328" s="81">
        <f t="shared" si="18"/>
        <v>0</v>
      </c>
      <c r="S328" s="81">
        <f>IFERROR(IF(J328="X",0,IF(K328="X",0,VLOOKUP(K328,'15'!$K$3:$L$16,2,FALSE))),0)</f>
        <v>0</v>
      </c>
      <c r="T328" s="81">
        <f t="shared" si="19"/>
        <v>0</v>
      </c>
      <c r="U328" s="81">
        <f>IFERROR(VLOOKUP(K328,'15'!$K$3:$M$16,3,FALSE),0)</f>
        <v>0</v>
      </c>
      <c r="V328" s="81">
        <f t="shared" si="20"/>
        <v>0</v>
      </c>
    </row>
    <row r="329" spans="1:22">
      <c r="A329" s="7"/>
      <c r="E329" s="79"/>
      <c r="F329" s="79"/>
      <c r="G329" s="79"/>
      <c r="H329" s="79"/>
      <c r="L329" s="81"/>
      <c r="O329" s="81"/>
      <c r="R329" s="81">
        <f t="shared" si="18"/>
        <v>0</v>
      </c>
      <c r="S329" s="81">
        <f>IFERROR(IF(J329="X",0,IF(K329="X",0,VLOOKUP(K329,'15'!$K$3:$L$16,2,FALSE))),0)</f>
        <v>0</v>
      </c>
      <c r="T329" s="81">
        <f t="shared" si="19"/>
        <v>0</v>
      </c>
      <c r="U329" s="81">
        <f>IFERROR(VLOOKUP(K329,'15'!$K$3:$M$16,3,FALSE),0)</f>
        <v>0</v>
      </c>
      <c r="V329" s="81">
        <f t="shared" si="20"/>
        <v>0</v>
      </c>
    </row>
    <row r="330" spans="1:22">
      <c r="A330" s="7"/>
      <c r="E330" s="79"/>
      <c r="F330" s="79"/>
      <c r="G330" s="79"/>
      <c r="H330" s="79"/>
      <c r="L330" s="81"/>
      <c r="O330" s="81"/>
      <c r="R330" s="81">
        <f t="shared" si="18"/>
        <v>0</v>
      </c>
      <c r="S330" s="81">
        <f>IFERROR(IF(J330="X",0,IF(K330="X",0,VLOOKUP(K330,'15'!$K$3:$L$16,2,FALSE))),0)</f>
        <v>0</v>
      </c>
      <c r="T330" s="81">
        <f t="shared" si="19"/>
        <v>0</v>
      </c>
      <c r="U330" s="81">
        <f>IFERROR(VLOOKUP(K330,'15'!$K$3:$M$16,3,FALSE),0)</f>
        <v>0</v>
      </c>
      <c r="V330" s="81">
        <f t="shared" si="20"/>
        <v>0</v>
      </c>
    </row>
    <row r="331" spans="1:22">
      <c r="A331" s="7"/>
      <c r="E331" s="79"/>
      <c r="F331" s="79"/>
      <c r="G331" s="79"/>
      <c r="H331" s="79"/>
      <c r="L331" s="81"/>
      <c r="O331" s="81"/>
      <c r="R331" s="81">
        <f t="shared" si="18"/>
        <v>0</v>
      </c>
      <c r="S331" s="81">
        <f>IFERROR(IF(J331="X",0,IF(K331="X",0,VLOOKUP(K331,'15'!$K$3:$L$16,2,FALSE))),0)</f>
        <v>0</v>
      </c>
      <c r="T331" s="81">
        <f t="shared" si="19"/>
        <v>0</v>
      </c>
      <c r="U331" s="81">
        <f>IFERROR(VLOOKUP(K331,'15'!$K$3:$M$16,3,FALSE),0)</f>
        <v>0</v>
      </c>
      <c r="V331" s="81">
        <f t="shared" si="20"/>
        <v>0</v>
      </c>
    </row>
    <row r="332" spans="1:22">
      <c r="A332" s="7"/>
      <c r="E332" s="79"/>
      <c r="F332" s="79"/>
      <c r="G332" s="79"/>
      <c r="H332" s="79"/>
      <c r="L332" s="81"/>
      <c r="O332" s="81"/>
      <c r="R332" s="81">
        <f t="shared" si="18"/>
        <v>0</v>
      </c>
      <c r="S332" s="81">
        <f>IFERROR(IF(J332="X",0,IF(K332="X",0,VLOOKUP(K332,'15'!$K$3:$L$16,2,FALSE))),0)</f>
        <v>0</v>
      </c>
      <c r="T332" s="81">
        <f t="shared" si="19"/>
        <v>0</v>
      </c>
      <c r="U332" s="81">
        <f>IFERROR(VLOOKUP(K332,'15'!$K$3:$M$16,3,FALSE),0)</f>
        <v>0</v>
      </c>
      <c r="V332" s="81">
        <f t="shared" si="20"/>
        <v>0</v>
      </c>
    </row>
    <row r="333" spans="1:22">
      <c r="A333" s="7"/>
      <c r="E333" s="79"/>
      <c r="F333" s="79"/>
      <c r="G333" s="79"/>
      <c r="H333" s="79"/>
      <c r="L333" s="81"/>
      <c r="O333" s="81"/>
      <c r="R333" s="81">
        <f t="shared" si="18"/>
        <v>0</v>
      </c>
      <c r="S333" s="81">
        <f>IFERROR(IF(J333="X",0,IF(K333="X",0,VLOOKUP(K333,'15'!$K$3:$L$16,2,FALSE))),0)</f>
        <v>0</v>
      </c>
      <c r="T333" s="81">
        <f t="shared" si="19"/>
        <v>0</v>
      </c>
      <c r="U333" s="81">
        <f>IFERROR(VLOOKUP(K333,'15'!$K$3:$M$16,3,FALSE),0)</f>
        <v>0</v>
      </c>
      <c r="V333" s="81">
        <f t="shared" si="20"/>
        <v>0</v>
      </c>
    </row>
    <row r="334" spans="1:22">
      <c r="A334" s="7"/>
      <c r="E334" s="79"/>
      <c r="F334" s="79"/>
      <c r="G334" s="79"/>
      <c r="H334" s="79"/>
      <c r="L334" s="81"/>
      <c r="O334" s="81"/>
      <c r="R334" s="81">
        <f t="shared" si="18"/>
        <v>0</v>
      </c>
      <c r="S334" s="81">
        <f>IFERROR(IF(J334="X",0,IF(K334="X",0,VLOOKUP(K334,'15'!$K$3:$L$16,2,FALSE))),0)</f>
        <v>0</v>
      </c>
      <c r="T334" s="81">
        <f t="shared" si="19"/>
        <v>0</v>
      </c>
      <c r="U334" s="81">
        <f>IFERROR(VLOOKUP(K334,'15'!$K$3:$M$16,3,FALSE),0)</f>
        <v>0</v>
      </c>
      <c r="V334" s="81">
        <f t="shared" si="20"/>
        <v>0</v>
      </c>
    </row>
    <row r="335" spans="1:22">
      <c r="A335" s="7"/>
      <c r="E335" s="79"/>
      <c r="F335" s="79"/>
      <c r="G335" s="79"/>
      <c r="H335" s="79"/>
      <c r="L335" s="81"/>
      <c r="O335" s="81"/>
      <c r="R335" s="81">
        <f t="shared" si="18"/>
        <v>0</v>
      </c>
      <c r="S335" s="81">
        <f>IFERROR(IF(J335="X",0,IF(K335="X",0,VLOOKUP(K335,'15'!$K$3:$L$16,2,FALSE))),0)</f>
        <v>0</v>
      </c>
      <c r="T335" s="81">
        <f t="shared" si="19"/>
        <v>0</v>
      </c>
      <c r="U335" s="81">
        <f>IFERROR(VLOOKUP(K335,'15'!$K$3:$M$16,3,FALSE),0)</f>
        <v>0</v>
      </c>
      <c r="V335" s="81">
        <f t="shared" si="20"/>
        <v>0</v>
      </c>
    </row>
    <row r="336" spans="1:22">
      <c r="A336" s="7"/>
      <c r="E336" s="79"/>
      <c r="F336" s="79"/>
      <c r="G336" s="79"/>
      <c r="H336" s="79"/>
      <c r="L336" s="81"/>
      <c r="O336" s="81"/>
      <c r="R336" s="81">
        <f t="shared" si="18"/>
        <v>0</v>
      </c>
      <c r="S336" s="81">
        <f>IFERROR(IF(J336="X",0,IF(K336="X",0,VLOOKUP(K336,'15'!$K$3:$L$16,2,FALSE))),0)</f>
        <v>0</v>
      </c>
      <c r="T336" s="81">
        <f t="shared" si="19"/>
        <v>0</v>
      </c>
      <c r="U336" s="81">
        <f>IFERROR(VLOOKUP(K336,'15'!$K$3:$M$16,3,FALSE),0)</f>
        <v>0</v>
      </c>
      <c r="V336" s="81">
        <f t="shared" si="20"/>
        <v>0</v>
      </c>
    </row>
    <row r="337" spans="1:22">
      <c r="A337" s="7"/>
      <c r="E337" s="79"/>
      <c r="F337" s="79"/>
      <c r="G337" s="79"/>
      <c r="H337" s="79"/>
      <c r="L337" s="81"/>
      <c r="O337" s="81"/>
      <c r="R337" s="81">
        <f t="shared" si="18"/>
        <v>0</v>
      </c>
      <c r="S337" s="81">
        <f>IFERROR(IF(J337="X",0,IF(K337="X",0,VLOOKUP(K337,'15'!$K$3:$L$16,2,FALSE))),0)</f>
        <v>0</v>
      </c>
      <c r="T337" s="81">
        <f t="shared" si="19"/>
        <v>0</v>
      </c>
      <c r="U337" s="81">
        <f>IFERROR(VLOOKUP(K337,'15'!$K$3:$M$16,3,FALSE),0)</f>
        <v>0</v>
      </c>
      <c r="V337" s="81">
        <f t="shared" si="20"/>
        <v>0</v>
      </c>
    </row>
    <row r="338" spans="1:22">
      <c r="A338" s="7"/>
      <c r="E338" s="79"/>
      <c r="F338" s="79"/>
      <c r="G338" s="79"/>
      <c r="H338" s="79"/>
      <c r="L338" s="81"/>
      <c r="O338" s="81"/>
      <c r="R338" s="81">
        <f t="shared" si="18"/>
        <v>0</v>
      </c>
      <c r="S338" s="81">
        <f>IFERROR(IF(J338="X",0,IF(K338="X",0,VLOOKUP(K338,'15'!$K$3:$L$16,2,FALSE))),0)</f>
        <v>0</v>
      </c>
      <c r="T338" s="81">
        <f t="shared" si="19"/>
        <v>0</v>
      </c>
      <c r="U338" s="81">
        <f>IFERROR(VLOOKUP(K338,'15'!$K$3:$M$16,3,FALSE),0)</f>
        <v>0</v>
      </c>
      <c r="V338" s="81">
        <f t="shared" si="20"/>
        <v>0</v>
      </c>
    </row>
    <row r="339" spans="1:22">
      <c r="A339" s="7"/>
      <c r="E339" s="79"/>
      <c r="F339" s="79"/>
      <c r="G339" s="79"/>
      <c r="H339" s="79"/>
      <c r="L339" s="81"/>
      <c r="O339" s="81"/>
      <c r="R339" s="81">
        <f t="shared" si="18"/>
        <v>0</v>
      </c>
      <c r="S339" s="81">
        <f>IFERROR(IF(J339="X",0,IF(K339="X",0,VLOOKUP(K339,'15'!$K$3:$L$16,2,FALSE))),0)</f>
        <v>0</v>
      </c>
      <c r="T339" s="81">
        <f t="shared" si="19"/>
        <v>0</v>
      </c>
      <c r="U339" s="81">
        <f>IFERROR(VLOOKUP(K339,'15'!$K$3:$M$16,3,FALSE),0)</f>
        <v>0</v>
      </c>
      <c r="V339" s="81">
        <f t="shared" si="20"/>
        <v>0</v>
      </c>
    </row>
    <row r="340" spans="1:22">
      <c r="A340" s="7"/>
      <c r="E340" s="79"/>
      <c r="F340" s="79"/>
      <c r="G340" s="79"/>
      <c r="H340" s="79"/>
      <c r="L340" s="81"/>
      <c r="O340" s="81"/>
      <c r="R340" s="81">
        <f t="shared" si="18"/>
        <v>0</v>
      </c>
      <c r="S340" s="81">
        <f>IFERROR(IF(J340="X",0,IF(K340="X",0,VLOOKUP(K340,'15'!$K$3:$L$16,2,FALSE))),0)</f>
        <v>0</v>
      </c>
      <c r="T340" s="81">
        <f t="shared" si="19"/>
        <v>0</v>
      </c>
      <c r="U340" s="81">
        <f>IFERROR(VLOOKUP(K340,'15'!$K$3:$M$16,3,FALSE),0)</f>
        <v>0</v>
      </c>
      <c r="V340" s="81">
        <f t="shared" si="20"/>
        <v>0</v>
      </c>
    </row>
    <row r="341" spans="1:22">
      <c r="A341" s="7"/>
      <c r="E341" s="79"/>
      <c r="F341" s="79"/>
      <c r="G341" s="79"/>
      <c r="H341" s="79"/>
      <c r="L341" s="81"/>
      <c r="O341" s="81"/>
      <c r="R341" s="81">
        <f t="shared" si="18"/>
        <v>0</v>
      </c>
      <c r="S341" s="81">
        <f>IFERROR(IF(J341="X",0,IF(K341="X",0,VLOOKUP(K341,'15'!$K$3:$L$16,2,FALSE))),0)</f>
        <v>0</v>
      </c>
      <c r="T341" s="81">
        <f t="shared" si="19"/>
        <v>0</v>
      </c>
      <c r="U341" s="81">
        <f>IFERROR(VLOOKUP(K341,'15'!$K$3:$M$16,3,FALSE),0)</f>
        <v>0</v>
      </c>
      <c r="V341" s="81">
        <f t="shared" si="20"/>
        <v>0</v>
      </c>
    </row>
    <row r="342" spans="1:22">
      <c r="A342" s="7"/>
      <c r="E342" s="79"/>
      <c r="F342" s="79"/>
      <c r="G342" s="79"/>
      <c r="H342" s="79"/>
      <c r="L342" s="81"/>
      <c r="O342" s="81"/>
      <c r="R342" s="81">
        <f t="shared" si="18"/>
        <v>0</v>
      </c>
      <c r="S342" s="81">
        <f>IFERROR(IF(J342="X",0,IF(K342="X",0,VLOOKUP(K342,'15'!$K$3:$L$16,2,FALSE))),0)</f>
        <v>0</v>
      </c>
      <c r="T342" s="81">
        <f t="shared" si="19"/>
        <v>0</v>
      </c>
      <c r="U342" s="81">
        <f>IFERROR(VLOOKUP(K342,'15'!$K$3:$M$16,3,FALSE),0)</f>
        <v>0</v>
      </c>
      <c r="V342" s="81">
        <f t="shared" si="20"/>
        <v>0</v>
      </c>
    </row>
    <row r="343" spans="1:22">
      <c r="A343" s="7"/>
      <c r="E343" s="79"/>
      <c r="F343" s="79"/>
      <c r="G343" s="79"/>
      <c r="H343" s="79"/>
      <c r="L343" s="81"/>
      <c r="O343" s="81"/>
      <c r="R343" s="81">
        <f t="shared" si="18"/>
        <v>0</v>
      </c>
      <c r="S343" s="81">
        <f>IFERROR(IF(J343="X",0,IF(K343="X",0,VLOOKUP(K343,'15'!$K$3:$L$16,2,FALSE))),0)</f>
        <v>0</v>
      </c>
      <c r="T343" s="81">
        <f t="shared" si="19"/>
        <v>0</v>
      </c>
      <c r="U343" s="81">
        <f>IFERROR(VLOOKUP(K343,'15'!$K$3:$M$16,3,FALSE),0)</f>
        <v>0</v>
      </c>
      <c r="V343" s="81">
        <f t="shared" si="20"/>
        <v>0</v>
      </c>
    </row>
    <row r="344" spans="1:22">
      <c r="A344" s="7"/>
      <c r="E344" s="79"/>
      <c r="F344" s="79"/>
      <c r="G344" s="79"/>
      <c r="H344" s="79"/>
      <c r="L344" s="81"/>
      <c r="O344" s="81"/>
      <c r="R344" s="81">
        <f t="shared" si="18"/>
        <v>0</v>
      </c>
      <c r="S344" s="81">
        <f>IFERROR(IF(J344="X",0,IF(K344="X",0,VLOOKUP(K344,'15'!$K$3:$L$16,2,FALSE))),0)</f>
        <v>0</v>
      </c>
      <c r="T344" s="81">
        <f t="shared" si="19"/>
        <v>0</v>
      </c>
      <c r="U344" s="81">
        <f>IFERROR(VLOOKUP(K344,'15'!$K$3:$M$16,3,FALSE),0)</f>
        <v>0</v>
      </c>
      <c r="V344" s="81">
        <f t="shared" si="20"/>
        <v>0</v>
      </c>
    </row>
    <row r="345" spans="1:22">
      <c r="A345" s="7"/>
      <c r="E345" s="79"/>
      <c r="F345" s="79"/>
      <c r="G345" s="79"/>
      <c r="H345" s="79"/>
      <c r="L345" s="81"/>
      <c r="O345" s="81"/>
      <c r="R345" s="81">
        <f t="shared" si="18"/>
        <v>0</v>
      </c>
      <c r="S345" s="81">
        <f>IFERROR(IF(J345="X",0,IF(K345="X",0,VLOOKUP(K345,'15'!$K$3:$L$16,2,FALSE))),0)</f>
        <v>0</v>
      </c>
      <c r="T345" s="81">
        <f t="shared" si="19"/>
        <v>0</v>
      </c>
      <c r="U345" s="81">
        <f>IFERROR(VLOOKUP(K345,'15'!$K$3:$M$16,3,FALSE),0)</f>
        <v>0</v>
      </c>
      <c r="V345" s="81">
        <f t="shared" si="20"/>
        <v>0</v>
      </c>
    </row>
    <row r="346" spans="1:22">
      <c r="A346" s="7"/>
      <c r="E346" s="79"/>
      <c r="F346" s="79"/>
      <c r="G346" s="79"/>
      <c r="H346" s="79"/>
      <c r="L346" s="81"/>
      <c r="O346" s="81"/>
      <c r="R346" s="81">
        <f t="shared" si="18"/>
        <v>0</v>
      </c>
      <c r="S346" s="81">
        <f>IFERROR(IF(J346="X",0,IF(K346="X",0,VLOOKUP(K346,'15'!$K$3:$L$16,2,FALSE))),0)</f>
        <v>0</v>
      </c>
      <c r="T346" s="81">
        <f t="shared" si="19"/>
        <v>0</v>
      </c>
      <c r="U346" s="81">
        <f>IFERROR(VLOOKUP(K346,'15'!$K$3:$M$16,3,FALSE),0)</f>
        <v>0</v>
      </c>
      <c r="V346" s="81">
        <f t="shared" si="20"/>
        <v>0</v>
      </c>
    </row>
    <row r="347" spans="1:22">
      <c r="A347" s="7"/>
      <c r="E347" s="79"/>
      <c r="F347" s="79"/>
      <c r="G347" s="79"/>
      <c r="H347" s="79"/>
      <c r="L347" s="81"/>
      <c r="O347" s="81"/>
      <c r="R347" s="81">
        <f t="shared" si="18"/>
        <v>0</v>
      </c>
      <c r="S347" s="81">
        <f>IFERROR(IF(J347="X",0,IF(K347="X",0,VLOOKUP(K347,'15'!$K$3:$L$16,2,FALSE))),0)</f>
        <v>0</v>
      </c>
      <c r="T347" s="81">
        <f t="shared" si="19"/>
        <v>0</v>
      </c>
      <c r="U347" s="81">
        <f>IFERROR(VLOOKUP(K347,'15'!$K$3:$M$16,3,FALSE),0)</f>
        <v>0</v>
      </c>
      <c r="V347" s="81">
        <f t="shared" si="20"/>
        <v>0</v>
      </c>
    </row>
    <row r="348" spans="1:22">
      <c r="A348" s="7"/>
      <c r="E348" s="79"/>
      <c r="F348" s="79"/>
      <c r="G348" s="79"/>
      <c r="H348" s="79"/>
      <c r="L348" s="81"/>
      <c r="O348" s="81"/>
      <c r="R348" s="81">
        <f t="shared" si="18"/>
        <v>0</v>
      </c>
      <c r="S348" s="81">
        <f>IFERROR(IF(J348="X",0,IF(K348="X",0,VLOOKUP(K348,'15'!$K$3:$L$16,2,FALSE))),0)</f>
        <v>0</v>
      </c>
      <c r="T348" s="81">
        <f t="shared" si="19"/>
        <v>0</v>
      </c>
      <c r="U348" s="81">
        <f>IFERROR(VLOOKUP(K348,'15'!$K$3:$M$16,3,FALSE),0)</f>
        <v>0</v>
      </c>
      <c r="V348" s="81">
        <f t="shared" si="20"/>
        <v>0</v>
      </c>
    </row>
    <row r="349" spans="1:22">
      <c r="A349" s="7"/>
      <c r="E349" s="79"/>
      <c r="F349" s="79"/>
      <c r="G349" s="79"/>
      <c r="H349" s="79"/>
      <c r="L349" s="81"/>
      <c r="O349" s="81"/>
      <c r="R349" s="81">
        <f t="shared" si="18"/>
        <v>0</v>
      </c>
      <c r="S349" s="81">
        <f>IFERROR(IF(J349="X",0,IF(K349="X",0,VLOOKUP(K349,'15'!$K$3:$L$16,2,FALSE))),0)</f>
        <v>0</v>
      </c>
      <c r="T349" s="81">
        <f t="shared" si="19"/>
        <v>0</v>
      </c>
      <c r="U349" s="81">
        <f>IFERROR(VLOOKUP(K349,'15'!$K$3:$M$16,3,FALSE),0)</f>
        <v>0</v>
      </c>
      <c r="V349" s="81">
        <f t="shared" si="20"/>
        <v>0</v>
      </c>
    </row>
    <row r="350" spans="1:22">
      <c r="A350" s="7"/>
      <c r="E350" s="79"/>
      <c r="F350" s="79"/>
      <c r="G350" s="79"/>
      <c r="H350" s="79"/>
      <c r="L350" s="81"/>
      <c r="O350" s="81"/>
      <c r="R350" s="81">
        <f t="shared" ref="R350:R412" si="21">SUM(M350+P350)</f>
        <v>0</v>
      </c>
      <c r="S350" s="81">
        <f>IFERROR(IF(J350="X",0,IF(K350="X",0,VLOOKUP(K350,'15'!$K$3:$L$16,2,FALSE))),0)</f>
        <v>0</v>
      </c>
      <c r="T350" s="81">
        <f t="shared" si="19"/>
        <v>0</v>
      </c>
      <c r="U350" s="81">
        <f>IFERROR(VLOOKUP(K350,'15'!$K$3:$M$16,3,FALSE),0)</f>
        <v>0</v>
      </c>
      <c r="V350" s="81">
        <f t="shared" si="20"/>
        <v>0</v>
      </c>
    </row>
    <row r="351" spans="1:22">
      <c r="A351" s="7"/>
      <c r="E351" s="79"/>
      <c r="F351" s="79"/>
      <c r="G351" s="79"/>
      <c r="H351" s="79"/>
      <c r="L351" s="81"/>
      <c r="O351" s="81"/>
      <c r="R351" s="81">
        <f t="shared" si="21"/>
        <v>0</v>
      </c>
      <c r="S351" s="81">
        <f>IFERROR(IF(J351="X",0,IF(K351="X",0,VLOOKUP(K351,'15'!$K$3:$L$16,2,FALSE))),0)</f>
        <v>0</v>
      </c>
      <c r="T351" s="81">
        <f t="shared" si="19"/>
        <v>0</v>
      </c>
      <c r="U351" s="81">
        <f>IFERROR(VLOOKUP(K351,'15'!$K$3:$M$16,3,FALSE),0)</f>
        <v>0</v>
      </c>
      <c r="V351" s="81">
        <f t="shared" si="20"/>
        <v>0</v>
      </c>
    </row>
    <row r="352" spans="1:22">
      <c r="A352" s="7"/>
      <c r="E352" s="79"/>
      <c r="F352" s="79"/>
      <c r="G352" s="79"/>
      <c r="H352" s="79"/>
      <c r="L352" s="81"/>
      <c r="O352" s="81"/>
      <c r="R352" s="81">
        <f t="shared" si="21"/>
        <v>0</v>
      </c>
      <c r="S352" s="81">
        <f>IFERROR(IF(J352="X",0,IF(K352="X",0,VLOOKUP(K352,'15'!$K$3:$L$16,2,FALSE))),0)</f>
        <v>0</v>
      </c>
      <c r="T352" s="81">
        <f t="shared" si="19"/>
        <v>0</v>
      </c>
      <c r="U352" s="81">
        <f>IFERROR(VLOOKUP(K352,'15'!$K$3:$M$16,3,FALSE),0)</f>
        <v>0</v>
      </c>
      <c r="V352" s="81">
        <f t="shared" si="20"/>
        <v>0</v>
      </c>
    </row>
    <row r="353" spans="1:22">
      <c r="A353" s="7"/>
      <c r="E353" s="79"/>
      <c r="F353" s="79"/>
      <c r="G353" s="79"/>
      <c r="H353" s="79"/>
      <c r="L353" s="81"/>
      <c r="O353" s="81"/>
      <c r="R353" s="81">
        <f t="shared" si="21"/>
        <v>0</v>
      </c>
      <c r="S353" s="81">
        <f>IFERROR(IF(J353="X",0,IF(K353="X",0,VLOOKUP(K353,'15'!$K$3:$L$16,2,FALSE))),0)</f>
        <v>0</v>
      </c>
      <c r="T353" s="81">
        <f t="shared" si="19"/>
        <v>0</v>
      </c>
      <c r="U353" s="81">
        <f>IFERROR(VLOOKUP(K353,'15'!$K$3:$M$16,3,FALSE),0)</f>
        <v>0</v>
      </c>
      <c r="V353" s="81">
        <f t="shared" si="20"/>
        <v>0</v>
      </c>
    </row>
    <row r="354" spans="1:22">
      <c r="A354" s="7"/>
      <c r="E354" s="79"/>
      <c r="F354" s="79"/>
      <c r="G354" s="79"/>
      <c r="H354" s="79"/>
      <c r="L354" s="81"/>
      <c r="O354" s="81"/>
      <c r="R354" s="81">
        <f t="shared" si="21"/>
        <v>0</v>
      </c>
      <c r="S354" s="81">
        <f>IFERROR(IF(J354="X",0,IF(K354="X",0,VLOOKUP(K354,'15'!$K$3:$L$16,2,FALSE))),0)</f>
        <v>0</v>
      </c>
      <c r="T354" s="81">
        <f t="shared" si="19"/>
        <v>0</v>
      </c>
      <c r="U354" s="81">
        <f>IFERROR(VLOOKUP(K354,'15'!$K$3:$M$16,3,FALSE),0)</f>
        <v>0</v>
      </c>
      <c r="V354" s="81">
        <f t="shared" si="20"/>
        <v>0</v>
      </c>
    </row>
    <row r="355" spans="1:22">
      <c r="A355" s="7"/>
      <c r="E355" s="79"/>
      <c r="F355" s="79"/>
      <c r="G355" s="79"/>
      <c r="H355" s="79"/>
      <c r="L355" s="81"/>
      <c r="O355" s="81"/>
      <c r="R355" s="81">
        <f t="shared" si="21"/>
        <v>0</v>
      </c>
      <c r="S355" s="81">
        <f>IFERROR(IF(J355="X",0,IF(K355="X",0,VLOOKUP(K355,'15'!$K$3:$L$16,2,FALSE))),0)</f>
        <v>0</v>
      </c>
      <c r="T355" s="81">
        <f t="shared" si="19"/>
        <v>0</v>
      </c>
      <c r="U355" s="81">
        <f>IFERROR(VLOOKUP(K355,'15'!$K$3:$M$16,3,FALSE),0)</f>
        <v>0</v>
      </c>
      <c r="V355" s="81">
        <f t="shared" si="20"/>
        <v>0</v>
      </c>
    </row>
    <row r="356" spans="1:22">
      <c r="A356" s="7"/>
      <c r="E356" s="79"/>
      <c r="F356" s="79"/>
      <c r="G356" s="79"/>
      <c r="H356" s="79"/>
      <c r="L356" s="81"/>
      <c r="O356" s="81"/>
      <c r="R356" s="81">
        <f t="shared" si="21"/>
        <v>0</v>
      </c>
      <c r="S356" s="81">
        <f>IFERROR(IF(J356="X",0,IF(K356="X",0,VLOOKUP(K356,'15'!$K$3:$L$16,2,FALSE))),0)</f>
        <v>0</v>
      </c>
      <c r="T356" s="81">
        <f t="shared" si="19"/>
        <v>0</v>
      </c>
      <c r="U356" s="81">
        <f>IFERROR(VLOOKUP(K356,'15'!$K$3:$M$16,3,FALSE),0)</f>
        <v>0</v>
      </c>
      <c r="V356" s="81">
        <f t="shared" si="20"/>
        <v>0</v>
      </c>
    </row>
    <row r="357" spans="1:22">
      <c r="A357" s="7"/>
      <c r="E357" s="79"/>
      <c r="F357" s="79"/>
      <c r="G357" s="79"/>
      <c r="H357" s="79"/>
      <c r="L357" s="81"/>
      <c r="O357" s="81"/>
      <c r="R357" s="81">
        <f t="shared" si="21"/>
        <v>0</v>
      </c>
      <c r="S357" s="81">
        <f>IFERROR(IF(J357="X",0,IF(K357="X",0,VLOOKUP(K357,'15'!$K$3:$L$16,2,FALSE))),0)</f>
        <v>0</v>
      </c>
      <c r="T357" s="81">
        <f t="shared" si="19"/>
        <v>0</v>
      </c>
      <c r="U357" s="81">
        <f>IFERROR(VLOOKUP(K357,'15'!$K$3:$M$16,3,FALSE),0)</f>
        <v>0</v>
      </c>
      <c r="V357" s="81">
        <f t="shared" si="20"/>
        <v>0</v>
      </c>
    </row>
    <row r="358" spans="1:22">
      <c r="A358" s="7"/>
      <c r="E358" s="79"/>
      <c r="F358" s="79"/>
      <c r="G358" s="79"/>
      <c r="H358" s="79"/>
      <c r="L358" s="81"/>
      <c r="O358" s="81"/>
      <c r="R358" s="81">
        <f t="shared" si="21"/>
        <v>0</v>
      </c>
      <c r="S358" s="81">
        <f>IFERROR(IF(J358="X",0,IF(K358="X",0,VLOOKUP(K358,'15'!$K$3:$L$16,2,FALSE))),0)</f>
        <v>0</v>
      </c>
      <c r="T358" s="81">
        <f t="shared" si="19"/>
        <v>0</v>
      </c>
      <c r="U358" s="81">
        <f>IFERROR(VLOOKUP(K358,'15'!$K$3:$M$16,3,FALSE),0)</f>
        <v>0</v>
      </c>
      <c r="V358" s="81">
        <f t="shared" si="20"/>
        <v>0</v>
      </c>
    </row>
    <row r="359" spans="1:22">
      <c r="A359" s="7"/>
      <c r="E359" s="79"/>
      <c r="F359" s="79"/>
      <c r="G359" s="79"/>
      <c r="H359" s="79"/>
      <c r="L359" s="81"/>
      <c r="O359" s="81"/>
      <c r="R359" s="81">
        <f t="shared" si="21"/>
        <v>0</v>
      </c>
      <c r="S359" s="81">
        <f>IFERROR(IF(J359="X",0,IF(K359="X",0,VLOOKUP(K359,'15'!$K$3:$L$16,2,FALSE))),0)</f>
        <v>0</v>
      </c>
      <c r="T359" s="81">
        <f t="shared" si="19"/>
        <v>0</v>
      </c>
      <c r="U359" s="81">
        <f>IFERROR(VLOOKUP(K359,'15'!$K$3:$M$16,3,FALSE),0)</f>
        <v>0</v>
      </c>
      <c r="V359" s="81">
        <f t="shared" si="20"/>
        <v>0</v>
      </c>
    </row>
    <row r="360" spans="1:22">
      <c r="A360" s="7"/>
      <c r="E360" s="79"/>
      <c r="F360" s="79"/>
      <c r="G360" s="79"/>
      <c r="H360" s="79"/>
      <c r="L360" s="81"/>
      <c r="O360" s="81"/>
      <c r="R360" s="81">
        <f t="shared" si="21"/>
        <v>0</v>
      </c>
      <c r="S360" s="81">
        <f>IFERROR(IF(J360="X",0,IF(K360="X",0,VLOOKUP(K360,'15'!$K$3:$L$16,2,FALSE))),0)</f>
        <v>0</v>
      </c>
      <c r="T360" s="81">
        <f t="shared" si="19"/>
        <v>0</v>
      </c>
      <c r="U360" s="81">
        <f>IFERROR(VLOOKUP(K360,'15'!$K$3:$M$16,3,FALSE),0)</f>
        <v>0</v>
      </c>
      <c r="V360" s="81">
        <f t="shared" si="20"/>
        <v>0</v>
      </c>
    </row>
    <row r="361" spans="1:22">
      <c r="A361" s="7"/>
      <c r="E361" s="79"/>
      <c r="F361" s="79"/>
      <c r="G361" s="79"/>
      <c r="H361" s="79"/>
      <c r="L361" s="81"/>
      <c r="O361" s="81"/>
      <c r="R361" s="81">
        <f t="shared" si="21"/>
        <v>0</v>
      </c>
      <c r="S361" s="81">
        <f>IFERROR(IF(J361="X",0,IF(K361="X",0,VLOOKUP(K361,'15'!$K$3:$L$16,2,FALSE))),0)</f>
        <v>0</v>
      </c>
      <c r="T361" s="81">
        <f t="shared" si="19"/>
        <v>0</v>
      </c>
      <c r="U361" s="81">
        <f>IFERROR(VLOOKUP(K361,'15'!$K$3:$M$16,3,FALSE),0)</f>
        <v>0</v>
      </c>
      <c r="V361" s="81">
        <f t="shared" si="20"/>
        <v>0</v>
      </c>
    </row>
    <row r="362" spans="1:22">
      <c r="A362" s="7"/>
      <c r="E362" s="79"/>
      <c r="F362" s="79"/>
      <c r="G362" s="79"/>
      <c r="H362" s="79"/>
      <c r="L362" s="81"/>
      <c r="O362" s="81"/>
      <c r="R362" s="81">
        <f t="shared" si="21"/>
        <v>0</v>
      </c>
      <c r="S362" s="81">
        <f>IFERROR(IF(J362="X",0,IF(K362="X",0,VLOOKUP(K362,'15'!$K$3:$L$16,2,FALSE))),0)</f>
        <v>0</v>
      </c>
      <c r="T362" s="81">
        <f t="shared" si="19"/>
        <v>0</v>
      </c>
      <c r="U362" s="81">
        <f>IFERROR(VLOOKUP(K362,'15'!$K$3:$M$16,3,FALSE),0)</f>
        <v>0</v>
      </c>
      <c r="V362" s="81">
        <f t="shared" si="20"/>
        <v>0</v>
      </c>
    </row>
    <row r="363" spans="1:22">
      <c r="A363" s="7"/>
      <c r="E363" s="79"/>
      <c r="F363" s="79"/>
      <c r="G363" s="79"/>
      <c r="H363" s="79"/>
      <c r="L363" s="81"/>
      <c r="O363" s="81"/>
      <c r="R363" s="81">
        <f t="shared" si="21"/>
        <v>0</v>
      </c>
      <c r="S363" s="81">
        <f>IFERROR(IF(J363="X",0,IF(K363="X",0,VLOOKUP(K363,'15'!$K$3:$L$16,2,FALSE))),0)</f>
        <v>0</v>
      </c>
      <c r="T363" s="81">
        <f t="shared" si="19"/>
        <v>0</v>
      </c>
      <c r="U363" s="81">
        <f>IFERROR(VLOOKUP(K363,'15'!$K$3:$M$16,3,FALSE),0)</f>
        <v>0</v>
      </c>
      <c r="V363" s="81">
        <f t="shared" si="20"/>
        <v>0</v>
      </c>
    </row>
    <row r="364" spans="1:22">
      <c r="A364" s="7"/>
      <c r="E364" s="79"/>
      <c r="F364" s="79"/>
      <c r="G364" s="79"/>
      <c r="H364" s="79"/>
      <c r="L364" s="81"/>
      <c r="O364" s="81"/>
      <c r="R364" s="81">
        <f t="shared" si="21"/>
        <v>0</v>
      </c>
      <c r="S364" s="81">
        <f>IFERROR(IF(J364="X",0,IF(K364="X",0,VLOOKUP(K364,'15'!$K$3:$L$16,2,FALSE))),0)</f>
        <v>0</v>
      </c>
      <c r="T364" s="81">
        <f t="shared" si="19"/>
        <v>0</v>
      </c>
      <c r="U364" s="81">
        <f>IFERROR(VLOOKUP(K364,'15'!$K$3:$M$16,3,FALSE),0)</f>
        <v>0</v>
      </c>
      <c r="V364" s="81">
        <f t="shared" si="20"/>
        <v>0</v>
      </c>
    </row>
    <row r="365" spans="1:22">
      <c r="A365" s="7"/>
      <c r="E365" s="79"/>
      <c r="F365" s="79"/>
      <c r="G365" s="79"/>
      <c r="H365" s="79"/>
      <c r="L365" s="81"/>
      <c r="O365" s="81"/>
      <c r="R365" s="81">
        <f t="shared" si="21"/>
        <v>0</v>
      </c>
      <c r="S365" s="81">
        <f>IFERROR(IF(J365="X",0,IF(K365="X",0,VLOOKUP(K365,'15'!$K$3:$L$16,2,FALSE))),0)</f>
        <v>0</v>
      </c>
      <c r="T365" s="81">
        <f t="shared" si="19"/>
        <v>0</v>
      </c>
      <c r="U365" s="81">
        <f>IFERROR(VLOOKUP(K365,'15'!$K$3:$M$16,3,FALSE),0)</f>
        <v>0</v>
      </c>
      <c r="V365" s="81">
        <f t="shared" si="20"/>
        <v>0</v>
      </c>
    </row>
    <row r="366" spans="1:22">
      <c r="A366" s="7"/>
      <c r="E366" s="79"/>
      <c r="F366" s="79"/>
      <c r="G366" s="79"/>
      <c r="H366" s="79"/>
      <c r="L366" s="81"/>
      <c r="O366" s="81"/>
      <c r="R366" s="81">
        <f t="shared" si="21"/>
        <v>0</v>
      </c>
      <c r="S366" s="81">
        <f>IFERROR(IF(J366="X",0,IF(K366="X",0,VLOOKUP(K366,'15'!$K$3:$L$16,2,FALSE))),0)</f>
        <v>0</v>
      </c>
      <c r="T366" s="81">
        <f t="shared" si="19"/>
        <v>0</v>
      </c>
      <c r="U366" s="81">
        <f>IFERROR(VLOOKUP(K366,'15'!$K$3:$M$16,3,FALSE),0)</f>
        <v>0</v>
      </c>
      <c r="V366" s="81">
        <f t="shared" si="20"/>
        <v>0</v>
      </c>
    </row>
    <row r="367" spans="1:22">
      <c r="A367" s="7"/>
      <c r="E367" s="79"/>
      <c r="F367" s="79"/>
      <c r="G367" s="79"/>
      <c r="H367" s="79"/>
      <c r="L367" s="81"/>
      <c r="O367" s="81"/>
      <c r="R367" s="81">
        <f t="shared" si="21"/>
        <v>0</v>
      </c>
      <c r="S367" s="81">
        <f>IFERROR(IF(J367="X",0,IF(K367="X",0,VLOOKUP(K367,'15'!$K$3:$L$16,2,FALSE))),0)</f>
        <v>0</v>
      </c>
      <c r="T367" s="81">
        <f t="shared" si="19"/>
        <v>0</v>
      </c>
      <c r="U367" s="81">
        <f>IFERROR(VLOOKUP(K367,'15'!$K$3:$M$16,3,FALSE),0)</f>
        <v>0</v>
      </c>
      <c r="V367" s="81">
        <f t="shared" si="20"/>
        <v>0</v>
      </c>
    </row>
    <row r="368" spans="1:22">
      <c r="A368" s="7"/>
      <c r="E368" s="79"/>
      <c r="F368" s="79"/>
      <c r="G368" s="79"/>
      <c r="H368" s="79"/>
      <c r="L368" s="81"/>
      <c r="O368" s="81"/>
      <c r="R368" s="81">
        <f t="shared" si="21"/>
        <v>0</v>
      </c>
      <c r="S368" s="81">
        <f>IFERROR(IF(J368="X",0,IF(K368="X",0,VLOOKUP(K368,'15'!$K$3:$L$16,2,FALSE))),0)</f>
        <v>0</v>
      </c>
      <c r="T368" s="81">
        <f t="shared" si="19"/>
        <v>0</v>
      </c>
      <c r="U368" s="81">
        <f>IFERROR(VLOOKUP(K368,'15'!$K$3:$M$16,3,FALSE),0)</f>
        <v>0</v>
      </c>
      <c r="V368" s="81">
        <f t="shared" si="20"/>
        <v>0</v>
      </c>
    </row>
    <row r="369" spans="1:22">
      <c r="A369" s="7"/>
      <c r="E369" s="79"/>
      <c r="F369" s="79"/>
      <c r="G369" s="79"/>
      <c r="H369" s="79"/>
      <c r="L369" s="81"/>
      <c r="O369" s="81"/>
      <c r="R369" s="81">
        <f t="shared" si="21"/>
        <v>0</v>
      </c>
      <c r="S369" s="81">
        <f>IFERROR(IF(J369="X",0,IF(K369="X",0,VLOOKUP(K369,'15'!$K$3:$L$16,2,FALSE))),0)</f>
        <v>0</v>
      </c>
      <c r="T369" s="81">
        <f t="shared" si="19"/>
        <v>0</v>
      </c>
      <c r="U369" s="81">
        <f>IFERROR(VLOOKUP(K369,'15'!$K$3:$M$16,3,FALSE),0)</f>
        <v>0</v>
      </c>
      <c r="V369" s="81">
        <f t="shared" si="20"/>
        <v>0</v>
      </c>
    </row>
    <row r="370" spans="1:22">
      <c r="A370" s="7"/>
      <c r="E370" s="79"/>
      <c r="F370" s="79"/>
      <c r="G370" s="79"/>
      <c r="H370" s="79"/>
      <c r="L370" s="81"/>
      <c r="O370" s="81"/>
      <c r="R370" s="81">
        <f t="shared" si="21"/>
        <v>0</v>
      </c>
      <c r="S370" s="81">
        <f>IFERROR(IF(J370="X",0,IF(K370="X",0,VLOOKUP(K370,'15'!$K$3:$L$16,2,FALSE))),0)</f>
        <v>0</v>
      </c>
      <c r="T370" s="81">
        <f t="shared" si="19"/>
        <v>0</v>
      </c>
      <c r="U370" s="81">
        <f>IFERROR(VLOOKUP(K370,'15'!$K$3:$M$16,3,FALSE),0)</f>
        <v>0</v>
      </c>
      <c r="V370" s="81">
        <f t="shared" si="20"/>
        <v>0</v>
      </c>
    </row>
    <row r="371" spans="1:22">
      <c r="A371" s="7"/>
      <c r="E371" s="79"/>
      <c r="F371" s="79"/>
      <c r="G371" s="79"/>
      <c r="H371" s="79"/>
      <c r="L371" s="81"/>
      <c r="O371" s="81"/>
      <c r="R371" s="81">
        <f t="shared" si="21"/>
        <v>0</v>
      </c>
      <c r="S371" s="81">
        <f>IFERROR(IF(J371="X",0,IF(K371="X",0,VLOOKUP(K371,'15'!$K$3:$L$16,2,FALSE))),0)</f>
        <v>0</v>
      </c>
      <c r="T371" s="81">
        <f t="shared" si="19"/>
        <v>0</v>
      </c>
      <c r="U371" s="81">
        <f>IFERROR(VLOOKUP(K371,'15'!$K$3:$M$16,3,FALSE),0)</f>
        <v>0</v>
      </c>
      <c r="V371" s="81">
        <f t="shared" si="20"/>
        <v>0</v>
      </c>
    </row>
    <row r="372" spans="1:22">
      <c r="A372" s="7"/>
      <c r="E372" s="79"/>
      <c r="F372" s="79"/>
      <c r="G372" s="79"/>
      <c r="H372" s="79"/>
      <c r="L372" s="81"/>
      <c r="O372" s="81"/>
      <c r="R372" s="81">
        <f t="shared" si="21"/>
        <v>0</v>
      </c>
      <c r="S372" s="81">
        <f>IFERROR(IF(J372="X",0,IF(K372="X",0,VLOOKUP(K372,'15'!$K$3:$L$16,2,FALSE))),0)</f>
        <v>0</v>
      </c>
      <c r="T372" s="81">
        <f t="shared" si="19"/>
        <v>0</v>
      </c>
      <c r="U372" s="81">
        <f>IFERROR(VLOOKUP(K372,'15'!$K$3:$M$16,3,FALSE),0)</f>
        <v>0</v>
      </c>
      <c r="V372" s="81">
        <f t="shared" si="20"/>
        <v>0</v>
      </c>
    </row>
    <row r="373" spans="1:22">
      <c r="A373" s="7"/>
      <c r="E373" s="79"/>
      <c r="F373" s="79"/>
      <c r="G373" s="79"/>
      <c r="H373" s="79"/>
      <c r="L373" s="81"/>
      <c r="O373" s="81"/>
      <c r="R373" s="81">
        <f t="shared" si="21"/>
        <v>0</v>
      </c>
      <c r="S373" s="81">
        <f>IFERROR(IF(J373="X",0,IF(K373="X",0,VLOOKUP(K373,'15'!$K$3:$L$16,2,FALSE))),0)</f>
        <v>0</v>
      </c>
      <c r="T373" s="81">
        <f t="shared" si="19"/>
        <v>0</v>
      </c>
      <c r="U373" s="81">
        <f>IFERROR(VLOOKUP(K373,'15'!$K$3:$M$16,3,FALSE),0)</f>
        <v>0</v>
      </c>
      <c r="V373" s="81">
        <f t="shared" si="20"/>
        <v>0</v>
      </c>
    </row>
    <row r="374" spans="1:22">
      <c r="A374" s="7"/>
      <c r="E374" s="79"/>
      <c r="F374" s="79"/>
      <c r="G374" s="79"/>
      <c r="H374" s="79"/>
      <c r="L374" s="81"/>
      <c r="O374" s="81"/>
      <c r="R374" s="81">
        <f t="shared" si="21"/>
        <v>0</v>
      </c>
      <c r="S374" s="81">
        <f>IFERROR(IF(J374="X",0,IF(K374="X",0,VLOOKUP(K374,'15'!$K$3:$L$16,2,FALSE))),0)</f>
        <v>0</v>
      </c>
      <c r="T374" s="81">
        <f t="shared" si="19"/>
        <v>0</v>
      </c>
      <c r="U374" s="81">
        <f>IFERROR(VLOOKUP(K374,'15'!$K$3:$M$16,3,FALSE),0)</f>
        <v>0</v>
      </c>
      <c r="V374" s="81">
        <f t="shared" si="20"/>
        <v>0</v>
      </c>
    </row>
    <row r="375" spans="1:22">
      <c r="A375" s="7"/>
      <c r="E375" s="79"/>
      <c r="F375" s="79"/>
      <c r="G375" s="79"/>
      <c r="H375" s="79"/>
      <c r="L375" s="81"/>
      <c r="O375" s="81"/>
      <c r="R375" s="81">
        <f t="shared" si="21"/>
        <v>0</v>
      </c>
      <c r="S375" s="81">
        <f>IFERROR(IF(J375="X",0,IF(K375="X",0,VLOOKUP(K375,'15'!$K$3:$L$16,2,FALSE))),0)</f>
        <v>0</v>
      </c>
      <c r="T375" s="81">
        <f t="shared" si="19"/>
        <v>0</v>
      </c>
      <c r="U375" s="81">
        <f>IFERROR(VLOOKUP(K375,'15'!$K$3:$M$16,3,FALSE),0)</f>
        <v>0</v>
      </c>
      <c r="V375" s="81">
        <f t="shared" si="20"/>
        <v>0</v>
      </c>
    </row>
    <row r="376" spans="1:22">
      <c r="A376" s="7"/>
      <c r="E376" s="79"/>
      <c r="F376" s="79"/>
      <c r="G376" s="79"/>
      <c r="H376" s="79"/>
      <c r="L376" s="81"/>
      <c r="O376" s="81"/>
      <c r="R376" s="81">
        <f t="shared" si="21"/>
        <v>0</v>
      </c>
      <c r="S376" s="81">
        <f>IFERROR(IF(J376="X",0,IF(K376="X",0,VLOOKUP(K376,'15'!$K$3:$L$16,2,FALSE))),0)</f>
        <v>0</v>
      </c>
      <c r="T376" s="81">
        <f t="shared" si="19"/>
        <v>0</v>
      </c>
      <c r="U376" s="81">
        <f>IFERROR(VLOOKUP(K376,'15'!$K$3:$M$16,3,FALSE),0)</f>
        <v>0</v>
      </c>
      <c r="V376" s="81">
        <f t="shared" si="20"/>
        <v>0</v>
      </c>
    </row>
    <row r="377" spans="1:22">
      <c r="A377" s="7"/>
      <c r="E377" s="79"/>
      <c r="F377" s="79"/>
      <c r="G377" s="79"/>
      <c r="H377" s="79"/>
      <c r="L377" s="81"/>
      <c r="O377" s="81"/>
      <c r="R377" s="81">
        <f t="shared" si="21"/>
        <v>0</v>
      </c>
      <c r="S377" s="81">
        <f>IFERROR(IF(J377="X",0,IF(K377="X",0,VLOOKUP(K377,'15'!$K$3:$L$16,2,FALSE))),0)</f>
        <v>0</v>
      </c>
      <c r="T377" s="81">
        <f t="shared" si="19"/>
        <v>0</v>
      </c>
      <c r="U377" s="81">
        <f>IFERROR(VLOOKUP(K377,'15'!$K$3:$M$16,3,FALSE),0)</f>
        <v>0</v>
      </c>
      <c r="V377" s="81">
        <f t="shared" si="20"/>
        <v>0</v>
      </c>
    </row>
    <row r="378" spans="1:22">
      <c r="A378" s="7"/>
      <c r="E378" s="79"/>
      <c r="F378" s="79"/>
      <c r="G378" s="79"/>
      <c r="H378" s="79"/>
      <c r="L378" s="81"/>
      <c r="O378" s="81"/>
      <c r="R378" s="81">
        <f t="shared" si="21"/>
        <v>0</v>
      </c>
      <c r="S378" s="81">
        <f>IFERROR(IF(J378="X",0,IF(K378="X",0,VLOOKUP(K378,'15'!$K$3:$L$16,2,FALSE))),0)</f>
        <v>0</v>
      </c>
      <c r="T378" s="81">
        <f t="shared" si="19"/>
        <v>0</v>
      </c>
      <c r="U378" s="81">
        <f>IFERROR(VLOOKUP(K378,'15'!$K$3:$M$16,3,FALSE),0)</f>
        <v>0</v>
      </c>
      <c r="V378" s="81">
        <f t="shared" si="20"/>
        <v>0</v>
      </c>
    </row>
    <row r="379" spans="1:22">
      <c r="A379" s="7"/>
      <c r="E379" s="79"/>
      <c r="F379" s="79"/>
      <c r="G379" s="79"/>
      <c r="H379" s="79"/>
      <c r="L379" s="81"/>
      <c r="O379" s="81"/>
      <c r="R379" s="81">
        <f t="shared" si="21"/>
        <v>0</v>
      </c>
      <c r="S379" s="81">
        <f>IFERROR(IF(J379="X",0,IF(K379="X",0,VLOOKUP(K379,'15'!$K$3:$L$16,2,FALSE))),0)</f>
        <v>0</v>
      </c>
      <c r="T379" s="81">
        <f t="shared" si="19"/>
        <v>0</v>
      </c>
      <c r="U379" s="81">
        <f>IFERROR(VLOOKUP(K379,'15'!$K$3:$M$16,3,FALSE),0)</f>
        <v>0</v>
      </c>
      <c r="V379" s="81">
        <f t="shared" si="20"/>
        <v>0</v>
      </c>
    </row>
    <row r="380" spans="1:22">
      <c r="A380" s="7"/>
      <c r="E380" s="79"/>
      <c r="F380" s="79"/>
      <c r="G380" s="79"/>
      <c r="H380" s="79"/>
      <c r="L380" s="81"/>
      <c r="O380" s="81"/>
      <c r="R380" s="81">
        <f t="shared" si="21"/>
        <v>0</v>
      </c>
      <c r="S380" s="81">
        <f>IFERROR(IF(J380="X",0,IF(K380="X",0,VLOOKUP(K380,'15'!$K$3:$L$16,2,FALSE))),0)</f>
        <v>0</v>
      </c>
      <c r="T380" s="81">
        <f t="shared" si="19"/>
        <v>0</v>
      </c>
      <c r="U380" s="81">
        <f>IFERROR(VLOOKUP(K380,'15'!$K$3:$M$16,3,FALSE),0)</f>
        <v>0</v>
      </c>
      <c r="V380" s="81">
        <f t="shared" si="20"/>
        <v>0</v>
      </c>
    </row>
    <row r="381" spans="1:22">
      <c r="A381" s="7"/>
      <c r="E381" s="79"/>
      <c r="F381" s="79"/>
      <c r="G381" s="79"/>
      <c r="H381" s="79"/>
      <c r="L381" s="81"/>
      <c r="O381" s="81"/>
      <c r="R381" s="81">
        <f t="shared" si="21"/>
        <v>0</v>
      </c>
      <c r="S381" s="81">
        <f>IFERROR(IF(J381="X",0,IF(K381="X",0,VLOOKUP(K381,'15'!$K$3:$L$16,2,FALSE))),0)</f>
        <v>0</v>
      </c>
      <c r="T381" s="81">
        <f t="shared" si="19"/>
        <v>0</v>
      </c>
      <c r="U381" s="81">
        <f>IFERROR(VLOOKUP(K381,'15'!$K$3:$M$16,3,FALSE),0)</f>
        <v>0</v>
      </c>
      <c r="V381" s="81">
        <f t="shared" si="20"/>
        <v>0</v>
      </c>
    </row>
    <row r="382" spans="1:22">
      <c r="A382" s="7"/>
      <c r="E382" s="79"/>
      <c r="F382" s="79"/>
      <c r="G382" s="79"/>
      <c r="H382" s="79"/>
      <c r="L382" s="81"/>
      <c r="O382" s="81"/>
      <c r="R382" s="81">
        <f t="shared" si="21"/>
        <v>0</v>
      </c>
      <c r="S382" s="81">
        <f>IFERROR(IF(J382="X",0,IF(K382="X",0,VLOOKUP(K382,'15'!$K$3:$L$16,2,FALSE))),0)</f>
        <v>0</v>
      </c>
      <c r="T382" s="81">
        <f t="shared" si="19"/>
        <v>0</v>
      </c>
      <c r="U382" s="81">
        <f>IFERROR(VLOOKUP(K382,'15'!$K$3:$M$16,3,FALSE),0)</f>
        <v>0</v>
      </c>
      <c r="V382" s="81">
        <f t="shared" si="20"/>
        <v>0</v>
      </c>
    </row>
    <row r="383" spans="1:22">
      <c r="A383" s="7"/>
      <c r="E383" s="79"/>
      <c r="F383" s="79"/>
      <c r="G383" s="79"/>
      <c r="H383" s="79"/>
      <c r="L383" s="81"/>
      <c r="O383" s="81"/>
      <c r="R383" s="81">
        <f t="shared" si="21"/>
        <v>0</v>
      </c>
      <c r="S383" s="81">
        <f>IFERROR(IF(J383="X",0,IF(K383="X",0,VLOOKUP(K383,'15'!$K$3:$L$16,2,FALSE))),0)</f>
        <v>0</v>
      </c>
      <c r="T383" s="81">
        <f t="shared" si="19"/>
        <v>0</v>
      </c>
      <c r="U383" s="81">
        <f>IFERROR(VLOOKUP(K383,'15'!$K$3:$M$16,3,FALSE),0)</f>
        <v>0</v>
      </c>
      <c r="V383" s="81">
        <f t="shared" si="20"/>
        <v>0</v>
      </c>
    </row>
    <row r="384" spans="1:22">
      <c r="A384" s="7"/>
      <c r="E384" s="79"/>
      <c r="F384" s="79"/>
      <c r="G384" s="79"/>
      <c r="H384" s="79"/>
      <c r="L384" s="81"/>
      <c r="O384" s="81"/>
      <c r="R384" s="81">
        <f t="shared" si="21"/>
        <v>0</v>
      </c>
      <c r="S384" s="81">
        <f>IFERROR(IF(J384="X",0,IF(K384="X",0,VLOOKUP(K384,'15'!$K$3:$L$16,2,FALSE))),0)</f>
        <v>0</v>
      </c>
      <c r="T384" s="81">
        <f t="shared" si="19"/>
        <v>0</v>
      </c>
      <c r="U384" s="81">
        <f>IFERROR(VLOOKUP(K384,'15'!$K$3:$M$16,3,FALSE),0)</f>
        <v>0</v>
      </c>
      <c r="V384" s="81">
        <f t="shared" si="20"/>
        <v>0</v>
      </c>
    </row>
    <row r="385" spans="1:22">
      <c r="A385" s="7"/>
      <c r="E385" s="79"/>
      <c r="F385" s="79"/>
      <c r="G385" s="79"/>
      <c r="H385" s="79"/>
      <c r="L385" s="81"/>
      <c r="O385" s="81"/>
      <c r="R385" s="81">
        <f t="shared" si="21"/>
        <v>0</v>
      </c>
      <c r="S385" s="81">
        <f>IFERROR(IF(J385="X",0,IF(K385="X",0,VLOOKUP(K385,'15'!$K$3:$L$16,2,FALSE))),0)</f>
        <v>0</v>
      </c>
      <c r="T385" s="81">
        <f t="shared" si="19"/>
        <v>0</v>
      </c>
      <c r="U385" s="81">
        <f>IFERROR(VLOOKUP(K385,'15'!$K$3:$M$16,3,FALSE),0)</f>
        <v>0</v>
      </c>
      <c r="V385" s="81">
        <f t="shared" si="20"/>
        <v>0</v>
      </c>
    </row>
    <row r="386" spans="1:22">
      <c r="A386" s="7"/>
      <c r="E386" s="79"/>
      <c r="F386" s="79"/>
      <c r="G386" s="79"/>
      <c r="H386" s="79"/>
      <c r="L386" s="81"/>
      <c r="O386" s="81"/>
      <c r="R386" s="81">
        <f t="shared" si="21"/>
        <v>0</v>
      </c>
      <c r="S386" s="81">
        <f>IFERROR(IF(J386="X",0,IF(K386="X",0,VLOOKUP(K386,'15'!$K$3:$L$16,2,FALSE))),0)</f>
        <v>0</v>
      </c>
      <c r="T386" s="81">
        <f t="shared" si="19"/>
        <v>0</v>
      </c>
      <c r="U386" s="81">
        <f>IFERROR(VLOOKUP(K386,'15'!$K$3:$M$16,3,FALSE),0)</f>
        <v>0</v>
      </c>
      <c r="V386" s="81">
        <f t="shared" si="20"/>
        <v>0</v>
      </c>
    </row>
    <row r="387" spans="1:22">
      <c r="A387" s="7"/>
      <c r="E387" s="79"/>
      <c r="F387" s="79"/>
      <c r="G387" s="79"/>
      <c r="H387" s="79"/>
      <c r="L387" s="81"/>
      <c r="O387" s="81"/>
      <c r="R387" s="81">
        <f t="shared" si="21"/>
        <v>0</v>
      </c>
      <c r="S387" s="81">
        <f>IFERROR(IF(J387="X",0,IF(K387="X",0,VLOOKUP(K387,'15'!$K$3:$L$16,2,FALSE))),0)</f>
        <v>0</v>
      </c>
      <c r="T387" s="81">
        <f t="shared" si="19"/>
        <v>0</v>
      </c>
      <c r="U387" s="81">
        <f>IFERROR(VLOOKUP(K387,'15'!$K$3:$M$16,3,FALSE),0)</f>
        <v>0</v>
      </c>
      <c r="V387" s="81">
        <f t="shared" si="20"/>
        <v>0</v>
      </c>
    </row>
    <row r="388" spans="1:22">
      <c r="A388" s="7"/>
      <c r="E388" s="79"/>
      <c r="F388" s="79"/>
      <c r="G388" s="79"/>
      <c r="H388" s="79"/>
      <c r="L388" s="81"/>
      <c r="O388" s="81"/>
      <c r="R388" s="81">
        <f t="shared" si="21"/>
        <v>0</v>
      </c>
      <c r="S388" s="81">
        <f>IFERROR(IF(J388="X",0,IF(K388="X",0,VLOOKUP(K388,'15'!$K$3:$L$16,2,FALSE))),0)</f>
        <v>0</v>
      </c>
      <c r="T388" s="81">
        <f t="shared" ref="T388:T451" si="22">R388*S388</f>
        <v>0</v>
      </c>
      <c r="U388" s="81">
        <f>IFERROR(VLOOKUP(K388,'15'!$K$3:$M$16,3,FALSE),0)</f>
        <v>0</v>
      </c>
      <c r="V388" s="81">
        <f t="shared" si="20"/>
        <v>0</v>
      </c>
    </row>
    <row r="389" spans="1:22">
      <c r="A389" s="7"/>
      <c r="E389" s="79"/>
      <c r="F389" s="79"/>
      <c r="G389" s="79"/>
      <c r="H389" s="79"/>
      <c r="L389" s="81"/>
      <c r="O389" s="81"/>
      <c r="R389" s="81">
        <f t="shared" si="21"/>
        <v>0</v>
      </c>
      <c r="S389" s="81">
        <f>IFERROR(IF(J389="X",0,IF(K389="X",0,VLOOKUP(K389,'15'!$K$3:$L$16,2,FALSE))),0)</f>
        <v>0</v>
      </c>
      <c r="T389" s="81">
        <f t="shared" si="22"/>
        <v>0</v>
      </c>
      <c r="U389" s="81">
        <f>IFERROR(VLOOKUP(K389,'15'!$K$3:$M$16,3,FALSE),0)</f>
        <v>0</v>
      </c>
      <c r="V389" s="81">
        <f t="shared" ref="V389:V452" si="23">IF(U389=0,0,T389/U389)</f>
        <v>0</v>
      </c>
    </row>
    <row r="390" spans="1:22">
      <c r="A390" s="7"/>
      <c r="E390" s="79"/>
      <c r="F390" s="79"/>
      <c r="G390" s="79"/>
      <c r="H390" s="79"/>
      <c r="L390" s="81"/>
      <c r="O390" s="81"/>
      <c r="R390" s="81">
        <f t="shared" si="21"/>
        <v>0</v>
      </c>
      <c r="S390" s="81">
        <f>IFERROR(IF(J390="X",0,IF(K390="X",0,VLOOKUP(K390,'15'!$K$3:$L$16,2,FALSE))),0)</f>
        <v>0</v>
      </c>
      <c r="T390" s="81">
        <f t="shared" si="22"/>
        <v>0</v>
      </c>
      <c r="U390" s="81">
        <f>IFERROR(VLOOKUP(K390,'15'!$K$3:$M$16,3,FALSE),0)</f>
        <v>0</v>
      </c>
      <c r="V390" s="81">
        <f t="shared" si="23"/>
        <v>0</v>
      </c>
    </row>
    <row r="391" spans="1:22">
      <c r="A391" s="7"/>
      <c r="E391" s="79"/>
      <c r="F391" s="79"/>
      <c r="G391" s="79"/>
      <c r="H391" s="79"/>
      <c r="L391" s="81"/>
      <c r="O391" s="81"/>
      <c r="R391" s="81">
        <f t="shared" si="21"/>
        <v>0</v>
      </c>
      <c r="S391" s="81">
        <f>IFERROR(IF(J391="X",0,IF(K391="X",0,VLOOKUP(K391,'15'!$K$3:$L$16,2,FALSE))),0)</f>
        <v>0</v>
      </c>
      <c r="T391" s="81">
        <f t="shared" si="22"/>
        <v>0</v>
      </c>
      <c r="U391" s="81">
        <f>IFERROR(VLOOKUP(K391,'15'!$K$3:$M$16,3,FALSE),0)</f>
        <v>0</v>
      </c>
      <c r="V391" s="81">
        <f t="shared" si="23"/>
        <v>0</v>
      </c>
    </row>
    <row r="392" spans="1:22">
      <c r="A392" s="7"/>
      <c r="E392" s="79"/>
      <c r="F392" s="79"/>
      <c r="G392" s="79"/>
      <c r="H392" s="79"/>
      <c r="L392" s="81"/>
      <c r="O392" s="81"/>
      <c r="R392" s="81">
        <f t="shared" si="21"/>
        <v>0</v>
      </c>
      <c r="S392" s="81">
        <f>IFERROR(IF(J392="X",0,IF(K392="X",0,VLOOKUP(K392,'15'!$K$3:$L$16,2,FALSE))),0)</f>
        <v>0</v>
      </c>
      <c r="T392" s="81">
        <f t="shared" si="22"/>
        <v>0</v>
      </c>
      <c r="U392" s="81">
        <f>IFERROR(VLOOKUP(K392,'15'!$K$3:$M$16,3,FALSE),0)</f>
        <v>0</v>
      </c>
      <c r="V392" s="81">
        <f t="shared" si="23"/>
        <v>0</v>
      </c>
    </row>
    <row r="393" spans="1:22">
      <c r="A393" s="7"/>
      <c r="E393" s="79"/>
      <c r="F393" s="79"/>
      <c r="G393" s="79"/>
      <c r="H393" s="79"/>
      <c r="L393" s="81"/>
      <c r="O393" s="81"/>
      <c r="R393" s="81">
        <f t="shared" si="21"/>
        <v>0</v>
      </c>
      <c r="S393" s="81">
        <f>IFERROR(IF(J393="X",0,IF(K393="X",0,VLOOKUP(K393,'15'!$K$3:$L$16,2,FALSE))),0)</f>
        <v>0</v>
      </c>
      <c r="T393" s="81">
        <f t="shared" si="22"/>
        <v>0</v>
      </c>
      <c r="U393" s="81">
        <f>IFERROR(VLOOKUP(K393,'15'!$K$3:$M$16,3,FALSE),0)</f>
        <v>0</v>
      </c>
      <c r="V393" s="81">
        <f t="shared" si="23"/>
        <v>0</v>
      </c>
    </row>
    <row r="394" spans="1:22">
      <c r="A394" s="7"/>
      <c r="E394" s="79"/>
      <c r="F394" s="79"/>
      <c r="G394" s="79"/>
      <c r="H394" s="79"/>
      <c r="L394" s="81"/>
      <c r="O394" s="81"/>
      <c r="R394" s="81">
        <f t="shared" si="21"/>
        <v>0</v>
      </c>
      <c r="S394" s="81">
        <f>IFERROR(IF(J394="X",0,IF(K394="X",0,VLOOKUP(K394,'15'!$K$3:$L$16,2,FALSE))),0)</f>
        <v>0</v>
      </c>
      <c r="T394" s="81">
        <f t="shared" si="22"/>
        <v>0</v>
      </c>
      <c r="U394" s="81">
        <f>IFERROR(VLOOKUP(K394,'15'!$K$3:$M$16,3,FALSE),0)</f>
        <v>0</v>
      </c>
      <c r="V394" s="81">
        <f t="shared" si="23"/>
        <v>0</v>
      </c>
    </row>
    <row r="395" spans="1:22">
      <c r="A395" s="7"/>
      <c r="E395" s="79"/>
      <c r="F395" s="79"/>
      <c r="G395" s="79"/>
      <c r="H395" s="79"/>
      <c r="L395" s="81"/>
      <c r="O395" s="81"/>
      <c r="R395" s="81">
        <f t="shared" si="21"/>
        <v>0</v>
      </c>
      <c r="S395" s="81">
        <f>IFERROR(IF(J395="X",0,IF(K395="X",0,VLOOKUP(K395,'15'!$K$3:$L$16,2,FALSE))),0)</f>
        <v>0</v>
      </c>
      <c r="T395" s="81">
        <f t="shared" si="22"/>
        <v>0</v>
      </c>
      <c r="U395" s="81">
        <f>IFERROR(VLOOKUP(K395,'15'!$K$3:$M$16,3,FALSE),0)</f>
        <v>0</v>
      </c>
      <c r="V395" s="81">
        <f t="shared" si="23"/>
        <v>0</v>
      </c>
    </row>
    <row r="396" spans="1:22">
      <c r="A396" s="7"/>
      <c r="E396" s="79"/>
      <c r="F396" s="79"/>
      <c r="G396" s="79"/>
      <c r="H396" s="79"/>
      <c r="L396" s="81"/>
      <c r="O396" s="81"/>
      <c r="R396" s="81">
        <f t="shared" si="21"/>
        <v>0</v>
      </c>
      <c r="S396" s="81">
        <f>IFERROR(IF(J396="X",0,IF(K396="X",0,VLOOKUP(K396,'15'!$K$3:$L$16,2,FALSE))),0)</f>
        <v>0</v>
      </c>
      <c r="T396" s="81">
        <f t="shared" si="22"/>
        <v>0</v>
      </c>
      <c r="U396" s="81">
        <f>IFERROR(VLOOKUP(K396,'15'!$K$3:$M$16,3,FALSE),0)</f>
        <v>0</v>
      </c>
      <c r="V396" s="81">
        <f t="shared" si="23"/>
        <v>0</v>
      </c>
    </row>
    <row r="397" spans="1:22">
      <c r="A397" s="7"/>
      <c r="E397" s="79"/>
      <c r="F397" s="79"/>
      <c r="G397" s="79"/>
      <c r="H397" s="79"/>
      <c r="L397" s="81"/>
      <c r="O397" s="81"/>
      <c r="R397" s="81">
        <f t="shared" si="21"/>
        <v>0</v>
      </c>
      <c r="S397" s="81">
        <f>IFERROR(IF(J397="X",0,IF(K397="X",0,VLOOKUP(K397,'15'!$K$3:$L$16,2,FALSE))),0)</f>
        <v>0</v>
      </c>
      <c r="T397" s="81">
        <f t="shared" si="22"/>
        <v>0</v>
      </c>
      <c r="U397" s="81">
        <f>IFERROR(VLOOKUP(K397,'15'!$K$3:$M$16,3,FALSE),0)</f>
        <v>0</v>
      </c>
      <c r="V397" s="81">
        <f t="shared" si="23"/>
        <v>0</v>
      </c>
    </row>
    <row r="398" spans="1:22">
      <c r="A398" s="7"/>
      <c r="E398" s="79"/>
      <c r="F398" s="79"/>
      <c r="G398" s="79"/>
      <c r="H398" s="79"/>
      <c r="L398" s="81"/>
      <c r="O398" s="81"/>
      <c r="R398" s="81">
        <f t="shared" si="21"/>
        <v>0</v>
      </c>
      <c r="S398" s="81">
        <f>IFERROR(IF(J398="X",0,IF(K398="X",0,VLOOKUP(K398,'15'!$K$3:$L$16,2,FALSE))),0)</f>
        <v>0</v>
      </c>
      <c r="T398" s="81">
        <f t="shared" si="22"/>
        <v>0</v>
      </c>
      <c r="U398" s="81">
        <f>IFERROR(VLOOKUP(K398,'15'!$K$3:$M$16,3,FALSE),0)</f>
        <v>0</v>
      </c>
      <c r="V398" s="81">
        <f t="shared" si="23"/>
        <v>0</v>
      </c>
    </row>
    <row r="399" spans="1:22">
      <c r="A399" s="7"/>
      <c r="E399" s="79"/>
      <c r="F399" s="79"/>
      <c r="G399" s="79"/>
      <c r="H399" s="79"/>
      <c r="L399" s="81"/>
      <c r="O399" s="81"/>
      <c r="R399" s="81">
        <f t="shared" si="21"/>
        <v>0</v>
      </c>
      <c r="S399" s="81">
        <f>IFERROR(IF(J399="X",0,IF(K399="X",0,VLOOKUP(K399,'15'!$K$3:$L$16,2,FALSE))),0)</f>
        <v>0</v>
      </c>
      <c r="T399" s="81">
        <f t="shared" si="22"/>
        <v>0</v>
      </c>
      <c r="U399" s="81">
        <f>IFERROR(VLOOKUP(K399,'15'!$K$3:$M$16,3,FALSE),0)</f>
        <v>0</v>
      </c>
      <c r="V399" s="81">
        <f t="shared" si="23"/>
        <v>0</v>
      </c>
    </row>
    <row r="400" spans="1:22">
      <c r="A400" s="7"/>
      <c r="E400" s="79"/>
      <c r="F400" s="79"/>
      <c r="G400" s="79"/>
      <c r="H400" s="79"/>
      <c r="L400" s="81"/>
      <c r="O400" s="81"/>
      <c r="R400" s="81">
        <f t="shared" si="21"/>
        <v>0</v>
      </c>
      <c r="S400" s="81">
        <f>IFERROR(IF(J400="X",0,IF(K400="X",0,VLOOKUP(K400,'15'!$K$3:$L$16,2,FALSE))),0)</f>
        <v>0</v>
      </c>
      <c r="T400" s="81">
        <f t="shared" si="22"/>
        <v>0</v>
      </c>
      <c r="U400" s="81">
        <f>IFERROR(VLOOKUP(K400,'15'!$K$3:$M$16,3,FALSE),0)</f>
        <v>0</v>
      </c>
      <c r="V400" s="81">
        <f t="shared" si="23"/>
        <v>0</v>
      </c>
    </row>
    <row r="401" spans="1:22">
      <c r="A401" s="7"/>
      <c r="E401" s="79"/>
      <c r="F401" s="79"/>
      <c r="G401" s="79"/>
      <c r="H401" s="79"/>
      <c r="L401" s="81"/>
      <c r="O401" s="81"/>
      <c r="R401" s="81">
        <f t="shared" si="21"/>
        <v>0</v>
      </c>
      <c r="S401" s="81">
        <f>IFERROR(IF(J401="X",0,IF(K401="X",0,VLOOKUP(K401,'15'!$K$3:$L$16,2,FALSE))),0)</f>
        <v>0</v>
      </c>
      <c r="T401" s="81">
        <f t="shared" si="22"/>
        <v>0</v>
      </c>
      <c r="U401" s="81">
        <f>IFERROR(VLOOKUP(K401,'15'!$K$3:$M$16,3,FALSE),0)</f>
        <v>0</v>
      </c>
      <c r="V401" s="81">
        <f t="shared" si="23"/>
        <v>0</v>
      </c>
    </row>
    <row r="402" spans="1:22">
      <c r="A402" s="7"/>
      <c r="E402" s="79"/>
      <c r="F402" s="79"/>
      <c r="G402" s="79"/>
      <c r="H402" s="79"/>
      <c r="L402" s="81"/>
      <c r="O402" s="81"/>
      <c r="R402" s="81">
        <f t="shared" si="21"/>
        <v>0</v>
      </c>
      <c r="S402" s="81">
        <f>IFERROR(IF(J402="X",0,IF(K402="X",0,VLOOKUP(K402,'15'!$K$3:$L$16,2,FALSE))),0)</f>
        <v>0</v>
      </c>
      <c r="T402" s="81">
        <f t="shared" si="22"/>
        <v>0</v>
      </c>
      <c r="U402" s="81">
        <f>IFERROR(VLOOKUP(K402,'15'!$K$3:$M$16,3,FALSE),0)</f>
        <v>0</v>
      </c>
      <c r="V402" s="81">
        <f t="shared" si="23"/>
        <v>0</v>
      </c>
    </row>
    <row r="403" spans="1:22">
      <c r="A403" s="7"/>
      <c r="E403" s="79"/>
      <c r="F403" s="79"/>
      <c r="G403" s="79"/>
      <c r="H403" s="79"/>
      <c r="L403" s="81"/>
      <c r="O403" s="81"/>
      <c r="R403" s="81">
        <f t="shared" si="21"/>
        <v>0</v>
      </c>
      <c r="S403" s="81">
        <f>IFERROR(IF(J403="X",0,IF(K403="X",0,VLOOKUP(K403,'15'!$K$3:$L$16,2,FALSE))),0)</f>
        <v>0</v>
      </c>
      <c r="T403" s="81">
        <f t="shared" si="22"/>
        <v>0</v>
      </c>
      <c r="U403" s="81">
        <f>IFERROR(VLOOKUP(K403,'15'!$K$3:$M$16,3,FALSE),0)</f>
        <v>0</v>
      </c>
      <c r="V403" s="81">
        <f t="shared" si="23"/>
        <v>0</v>
      </c>
    </row>
    <row r="404" spans="1:22">
      <c r="A404" s="7"/>
      <c r="E404" s="79"/>
      <c r="F404" s="79"/>
      <c r="G404" s="79"/>
      <c r="H404" s="79"/>
      <c r="L404" s="81"/>
      <c r="O404" s="81"/>
      <c r="R404" s="81">
        <f t="shared" si="21"/>
        <v>0</v>
      </c>
      <c r="S404" s="81">
        <f>IFERROR(IF(J404="X",0,IF(K404="X",0,VLOOKUP(K404,'15'!$K$3:$L$16,2,FALSE))),0)</f>
        <v>0</v>
      </c>
      <c r="T404" s="81">
        <f t="shared" si="22"/>
        <v>0</v>
      </c>
      <c r="U404" s="81">
        <f>IFERROR(VLOOKUP(K404,'15'!$K$3:$M$16,3,FALSE),0)</f>
        <v>0</v>
      </c>
      <c r="V404" s="81">
        <f t="shared" si="23"/>
        <v>0</v>
      </c>
    </row>
    <row r="405" spans="1:22">
      <c r="A405" s="7"/>
      <c r="E405" s="79"/>
      <c r="F405" s="79"/>
      <c r="G405" s="79"/>
      <c r="H405" s="79"/>
      <c r="L405" s="81"/>
      <c r="O405" s="81"/>
      <c r="R405" s="81">
        <f t="shared" si="21"/>
        <v>0</v>
      </c>
      <c r="S405" s="81">
        <f>IFERROR(IF(J405="X",0,IF(K405="X",0,VLOOKUP(K405,'15'!$K$3:$L$16,2,FALSE))),0)</f>
        <v>0</v>
      </c>
      <c r="T405" s="81">
        <f t="shared" si="22"/>
        <v>0</v>
      </c>
      <c r="U405" s="81">
        <f>IFERROR(VLOOKUP(K405,'15'!$K$3:$M$16,3,FALSE),0)</f>
        <v>0</v>
      </c>
      <c r="V405" s="81">
        <f t="shared" si="23"/>
        <v>0</v>
      </c>
    </row>
    <row r="406" spans="1:22">
      <c r="A406" s="7"/>
      <c r="E406" s="79"/>
      <c r="F406" s="79"/>
      <c r="G406" s="79"/>
      <c r="H406" s="79"/>
      <c r="L406" s="81"/>
      <c r="O406" s="81"/>
      <c r="R406" s="81">
        <f t="shared" si="21"/>
        <v>0</v>
      </c>
      <c r="S406" s="81">
        <f>IFERROR(IF(J406="X",0,IF(K406="X",0,VLOOKUP(K406,'15'!$K$3:$L$16,2,FALSE))),0)</f>
        <v>0</v>
      </c>
      <c r="T406" s="81">
        <f t="shared" si="22"/>
        <v>0</v>
      </c>
      <c r="U406" s="81">
        <f>IFERROR(VLOOKUP(K406,'15'!$K$3:$M$16,3,FALSE),0)</f>
        <v>0</v>
      </c>
      <c r="V406" s="81">
        <f t="shared" si="23"/>
        <v>0</v>
      </c>
    </row>
    <row r="407" spans="1:22">
      <c r="A407" s="7"/>
      <c r="E407" s="79"/>
      <c r="F407" s="79"/>
      <c r="G407" s="79"/>
      <c r="H407" s="79"/>
      <c r="L407" s="81"/>
      <c r="O407" s="81"/>
      <c r="R407" s="81">
        <f t="shared" si="21"/>
        <v>0</v>
      </c>
      <c r="S407" s="81">
        <f>IFERROR(IF(J407="X",0,IF(K407="X",0,VLOOKUP(K407,'15'!$K$3:$L$16,2,FALSE))),0)</f>
        <v>0</v>
      </c>
      <c r="T407" s="81">
        <f t="shared" si="22"/>
        <v>0</v>
      </c>
      <c r="U407" s="81">
        <f>IFERROR(VLOOKUP(K407,'15'!$K$3:$M$16,3,FALSE),0)</f>
        <v>0</v>
      </c>
      <c r="V407" s="81">
        <f t="shared" si="23"/>
        <v>0</v>
      </c>
    </row>
    <row r="408" spans="1:22">
      <c r="A408" s="7"/>
      <c r="E408" s="79"/>
      <c r="F408" s="79"/>
      <c r="G408" s="79"/>
      <c r="H408" s="79"/>
      <c r="L408" s="81"/>
      <c r="O408" s="81"/>
      <c r="R408" s="81">
        <f t="shared" si="21"/>
        <v>0</v>
      </c>
      <c r="S408" s="81">
        <f>IFERROR(IF(J408="X",0,IF(K408="X",0,VLOOKUP(K408,'15'!$K$3:$L$16,2,FALSE))),0)</f>
        <v>0</v>
      </c>
      <c r="T408" s="81">
        <f t="shared" si="22"/>
        <v>0</v>
      </c>
      <c r="U408" s="81">
        <f>IFERROR(VLOOKUP(K408,'15'!$K$3:$M$16,3,FALSE),0)</f>
        <v>0</v>
      </c>
      <c r="V408" s="81">
        <f t="shared" si="23"/>
        <v>0</v>
      </c>
    </row>
    <row r="409" spans="1:22">
      <c r="A409" s="7"/>
      <c r="E409" s="79"/>
      <c r="F409" s="79"/>
      <c r="G409" s="79"/>
      <c r="H409" s="79"/>
      <c r="L409" s="81"/>
      <c r="O409" s="81"/>
      <c r="R409" s="81">
        <f t="shared" si="21"/>
        <v>0</v>
      </c>
      <c r="S409" s="81">
        <f>IFERROR(IF(J409="X",0,IF(K409="X",0,VLOOKUP(K409,'15'!$K$3:$L$16,2,FALSE))),0)</f>
        <v>0</v>
      </c>
      <c r="T409" s="81">
        <f t="shared" si="22"/>
        <v>0</v>
      </c>
      <c r="U409" s="81">
        <f>IFERROR(VLOOKUP(K409,'15'!$K$3:$M$16,3,FALSE),0)</f>
        <v>0</v>
      </c>
      <c r="V409" s="81">
        <f t="shared" si="23"/>
        <v>0</v>
      </c>
    </row>
    <row r="410" spans="1:22">
      <c r="A410" s="7"/>
      <c r="E410" s="79"/>
      <c r="F410" s="79"/>
      <c r="G410" s="79"/>
      <c r="H410" s="79"/>
      <c r="L410" s="81"/>
      <c r="O410" s="81"/>
      <c r="R410" s="81">
        <f t="shared" si="21"/>
        <v>0</v>
      </c>
      <c r="S410" s="81">
        <f>IFERROR(IF(J410="X",0,IF(K410="X",0,VLOOKUP(K410,'15'!$K$3:$L$16,2,FALSE))),0)</f>
        <v>0</v>
      </c>
      <c r="T410" s="81">
        <f t="shared" si="22"/>
        <v>0</v>
      </c>
      <c r="U410" s="81">
        <f>IFERROR(VLOOKUP(K410,'15'!$K$3:$M$16,3,FALSE),0)</f>
        <v>0</v>
      </c>
      <c r="V410" s="81">
        <f t="shared" si="23"/>
        <v>0</v>
      </c>
    </row>
    <row r="411" spans="1:22">
      <c r="A411" s="7"/>
      <c r="E411" s="79"/>
      <c r="F411" s="79"/>
      <c r="G411" s="79"/>
      <c r="H411" s="79"/>
      <c r="L411" s="81"/>
      <c r="O411" s="81"/>
      <c r="R411" s="81">
        <f t="shared" si="21"/>
        <v>0</v>
      </c>
      <c r="S411" s="81">
        <f>IFERROR(IF(J411="X",0,IF(K411="X",0,VLOOKUP(K411,'15'!$K$3:$L$16,2,FALSE))),0)</f>
        <v>0</v>
      </c>
      <c r="T411" s="81">
        <f t="shared" si="22"/>
        <v>0</v>
      </c>
      <c r="U411" s="81">
        <f>IFERROR(VLOOKUP(K411,'15'!$K$3:$M$16,3,FALSE),0)</f>
        <v>0</v>
      </c>
      <c r="V411" s="81">
        <f t="shared" si="23"/>
        <v>0</v>
      </c>
    </row>
    <row r="412" spans="1:22">
      <c r="A412" s="7"/>
      <c r="E412" s="79"/>
      <c r="F412" s="79"/>
      <c r="G412" s="79"/>
      <c r="H412" s="79"/>
      <c r="L412" s="81"/>
      <c r="O412" s="81"/>
      <c r="R412" s="81">
        <f t="shared" si="21"/>
        <v>0</v>
      </c>
      <c r="S412" s="81">
        <f>IFERROR(IF(J412="X",0,IF(K412="X",0,VLOOKUP(K412,'15'!$K$3:$L$16,2,FALSE))),0)</f>
        <v>0</v>
      </c>
      <c r="T412" s="81">
        <f t="shared" si="22"/>
        <v>0</v>
      </c>
      <c r="U412" s="81">
        <f>IFERROR(VLOOKUP(K412,'15'!$K$3:$M$16,3,FALSE),0)</f>
        <v>0</v>
      </c>
      <c r="V412" s="81">
        <f t="shared" si="23"/>
        <v>0</v>
      </c>
    </row>
    <row r="413" spans="1:22">
      <c r="A413" s="7"/>
      <c r="E413" s="79"/>
      <c r="F413" s="79"/>
      <c r="G413" s="79"/>
      <c r="H413" s="79"/>
      <c r="L413" s="81"/>
      <c r="O413" s="81"/>
      <c r="R413" s="81">
        <f>SUM(M415+P415)</f>
        <v>0</v>
      </c>
      <c r="S413" s="81">
        <f>IFERROR(IF(J415="X",0,IF(K415="X",0,VLOOKUP(K415,'15'!$K$3:$L$16,2,FALSE))),0)</f>
        <v>0</v>
      </c>
      <c r="T413" s="81">
        <f>R415*S415</f>
        <v>0</v>
      </c>
      <c r="U413" s="81">
        <f>IFERROR(VLOOKUP(K415,'15'!$K$3:$M$16,3,FALSE),0)</f>
        <v>0</v>
      </c>
      <c r="V413" s="81">
        <f>IF(U415=0,0,T415/U415)</f>
        <v>0</v>
      </c>
    </row>
    <row r="414" spans="1:22">
      <c r="A414" s="7"/>
      <c r="E414" s="79"/>
      <c r="F414" s="79"/>
      <c r="G414" s="79"/>
      <c r="H414" s="79"/>
      <c r="L414" s="81"/>
      <c r="O414" s="81"/>
      <c r="R414" s="81">
        <f t="shared" ref="R414:R477" si="24">SUM(M414+P414)</f>
        <v>0</v>
      </c>
      <c r="S414" s="81">
        <f>IFERROR(IF(J414="X",0,IF(K414="X",0,VLOOKUP(K414,'15'!$K$3:$L$16,2,FALSE))),0)</f>
        <v>0</v>
      </c>
      <c r="T414" s="81">
        <f t="shared" si="22"/>
        <v>0</v>
      </c>
      <c r="U414" s="81">
        <f>IFERROR(VLOOKUP(K414,'15'!$K$3:$M$16,3,FALSE),0)</f>
        <v>0</v>
      </c>
      <c r="V414" s="81">
        <f t="shared" si="23"/>
        <v>0</v>
      </c>
    </row>
    <row r="415" spans="1:22">
      <c r="A415" s="7"/>
      <c r="E415" s="79"/>
      <c r="F415" s="79"/>
      <c r="G415" s="79"/>
      <c r="H415" s="79"/>
      <c r="L415" s="81"/>
      <c r="O415" s="81"/>
      <c r="R415" s="81">
        <f t="shared" si="24"/>
        <v>0</v>
      </c>
      <c r="S415" s="81">
        <f>IFERROR(IF(J415="X",0,IF(K415="X",0,VLOOKUP(K415,'15'!$K$3:$L$16,2,FALSE))),0)</f>
        <v>0</v>
      </c>
      <c r="T415" s="81">
        <f t="shared" si="22"/>
        <v>0</v>
      </c>
      <c r="U415" s="81">
        <f>IFERROR(VLOOKUP(K415,'15'!$K$3:$M$16,3,FALSE),0)</f>
        <v>0</v>
      </c>
      <c r="V415" s="81">
        <f t="shared" si="23"/>
        <v>0</v>
      </c>
    </row>
    <row r="416" spans="1:22">
      <c r="A416" s="7"/>
      <c r="E416" s="79"/>
      <c r="F416" s="79"/>
      <c r="G416" s="79"/>
      <c r="H416" s="79"/>
      <c r="L416" s="81"/>
      <c r="O416" s="81"/>
      <c r="R416" s="81">
        <f t="shared" si="24"/>
        <v>0</v>
      </c>
      <c r="S416" s="81">
        <f>IFERROR(IF(J416="X",0,IF(K416="X",0,VLOOKUP(K416,'15'!$K$3:$L$16,2,FALSE))),0)</f>
        <v>0</v>
      </c>
      <c r="T416" s="81">
        <f t="shared" si="22"/>
        <v>0</v>
      </c>
      <c r="U416" s="81">
        <f>IFERROR(VLOOKUP(K416,'15'!$K$3:$M$16,3,FALSE),0)</f>
        <v>0</v>
      </c>
      <c r="V416" s="81">
        <f t="shared" si="23"/>
        <v>0</v>
      </c>
    </row>
    <row r="417" spans="1:22">
      <c r="A417" s="7"/>
      <c r="E417" s="79"/>
      <c r="F417" s="79"/>
      <c r="G417" s="79"/>
      <c r="H417" s="79"/>
      <c r="L417" s="81"/>
      <c r="O417" s="81"/>
      <c r="R417" s="81">
        <f t="shared" si="24"/>
        <v>0</v>
      </c>
      <c r="S417" s="81">
        <f>IFERROR(IF(J417="X",0,IF(K417="X",0,VLOOKUP(K417,'15'!$K$3:$L$16,2,FALSE))),0)</f>
        <v>0</v>
      </c>
      <c r="T417" s="81">
        <f t="shared" si="22"/>
        <v>0</v>
      </c>
      <c r="U417" s="81">
        <f>IFERROR(VLOOKUP(K417,'15'!$K$3:$M$16,3,FALSE),0)</f>
        <v>0</v>
      </c>
      <c r="V417" s="81">
        <f t="shared" si="23"/>
        <v>0</v>
      </c>
    </row>
    <row r="418" spans="1:22">
      <c r="A418" s="7"/>
      <c r="E418" s="79"/>
      <c r="F418" s="79"/>
      <c r="G418" s="79"/>
      <c r="H418" s="79"/>
      <c r="L418" s="81"/>
      <c r="O418" s="81"/>
      <c r="R418" s="81">
        <f t="shared" si="24"/>
        <v>0</v>
      </c>
      <c r="S418" s="81">
        <f>IFERROR(IF(J418="X",0,IF(K418="X",0,VLOOKUP(K418,'15'!$K$3:$L$16,2,FALSE))),0)</f>
        <v>0</v>
      </c>
      <c r="T418" s="81">
        <f t="shared" si="22"/>
        <v>0</v>
      </c>
      <c r="U418" s="81">
        <f>IFERROR(VLOOKUP(K418,'15'!$K$3:$M$16,3,FALSE),0)</f>
        <v>0</v>
      </c>
      <c r="V418" s="81">
        <f t="shared" si="23"/>
        <v>0</v>
      </c>
    </row>
    <row r="419" spans="1:22">
      <c r="A419" s="7"/>
      <c r="E419" s="79"/>
      <c r="F419" s="79"/>
      <c r="G419" s="79"/>
      <c r="H419" s="79"/>
      <c r="L419" s="81"/>
      <c r="O419" s="81"/>
      <c r="R419" s="81">
        <f t="shared" si="24"/>
        <v>0</v>
      </c>
      <c r="S419" s="81">
        <f>IFERROR(IF(J419="X",0,IF(K419="X",0,VLOOKUP(K419,'15'!$K$3:$L$16,2,FALSE))),0)</f>
        <v>0</v>
      </c>
      <c r="T419" s="81">
        <f t="shared" si="22"/>
        <v>0</v>
      </c>
      <c r="U419" s="81">
        <f>IFERROR(VLOOKUP(K419,'15'!$K$3:$M$16,3,FALSE),0)</f>
        <v>0</v>
      </c>
      <c r="V419" s="81">
        <f t="shared" si="23"/>
        <v>0</v>
      </c>
    </row>
    <row r="420" spans="1:22">
      <c r="A420" s="7"/>
      <c r="E420" s="79"/>
      <c r="F420" s="79"/>
      <c r="G420" s="79"/>
      <c r="H420" s="79"/>
      <c r="L420" s="81"/>
      <c r="O420" s="81"/>
      <c r="R420" s="81">
        <f t="shared" si="24"/>
        <v>0</v>
      </c>
      <c r="S420" s="81">
        <f>IFERROR(IF(J420="X",0,IF(K420="X",0,VLOOKUP(K420,'15'!$K$3:$L$16,2,FALSE))),0)</f>
        <v>0</v>
      </c>
      <c r="T420" s="81">
        <f t="shared" si="22"/>
        <v>0</v>
      </c>
      <c r="U420" s="81">
        <f>IFERROR(VLOOKUP(K420,'15'!$K$3:$M$16,3,FALSE),0)</f>
        <v>0</v>
      </c>
      <c r="V420" s="81">
        <f t="shared" si="23"/>
        <v>0</v>
      </c>
    </row>
    <row r="421" spans="1:22">
      <c r="A421" s="7"/>
      <c r="E421" s="79"/>
      <c r="F421" s="79"/>
      <c r="G421" s="79"/>
      <c r="H421" s="79"/>
      <c r="L421" s="81"/>
      <c r="O421" s="81"/>
      <c r="R421" s="81">
        <f t="shared" si="24"/>
        <v>0</v>
      </c>
      <c r="S421" s="81">
        <f>IFERROR(IF(J421="X",0,IF(K421="X",0,VLOOKUP(K421,'15'!$K$3:$L$16,2,FALSE))),0)</f>
        <v>0</v>
      </c>
      <c r="T421" s="81">
        <f t="shared" si="22"/>
        <v>0</v>
      </c>
      <c r="U421" s="81">
        <f>IFERROR(VLOOKUP(K421,'15'!$K$3:$M$16,3,FALSE),0)</f>
        <v>0</v>
      </c>
      <c r="V421" s="81">
        <f t="shared" si="23"/>
        <v>0</v>
      </c>
    </row>
    <row r="422" spans="1:22">
      <c r="A422" s="7"/>
      <c r="E422" s="79"/>
      <c r="F422" s="79"/>
      <c r="G422" s="79"/>
      <c r="H422" s="79"/>
      <c r="L422" s="81"/>
      <c r="O422" s="81"/>
      <c r="R422" s="81">
        <f t="shared" si="24"/>
        <v>0</v>
      </c>
      <c r="S422" s="81">
        <f>IFERROR(IF(J422="X",0,IF(K422="X",0,VLOOKUP(K422,'15'!$K$3:$L$16,2,FALSE))),0)</f>
        <v>0</v>
      </c>
      <c r="T422" s="81">
        <f t="shared" si="22"/>
        <v>0</v>
      </c>
      <c r="U422" s="81">
        <f>IFERROR(VLOOKUP(K422,'15'!$K$3:$M$16,3,FALSE),0)</f>
        <v>0</v>
      </c>
      <c r="V422" s="81">
        <f t="shared" si="23"/>
        <v>0</v>
      </c>
    </row>
    <row r="423" spans="1:22">
      <c r="A423" s="7"/>
      <c r="E423" s="79"/>
      <c r="F423" s="79"/>
      <c r="G423" s="79"/>
      <c r="H423" s="79"/>
      <c r="L423" s="81"/>
      <c r="O423" s="81"/>
      <c r="R423" s="81">
        <f t="shared" si="24"/>
        <v>0</v>
      </c>
      <c r="S423" s="81">
        <f>IFERROR(IF(J423="X",0,IF(K423="X",0,VLOOKUP(K423,'15'!$K$3:$L$16,2,FALSE))),0)</f>
        <v>0</v>
      </c>
      <c r="T423" s="81">
        <f t="shared" si="22"/>
        <v>0</v>
      </c>
      <c r="U423" s="81">
        <f>IFERROR(VLOOKUP(K423,'15'!$K$3:$M$16,3,FALSE),0)</f>
        <v>0</v>
      </c>
      <c r="V423" s="81">
        <f t="shared" si="23"/>
        <v>0</v>
      </c>
    </row>
    <row r="424" spans="1:22">
      <c r="A424" s="7"/>
      <c r="E424" s="79"/>
      <c r="F424" s="79"/>
      <c r="G424" s="79"/>
      <c r="H424" s="79"/>
      <c r="L424" s="81"/>
      <c r="O424" s="81"/>
      <c r="R424" s="81">
        <f t="shared" si="24"/>
        <v>0</v>
      </c>
      <c r="S424" s="81">
        <f>IFERROR(IF(J424="X",0,IF(K424="X",0,VLOOKUP(K424,'15'!$K$3:$L$16,2,FALSE))),0)</f>
        <v>0</v>
      </c>
      <c r="T424" s="81">
        <f t="shared" si="22"/>
        <v>0</v>
      </c>
      <c r="U424" s="81">
        <f>IFERROR(VLOOKUP(K424,'15'!$K$3:$M$16,3,FALSE),0)</f>
        <v>0</v>
      </c>
      <c r="V424" s="81">
        <f t="shared" si="23"/>
        <v>0</v>
      </c>
    </row>
    <row r="425" spans="1:22">
      <c r="A425" s="7"/>
      <c r="E425" s="79"/>
      <c r="F425" s="79"/>
      <c r="G425" s="79"/>
      <c r="H425" s="79"/>
      <c r="L425" s="81"/>
      <c r="O425" s="81"/>
      <c r="R425" s="81">
        <f t="shared" si="24"/>
        <v>0</v>
      </c>
      <c r="S425" s="81">
        <f>IFERROR(IF(J425="X",0,IF(K425="X",0,VLOOKUP(K425,'15'!$K$3:$L$16,2,FALSE))),0)</f>
        <v>0</v>
      </c>
      <c r="T425" s="81">
        <f t="shared" si="22"/>
        <v>0</v>
      </c>
      <c r="U425" s="81">
        <f>IFERROR(VLOOKUP(K425,'15'!$K$3:$M$16,3,FALSE),0)</f>
        <v>0</v>
      </c>
      <c r="V425" s="81">
        <f t="shared" si="23"/>
        <v>0</v>
      </c>
    </row>
    <row r="426" spans="1:22">
      <c r="A426" s="7"/>
      <c r="E426" s="79"/>
      <c r="F426" s="79"/>
      <c r="G426" s="79"/>
      <c r="H426" s="79"/>
      <c r="L426" s="81"/>
      <c r="O426" s="81"/>
      <c r="R426" s="81">
        <f t="shared" si="24"/>
        <v>0</v>
      </c>
      <c r="S426" s="81">
        <f>IFERROR(IF(J426="X",0,IF(K426="X",0,VLOOKUP(K426,'15'!$K$3:$L$16,2,FALSE))),0)</f>
        <v>0</v>
      </c>
      <c r="T426" s="81">
        <f t="shared" si="22"/>
        <v>0</v>
      </c>
      <c r="U426" s="81">
        <f>IFERROR(VLOOKUP(K426,'15'!$K$3:$M$16,3,FALSE),0)</f>
        <v>0</v>
      </c>
      <c r="V426" s="81">
        <f t="shared" si="23"/>
        <v>0</v>
      </c>
    </row>
    <row r="427" spans="1:22">
      <c r="A427" s="7"/>
      <c r="E427" s="79"/>
      <c r="F427" s="79"/>
      <c r="G427" s="79"/>
      <c r="H427" s="79"/>
      <c r="L427" s="81"/>
      <c r="O427" s="81"/>
      <c r="R427" s="81">
        <f t="shared" si="24"/>
        <v>0</v>
      </c>
      <c r="S427" s="81">
        <f>IFERROR(IF(J427="X",0,IF(K427="X",0,VLOOKUP(K427,'15'!$K$3:$L$16,2,FALSE))),0)</f>
        <v>0</v>
      </c>
      <c r="T427" s="81">
        <f t="shared" si="22"/>
        <v>0</v>
      </c>
      <c r="U427" s="81">
        <f>IFERROR(VLOOKUP(K427,'15'!$K$3:$M$16,3,FALSE),0)</f>
        <v>0</v>
      </c>
      <c r="V427" s="81">
        <f t="shared" si="23"/>
        <v>0</v>
      </c>
    </row>
    <row r="428" spans="1:22">
      <c r="A428" s="7"/>
      <c r="E428" s="79"/>
      <c r="F428" s="79"/>
      <c r="G428" s="79"/>
      <c r="H428" s="79"/>
      <c r="L428" s="81"/>
      <c r="O428" s="81"/>
      <c r="R428" s="81">
        <f t="shared" si="24"/>
        <v>0</v>
      </c>
      <c r="S428" s="81">
        <f>IFERROR(IF(J428="X",0,IF(K428="X",0,VLOOKUP(K428,'15'!$K$3:$L$16,2,FALSE))),0)</f>
        <v>0</v>
      </c>
      <c r="T428" s="81">
        <f t="shared" si="22"/>
        <v>0</v>
      </c>
      <c r="U428" s="81">
        <f>IFERROR(VLOOKUP(K428,'15'!$K$3:$M$16,3,FALSE),0)</f>
        <v>0</v>
      </c>
      <c r="V428" s="81">
        <f t="shared" si="23"/>
        <v>0</v>
      </c>
    </row>
    <row r="429" spans="1:22">
      <c r="A429" s="7"/>
      <c r="E429" s="79"/>
      <c r="F429" s="79"/>
      <c r="G429" s="79"/>
      <c r="H429" s="79"/>
      <c r="L429" s="81"/>
      <c r="O429" s="81"/>
      <c r="R429" s="81">
        <f t="shared" si="24"/>
        <v>0</v>
      </c>
      <c r="S429" s="81">
        <f>IFERROR(IF(J429="X",0,IF(K429="X",0,VLOOKUP(K429,'15'!$K$3:$L$16,2,FALSE))),0)</f>
        <v>0</v>
      </c>
      <c r="T429" s="81">
        <f t="shared" si="22"/>
        <v>0</v>
      </c>
      <c r="U429" s="81">
        <f>IFERROR(VLOOKUP(K429,'15'!$K$3:$M$16,3,FALSE),0)</f>
        <v>0</v>
      </c>
      <c r="V429" s="81">
        <f t="shared" si="23"/>
        <v>0</v>
      </c>
    </row>
    <row r="430" spans="1:22">
      <c r="A430" s="7"/>
      <c r="E430" s="79"/>
      <c r="F430" s="79"/>
      <c r="G430" s="79"/>
      <c r="H430" s="79"/>
      <c r="L430" s="81"/>
      <c r="O430" s="81"/>
      <c r="R430" s="81">
        <f t="shared" si="24"/>
        <v>0</v>
      </c>
      <c r="S430" s="81">
        <f>IFERROR(IF(J430="X",0,IF(K430="X",0,VLOOKUP(K430,'15'!$K$3:$L$16,2,FALSE))),0)</f>
        <v>0</v>
      </c>
      <c r="T430" s="81">
        <f t="shared" si="22"/>
        <v>0</v>
      </c>
      <c r="U430" s="81">
        <f>IFERROR(VLOOKUP(K430,'15'!$K$3:$M$16,3,FALSE),0)</f>
        <v>0</v>
      </c>
      <c r="V430" s="81">
        <f t="shared" si="23"/>
        <v>0</v>
      </c>
    </row>
    <row r="431" spans="1:22">
      <c r="A431" s="7"/>
      <c r="E431" s="79"/>
      <c r="F431" s="79"/>
      <c r="G431" s="79"/>
      <c r="H431" s="79"/>
      <c r="L431" s="81"/>
      <c r="O431" s="81"/>
      <c r="R431" s="81">
        <f t="shared" si="24"/>
        <v>0</v>
      </c>
      <c r="S431" s="81">
        <f>IFERROR(IF(J431="X",0,IF(K431="X",0,VLOOKUP(K431,'15'!$K$3:$L$16,2,FALSE))),0)</f>
        <v>0</v>
      </c>
      <c r="T431" s="81">
        <f t="shared" si="22"/>
        <v>0</v>
      </c>
      <c r="U431" s="81">
        <f>IFERROR(VLOOKUP(K431,'15'!$K$3:$M$16,3,FALSE),0)</f>
        <v>0</v>
      </c>
      <c r="V431" s="81">
        <f t="shared" si="23"/>
        <v>0</v>
      </c>
    </row>
    <row r="432" spans="1:22">
      <c r="A432" s="7"/>
      <c r="E432" s="79"/>
      <c r="F432" s="79"/>
      <c r="G432" s="79"/>
      <c r="H432" s="79"/>
      <c r="L432" s="81"/>
      <c r="O432" s="81"/>
      <c r="R432" s="81">
        <f t="shared" si="24"/>
        <v>0</v>
      </c>
      <c r="S432" s="81">
        <f>IFERROR(IF(J432="X",0,IF(K432="X",0,VLOOKUP(K432,'15'!$K$3:$L$16,2,FALSE))),0)</f>
        <v>0</v>
      </c>
      <c r="T432" s="81">
        <f t="shared" si="22"/>
        <v>0</v>
      </c>
      <c r="U432" s="81">
        <f>IFERROR(VLOOKUP(K432,'15'!$K$3:$M$16,3,FALSE),0)</f>
        <v>0</v>
      </c>
      <c r="V432" s="81">
        <f t="shared" si="23"/>
        <v>0</v>
      </c>
    </row>
    <row r="433" spans="1:22">
      <c r="A433" s="7"/>
      <c r="E433" s="79"/>
      <c r="F433" s="79"/>
      <c r="G433" s="79"/>
      <c r="H433" s="79"/>
      <c r="L433" s="81"/>
      <c r="O433" s="81"/>
      <c r="R433" s="81">
        <f t="shared" si="24"/>
        <v>0</v>
      </c>
      <c r="S433" s="81">
        <f>IFERROR(IF(J433="X",0,IF(K433="X",0,VLOOKUP(K433,'15'!$K$3:$L$16,2,FALSE))),0)</f>
        <v>0</v>
      </c>
      <c r="T433" s="81">
        <f t="shared" si="22"/>
        <v>0</v>
      </c>
      <c r="U433" s="81">
        <f>IFERROR(VLOOKUP(K433,'15'!$K$3:$M$16,3,FALSE),0)</f>
        <v>0</v>
      </c>
      <c r="V433" s="81">
        <f t="shared" si="23"/>
        <v>0</v>
      </c>
    </row>
    <row r="434" spans="1:22">
      <c r="A434" s="7"/>
      <c r="E434" s="79"/>
      <c r="F434" s="79"/>
      <c r="G434" s="79"/>
      <c r="H434" s="79"/>
      <c r="L434" s="81"/>
      <c r="O434" s="81"/>
      <c r="R434" s="81">
        <f t="shared" si="24"/>
        <v>0</v>
      </c>
      <c r="S434" s="81">
        <f>IFERROR(IF(J434="X",0,IF(K434="X",0,VLOOKUP(K434,'15'!$K$3:$L$16,2,FALSE))),0)</f>
        <v>0</v>
      </c>
      <c r="T434" s="81">
        <f t="shared" si="22"/>
        <v>0</v>
      </c>
      <c r="U434" s="81">
        <f>IFERROR(VLOOKUP(K434,'15'!$K$3:$M$16,3,FALSE),0)</f>
        <v>0</v>
      </c>
      <c r="V434" s="81">
        <f t="shared" si="23"/>
        <v>0</v>
      </c>
    </row>
    <row r="435" spans="1:22">
      <c r="A435" s="7"/>
      <c r="E435" s="79"/>
      <c r="F435" s="79"/>
      <c r="G435" s="79"/>
      <c r="H435" s="79"/>
      <c r="L435" s="81"/>
      <c r="O435" s="81"/>
      <c r="R435" s="81">
        <f t="shared" si="24"/>
        <v>0</v>
      </c>
      <c r="S435" s="81">
        <f>IFERROR(IF(J435="X",0,IF(K435="X",0,VLOOKUP(K435,'15'!$K$3:$L$16,2,FALSE))),0)</f>
        <v>0</v>
      </c>
      <c r="T435" s="81">
        <f t="shared" si="22"/>
        <v>0</v>
      </c>
      <c r="U435" s="81">
        <f>IFERROR(VLOOKUP(K435,'15'!$K$3:$M$16,3,FALSE),0)</f>
        <v>0</v>
      </c>
      <c r="V435" s="81">
        <f t="shared" si="23"/>
        <v>0</v>
      </c>
    </row>
    <row r="436" spans="1:22">
      <c r="A436" s="7"/>
      <c r="E436" s="79"/>
      <c r="F436" s="79"/>
      <c r="G436" s="79"/>
      <c r="H436" s="79"/>
      <c r="L436" s="81"/>
      <c r="O436" s="81"/>
      <c r="R436" s="81">
        <f t="shared" si="24"/>
        <v>0</v>
      </c>
      <c r="S436" s="81">
        <f>IFERROR(IF(J436="X",0,IF(K436="X",0,VLOOKUP(K436,'15'!$K$3:$L$16,2,FALSE))),0)</f>
        <v>0</v>
      </c>
      <c r="T436" s="81">
        <f t="shared" si="22"/>
        <v>0</v>
      </c>
      <c r="U436" s="81">
        <f>IFERROR(VLOOKUP(K436,'15'!$K$3:$M$16,3,FALSE),0)</f>
        <v>0</v>
      </c>
      <c r="V436" s="81">
        <f t="shared" si="23"/>
        <v>0</v>
      </c>
    </row>
    <row r="437" spans="1:22">
      <c r="A437" s="7"/>
      <c r="E437" s="79"/>
      <c r="F437" s="79"/>
      <c r="G437" s="79"/>
      <c r="H437" s="79"/>
      <c r="L437" s="81"/>
      <c r="O437" s="81"/>
      <c r="R437" s="81">
        <f t="shared" si="24"/>
        <v>0</v>
      </c>
      <c r="S437" s="81">
        <f>IFERROR(IF(J437="X",0,IF(K437="X",0,VLOOKUP(K437,'15'!$K$3:$L$16,2,FALSE))),0)</f>
        <v>0</v>
      </c>
      <c r="T437" s="81">
        <f t="shared" si="22"/>
        <v>0</v>
      </c>
      <c r="U437" s="81">
        <f>IFERROR(VLOOKUP(K437,'15'!$K$3:$M$16,3,FALSE),0)</f>
        <v>0</v>
      </c>
      <c r="V437" s="81">
        <f t="shared" si="23"/>
        <v>0</v>
      </c>
    </row>
    <row r="438" spans="1:22">
      <c r="A438" s="7"/>
      <c r="E438" s="79"/>
      <c r="F438" s="79"/>
      <c r="G438" s="79"/>
      <c r="H438" s="79"/>
      <c r="L438" s="81"/>
      <c r="O438" s="81"/>
      <c r="R438" s="81">
        <f t="shared" si="24"/>
        <v>0</v>
      </c>
      <c r="S438" s="81">
        <f>IFERROR(IF(J438="X",0,IF(K438="X",0,VLOOKUP(K438,'15'!$K$3:$L$16,2,FALSE))),0)</f>
        <v>0</v>
      </c>
      <c r="T438" s="81">
        <f t="shared" si="22"/>
        <v>0</v>
      </c>
      <c r="U438" s="81">
        <f>IFERROR(VLOOKUP(K438,'15'!$K$3:$M$16,3,FALSE),0)</f>
        <v>0</v>
      </c>
      <c r="V438" s="81">
        <f t="shared" si="23"/>
        <v>0</v>
      </c>
    </row>
    <row r="439" spans="1:22">
      <c r="A439" s="7"/>
      <c r="E439" s="79"/>
      <c r="F439" s="79"/>
      <c r="G439" s="79"/>
      <c r="H439" s="79"/>
      <c r="L439" s="81"/>
      <c r="O439" s="81"/>
      <c r="R439" s="81">
        <f t="shared" si="24"/>
        <v>0</v>
      </c>
      <c r="S439" s="81">
        <f>IFERROR(IF(J439="X",0,IF(K439="X",0,VLOOKUP(K439,'15'!$K$3:$L$16,2,FALSE))),0)</f>
        <v>0</v>
      </c>
      <c r="T439" s="81">
        <f t="shared" si="22"/>
        <v>0</v>
      </c>
      <c r="U439" s="81">
        <f>IFERROR(VLOOKUP(K439,'15'!$K$3:$M$16,3,FALSE),0)</f>
        <v>0</v>
      </c>
      <c r="V439" s="81">
        <f t="shared" si="23"/>
        <v>0</v>
      </c>
    </row>
    <row r="440" spans="1:22">
      <c r="A440" s="7"/>
      <c r="E440" s="79"/>
      <c r="F440" s="79"/>
      <c r="G440" s="79"/>
      <c r="H440" s="79"/>
      <c r="L440" s="81"/>
      <c r="O440" s="81"/>
      <c r="R440" s="81">
        <f t="shared" si="24"/>
        <v>0</v>
      </c>
      <c r="S440" s="81">
        <f>IFERROR(IF(J440="X",0,IF(K440="X",0,VLOOKUP(K440,'15'!$K$3:$L$16,2,FALSE))),0)</f>
        <v>0</v>
      </c>
      <c r="T440" s="81">
        <f t="shared" si="22"/>
        <v>0</v>
      </c>
      <c r="U440" s="81">
        <f>IFERROR(VLOOKUP(K440,'15'!$K$3:$M$16,3,FALSE),0)</f>
        <v>0</v>
      </c>
      <c r="V440" s="81">
        <f t="shared" si="23"/>
        <v>0</v>
      </c>
    </row>
    <row r="441" spans="1:22">
      <c r="A441" s="7"/>
      <c r="E441" s="79"/>
      <c r="F441" s="79"/>
      <c r="G441" s="79"/>
      <c r="H441" s="79"/>
      <c r="L441" s="81"/>
      <c r="O441" s="81"/>
      <c r="R441" s="81">
        <f t="shared" si="24"/>
        <v>0</v>
      </c>
      <c r="S441" s="81">
        <f>IFERROR(IF(J441="X",0,IF(K441="X",0,VLOOKUP(K441,'15'!$K$3:$L$16,2,FALSE))),0)</f>
        <v>0</v>
      </c>
      <c r="T441" s="81">
        <f t="shared" si="22"/>
        <v>0</v>
      </c>
      <c r="U441" s="81">
        <f>IFERROR(VLOOKUP(K441,'15'!$K$3:$M$16,3,FALSE),0)</f>
        <v>0</v>
      </c>
      <c r="V441" s="81">
        <f t="shared" si="23"/>
        <v>0</v>
      </c>
    </row>
    <row r="442" spans="1:22">
      <c r="A442" s="7"/>
      <c r="E442" s="79"/>
      <c r="F442" s="79"/>
      <c r="G442" s="79"/>
      <c r="H442" s="79"/>
      <c r="L442" s="81"/>
      <c r="O442" s="81"/>
      <c r="R442" s="81">
        <f t="shared" si="24"/>
        <v>0</v>
      </c>
      <c r="S442" s="81">
        <f>IFERROR(IF(J442="X",0,IF(K442="X",0,VLOOKUP(K442,'15'!$K$3:$L$16,2,FALSE))),0)</f>
        <v>0</v>
      </c>
      <c r="T442" s="81">
        <f t="shared" si="22"/>
        <v>0</v>
      </c>
      <c r="U442" s="81">
        <f>IFERROR(VLOOKUP(K442,'15'!$K$3:$M$16,3,FALSE),0)</f>
        <v>0</v>
      </c>
      <c r="V442" s="81">
        <f t="shared" si="23"/>
        <v>0</v>
      </c>
    </row>
    <row r="443" spans="1:22">
      <c r="A443" s="7"/>
      <c r="E443" s="79"/>
      <c r="F443" s="79"/>
      <c r="G443" s="79"/>
      <c r="H443" s="79"/>
      <c r="L443" s="81"/>
      <c r="O443" s="81"/>
      <c r="R443" s="81">
        <f t="shared" si="24"/>
        <v>0</v>
      </c>
      <c r="S443" s="81">
        <f>IFERROR(IF(J443="X",0,IF(K443="X",0,VLOOKUP(K443,'15'!$K$3:$L$16,2,FALSE))),0)</f>
        <v>0</v>
      </c>
      <c r="T443" s="81">
        <f t="shared" si="22"/>
        <v>0</v>
      </c>
      <c r="U443" s="81">
        <f>IFERROR(VLOOKUP(K443,'15'!$K$3:$M$16,3,FALSE),0)</f>
        <v>0</v>
      </c>
      <c r="V443" s="81">
        <f t="shared" si="23"/>
        <v>0</v>
      </c>
    </row>
    <row r="444" spans="1:22">
      <c r="A444" s="7"/>
      <c r="E444" s="79"/>
      <c r="F444" s="79"/>
      <c r="G444" s="79"/>
      <c r="H444" s="79"/>
      <c r="L444" s="81"/>
      <c r="O444" s="81"/>
      <c r="R444" s="81">
        <f t="shared" si="24"/>
        <v>0</v>
      </c>
      <c r="S444" s="81">
        <f>IFERROR(IF(J444="X",0,IF(K444="X",0,VLOOKUP(K444,'15'!$K$3:$L$16,2,FALSE))),0)</f>
        <v>0</v>
      </c>
      <c r="T444" s="81">
        <f t="shared" si="22"/>
        <v>0</v>
      </c>
      <c r="U444" s="81">
        <f>IFERROR(VLOOKUP(K444,'15'!$K$3:$M$16,3,FALSE),0)</f>
        <v>0</v>
      </c>
      <c r="V444" s="81">
        <f t="shared" si="23"/>
        <v>0</v>
      </c>
    </row>
    <row r="445" spans="1:22">
      <c r="A445" s="7"/>
      <c r="E445" s="79"/>
      <c r="F445" s="79"/>
      <c r="G445" s="79"/>
      <c r="H445" s="79"/>
      <c r="L445" s="81"/>
      <c r="O445" s="81"/>
      <c r="R445" s="81">
        <f t="shared" si="24"/>
        <v>0</v>
      </c>
      <c r="S445" s="81">
        <f>IFERROR(IF(J445="X",0,IF(K445="X",0,VLOOKUP(K445,'15'!$K$3:$L$16,2,FALSE))),0)</f>
        <v>0</v>
      </c>
      <c r="T445" s="81">
        <f t="shared" si="22"/>
        <v>0</v>
      </c>
      <c r="U445" s="81">
        <f>IFERROR(VLOOKUP(K445,'15'!$K$3:$M$16,3,FALSE),0)</f>
        <v>0</v>
      </c>
      <c r="V445" s="81">
        <f t="shared" si="23"/>
        <v>0</v>
      </c>
    </row>
    <row r="446" spans="1:22">
      <c r="A446" s="7"/>
      <c r="E446" s="79"/>
      <c r="F446" s="79"/>
      <c r="G446" s="79"/>
      <c r="H446" s="79"/>
      <c r="L446" s="81"/>
      <c r="O446" s="81"/>
      <c r="R446" s="81">
        <f t="shared" si="24"/>
        <v>0</v>
      </c>
      <c r="S446" s="81">
        <f>IFERROR(IF(J446="X",0,IF(K446="X",0,VLOOKUP(K446,'15'!$K$3:$L$16,2,FALSE))),0)</f>
        <v>0</v>
      </c>
      <c r="T446" s="81">
        <f t="shared" si="22"/>
        <v>0</v>
      </c>
      <c r="U446" s="81">
        <f>IFERROR(VLOOKUP(K446,'15'!$K$3:$M$16,3,FALSE),0)</f>
        <v>0</v>
      </c>
      <c r="V446" s="81">
        <f t="shared" si="23"/>
        <v>0</v>
      </c>
    </row>
    <row r="447" spans="1:22">
      <c r="A447" s="7"/>
      <c r="E447" s="79"/>
      <c r="F447" s="79"/>
      <c r="G447" s="79"/>
      <c r="H447" s="79"/>
      <c r="L447" s="81"/>
      <c r="O447" s="81"/>
      <c r="R447" s="81">
        <f t="shared" si="24"/>
        <v>0</v>
      </c>
      <c r="S447" s="81">
        <f>IFERROR(IF(J447="X",0,IF(K447="X",0,VLOOKUP(K447,'15'!$K$3:$L$16,2,FALSE))),0)</f>
        <v>0</v>
      </c>
      <c r="T447" s="81">
        <f t="shared" si="22"/>
        <v>0</v>
      </c>
      <c r="U447" s="81">
        <f>IFERROR(VLOOKUP(K447,'15'!$K$3:$M$16,3,FALSE),0)</f>
        <v>0</v>
      </c>
      <c r="V447" s="81">
        <f t="shared" si="23"/>
        <v>0</v>
      </c>
    </row>
    <row r="448" spans="1:22">
      <c r="A448" s="7"/>
      <c r="E448" s="79"/>
      <c r="F448" s="79"/>
      <c r="G448" s="79"/>
      <c r="H448" s="79"/>
      <c r="L448" s="81"/>
      <c r="O448" s="81"/>
      <c r="R448" s="81">
        <f t="shared" si="24"/>
        <v>0</v>
      </c>
      <c r="S448" s="81">
        <f>IFERROR(IF(J448="X",0,IF(K448="X",0,VLOOKUP(K448,'15'!$K$3:$L$16,2,FALSE))),0)</f>
        <v>0</v>
      </c>
      <c r="T448" s="81">
        <f t="shared" si="22"/>
        <v>0</v>
      </c>
      <c r="U448" s="81">
        <f>IFERROR(VLOOKUP(K448,'15'!$K$3:$M$16,3,FALSE),0)</f>
        <v>0</v>
      </c>
      <c r="V448" s="81">
        <f t="shared" si="23"/>
        <v>0</v>
      </c>
    </row>
    <row r="449" spans="1:22">
      <c r="A449" s="7"/>
      <c r="E449" s="79"/>
      <c r="F449" s="79"/>
      <c r="G449" s="79"/>
      <c r="H449" s="79"/>
      <c r="L449" s="81"/>
      <c r="O449" s="81"/>
      <c r="R449" s="81">
        <f t="shared" si="24"/>
        <v>0</v>
      </c>
      <c r="S449" s="81">
        <f>IFERROR(IF(J449="X",0,IF(K449="X",0,VLOOKUP(K449,'15'!$K$3:$L$16,2,FALSE))),0)</f>
        <v>0</v>
      </c>
      <c r="T449" s="81">
        <f t="shared" si="22"/>
        <v>0</v>
      </c>
      <c r="U449" s="81">
        <f>IFERROR(VLOOKUP(K449,'15'!$K$3:$M$16,3,FALSE),0)</f>
        <v>0</v>
      </c>
      <c r="V449" s="81">
        <f t="shared" si="23"/>
        <v>0</v>
      </c>
    </row>
    <row r="450" spans="1:22">
      <c r="A450" s="7"/>
      <c r="E450" s="79"/>
      <c r="F450" s="79"/>
      <c r="G450" s="79"/>
      <c r="H450" s="79"/>
      <c r="L450" s="81"/>
      <c r="O450" s="81"/>
      <c r="R450" s="81">
        <f t="shared" si="24"/>
        <v>0</v>
      </c>
      <c r="S450" s="81">
        <f>IFERROR(IF(J450="X",0,IF(K450="X",0,VLOOKUP(K450,'15'!$K$3:$L$16,2,FALSE))),0)</f>
        <v>0</v>
      </c>
      <c r="T450" s="81">
        <f t="shared" si="22"/>
        <v>0</v>
      </c>
      <c r="U450" s="81">
        <f>IFERROR(VLOOKUP(K450,'15'!$K$3:$M$16,3,FALSE),0)</f>
        <v>0</v>
      </c>
      <c r="V450" s="81">
        <f t="shared" si="23"/>
        <v>0</v>
      </c>
    </row>
    <row r="451" spans="1:22">
      <c r="A451" s="7"/>
      <c r="E451" s="79"/>
      <c r="F451" s="79"/>
      <c r="G451" s="79"/>
      <c r="H451" s="79"/>
      <c r="L451" s="81"/>
      <c r="O451" s="81"/>
      <c r="R451" s="81">
        <f t="shared" si="24"/>
        <v>0</v>
      </c>
      <c r="S451" s="81">
        <f>IFERROR(IF(J451="X",0,IF(K451="X",0,VLOOKUP(K451,'15'!$K$3:$L$16,2,FALSE))),0)</f>
        <v>0</v>
      </c>
      <c r="T451" s="81">
        <f t="shared" si="22"/>
        <v>0</v>
      </c>
      <c r="U451" s="81">
        <f>IFERROR(VLOOKUP(K451,'15'!$K$3:$M$16,3,FALSE),0)</f>
        <v>0</v>
      </c>
      <c r="V451" s="81">
        <f t="shared" si="23"/>
        <v>0</v>
      </c>
    </row>
    <row r="452" spans="1:22">
      <c r="A452" s="7"/>
      <c r="E452" s="79"/>
      <c r="F452" s="79"/>
      <c r="G452" s="79"/>
      <c r="H452" s="79"/>
      <c r="L452" s="81"/>
      <c r="O452" s="81"/>
      <c r="R452" s="81">
        <f t="shared" si="24"/>
        <v>0</v>
      </c>
      <c r="S452" s="81">
        <f>IFERROR(IF(J452="X",0,IF(K452="X",0,VLOOKUP(K452,'15'!$K$3:$L$16,2,FALSE))),0)</f>
        <v>0</v>
      </c>
      <c r="T452" s="81">
        <f t="shared" ref="T452:T499" si="25">R452*S452</f>
        <v>0</v>
      </c>
      <c r="U452" s="81">
        <f>IFERROR(VLOOKUP(K452,'15'!$K$3:$M$16,3,FALSE),0)</f>
        <v>0</v>
      </c>
      <c r="V452" s="81">
        <f t="shared" si="23"/>
        <v>0</v>
      </c>
    </row>
    <row r="453" spans="1:22">
      <c r="A453" s="7"/>
      <c r="E453" s="79"/>
      <c r="F453" s="79"/>
      <c r="G453" s="79"/>
      <c r="H453" s="79"/>
      <c r="L453" s="81"/>
      <c r="O453" s="81"/>
      <c r="R453" s="81">
        <f t="shared" si="24"/>
        <v>0</v>
      </c>
      <c r="S453" s="81">
        <f>IFERROR(IF(J453="X",0,IF(K453="X",0,VLOOKUP(K453,'15'!$K$3:$L$16,2,FALSE))),0)</f>
        <v>0</v>
      </c>
      <c r="T453" s="81">
        <f t="shared" si="25"/>
        <v>0</v>
      </c>
      <c r="U453" s="81">
        <f>IFERROR(VLOOKUP(K453,'15'!$K$3:$M$16,3,FALSE),0)</f>
        <v>0</v>
      </c>
      <c r="V453" s="81">
        <f t="shared" ref="V453:V499" si="26">IF(U453=0,0,T453/U453)</f>
        <v>0</v>
      </c>
    </row>
    <row r="454" spans="1:22">
      <c r="A454" s="7"/>
      <c r="E454" s="79"/>
      <c r="F454" s="79"/>
      <c r="G454" s="79"/>
      <c r="H454" s="79"/>
      <c r="L454" s="81"/>
      <c r="O454" s="81"/>
      <c r="R454" s="81">
        <f t="shared" si="24"/>
        <v>0</v>
      </c>
      <c r="S454" s="81">
        <f>IFERROR(IF(J454="X",0,IF(K454="X",0,VLOOKUP(K454,'15'!$K$3:$L$16,2,FALSE))),0)</f>
        <v>0</v>
      </c>
      <c r="T454" s="81">
        <f t="shared" si="25"/>
        <v>0</v>
      </c>
      <c r="U454" s="81">
        <f>IFERROR(VLOOKUP(K454,'15'!$K$3:$M$16,3,FALSE),0)</f>
        <v>0</v>
      </c>
      <c r="V454" s="81">
        <f t="shared" si="26"/>
        <v>0</v>
      </c>
    </row>
    <row r="455" spans="1:22">
      <c r="A455" s="7"/>
      <c r="E455" s="79"/>
      <c r="F455" s="79"/>
      <c r="G455" s="79"/>
      <c r="H455" s="79"/>
      <c r="L455" s="81"/>
      <c r="O455" s="81"/>
      <c r="R455" s="81">
        <f t="shared" si="24"/>
        <v>0</v>
      </c>
      <c r="S455" s="81">
        <f>IFERROR(IF(J455="X",0,IF(K455="X",0,VLOOKUP(K455,'15'!$K$3:$L$16,2,FALSE))),0)</f>
        <v>0</v>
      </c>
      <c r="T455" s="81">
        <f t="shared" si="25"/>
        <v>0</v>
      </c>
      <c r="U455" s="81">
        <f>IFERROR(VLOOKUP(K455,'15'!$K$3:$M$16,3,FALSE),0)</f>
        <v>0</v>
      </c>
      <c r="V455" s="81">
        <f t="shared" si="26"/>
        <v>0</v>
      </c>
    </row>
    <row r="456" spans="1:22">
      <c r="A456" s="7"/>
      <c r="E456" s="79"/>
      <c r="F456" s="79"/>
      <c r="G456" s="79"/>
      <c r="H456" s="79"/>
      <c r="L456" s="81"/>
      <c r="O456" s="81"/>
      <c r="R456" s="81">
        <f t="shared" si="24"/>
        <v>0</v>
      </c>
      <c r="S456" s="81">
        <f>IFERROR(IF(J456="X",0,IF(K456="X",0,VLOOKUP(K456,'15'!$K$3:$L$16,2,FALSE))),0)</f>
        <v>0</v>
      </c>
      <c r="T456" s="81">
        <f t="shared" si="25"/>
        <v>0</v>
      </c>
      <c r="U456" s="81">
        <f>IFERROR(VLOOKUP(K456,'15'!$K$3:$M$16,3,FALSE),0)</f>
        <v>0</v>
      </c>
      <c r="V456" s="81">
        <f t="shared" si="26"/>
        <v>0</v>
      </c>
    </row>
    <row r="457" spans="1:22">
      <c r="A457" s="7"/>
      <c r="E457" s="79"/>
      <c r="F457" s="79"/>
      <c r="G457" s="79"/>
      <c r="H457" s="79"/>
      <c r="L457" s="81"/>
      <c r="O457" s="81"/>
      <c r="R457" s="81">
        <f t="shared" si="24"/>
        <v>0</v>
      </c>
      <c r="S457" s="81">
        <f>IFERROR(IF(J457="X",0,IF(K457="X",0,VLOOKUP(K457,'15'!$K$3:$L$16,2,FALSE))),0)</f>
        <v>0</v>
      </c>
      <c r="T457" s="81">
        <f t="shared" si="25"/>
        <v>0</v>
      </c>
      <c r="U457" s="81">
        <f>IFERROR(VLOOKUP(K457,'15'!$K$3:$M$16,3,FALSE),0)</f>
        <v>0</v>
      </c>
      <c r="V457" s="81">
        <f t="shared" si="26"/>
        <v>0</v>
      </c>
    </row>
    <row r="458" spans="1:22">
      <c r="A458" s="7"/>
      <c r="E458" s="79"/>
      <c r="F458" s="79"/>
      <c r="G458" s="79"/>
      <c r="H458" s="79"/>
      <c r="L458" s="81"/>
      <c r="O458" s="81"/>
      <c r="R458" s="81">
        <f t="shared" si="24"/>
        <v>0</v>
      </c>
      <c r="S458" s="81">
        <f>IFERROR(IF(J458="X",0,IF(K458="X",0,VLOOKUP(K458,'15'!$K$3:$L$16,2,FALSE))),0)</f>
        <v>0</v>
      </c>
      <c r="T458" s="81">
        <f t="shared" si="25"/>
        <v>0</v>
      </c>
      <c r="U458" s="81">
        <f>IFERROR(VLOOKUP(K458,'15'!$K$3:$M$16,3,FALSE),0)</f>
        <v>0</v>
      </c>
      <c r="V458" s="81">
        <f t="shared" si="26"/>
        <v>0</v>
      </c>
    </row>
    <row r="459" spans="1:22">
      <c r="A459" s="7"/>
      <c r="E459" s="79"/>
      <c r="F459" s="79"/>
      <c r="G459" s="79"/>
      <c r="H459" s="79"/>
      <c r="L459" s="81"/>
      <c r="O459" s="81"/>
      <c r="R459" s="81">
        <f t="shared" si="24"/>
        <v>0</v>
      </c>
      <c r="S459" s="81">
        <f>IFERROR(IF(J459="X",0,IF(K459="X",0,VLOOKUP(K459,'15'!$K$3:$L$16,2,FALSE))),0)</f>
        <v>0</v>
      </c>
      <c r="T459" s="81">
        <f t="shared" si="25"/>
        <v>0</v>
      </c>
      <c r="U459" s="81">
        <f>IFERROR(VLOOKUP(K459,'15'!$K$3:$M$16,3,FALSE),0)</f>
        <v>0</v>
      </c>
      <c r="V459" s="81">
        <f t="shared" si="26"/>
        <v>0</v>
      </c>
    </row>
    <row r="460" spans="1:22">
      <c r="A460" s="7"/>
      <c r="E460" s="79"/>
      <c r="F460" s="79"/>
      <c r="G460" s="79"/>
      <c r="H460" s="79"/>
      <c r="L460" s="81"/>
      <c r="O460" s="81"/>
      <c r="R460" s="81">
        <f t="shared" si="24"/>
        <v>0</v>
      </c>
      <c r="S460" s="81">
        <f>IFERROR(IF(J460="X",0,IF(K460="X",0,VLOOKUP(K460,'15'!$K$3:$L$16,2,FALSE))),0)</f>
        <v>0</v>
      </c>
      <c r="T460" s="81">
        <f t="shared" si="25"/>
        <v>0</v>
      </c>
      <c r="U460" s="81">
        <f>IFERROR(VLOOKUP(K460,'15'!$K$3:$M$16,3,FALSE),0)</f>
        <v>0</v>
      </c>
      <c r="V460" s="81">
        <f t="shared" si="26"/>
        <v>0</v>
      </c>
    </row>
    <row r="461" spans="1:22">
      <c r="A461" s="7"/>
      <c r="E461" s="79"/>
      <c r="F461" s="79"/>
      <c r="G461" s="79"/>
      <c r="H461" s="79"/>
      <c r="L461" s="81"/>
      <c r="O461" s="81"/>
      <c r="R461" s="81">
        <f t="shared" si="24"/>
        <v>0</v>
      </c>
      <c r="S461" s="81">
        <f>IFERROR(IF(J461="X",0,IF(K461="X",0,VLOOKUP(K461,'15'!$K$3:$L$16,2,FALSE))),0)</f>
        <v>0</v>
      </c>
      <c r="T461" s="81">
        <f t="shared" si="25"/>
        <v>0</v>
      </c>
      <c r="U461" s="81">
        <f>IFERROR(VLOOKUP(K461,'15'!$K$3:$M$16,3,FALSE),0)</f>
        <v>0</v>
      </c>
      <c r="V461" s="81">
        <f t="shared" si="26"/>
        <v>0</v>
      </c>
    </row>
    <row r="462" spans="1:22">
      <c r="A462" s="7"/>
      <c r="E462" s="79"/>
      <c r="F462" s="79"/>
      <c r="G462" s="79"/>
      <c r="H462" s="79"/>
      <c r="L462" s="81"/>
      <c r="O462" s="81"/>
      <c r="R462" s="81">
        <f t="shared" si="24"/>
        <v>0</v>
      </c>
      <c r="S462" s="81">
        <f>IFERROR(IF(J462="X",0,IF(K462="X",0,VLOOKUP(K462,'15'!$K$3:$L$16,2,FALSE))),0)</f>
        <v>0</v>
      </c>
      <c r="T462" s="81">
        <f t="shared" si="25"/>
        <v>0</v>
      </c>
      <c r="U462" s="81">
        <f>IFERROR(VLOOKUP(K462,'15'!$K$3:$M$16,3,FALSE),0)</f>
        <v>0</v>
      </c>
      <c r="V462" s="81">
        <f t="shared" si="26"/>
        <v>0</v>
      </c>
    </row>
    <row r="463" spans="1:22">
      <c r="A463" s="7"/>
      <c r="E463" s="79"/>
      <c r="F463" s="79"/>
      <c r="G463" s="79"/>
      <c r="H463" s="79"/>
      <c r="L463" s="81"/>
      <c r="O463" s="81"/>
      <c r="R463" s="81">
        <f t="shared" si="24"/>
        <v>0</v>
      </c>
      <c r="S463" s="81">
        <f>IFERROR(IF(J463="X",0,IF(K463="X",0,VLOOKUP(K463,'15'!$K$3:$L$16,2,FALSE))),0)</f>
        <v>0</v>
      </c>
      <c r="T463" s="81">
        <f t="shared" si="25"/>
        <v>0</v>
      </c>
      <c r="U463" s="81">
        <f>IFERROR(VLOOKUP(K463,'15'!$K$3:$M$16,3,FALSE),0)</f>
        <v>0</v>
      </c>
      <c r="V463" s="81">
        <f t="shared" si="26"/>
        <v>0</v>
      </c>
    </row>
    <row r="464" spans="1:22">
      <c r="A464" s="7"/>
      <c r="E464" s="79"/>
      <c r="F464" s="79"/>
      <c r="G464" s="79"/>
      <c r="H464" s="79"/>
      <c r="L464" s="81"/>
      <c r="O464" s="81"/>
      <c r="R464" s="81">
        <f t="shared" si="24"/>
        <v>0</v>
      </c>
      <c r="S464" s="81">
        <f>IFERROR(IF(J464="X",0,IF(K464="X",0,VLOOKUP(K464,'15'!$K$3:$L$16,2,FALSE))),0)</f>
        <v>0</v>
      </c>
      <c r="T464" s="81">
        <f t="shared" si="25"/>
        <v>0</v>
      </c>
      <c r="U464" s="81">
        <f>IFERROR(VLOOKUP(K464,'15'!$K$3:$M$16,3,FALSE),0)</f>
        <v>0</v>
      </c>
      <c r="V464" s="81">
        <f t="shared" si="26"/>
        <v>0</v>
      </c>
    </row>
    <row r="465" spans="1:22">
      <c r="A465" s="7"/>
      <c r="E465" s="79"/>
      <c r="F465" s="79"/>
      <c r="G465" s="79"/>
      <c r="H465" s="79"/>
      <c r="L465" s="81"/>
      <c r="O465" s="81"/>
      <c r="R465" s="81">
        <f t="shared" si="24"/>
        <v>0</v>
      </c>
      <c r="S465" s="81">
        <f>IFERROR(IF(J465="X",0,IF(K465="X",0,VLOOKUP(K465,'15'!$K$3:$L$16,2,FALSE))),0)</f>
        <v>0</v>
      </c>
      <c r="T465" s="81">
        <f t="shared" si="25"/>
        <v>0</v>
      </c>
      <c r="U465" s="81">
        <f>IFERROR(VLOOKUP(K465,'15'!$K$3:$M$16,3,FALSE),0)</f>
        <v>0</v>
      </c>
      <c r="V465" s="81">
        <f t="shared" si="26"/>
        <v>0</v>
      </c>
    </row>
    <row r="466" spans="1:22">
      <c r="A466" s="7"/>
      <c r="E466" s="79"/>
      <c r="F466" s="79"/>
      <c r="G466" s="79"/>
      <c r="H466" s="79"/>
      <c r="L466" s="81"/>
      <c r="O466" s="81"/>
      <c r="R466" s="81">
        <f t="shared" si="24"/>
        <v>0</v>
      </c>
      <c r="S466" s="81">
        <f>IFERROR(IF(J466="X",0,IF(K466="X",0,VLOOKUP(K466,'15'!$K$3:$L$16,2,FALSE))),0)</f>
        <v>0</v>
      </c>
      <c r="T466" s="81">
        <f t="shared" si="25"/>
        <v>0</v>
      </c>
      <c r="U466" s="81">
        <f>IFERROR(VLOOKUP(K466,'15'!$K$3:$M$16,3,FALSE),0)</f>
        <v>0</v>
      </c>
      <c r="V466" s="81">
        <f t="shared" si="26"/>
        <v>0</v>
      </c>
    </row>
    <row r="467" spans="1:22">
      <c r="A467" s="7"/>
      <c r="E467" s="79"/>
      <c r="F467" s="79"/>
      <c r="G467" s="79"/>
      <c r="H467" s="79"/>
      <c r="L467" s="81"/>
      <c r="O467" s="81"/>
      <c r="R467" s="81">
        <f t="shared" si="24"/>
        <v>0</v>
      </c>
      <c r="S467" s="81">
        <f>IFERROR(IF(J467="X",0,IF(K467="X",0,VLOOKUP(K467,'15'!$K$3:$L$16,2,FALSE))),0)</f>
        <v>0</v>
      </c>
      <c r="T467" s="81">
        <f t="shared" si="25"/>
        <v>0</v>
      </c>
      <c r="U467" s="81">
        <f>IFERROR(VLOOKUP(K467,'15'!$K$3:$M$16,3,FALSE),0)</f>
        <v>0</v>
      </c>
      <c r="V467" s="81">
        <f t="shared" si="26"/>
        <v>0</v>
      </c>
    </row>
    <row r="468" spans="1:22">
      <c r="A468" s="7"/>
      <c r="E468" s="79"/>
      <c r="F468" s="79"/>
      <c r="G468" s="79"/>
      <c r="H468" s="79"/>
      <c r="L468" s="81"/>
      <c r="O468" s="81"/>
      <c r="R468" s="81">
        <f t="shared" si="24"/>
        <v>0</v>
      </c>
      <c r="S468" s="81">
        <f>IFERROR(IF(J468="X",0,IF(K468="X",0,VLOOKUP(K468,'15'!$K$3:$L$16,2,FALSE))),0)</f>
        <v>0</v>
      </c>
      <c r="T468" s="81">
        <f t="shared" si="25"/>
        <v>0</v>
      </c>
      <c r="U468" s="81">
        <f>IFERROR(VLOOKUP(K468,'15'!$K$3:$M$16,3,FALSE),0)</f>
        <v>0</v>
      </c>
      <c r="V468" s="81">
        <f t="shared" si="26"/>
        <v>0</v>
      </c>
    </row>
    <row r="469" spans="1:22">
      <c r="A469" s="7"/>
      <c r="E469" s="79"/>
      <c r="F469" s="79"/>
      <c r="G469" s="79"/>
      <c r="H469" s="79"/>
      <c r="L469" s="81"/>
      <c r="O469" s="81"/>
      <c r="R469" s="81">
        <f t="shared" si="24"/>
        <v>0</v>
      </c>
      <c r="S469" s="81">
        <f>IFERROR(IF(J469="X",0,IF(K469="X",0,VLOOKUP(K469,'15'!$K$3:$L$16,2,FALSE))),0)</f>
        <v>0</v>
      </c>
      <c r="T469" s="81">
        <f t="shared" si="25"/>
        <v>0</v>
      </c>
      <c r="U469" s="81">
        <f>IFERROR(VLOOKUP(K469,'15'!$K$3:$M$16,3,FALSE),0)</f>
        <v>0</v>
      </c>
      <c r="V469" s="81">
        <f t="shared" si="26"/>
        <v>0</v>
      </c>
    </row>
    <row r="470" spans="1:22">
      <c r="A470" s="7"/>
      <c r="E470" s="79"/>
      <c r="F470" s="79"/>
      <c r="G470" s="79"/>
      <c r="H470" s="79"/>
      <c r="L470" s="81"/>
      <c r="O470" s="81"/>
      <c r="R470" s="81">
        <f t="shared" si="24"/>
        <v>0</v>
      </c>
      <c r="S470" s="81">
        <f>IFERROR(IF(J470="X",0,IF(K470="X",0,VLOOKUP(K470,'15'!$K$3:$L$16,2,FALSE))),0)</f>
        <v>0</v>
      </c>
      <c r="T470" s="81">
        <f t="shared" si="25"/>
        <v>0</v>
      </c>
      <c r="U470" s="81">
        <f>IFERROR(VLOOKUP(K470,'15'!$K$3:$M$16,3,FALSE),0)</f>
        <v>0</v>
      </c>
      <c r="V470" s="81">
        <f t="shared" si="26"/>
        <v>0</v>
      </c>
    </row>
    <row r="471" spans="1:22">
      <c r="A471" s="7"/>
      <c r="E471" s="79"/>
      <c r="F471" s="79"/>
      <c r="G471" s="79"/>
      <c r="H471" s="79"/>
      <c r="L471" s="81"/>
      <c r="O471" s="81"/>
      <c r="R471" s="81">
        <f t="shared" si="24"/>
        <v>0</v>
      </c>
      <c r="S471" s="81">
        <f>IFERROR(IF(J471="X",0,IF(K471="X",0,VLOOKUP(K471,'15'!$K$3:$L$16,2,FALSE))),0)</f>
        <v>0</v>
      </c>
      <c r="T471" s="81">
        <f t="shared" si="25"/>
        <v>0</v>
      </c>
      <c r="U471" s="81">
        <f>IFERROR(VLOOKUP(K471,'15'!$K$3:$M$16,3,FALSE),0)</f>
        <v>0</v>
      </c>
      <c r="V471" s="81">
        <f t="shared" si="26"/>
        <v>0</v>
      </c>
    </row>
    <row r="472" spans="1:22">
      <c r="A472" s="7"/>
      <c r="E472" s="79"/>
      <c r="F472" s="79"/>
      <c r="G472" s="79"/>
      <c r="H472" s="79"/>
      <c r="L472" s="81"/>
      <c r="O472" s="81"/>
      <c r="R472" s="81">
        <f t="shared" si="24"/>
        <v>0</v>
      </c>
      <c r="S472" s="81">
        <f>IFERROR(IF(J472="X",0,IF(K472="X",0,VLOOKUP(K472,'15'!$K$3:$L$16,2,FALSE))),0)</f>
        <v>0</v>
      </c>
      <c r="T472" s="81">
        <f t="shared" si="25"/>
        <v>0</v>
      </c>
      <c r="U472" s="81">
        <f>IFERROR(VLOOKUP(K472,'15'!$K$3:$M$16,3,FALSE),0)</f>
        <v>0</v>
      </c>
      <c r="V472" s="81">
        <f t="shared" si="26"/>
        <v>0</v>
      </c>
    </row>
    <row r="473" spans="1:22">
      <c r="A473" s="7"/>
      <c r="E473" s="79"/>
      <c r="F473" s="79"/>
      <c r="G473" s="79"/>
      <c r="H473" s="79"/>
      <c r="L473" s="81"/>
      <c r="O473" s="81"/>
      <c r="R473" s="81">
        <f t="shared" si="24"/>
        <v>0</v>
      </c>
      <c r="S473" s="81">
        <f>IFERROR(IF(J473="X",0,IF(K473="X",0,VLOOKUP(K473,'15'!$K$3:$L$16,2,FALSE))),0)</f>
        <v>0</v>
      </c>
      <c r="T473" s="81">
        <f t="shared" si="25"/>
        <v>0</v>
      </c>
      <c r="U473" s="81">
        <f>IFERROR(VLOOKUP(K473,'15'!$K$3:$M$16,3,FALSE),0)</f>
        <v>0</v>
      </c>
      <c r="V473" s="81">
        <f t="shared" si="26"/>
        <v>0</v>
      </c>
    </row>
    <row r="474" spans="1:22">
      <c r="A474" s="7"/>
      <c r="E474" s="79"/>
      <c r="F474" s="79"/>
      <c r="G474" s="79"/>
      <c r="H474" s="79"/>
      <c r="L474" s="81"/>
      <c r="O474" s="81"/>
      <c r="R474" s="81">
        <f t="shared" si="24"/>
        <v>0</v>
      </c>
      <c r="S474" s="81">
        <f>IFERROR(IF(J474="X",0,IF(K474="X",0,VLOOKUP(K474,'15'!$K$3:$L$16,2,FALSE))),0)</f>
        <v>0</v>
      </c>
      <c r="T474" s="81">
        <f t="shared" si="25"/>
        <v>0</v>
      </c>
      <c r="U474" s="81">
        <f>IFERROR(VLOOKUP(K474,'15'!$K$3:$M$16,3,FALSE),0)</f>
        <v>0</v>
      </c>
      <c r="V474" s="81">
        <f t="shared" si="26"/>
        <v>0</v>
      </c>
    </row>
    <row r="475" spans="1:22">
      <c r="A475" s="7"/>
      <c r="E475" s="79"/>
      <c r="F475" s="79"/>
      <c r="G475" s="79"/>
      <c r="H475" s="79"/>
      <c r="L475" s="81"/>
      <c r="O475" s="81"/>
      <c r="R475" s="81">
        <f t="shared" si="24"/>
        <v>0</v>
      </c>
      <c r="S475" s="81">
        <f>IFERROR(IF(J475="X",0,IF(K475="X",0,VLOOKUP(K475,'15'!$K$3:$L$16,2,FALSE))),0)</f>
        <v>0</v>
      </c>
      <c r="T475" s="81">
        <f t="shared" si="25"/>
        <v>0</v>
      </c>
      <c r="U475" s="81">
        <f>IFERROR(VLOOKUP(K475,'15'!$K$3:$M$16,3,FALSE),0)</f>
        <v>0</v>
      </c>
      <c r="V475" s="81">
        <f t="shared" si="26"/>
        <v>0</v>
      </c>
    </row>
    <row r="476" spans="1:22">
      <c r="A476" s="7"/>
      <c r="E476" s="79"/>
      <c r="F476" s="79"/>
      <c r="G476" s="79"/>
      <c r="H476" s="79"/>
      <c r="L476" s="81"/>
      <c r="O476" s="81"/>
      <c r="R476" s="81">
        <f t="shared" si="24"/>
        <v>0</v>
      </c>
      <c r="S476" s="81">
        <f>IFERROR(IF(J476="X",0,IF(K476="X",0,VLOOKUP(K476,'15'!$K$3:$L$16,2,FALSE))),0)</f>
        <v>0</v>
      </c>
      <c r="T476" s="81">
        <f t="shared" si="25"/>
        <v>0</v>
      </c>
      <c r="U476" s="81">
        <f>IFERROR(VLOOKUP(K476,'15'!$K$3:$M$16,3,FALSE),0)</f>
        <v>0</v>
      </c>
      <c r="V476" s="81">
        <f t="shared" si="26"/>
        <v>0</v>
      </c>
    </row>
    <row r="477" spans="1:22">
      <c r="A477" s="7"/>
      <c r="E477" s="79"/>
      <c r="F477" s="79"/>
      <c r="G477" s="79"/>
      <c r="H477" s="79"/>
      <c r="L477" s="81"/>
      <c r="O477" s="81"/>
      <c r="R477" s="81">
        <f t="shared" si="24"/>
        <v>0</v>
      </c>
      <c r="S477" s="81">
        <f>IFERROR(IF(J477="X",0,IF(K477="X",0,VLOOKUP(K477,'15'!$K$3:$L$16,2,FALSE))),0)</f>
        <v>0</v>
      </c>
      <c r="T477" s="81">
        <f t="shared" si="25"/>
        <v>0</v>
      </c>
      <c r="U477" s="81">
        <f>IFERROR(VLOOKUP(K477,'15'!$K$3:$M$16,3,FALSE),0)</f>
        <v>0</v>
      </c>
      <c r="V477" s="81">
        <f t="shared" si="26"/>
        <v>0</v>
      </c>
    </row>
    <row r="478" spans="1:22">
      <c r="A478" s="7"/>
      <c r="E478" s="79"/>
      <c r="F478" s="79"/>
      <c r="G478" s="79"/>
      <c r="H478" s="79"/>
      <c r="L478" s="81"/>
      <c r="O478" s="81"/>
      <c r="R478" s="81">
        <f t="shared" ref="R478:R499" si="27">SUM(M478+P478)</f>
        <v>0</v>
      </c>
      <c r="S478" s="81">
        <f>IFERROR(IF(J478="X",0,IF(K478="X",0,VLOOKUP(K478,'15'!$K$3:$L$16,2,FALSE))),0)</f>
        <v>0</v>
      </c>
      <c r="T478" s="81">
        <f t="shared" si="25"/>
        <v>0</v>
      </c>
      <c r="U478" s="81">
        <f>IFERROR(VLOOKUP(K478,'15'!$K$3:$M$16,3,FALSE),0)</f>
        <v>0</v>
      </c>
      <c r="V478" s="81">
        <f t="shared" si="26"/>
        <v>0</v>
      </c>
    </row>
    <row r="479" spans="1:22">
      <c r="A479" s="7"/>
      <c r="E479" s="79"/>
      <c r="F479" s="79"/>
      <c r="G479" s="79"/>
      <c r="H479" s="79"/>
      <c r="L479" s="81"/>
      <c r="O479" s="81"/>
      <c r="R479" s="81">
        <f t="shared" si="27"/>
        <v>0</v>
      </c>
      <c r="S479" s="81">
        <f>IFERROR(IF(J479="X",0,IF(K479="X",0,VLOOKUP(K479,'15'!$K$3:$L$16,2,FALSE))),0)</f>
        <v>0</v>
      </c>
      <c r="T479" s="81">
        <f t="shared" si="25"/>
        <v>0</v>
      </c>
      <c r="U479" s="81">
        <f>IFERROR(VLOOKUP(K479,'15'!$K$3:$M$16,3,FALSE),0)</f>
        <v>0</v>
      </c>
      <c r="V479" s="81">
        <f t="shared" si="26"/>
        <v>0</v>
      </c>
    </row>
    <row r="480" spans="1:22">
      <c r="A480" s="7"/>
      <c r="E480" s="79"/>
      <c r="F480" s="79"/>
      <c r="G480" s="79"/>
      <c r="H480" s="79"/>
      <c r="L480" s="81"/>
      <c r="O480" s="81"/>
      <c r="R480" s="81">
        <f t="shared" si="27"/>
        <v>0</v>
      </c>
      <c r="S480" s="81">
        <f>IFERROR(IF(J480="X",0,IF(K480="X",0,VLOOKUP(K480,'15'!$K$3:$L$16,2,FALSE))),0)</f>
        <v>0</v>
      </c>
      <c r="T480" s="81">
        <f t="shared" si="25"/>
        <v>0</v>
      </c>
      <c r="U480" s="81">
        <f>IFERROR(VLOOKUP(K480,'15'!$K$3:$M$16,3,FALSE),0)</f>
        <v>0</v>
      </c>
      <c r="V480" s="81">
        <f t="shared" si="26"/>
        <v>0</v>
      </c>
    </row>
    <row r="481" spans="1:22">
      <c r="A481" s="7"/>
      <c r="E481" s="79"/>
      <c r="F481" s="79"/>
      <c r="G481" s="79"/>
      <c r="H481" s="79"/>
      <c r="L481" s="81"/>
      <c r="O481" s="81"/>
      <c r="R481" s="81">
        <f t="shared" si="27"/>
        <v>0</v>
      </c>
      <c r="S481" s="81">
        <f>IFERROR(IF(J481="X",0,IF(K481="X",0,VLOOKUP(K481,'15'!$K$3:$L$16,2,FALSE))),0)</f>
        <v>0</v>
      </c>
      <c r="T481" s="81">
        <f t="shared" si="25"/>
        <v>0</v>
      </c>
      <c r="U481" s="81">
        <f>IFERROR(VLOOKUP(K481,'15'!$K$3:$M$16,3,FALSE),0)</f>
        <v>0</v>
      </c>
      <c r="V481" s="81">
        <f t="shared" si="26"/>
        <v>0</v>
      </c>
    </row>
    <row r="482" spans="1:22">
      <c r="A482" s="7"/>
      <c r="E482" s="79"/>
      <c r="F482" s="79"/>
      <c r="G482" s="79"/>
      <c r="H482" s="79"/>
      <c r="L482" s="81"/>
      <c r="O482" s="81"/>
      <c r="R482" s="81">
        <f t="shared" si="27"/>
        <v>0</v>
      </c>
      <c r="S482" s="81">
        <f>IFERROR(IF(J482="X",0,IF(K482="X",0,VLOOKUP(K482,'15'!$K$3:$L$16,2,FALSE))),0)</f>
        <v>0</v>
      </c>
      <c r="T482" s="81">
        <f t="shared" si="25"/>
        <v>0</v>
      </c>
      <c r="U482" s="81">
        <f>IFERROR(VLOOKUP(K482,'15'!$K$3:$M$16,3,FALSE),0)</f>
        <v>0</v>
      </c>
      <c r="V482" s="81">
        <f t="shared" si="26"/>
        <v>0</v>
      </c>
    </row>
    <row r="483" spans="1:22">
      <c r="A483" s="7"/>
      <c r="E483" s="79"/>
      <c r="F483" s="79"/>
      <c r="G483" s="79"/>
      <c r="H483" s="79"/>
      <c r="L483" s="81"/>
      <c r="O483" s="81"/>
      <c r="R483" s="81">
        <f t="shared" si="27"/>
        <v>0</v>
      </c>
      <c r="S483" s="81">
        <f>IFERROR(IF(J483="X",0,IF(K483="X",0,VLOOKUP(K483,'15'!$K$3:$L$16,2,FALSE))),0)</f>
        <v>0</v>
      </c>
      <c r="T483" s="81">
        <f t="shared" si="25"/>
        <v>0</v>
      </c>
      <c r="U483" s="81">
        <f>IFERROR(VLOOKUP(K483,'15'!$K$3:$M$16,3,FALSE),0)</f>
        <v>0</v>
      </c>
      <c r="V483" s="81">
        <f t="shared" si="26"/>
        <v>0</v>
      </c>
    </row>
    <row r="484" spans="1:22">
      <c r="A484" s="7"/>
      <c r="E484" s="79"/>
      <c r="F484" s="79"/>
      <c r="G484" s="79"/>
      <c r="H484" s="79"/>
      <c r="L484" s="81"/>
      <c r="O484" s="81"/>
      <c r="R484" s="81">
        <f t="shared" si="27"/>
        <v>0</v>
      </c>
      <c r="S484" s="81">
        <f>IFERROR(IF(J484="X",0,IF(K484="X",0,VLOOKUP(K484,'15'!$K$3:$L$16,2,FALSE))),0)</f>
        <v>0</v>
      </c>
      <c r="T484" s="81">
        <f t="shared" si="25"/>
        <v>0</v>
      </c>
      <c r="U484" s="81">
        <f>IFERROR(VLOOKUP(K484,'15'!$K$3:$M$16,3,FALSE),0)</f>
        <v>0</v>
      </c>
      <c r="V484" s="81">
        <f t="shared" si="26"/>
        <v>0</v>
      </c>
    </row>
    <row r="485" spans="1:22">
      <c r="A485" s="7"/>
      <c r="E485" s="79"/>
      <c r="F485" s="79"/>
      <c r="G485" s="79"/>
      <c r="H485" s="79"/>
      <c r="L485" s="81"/>
      <c r="O485" s="81"/>
      <c r="R485" s="81">
        <f t="shared" si="27"/>
        <v>0</v>
      </c>
      <c r="S485" s="81">
        <f>IFERROR(IF(J485="X",0,IF(K485="X",0,VLOOKUP(K485,'15'!$K$3:$L$16,2,FALSE))),0)</f>
        <v>0</v>
      </c>
      <c r="T485" s="81">
        <f t="shared" si="25"/>
        <v>0</v>
      </c>
      <c r="U485" s="81">
        <f>IFERROR(VLOOKUP(K485,'15'!$K$3:$M$16,3,FALSE),0)</f>
        <v>0</v>
      </c>
      <c r="V485" s="81">
        <f t="shared" si="26"/>
        <v>0</v>
      </c>
    </row>
    <row r="486" spans="1:22">
      <c r="A486" s="7"/>
      <c r="E486" s="79"/>
      <c r="F486" s="79"/>
      <c r="G486" s="79"/>
      <c r="H486" s="79"/>
      <c r="L486" s="81"/>
      <c r="O486" s="81"/>
      <c r="R486" s="81">
        <f t="shared" si="27"/>
        <v>0</v>
      </c>
      <c r="S486" s="81">
        <f>IFERROR(IF(J486="X",0,IF(K486="X",0,VLOOKUP(K486,'15'!$K$3:$L$16,2,FALSE))),0)</f>
        <v>0</v>
      </c>
      <c r="T486" s="81">
        <f t="shared" si="25"/>
        <v>0</v>
      </c>
      <c r="U486" s="81">
        <f>IFERROR(VLOOKUP(K486,'15'!$K$3:$M$16,3,FALSE),0)</f>
        <v>0</v>
      </c>
      <c r="V486" s="81">
        <f t="shared" si="26"/>
        <v>0</v>
      </c>
    </row>
    <row r="487" spans="1:22">
      <c r="A487" s="7"/>
      <c r="E487" s="79"/>
      <c r="F487" s="79"/>
      <c r="G487" s="79"/>
      <c r="H487" s="79"/>
      <c r="L487" s="81"/>
      <c r="O487" s="81"/>
      <c r="R487" s="81">
        <f t="shared" si="27"/>
        <v>0</v>
      </c>
      <c r="S487" s="81">
        <f>IFERROR(IF(J487="X",0,IF(K487="X",0,VLOOKUP(K487,'15'!$K$3:$L$16,2,FALSE))),0)</f>
        <v>0</v>
      </c>
      <c r="T487" s="81">
        <f t="shared" si="25"/>
        <v>0</v>
      </c>
      <c r="U487" s="81">
        <f>IFERROR(VLOOKUP(K487,'15'!$K$3:$M$16,3,FALSE),0)</f>
        <v>0</v>
      </c>
      <c r="V487" s="81">
        <f t="shared" si="26"/>
        <v>0</v>
      </c>
    </row>
    <row r="488" spans="1:22">
      <c r="A488" s="7"/>
      <c r="E488" s="79"/>
      <c r="F488" s="79"/>
      <c r="G488" s="79"/>
      <c r="H488" s="79"/>
      <c r="L488" s="81"/>
      <c r="O488" s="81"/>
      <c r="R488" s="81">
        <f t="shared" si="27"/>
        <v>0</v>
      </c>
      <c r="S488" s="81">
        <f>IFERROR(IF(J488="X",0,IF(K488="X",0,VLOOKUP(K488,'15'!$K$3:$L$16,2,FALSE))),0)</f>
        <v>0</v>
      </c>
      <c r="T488" s="81">
        <f t="shared" si="25"/>
        <v>0</v>
      </c>
      <c r="U488" s="81">
        <f>IFERROR(VLOOKUP(K488,'15'!$K$3:$M$16,3,FALSE),0)</f>
        <v>0</v>
      </c>
      <c r="V488" s="81">
        <f t="shared" si="26"/>
        <v>0</v>
      </c>
    </row>
    <row r="489" spans="1:22">
      <c r="A489" s="7"/>
      <c r="E489" s="79"/>
      <c r="F489" s="79"/>
      <c r="G489" s="79"/>
      <c r="H489" s="79"/>
      <c r="L489" s="81"/>
      <c r="O489" s="81"/>
      <c r="R489" s="81">
        <f t="shared" si="27"/>
        <v>0</v>
      </c>
      <c r="S489" s="81">
        <f>IFERROR(IF(J489="X",0,IF(K489="X",0,VLOOKUP(K489,'15'!$K$3:$L$16,2,FALSE))),0)</f>
        <v>0</v>
      </c>
      <c r="T489" s="81">
        <f t="shared" si="25"/>
        <v>0</v>
      </c>
      <c r="U489" s="81">
        <f>IFERROR(VLOOKUP(K489,'15'!$K$3:$M$16,3,FALSE),0)</f>
        <v>0</v>
      </c>
      <c r="V489" s="81">
        <f t="shared" si="26"/>
        <v>0</v>
      </c>
    </row>
    <row r="490" spans="1:22">
      <c r="A490" s="7"/>
      <c r="E490" s="79"/>
      <c r="F490" s="79"/>
      <c r="G490" s="79"/>
      <c r="H490" s="79"/>
      <c r="L490" s="81"/>
      <c r="O490" s="81"/>
      <c r="R490" s="81">
        <f t="shared" si="27"/>
        <v>0</v>
      </c>
      <c r="S490" s="81">
        <f>IFERROR(IF(J490="X",0,IF(K490="X",0,VLOOKUP(K490,'15'!$K$3:$L$16,2,FALSE))),0)</f>
        <v>0</v>
      </c>
      <c r="T490" s="81">
        <f t="shared" si="25"/>
        <v>0</v>
      </c>
      <c r="U490" s="81">
        <f>IFERROR(VLOOKUP(K490,'15'!$K$3:$M$16,3,FALSE),0)</f>
        <v>0</v>
      </c>
      <c r="V490" s="81">
        <f t="shared" si="26"/>
        <v>0</v>
      </c>
    </row>
    <row r="491" spans="1:22">
      <c r="A491" s="7"/>
      <c r="E491" s="79"/>
      <c r="F491" s="79"/>
      <c r="G491" s="79"/>
      <c r="H491" s="79"/>
      <c r="L491" s="81"/>
      <c r="O491" s="81"/>
      <c r="R491" s="81">
        <f t="shared" si="27"/>
        <v>0</v>
      </c>
      <c r="S491" s="81">
        <f>IFERROR(IF(J491="X",0,IF(K491="X",0,VLOOKUP(K491,'15'!$K$3:$L$16,2,FALSE))),0)</f>
        <v>0</v>
      </c>
      <c r="T491" s="81">
        <f t="shared" si="25"/>
        <v>0</v>
      </c>
      <c r="U491" s="81">
        <f>IFERROR(VLOOKUP(K491,'15'!$K$3:$M$16,3,FALSE),0)</f>
        <v>0</v>
      </c>
      <c r="V491" s="81">
        <f t="shared" si="26"/>
        <v>0</v>
      </c>
    </row>
    <row r="492" spans="1:22">
      <c r="A492" s="7"/>
      <c r="E492" s="79"/>
      <c r="F492" s="79"/>
      <c r="G492" s="79"/>
      <c r="H492" s="79"/>
      <c r="L492" s="81"/>
      <c r="O492" s="81"/>
      <c r="R492" s="81">
        <f t="shared" si="27"/>
        <v>0</v>
      </c>
      <c r="S492" s="81">
        <f>IFERROR(IF(J492="X",0,IF(K492="X",0,VLOOKUP(K492,'15'!$K$3:$L$16,2,FALSE))),0)</f>
        <v>0</v>
      </c>
      <c r="T492" s="81">
        <f t="shared" si="25"/>
        <v>0</v>
      </c>
      <c r="U492" s="81">
        <f>IFERROR(VLOOKUP(K492,'15'!$K$3:$M$16,3,FALSE),0)</f>
        <v>0</v>
      </c>
      <c r="V492" s="81">
        <f t="shared" si="26"/>
        <v>0</v>
      </c>
    </row>
    <row r="493" spans="1:22">
      <c r="A493" s="7"/>
      <c r="E493" s="79"/>
      <c r="F493" s="79"/>
      <c r="G493" s="79"/>
      <c r="H493" s="79"/>
      <c r="L493" s="81"/>
      <c r="O493" s="81"/>
      <c r="R493" s="81">
        <f t="shared" si="27"/>
        <v>0</v>
      </c>
      <c r="S493" s="81">
        <f>IFERROR(IF(J493="X",0,IF(K493="X",0,VLOOKUP(K493,'15'!$K$3:$L$16,2,FALSE))),0)</f>
        <v>0</v>
      </c>
      <c r="T493" s="81">
        <f t="shared" si="25"/>
        <v>0</v>
      </c>
      <c r="U493" s="81">
        <f>IFERROR(VLOOKUP(K493,'15'!$K$3:$M$16,3,FALSE),0)</f>
        <v>0</v>
      </c>
      <c r="V493" s="81">
        <f t="shared" si="26"/>
        <v>0</v>
      </c>
    </row>
    <row r="494" spans="1:22">
      <c r="A494" s="7"/>
      <c r="E494" s="79"/>
      <c r="F494" s="79"/>
      <c r="G494" s="79"/>
      <c r="H494" s="79"/>
      <c r="L494" s="81"/>
      <c r="O494" s="81"/>
      <c r="R494" s="81">
        <f t="shared" si="27"/>
        <v>0</v>
      </c>
      <c r="S494" s="81">
        <f>IFERROR(IF(J494="X",0,IF(K494="X",0,VLOOKUP(K494,'15'!$K$3:$L$16,2,FALSE))),0)</f>
        <v>0</v>
      </c>
      <c r="T494" s="81">
        <f t="shared" si="25"/>
        <v>0</v>
      </c>
      <c r="U494" s="81">
        <f>IFERROR(VLOOKUP(K494,'15'!$K$3:$M$16,3,FALSE),0)</f>
        <v>0</v>
      </c>
      <c r="V494" s="81">
        <f t="shared" si="26"/>
        <v>0</v>
      </c>
    </row>
    <row r="495" spans="1:22">
      <c r="A495" s="7"/>
      <c r="E495" s="79"/>
      <c r="F495" s="79"/>
      <c r="G495" s="79"/>
      <c r="H495" s="79"/>
      <c r="L495" s="81"/>
      <c r="O495" s="81"/>
      <c r="R495" s="81">
        <f t="shared" si="27"/>
        <v>0</v>
      </c>
      <c r="S495" s="81">
        <f>IFERROR(IF(J495="X",0,IF(K495="X",0,VLOOKUP(K495,'15'!$K$3:$L$16,2,FALSE))),0)</f>
        <v>0</v>
      </c>
      <c r="T495" s="81">
        <f t="shared" si="25"/>
        <v>0</v>
      </c>
      <c r="U495" s="81">
        <f>IFERROR(VLOOKUP(K495,'15'!$K$3:$M$16,3,FALSE),0)</f>
        <v>0</v>
      </c>
      <c r="V495" s="81">
        <f t="shared" si="26"/>
        <v>0</v>
      </c>
    </row>
    <row r="496" spans="1:22">
      <c r="A496" s="7"/>
      <c r="E496" s="79"/>
      <c r="F496" s="79"/>
      <c r="G496" s="79"/>
      <c r="H496" s="79"/>
      <c r="L496" s="81"/>
      <c r="O496" s="81"/>
      <c r="R496" s="81">
        <f t="shared" si="27"/>
        <v>0</v>
      </c>
      <c r="S496" s="81">
        <f>IFERROR(IF(J496="X",0,IF(K496="X",0,VLOOKUP(K496,'15'!$K$3:$L$16,2,FALSE))),0)</f>
        <v>0</v>
      </c>
      <c r="T496" s="81">
        <f t="shared" si="25"/>
        <v>0</v>
      </c>
      <c r="U496" s="81">
        <f>IFERROR(VLOOKUP(K496,'15'!$K$3:$M$16,3,FALSE),0)</f>
        <v>0</v>
      </c>
      <c r="V496" s="81">
        <f t="shared" si="26"/>
        <v>0</v>
      </c>
    </row>
    <row r="497" spans="1:34">
      <c r="A497" s="7"/>
      <c r="E497" s="79"/>
      <c r="F497" s="79"/>
      <c r="G497" s="79"/>
      <c r="H497" s="79"/>
      <c r="L497" s="81"/>
      <c r="O497" s="81"/>
      <c r="R497" s="81">
        <f t="shared" si="27"/>
        <v>0</v>
      </c>
      <c r="S497" s="81">
        <f>IFERROR(IF(J497="X",0,IF(K497="X",0,VLOOKUP(K497,'15'!$K$3:$L$16,2,FALSE))),0)</f>
        <v>0</v>
      </c>
      <c r="T497" s="81">
        <f t="shared" si="25"/>
        <v>0</v>
      </c>
      <c r="U497" s="81">
        <f>IFERROR(VLOOKUP(K497,'15'!$K$3:$M$16,3,FALSE),0)</f>
        <v>0</v>
      </c>
      <c r="V497" s="81">
        <f t="shared" si="26"/>
        <v>0</v>
      </c>
    </row>
    <row r="498" spans="1:34">
      <c r="A498" s="7"/>
      <c r="E498" s="79"/>
      <c r="F498" s="79"/>
      <c r="G498" s="79"/>
      <c r="H498" s="79"/>
      <c r="L498" s="81"/>
      <c r="O498" s="81"/>
      <c r="R498" s="81">
        <f t="shared" si="27"/>
        <v>0</v>
      </c>
      <c r="S498" s="81">
        <f>IFERROR(IF(J498="X",0,IF(K498="X",0,VLOOKUP(K498,'15'!$K$3:$L$16,2,FALSE))),0)</f>
        <v>0</v>
      </c>
      <c r="T498" s="81">
        <f t="shared" si="25"/>
        <v>0</v>
      </c>
      <c r="U498" s="81">
        <f>IFERROR(VLOOKUP(K498,'15'!$K$3:$M$16,3,FALSE),0)</f>
        <v>0</v>
      </c>
      <c r="V498" s="81">
        <f t="shared" si="26"/>
        <v>0</v>
      </c>
    </row>
    <row r="499" spans="1:34">
      <c r="A499" s="7"/>
      <c r="E499" s="79"/>
      <c r="F499" s="79"/>
      <c r="G499" s="79"/>
      <c r="H499" s="79"/>
      <c r="L499" s="81"/>
      <c r="O499" s="81"/>
      <c r="R499" s="81">
        <f t="shared" si="27"/>
        <v>0</v>
      </c>
      <c r="S499" s="81">
        <f>IFERROR(IF(J499="X",0,IF(K499="X",0,VLOOKUP(K499,'15'!$K$3:$L$16,2,FALSE))),0)</f>
        <v>0</v>
      </c>
      <c r="T499" s="81">
        <f t="shared" si="25"/>
        <v>0</v>
      </c>
      <c r="U499" s="81">
        <f>IFERROR(VLOOKUP(K499,'15'!$K$3:$M$16,3,FALSE),0)</f>
        <v>0</v>
      </c>
      <c r="V499" s="81">
        <f t="shared" si="26"/>
        <v>0</v>
      </c>
    </row>
    <row r="500" spans="1:34" ht="15" thickBot="1">
      <c r="I500" s="82" t="s">
        <v>285</v>
      </c>
      <c r="J500" s="150"/>
      <c r="K500" s="53"/>
      <c r="L500" s="65"/>
      <c r="M500" s="65">
        <f t="shared" ref="M500:AB500" si="28">SUM(M4:M499)</f>
        <v>0</v>
      </c>
      <c r="N500" s="65"/>
      <c r="O500" s="65"/>
      <c r="P500" s="65">
        <f t="shared" si="28"/>
        <v>0</v>
      </c>
      <c r="Q500" s="65"/>
      <c r="R500" s="65">
        <f t="shared" si="28"/>
        <v>0</v>
      </c>
      <c r="S500" s="65"/>
      <c r="T500" s="65">
        <f t="shared" si="28"/>
        <v>0</v>
      </c>
      <c r="U500" s="65"/>
      <c r="V500" s="65">
        <f t="shared" si="28"/>
        <v>0</v>
      </c>
      <c r="W500" s="65">
        <f t="shared" si="28"/>
        <v>0</v>
      </c>
      <c r="X500" s="65">
        <f t="shared" si="28"/>
        <v>0</v>
      </c>
      <c r="Y500" s="65">
        <f t="shared" si="28"/>
        <v>0</v>
      </c>
      <c r="Z500" s="65">
        <f t="shared" si="28"/>
        <v>0</v>
      </c>
      <c r="AA500" s="65">
        <f t="shared" si="28"/>
        <v>0</v>
      </c>
      <c r="AB500" s="65">
        <f t="shared" si="28"/>
        <v>0</v>
      </c>
    </row>
    <row r="501" spans="1:34" ht="15" thickTop="1"/>
    <row r="503" spans="1:34">
      <c r="I503" s="54"/>
      <c r="L503" s="8"/>
      <c r="M503" s="8"/>
      <c r="N503" s="8"/>
      <c r="O503" s="8"/>
      <c r="P503" s="8"/>
      <c r="Q503" s="8"/>
      <c r="R503" s="55"/>
      <c r="S503" s="8"/>
      <c r="T503" s="55"/>
      <c r="U503" s="55"/>
      <c r="V503" s="55"/>
      <c r="AG503" t="s">
        <v>195</v>
      </c>
      <c r="AH503" t="s">
        <v>196</v>
      </c>
    </row>
    <row r="504" spans="1:34">
      <c r="I504" s="55"/>
      <c r="L504" s="66"/>
      <c r="M504" s="66"/>
      <c r="N504" s="66"/>
      <c r="O504" s="66"/>
      <c r="P504" s="66"/>
      <c r="Q504" s="66"/>
      <c r="R504" s="66"/>
      <c r="S504" s="55"/>
      <c r="T504" s="66"/>
      <c r="U504" s="66"/>
      <c r="V504" s="66"/>
      <c r="AG504" t="s">
        <v>198</v>
      </c>
      <c r="AH504" t="s">
        <v>199</v>
      </c>
    </row>
    <row r="505" spans="1:34">
      <c r="I505" s="55"/>
      <c r="L505" s="66"/>
      <c r="M505" s="66"/>
      <c r="N505" s="66"/>
      <c r="O505" s="66"/>
      <c r="P505" s="66"/>
      <c r="Q505" s="66"/>
      <c r="R505" s="66"/>
      <c r="S505" s="55"/>
      <c r="T505" s="66"/>
      <c r="U505" s="66"/>
      <c r="V505" s="66"/>
      <c r="AG505" t="s">
        <v>201</v>
      </c>
      <c r="AH505" t="s">
        <v>202</v>
      </c>
    </row>
    <row r="506" spans="1:34">
      <c r="I506" s="55"/>
      <c r="L506" s="66"/>
      <c r="M506" s="66"/>
      <c r="N506" s="66"/>
      <c r="O506" s="66"/>
      <c r="P506" s="66"/>
      <c r="Q506" s="66"/>
      <c r="R506" s="66"/>
      <c r="S506" s="55"/>
      <c r="T506" s="66"/>
      <c r="U506" s="66"/>
      <c r="V506" s="66"/>
      <c r="AG506" t="s">
        <v>204</v>
      </c>
      <c r="AH506" t="s">
        <v>205</v>
      </c>
    </row>
    <row r="507" spans="1:34">
      <c r="I507" s="55"/>
      <c r="L507" s="66"/>
      <c r="M507" s="66"/>
      <c r="N507" s="66"/>
      <c r="O507" s="66"/>
      <c r="P507" s="66"/>
      <c r="Q507" s="66"/>
      <c r="R507" s="66"/>
      <c r="S507" s="55"/>
      <c r="T507" s="66"/>
      <c r="U507" s="66"/>
      <c r="V507" s="66"/>
      <c r="AG507" t="s">
        <v>206</v>
      </c>
      <c r="AH507" t="s">
        <v>207</v>
      </c>
    </row>
    <row r="508" spans="1:34">
      <c r="I508" s="55"/>
      <c r="L508" s="66"/>
      <c r="M508" s="66"/>
      <c r="N508" s="66"/>
      <c r="O508" s="66"/>
      <c r="P508" s="66"/>
      <c r="Q508" s="66"/>
      <c r="R508" s="66"/>
      <c r="S508" s="55"/>
      <c r="T508" s="66"/>
      <c r="U508" s="66"/>
      <c r="V508" s="66"/>
      <c r="AG508" t="s">
        <v>209</v>
      </c>
      <c r="AH508" t="s">
        <v>210</v>
      </c>
    </row>
    <row r="509" spans="1:34">
      <c r="I509" s="55"/>
      <c r="L509" s="66"/>
      <c r="M509" s="66"/>
      <c r="N509" s="66"/>
      <c r="O509" s="66"/>
      <c r="P509" s="66"/>
      <c r="Q509" s="66"/>
      <c r="R509" s="66"/>
      <c r="S509" s="55"/>
      <c r="T509" s="66"/>
      <c r="U509" s="66"/>
      <c r="V509" s="66"/>
      <c r="AG509" t="s">
        <v>171</v>
      </c>
      <c r="AH509" t="s">
        <v>211</v>
      </c>
    </row>
    <row r="510" spans="1:34">
      <c r="I510" s="55"/>
      <c r="L510" s="66"/>
      <c r="M510" s="66"/>
      <c r="N510" s="66"/>
      <c r="O510" s="66"/>
      <c r="P510" s="66"/>
      <c r="Q510" s="66"/>
      <c r="R510" s="66"/>
      <c r="S510" s="55"/>
      <c r="T510" s="66"/>
      <c r="U510" s="66"/>
      <c r="V510" s="66"/>
      <c r="AG510" t="s">
        <v>213</v>
      </c>
      <c r="AH510" t="s">
        <v>214</v>
      </c>
    </row>
    <row r="511" spans="1:34">
      <c r="I511" s="55"/>
      <c r="L511" s="66"/>
      <c r="M511" s="66"/>
      <c r="N511" s="66"/>
      <c r="O511" s="66"/>
      <c r="P511" s="66"/>
      <c r="Q511" s="66"/>
      <c r="R511" s="66"/>
      <c r="S511" s="55"/>
      <c r="T511" s="66"/>
      <c r="U511" s="66"/>
      <c r="V511" s="66"/>
      <c r="AG511" t="s">
        <v>215</v>
      </c>
      <c r="AH511" t="s">
        <v>216</v>
      </c>
    </row>
    <row r="512" spans="1:34">
      <c r="I512" s="55"/>
      <c r="L512" s="66"/>
      <c r="M512" s="66"/>
      <c r="N512" s="66"/>
      <c r="O512" s="66"/>
      <c r="P512" s="66"/>
      <c r="Q512" s="66"/>
      <c r="R512" s="66"/>
      <c r="S512" s="55"/>
      <c r="T512" s="66"/>
      <c r="U512" s="66"/>
      <c r="V512" s="66"/>
      <c r="AG512" t="s">
        <v>218</v>
      </c>
      <c r="AH512" t="s">
        <v>219</v>
      </c>
    </row>
    <row r="513" spans="9:34">
      <c r="I513" s="55"/>
      <c r="L513" s="66"/>
      <c r="M513" s="66"/>
      <c r="N513" s="66"/>
      <c r="O513" s="66"/>
      <c r="P513" s="66"/>
      <c r="Q513" s="66"/>
      <c r="R513" s="66"/>
      <c r="S513" s="55"/>
      <c r="T513" s="66"/>
      <c r="U513" s="66"/>
      <c r="V513" s="66"/>
      <c r="AG513" t="s">
        <v>221</v>
      </c>
      <c r="AH513" t="s">
        <v>222</v>
      </c>
    </row>
    <row r="514" spans="9:34">
      <c r="I514" s="55"/>
      <c r="L514" s="66"/>
      <c r="M514" s="66"/>
      <c r="N514" s="66"/>
      <c r="O514" s="66"/>
      <c r="P514" s="66"/>
      <c r="Q514" s="66"/>
      <c r="R514" s="66"/>
      <c r="S514" s="55"/>
      <c r="T514" s="66"/>
      <c r="U514" s="66"/>
      <c r="V514" s="66"/>
      <c r="AG514" t="s">
        <v>223</v>
      </c>
      <c r="AH514" t="s">
        <v>224</v>
      </c>
    </row>
    <row r="515" spans="9:34">
      <c r="I515" s="55"/>
      <c r="L515" s="66"/>
      <c r="M515" s="66"/>
      <c r="N515" s="66"/>
      <c r="O515" s="66"/>
      <c r="P515" s="66"/>
      <c r="Q515" s="66"/>
      <c r="R515" s="66"/>
      <c r="S515" s="55"/>
      <c r="T515" s="66"/>
      <c r="U515" s="66"/>
      <c r="V515" s="66"/>
      <c r="AG515" t="s">
        <v>225</v>
      </c>
      <c r="AH515" t="s">
        <v>226</v>
      </c>
    </row>
    <row r="516" spans="9:34">
      <c r="I516" s="55"/>
      <c r="L516" s="66"/>
      <c r="M516" s="66"/>
      <c r="N516" s="66"/>
      <c r="O516" s="66"/>
      <c r="P516" s="66"/>
      <c r="Q516" s="66"/>
      <c r="R516" s="66"/>
      <c r="S516" s="55"/>
      <c r="T516" s="66"/>
      <c r="U516" s="66"/>
      <c r="V516" s="66"/>
      <c r="AG516" t="s">
        <v>173</v>
      </c>
      <c r="AH516" t="s">
        <v>227</v>
      </c>
    </row>
    <row r="517" spans="9:34">
      <c r="J517"/>
      <c r="V517" s="66"/>
      <c r="AG517" t="s">
        <v>228</v>
      </c>
      <c r="AH517" t="s">
        <v>229</v>
      </c>
    </row>
    <row r="518" spans="9:34">
      <c r="J518"/>
      <c r="V518" s="8"/>
      <c r="AG518" t="s">
        <v>175</v>
      </c>
      <c r="AH518" t="s">
        <v>230</v>
      </c>
    </row>
    <row r="519" spans="9:34">
      <c r="J519"/>
      <c r="V519" s="8"/>
    </row>
    <row r="520" spans="9:34">
      <c r="J520"/>
      <c r="AG520" t="s">
        <v>180</v>
      </c>
      <c r="AH520" t="s">
        <v>232</v>
      </c>
    </row>
    <row r="521" spans="9:34">
      <c r="J521"/>
      <c r="AG521" t="s">
        <v>233</v>
      </c>
      <c r="AH521" t="s">
        <v>234</v>
      </c>
    </row>
    <row r="522" spans="9:34">
      <c r="J522"/>
      <c r="AG522" t="s">
        <v>161</v>
      </c>
      <c r="AH522" t="s">
        <v>235</v>
      </c>
    </row>
    <row r="523" spans="9:34">
      <c r="J523"/>
      <c r="AG523" t="s">
        <v>159</v>
      </c>
      <c r="AH523" t="s">
        <v>236</v>
      </c>
    </row>
    <row r="524" spans="9:34">
      <c r="J524"/>
      <c r="AG524" t="s">
        <v>200</v>
      </c>
      <c r="AH524" t="s">
        <v>237</v>
      </c>
    </row>
    <row r="525" spans="9:34">
      <c r="J525"/>
      <c r="AG525" t="s">
        <v>238</v>
      </c>
      <c r="AH525" t="s">
        <v>239</v>
      </c>
    </row>
    <row r="526" spans="9:34">
      <c r="J526"/>
      <c r="AG526" t="s">
        <v>240</v>
      </c>
      <c r="AH526" t="s">
        <v>241</v>
      </c>
    </row>
    <row r="527" spans="9:34">
      <c r="J527"/>
      <c r="AG527" t="s">
        <v>156</v>
      </c>
      <c r="AH527" t="s">
        <v>242</v>
      </c>
    </row>
    <row r="528" spans="9:34">
      <c r="J528"/>
      <c r="AG528" t="s">
        <v>244</v>
      </c>
      <c r="AH528" t="s">
        <v>245</v>
      </c>
    </row>
    <row r="529" spans="10:34">
      <c r="J529"/>
      <c r="AG529" s="117" t="s">
        <v>246</v>
      </c>
      <c r="AH529" s="117" t="s">
        <v>246</v>
      </c>
    </row>
    <row r="530" spans="10:34">
      <c r="J530"/>
    </row>
    <row r="531" spans="10:34">
      <c r="J531"/>
      <c r="AG531" t="s">
        <v>164</v>
      </c>
      <c r="AH531" t="s">
        <v>247</v>
      </c>
    </row>
    <row r="532" spans="10:34">
      <c r="J532"/>
      <c r="AG532" t="s">
        <v>248</v>
      </c>
      <c r="AH532" t="s">
        <v>249</v>
      </c>
    </row>
    <row r="533" spans="10:34">
      <c r="J533"/>
      <c r="AG533" t="s">
        <v>166</v>
      </c>
      <c r="AH533" t="s">
        <v>250</v>
      </c>
    </row>
    <row r="534" spans="10:34">
      <c r="J534"/>
      <c r="AG534" t="s">
        <v>251</v>
      </c>
      <c r="AH534" t="s">
        <v>252</v>
      </c>
    </row>
    <row r="535" spans="10:34">
      <c r="J535"/>
      <c r="AG535" t="s">
        <v>253</v>
      </c>
      <c r="AH535" t="s">
        <v>254</v>
      </c>
    </row>
    <row r="536" spans="10:34">
      <c r="J536"/>
      <c r="AG536" t="s">
        <v>255</v>
      </c>
      <c r="AH536" t="s">
        <v>256</v>
      </c>
    </row>
    <row r="537" spans="10:34">
      <c r="J537"/>
    </row>
    <row r="538" spans="10:34">
      <c r="J538"/>
      <c r="AG538" t="s">
        <v>257</v>
      </c>
      <c r="AH538" t="s">
        <v>258</v>
      </c>
    </row>
    <row r="539" spans="10:34">
      <c r="J539"/>
      <c r="AG539" t="s">
        <v>176</v>
      </c>
      <c r="AH539" t="s">
        <v>259</v>
      </c>
    </row>
    <row r="540" spans="10:34">
      <c r="AG540" t="s">
        <v>177</v>
      </c>
      <c r="AH540" t="s">
        <v>261</v>
      </c>
    </row>
    <row r="542" spans="10:34">
      <c r="AG542" t="s">
        <v>189</v>
      </c>
      <c r="AH542" t="s">
        <v>89</v>
      </c>
    </row>
    <row r="543" spans="10:34">
      <c r="AG543" t="s">
        <v>162</v>
      </c>
      <c r="AH543" t="s">
        <v>91</v>
      </c>
    </row>
    <row r="544" spans="10: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mergeCells count="11">
    <mergeCell ref="AA1:AA3"/>
    <mergeCell ref="AB1:AB3"/>
    <mergeCell ref="B1:C2"/>
    <mergeCell ref="D1:E1"/>
    <mergeCell ref="F1:P1"/>
    <mergeCell ref="Z1:Z3"/>
    <mergeCell ref="D2:E2"/>
    <mergeCell ref="F2:P2"/>
    <mergeCell ref="W1:W3"/>
    <mergeCell ref="X1:X3"/>
    <mergeCell ref="Y1:Y3"/>
  </mergeCells>
  <phoneticPr fontId="11" type="noConversion"/>
  <dataValidations count="6">
    <dataValidation type="list" allowBlank="1" showInputMessage="1" showErrorMessage="1" sqref="H4:H499" xr:uid="{78F285E9-DB3A-494F-A707-40B754045E7C}">
      <formula1>$AG$531:$AG$536</formula1>
    </dataValidation>
    <dataValidation type="list" allowBlank="1" showInputMessage="1" showErrorMessage="1" sqref="G4:G499" xr:uid="{4BD6CB99-0537-4B61-9C9B-B702BC9A8963}">
      <formula1>$AG$520:$AG$529</formula1>
    </dataValidation>
    <dataValidation type="list" allowBlank="1" showInputMessage="1" showErrorMessage="1" sqref="F4:F499" xr:uid="{E7909EF1-BC79-4BCE-9422-C9BE0CB44D69}">
      <formula1>$AG$503:$AG$518</formula1>
    </dataValidation>
    <dataValidation type="list" allowBlank="1" showInputMessage="1" showErrorMessage="1" sqref="E4:E499" xr:uid="{F9DE7758-1F90-4807-BE4B-F5C5870B1EA8}">
      <formula1>$AG$538:$AG$540</formula1>
    </dataValidation>
    <dataValidation type="list" allowBlank="1" showInputMessage="1" showErrorMessage="1" sqref="A4:A499" xr:uid="{F9A23425-F4D9-4437-A69F-F111ADB05B23}">
      <formula1>$AG$547:$AG$552</formula1>
    </dataValidation>
    <dataValidation type="list" allowBlank="1" showInputMessage="1" showErrorMessage="1" sqref="O4:O499 L4:L499" xr:uid="{B258AA90-BC93-4B9C-9056-034DB55D181B}">
      <formula1>$AG$542:$AG$545</formula1>
    </dataValidation>
  </dataValidation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codeName="Blad3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'16a'!P499/M3</f>
        <v>#DIV/0!</v>
      </c>
    </row>
    <row r="4" spans="1:14">
      <c r="A4" s="17" t="s">
        <v>90</v>
      </c>
      <c r="B4" s="325" t="e">
        <f>VLOOKUP(H5,'Kosten NEN2075'!A3:E52,3)</f>
        <v>#N/A</v>
      </c>
      <c r="C4" s="325"/>
      <c r="D4" s="325"/>
      <c r="E4" s="325"/>
      <c r="F4" s="20"/>
      <c r="G4" s="20"/>
      <c r="H4" s="13"/>
      <c r="K4" s="35" t="s">
        <v>91</v>
      </c>
      <c r="L4" s="47"/>
      <c r="M4" s="104"/>
      <c r="N4" s="86" t="e">
        <f>'16a'!P500/M4</f>
        <v>#DIV/0!</v>
      </c>
    </row>
    <row r="5" spans="1:14">
      <c r="A5" s="18" t="s">
        <v>92</v>
      </c>
      <c r="B5" s="326" t="e">
        <f>VLOOKUP(H5,'Kosten NEN2075'!A3:E52,4)</f>
        <v>#N/A</v>
      </c>
      <c r="C5" s="326"/>
      <c r="D5" s="326"/>
      <c r="E5" s="326"/>
      <c r="F5" s="322" t="s">
        <v>93</v>
      </c>
      <c r="G5" s="322"/>
      <c r="H5" s="14">
        <f>'Kosten NEN2075'!A18</f>
        <v>0</v>
      </c>
      <c r="K5" s="35" t="s">
        <v>262</v>
      </c>
      <c r="L5" s="47"/>
      <c r="M5" s="104"/>
      <c r="N5" s="86" t="e">
        <f>'16a'!P501/M5</f>
        <v>#DIV/0!</v>
      </c>
    </row>
    <row r="6" spans="1:14">
      <c r="A6" s="19" t="s">
        <v>95</v>
      </c>
      <c r="B6" s="327" t="e">
        <f>VLOOKUP(H5,'Kosten NEN2075'!A3:E52,5)</f>
        <v>#N/A</v>
      </c>
      <c r="C6" s="327"/>
      <c r="D6" s="327"/>
      <c r="E6" s="327"/>
      <c r="F6" s="323" t="s">
        <v>96</v>
      </c>
      <c r="G6" s="323"/>
      <c r="H6" s="15" t="str">
        <f>CONCATENATE(H5,"a")</f>
        <v>0a</v>
      </c>
      <c r="K6" s="35" t="s">
        <v>263</v>
      </c>
      <c r="L6" s="47"/>
      <c r="M6" s="104"/>
      <c r="N6" s="86" t="e">
        <f>'16a'!P502/M6</f>
        <v>#DIV/0!</v>
      </c>
    </row>
    <row r="7" spans="1:14">
      <c r="K7" s="35" t="s">
        <v>98</v>
      </c>
      <c r="L7" s="47"/>
      <c r="M7" s="104"/>
      <c r="N7" s="86" t="e">
        <f>'16a'!P503/M7</f>
        <v>#DIV/0!</v>
      </c>
    </row>
    <row r="8" spans="1:14">
      <c r="A8" s="4" t="s">
        <v>99</v>
      </c>
      <c r="B8" s="5"/>
      <c r="C8" s="5"/>
      <c r="D8" s="5"/>
      <c r="E8" s="16">
        <f>MAX(L3:L16)</f>
        <v>0</v>
      </c>
      <c r="K8" s="35" t="s">
        <v>103</v>
      </c>
      <c r="L8" s="47"/>
      <c r="M8" s="104"/>
      <c r="N8" s="86" t="e">
        <f>'16a'!P504/M8</f>
        <v>#DIV/0!</v>
      </c>
    </row>
    <row r="9" spans="1:14">
      <c r="A9" s="4" t="s">
        <v>74</v>
      </c>
      <c r="B9" s="5"/>
      <c r="C9" s="5"/>
      <c r="D9" s="5"/>
      <c r="E9" s="123">
        <v>0.08</v>
      </c>
      <c r="K9" s="35" t="s">
        <v>105</v>
      </c>
      <c r="L9" s="47"/>
      <c r="M9" s="104"/>
      <c r="N9" s="86" t="e">
        <f>'16a'!P505/M9</f>
        <v>#DIV/0!</v>
      </c>
    </row>
    <row r="10" spans="1:14">
      <c r="H10" s="8" t="s">
        <v>102</v>
      </c>
      <c r="K10" s="35" t="s">
        <v>287</v>
      </c>
      <c r="L10" s="47"/>
      <c r="M10" s="104"/>
      <c r="N10" s="86" t="e">
        <f>'16a'!P506/M10</f>
        <v>#REF!</v>
      </c>
    </row>
    <row r="11" spans="1:14">
      <c r="A11" s="4" t="s">
        <v>104</v>
      </c>
      <c r="B11" s="5"/>
      <c r="C11" s="5"/>
      <c r="D11" s="5"/>
      <c r="E11" s="5"/>
      <c r="F11" s="21"/>
      <c r="G11" s="21"/>
      <c r="H11" s="23" t="e">
        <f>SUM(N3:N16)*Offertetarief</f>
        <v>#DIV/0!</v>
      </c>
      <c r="K11" s="35" t="s">
        <v>288</v>
      </c>
      <c r="L11" s="47"/>
      <c r="M11" s="104"/>
      <c r="N11" s="86" t="e">
        <f>'16a'!P507/M11</f>
        <v>#REF!</v>
      </c>
    </row>
    <row r="12" spans="1:14">
      <c r="F12" s="8" t="s">
        <v>29</v>
      </c>
      <c r="G12" s="8" t="s">
        <v>107</v>
      </c>
      <c r="K12" s="35" t="s">
        <v>322</v>
      </c>
      <c r="L12" s="47"/>
      <c r="M12" s="104"/>
      <c r="N12" s="86" t="e">
        <f>'16a'!P508/M12</f>
        <v>#DIV/0!</v>
      </c>
    </row>
    <row r="13" spans="1:14">
      <c r="A13" s="5" t="s">
        <v>323</v>
      </c>
      <c r="B13" s="5"/>
      <c r="C13" s="5"/>
      <c r="D13" s="5"/>
      <c r="E13" s="6"/>
      <c r="F13" s="44" t="e">
        <f>'16a'!N512</f>
        <v>#REF!</v>
      </c>
      <c r="G13" s="88"/>
      <c r="H13" s="24" t="e">
        <f>(F13*G13)*4</f>
        <v>#REF!</v>
      </c>
      <c r="K13" s="35" t="s">
        <v>324</v>
      </c>
      <c r="L13" s="47"/>
      <c r="M13" s="104"/>
      <c r="N13" s="86" t="e">
        <f>'16a'!P509/M13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'16a'!P512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'16a'!G512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'16a'!F512-E27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'16a'!S495</f>
        <v>0</v>
      </c>
      <c r="F29" s="95"/>
      <c r="G29" s="96">
        <f t="shared" si="0"/>
        <v>0</v>
      </c>
      <c r="H29" s="97"/>
      <c r="I29" s="96">
        <f t="shared" si="1"/>
        <v>0</v>
      </c>
    </row>
    <row r="30" spans="1:9">
      <c r="A30" s="295" t="s">
        <v>123</v>
      </c>
      <c r="B30" s="296"/>
      <c r="C30" s="296"/>
      <c r="D30" s="297"/>
      <c r="E30" s="26">
        <f>'16a'!R495</f>
        <v>0</v>
      </c>
      <c r="F30" s="62"/>
      <c r="G30" s="57">
        <f t="shared" si="0"/>
        <v>0</v>
      </c>
      <c r="H30" s="36"/>
      <c r="I30" s="57">
        <f t="shared" si="1"/>
        <v>0</v>
      </c>
    </row>
    <row r="31" spans="1:9">
      <c r="A31" s="295" t="s">
        <v>124</v>
      </c>
      <c r="B31" s="296"/>
      <c r="C31" s="296"/>
      <c r="D31" s="297"/>
      <c r="E31" s="26">
        <f>'16a'!T495</f>
        <v>0</v>
      </c>
      <c r="F31" s="62"/>
      <c r="G31" s="57">
        <f t="shared" si="0"/>
        <v>0</v>
      </c>
      <c r="H31" s="36"/>
      <c r="I31" s="57">
        <f t="shared" si="1"/>
        <v>0</v>
      </c>
    </row>
    <row r="32" spans="1:9">
      <c r="A32" s="295" t="s">
        <v>125</v>
      </c>
      <c r="B32" s="296"/>
      <c r="C32" s="296"/>
      <c r="D32" s="297"/>
      <c r="E32" s="26">
        <f>'16a'!U495</f>
        <v>0</v>
      </c>
      <c r="F32" s="62"/>
      <c r="G32" s="57">
        <f t="shared" si="0"/>
        <v>0</v>
      </c>
      <c r="H32" s="36"/>
      <c r="I32" s="57">
        <f t="shared" si="1"/>
        <v>0</v>
      </c>
    </row>
    <row r="33" spans="1:9">
      <c r="A33" s="295" t="s">
        <v>126</v>
      </c>
      <c r="B33" s="296"/>
      <c r="C33" s="296"/>
      <c r="D33" s="297"/>
      <c r="E33" s="26">
        <f>'16a'!V495</f>
        <v>0</v>
      </c>
      <c r="F33" s="62"/>
      <c r="G33" s="57">
        <f t="shared" si="0"/>
        <v>0</v>
      </c>
      <c r="H33" s="36"/>
      <c r="I33" s="57">
        <f t="shared" si="1"/>
        <v>0</v>
      </c>
    </row>
    <row r="34" spans="1:9">
      <c r="A34" s="295" t="s">
        <v>127</v>
      </c>
      <c r="B34" s="296"/>
      <c r="C34" s="296"/>
      <c r="D34" s="297"/>
      <c r="E34" s="26">
        <f>'16a'!W495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'16a'!N505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codeName="Blad3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16</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6F16267-6B6D-45B6-A1D1-1EF4E7F77F59}">
      <formula1>$AE$526:$AE$531</formula1>
    </dataValidation>
    <dataValidation type="list" allowBlank="1" showInputMessage="1" showErrorMessage="1" sqref="G4:G494" xr:uid="{500A17AC-85D5-4BF0-B681-F292E34AFA07}">
      <formula1>$AE$515:$AE$524</formula1>
    </dataValidation>
    <dataValidation type="list" allowBlank="1" showInputMessage="1" showErrorMessage="1" sqref="F4:F494" xr:uid="{23D9DF74-26C6-4D4C-AEED-CFDBCD92A839}">
      <formula1>$AE$498:$AE$513</formula1>
    </dataValidation>
    <dataValidation type="list" allowBlank="1" showInputMessage="1" showErrorMessage="1" sqref="E4:E494" xr:uid="{55C8DE68-8B8C-471D-A0B8-871C97C5755C}">
      <formula1>$AE$533:$AE$535</formula1>
    </dataValidation>
    <dataValidation type="list" allowBlank="1" showInputMessage="1" showErrorMessage="1" sqref="A4:A494" xr:uid="{36128D48-CC5D-4816-A41D-8E1F55C51CCB}">
      <formula1>$AE$542:$AE$547</formula1>
    </dataValidation>
    <dataValidation type="list" allowBlank="1" showInputMessage="1" showErrorMessage="1" sqref="L4:L494 O4:O494" xr:uid="{927A011D-E86C-4C32-BCE3-CC58AEBE94D7}">
      <formula1>$AE$537:$AE$540</formula1>
    </dataValidation>
  </dataValidation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codeName="Blad3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'17a'!P499/M3</f>
        <v>#DIV/0!</v>
      </c>
    </row>
    <row r="4" spans="1:14">
      <c r="A4" s="17" t="s">
        <v>90</v>
      </c>
      <c r="B4" s="325" t="e">
        <f>VLOOKUP(H5,'Kosten NEN2075'!A3:E52,3)</f>
        <v>#N/A</v>
      </c>
      <c r="C4" s="325"/>
      <c r="D4" s="325"/>
      <c r="E4" s="325"/>
      <c r="F4" s="20"/>
      <c r="G4" s="20"/>
      <c r="H4" s="13"/>
      <c r="K4" s="35" t="s">
        <v>91</v>
      </c>
      <c r="L4" s="47"/>
      <c r="M4" s="104"/>
      <c r="N4" s="86" t="e">
        <f>'17a'!P500/M4</f>
        <v>#DIV/0!</v>
      </c>
    </row>
    <row r="5" spans="1:14">
      <c r="A5" s="18" t="s">
        <v>92</v>
      </c>
      <c r="B5" s="326" t="e">
        <f>VLOOKUP(H5,'Kosten NEN2075'!A3:E52,4)</f>
        <v>#N/A</v>
      </c>
      <c r="C5" s="326"/>
      <c r="D5" s="326"/>
      <c r="E5" s="326"/>
      <c r="F5" s="322" t="s">
        <v>93</v>
      </c>
      <c r="G5" s="322"/>
      <c r="H5" s="14">
        <f>'Kosten NEN2075'!A19</f>
        <v>0</v>
      </c>
      <c r="K5" s="35" t="s">
        <v>262</v>
      </c>
      <c r="L5" s="47"/>
      <c r="M5" s="104"/>
      <c r="N5" s="86" t="e">
        <f>'17a'!P501/M5</f>
        <v>#DIV/0!</v>
      </c>
    </row>
    <row r="6" spans="1:14">
      <c r="A6" s="19" t="s">
        <v>95</v>
      </c>
      <c r="B6" s="327" t="e">
        <f>VLOOKUP(H5,'Kosten NEN2075'!A3:E52,5)</f>
        <v>#N/A</v>
      </c>
      <c r="C6" s="327"/>
      <c r="D6" s="327"/>
      <c r="E6" s="327"/>
      <c r="F6" s="323" t="s">
        <v>96</v>
      </c>
      <c r="G6" s="323"/>
      <c r="H6" s="15" t="str">
        <f>CONCATENATE(H5,"a")</f>
        <v>0a</v>
      </c>
      <c r="K6" s="35" t="s">
        <v>263</v>
      </c>
      <c r="L6" s="47"/>
      <c r="M6" s="104"/>
      <c r="N6" s="86" t="e">
        <f>'17a'!P502/M6</f>
        <v>#DIV/0!</v>
      </c>
    </row>
    <row r="7" spans="1:14">
      <c r="K7" s="35" t="s">
        <v>98</v>
      </c>
      <c r="L7" s="47"/>
      <c r="M7" s="104"/>
      <c r="N7" s="86" t="e">
        <f>'17a'!P503/M7</f>
        <v>#DIV/0!</v>
      </c>
    </row>
    <row r="8" spans="1:14">
      <c r="A8" s="4" t="s">
        <v>99</v>
      </c>
      <c r="B8" s="5"/>
      <c r="C8" s="5"/>
      <c r="D8" s="5"/>
      <c r="E8" s="16">
        <f>MAX(L3:L16)</f>
        <v>0</v>
      </c>
      <c r="K8" s="35" t="s">
        <v>103</v>
      </c>
      <c r="L8" s="47"/>
      <c r="M8" s="104"/>
      <c r="N8" s="86" t="e">
        <f>'17a'!P504/M8</f>
        <v>#DIV/0!</v>
      </c>
    </row>
    <row r="9" spans="1:14">
      <c r="A9" s="4" t="s">
        <v>74</v>
      </c>
      <c r="B9" s="5"/>
      <c r="C9" s="5"/>
      <c r="D9" s="5"/>
      <c r="E9" s="123">
        <v>0.08</v>
      </c>
      <c r="K9" s="35" t="s">
        <v>105</v>
      </c>
      <c r="L9" s="47"/>
      <c r="M9" s="104"/>
      <c r="N9" s="86" t="e">
        <f>'17a'!P505/M9</f>
        <v>#DIV/0!</v>
      </c>
    </row>
    <row r="10" spans="1:14">
      <c r="H10" s="8" t="s">
        <v>102</v>
      </c>
      <c r="K10" s="35" t="s">
        <v>287</v>
      </c>
      <c r="L10" s="47"/>
      <c r="M10" s="104"/>
      <c r="N10" s="86" t="e">
        <f>'17a'!P506/M10</f>
        <v>#REF!</v>
      </c>
    </row>
    <row r="11" spans="1:14">
      <c r="A11" s="4" t="s">
        <v>104</v>
      </c>
      <c r="B11" s="5"/>
      <c r="C11" s="5"/>
      <c r="D11" s="5"/>
      <c r="E11" s="5"/>
      <c r="F11" s="21"/>
      <c r="G11" s="21"/>
      <c r="H11" s="23" t="e">
        <f>SUM(N3:N16)*Offertetarief</f>
        <v>#DIV/0!</v>
      </c>
      <c r="K11" s="35" t="s">
        <v>288</v>
      </c>
      <c r="L11" s="47"/>
      <c r="M11" s="104"/>
      <c r="N11" s="86" t="e">
        <f>'17a'!P507/M11</f>
        <v>#REF!</v>
      </c>
    </row>
    <row r="12" spans="1:14">
      <c r="F12" s="8" t="s">
        <v>29</v>
      </c>
      <c r="G12" s="8" t="s">
        <v>107</v>
      </c>
      <c r="K12" s="35" t="s">
        <v>322</v>
      </c>
      <c r="L12" s="47"/>
      <c r="M12" s="104"/>
      <c r="N12" s="86" t="e">
        <f>'17a'!P508/M12</f>
        <v>#DIV/0!</v>
      </c>
    </row>
    <row r="13" spans="1:14">
      <c r="A13" s="5" t="s">
        <v>323</v>
      </c>
      <c r="B13" s="5"/>
      <c r="C13" s="5"/>
      <c r="D13" s="5"/>
      <c r="E13" s="6"/>
      <c r="F13" s="44" t="e">
        <f>'17a'!N512</f>
        <v>#REF!</v>
      </c>
      <c r="G13" s="88"/>
      <c r="H13" s="24" t="e">
        <f>(F13*G13)*4</f>
        <v>#REF!</v>
      </c>
      <c r="K13" s="35" t="s">
        <v>324</v>
      </c>
      <c r="L13" s="47"/>
      <c r="M13" s="104"/>
      <c r="N13" s="86" t="e">
        <f>'17a'!P509/M13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'17a'!P512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'17a'!G512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'17a'!F512-E27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'17a'!S495</f>
        <v>0</v>
      </c>
      <c r="F29" s="95"/>
      <c r="G29" s="96">
        <f t="shared" si="0"/>
        <v>0</v>
      </c>
      <c r="H29" s="97"/>
      <c r="I29" s="96">
        <f t="shared" si="1"/>
        <v>0</v>
      </c>
    </row>
    <row r="30" spans="1:9">
      <c r="A30" s="295" t="s">
        <v>123</v>
      </c>
      <c r="B30" s="296"/>
      <c r="C30" s="296"/>
      <c r="D30" s="297"/>
      <c r="E30" s="26">
        <f>'17a'!R495</f>
        <v>0</v>
      </c>
      <c r="F30" s="62"/>
      <c r="G30" s="57">
        <f t="shared" si="0"/>
        <v>0</v>
      </c>
      <c r="H30" s="36"/>
      <c r="I30" s="57">
        <f t="shared" si="1"/>
        <v>0</v>
      </c>
    </row>
    <row r="31" spans="1:9">
      <c r="A31" s="295" t="s">
        <v>124</v>
      </c>
      <c r="B31" s="296"/>
      <c r="C31" s="296"/>
      <c r="D31" s="297"/>
      <c r="E31" s="26">
        <f>'17a'!T495</f>
        <v>0</v>
      </c>
      <c r="F31" s="62"/>
      <c r="G31" s="57">
        <f t="shared" si="0"/>
        <v>0</v>
      </c>
      <c r="H31" s="36"/>
      <c r="I31" s="57">
        <f t="shared" si="1"/>
        <v>0</v>
      </c>
    </row>
    <row r="32" spans="1:9">
      <c r="A32" s="295" t="s">
        <v>125</v>
      </c>
      <c r="B32" s="296"/>
      <c r="C32" s="296"/>
      <c r="D32" s="297"/>
      <c r="E32" s="26">
        <f>'17a'!U495</f>
        <v>0</v>
      </c>
      <c r="F32" s="62"/>
      <c r="G32" s="57">
        <f t="shared" si="0"/>
        <v>0</v>
      </c>
      <c r="H32" s="36"/>
      <c r="I32" s="57">
        <f t="shared" si="1"/>
        <v>0</v>
      </c>
    </row>
    <row r="33" spans="1:9">
      <c r="A33" s="295" t="s">
        <v>126</v>
      </c>
      <c r="B33" s="296"/>
      <c r="C33" s="296"/>
      <c r="D33" s="297"/>
      <c r="E33" s="26">
        <f>'17a'!V495</f>
        <v>0</v>
      </c>
      <c r="F33" s="62"/>
      <c r="G33" s="57">
        <f t="shared" si="0"/>
        <v>0</v>
      </c>
      <c r="H33" s="36"/>
      <c r="I33" s="57">
        <f t="shared" si="1"/>
        <v>0</v>
      </c>
    </row>
    <row r="34" spans="1:9">
      <c r="A34" s="295" t="s">
        <v>127</v>
      </c>
      <c r="B34" s="296"/>
      <c r="C34" s="296"/>
      <c r="D34" s="297"/>
      <c r="E34" s="26">
        <f>'17a'!W495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'17a'!N505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codeName="Blad3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17</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F7336A7-20BC-4F9C-93E4-E02C9BDFE75B}">
      <formula1>$AE$526:$AE$531</formula1>
    </dataValidation>
    <dataValidation type="list" allowBlank="1" showInputMessage="1" showErrorMessage="1" sqref="G4:G494" xr:uid="{D486E2A5-842B-411C-8488-EB1788EE3543}">
      <formula1>$AE$515:$AE$524</formula1>
    </dataValidation>
    <dataValidation type="list" allowBlank="1" showInputMessage="1" showErrorMessage="1" sqref="F4:F494" xr:uid="{AB8A2A82-0C65-457C-A9E4-26412C355CC5}">
      <formula1>$AE$498:$AE$513</formula1>
    </dataValidation>
    <dataValidation type="list" allowBlank="1" showInputMessage="1" showErrorMessage="1" sqref="E4:E494" xr:uid="{2394DBB8-7B0E-41E0-A913-717F67AAE2C4}">
      <formula1>$AE$533:$AE$535</formula1>
    </dataValidation>
    <dataValidation type="list" allowBlank="1" showInputMessage="1" showErrorMessage="1" sqref="A4:A494" xr:uid="{E2EF9E3D-13C9-44D4-8EB3-4400A060762A}">
      <formula1>$AE$542:$AE$547</formula1>
    </dataValidation>
    <dataValidation type="list" allowBlank="1" showInputMessage="1" showErrorMessage="1" sqref="L4:L494 O4:O494" xr:uid="{4A660A8A-353A-4655-9DB3-CC4DD8239FA7}">
      <formula1>$AE$537:$AE$540</formula1>
    </dataValidation>
  </dataValidation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codeName="Blad3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'18a'!P499/M3</f>
        <v>#DIV/0!</v>
      </c>
    </row>
    <row r="4" spans="1:14">
      <c r="A4" s="17" t="s">
        <v>90</v>
      </c>
      <c r="B4" s="325" t="e">
        <f>VLOOKUP(H5,'Kosten NEN2075'!A3:E52,3)</f>
        <v>#N/A</v>
      </c>
      <c r="C4" s="325"/>
      <c r="D4" s="325"/>
      <c r="E4" s="325"/>
      <c r="F4" s="20"/>
      <c r="G4" s="20"/>
      <c r="H4" s="13"/>
      <c r="K4" s="35" t="s">
        <v>91</v>
      </c>
      <c r="L4" s="47"/>
      <c r="M4" s="104"/>
      <c r="N4" s="86" t="e">
        <f>'18a'!P500/M4</f>
        <v>#DIV/0!</v>
      </c>
    </row>
    <row r="5" spans="1:14">
      <c r="A5" s="18" t="s">
        <v>92</v>
      </c>
      <c r="B5" s="326" t="e">
        <f>VLOOKUP(H5,'Kosten NEN2075'!A3:E52,4)</f>
        <v>#N/A</v>
      </c>
      <c r="C5" s="326"/>
      <c r="D5" s="326"/>
      <c r="E5" s="326"/>
      <c r="F5" s="322" t="s">
        <v>93</v>
      </c>
      <c r="G5" s="322"/>
      <c r="H5" s="14">
        <f>'Kosten NEN2075'!A20</f>
        <v>0</v>
      </c>
      <c r="K5" s="35" t="s">
        <v>262</v>
      </c>
      <c r="L5" s="47"/>
      <c r="M5" s="104"/>
      <c r="N5" s="86" t="e">
        <f>'18a'!P501/M5</f>
        <v>#DIV/0!</v>
      </c>
    </row>
    <row r="6" spans="1:14">
      <c r="A6" s="19" t="s">
        <v>95</v>
      </c>
      <c r="B6" s="327" t="e">
        <f>VLOOKUP(H5,'Kosten NEN2075'!A3:E52,5)</f>
        <v>#N/A</v>
      </c>
      <c r="C6" s="327"/>
      <c r="D6" s="327"/>
      <c r="E6" s="327"/>
      <c r="F6" s="323" t="s">
        <v>96</v>
      </c>
      <c r="G6" s="323"/>
      <c r="H6" s="15" t="str">
        <f>CONCATENATE(H5,"a")</f>
        <v>0a</v>
      </c>
      <c r="K6" s="35" t="s">
        <v>263</v>
      </c>
      <c r="L6" s="47"/>
      <c r="M6" s="104"/>
      <c r="N6" s="86" t="e">
        <f>'18a'!P502/M6</f>
        <v>#DIV/0!</v>
      </c>
    </row>
    <row r="7" spans="1:14">
      <c r="K7" s="35" t="s">
        <v>98</v>
      </c>
      <c r="L7" s="47"/>
      <c r="M7" s="104"/>
      <c r="N7" s="86" t="e">
        <f>'18a'!P503/M7</f>
        <v>#DIV/0!</v>
      </c>
    </row>
    <row r="8" spans="1:14">
      <c r="A8" s="4" t="s">
        <v>99</v>
      </c>
      <c r="B8" s="5"/>
      <c r="C8" s="5"/>
      <c r="D8" s="5"/>
      <c r="E8" s="16">
        <f>MAX(L3:L16)</f>
        <v>0</v>
      </c>
      <c r="K8" s="35" t="s">
        <v>103</v>
      </c>
      <c r="L8" s="47"/>
      <c r="M8" s="104"/>
      <c r="N8" s="86" t="e">
        <f>'18a'!P504/M8</f>
        <v>#DIV/0!</v>
      </c>
    </row>
    <row r="9" spans="1:14">
      <c r="A9" s="4" t="s">
        <v>74</v>
      </c>
      <c r="B9" s="5"/>
      <c r="C9" s="5"/>
      <c r="D9" s="5"/>
      <c r="E9" s="123">
        <v>0.08</v>
      </c>
      <c r="K9" s="35" t="s">
        <v>105</v>
      </c>
      <c r="L9" s="47"/>
      <c r="M9" s="104"/>
      <c r="N9" s="86" t="e">
        <f>'18a'!P505/M9</f>
        <v>#DIV/0!</v>
      </c>
    </row>
    <row r="10" spans="1:14">
      <c r="H10" s="8" t="s">
        <v>102</v>
      </c>
      <c r="K10" s="35" t="s">
        <v>287</v>
      </c>
      <c r="L10" s="47"/>
      <c r="M10" s="104"/>
      <c r="N10" s="86" t="e">
        <f>'18a'!P506/M10</f>
        <v>#REF!</v>
      </c>
    </row>
    <row r="11" spans="1:14">
      <c r="A11" s="4" t="s">
        <v>104</v>
      </c>
      <c r="B11" s="5"/>
      <c r="C11" s="5"/>
      <c r="D11" s="5"/>
      <c r="E11" s="5"/>
      <c r="F11" s="21"/>
      <c r="G11" s="21"/>
      <c r="H11" s="23" t="e">
        <f>SUM(N3:N16)*Offertetarief</f>
        <v>#DIV/0!</v>
      </c>
      <c r="K11" s="35" t="s">
        <v>288</v>
      </c>
      <c r="L11" s="47"/>
      <c r="M11" s="104"/>
      <c r="N11" s="86" t="e">
        <f>'18a'!P507/M11</f>
        <v>#REF!</v>
      </c>
    </row>
    <row r="12" spans="1:14">
      <c r="F12" s="8" t="s">
        <v>29</v>
      </c>
      <c r="G12" s="8" t="s">
        <v>107</v>
      </c>
      <c r="K12" s="35" t="s">
        <v>322</v>
      </c>
      <c r="L12" s="47"/>
      <c r="M12" s="104"/>
      <c r="N12" s="86" t="e">
        <f>'18a'!P508/M12</f>
        <v>#DIV/0!</v>
      </c>
    </row>
    <row r="13" spans="1:14">
      <c r="A13" s="5" t="s">
        <v>323</v>
      </c>
      <c r="B13" s="5"/>
      <c r="C13" s="5"/>
      <c r="D13" s="5"/>
      <c r="E13" s="6"/>
      <c r="F13" s="44" t="e">
        <f>'18a'!N512</f>
        <v>#REF!</v>
      </c>
      <c r="G13" s="88"/>
      <c r="H13" s="24" t="e">
        <f>(F13*G13)*4</f>
        <v>#REF!</v>
      </c>
      <c r="K13" s="35" t="s">
        <v>324</v>
      </c>
      <c r="L13" s="47"/>
      <c r="M13" s="104"/>
      <c r="N13" s="86" t="e">
        <f>'18a'!P509/M13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'18a'!P512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'18a'!G512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'18a'!F512-E27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'18a'!S495</f>
        <v>0</v>
      </c>
      <c r="F29" s="95"/>
      <c r="G29" s="96">
        <f t="shared" si="0"/>
        <v>0</v>
      </c>
      <c r="H29" s="97"/>
      <c r="I29" s="96">
        <f t="shared" si="1"/>
        <v>0</v>
      </c>
    </row>
    <row r="30" spans="1:9">
      <c r="A30" s="295" t="s">
        <v>123</v>
      </c>
      <c r="B30" s="296"/>
      <c r="C30" s="296"/>
      <c r="D30" s="297"/>
      <c r="E30" s="26">
        <f>'18a'!R495</f>
        <v>0</v>
      </c>
      <c r="F30" s="62"/>
      <c r="G30" s="57">
        <f t="shared" si="0"/>
        <v>0</v>
      </c>
      <c r="H30" s="36"/>
      <c r="I30" s="57">
        <f t="shared" si="1"/>
        <v>0</v>
      </c>
    </row>
    <row r="31" spans="1:9">
      <c r="A31" s="295" t="s">
        <v>124</v>
      </c>
      <c r="B31" s="296"/>
      <c r="C31" s="296"/>
      <c r="D31" s="297"/>
      <c r="E31" s="26">
        <f>'18a'!T495</f>
        <v>0</v>
      </c>
      <c r="F31" s="62"/>
      <c r="G31" s="57">
        <f t="shared" si="0"/>
        <v>0</v>
      </c>
      <c r="H31" s="36"/>
      <c r="I31" s="57">
        <f t="shared" si="1"/>
        <v>0</v>
      </c>
    </row>
    <row r="32" spans="1:9">
      <c r="A32" s="295" t="s">
        <v>125</v>
      </c>
      <c r="B32" s="296"/>
      <c r="C32" s="296"/>
      <c r="D32" s="297"/>
      <c r="E32" s="26">
        <f>'18a'!U495</f>
        <v>0</v>
      </c>
      <c r="F32" s="62"/>
      <c r="G32" s="57">
        <f t="shared" si="0"/>
        <v>0</v>
      </c>
      <c r="H32" s="36"/>
      <c r="I32" s="57">
        <f t="shared" si="1"/>
        <v>0</v>
      </c>
    </row>
    <row r="33" spans="1:9">
      <c r="A33" s="295" t="s">
        <v>126</v>
      </c>
      <c r="B33" s="296"/>
      <c r="C33" s="296"/>
      <c r="D33" s="297"/>
      <c r="E33" s="26">
        <f>'18a'!V495</f>
        <v>0</v>
      </c>
      <c r="F33" s="62"/>
      <c r="G33" s="57">
        <f t="shared" si="0"/>
        <v>0</v>
      </c>
      <c r="H33" s="36"/>
      <c r="I33" s="57">
        <f t="shared" si="1"/>
        <v>0</v>
      </c>
    </row>
    <row r="34" spans="1:9">
      <c r="A34" s="295" t="s">
        <v>127</v>
      </c>
      <c r="B34" s="296"/>
      <c r="C34" s="296"/>
      <c r="D34" s="297"/>
      <c r="E34" s="26">
        <f>'18a'!W495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'18a'!N505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sheetPr>
  <dimension ref="A2:Q20"/>
  <sheetViews>
    <sheetView zoomScaleNormal="100" workbookViewId="0">
      <selection activeCell="B28" sqref="B28"/>
    </sheetView>
  </sheetViews>
  <sheetFormatPr defaultColWidth="9.109375" defaultRowHeight="14.4"/>
  <cols>
    <col min="1" max="1" width="57.88671875" style="158" customWidth="1"/>
    <col min="2" max="8" width="9.109375" style="158"/>
    <col min="9" max="9" width="13.6640625" style="158" bestFit="1" customWidth="1"/>
    <col min="10" max="16384" width="9.109375" style="158"/>
  </cols>
  <sheetData>
    <row r="2" spans="1:17" ht="23.4">
      <c r="A2" s="169" t="s">
        <v>57</v>
      </c>
    </row>
    <row r="4" spans="1:17" ht="43.2">
      <c r="A4" s="170" t="s">
        <v>58</v>
      </c>
      <c r="B4" s="171"/>
    </row>
    <row r="6" spans="1:17">
      <c r="A6" s="4"/>
      <c r="B6" s="5" t="s">
        <v>59</v>
      </c>
      <c r="C6" s="5"/>
      <c r="D6" s="5" t="s">
        <v>60</v>
      </c>
      <c r="E6" s="5"/>
      <c r="F6" s="5" t="s">
        <v>61</v>
      </c>
      <c r="G6" s="6"/>
      <c r="I6" s="292" t="s">
        <v>62</v>
      </c>
      <c r="J6" s="293"/>
      <c r="K6" s="293"/>
      <c r="L6" s="293"/>
      <c r="M6" s="293"/>
      <c r="N6" s="293"/>
      <c r="O6" s="293"/>
      <c r="P6" s="293"/>
      <c r="Q6" s="294"/>
    </row>
    <row r="7" spans="1:17" ht="15" thickBot="1">
      <c r="A7" s="172" t="s">
        <v>63</v>
      </c>
      <c r="B7" s="173"/>
      <c r="C7" s="192"/>
      <c r="D7" s="173"/>
      <c r="E7" s="192"/>
      <c r="F7" s="173"/>
      <c r="G7" s="193"/>
      <c r="I7" s="174"/>
      <c r="J7" s="175" t="s">
        <v>64</v>
      </c>
      <c r="K7" s="175" t="s">
        <v>65</v>
      </c>
      <c r="L7" s="175" t="s">
        <v>66</v>
      </c>
      <c r="M7" s="175" t="s">
        <v>67</v>
      </c>
      <c r="N7" s="175" t="s">
        <v>68</v>
      </c>
      <c r="O7" s="175" t="s">
        <v>69</v>
      </c>
      <c r="P7" s="175" t="s">
        <v>70</v>
      </c>
      <c r="Q7" s="176" t="s">
        <v>71</v>
      </c>
    </row>
    <row r="8" spans="1:17" ht="15" thickTop="1">
      <c r="I8" s="292"/>
      <c r="J8" s="293"/>
      <c r="K8" s="293"/>
      <c r="L8" s="293"/>
      <c r="M8" s="293"/>
      <c r="N8" s="293"/>
      <c r="O8" s="293"/>
      <c r="P8" s="293"/>
      <c r="Q8" s="294"/>
    </row>
    <row r="9" spans="1:17">
      <c r="A9" s="177" t="s">
        <v>72</v>
      </c>
      <c r="B9" s="194"/>
      <c r="C9" s="178">
        <f>C7*B9</f>
        <v>0</v>
      </c>
      <c r="D9" s="194"/>
      <c r="E9" s="178">
        <f>E7*D9</f>
        <v>0</v>
      </c>
      <c r="F9" s="194"/>
      <c r="G9" s="179">
        <f>G7*F9</f>
        <v>0</v>
      </c>
      <c r="I9" s="180" t="s">
        <v>73</v>
      </c>
      <c r="J9" s="181">
        <f>SUM($E$7*1.5)+($E$19-$E$7)</f>
        <v>0</v>
      </c>
      <c r="K9" s="181">
        <f>SUM($E$7*1.3)+($E$19-$E$7)</f>
        <v>0</v>
      </c>
      <c r="L9" s="181">
        <f>SUM($E$7*1.3)+($E$19-$E$7)</f>
        <v>0</v>
      </c>
      <c r="M9" s="181">
        <f>SUM($E$7*1.3)+($E$19-$E$7)</f>
        <v>0</v>
      </c>
      <c r="N9" s="181">
        <f>SUM($E$7*1.3)+($E$19-$E$7)</f>
        <v>0</v>
      </c>
      <c r="O9" s="181">
        <f t="shared" ref="O9:P11" si="0">SUM($E$7*1.5)+($E$19-$E$7)</f>
        <v>0</v>
      </c>
      <c r="P9" s="181">
        <f t="shared" si="0"/>
        <v>0</v>
      </c>
      <c r="Q9" s="182">
        <f>SUM($E$7*2.5)+($E$19-$E$7)</f>
        <v>0</v>
      </c>
    </row>
    <row r="10" spans="1:17">
      <c r="A10" s="177" t="s">
        <v>74</v>
      </c>
      <c r="B10" s="194"/>
      <c r="C10" s="178">
        <f>C7*B10</f>
        <v>0</v>
      </c>
      <c r="D10" s="194"/>
      <c r="E10" s="178">
        <f>E7*D10</f>
        <v>0</v>
      </c>
      <c r="F10" s="194"/>
      <c r="G10" s="179">
        <f>G7*F10</f>
        <v>0</v>
      </c>
      <c r="I10" s="180" t="s">
        <v>75</v>
      </c>
      <c r="J10" s="181">
        <f>SUM($E$7*1)+($E$19-$E$7)</f>
        <v>0</v>
      </c>
      <c r="K10" s="181">
        <f>SUM($E$7*1)+($E$19-$E$7)</f>
        <v>0</v>
      </c>
      <c r="L10" s="181">
        <f>SUM($E$7*1)+($E$19-$E$7)</f>
        <v>0</v>
      </c>
      <c r="M10" s="181">
        <f>SUM($E$7*1)+($E$19-$E$7)</f>
        <v>0</v>
      </c>
      <c r="N10" s="181">
        <f>SUM($E$7*1)+($E$19-$E$7)</f>
        <v>0</v>
      </c>
      <c r="O10" s="181">
        <f t="shared" si="0"/>
        <v>0</v>
      </c>
      <c r="P10" s="181">
        <f t="shared" si="0"/>
        <v>0</v>
      </c>
      <c r="Q10" s="182">
        <f>SUM($E$7*2.5)+($E$19-$E$7)</f>
        <v>0</v>
      </c>
    </row>
    <row r="11" spans="1:17">
      <c r="A11" s="177" t="s">
        <v>76</v>
      </c>
      <c r="B11" s="194"/>
      <c r="C11" s="178">
        <f>C7*B11</f>
        <v>0</v>
      </c>
      <c r="D11" s="194"/>
      <c r="E11" s="178">
        <f>E7*D11</f>
        <v>0</v>
      </c>
      <c r="F11" s="194"/>
      <c r="G11" s="179">
        <f>G7*F11</f>
        <v>0</v>
      </c>
      <c r="I11" s="174" t="s">
        <v>77</v>
      </c>
      <c r="J11" s="183">
        <f>SUM($E$7*1.3)+($E$19-$E$7)</f>
        <v>0</v>
      </c>
      <c r="K11" s="183">
        <f>SUM($E$7*1.3)+($E$19-$E$7)</f>
        <v>0</v>
      </c>
      <c r="L11" s="183">
        <f>SUM($E$7*1.3)+($E$19-$E$7)</f>
        <v>0</v>
      </c>
      <c r="M11" s="183">
        <f>SUM($E$7*1.3)+($E$19-$E$7)</f>
        <v>0</v>
      </c>
      <c r="N11" s="183">
        <f>SUM($E$7*1.5)+($E$19-$E$7)</f>
        <v>0</v>
      </c>
      <c r="O11" s="183">
        <f t="shared" si="0"/>
        <v>0</v>
      </c>
      <c r="P11" s="183">
        <f t="shared" si="0"/>
        <v>0</v>
      </c>
      <c r="Q11" s="184">
        <f>SUM($E$7*2.5)+($E$19-$E$7)</f>
        <v>0</v>
      </c>
    </row>
    <row r="12" spans="1:17" ht="15" thickBot="1">
      <c r="A12" s="172" t="s">
        <v>78</v>
      </c>
      <c r="B12" s="173"/>
      <c r="C12" s="185">
        <f>SUM(C9:C11)</f>
        <v>0</v>
      </c>
      <c r="D12" s="173"/>
      <c r="E12" s="185">
        <f>SUM(E9:E11)</f>
        <v>0</v>
      </c>
      <c r="F12" s="173"/>
      <c r="G12" s="186">
        <f>SUM(G9:G11)</f>
        <v>0</v>
      </c>
    </row>
    <row r="13" spans="1:17" ht="15" thickTop="1"/>
    <row r="14" spans="1:17">
      <c r="A14" s="187" t="s">
        <v>79</v>
      </c>
      <c r="B14" s="195"/>
      <c r="C14" s="178">
        <f>C7*B14</f>
        <v>0</v>
      </c>
      <c r="D14" s="194"/>
      <c r="E14" s="178">
        <f>E7*D14</f>
        <v>0</v>
      </c>
      <c r="F14" s="194"/>
      <c r="G14" s="179">
        <f>G7*F14</f>
        <v>0</v>
      </c>
      <c r="I14" s="292" t="s">
        <v>80</v>
      </c>
      <c r="J14" s="293"/>
      <c r="K14" s="293"/>
      <c r="L14" s="293"/>
      <c r="M14" s="293"/>
      <c r="N14" s="293"/>
      <c r="O14" s="293"/>
      <c r="P14" s="293"/>
      <c r="Q14" s="294"/>
    </row>
    <row r="15" spans="1:17">
      <c r="A15" s="187" t="s">
        <v>81</v>
      </c>
      <c r="B15" s="195"/>
      <c r="C15" s="178">
        <f>C7*B15</f>
        <v>0</v>
      </c>
      <c r="D15" s="194"/>
      <c r="E15" s="178">
        <f>E7*D15</f>
        <v>0</v>
      </c>
      <c r="F15" s="194"/>
      <c r="G15" s="179">
        <f>G7*F15</f>
        <v>0</v>
      </c>
      <c r="I15" s="174"/>
      <c r="J15" s="175" t="s">
        <v>64</v>
      </c>
      <c r="K15" s="175" t="s">
        <v>65</v>
      </c>
      <c r="L15" s="175" t="s">
        <v>66</v>
      </c>
      <c r="M15" s="175" t="s">
        <v>67</v>
      </c>
      <c r="N15" s="175" t="s">
        <v>68</v>
      </c>
      <c r="O15" s="175" t="s">
        <v>69</v>
      </c>
      <c r="P15" s="175" t="s">
        <v>70</v>
      </c>
      <c r="Q15" s="176" t="s">
        <v>71</v>
      </c>
    </row>
    <row r="16" spans="1:17">
      <c r="A16" s="177" t="s">
        <v>82</v>
      </c>
      <c r="B16" s="195"/>
      <c r="C16" s="178">
        <f>C7*B16</f>
        <v>0</v>
      </c>
      <c r="D16" s="194"/>
      <c r="E16" s="178">
        <f>E7*D16</f>
        <v>0</v>
      </c>
      <c r="F16" s="194"/>
      <c r="G16" s="179">
        <f>G7*F16</f>
        <v>0</v>
      </c>
      <c r="I16" s="292"/>
      <c r="J16" s="293"/>
      <c r="K16" s="293"/>
      <c r="L16" s="293"/>
      <c r="M16" s="293"/>
      <c r="N16" s="293"/>
      <c r="O16" s="293"/>
      <c r="P16" s="293"/>
      <c r="Q16" s="294"/>
    </row>
    <row r="17" spans="1:17" ht="15" thickBot="1">
      <c r="A17" s="172" t="s">
        <v>83</v>
      </c>
      <c r="B17" s="173"/>
      <c r="C17" s="185">
        <f>SUM(C14:C16)</f>
        <v>0</v>
      </c>
      <c r="D17" s="173"/>
      <c r="E17" s="185">
        <f>SUM(E14:E16)</f>
        <v>0</v>
      </c>
      <c r="F17" s="173"/>
      <c r="G17" s="186">
        <f>SUM(G14:G16)</f>
        <v>0</v>
      </c>
      <c r="I17" s="180" t="s">
        <v>73</v>
      </c>
      <c r="J17" s="181">
        <f>SUM($G$7*1.5)+($G$19-$G$7)</f>
        <v>0</v>
      </c>
      <c r="K17" s="181">
        <f>SUM($G$7*1.3)+($G$19-$G$7)</f>
        <v>0</v>
      </c>
      <c r="L17" s="181">
        <f>SUM($G$7*1.3)+($G$19-$G$7)</f>
        <v>0</v>
      </c>
      <c r="M17" s="181">
        <f>SUM($G$7*1.3)+($G$19-$G$7)</f>
        <v>0</v>
      </c>
      <c r="N17" s="181">
        <f>SUM($G$7*1.3)+($G$19-$G$7)</f>
        <v>0</v>
      </c>
      <c r="O17" s="181">
        <f t="shared" ref="O17:P19" si="1">SUM($G$7*1.5)+($G$19-$G$7)</f>
        <v>0</v>
      </c>
      <c r="P17" s="181">
        <f t="shared" si="1"/>
        <v>0</v>
      </c>
      <c r="Q17" s="182">
        <f>SUM($G$7*2.5)+($G$19-$G$7)</f>
        <v>0</v>
      </c>
    </row>
    <row r="18" spans="1:17" ht="15" thickTop="1">
      <c r="I18" s="180" t="s">
        <v>75</v>
      </c>
      <c r="J18" s="181">
        <f>SUM($G$7*1)+($G$19-$G$7)</f>
        <v>0</v>
      </c>
      <c r="K18" s="181">
        <f>SUM($G$7*1)+($G$19-$G$7)</f>
        <v>0</v>
      </c>
      <c r="L18" s="181">
        <f>SUM($G$7*1)+($G$19-$G$7)</f>
        <v>0</v>
      </c>
      <c r="M18" s="181">
        <f>SUM($G$7*1)+($G$19-$G$7)</f>
        <v>0</v>
      </c>
      <c r="N18" s="181">
        <f>SUM($G$7*1)+($G$19-$G$7)</f>
        <v>0</v>
      </c>
      <c r="O18" s="181">
        <f t="shared" si="1"/>
        <v>0</v>
      </c>
      <c r="P18" s="181">
        <f t="shared" si="1"/>
        <v>0</v>
      </c>
      <c r="Q18" s="182">
        <f>SUM($G$7*2.5)+($G$19-$G$7)</f>
        <v>0</v>
      </c>
    </row>
    <row r="19" spans="1:17" ht="15" thickBot="1">
      <c r="A19" s="188" t="s">
        <v>84</v>
      </c>
      <c r="B19" s="189"/>
      <c r="C19" s="190">
        <f>SUM(C7,C12,C17)</f>
        <v>0</v>
      </c>
      <c r="D19" s="189"/>
      <c r="E19" s="190">
        <f>SUM(E7,E12,E17)</f>
        <v>0</v>
      </c>
      <c r="F19" s="189"/>
      <c r="G19" s="191">
        <f>SUM(G7,G12,G17)</f>
        <v>0</v>
      </c>
      <c r="I19" s="174" t="s">
        <v>77</v>
      </c>
      <c r="J19" s="183">
        <f>SUM($G$7*1.3)+($G$19-$G$7)</f>
        <v>0</v>
      </c>
      <c r="K19" s="183">
        <f>SUM($G$7*1.3)+($G$19-$G$7)</f>
        <v>0</v>
      </c>
      <c r="L19" s="183">
        <f>SUM($G$7*1.3)+($G$19-$G$7)</f>
        <v>0</v>
      </c>
      <c r="M19" s="183">
        <f>SUM($G$7*1.3)+($G$19-$G$7)</f>
        <v>0</v>
      </c>
      <c r="N19" s="183">
        <f>SUM($G$7*1.5)+($G$19-$G$7)</f>
        <v>0</v>
      </c>
      <c r="O19" s="183">
        <f t="shared" si="1"/>
        <v>0</v>
      </c>
      <c r="P19" s="183">
        <f t="shared" si="1"/>
        <v>0</v>
      </c>
      <c r="Q19" s="184">
        <f>SUM($G$7*2.5)+($G$19-$G$7)</f>
        <v>0</v>
      </c>
    </row>
    <row r="20" spans="1:17" ht="15" thickTop="1"/>
  </sheetData>
  <sheetProtection algorithmName="SHA-512" hashValue="Eni/vDApmYYBd9n776eb5UH1t+dJQY5ui73DdO7Z9t94oZuArKuWEJSt6MqkWdTTODF4X8VKW5MlLmRA/MFQdA==" saltValue="6RJ0YRVQ5A5AV2+GV73+Ww==" spinCount="100000" sheet="1" objects="1" scenarios="1"/>
  <mergeCells count="4">
    <mergeCell ref="I6:Q6"/>
    <mergeCell ref="I8:Q8"/>
    <mergeCell ref="I14:Q14"/>
    <mergeCell ref="I16:Q16"/>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codeName="Blad4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18</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9D7DB97-5B71-454E-A820-D372B5724F8F}">
      <formula1>$AE$526:$AE$531</formula1>
    </dataValidation>
    <dataValidation type="list" allowBlank="1" showInputMessage="1" showErrorMessage="1" sqref="G4:G494" xr:uid="{31261B29-5D52-4790-91AD-577B993530A9}">
      <formula1>$AE$515:$AE$524</formula1>
    </dataValidation>
    <dataValidation type="list" allowBlank="1" showInputMessage="1" showErrorMessage="1" sqref="F4:F494" xr:uid="{A748EB8D-9FE5-4A39-93AE-6CCA7D226CE5}">
      <formula1>$AE$498:$AE$513</formula1>
    </dataValidation>
    <dataValidation type="list" allowBlank="1" showInputMessage="1" showErrorMessage="1" sqref="E4:E494" xr:uid="{67F4C808-001A-4A3B-B325-D764AD85E3D5}">
      <formula1>$AE$533:$AE$535</formula1>
    </dataValidation>
    <dataValidation type="list" allowBlank="1" showInputMessage="1" showErrorMessage="1" sqref="A4:A494" xr:uid="{27E0BB57-F808-4989-9B83-38A7B18B1BDC}">
      <formula1>$AE$542:$AE$547</formula1>
    </dataValidation>
    <dataValidation type="list" allowBlank="1" showInputMessage="1" showErrorMessage="1" sqref="L4:L494 O4:O494" xr:uid="{1CAC4415-A4D8-46FA-819E-F1620C51C54C}">
      <formula1>$AE$537:$AE$540</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codeName="Blad4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'19a'!P499/M3</f>
        <v>#DIV/0!</v>
      </c>
    </row>
    <row r="4" spans="1:14">
      <c r="A4" s="17" t="s">
        <v>90</v>
      </c>
      <c r="B4" s="325" t="e">
        <f>VLOOKUP(H5,'Kosten NEN2075'!A3:E52,3)</f>
        <v>#N/A</v>
      </c>
      <c r="C4" s="325"/>
      <c r="D4" s="325"/>
      <c r="E4" s="325"/>
      <c r="F4" s="20"/>
      <c r="G4" s="20"/>
      <c r="H4" s="13"/>
      <c r="K4" s="35" t="s">
        <v>91</v>
      </c>
      <c r="L4" s="47"/>
      <c r="M4" s="104"/>
      <c r="N4" s="86" t="e">
        <f>'19a'!P500/M4</f>
        <v>#DIV/0!</v>
      </c>
    </row>
    <row r="5" spans="1:14">
      <c r="A5" s="18" t="s">
        <v>92</v>
      </c>
      <c r="B5" s="326" t="e">
        <f>VLOOKUP(H5,'Kosten NEN2075'!A3:E52,4)</f>
        <v>#N/A</v>
      </c>
      <c r="C5" s="326"/>
      <c r="D5" s="326"/>
      <c r="E5" s="326"/>
      <c r="F5" s="322" t="s">
        <v>93</v>
      </c>
      <c r="G5" s="322"/>
      <c r="H5" s="14">
        <f>'Kosten NEN2075'!A21</f>
        <v>0</v>
      </c>
      <c r="K5" s="35" t="s">
        <v>262</v>
      </c>
      <c r="L5" s="47"/>
      <c r="M5" s="104"/>
      <c r="N5" s="86" t="e">
        <f>'19a'!P501/M5</f>
        <v>#DIV/0!</v>
      </c>
    </row>
    <row r="6" spans="1:14">
      <c r="A6" s="19" t="s">
        <v>95</v>
      </c>
      <c r="B6" s="327" t="e">
        <f>VLOOKUP(H5,'Kosten NEN2075'!A3:E52,5)</f>
        <v>#N/A</v>
      </c>
      <c r="C6" s="327"/>
      <c r="D6" s="327"/>
      <c r="E6" s="327"/>
      <c r="F6" s="323" t="s">
        <v>96</v>
      </c>
      <c r="G6" s="323"/>
      <c r="H6" s="15" t="str">
        <f>CONCATENATE(H5,"a")</f>
        <v>0a</v>
      </c>
      <c r="K6" s="35" t="s">
        <v>263</v>
      </c>
      <c r="L6" s="47"/>
      <c r="M6" s="104"/>
      <c r="N6" s="86" t="e">
        <f>'19a'!P502/M6</f>
        <v>#DIV/0!</v>
      </c>
    </row>
    <row r="7" spans="1:14">
      <c r="K7" s="35" t="s">
        <v>98</v>
      </c>
      <c r="L7" s="47"/>
      <c r="M7" s="104"/>
      <c r="N7" s="86" t="e">
        <f>'19a'!P503/M7</f>
        <v>#DIV/0!</v>
      </c>
    </row>
    <row r="8" spans="1:14">
      <c r="A8" s="4" t="s">
        <v>99</v>
      </c>
      <c r="B8" s="5"/>
      <c r="C8" s="5"/>
      <c r="D8" s="5"/>
      <c r="E8" s="16">
        <f>MAX(L3:L16)</f>
        <v>0</v>
      </c>
      <c r="K8" s="35" t="s">
        <v>103</v>
      </c>
      <c r="L8" s="47"/>
      <c r="M8" s="104"/>
      <c r="N8" s="86" t="e">
        <f>'19a'!P504/M8</f>
        <v>#DIV/0!</v>
      </c>
    </row>
    <row r="9" spans="1:14">
      <c r="A9" s="4" t="s">
        <v>74</v>
      </c>
      <c r="B9" s="5"/>
      <c r="C9" s="5"/>
      <c r="D9" s="5"/>
      <c r="E9" s="123">
        <v>0.08</v>
      </c>
      <c r="K9" s="35" t="s">
        <v>105</v>
      </c>
      <c r="L9" s="47"/>
      <c r="M9" s="104"/>
      <c r="N9" s="86" t="e">
        <f>'19a'!P505/M9</f>
        <v>#DIV/0!</v>
      </c>
    </row>
    <row r="10" spans="1:14">
      <c r="H10" s="8" t="s">
        <v>102</v>
      </c>
      <c r="K10" s="35" t="s">
        <v>287</v>
      </c>
      <c r="L10" s="47"/>
      <c r="M10" s="104"/>
      <c r="N10" s="86" t="e">
        <f>'19a'!P506/M10</f>
        <v>#REF!</v>
      </c>
    </row>
    <row r="11" spans="1:14">
      <c r="A11" s="4" t="s">
        <v>104</v>
      </c>
      <c r="B11" s="5"/>
      <c r="C11" s="5"/>
      <c r="D11" s="5"/>
      <c r="E11" s="5"/>
      <c r="F11" s="21"/>
      <c r="G11" s="21"/>
      <c r="H11" s="23" t="e">
        <f>SUM(N3:N16)*Offertetarief</f>
        <v>#DIV/0!</v>
      </c>
      <c r="K11" s="35" t="s">
        <v>288</v>
      </c>
      <c r="L11" s="47"/>
      <c r="M11" s="104"/>
      <c r="N11" s="86" t="e">
        <f>'19a'!P507/M11</f>
        <v>#REF!</v>
      </c>
    </row>
    <row r="12" spans="1:14">
      <c r="F12" s="8" t="s">
        <v>29</v>
      </c>
      <c r="G12" s="8" t="s">
        <v>107</v>
      </c>
      <c r="H12" s="8"/>
      <c r="K12" s="35" t="s">
        <v>322</v>
      </c>
      <c r="L12" s="47"/>
      <c r="M12" s="104"/>
      <c r="N12" s="86" t="e">
        <f>'19a'!P508/M12</f>
        <v>#DIV/0!</v>
      </c>
    </row>
    <row r="13" spans="1:14">
      <c r="A13" s="5" t="s">
        <v>323</v>
      </c>
      <c r="B13" s="5"/>
      <c r="C13" s="5"/>
      <c r="D13" s="5"/>
      <c r="E13" s="6"/>
      <c r="F13" s="44" t="e">
        <f>'19a'!N512</f>
        <v>#REF!</v>
      </c>
      <c r="G13" s="88"/>
      <c r="H13" s="24" t="e">
        <f>(F13*G13)*4</f>
        <v>#REF!</v>
      </c>
      <c r="K13" s="35" t="s">
        <v>324</v>
      </c>
      <c r="L13" s="47"/>
      <c r="M13" s="104"/>
      <c r="N13" s="86" t="e">
        <f>'19a'!P509/M13</f>
        <v>#DIV/0!</v>
      </c>
    </row>
    <row r="14" spans="1:14" ht="15.6">
      <c r="F14" s="22" t="s">
        <v>109</v>
      </c>
      <c r="G14" s="76"/>
      <c r="H14" s="24" t="e">
        <f>SUM(H11:H13)</f>
        <v>#DIV/0!</v>
      </c>
      <c r="K14" s="35"/>
      <c r="L14" s="47"/>
      <c r="M14" s="77"/>
      <c r="N14" s="86"/>
    </row>
    <row r="15" spans="1:14">
      <c r="K15" s="35"/>
      <c r="L15" s="47"/>
      <c r="M15" s="77"/>
      <c r="N15" s="86"/>
    </row>
    <row r="16" spans="1:14">
      <c r="A16" t="s">
        <v>110</v>
      </c>
      <c r="K16" s="37"/>
      <c r="L16" s="48"/>
      <c r="M16" s="78"/>
      <c r="N16" s="87"/>
    </row>
    <row r="17" spans="1:9">
      <c r="A17" s="319" t="s">
        <v>111</v>
      </c>
      <c r="B17" s="319"/>
      <c r="C17" s="319"/>
      <c r="D17" s="45" t="e">
        <f>'19a'!P512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t="s">
        <v>338</v>
      </c>
      <c r="B21" s="92"/>
      <c r="C21" s="92"/>
      <c r="D21" s="92"/>
      <c r="E21" s="296"/>
      <c r="F21" s="296"/>
      <c r="G21" s="296"/>
      <c r="H21" s="296"/>
      <c r="I21" s="93"/>
    </row>
    <row r="22" spans="1:9">
      <c r="A22" s="320" t="s">
        <v>116</v>
      </c>
      <c r="B22" s="321"/>
      <c r="C22" s="321"/>
      <c r="D22" s="307"/>
      <c r="E22" s="94">
        <f>'19a'!G512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'19a'!F512-E27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t="s">
        <v>339</v>
      </c>
      <c r="B28" s="92"/>
      <c r="C28" s="92"/>
      <c r="D28" s="92"/>
      <c r="E28" s="296"/>
      <c r="F28" s="296"/>
      <c r="G28" s="296"/>
      <c r="H28" s="296"/>
      <c r="I28" s="93"/>
    </row>
    <row r="29" spans="1:9">
      <c r="A29" s="295" t="s">
        <v>122</v>
      </c>
      <c r="B29" s="296"/>
      <c r="C29" s="296"/>
      <c r="D29" s="307"/>
      <c r="E29" s="94">
        <f>'19a'!S495</f>
        <v>0</v>
      </c>
      <c r="F29" s="95"/>
      <c r="G29" s="96">
        <f t="shared" si="0"/>
        <v>0</v>
      </c>
      <c r="H29" s="97"/>
      <c r="I29" s="96">
        <f t="shared" si="1"/>
        <v>0</v>
      </c>
    </row>
    <row r="30" spans="1:9">
      <c r="A30" s="295" t="s">
        <v>123</v>
      </c>
      <c r="B30" s="296"/>
      <c r="C30" s="296"/>
      <c r="D30" s="297"/>
      <c r="E30" s="26">
        <f>'19a'!R495</f>
        <v>0</v>
      </c>
      <c r="F30" s="62"/>
      <c r="G30" s="57">
        <f t="shared" si="0"/>
        <v>0</v>
      </c>
      <c r="H30" s="36"/>
      <c r="I30" s="57">
        <f t="shared" si="1"/>
        <v>0</v>
      </c>
    </row>
    <row r="31" spans="1:9">
      <c r="A31" s="295" t="s">
        <v>124</v>
      </c>
      <c r="B31" s="296"/>
      <c r="C31" s="296"/>
      <c r="D31" s="297"/>
      <c r="E31" s="26">
        <f>'19a'!T495</f>
        <v>0</v>
      </c>
      <c r="F31" s="62"/>
      <c r="G31" s="57">
        <f t="shared" si="0"/>
        <v>0</v>
      </c>
      <c r="H31" s="36"/>
      <c r="I31" s="57">
        <f t="shared" si="1"/>
        <v>0</v>
      </c>
    </row>
    <row r="32" spans="1:9">
      <c r="A32" s="295" t="s">
        <v>125</v>
      </c>
      <c r="B32" s="296"/>
      <c r="C32" s="296"/>
      <c r="D32" s="297"/>
      <c r="E32" s="26">
        <f>'19a'!U495</f>
        <v>0</v>
      </c>
      <c r="F32" s="62"/>
      <c r="G32" s="57">
        <f t="shared" si="0"/>
        <v>0</v>
      </c>
      <c r="H32" s="36"/>
      <c r="I32" s="57">
        <f t="shared" si="1"/>
        <v>0</v>
      </c>
    </row>
    <row r="33" spans="1:9">
      <c r="A33" s="295" t="s">
        <v>126</v>
      </c>
      <c r="B33" s="296"/>
      <c r="C33" s="296"/>
      <c r="D33" s="297"/>
      <c r="E33" s="26">
        <f>'19a'!V495</f>
        <v>0</v>
      </c>
      <c r="F33" s="62"/>
      <c r="G33" s="57">
        <f t="shared" si="0"/>
        <v>0</v>
      </c>
      <c r="H33" s="36"/>
      <c r="I33" s="57">
        <f t="shared" si="1"/>
        <v>0</v>
      </c>
    </row>
    <row r="34" spans="1:9">
      <c r="A34" s="295" t="s">
        <v>127</v>
      </c>
      <c r="B34" s="296"/>
      <c r="C34" s="296"/>
      <c r="D34" s="297"/>
      <c r="E34" s="26">
        <f>'19a'!W495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'19a'!N505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codeName="Blad4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19</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C7738CDB-8A32-4172-B93A-7ED7508170AE}">
      <formula1>$AE$526:$AE$531</formula1>
    </dataValidation>
    <dataValidation type="list" allowBlank="1" showInputMessage="1" showErrorMessage="1" sqref="G4:G494" xr:uid="{E257BA6F-BAFB-46BC-BAC2-2A864D4CEC39}">
      <formula1>$AE$515:$AE$524</formula1>
    </dataValidation>
    <dataValidation type="list" allowBlank="1" showInputMessage="1" showErrorMessage="1" sqref="F4:F494" xr:uid="{4F170056-14A0-48E8-8B15-0D5B09DB2836}">
      <formula1>$AE$498:$AE$513</formula1>
    </dataValidation>
    <dataValidation type="list" allowBlank="1" showInputMessage="1" showErrorMessage="1" sqref="E4:E494" xr:uid="{9A89C434-99DA-4B17-BDE5-0E5A94E3774D}">
      <formula1>$AE$533:$AE$535</formula1>
    </dataValidation>
    <dataValidation type="list" allowBlank="1" showInputMessage="1" showErrorMessage="1" sqref="A4:A494" xr:uid="{4F5E90A5-39EF-4077-8532-74663167F414}">
      <formula1>$AE$542:$AE$547</formula1>
    </dataValidation>
    <dataValidation type="list" allowBlank="1" showInputMessage="1" showErrorMessage="1" sqref="L4:L494 O4:O494" xr:uid="{0550C147-D13B-4325-AC4C-CCCCA87C6E11}">
      <formula1>$AE$537:$AE$540</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codeName="Blad4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'20a'!P499/M3</f>
        <v>#DIV/0!</v>
      </c>
    </row>
    <row r="4" spans="1:14">
      <c r="A4" s="17" t="s">
        <v>90</v>
      </c>
      <c r="B4" s="325" t="e">
        <f>VLOOKUP(H5,'Kosten NEN2075'!A3:E52,3)</f>
        <v>#N/A</v>
      </c>
      <c r="C4" s="325"/>
      <c r="D4" s="325"/>
      <c r="E4" s="325"/>
      <c r="F4" s="20"/>
      <c r="G4" s="20"/>
      <c r="H4" s="13"/>
      <c r="K4" s="35" t="s">
        <v>91</v>
      </c>
      <c r="L4" s="47"/>
      <c r="M4" s="104"/>
      <c r="N4" s="86" t="e">
        <f>'20a'!P500/M4</f>
        <v>#DIV/0!</v>
      </c>
    </row>
    <row r="5" spans="1:14">
      <c r="A5" s="18" t="s">
        <v>92</v>
      </c>
      <c r="B5" s="326" t="e">
        <f>VLOOKUP(H5,'Kosten NEN2075'!A3:E52,4)</f>
        <v>#N/A</v>
      </c>
      <c r="C5" s="326"/>
      <c r="D5" s="326"/>
      <c r="E5" s="326"/>
      <c r="F5" s="322" t="s">
        <v>93</v>
      </c>
      <c r="G5" s="322"/>
      <c r="H5" s="14">
        <f>'Kosten NEN2075'!A22</f>
        <v>0</v>
      </c>
      <c r="K5" s="35" t="s">
        <v>262</v>
      </c>
      <c r="L5" s="47"/>
      <c r="M5" s="104"/>
      <c r="N5" s="86" t="e">
        <f>'20a'!P501/M5</f>
        <v>#DIV/0!</v>
      </c>
    </row>
    <row r="6" spans="1:14">
      <c r="A6" s="19" t="s">
        <v>95</v>
      </c>
      <c r="B6" s="327" t="e">
        <f>VLOOKUP(H5,'Kosten NEN2075'!A3:E52,5)</f>
        <v>#N/A</v>
      </c>
      <c r="C6" s="327"/>
      <c r="D6" s="327"/>
      <c r="E6" s="327"/>
      <c r="F6" s="323" t="s">
        <v>96</v>
      </c>
      <c r="G6" s="323"/>
      <c r="H6" s="15" t="str">
        <f>CONCATENATE(H5,"a")</f>
        <v>0a</v>
      </c>
      <c r="K6" s="35" t="s">
        <v>263</v>
      </c>
      <c r="L6" s="47"/>
      <c r="M6" s="104"/>
      <c r="N6" s="86" t="e">
        <f>'20a'!P502/M6</f>
        <v>#DIV/0!</v>
      </c>
    </row>
    <row r="7" spans="1:14">
      <c r="K7" s="35" t="s">
        <v>98</v>
      </c>
      <c r="L7" s="47"/>
      <c r="M7" s="104"/>
      <c r="N7" s="86" t="e">
        <f>'20a'!P503/M7</f>
        <v>#DIV/0!</v>
      </c>
    </row>
    <row r="8" spans="1:14">
      <c r="A8" s="4" t="s">
        <v>99</v>
      </c>
      <c r="B8" s="5"/>
      <c r="C8" s="5"/>
      <c r="D8" s="5"/>
      <c r="E8" s="16">
        <f>MAX(L3:L16)</f>
        <v>0</v>
      </c>
      <c r="K8" s="35" t="s">
        <v>103</v>
      </c>
      <c r="L8" s="47"/>
      <c r="M8" s="104"/>
      <c r="N8" s="86" t="e">
        <f>'20a'!P504/M8</f>
        <v>#DIV/0!</v>
      </c>
    </row>
    <row r="9" spans="1:14">
      <c r="A9" s="4" t="s">
        <v>74</v>
      </c>
      <c r="B9" s="5"/>
      <c r="C9" s="5"/>
      <c r="D9" s="5"/>
      <c r="E9" s="123">
        <v>0.08</v>
      </c>
      <c r="K9" s="35" t="s">
        <v>105</v>
      </c>
      <c r="L9" s="47"/>
      <c r="M9" s="104"/>
      <c r="N9" s="86" t="e">
        <f>'20a'!P505/M9</f>
        <v>#DIV/0!</v>
      </c>
    </row>
    <row r="10" spans="1:14">
      <c r="H10" s="8" t="s">
        <v>102</v>
      </c>
      <c r="K10" s="35" t="s">
        <v>287</v>
      </c>
      <c r="L10" s="47"/>
      <c r="M10" s="104"/>
      <c r="N10" s="86" t="e">
        <f>'20a'!P506/M10</f>
        <v>#REF!</v>
      </c>
    </row>
    <row r="11" spans="1:14">
      <c r="A11" s="4" t="s">
        <v>104</v>
      </c>
      <c r="B11" s="5"/>
      <c r="C11" s="5"/>
      <c r="D11" s="5"/>
      <c r="E11" s="5"/>
      <c r="F11" s="21"/>
      <c r="G11" s="21"/>
      <c r="H11" s="23" t="e">
        <f>SUM(N3:N16)*Offertetarief</f>
        <v>#DIV/0!</v>
      </c>
      <c r="K11" s="35" t="s">
        <v>288</v>
      </c>
      <c r="L11" s="47"/>
      <c r="M11" s="104"/>
      <c r="N11" s="86" t="e">
        <f>'20a'!P507/M11</f>
        <v>#REF!</v>
      </c>
    </row>
    <row r="12" spans="1:14">
      <c r="F12" s="8" t="s">
        <v>29</v>
      </c>
      <c r="G12" s="8" t="s">
        <v>107</v>
      </c>
      <c r="K12" s="35" t="s">
        <v>322</v>
      </c>
      <c r="L12" s="47"/>
      <c r="M12" s="104"/>
      <c r="N12" s="86" t="e">
        <f>'20a'!P508/M12</f>
        <v>#DIV/0!</v>
      </c>
    </row>
    <row r="13" spans="1:14">
      <c r="A13" s="5" t="s">
        <v>323</v>
      </c>
      <c r="B13" s="5"/>
      <c r="C13" s="5"/>
      <c r="D13" s="5"/>
      <c r="E13" s="6"/>
      <c r="F13" s="44" t="e">
        <f>'20a'!N512</f>
        <v>#REF!</v>
      </c>
      <c r="G13" s="88"/>
      <c r="H13" s="24" t="e">
        <f>(F13*G13)*4</f>
        <v>#REF!</v>
      </c>
      <c r="K13" s="35" t="s">
        <v>324</v>
      </c>
      <c r="L13" s="47"/>
      <c r="M13" s="104"/>
      <c r="N13" s="86" t="e">
        <f>'20a'!P509/M13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'20a'!P512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'20a'!G512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'20a'!F512-E27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'20a'!S495</f>
        <v>0</v>
      </c>
      <c r="F29" s="95"/>
      <c r="G29" s="96">
        <f t="shared" si="0"/>
        <v>0</v>
      </c>
      <c r="H29" s="97"/>
      <c r="I29" s="96">
        <f t="shared" si="1"/>
        <v>0</v>
      </c>
    </row>
    <row r="30" spans="1:9">
      <c r="A30" s="295" t="s">
        <v>123</v>
      </c>
      <c r="B30" s="296"/>
      <c r="C30" s="296"/>
      <c r="D30" s="297"/>
      <c r="E30" s="26">
        <f>'20a'!R495</f>
        <v>0</v>
      </c>
      <c r="F30" s="62"/>
      <c r="G30" s="57">
        <f t="shared" si="0"/>
        <v>0</v>
      </c>
      <c r="H30" s="36"/>
      <c r="I30" s="57">
        <f t="shared" si="1"/>
        <v>0</v>
      </c>
    </row>
    <row r="31" spans="1:9">
      <c r="A31" s="295" t="s">
        <v>124</v>
      </c>
      <c r="B31" s="296"/>
      <c r="C31" s="296"/>
      <c r="D31" s="297"/>
      <c r="E31" s="26">
        <f>'20a'!T495</f>
        <v>0</v>
      </c>
      <c r="F31" s="62"/>
      <c r="G31" s="57">
        <f t="shared" si="0"/>
        <v>0</v>
      </c>
      <c r="H31" s="36"/>
      <c r="I31" s="57">
        <f t="shared" si="1"/>
        <v>0</v>
      </c>
    </row>
    <row r="32" spans="1:9">
      <c r="A32" s="295" t="s">
        <v>125</v>
      </c>
      <c r="B32" s="296"/>
      <c r="C32" s="296"/>
      <c r="D32" s="297"/>
      <c r="E32" s="26">
        <f>'20a'!U495</f>
        <v>0</v>
      </c>
      <c r="F32" s="62"/>
      <c r="G32" s="57">
        <f t="shared" si="0"/>
        <v>0</v>
      </c>
      <c r="H32" s="36"/>
      <c r="I32" s="57">
        <f t="shared" si="1"/>
        <v>0</v>
      </c>
    </row>
    <row r="33" spans="1:9">
      <c r="A33" s="295" t="s">
        <v>126</v>
      </c>
      <c r="B33" s="296"/>
      <c r="C33" s="296"/>
      <c r="D33" s="297"/>
      <c r="E33" s="26">
        <f>'20a'!V495</f>
        <v>0</v>
      </c>
      <c r="F33" s="62"/>
      <c r="G33" s="57">
        <f t="shared" si="0"/>
        <v>0</v>
      </c>
      <c r="H33" s="36"/>
      <c r="I33" s="57">
        <f t="shared" si="1"/>
        <v>0</v>
      </c>
    </row>
    <row r="34" spans="1:9">
      <c r="A34" s="295" t="s">
        <v>127</v>
      </c>
      <c r="B34" s="296"/>
      <c r="C34" s="296"/>
      <c r="D34" s="297"/>
      <c r="E34" s="26">
        <f>'20a'!W495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'20a'!N505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codeName="Blad4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20</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B496D0E-542C-4F59-9899-6C2F8D1E8897}">
      <formula1>$AE$526:$AE$531</formula1>
    </dataValidation>
    <dataValidation type="list" allowBlank="1" showInputMessage="1" showErrorMessage="1" sqref="G4:G494" xr:uid="{6B52A83A-C5ED-4FB9-AA58-96796E379973}">
      <formula1>$AE$515:$AE$524</formula1>
    </dataValidation>
    <dataValidation type="list" allowBlank="1" showInputMessage="1" showErrorMessage="1" sqref="F4:F494" xr:uid="{BF589C74-69D2-41E8-B7E3-80F3F36D85F9}">
      <formula1>$AE$498:$AE$513</formula1>
    </dataValidation>
    <dataValidation type="list" allowBlank="1" showInputMessage="1" showErrorMessage="1" sqref="E4:E494" xr:uid="{AA2A477D-F839-4DA7-B2C9-2417AD6EE0BC}">
      <formula1>$AE$533:$AE$535</formula1>
    </dataValidation>
    <dataValidation type="list" allowBlank="1" showInputMessage="1" showErrorMessage="1" sqref="A4:A494" xr:uid="{4415AAA0-8D5E-4AA9-B7C4-812BEA9DD5B5}">
      <formula1>$AE$542:$AE$547</formula1>
    </dataValidation>
    <dataValidation type="list" allowBlank="1" showInputMessage="1" showErrorMessage="1" sqref="L4:L494 O4:O494" xr:uid="{3FCB202B-2B38-40CC-83DD-8C628D35A6DC}">
      <formula1>$AE$537:$AE$540</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codeName="Blad4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'21a'!P499/M3</f>
        <v>#DIV/0!</v>
      </c>
    </row>
    <row r="4" spans="1:14">
      <c r="A4" s="17" t="s">
        <v>90</v>
      </c>
      <c r="B4" s="325" t="e">
        <f>VLOOKUP(H5,'Kosten NEN2075'!A3:E52,3)</f>
        <v>#N/A</v>
      </c>
      <c r="C4" s="325"/>
      <c r="D4" s="325"/>
      <c r="E4" s="325"/>
      <c r="F4" s="20"/>
      <c r="G4" s="20"/>
      <c r="H4" s="13"/>
      <c r="K4" s="35" t="s">
        <v>91</v>
      </c>
      <c r="L4" s="47"/>
      <c r="M4" s="104"/>
      <c r="N4" s="86" t="e">
        <f>'21a'!P500/M4</f>
        <v>#DIV/0!</v>
      </c>
    </row>
    <row r="5" spans="1:14">
      <c r="A5" s="18" t="s">
        <v>92</v>
      </c>
      <c r="B5" s="326" t="e">
        <f>VLOOKUP(H5,'Kosten NEN2075'!A3:E52,4)</f>
        <v>#N/A</v>
      </c>
      <c r="C5" s="326"/>
      <c r="D5" s="326"/>
      <c r="E5" s="326"/>
      <c r="F5" s="322" t="s">
        <v>93</v>
      </c>
      <c r="G5" s="322"/>
      <c r="H5" s="14">
        <f>'Kosten NEN2075'!A23</f>
        <v>0</v>
      </c>
      <c r="K5" s="35" t="s">
        <v>262</v>
      </c>
      <c r="L5" s="47"/>
      <c r="M5" s="104"/>
      <c r="N5" s="86" t="e">
        <f>'21a'!P501/M5</f>
        <v>#DIV/0!</v>
      </c>
    </row>
    <row r="6" spans="1:14">
      <c r="A6" s="19" t="s">
        <v>95</v>
      </c>
      <c r="B6" s="327" t="e">
        <f>VLOOKUP(H5,'Kosten NEN2075'!A3:E52,5)</f>
        <v>#N/A</v>
      </c>
      <c r="C6" s="327"/>
      <c r="D6" s="327"/>
      <c r="E6" s="327"/>
      <c r="F6" s="323" t="s">
        <v>96</v>
      </c>
      <c r="G6" s="323"/>
      <c r="H6" s="15" t="str">
        <f>CONCATENATE(H5,"a")</f>
        <v>0a</v>
      </c>
      <c r="K6" s="35" t="s">
        <v>263</v>
      </c>
      <c r="L6" s="47"/>
      <c r="M6" s="104"/>
      <c r="N6" s="86" t="e">
        <f>'21a'!P502/M6</f>
        <v>#DIV/0!</v>
      </c>
    </row>
    <row r="7" spans="1:14">
      <c r="K7" s="35" t="s">
        <v>98</v>
      </c>
      <c r="L7" s="47"/>
      <c r="M7" s="104"/>
      <c r="N7" s="86" t="e">
        <f>'21a'!P503/M7</f>
        <v>#DIV/0!</v>
      </c>
    </row>
    <row r="8" spans="1:14">
      <c r="A8" s="4" t="s">
        <v>99</v>
      </c>
      <c r="B8" s="5"/>
      <c r="C8" s="5"/>
      <c r="D8" s="5"/>
      <c r="E8" s="16">
        <f>MAX(L3:L16)</f>
        <v>0</v>
      </c>
      <c r="K8" s="35" t="s">
        <v>103</v>
      </c>
      <c r="L8" s="47"/>
      <c r="M8" s="104"/>
      <c r="N8" s="86" t="e">
        <f>'21a'!P504/M8</f>
        <v>#DIV/0!</v>
      </c>
    </row>
    <row r="9" spans="1:14">
      <c r="A9" s="4" t="s">
        <v>74</v>
      </c>
      <c r="B9" s="5"/>
      <c r="C9" s="5"/>
      <c r="D9" s="5"/>
      <c r="E9" s="123">
        <v>0.08</v>
      </c>
      <c r="K9" s="35" t="s">
        <v>105</v>
      </c>
      <c r="L9" s="47"/>
      <c r="M9" s="104"/>
      <c r="N9" s="86" t="e">
        <f>'21a'!P505/M9</f>
        <v>#DIV/0!</v>
      </c>
    </row>
    <row r="10" spans="1:14">
      <c r="H10" s="8" t="s">
        <v>102</v>
      </c>
      <c r="K10" s="35" t="s">
        <v>287</v>
      </c>
      <c r="L10" s="47"/>
      <c r="M10" s="104"/>
      <c r="N10" s="86" t="e">
        <f>'21a'!P506/M10</f>
        <v>#REF!</v>
      </c>
    </row>
    <row r="11" spans="1:14">
      <c r="A11" s="4" t="s">
        <v>104</v>
      </c>
      <c r="B11" s="5"/>
      <c r="C11" s="5"/>
      <c r="D11" s="5"/>
      <c r="E11" s="5"/>
      <c r="F11" s="21"/>
      <c r="G11" s="21"/>
      <c r="H11" s="23" t="e">
        <f>SUM(N3:N16)*Offertetarief</f>
        <v>#DIV/0!</v>
      </c>
      <c r="K11" s="35" t="s">
        <v>288</v>
      </c>
      <c r="L11" s="47"/>
      <c r="M11" s="104"/>
      <c r="N11" s="86" t="e">
        <f>'21a'!P507/M11</f>
        <v>#REF!</v>
      </c>
    </row>
    <row r="12" spans="1:14">
      <c r="F12" s="8" t="s">
        <v>29</v>
      </c>
      <c r="G12" s="8" t="s">
        <v>107</v>
      </c>
      <c r="K12" s="35" t="s">
        <v>322</v>
      </c>
      <c r="L12" s="47"/>
      <c r="M12" s="104"/>
      <c r="N12" s="86" t="e">
        <f>'21a'!P508/M12</f>
        <v>#DIV/0!</v>
      </c>
    </row>
    <row r="13" spans="1:14">
      <c r="A13" s="5" t="s">
        <v>323</v>
      </c>
      <c r="B13" s="5"/>
      <c r="C13" s="5"/>
      <c r="D13" s="5"/>
      <c r="E13" s="6"/>
      <c r="F13" s="44" t="e">
        <f>'21a'!N512</f>
        <v>#REF!</v>
      </c>
      <c r="G13" s="88"/>
      <c r="H13" s="24" t="e">
        <f>(F13*G13)*4</f>
        <v>#REF!</v>
      </c>
      <c r="K13" s="35" t="s">
        <v>324</v>
      </c>
      <c r="L13" s="47"/>
      <c r="M13" s="104"/>
      <c r="N13" s="86" t="e">
        <f>'21a'!P509/M13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'21a'!P512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'21a'!G512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'21a'!F512-E27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'21a'!S495</f>
        <v>0</v>
      </c>
      <c r="F29" s="95"/>
      <c r="G29" s="96">
        <f t="shared" si="0"/>
        <v>0</v>
      </c>
      <c r="H29" s="97"/>
      <c r="I29" s="96">
        <f t="shared" si="1"/>
        <v>0</v>
      </c>
    </row>
    <row r="30" spans="1:9">
      <c r="A30" s="295" t="s">
        <v>123</v>
      </c>
      <c r="B30" s="296"/>
      <c r="C30" s="296"/>
      <c r="D30" s="297"/>
      <c r="E30" s="26">
        <f>'21a'!R495</f>
        <v>0</v>
      </c>
      <c r="F30" s="62"/>
      <c r="G30" s="57">
        <f t="shared" si="0"/>
        <v>0</v>
      </c>
      <c r="H30" s="36"/>
      <c r="I30" s="57">
        <f t="shared" si="1"/>
        <v>0</v>
      </c>
    </row>
    <row r="31" spans="1:9">
      <c r="A31" s="295" t="s">
        <v>124</v>
      </c>
      <c r="B31" s="296"/>
      <c r="C31" s="296"/>
      <c r="D31" s="297"/>
      <c r="E31" s="26">
        <f>'21a'!T495</f>
        <v>0</v>
      </c>
      <c r="F31" s="62"/>
      <c r="G31" s="57">
        <f t="shared" si="0"/>
        <v>0</v>
      </c>
      <c r="H31" s="36"/>
      <c r="I31" s="57">
        <f t="shared" si="1"/>
        <v>0</v>
      </c>
    </row>
    <row r="32" spans="1:9">
      <c r="A32" s="295" t="s">
        <v>125</v>
      </c>
      <c r="B32" s="296"/>
      <c r="C32" s="296"/>
      <c r="D32" s="297"/>
      <c r="E32" s="26">
        <f>'21a'!U495</f>
        <v>0</v>
      </c>
      <c r="F32" s="62"/>
      <c r="G32" s="57">
        <f t="shared" si="0"/>
        <v>0</v>
      </c>
      <c r="H32" s="36"/>
      <c r="I32" s="57">
        <f t="shared" si="1"/>
        <v>0</v>
      </c>
    </row>
    <row r="33" spans="1:9">
      <c r="A33" s="295" t="s">
        <v>126</v>
      </c>
      <c r="B33" s="296"/>
      <c r="C33" s="296"/>
      <c r="D33" s="297"/>
      <c r="E33" s="26">
        <f>'21a'!V495</f>
        <v>0</v>
      </c>
      <c r="F33" s="62"/>
      <c r="G33" s="57">
        <f t="shared" si="0"/>
        <v>0</v>
      </c>
      <c r="H33" s="36"/>
      <c r="I33" s="57">
        <f t="shared" si="1"/>
        <v>0</v>
      </c>
    </row>
    <row r="34" spans="1:9">
      <c r="A34" s="295" t="s">
        <v>127</v>
      </c>
      <c r="B34" s="296"/>
      <c r="C34" s="296"/>
      <c r="D34" s="297"/>
      <c r="E34" s="26">
        <f>'21a'!W495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'21a'!N505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codeName="Blad4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21</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F297D26F-2A01-4F5F-BF9C-2E524FFA792B}">
      <formula1>$AE$526:$AE$531</formula1>
    </dataValidation>
    <dataValidation type="list" allowBlank="1" showInputMessage="1" showErrorMessage="1" sqref="G4:G494" xr:uid="{67F33CAF-1CF9-4783-A5C9-2FC3730E9B4D}">
      <formula1>$AE$515:$AE$524</formula1>
    </dataValidation>
    <dataValidation type="list" allowBlank="1" showInputMessage="1" showErrorMessage="1" sqref="F4:F494" xr:uid="{B380F1C1-3230-4426-8C8B-C4E234C83F05}">
      <formula1>$AE$498:$AE$513</formula1>
    </dataValidation>
    <dataValidation type="list" allowBlank="1" showInputMessage="1" showErrorMessage="1" sqref="E4:E494" xr:uid="{94B4791B-5B5A-4037-9852-FFA911185051}">
      <formula1>$AE$533:$AE$535</formula1>
    </dataValidation>
    <dataValidation type="list" allowBlank="1" showInputMessage="1" showErrorMessage="1" sqref="A4:A494" xr:uid="{6F83E3BB-108D-4B6E-A630-5C656067BFF5}">
      <formula1>$AE$542:$AE$547</formula1>
    </dataValidation>
    <dataValidation type="list" allowBlank="1" showInputMessage="1" showErrorMessage="1" sqref="L4:L494 O4:O494" xr:uid="{B5ADC7BC-320E-4F9A-9933-C22408978319}">
      <formula1>$AE$537:$AE$540</formula1>
    </dataValidation>
  </dataValidation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codeName="Blad4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'22a'!P499/M3</f>
        <v>#DIV/0!</v>
      </c>
    </row>
    <row r="4" spans="1:14">
      <c r="A4" s="17" t="s">
        <v>90</v>
      </c>
      <c r="B4" s="325" t="e">
        <f>VLOOKUP(H5,'Kosten NEN2075'!A3:E52,3)</f>
        <v>#N/A</v>
      </c>
      <c r="C4" s="325"/>
      <c r="D4" s="325"/>
      <c r="E4" s="325"/>
      <c r="F4" s="20"/>
      <c r="G4" s="20"/>
      <c r="H4" s="13"/>
      <c r="K4" s="35" t="s">
        <v>91</v>
      </c>
      <c r="L4" s="47"/>
      <c r="M4" s="104"/>
      <c r="N4" s="86" t="e">
        <f>'22a'!P500/M4</f>
        <v>#DIV/0!</v>
      </c>
    </row>
    <row r="5" spans="1:14">
      <c r="A5" s="18" t="s">
        <v>92</v>
      </c>
      <c r="B5" s="326" t="e">
        <f>VLOOKUP(H5,'Kosten NEN2075'!A3:E52,4)</f>
        <v>#N/A</v>
      </c>
      <c r="C5" s="326"/>
      <c r="D5" s="326"/>
      <c r="E5" s="326"/>
      <c r="F5" s="322" t="s">
        <v>93</v>
      </c>
      <c r="G5" s="322"/>
      <c r="H5" s="14">
        <f>'Kosten NEN2075'!A24</f>
        <v>0</v>
      </c>
      <c r="K5" s="35" t="s">
        <v>262</v>
      </c>
      <c r="L5" s="47"/>
      <c r="M5" s="104"/>
      <c r="N5" s="86" t="e">
        <f>'22a'!P501/M5</f>
        <v>#DIV/0!</v>
      </c>
    </row>
    <row r="6" spans="1:14">
      <c r="A6" s="19" t="s">
        <v>95</v>
      </c>
      <c r="B6" s="327" t="e">
        <f>VLOOKUP(H5,'Kosten NEN2075'!A3:E52,5)</f>
        <v>#N/A</v>
      </c>
      <c r="C6" s="327"/>
      <c r="D6" s="327"/>
      <c r="E6" s="327"/>
      <c r="F6" s="323" t="s">
        <v>96</v>
      </c>
      <c r="G6" s="323"/>
      <c r="H6" s="15" t="str">
        <f>CONCATENATE(H5,"a")</f>
        <v>0a</v>
      </c>
      <c r="K6" s="35" t="s">
        <v>263</v>
      </c>
      <c r="L6" s="47"/>
      <c r="M6" s="104"/>
      <c r="N6" s="86" t="e">
        <f>'22a'!P502/M6</f>
        <v>#DIV/0!</v>
      </c>
    </row>
    <row r="7" spans="1:14">
      <c r="K7" s="35" t="s">
        <v>98</v>
      </c>
      <c r="L7" s="47"/>
      <c r="M7" s="104"/>
      <c r="N7" s="86" t="e">
        <f>'22a'!P503/M7</f>
        <v>#DIV/0!</v>
      </c>
    </row>
    <row r="8" spans="1:14">
      <c r="A8" s="4" t="s">
        <v>99</v>
      </c>
      <c r="B8" s="5"/>
      <c r="C8" s="5"/>
      <c r="D8" s="5"/>
      <c r="E8" s="16">
        <f>MAX(L3:L16)</f>
        <v>0</v>
      </c>
      <c r="K8" s="35" t="s">
        <v>103</v>
      </c>
      <c r="L8" s="47"/>
      <c r="M8" s="104"/>
      <c r="N8" s="86" t="e">
        <f>'22a'!P504/M8</f>
        <v>#DIV/0!</v>
      </c>
    </row>
    <row r="9" spans="1:14">
      <c r="A9" s="4" t="s">
        <v>74</v>
      </c>
      <c r="B9" s="5"/>
      <c r="C9" s="5"/>
      <c r="D9" s="5"/>
      <c r="E9" s="123">
        <v>0.08</v>
      </c>
      <c r="K9" s="35" t="s">
        <v>105</v>
      </c>
      <c r="L9" s="47"/>
      <c r="M9" s="104"/>
      <c r="N9" s="86" t="e">
        <f>'22a'!P505/M9</f>
        <v>#DIV/0!</v>
      </c>
    </row>
    <row r="10" spans="1:14">
      <c r="H10" s="8" t="s">
        <v>102</v>
      </c>
      <c r="K10" s="35" t="s">
        <v>287</v>
      </c>
      <c r="L10" s="47"/>
      <c r="M10" s="104"/>
      <c r="N10" s="86" t="e">
        <f>'22a'!P506/M10</f>
        <v>#REF!</v>
      </c>
    </row>
    <row r="11" spans="1:14">
      <c r="A11" s="4" t="s">
        <v>104</v>
      </c>
      <c r="B11" s="5"/>
      <c r="C11" s="5"/>
      <c r="D11" s="5"/>
      <c r="E11" s="5"/>
      <c r="F11" s="21"/>
      <c r="G11" s="21"/>
      <c r="H11" s="23" t="e">
        <f>SUM(N3:N16)*Offertetarief</f>
        <v>#DIV/0!</v>
      </c>
      <c r="K11" s="35" t="s">
        <v>288</v>
      </c>
      <c r="L11" s="47"/>
      <c r="M11" s="104"/>
      <c r="N11" s="86" t="e">
        <f>'22a'!P507/M11</f>
        <v>#REF!</v>
      </c>
    </row>
    <row r="12" spans="1:14">
      <c r="F12" s="8" t="s">
        <v>29</v>
      </c>
      <c r="G12" s="8" t="s">
        <v>107</v>
      </c>
      <c r="K12" s="35" t="s">
        <v>322</v>
      </c>
      <c r="L12" s="47"/>
      <c r="M12" s="104"/>
      <c r="N12" s="86" t="e">
        <f>'22a'!P508/M12</f>
        <v>#DIV/0!</v>
      </c>
    </row>
    <row r="13" spans="1:14">
      <c r="A13" s="5" t="s">
        <v>323</v>
      </c>
      <c r="B13" s="5"/>
      <c r="C13" s="5"/>
      <c r="D13" s="5"/>
      <c r="E13" s="6"/>
      <c r="F13" s="44" t="e">
        <f>'22a'!N512</f>
        <v>#REF!</v>
      </c>
      <c r="G13" s="88"/>
      <c r="H13" s="24" t="e">
        <f>(F13*G13)*4</f>
        <v>#REF!</v>
      </c>
      <c r="K13" s="35" t="s">
        <v>324</v>
      </c>
      <c r="L13" s="47"/>
      <c r="M13" s="104"/>
      <c r="N13" s="86" t="e">
        <f>'22a'!P509/M13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'22a'!P512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'22a'!G512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'22a'!F512-E27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'22a'!S495</f>
        <v>0</v>
      </c>
      <c r="F29" s="95"/>
      <c r="G29" s="96">
        <f t="shared" si="0"/>
        <v>0</v>
      </c>
      <c r="H29" s="97"/>
      <c r="I29" s="96">
        <f t="shared" si="1"/>
        <v>0</v>
      </c>
    </row>
    <row r="30" spans="1:9">
      <c r="A30" s="295" t="s">
        <v>123</v>
      </c>
      <c r="B30" s="296"/>
      <c r="C30" s="296"/>
      <c r="D30" s="297"/>
      <c r="E30" s="26">
        <f>'22a'!R495</f>
        <v>0</v>
      </c>
      <c r="F30" s="62"/>
      <c r="G30" s="57">
        <f t="shared" si="0"/>
        <v>0</v>
      </c>
      <c r="H30" s="36"/>
      <c r="I30" s="57">
        <f t="shared" si="1"/>
        <v>0</v>
      </c>
    </row>
    <row r="31" spans="1:9">
      <c r="A31" s="295" t="s">
        <v>124</v>
      </c>
      <c r="B31" s="296"/>
      <c r="C31" s="296"/>
      <c r="D31" s="297"/>
      <c r="E31" s="26">
        <f>'22a'!T495</f>
        <v>0</v>
      </c>
      <c r="F31" s="62"/>
      <c r="G31" s="57">
        <f t="shared" si="0"/>
        <v>0</v>
      </c>
      <c r="H31" s="36"/>
      <c r="I31" s="57">
        <f t="shared" si="1"/>
        <v>0</v>
      </c>
    </row>
    <row r="32" spans="1:9">
      <c r="A32" s="295" t="s">
        <v>125</v>
      </c>
      <c r="B32" s="296"/>
      <c r="C32" s="296"/>
      <c r="D32" s="297"/>
      <c r="E32" s="26">
        <f>'22a'!U495</f>
        <v>0</v>
      </c>
      <c r="F32" s="62"/>
      <c r="G32" s="57">
        <f t="shared" si="0"/>
        <v>0</v>
      </c>
      <c r="H32" s="36"/>
      <c r="I32" s="57">
        <f t="shared" si="1"/>
        <v>0</v>
      </c>
    </row>
    <row r="33" spans="1:9">
      <c r="A33" s="295" t="s">
        <v>126</v>
      </c>
      <c r="B33" s="296"/>
      <c r="C33" s="296"/>
      <c r="D33" s="297"/>
      <c r="E33" s="26">
        <f>'22a'!V495</f>
        <v>0</v>
      </c>
      <c r="F33" s="62"/>
      <c r="G33" s="57">
        <f t="shared" si="0"/>
        <v>0</v>
      </c>
      <c r="H33" s="36"/>
      <c r="I33" s="57">
        <f t="shared" si="1"/>
        <v>0</v>
      </c>
    </row>
    <row r="34" spans="1:9">
      <c r="A34" s="295" t="s">
        <v>127</v>
      </c>
      <c r="B34" s="296"/>
      <c r="C34" s="296"/>
      <c r="D34" s="297"/>
      <c r="E34" s="26">
        <f>'22a'!W495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'22a'!N505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codeName="Blad4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22</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C0C0EAEA-6A18-4EC6-8F00-6E639EF8EC74}">
      <formula1>$AE$526:$AE$531</formula1>
    </dataValidation>
    <dataValidation type="list" allowBlank="1" showInputMessage="1" showErrorMessage="1" sqref="G4:G494" xr:uid="{C1B32BE2-D407-4A38-981A-52192F9726CA}">
      <formula1>$AE$515:$AE$524</formula1>
    </dataValidation>
    <dataValidation type="list" allowBlank="1" showInputMessage="1" showErrorMessage="1" sqref="F4:F494" xr:uid="{11831F99-2726-426F-8104-9F73A85AD473}">
      <formula1>$AE$498:$AE$513</formula1>
    </dataValidation>
    <dataValidation type="list" allowBlank="1" showInputMessage="1" showErrorMessage="1" sqref="E4:E494" xr:uid="{A26CF36C-0C67-4454-BAD6-9593049DD41B}">
      <formula1>$AE$533:$AE$535</formula1>
    </dataValidation>
    <dataValidation type="list" allowBlank="1" showInputMessage="1" showErrorMessage="1" sqref="A4:A494" xr:uid="{E016EFC1-70E1-4C1C-B4C2-1338B4095187}">
      <formula1>$AE$542:$AE$547</formula1>
    </dataValidation>
    <dataValidation type="list" allowBlank="1" showInputMessage="1" showErrorMessage="1" sqref="L4:L494 O4:O494" xr:uid="{E5906AE6-0358-4C59-814E-618BD54334D3}">
      <formula1>$AE$537:$AE$540</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codeName="Blad4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'23a'!P499/M3</f>
        <v>#DIV/0!</v>
      </c>
    </row>
    <row r="4" spans="1:14">
      <c r="A4" s="17" t="s">
        <v>90</v>
      </c>
      <c r="B4" s="325" t="e">
        <f>VLOOKUP(H5,'Kosten NEN2075'!A3:E52,3)</f>
        <v>#N/A</v>
      </c>
      <c r="C4" s="325"/>
      <c r="D4" s="325"/>
      <c r="E4" s="325"/>
      <c r="F4" s="20"/>
      <c r="G4" s="20"/>
      <c r="H4" s="13"/>
      <c r="K4" s="35" t="s">
        <v>91</v>
      </c>
      <c r="L4" s="47"/>
      <c r="M4" s="104"/>
      <c r="N4" s="86" t="e">
        <f>'23a'!P500/M4</f>
        <v>#DIV/0!</v>
      </c>
    </row>
    <row r="5" spans="1:14">
      <c r="A5" s="18" t="s">
        <v>92</v>
      </c>
      <c r="B5" s="326" t="e">
        <f>VLOOKUP(H5,'Kosten NEN2075'!A3:E52,4)</f>
        <v>#N/A</v>
      </c>
      <c r="C5" s="326"/>
      <c r="D5" s="326"/>
      <c r="E5" s="326"/>
      <c r="F5" s="322" t="s">
        <v>93</v>
      </c>
      <c r="G5" s="322"/>
      <c r="H5" s="14">
        <f>'Kosten NEN2075'!A25</f>
        <v>0</v>
      </c>
      <c r="K5" s="35" t="s">
        <v>262</v>
      </c>
      <c r="L5" s="47"/>
      <c r="M5" s="104"/>
      <c r="N5" s="86" t="e">
        <f>'23a'!P501/M5</f>
        <v>#DIV/0!</v>
      </c>
    </row>
    <row r="6" spans="1:14">
      <c r="A6" s="19" t="s">
        <v>95</v>
      </c>
      <c r="B6" s="327" t="e">
        <f>VLOOKUP(H5,'Kosten NEN2075'!A3:E52,5)</f>
        <v>#N/A</v>
      </c>
      <c r="C6" s="327"/>
      <c r="D6" s="327"/>
      <c r="E6" s="327"/>
      <c r="F6" s="323" t="s">
        <v>96</v>
      </c>
      <c r="G6" s="323"/>
      <c r="H6" s="15" t="str">
        <f>CONCATENATE(H5,"a")</f>
        <v>0a</v>
      </c>
      <c r="K6" s="35" t="s">
        <v>263</v>
      </c>
      <c r="L6" s="47"/>
      <c r="M6" s="104"/>
      <c r="N6" s="86" t="e">
        <f>'23a'!P502/M6</f>
        <v>#DIV/0!</v>
      </c>
    </row>
    <row r="7" spans="1:14">
      <c r="K7" s="35" t="s">
        <v>98</v>
      </c>
      <c r="L7" s="47"/>
      <c r="M7" s="104"/>
      <c r="N7" s="86" t="e">
        <f>'23a'!P503/M7</f>
        <v>#DIV/0!</v>
      </c>
    </row>
    <row r="8" spans="1:14">
      <c r="A8" s="4" t="s">
        <v>99</v>
      </c>
      <c r="B8" s="5"/>
      <c r="C8" s="5"/>
      <c r="D8" s="5"/>
      <c r="E8" s="16">
        <f>MAX(L3:L16)</f>
        <v>0</v>
      </c>
      <c r="K8" s="35" t="s">
        <v>103</v>
      </c>
      <c r="L8" s="47"/>
      <c r="M8" s="104"/>
      <c r="N8" s="86" t="e">
        <f>'23a'!P504/M8</f>
        <v>#DIV/0!</v>
      </c>
    </row>
    <row r="9" spans="1:14">
      <c r="A9" s="4" t="s">
        <v>74</v>
      </c>
      <c r="B9" s="5"/>
      <c r="C9" s="5"/>
      <c r="D9" s="5"/>
      <c r="E9" s="123">
        <v>0.08</v>
      </c>
      <c r="K9" s="35" t="s">
        <v>105</v>
      </c>
      <c r="L9" s="47"/>
      <c r="M9" s="104"/>
      <c r="N9" s="86" t="e">
        <f>'23a'!P505/M9</f>
        <v>#DIV/0!</v>
      </c>
    </row>
    <row r="10" spans="1:14">
      <c r="H10" s="8" t="s">
        <v>102</v>
      </c>
      <c r="K10" s="35" t="s">
        <v>287</v>
      </c>
      <c r="L10" s="47"/>
      <c r="M10" s="104"/>
      <c r="N10" s="86" t="e">
        <f>'23a'!P506/M10</f>
        <v>#REF!</v>
      </c>
    </row>
    <row r="11" spans="1:14">
      <c r="A11" s="4" t="s">
        <v>104</v>
      </c>
      <c r="B11" s="5"/>
      <c r="C11" s="5"/>
      <c r="D11" s="5"/>
      <c r="E11" s="5"/>
      <c r="F11" s="21"/>
      <c r="G11" s="21"/>
      <c r="H11" s="23" t="e">
        <f>SUM(N3:N16)*Offertetarief</f>
        <v>#DIV/0!</v>
      </c>
      <c r="K11" s="35" t="s">
        <v>288</v>
      </c>
      <c r="L11" s="47"/>
      <c r="M11" s="104"/>
      <c r="N11" s="86" t="e">
        <f>'23a'!P507/M11</f>
        <v>#REF!</v>
      </c>
    </row>
    <row r="12" spans="1:14">
      <c r="F12" s="8" t="s">
        <v>29</v>
      </c>
      <c r="G12" s="8" t="s">
        <v>107</v>
      </c>
      <c r="K12" s="35" t="s">
        <v>322</v>
      </c>
      <c r="L12" s="47"/>
      <c r="M12" s="104"/>
      <c r="N12" s="86" t="e">
        <f>'23a'!P508/M12</f>
        <v>#DIV/0!</v>
      </c>
    </row>
    <row r="13" spans="1:14">
      <c r="A13" s="5" t="s">
        <v>323</v>
      </c>
      <c r="B13" s="5"/>
      <c r="C13" s="5"/>
      <c r="D13" s="5"/>
      <c r="E13" s="6"/>
      <c r="F13" s="44" t="e">
        <f>'23a'!N512</f>
        <v>#REF!</v>
      </c>
      <c r="G13" s="88"/>
      <c r="H13" s="24" t="e">
        <f>(F13*G13)*4</f>
        <v>#REF!</v>
      </c>
      <c r="K13" s="35" t="s">
        <v>324</v>
      </c>
      <c r="L13" s="47"/>
      <c r="M13" s="104"/>
      <c r="N13" s="86" t="e">
        <f>'23a'!P509/M13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'23a'!P512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'23a'!G512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'23a'!F512-E27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'23a'!S495</f>
        <v>0</v>
      </c>
      <c r="F29" s="95"/>
      <c r="G29" s="96">
        <f t="shared" si="0"/>
        <v>0</v>
      </c>
      <c r="H29" s="97"/>
      <c r="I29" s="96">
        <f t="shared" si="1"/>
        <v>0</v>
      </c>
    </row>
    <row r="30" spans="1:9">
      <c r="A30" s="295" t="s">
        <v>123</v>
      </c>
      <c r="B30" s="296"/>
      <c r="C30" s="296"/>
      <c r="D30" s="297"/>
      <c r="E30" s="26">
        <f>'23a'!R495</f>
        <v>0</v>
      </c>
      <c r="F30" s="62"/>
      <c r="G30" s="57">
        <f t="shared" si="0"/>
        <v>0</v>
      </c>
      <c r="H30" s="36"/>
      <c r="I30" s="57">
        <f t="shared" si="1"/>
        <v>0</v>
      </c>
    </row>
    <row r="31" spans="1:9">
      <c r="A31" s="295" t="s">
        <v>124</v>
      </c>
      <c r="B31" s="296"/>
      <c r="C31" s="296"/>
      <c r="D31" s="297"/>
      <c r="E31" s="26">
        <f>'23a'!T495</f>
        <v>0</v>
      </c>
      <c r="F31" s="62"/>
      <c r="G31" s="57">
        <f t="shared" si="0"/>
        <v>0</v>
      </c>
      <c r="H31" s="36"/>
      <c r="I31" s="57">
        <f t="shared" si="1"/>
        <v>0</v>
      </c>
    </row>
    <row r="32" spans="1:9">
      <c r="A32" s="295" t="s">
        <v>125</v>
      </c>
      <c r="B32" s="296"/>
      <c r="C32" s="296"/>
      <c r="D32" s="297"/>
      <c r="E32" s="26">
        <f>'23a'!U495</f>
        <v>0</v>
      </c>
      <c r="F32" s="62"/>
      <c r="G32" s="57">
        <f t="shared" si="0"/>
        <v>0</v>
      </c>
      <c r="H32" s="36"/>
      <c r="I32" s="57">
        <f t="shared" si="1"/>
        <v>0</v>
      </c>
    </row>
    <row r="33" spans="1:9">
      <c r="A33" s="295" t="s">
        <v>126</v>
      </c>
      <c r="B33" s="296"/>
      <c r="C33" s="296"/>
      <c r="D33" s="297"/>
      <c r="E33" s="26">
        <f>'23a'!V495</f>
        <v>0</v>
      </c>
      <c r="F33" s="62"/>
      <c r="G33" s="57">
        <f t="shared" si="0"/>
        <v>0</v>
      </c>
      <c r="H33" s="36"/>
      <c r="I33" s="57">
        <f t="shared" si="1"/>
        <v>0</v>
      </c>
    </row>
    <row r="34" spans="1:9">
      <c r="A34" s="295" t="s">
        <v>127</v>
      </c>
      <c r="B34" s="296"/>
      <c r="C34" s="296"/>
      <c r="D34" s="297"/>
      <c r="E34" s="26">
        <f>'23a'!W495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'23a'!N505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sheetPr>
  <dimension ref="A2:N63"/>
  <sheetViews>
    <sheetView showGridLines="0" topLeftCell="A2" zoomScale="85" zoomScaleNormal="85" workbookViewId="0">
      <selection activeCell="H11" sqref="H11:H13"/>
    </sheetView>
  </sheetViews>
  <sheetFormatPr defaultRowHeight="14.4"/>
  <cols>
    <col min="1" max="1" width="30" customWidth="1"/>
    <col min="3" max="3" width="19.5546875"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18" t="str">
        <f>B4</f>
        <v>Gemeentehuis</v>
      </c>
      <c r="B2" s="318"/>
      <c r="C2" s="318"/>
      <c r="D2" s="318"/>
      <c r="E2" s="318"/>
      <c r="F2" s="318"/>
      <c r="G2" s="318"/>
      <c r="H2" s="318"/>
      <c r="K2" t="s">
        <v>85</v>
      </c>
      <c r="L2" t="s">
        <v>86</v>
      </c>
      <c r="M2" s="40" t="s">
        <v>87</v>
      </c>
      <c r="N2" t="s">
        <v>88</v>
      </c>
    </row>
    <row r="3" spans="1:14">
      <c r="K3" s="281" t="s">
        <v>91</v>
      </c>
      <c r="L3" s="290">
        <v>260</v>
      </c>
      <c r="M3" s="225"/>
      <c r="N3" s="85">
        <f>SUMIF('1a'!$K$4:$K$499,"B",'1a'!$V$4:$V$499)</f>
        <v>0</v>
      </c>
    </row>
    <row r="4" spans="1:14">
      <c r="A4" s="17" t="s">
        <v>90</v>
      </c>
      <c r="B4" s="325" t="str">
        <f>VLOOKUP(H5,'Kosten NEN2075'!A3:E52,3)</f>
        <v>Gemeentehuis</v>
      </c>
      <c r="C4" s="325"/>
      <c r="D4" s="325"/>
      <c r="E4" s="325"/>
      <c r="F4" s="20"/>
      <c r="G4" s="20"/>
      <c r="H4" s="13"/>
      <c r="K4" s="282" t="s">
        <v>94</v>
      </c>
      <c r="L4" s="47">
        <v>52</v>
      </c>
      <c r="M4" s="226"/>
      <c r="N4" s="86">
        <f>SUMIF('1a'!$K$4:$K$499,"B1",'1a'!$V$4:$V$499)</f>
        <v>0</v>
      </c>
    </row>
    <row r="5" spans="1:14">
      <c r="A5" s="18" t="s">
        <v>92</v>
      </c>
      <c r="B5" s="326" t="str">
        <f>VLOOKUP(H5,'Kosten NEN2075'!A3:E52,4)</f>
        <v>Zuiderzeestraatweg Oost 19</v>
      </c>
      <c r="C5" s="326"/>
      <c r="D5" s="326"/>
      <c r="E5" s="326"/>
      <c r="F5" s="322" t="s">
        <v>93</v>
      </c>
      <c r="G5" s="322"/>
      <c r="H5" s="14">
        <f>'Kosten NEN2075'!A3</f>
        <v>1</v>
      </c>
      <c r="K5" s="282" t="s">
        <v>97</v>
      </c>
      <c r="L5" s="47">
        <v>4</v>
      </c>
      <c r="M5" s="226"/>
      <c r="N5" s="86">
        <f>SUMIF('1a'!$K$4:$K$499,"B2",'1a'!$V$4:$V$499)</f>
        <v>0</v>
      </c>
    </row>
    <row r="6" spans="1:14">
      <c r="A6" s="19" t="s">
        <v>95</v>
      </c>
      <c r="B6" s="327" t="str">
        <f>VLOOKUP(H5,'Kosten NEN2075'!A3:E52,5)</f>
        <v>Elburg</v>
      </c>
      <c r="C6" s="327"/>
      <c r="D6" s="327"/>
      <c r="E6" s="327"/>
      <c r="F6" s="323" t="s">
        <v>96</v>
      </c>
      <c r="G6" s="323"/>
      <c r="H6" s="15" t="str">
        <f>CONCATENATE(H5,"a")</f>
        <v>1a</v>
      </c>
      <c r="K6" s="282" t="s">
        <v>98</v>
      </c>
      <c r="L6" s="284">
        <v>260</v>
      </c>
      <c r="M6" s="226"/>
      <c r="N6" s="86">
        <f>SUMIF('1a'!$K$4:$K$499,"E",'1a'!$V$4:$V$499)</f>
        <v>0</v>
      </c>
    </row>
    <row r="7" spans="1:14">
      <c r="K7" s="282" t="s">
        <v>100</v>
      </c>
      <c r="L7" s="284">
        <v>52</v>
      </c>
      <c r="M7" s="226"/>
      <c r="N7" s="86">
        <f>SUMIF('1a'!$K$4:$K$499,"E1",'1a'!$V$4:$V$499)</f>
        <v>0</v>
      </c>
    </row>
    <row r="8" spans="1:14">
      <c r="A8" s="4" t="s">
        <v>99</v>
      </c>
      <c r="B8" s="5"/>
      <c r="C8" s="5"/>
      <c r="D8" s="5"/>
      <c r="E8" s="16">
        <f>MAX(L3:L16)</f>
        <v>260</v>
      </c>
      <c r="K8" s="282" t="s">
        <v>101</v>
      </c>
      <c r="L8" s="284">
        <v>12</v>
      </c>
      <c r="M8" s="226"/>
      <c r="N8" s="86">
        <f>SUMIF('1a'!$K$4:$K$499,"E2",'1a'!$V$4:$V$499)</f>
        <v>0</v>
      </c>
    </row>
    <row r="9" spans="1:14">
      <c r="A9" s="4" t="s">
        <v>74</v>
      </c>
      <c r="B9" s="5"/>
      <c r="C9" s="5"/>
      <c r="D9" s="5"/>
      <c r="E9" s="196">
        <v>0.08</v>
      </c>
      <c r="K9" s="282" t="s">
        <v>412</v>
      </c>
      <c r="L9" s="284">
        <v>4</v>
      </c>
      <c r="M9" s="226"/>
      <c r="N9" s="86">
        <f>SUMIF('1a'!$K$4:$K$499,"E3",'1a'!$V$4:$V$499)</f>
        <v>0</v>
      </c>
    </row>
    <row r="10" spans="1:14">
      <c r="H10" s="8" t="s">
        <v>102</v>
      </c>
      <c r="K10" s="282" t="s">
        <v>103</v>
      </c>
      <c r="L10" s="284">
        <v>4</v>
      </c>
      <c r="M10" s="226"/>
      <c r="N10" s="86">
        <f>SUMIF('1a'!$K$4:$K$499,"F",'1a'!$V$4:$V$499)</f>
        <v>0</v>
      </c>
    </row>
    <row r="11" spans="1:14">
      <c r="A11" s="4" t="s">
        <v>104</v>
      </c>
      <c r="B11" s="5"/>
      <c r="C11" s="5"/>
      <c r="D11" s="5"/>
      <c r="E11" s="5"/>
      <c r="F11" s="21"/>
      <c r="G11" s="21"/>
      <c r="H11" s="197">
        <f>SUM(N3:N16)*Offertetarief</f>
        <v>0</v>
      </c>
      <c r="K11" s="283" t="s">
        <v>105</v>
      </c>
      <c r="L11" s="285">
        <v>260</v>
      </c>
      <c r="M11" s="227"/>
      <c r="N11" s="87">
        <f>SUMIF('1a'!$K$4:$K$499,"G",'1a'!$V$4:$V$499)</f>
        <v>0</v>
      </c>
    </row>
    <row r="12" spans="1:14">
      <c r="E12" t="s">
        <v>106</v>
      </c>
      <c r="F12" s="8" t="s">
        <v>29</v>
      </c>
      <c r="G12" s="8" t="s">
        <v>107</v>
      </c>
      <c r="H12" s="8"/>
      <c r="K12" s="8"/>
      <c r="L12" s="8"/>
      <c r="M12" s="198"/>
      <c r="N12" s="116"/>
    </row>
    <row r="13" spans="1:14">
      <c r="A13" s="5" t="s">
        <v>108</v>
      </c>
      <c r="B13" s="5"/>
      <c r="C13" s="5"/>
      <c r="D13" s="5"/>
      <c r="E13" s="199">
        <v>4</v>
      </c>
      <c r="F13" s="44">
        <f>SUMIF('1a'!K4:K499,"&lt;&gt;X",'1a'!R4:R499)</f>
        <v>4278.5499999999993</v>
      </c>
      <c r="G13" s="224"/>
      <c r="H13" s="200">
        <f>(F13*G13)*E13</f>
        <v>0</v>
      </c>
      <c r="K13" s="8"/>
      <c r="L13" s="8"/>
      <c r="M13" s="198"/>
      <c r="N13" s="116"/>
    </row>
    <row r="14" spans="1:14" ht="15.6">
      <c r="F14" s="22" t="s">
        <v>109</v>
      </c>
      <c r="G14" s="76"/>
      <c r="H14" s="200">
        <f>SUM(H11:H13)</f>
        <v>0</v>
      </c>
      <c r="K14" s="8"/>
      <c r="L14" s="8"/>
      <c r="M14" s="116"/>
      <c r="N14" s="116"/>
    </row>
    <row r="15" spans="1:14">
      <c r="K15" s="8"/>
      <c r="L15" s="8"/>
      <c r="M15" s="116"/>
      <c r="N15" s="116"/>
    </row>
    <row r="16" spans="1:14">
      <c r="A16" t="s">
        <v>110</v>
      </c>
      <c r="K16" s="8"/>
      <c r="L16" s="8"/>
      <c r="M16" s="116"/>
      <c r="N16" s="116"/>
    </row>
    <row r="17" spans="1:9">
      <c r="A17" s="319" t="s">
        <v>111</v>
      </c>
      <c r="B17" s="319"/>
      <c r="C17" s="319"/>
      <c r="D17" s="45">
        <f>'1a'!T500</f>
        <v>994761.40000000014</v>
      </c>
      <c r="E17" s="319" t="s">
        <v>112</v>
      </c>
      <c r="F17" s="319"/>
      <c r="G17" s="45">
        <f>D17/E8</f>
        <v>3826.0053846153851</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SUMIFS('1a'!R4:R499,'1a'!L4:L499,"Linoleum",'1a'!K4:K499,"&lt;&gt;X")</f>
        <v>43.699999999999996</v>
      </c>
      <c r="F22" s="228"/>
      <c r="G22" s="204">
        <f t="shared" ref="G22:G34" si="0">E22*F22</f>
        <v>0</v>
      </c>
      <c r="H22" s="97">
        <v>0.16</v>
      </c>
      <c r="I22" s="205">
        <f t="shared" ref="I22:I37" si="1">G22*H22</f>
        <v>0</v>
      </c>
    </row>
    <row r="23" spans="1:9">
      <c r="A23" s="295" t="s">
        <v>117</v>
      </c>
      <c r="B23" s="296"/>
      <c r="C23" s="296"/>
      <c r="D23" s="297"/>
      <c r="E23" s="26">
        <f>E22</f>
        <v>43.699999999999996</v>
      </c>
      <c r="F23" s="229"/>
      <c r="G23" s="206">
        <f t="shared" si="0"/>
        <v>0</v>
      </c>
      <c r="H23" s="36">
        <v>0.32</v>
      </c>
      <c r="I23" s="207">
        <f t="shared" si="1"/>
        <v>0</v>
      </c>
    </row>
    <row r="24" spans="1:9">
      <c r="A24" s="295" t="s">
        <v>118</v>
      </c>
      <c r="B24" s="296"/>
      <c r="C24" s="296"/>
      <c r="D24" s="297"/>
      <c r="E24" s="26">
        <f>E22</f>
        <v>43.699999999999996</v>
      </c>
      <c r="F24" s="229"/>
      <c r="G24" s="206">
        <f t="shared" si="0"/>
        <v>0</v>
      </c>
      <c r="H24" s="36">
        <v>0.32</v>
      </c>
      <c r="I24" s="207">
        <f t="shared" si="1"/>
        <v>0</v>
      </c>
    </row>
    <row r="25" spans="1:9">
      <c r="A25" s="295" t="s">
        <v>119</v>
      </c>
      <c r="B25" s="296"/>
      <c r="C25" s="296"/>
      <c r="D25" s="297"/>
      <c r="E25" s="26">
        <f>E22</f>
        <v>43.699999999999996</v>
      </c>
      <c r="F25" s="229"/>
      <c r="G25" s="206">
        <f t="shared" si="0"/>
        <v>0</v>
      </c>
      <c r="H25" s="36">
        <v>0.2</v>
      </c>
      <c r="I25" s="207">
        <f t="shared" si="1"/>
        <v>0</v>
      </c>
    </row>
    <row r="26" spans="1:9">
      <c r="A26" s="295" t="s">
        <v>120</v>
      </c>
      <c r="B26" s="296"/>
      <c r="C26" s="296"/>
      <c r="D26" s="297"/>
      <c r="E26" s="26">
        <f>SUMIFS('1a'!R4:R499,'1a'!L4:L499,"Tapijt",'1a'!K4:K499,"&lt;&gt;X")</f>
        <v>3167.7499999999995</v>
      </c>
      <c r="F26" s="229"/>
      <c r="G26" s="206">
        <f t="shared" si="0"/>
        <v>0</v>
      </c>
      <c r="H26" s="36">
        <v>1</v>
      </c>
      <c r="I26" s="207">
        <f t="shared" si="1"/>
        <v>0</v>
      </c>
    </row>
    <row r="27" spans="1:9">
      <c r="A27" s="295" t="s">
        <v>121</v>
      </c>
      <c r="B27" s="296"/>
      <c r="C27" s="296"/>
      <c r="D27" s="308"/>
      <c r="E27" s="99">
        <f>SUMIFS('1a'!R4:R499,'1a'!L4:L499,"Steen/glad")-SUMIFS('1a'!R4:R499,'1a'!L4:L499,"Steen/glad",'1a'!K4:K499,"G")-SUMIFS('1a'!R4:R499,'1a'!L4:L499,"Steen/glad",'1a'!K4:K499,"X")</f>
        <v>790.20000000000016</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'1a'!W500</f>
        <v>848.3</v>
      </c>
      <c r="F29" s="228"/>
      <c r="G29" s="204">
        <f t="shared" si="0"/>
        <v>0</v>
      </c>
      <c r="H29" s="97">
        <v>3</v>
      </c>
      <c r="I29" s="205">
        <f t="shared" si="1"/>
        <v>0</v>
      </c>
    </row>
    <row r="30" spans="1:9">
      <c r="A30" s="295" t="s">
        <v>123</v>
      </c>
      <c r="B30" s="296"/>
      <c r="C30" s="296"/>
      <c r="D30" s="297"/>
      <c r="E30" s="26">
        <f>'1a'!X500</f>
        <v>848.3</v>
      </c>
      <c r="F30" s="229"/>
      <c r="G30" s="206">
        <f t="shared" si="0"/>
        <v>0</v>
      </c>
      <c r="H30" s="36">
        <v>3</v>
      </c>
      <c r="I30" s="207">
        <f t="shared" si="1"/>
        <v>0</v>
      </c>
    </row>
    <row r="31" spans="1:9">
      <c r="A31" s="295" t="s">
        <v>124</v>
      </c>
      <c r="B31" s="296"/>
      <c r="C31" s="296"/>
      <c r="D31" s="297"/>
      <c r="E31" s="26">
        <f>'1a'!Y500</f>
        <v>719.4</v>
      </c>
      <c r="F31" s="229"/>
      <c r="G31" s="206">
        <f t="shared" si="0"/>
        <v>0</v>
      </c>
      <c r="H31" s="36">
        <v>3</v>
      </c>
      <c r="I31" s="207">
        <f t="shared" si="1"/>
        <v>0</v>
      </c>
    </row>
    <row r="32" spans="1:9">
      <c r="A32" s="295" t="s">
        <v>125</v>
      </c>
      <c r="B32" s="296"/>
      <c r="C32" s="296"/>
      <c r="D32" s="297"/>
      <c r="E32" s="26">
        <f>'1a'!Z500</f>
        <v>14.4</v>
      </c>
      <c r="F32" s="229"/>
      <c r="G32" s="206">
        <f t="shared" si="0"/>
        <v>0</v>
      </c>
      <c r="H32" s="36">
        <v>1</v>
      </c>
      <c r="I32" s="207">
        <f t="shared" si="1"/>
        <v>0</v>
      </c>
    </row>
    <row r="33" spans="1:9" hidden="1">
      <c r="A33" s="295" t="s">
        <v>126</v>
      </c>
      <c r="B33" s="296"/>
      <c r="C33" s="296"/>
      <c r="D33" s="297"/>
      <c r="E33" s="26">
        <f>'1a'!AA500</f>
        <v>0</v>
      </c>
      <c r="F33" s="229"/>
      <c r="G33" s="206">
        <f t="shared" si="0"/>
        <v>0</v>
      </c>
      <c r="H33" s="36">
        <v>1</v>
      </c>
      <c r="I33" s="207">
        <f t="shared" si="1"/>
        <v>0</v>
      </c>
    </row>
    <row r="34" spans="1:9" hidden="1">
      <c r="A34" s="295" t="s">
        <v>127</v>
      </c>
      <c r="B34" s="296"/>
      <c r="C34" s="296"/>
      <c r="D34" s="297"/>
      <c r="E34" s="26">
        <f>'1a'!AB500</f>
        <v>0</v>
      </c>
      <c r="F34" s="229"/>
      <c r="G34" s="206">
        <f t="shared" si="0"/>
        <v>0</v>
      </c>
      <c r="H34" s="36">
        <v>1</v>
      </c>
      <c r="I34" s="207">
        <f t="shared" si="1"/>
        <v>0</v>
      </c>
    </row>
    <row r="35" spans="1:9">
      <c r="A35" s="98"/>
      <c r="B35" s="92"/>
      <c r="C35" s="92"/>
      <c r="D35" s="92"/>
      <c r="E35" s="296"/>
      <c r="F35" s="296"/>
      <c r="G35" s="296"/>
      <c r="H35" s="296"/>
      <c r="I35" s="210"/>
    </row>
    <row r="36" spans="1:9">
      <c r="A36" s="295" t="s">
        <v>128</v>
      </c>
      <c r="B36" s="296"/>
      <c r="C36" s="296"/>
      <c r="D36" s="297"/>
      <c r="E36" s="26">
        <f>SUMIF('1a'!K4:K499,"G",'1a'!R4:R499)</f>
        <v>62.9</v>
      </c>
      <c r="F36" s="229"/>
      <c r="G36" s="206">
        <f>E36*F36</f>
        <v>0</v>
      </c>
      <c r="H36" s="36">
        <v>4</v>
      </c>
      <c r="I36" s="207">
        <f t="shared" si="1"/>
        <v>0</v>
      </c>
    </row>
    <row r="37" spans="1:9" hidden="1">
      <c r="A37" s="309"/>
      <c r="B37" s="310"/>
      <c r="C37" s="310"/>
      <c r="D37" s="311"/>
      <c r="E37" s="27"/>
      <c r="F37" s="211"/>
      <c r="G37" s="206">
        <f>E37*F37</f>
        <v>0</v>
      </c>
      <c r="H37" s="38"/>
      <c r="I37" s="212">
        <f t="shared" si="1"/>
        <v>0</v>
      </c>
    </row>
    <row r="38" spans="1:9" ht="15.6">
      <c r="H38" s="28" t="s">
        <v>109</v>
      </c>
      <c r="I38" s="213">
        <f>SUM(I22:I37)</f>
        <v>0</v>
      </c>
    </row>
    <row r="40" spans="1:9">
      <c r="A40" s="25" t="s">
        <v>54</v>
      </c>
      <c r="D40" t="s">
        <v>129</v>
      </c>
      <c r="E40" t="s">
        <v>130</v>
      </c>
      <c r="F40" t="s">
        <v>131</v>
      </c>
      <c r="G40" t="s">
        <v>114</v>
      </c>
      <c r="H40" t="s">
        <v>115</v>
      </c>
      <c r="I40" t="s">
        <v>102</v>
      </c>
    </row>
    <row r="41" spans="1:9">
      <c r="A41" s="314" t="s">
        <v>409</v>
      </c>
      <c r="B41" s="315"/>
      <c r="C41" s="315"/>
      <c r="D41" s="9" t="s">
        <v>29</v>
      </c>
      <c r="E41" s="214">
        <v>111</v>
      </c>
      <c r="F41" s="231"/>
      <c r="G41" s="215">
        <f>E41*F41</f>
        <v>0</v>
      </c>
      <c r="H41" s="34">
        <v>12</v>
      </c>
      <c r="I41" s="216">
        <f>G41*H41</f>
        <v>0</v>
      </c>
    </row>
    <row r="42" spans="1:9">
      <c r="A42" s="312"/>
      <c r="B42" s="313"/>
      <c r="C42" s="313"/>
      <c r="D42" s="10"/>
      <c r="E42" s="26"/>
      <c r="F42" s="232"/>
      <c r="G42" s="206">
        <f t="shared" ref="G42:G51" si="2">E42*F42</f>
        <v>0</v>
      </c>
      <c r="H42" s="36"/>
      <c r="I42" s="207">
        <f t="shared" ref="I42:I51" si="3">G42*H42</f>
        <v>0</v>
      </c>
    </row>
    <row r="43" spans="1:9" hidden="1">
      <c r="A43" s="312"/>
      <c r="B43" s="313"/>
      <c r="C43" s="313"/>
      <c r="D43" s="10"/>
      <c r="E43" s="26"/>
      <c r="F43" s="217"/>
      <c r="G43" s="206">
        <f t="shared" si="2"/>
        <v>0</v>
      </c>
      <c r="H43" s="36"/>
      <c r="I43" s="207">
        <f t="shared" si="3"/>
        <v>0</v>
      </c>
    </row>
    <row r="44" spans="1:9" hidden="1">
      <c r="A44" s="312"/>
      <c r="B44" s="313"/>
      <c r="C44" s="313"/>
      <c r="D44" s="10"/>
      <c r="E44" s="26"/>
      <c r="F44" s="217"/>
      <c r="G44" s="206">
        <f t="shared" si="2"/>
        <v>0</v>
      </c>
      <c r="H44" s="36"/>
      <c r="I44" s="207">
        <f t="shared" si="3"/>
        <v>0</v>
      </c>
    </row>
    <row r="45" spans="1:9" hidden="1">
      <c r="A45" s="312"/>
      <c r="B45" s="313"/>
      <c r="C45" s="313"/>
      <c r="D45" s="10"/>
      <c r="E45" s="26"/>
      <c r="F45" s="217"/>
      <c r="G45" s="206">
        <f t="shared" si="2"/>
        <v>0</v>
      </c>
      <c r="H45" s="36"/>
      <c r="I45" s="207">
        <f t="shared" si="3"/>
        <v>0</v>
      </c>
    </row>
    <row r="46" spans="1:9" hidden="1">
      <c r="A46" s="312"/>
      <c r="B46" s="313"/>
      <c r="C46" s="313"/>
      <c r="D46" s="10"/>
      <c r="E46" s="26"/>
      <c r="F46" s="217"/>
      <c r="G46" s="206">
        <f t="shared" si="2"/>
        <v>0</v>
      </c>
      <c r="H46" s="36"/>
      <c r="I46" s="207">
        <f t="shared" si="3"/>
        <v>0</v>
      </c>
    </row>
    <row r="47" spans="1:9" hidden="1">
      <c r="A47" s="312"/>
      <c r="B47" s="313"/>
      <c r="C47" s="313"/>
      <c r="D47" s="10"/>
      <c r="E47" s="26"/>
      <c r="F47" s="217"/>
      <c r="G47" s="206">
        <f t="shared" si="2"/>
        <v>0</v>
      </c>
      <c r="H47" s="36"/>
      <c r="I47" s="207">
        <f t="shared" si="3"/>
        <v>0</v>
      </c>
    </row>
    <row r="48" spans="1:9" hidden="1">
      <c r="A48" s="312"/>
      <c r="B48" s="313"/>
      <c r="C48" s="313"/>
      <c r="D48" s="10"/>
      <c r="E48" s="26"/>
      <c r="F48" s="217"/>
      <c r="G48" s="206">
        <f t="shared" si="2"/>
        <v>0</v>
      </c>
      <c r="H48" s="36"/>
      <c r="I48" s="207">
        <f t="shared" si="3"/>
        <v>0</v>
      </c>
    </row>
    <row r="49" spans="1:9" hidden="1">
      <c r="A49" s="312"/>
      <c r="B49" s="313"/>
      <c r="C49" s="313"/>
      <c r="D49" s="10"/>
      <c r="E49" s="26"/>
      <c r="F49" s="217"/>
      <c r="G49" s="206">
        <f t="shared" si="2"/>
        <v>0</v>
      </c>
      <c r="H49" s="36"/>
      <c r="I49" s="207">
        <f t="shared" si="3"/>
        <v>0</v>
      </c>
    </row>
    <row r="50" spans="1:9" hidden="1">
      <c r="A50" s="312"/>
      <c r="B50" s="313"/>
      <c r="C50" s="313"/>
      <c r="D50" s="10"/>
      <c r="E50" s="26"/>
      <c r="F50" s="217"/>
      <c r="G50" s="206">
        <f t="shared" si="2"/>
        <v>0</v>
      </c>
      <c r="H50" s="36"/>
      <c r="I50" s="207">
        <f t="shared" si="3"/>
        <v>0</v>
      </c>
    </row>
    <row r="51" spans="1:9" hidden="1">
      <c r="A51" s="316"/>
      <c r="B51" s="317"/>
      <c r="C51" s="317"/>
      <c r="D51" s="11"/>
      <c r="E51" s="218"/>
      <c r="F51" s="219"/>
      <c r="G51" s="220">
        <f t="shared" si="2"/>
        <v>0</v>
      </c>
      <c r="H51" s="38"/>
      <c r="I51" s="212">
        <f t="shared" si="3"/>
        <v>0</v>
      </c>
    </row>
    <row r="52" spans="1:9" ht="15.6">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134</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1f5zYg8XJNg5bIjYD8fcVp382stGOO2RNXIm6KWv+SRAE74ZO2uAWI4jxQ1dX9bhJxjCb7WOMZ4vICc5iZ/myA==" saltValue="ex1kRuqvftAWmlg8K4ZT5w==" spinCount="100000" sheet="1" objects="1" scenarios="1"/>
  <mergeCells count="37">
    <mergeCell ref="A2:H2"/>
    <mergeCell ref="E17:F17"/>
    <mergeCell ref="A17:C17"/>
    <mergeCell ref="A22:D22"/>
    <mergeCell ref="F5:G5"/>
    <mergeCell ref="F6:G6"/>
    <mergeCell ref="E21:H21"/>
    <mergeCell ref="B4:E4"/>
    <mergeCell ref="B5:E5"/>
    <mergeCell ref="B6:E6"/>
    <mergeCell ref="A51:C51"/>
    <mergeCell ref="A50:C50"/>
    <mergeCell ref="A49:C49"/>
    <mergeCell ref="A48:C48"/>
    <mergeCell ref="A46:C46"/>
    <mergeCell ref="A47:C47"/>
    <mergeCell ref="A45:C45"/>
    <mergeCell ref="A44:C44"/>
    <mergeCell ref="A43:C43"/>
    <mergeCell ref="A41:C41"/>
    <mergeCell ref="A42:C42"/>
    <mergeCell ref="A23:D23"/>
    <mergeCell ref="A59:I63"/>
    <mergeCell ref="A34:D34"/>
    <mergeCell ref="A33:D33"/>
    <mergeCell ref="E28:H28"/>
    <mergeCell ref="A32:D32"/>
    <mergeCell ref="A31:D31"/>
    <mergeCell ref="A30:D30"/>
    <mergeCell ref="A29:D29"/>
    <mergeCell ref="A27:D27"/>
    <mergeCell ref="E35:H35"/>
    <mergeCell ref="A37:D37"/>
    <mergeCell ref="A36:D36"/>
    <mergeCell ref="A26:D26"/>
    <mergeCell ref="A25:D25"/>
    <mergeCell ref="A24:D24"/>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codeName="Blad5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23</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88FFC00-AF85-4B6C-92ED-8FC975BDFBAF}">
      <formula1>$AE$526:$AE$531</formula1>
    </dataValidation>
    <dataValidation type="list" allowBlank="1" showInputMessage="1" showErrorMessage="1" sqref="G4:G494" xr:uid="{BB0006B5-668F-4485-9FA3-F78610F3DD39}">
      <formula1>$AE$515:$AE$524</formula1>
    </dataValidation>
    <dataValidation type="list" allowBlank="1" showInputMessage="1" showErrorMessage="1" sqref="F4:F494" xr:uid="{E839E931-B67C-4E61-92A2-5F20657A6690}">
      <formula1>$AE$498:$AE$513</formula1>
    </dataValidation>
    <dataValidation type="list" allowBlank="1" showInputMessage="1" showErrorMessage="1" sqref="E4:E494" xr:uid="{18B15997-7CD0-48EF-A785-E918A7F0E762}">
      <formula1>$AE$533:$AE$535</formula1>
    </dataValidation>
    <dataValidation type="list" allowBlank="1" showInputMessage="1" showErrorMessage="1" sqref="A4:A494" xr:uid="{6176155E-4E99-4624-9521-426BDF7E759B}">
      <formula1>$AE$542:$AE$547</formula1>
    </dataValidation>
    <dataValidation type="list" allowBlank="1" showInputMessage="1" showErrorMessage="1" sqref="L4:L494 O4:O494" xr:uid="{F12064FE-C002-4F7C-8804-514E74AB8469}">
      <formula1>$AE$537:$AE$540</formula1>
    </dataValidation>
  </dataValidation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codeName="Blad5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'24a'!P499/M3</f>
        <v>#DIV/0!</v>
      </c>
    </row>
    <row r="4" spans="1:14">
      <c r="A4" s="17" t="s">
        <v>90</v>
      </c>
      <c r="B4" s="325" t="e">
        <f>VLOOKUP(H5,'Kosten NEN2075'!A3:E52,3)</f>
        <v>#N/A</v>
      </c>
      <c r="C4" s="325"/>
      <c r="D4" s="325"/>
      <c r="E4" s="325"/>
      <c r="F4" s="20"/>
      <c r="G4" s="20"/>
      <c r="H4" s="13"/>
      <c r="K4" s="35" t="s">
        <v>91</v>
      </c>
      <c r="L4" s="47"/>
      <c r="M4" s="104"/>
      <c r="N4" s="86" t="e">
        <f>'24a'!P500/M4</f>
        <v>#DIV/0!</v>
      </c>
    </row>
    <row r="5" spans="1:14">
      <c r="A5" s="18" t="s">
        <v>92</v>
      </c>
      <c r="B5" s="326" t="e">
        <f>VLOOKUP(H5,'Kosten NEN2075'!A3:E52,4)</f>
        <v>#N/A</v>
      </c>
      <c r="C5" s="326"/>
      <c r="D5" s="326"/>
      <c r="E5" s="326"/>
      <c r="F5" s="322" t="s">
        <v>93</v>
      </c>
      <c r="G5" s="322"/>
      <c r="H5" s="14">
        <f>'Kosten NEN2075'!A26</f>
        <v>0</v>
      </c>
      <c r="K5" s="35" t="s">
        <v>262</v>
      </c>
      <c r="L5" s="47"/>
      <c r="M5" s="104"/>
      <c r="N5" s="86" t="e">
        <f>'24a'!P501/M5</f>
        <v>#DIV/0!</v>
      </c>
    </row>
    <row r="6" spans="1:14">
      <c r="A6" s="19" t="s">
        <v>95</v>
      </c>
      <c r="B6" s="327" t="e">
        <f>VLOOKUP(H5,'Kosten NEN2075'!A3:E52,5)</f>
        <v>#N/A</v>
      </c>
      <c r="C6" s="327"/>
      <c r="D6" s="327"/>
      <c r="E6" s="327"/>
      <c r="F6" s="323" t="s">
        <v>96</v>
      </c>
      <c r="G6" s="323"/>
      <c r="H6" s="15" t="str">
        <f>CONCATENATE(H5,"a")</f>
        <v>0a</v>
      </c>
      <c r="K6" s="35" t="s">
        <v>263</v>
      </c>
      <c r="L6" s="47"/>
      <c r="M6" s="104"/>
      <c r="N6" s="86" t="e">
        <f>'24a'!P502/M6</f>
        <v>#DIV/0!</v>
      </c>
    </row>
    <row r="7" spans="1:14">
      <c r="K7" s="35" t="s">
        <v>98</v>
      </c>
      <c r="L7" s="47"/>
      <c r="M7" s="104"/>
      <c r="N7" s="86" t="e">
        <f>'24a'!P503/M7</f>
        <v>#DIV/0!</v>
      </c>
    </row>
    <row r="8" spans="1:14">
      <c r="A8" s="4" t="s">
        <v>99</v>
      </c>
      <c r="B8" s="5"/>
      <c r="C8" s="5"/>
      <c r="D8" s="5"/>
      <c r="E8" s="16">
        <f>MAX(L3:L16)</f>
        <v>0</v>
      </c>
      <c r="K8" s="35" t="s">
        <v>103</v>
      </c>
      <c r="L8" s="47"/>
      <c r="M8" s="104"/>
      <c r="N8" s="86" t="e">
        <f>'24a'!P504/M8</f>
        <v>#DIV/0!</v>
      </c>
    </row>
    <row r="9" spans="1:14">
      <c r="A9" s="4" t="s">
        <v>74</v>
      </c>
      <c r="B9" s="5"/>
      <c r="C9" s="5"/>
      <c r="D9" s="5"/>
      <c r="E9" s="123">
        <v>0.08</v>
      </c>
      <c r="K9" s="35" t="s">
        <v>105</v>
      </c>
      <c r="L9" s="47"/>
      <c r="M9" s="104"/>
      <c r="N9" s="86" t="e">
        <f>'24a'!P505/M9</f>
        <v>#DIV/0!</v>
      </c>
    </row>
    <row r="10" spans="1:14">
      <c r="H10" s="8" t="s">
        <v>102</v>
      </c>
      <c r="K10" s="35" t="s">
        <v>287</v>
      </c>
      <c r="L10" s="47"/>
      <c r="M10" s="104"/>
      <c r="N10" s="86" t="e">
        <f>'24a'!P506/M10</f>
        <v>#REF!</v>
      </c>
    </row>
    <row r="11" spans="1:14">
      <c r="A11" s="4" t="s">
        <v>104</v>
      </c>
      <c r="B11" s="5"/>
      <c r="C11" s="5"/>
      <c r="D11" s="5"/>
      <c r="E11" s="5"/>
      <c r="F11" s="21"/>
      <c r="G11" s="21"/>
      <c r="H11" s="23" t="e">
        <f>SUM(N3:N16)*Offertetarief</f>
        <v>#DIV/0!</v>
      </c>
      <c r="K11" s="35" t="s">
        <v>288</v>
      </c>
      <c r="L11" s="47"/>
      <c r="M11" s="104"/>
      <c r="N11" s="86" t="e">
        <f>'24a'!P507/M11</f>
        <v>#REF!</v>
      </c>
    </row>
    <row r="12" spans="1:14">
      <c r="F12" s="8" t="s">
        <v>29</v>
      </c>
      <c r="G12" s="8" t="s">
        <v>107</v>
      </c>
      <c r="K12" s="35" t="s">
        <v>322</v>
      </c>
      <c r="L12" s="47"/>
      <c r="M12" s="104"/>
      <c r="N12" s="86" t="e">
        <f>'24a'!P508/M12</f>
        <v>#DIV/0!</v>
      </c>
    </row>
    <row r="13" spans="1:14">
      <c r="A13" s="5" t="s">
        <v>323</v>
      </c>
      <c r="B13" s="5"/>
      <c r="C13" s="5"/>
      <c r="D13" s="5"/>
      <c r="E13" s="6"/>
      <c r="F13" s="44" t="e">
        <f>'24a'!N512</f>
        <v>#REF!</v>
      </c>
      <c r="G13" s="88"/>
      <c r="H13" s="24" t="e">
        <f>(F13*G13)*4</f>
        <v>#REF!</v>
      </c>
      <c r="K13" s="35" t="s">
        <v>324</v>
      </c>
      <c r="L13" s="47"/>
      <c r="M13" s="104"/>
      <c r="N13" s="86" t="e">
        <f>'24a'!P509/M13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'24a'!P512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'24a'!G512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'24a'!F512-E27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'24a'!S495</f>
        <v>0</v>
      </c>
      <c r="F29" s="95"/>
      <c r="G29" s="96">
        <f t="shared" si="0"/>
        <v>0</v>
      </c>
      <c r="H29" s="97"/>
      <c r="I29" s="96">
        <f t="shared" si="1"/>
        <v>0</v>
      </c>
    </row>
    <row r="30" spans="1:9">
      <c r="A30" s="295" t="s">
        <v>123</v>
      </c>
      <c r="B30" s="296"/>
      <c r="C30" s="296"/>
      <c r="D30" s="297"/>
      <c r="E30" s="26">
        <f>'24a'!R495</f>
        <v>0</v>
      </c>
      <c r="F30" s="62"/>
      <c r="G30" s="57">
        <f t="shared" si="0"/>
        <v>0</v>
      </c>
      <c r="H30" s="36"/>
      <c r="I30" s="57">
        <f t="shared" si="1"/>
        <v>0</v>
      </c>
    </row>
    <row r="31" spans="1:9">
      <c r="A31" s="295" t="s">
        <v>124</v>
      </c>
      <c r="B31" s="296"/>
      <c r="C31" s="296"/>
      <c r="D31" s="297"/>
      <c r="E31" s="26">
        <f>'24a'!T495</f>
        <v>0</v>
      </c>
      <c r="F31" s="62"/>
      <c r="G31" s="57">
        <f t="shared" si="0"/>
        <v>0</v>
      </c>
      <c r="H31" s="36"/>
      <c r="I31" s="57">
        <f t="shared" si="1"/>
        <v>0</v>
      </c>
    </row>
    <row r="32" spans="1:9">
      <c r="A32" s="295" t="s">
        <v>125</v>
      </c>
      <c r="B32" s="296"/>
      <c r="C32" s="296"/>
      <c r="D32" s="297"/>
      <c r="E32" s="26">
        <f>'24a'!U495</f>
        <v>0</v>
      </c>
      <c r="F32" s="62"/>
      <c r="G32" s="57">
        <f t="shared" si="0"/>
        <v>0</v>
      </c>
      <c r="H32" s="36"/>
      <c r="I32" s="57">
        <f t="shared" si="1"/>
        <v>0</v>
      </c>
    </row>
    <row r="33" spans="1:9">
      <c r="A33" s="295" t="s">
        <v>126</v>
      </c>
      <c r="B33" s="296"/>
      <c r="C33" s="296"/>
      <c r="D33" s="297"/>
      <c r="E33" s="26">
        <f>'24a'!V495</f>
        <v>0</v>
      </c>
      <c r="F33" s="62"/>
      <c r="G33" s="57">
        <f t="shared" si="0"/>
        <v>0</v>
      </c>
      <c r="H33" s="36"/>
      <c r="I33" s="57">
        <f t="shared" si="1"/>
        <v>0</v>
      </c>
    </row>
    <row r="34" spans="1:9">
      <c r="A34" s="295" t="s">
        <v>127</v>
      </c>
      <c r="B34" s="296"/>
      <c r="C34" s="296"/>
      <c r="D34" s="297"/>
      <c r="E34" s="26">
        <f>'24a'!W495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'24a'!N505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codeName="Blad5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24</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ED8D9387-C48C-4F34-88B7-C34C2C27DC96}">
      <formula1>$AE$526:$AE$531</formula1>
    </dataValidation>
    <dataValidation type="list" allowBlank="1" showInputMessage="1" showErrorMessage="1" sqref="G4:G494" xr:uid="{83FC0B7B-5254-4793-97B9-6E33148B2CC3}">
      <formula1>$AE$515:$AE$524</formula1>
    </dataValidation>
    <dataValidation type="list" allowBlank="1" showInputMessage="1" showErrorMessage="1" sqref="F4:F494" xr:uid="{16A3967E-4117-411A-9707-5B55FAC9FF00}">
      <formula1>$AE$498:$AE$513</formula1>
    </dataValidation>
    <dataValidation type="list" allowBlank="1" showInputMessage="1" showErrorMessage="1" sqref="E4:E494" xr:uid="{64F41BBD-4F70-4526-9DFA-04B031478422}">
      <formula1>$AE$533:$AE$535</formula1>
    </dataValidation>
    <dataValidation type="list" allowBlank="1" showInputMessage="1" showErrorMessage="1" sqref="A4:A494" xr:uid="{51E55555-34B1-4457-9D1C-45D4FDB6C466}">
      <formula1>$AE$542:$AE$547</formula1>
    </dataValidation>
    <dataValidation type="list" allowBlank="1" showInputMessage="1" showErrorMessage="1" sqref="L4:L494 O4:O494" xr:uid="{E484A8C2-F583-4D2A-8516-EACC21EA89EB}">
      <formula1>$AE$537:$AE$540</formula1>
    </dataValidation>
  </dataValidation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codeName="Blad5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'25a'!P499/M3</f>
        <v>#DIV/0!</v>
      </c>
    </row>
    <row r="4" spans="1:14">
      <c r="A4" s="17" t="s">
        <v>90</v>
      </c>
      <c r="B4" s="325" t="e">
        <f>VLOOKUP(H5,'Kosten NEN2075'!A3:E52,3)</f>
        <v>#N/A</v>
      </c>
      <c r="C4" s="325"/>
      <c r="D4" s="325"/>
      <c r="E4" s="325"/>
      <c r="F4" s="20"/>
      <c r="G4" s="20"/>
      <c r="H4" s="13"/>
      <c r="K4" s="35" t="s">
        <v>91</v>
      </c>
      <c r="L4" s="47"/>
      <c r="M4" s="104"/>
      <c r="N4" s="86" t="e">
        <f>'25a'!P500/M4</f>
        <v>#DIV/0!</v>
      </c>
    </row>
    <row r="5" spans="1:14">
      <c r="A5" s="18" t="s">
        <v>92</v>
      </c>
      <c r="B5" s="326" t="e">
        <f>VLOOKUP(H5,'Kosten NEN2075'!A3:E52,4)</f>
        <v>#N/A</v>
      </c>
      <c r="C5" s="326"/>
      <c r="D5" s="326"/>
      <c r="E5" s="326"/>
      <c r="F5" s="322" t="s">
        <v>93</v>
      </c>
      <c r="G5" s="322"/>
      <c r="H5" s="14">
        <f>'Kosten NEN2075'!A27</f>
        <v>0</v>
      </c>
      <c r="K5" s="35" t="s">
        <v>262</v>
      </c>
      <c r="L5" s="47"/>
      <c r="M5" s="104"/>
      <c r="N5" s="86" t="e">
        <f>'25a'!P501/M5</f>
        <v>#DIV/0!</v>
      </c>
    </row>
    <row r="6" spans="1:14">
      <c r="A6" s="19" t="s">
        <v>95</v>
      </c>
      <c r="B6" s="327" t="e">
        <f>VLOOKUP(H5,'Kosten NEN2075'!A3:E52,5)</f>
        <v>#N/A</v>
      </c>
      <c r="C6" s="327"/>
      <c r="D6" s="327"/>
      <c r="E6" s="327"/>
      <c r="F6" s="323" t="s">
        <v>96</v>
      </c>
      <c r="G6" s="323"/>
      <c r="H6" s="15" t="str">
        <f>CONCATENATE(H5,"a")</f>
        <v>0a</v>
      </c>
      <c r="K6" s="35" t="s">
        <v>263</v>
      </c>
      <c r="L6" s="47"/>
      <c r="M6" s="104"/>
      <c r="N6" s="86" t="e">
        <f>'25a'!P502/M6</f>
        <v>#DIV/0!</v>
      </c>
    </row>
    <row r="7" spans="1:14">
      <c r="K7" s="35" t="s">
        <v>98</v>
      </c>
      <c r="L7" s="47"/>
      <c r="M7" s="104"/>
      <c r="N7" s="86" t="e">
        <f>'25a'!P503/M7</f>
        <v>#DIV/0!</v>
      </c>
    </row>
    <row r="8" spans="1:14">
      <c r="A8" s="4" t="s">
        <v>99</v>
      </c>
      <c r="B8" s="5"/>
      <c r="C8" s="5"/>
      <c r="D8" s="5"/>
      <c r="E8" s="16">
        <f>MAX(L3:L16)</f>
        <v>0</v>
      </c>
      <c r="K8" s="35" t="s">
        <v>103</v>
      </c>
      <c r="L8" s="47"/>
      <c r="M8" s="104"/>
      <c r="N8" s="86" t="e">
        <f>'25a'!P504/M8</f>
        <v>#DIV/0!</v>
      </c>
    </row>
    <row r="9" spans="1:14">
      <c r="A9" s="4" t="s">
        <v>74</v>
      </c>
      <c r="B9" s="5"/>
      <c r="C9" s="5"/>
      <c r="D9" s="5"/>
      <c r="E9" s="123">
        <v>0.08</v>
      </c>
      <c r="K9" s="35" t="s">
        <v>105</v>
      </c>
      <c r="L9" s="47"/>
      <c r="M9" s="104"/>
      <c r="N9" s="86" t="e">
        <f>'25a'!P505/M9</f>
        <v>#DIV/0!</v>
      </c>
    </row>
    <row r="10" spans="1:14">
      <c r="H10" s="8" t="s">
        <v>102</v>
      </c>
      <c r="K10" s="35" t="s">
        <v>287</v>
      </c>
      <c r="L10" s="47"/>
      <c r="M10" s="104"/>
      <c r="N10" s="86" t="e">
        <f>'25a'!P506/M10</f>
        <v>#REF!</v>
      </c>
    </row>
    <row r="11" spans="1:14">
      <c r="A11" s="4" t="s">
        <v>104</v>
      </c>
      <c r="B11" s="5"/>
      <c r="C11" s="5"/>
      <c r="D11" s="5"/>
      <c r="E11" s="5"/>
      <c r="F11" s="21"/>
      <c r="G11" s="21"/>
      <c r="H11" s="23" t="e">
        <f>SUM(N3:N16)*Offertetarief</f>
        <v>#DIV/0!</v>
      </c>
      <c r="K11" s="35" t="s">
        <v>288</v>
      </c>
      <c r="L11" s="47"/>
      <c r="M11" s="104"/>
      <c r="N11" s="86" t="e">
        <f>'25a'!P507/M11</f>
        <v>#REF!</v>
      </c>
    </row>
    <row r="12" spans="1:14">
      <c r="F12" s="8" t="s">
        <v>29</v>
      </c>
      <c r="G12" s="8" t="s">
        <v>107</v>
      </c>
      <c r="K12" s="35" t="s">
        <v>322</v>
      </c>
      <c r="L12" s="47"/>
      <c r="M12" s="104"/>
      <c r="N12" s="86" t="e">
        <f>'25a'!P508/M12</f>
        <v>#DIV/0!</v>
      </c>
    </row>
    <row r="13" spans="1:14">
      <c r="A13" s="5" t="s">
        <v>323</v>
      </c>
      <c r="B13" s="5"/>
      <c r="C13" s="5"/>
      <c r="D13" s="5"/>
      <c r="E13" s="6"/>
      <c r="F13" s="44" t="e">
        <f>'25a'!N512</f>
        <v>#REF!</v>
      </c>
      <c r="G13" s="88"/>
      <c r="H13" s="24" t="e">
        <f>(F13*G13)*4</f>
        <v>#REF!</v>
      </c>
      <c r="K13" s="35" t="s">
        <v>324</v>
      </c>
      <c r="L13" s="47"/>
      <c r="M13" s="104"/>
      <c r="N13" s="86" t="e">
        <f>'25a'!P509/M13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'25a'!P512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'25a'!G512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'25a'!F512-E27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'25a'!S495</f>
        <v>0</v>
      </c>
      <c r="F29" s="95"/>
      <c r="G29" s="96">
        <f t="shared" si="0"/>
        <v>0</v>
      </c>
      <c r="H29" s="97"/>
      <c r="I29" s="96">
        <f t="shared" si="1"/>
        <v>0</v>
      </c>
    </row>
    <row r="30" spans="1:9">
      <c r="A30" s="295" t="s">
        <v>123</v>
      </c>
      <c r="B30" s="296"/>
      <c r="C30" s="296"/>
      <c r="D30" s="297"/>
      <c r="E30" s="26">
        <f>'25a'!R495</f>
        <v>0</v>
      </c>
      <c r="F30" s="62"/>
      <c r="G30" s="57">
        <f t="shared" si="0"/>
        <v>0</v>
      </c>
      <c r="H30" s="36"/>
      <c r="I30" s="57">
        <f t="shared" si="1"/>
        <v>0</v>
      </c>
    </row>
    <row r="31" spans="1:9">
      <c r="A31" s="295" t="s">
        <v>124</v>
      </c>
      <c r="B31" s="296"/>
      <c r="C31" s="296"/>
      <c r="D31" s="297"/>
      <c r="E31" s="26">
        <f>'25a'!T495</f>
        <v>0</v>
      </c>
      <c r="F31" s="62"/>
      <c r="G31" s="57">
        <f t="shared" si="0"/>
        <v>0</v>
      </c>
      <c r="H31" s="36"/>
      <c r="I31" s="57">
        <f t="shared" si="1"/>
        <v>0</v>
      </c>
    </row>
    <row r="32" spans="1:9">
      <c r="A32" s="295" t="s">
        <v>125</v>
      </c>
      <c r="B32" s="296"/>
      <c r="C32" s="296"/>
      <c r="D32" s="297"/>
      <c r="E32" s="26">
        <f>'25a'!U495</f>
        <v>0</v>
      </c>
      <c r="F32" s="62"/>
      <c r="G32" s="57">
        <f t="shared" si="0"/>
        <v>0</v>
      </c>
      <c r="H32" s="36"/>
      <c r="I32" s="57">
        <f t="shared" si="1"/>
        <v>0</v>
      </c>
    </row>
    <row r="33" spans="1:9">
      <c r="A33" s="295" t="s">
        <v>126</v>
      </c>
      <c r="B33" s="296"/>
      <c r="C33" s="296"/>
      <c r="D33" s="297"/>
      <c r="E33" s="26">
        <f>'25a'!V495</f>
        <v>0</v>
      </c>
      <c r="F33" s="62"/>
      <c r="G33" s="57">
        <f t="shared" si="0"/>
        <v>0</v>
      </c>
      <c r="H33" s="36"/>
      <c r="I33" s="57">
        <f t="shared" si="1"/>
        <v>0</v>
      </c>
    </row>
    <row r="34" spans="1:9">
      <c r="A34" s="295" t="s">
        <v>127</v>
      </c>
      <c r="B34" s="296"/>
      <c r="C34" s="296"/>
      <c r="D34" s="297"/>
      <c r="E34" s="26">
        <f>'25a'!W495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'25a'!N505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codeName="Blad5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25</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01A3E17-0405-49A6-9F86-7D6C0E49804F}">
      <formula1>$AE$526:$AE$531</formula1>
    </dataValidation>
    <dataValidation type="list" allowBlank="1" showInputMessage="1" showErrorMessage="1" sqref="G4:G494" xr:uid="{C79B2198-ACC7-40A8-82D3-6E29F07AD859}">
      <formula1>$AE$515:$AE$524</formula1>
    </dataValidation>
    <dataValidation type="list" allowBlank="1" showInputMessage="1" showErrorMessage="1" sqref="F4:F494" xr:uid="{9D623C8D-3A87-4FE3-B586-C9D1737088B3}">
      <formula1>$AE$498:$AE$513</formula1>
    </dataValidation>
    <dataValidation type="list" allowBlank="1" showInputMessage="1" showErrorMessage="1" sqref="E4:E494" xr:uid="{ABE9B2FB-5679-4D6B-B2D7-4207B7C74590}">
      <formula1>$AE$533:$AE$535</formula1>
    </dataValidation>
    <dataValidation type="list" allowBlank="1" showInputMessage="1" showErrorMessage="1" sqref="A4:A494" xr:uid="{0E1D1197-82E5-45E4-A5A4-C56F29B112C8}">
      <formula1>$AE$542:$AE$547</formula1>
    </dataValidation>
    <dataValidation type="list" allowBlank="1" showInputMessage="1" showErrorMessage="1" sqref="L4:L494 O4:O494" xr:uid="{AFBFA4B8-1F5D-4439-AA3B-473B9F11CB49}">
      <formula1>$AE$537:$AE$540</formula1>
    </dataValidation>
  </dataValidation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codeName="Blad5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'26a'!P499/M3</f>
        <v>#DIV/0!</v>
      </c>
    </row>
    <row r="4" spans="1:14">
      <c r="A4" s="17" t="s">
        <v>90</v>
      </c>
      <c r="B4" s="325" t="e">
        <f>VLOOKUP(H5,'Kosten NEN2075'!A3:E52,3)</f>
        <v>#N/A</v>
      </c>
      <c r="C4" s="325"/>
      <c r="D4" s="325"/>
      <c r="E4" s="325"/>
      <c r="F4" s="20"/>
      <c r="G4" s="20"/>
      <c r="H4" s="13"/>
      <c r="K4" s="35" t="s">
        <v>91</v>
      </c>
      <c r="L4" s="47"/>
      <c r="M4" s="104"/>
      <c r="N4" s="86" t="e">
        <f>'26a'!P500/M4</f>
        <v>#DIV/0!</v>
      </c>
    </row>
    <row r="5" spans="1:14">
      <c r="A5" s="18" t="s">
        <v>92</v>
      </c>
      <c r="B5" s="326" t="e">
        <f>VLOOKUP(H5,'Kosten NEN2075'!A3:E52,4)</f>
        <v>#N/A</v>
      </c>
      <c r="C5" s="326"/>
      <c r="D5" s="326"/>
      <c r="E5" s="326"/>
      <c r="F5" s="322" t="s">
        <v>93</v>
      </c>
      <c r="G5" s="322"/>
      <c r="H5" s="14">
        <f>'Kosten NEN2075'!A28</f>
        <v>0</v>
      </c>
      <c r="K5" s="35" t="s">
        <v>262</v>
      </c>
      <c r="L5" s="47"/>
      <c r="M5" s="104"/>
      <c r="N5" s="86" t="e">
        <f>'26a'!P501/M5</f>
        <v>#DIV/0!</v>
      </c>
    </row>
    <row r="6" spans="1:14">
      <c r="A6" s="19" t="s">
        <v>95</v>
      </c>
      <c r="B6" s="327" t="e">
        <f>VLOOKUP(H5,'Kosten NEN2075'!A3:E52,5)</f>
        <v>#N/A</v>
      </c>
      <c r="C6" s="327"/>
      <c r="D6" s="327"/>
      <c r="E6" s="327"/>
      <c r="F6" s="323" t="s">
        <v>96</v>
      </c>
      <c r="G6" s="323"/>
      <c r="H6" s="15" t="str">
        <f>CONCATENATE(H5,"a")</f>
        <v>0a</v>
      </c>
      <c r="K6" s="35" t="s">
        <v>263</v>
      </c>
      <c r="L6" s="47"/>
      <c r="M6" s="104"/>
      <c r="N6" s="86" t="e">
        <f>'26a'!P502/M6</f>
        <v>#DIV/0!</v>
      </c>
    </row>
    <row r="7" spans="1:14">
      <c r="K7" s="35" t="s">
        <v>98</v>
      </c>
      <c r="L7" s="47"/>
      <c r="M7" s="104"/>
      <c r="N7" s="86" t="e">
        <f>'26a'!P503/M7</f>
        <v>#DIV/0!</v>
      </c>
    </row>
    <row r="8" spans="1:14">
      <c r="A8" s="4" t="s">
        <v>99</v>
      </c>
      <c r="B8" s="5"/>
      <c r="C8" s="5"/>
      <c r="D8" s="5"/>
      <c r="E8" s="16">
        <f>MAX(L3:L16)</f>
        <v>0</v>
      </c>
      <c r="K8" s="35" t="s">
        <v>103</v>
      </c>
      <c r="L8" s="47"/>
      <c r="M8" s="104"/>
      <c r="N8" s="86" t="e">
        <f>'26a'!P504/M8</f>
        <v>#DIV/0!</v>
      </c>
    </row>
    <row r="9" spans="1:14">
      <c r="A9" s="4" t="s">
        <v>74</v>
      </c>
      <c r="B9" s="5"/>
      <c r="C9" s="5"/>
      <c r="D9" s="5"/>
      <c r="E9" s="123">
        <v>0.08</v>
      </c>
      <c r="K9" s="35" t="s">
        <v>105</v>
      </c>
      <c r="L9" s="47"/>
      <c r="M9" s="104"/>
      <c r="N9" s="86" t="e">
        <f>'26a'!P505/M9</f>
        <v>#DIV/0!</v>
      </c>
    </row>
    <row r="10" spans="1:14">
      <c r="H10" s="8" t="s">
        <v>102</v>
      </c>
      <c r="K10" s="35" t="s">
        <v>287</v>
      </c>
      <c r="L10" s="47"/>
      <c r="M10" s="104"/>
      <c r="N10" s="86" t="e">
        <f>'26a'!P506/M10</f>
        <v>#REF!</v>
      </c>
    </row>
    <row r="11" spans="1:14">
      <c r="A11" s="4" t="s">
        <v>104</v>
      </c>
      <c r="B11" s="5"/>
      <c r="C11" s="5"/>
      <c r="D11" s="5"/>
      <c r="E11" s="5"/>
      <c r="F11" s="21"/>
      <c r="G11" s="21"/>
      <c r="H11" s="23" t="e">
        <f>SUM(N3:N16)*Offertetarief</f>
        <v>#DIV/0!</v>
      </c>
      <c r="K11" s="35" t="s">
        <v>288</v>
      </c>
      <c r="L11" s="47"/>
      <c r="M11" s="104"/>
      <c r="N11" s="86" t="e">
        <f>'26a'!P507/M11</f>
        <v>#REF!</v>
      </c>
    </row>
    <row r="12" spans="1:14">
      <c r="F12" s="8" t="s">
        <v>29</v>
      </c>
      <c r="G12" s="8" t="s">
        <v>107</v>
      </c>
      <c r="H12" s="8"/>
      <c r="K12" s="35" t="s">
        <v>322</v>
      </c>
      <c r="L12" s="47"/>
      <c r="M12" s="104"/>
      <c r="N12" s="86" t="e">
        <f>'26a'!P508/M12</f>
        <v>#DIV/0!</v>
      </c>
    </row>
    <row r="13" spans="1:14">
      <c r="A13" s="5" t="s">
        <v>323</v>
      </c>
      <c r="B13" s="5"/>
      <c r="C13" s="5"/>
      <c r="D13" s="5"/>
      <c r="E13" s="6"/>
      <c r="F13" s="44" t="e">
        <f>'26a'!N512</f>
        <v>#REF!</v>
      </c>
      <c r="G13" s="88"/>
      <c r="H13" s="24" t="e">
        <f>(F13*G13)*4</f>
        <v>#REF!</v>
      </c>
      <c r="K13" s="35" t="s">
        <v>324</v>
      </c>
      <c r="L13" s="47"/>
      <c r="M13" s="104"/>
      <c r="N13" s="86" t="e">
        <f>'26a'!P509/M13</f>
        <v>#DIV/0!</v>
      </c>
    </row>
    <row r="14" spans="1:14" ht="15.6">
      <c r="F14" s="22" t="s">
        <v>109</v>
      </c>
      <c r="G14" s="76"/>
      <c r="H14" s="24" t="e">
        <f>SUM(H11:H13)</f>
        <v>#DIV/0!</v>
      </c>
      <c r="K14" s="35"/>
      <c r="L14" s="47"/>
      <c r="M14" s="77"/>
      <c r="N14" s="86"/>
    </row>
    <row r="15" spans="1:14">
      <c r="K15" s="35"/>
      <c r="L15" s="47"/>
      <c r="M15" s="77"/>
      <c r="N15" s="86"/>
    </row>
    <row r="16" spans="1:14">
      <c r="A16" t="s">
        <v>110</v>
      </c>
      <c r="K16" s="37"/>
      <c r="L16" s="48"/>
      <c r="M16" s="78"/>
      <c r="N16" s="87"/>
    </row>
    <row r="17" spans="1:9">
      <c r="A17" s="319" t="s">
        <v>111</v>
      </c>
      <c r="B17" s="319"/>
      <c r="C17" s="319"/>
      <c r="D17" s="45" t="e">
        <f>'26a'!P512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t="s">
        <v>338</v>
      </c>
      <c r="B21" s="92"/>
      <c r="C21" s="92"/>
      <c r="D21" s="92"/>
      <c r="E21" s="296"/>
      <c r="F21" s="296"/>
      <c r="G21" s="296"/>
      <c r="H21" s="296"/>
      <c r="I21" s="93"/>
    </row>
    <row r="22" spans="1:9">
      <c r="A22" s="320" t="s">
        <v>116</v>
      </c>
      <c r="B22" s="321"/>
      <c r="C22" s="321"/>
      <c r="D22" s="307"/>
      <c r="E22" s="94">
        <f>'26a'!G512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'26a'!F512-E27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t="s">
        <v>339</v>
      </c>
      <c r="B28" s="92"/>
      <c r="C28" s="92"/>
      <c r="D28" s="92"/>
      <c r="E28" s="296"/>
      <c r="F28" s="296"/>
      <c r="G28" s="296"/>
      <c r="H28" s="296"/>
      <c r="I28" s="93"/>
    </row>
    <row r="29" spans="1:9">
      <c r="A29" s="295" t="s">
        <v>122</v>
      </c>
      <c r="B29" s="296"/>
      <c r="C29" s="296"/>
      <c r="D29" s="307"/>
      <c r="E29" s="94">
        <f>'26a'!S495</f>
        <v>0</v>
      </c>
      <c r="F29" s="95"/>
      <c r="G29" s="96">
        <f t="shared" si="0"/>
        <v>0</v>
      </c>
      <c r="H29" s="97"/>
      <c r="I29" s="96">
        <f t="shared" si="1"/>
        <v>0</v>
      </c>
    </row>
    <row r="30" spans="1:9">
      <c r="A30" s="295" t="s">
        <v>123</v>
      </c>
      <c r="B30" s="296"/>
      <c r="C30" s="296"/>
      <c r="D30" s="297"/>
      <c r="E30" s="26">
        <f>'26a'!R495</f>
        <v>0</v>
      </c>
      <c r="F30" s="62"/>
      <c r="G30" s="57">
        <f t="shared" si="0"/>
        <v>0</v>
      </c>
      <c r="H30" s="36"/>
      <c r="I30" s="57">
        <f t="shared" si="1"/>
        <v>0</v>
      </c>
    </row>
    <row r="31" spans="1:9">
      <c r="A31" s="295" t="s">
        <v>124</v>
      </c>
      <c r="B31" s="296"/>
      <c r="C31" s="296"/>
      <c r="D31" s="297"/>
      <c r="E31" s="26">
        <f>'26a'!T495</f>
        <v>0</v>
      </c>
      <c r="F31" s="62"/>
      <c r="G31" s="57">
        <f t="shared" si="0"/>
        <v>0</v>
      </c>
      <c r="H31" s="36"/>
      <c r="I31" s="57">
        <f t="shared" si="1"/>
        <v>0</v>
      </c>
    </row>
    <row r="32" spans="1:9">
      <c r="A32" s="295" t="s">
        <v>125</v>
      </c>
      <c r="B32" s="296"/>
      <c r="C32" s="296"/>
      <c r="D32" s="297"/>
      <c r="E32" s="26">
        <f>'26a'!U495</f>
        <v>0</v>
      </c>
      <c r="F32" s="62"/>
      <c r="G32" s="57">
        <f t="shared" si="0"/>
        <v>0</v>
      </c>
      <c r="H32" s="36"/>
      <c r="I32" s="57">
        <f t="shared" si="1"/>
        <v>0</v>
      </c>
    </row>
    <row r="33" spans="1:9">
      <c r="A33" s="295" t="s">
        <v>126</v>
      </c>
      <c r="B33" s="296"/>
      <c r="C33" s="296"/>
      <c r="D33" s="297"/>
      <c r="E33" s="26">
        <f>'26a'!V495</f>
        <v>0</v>
      </c>
      <c r="F33" s="62"/>
      <c r="G33" s="57">
        <f t="shared" si="0"/>
        <v>0</v>
      </c>
      <c r="H33" s="36"/>
      <c r="I33" s="57">
        <f t="shared" si="1"/>
        <v>0</v>
      </c>
    </row>
    <row r="34" spans="1:9">
      <c r="A34" s="295" t="s">
        <v>127</v>
      </c>
      <c r="B34" s="296"/>
      <c r="C34" s="296"/>
      <c r="D34" s="297"/>
      <c r="E34" s="26">
        <f>'26a'!W495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'26a'!N505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codeName="Blad5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26</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7FF679F-7BC7-4624-98BF-B35A2F4223DB}">
      <formula1>$AE$526:$AE$531</formula1>
    </dataValidation>
    <dataValidation type="list" allowBlank="1" showInputMessage="1" showErrorMessage="1" sqref="G4:G494" xr:uid="{0CC0725F-E9DB-4F8B-ADC6-80AA6905EBEC}">
      <formula1>$AE$515:$AE$524</formula1>
    </dataValidation>
    <dataValidation type="list" allowBlank="1" showInputMessage="1" showErrorMessage="1" sqref="F4:F494" xr:uid="{421840D8-90A5-420C-B568-789F45651035}">
      <formula1>$AE$498:$AE$513</formula1>
    </dataValidation>
    <dataValidation type="list" allowBlank="1" showInputMessage="1" showErrorMessage="1" sqref="E4:E494" xr:uid="{684172F2-C7F7-4A76-BED4-847A1CBEEDD4}">
      <formula1>$AE$533:$AE$535</formula1>
    </dataValidation>
    <dataValidation type="list" allowBlank="1" showInputMessage="1" showErrorMessage="1" sqref="A4:A494" xr:uid="{6EEA8EFC-8151-4093-A99B-439B1A458540}">
      <formula1>$AE$542:$AE$547</formula1>
    </dataValidation>
    <dataValidation type="list" allowBlank="1" showInputMessage="1" showErrorMessage="1" sqref="L4:L494 O4:O494" xr:uid="{5ECC4DF6-C05B-4C7F-9ED5-146B49727B7B}">
      <formula1>$AE$537:$AE$540</formula1>
    </dataValidation>
  </dataValidation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codeName="Blad5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'27a'!P499/M3</f>
        <v>#DIV/0!</v>
      </c>
    </row>
    <row r="4" spans="1:14">
      <c r="A4" s="17" t="s">
        <v>90</v>
      </c>
      <c r="B4" s="325" t="e">
        <f>VLOOKUP(H5,'Kosten NEN2075'!A3:E52,3)</f>
        <v>#N/A</v>
      </c>
      <c r="C4" s="325"/>
      <c r="D4" s="325"/>
      <c r="E4" s="325"/>
      <c r="F4" s="20"/>
      <c r="G4" s="20"/>
      <c r="H4" s="13"/>
      <c r="K4" s="35" t="s">
        <v>91</v>
      </c>
      <c r="L4" s="47"/>
      <c r="M4" s="104"/>
      <c r="N4" s="86" t="e">
        <f>'27a'!P500/M4</f>
        <v>#DIV/0!</v>
      </c>
    </row>
    <row r="5" spans="1:14">
      <c r="A5" s="18" t="s">
        <v>92</v>
      </c>
      <c r="B5" s="326" t="e">
        <f>VLOOKUP(H5,'Kosten NEN2075'!A3:E52,4)</f>
        <v>#N/A</v>
      </c>
      <c r="C5" s="326"/>
      <c r="D5" s="326"/>
      <c r="E5" s="326"/>
      <c r="F5" s="322" t="s">
        <v>93</v>
      </c>
      <c r="G5" s="322"/>
      <c r="H5" s="14">
        <f>'Kosten NEN2075'!A29</f>
        <v>0</v>
      </c>
      <c r="K5" s="35" t="s">
        <v>262</v>
      </c>
      <c r="L5" s="47"/>
      <c r="M5" s="104"/>
      <c r="N5" s="86" t="e">
        <f>'27a'!P501/M5</f>
        <v>#DIV/0!</v>
      </c>
    </row>
    <row r="6" spans="1:14">
      <c r="A6" s="19" t="s">
        <v>95</v>
      </c>
      <c r="B6" s="327" t="e">
        <f>VLOOKUP(H5,'Kosten NEN2075'!A3:E52,5)</f>
        <v>#N/A</v>
      </c>
      <c r="C6" s="327"/>
      <c r="D6" s="327"/>
      <c r="E6" s="327"/>
      <c r="F6" s="323" t="s">
        <v>96</v>
      </c>
      <c r="G6" s="323"/>
      <c r="H6" s="15" t="str">
        <f>CONCATENATE(H5,"a")</f>
        <v>0a</v>
      </c>
      <c r="K6" s="35" t="s">
        <v>263</v>
      </c>
      <c r="L6" s="47"/>
      <c r="M6" s="104"/>
      <c r="N6" s="86" t="e">
        <f>'27a'!P502/M6</f>
        <v>#DIV/0!</v>
      </c>
    </row>
    <row r="7" spans="1:14">
      <c r="K7" s="35" t="s">
        <v>98</v>
      </c>
      <c r="L7" s="47"/>
      <c r="M7" s="104"/>
      <c r="N7" s="86" t="e">
        <f>'27a'!P503/M7</f>
        <v>#DIV/0!</v>
      </c>
    </row>
    <row r="8" spans="1:14">
      <c r="A8" s="4" t="s">
        <v>99</v>
      </c>
      <c r="B8" s="5"/>
      <c r="C8" s="5"/>
      <c r="D8" s="5"/>
      <c r="E8" s="16">
        <f>MAX(L3:L16)</f>
        <v>0</v>
      </c>
      <c r="K8" s="35" t="s">
        <v>103</v>
      </c>
      <c r="L8" s="47"/>
      <c r="M8" s="104"/>
      <c r="N8" s="86" t="e">
        <f>'27a'!P504/M8</f>
        <v>#DIV/0!</v>
      </c>
    </row>
    <row r="9" spans="1:14">
      <c r="A9" s="4" t="s">
        <v>74</v>
      </c>
      <c r="B9" s="5"/>
      <c r="C9" s="5"/>
      <c r="D9" s="5"/>
      <c r="E9" s="123">
        <v>0.08</v>
      </c>
      <c r="K9" s="35" t="s">
        <v>105</v>
      </c>
      <c r="L9" s="47"/>
      <c r="M9" s="104"/>
      <c r="N9" s="86" t="e">
        <f>'27a'!P505/M9</f>
        <v>#DIV/0!</v>
      </c>
    </row>
    <row r="10" spans="1:14">
      <c r="H10" s="8" t="s">
        <v>102</v>
      </c>
      <c r="K10" s="35" t="s">
        <v>287</v>
      </c>
      <c r="L10" s="47"/>
      <c r="M10" s="104"/>
      <c r="N10" s="86" t="e">
        <f>'27a'!P506/M10</f>
        <v>#REF!</v>
      </c>
    </row>
    <row r="11" spans="1:14">
      <c r="A11" s="4" t="s">
        <v>104</v>
      </c>
      <c r="B11" s="5"/>
      <c r="C11" s="5"/>
      <c r="D11" s="5"/>
      <c r="E11" s="5"/>
      <c r="F11" s="21"/>
      <c r="G11" s="21"/>
      <c r="H11" s="23" t="e">
        <f>SUM(N3:N16)*Offertetarief</f>
        <v>#DIV/0!</v>
      </c>
      <c r="K11" s="35" t="s">
        <v>288</v>
      </c>
      <c r="L11" s="47"/>
      <c r="M11" s="104"/>
      <c r="N11" s="86" t="e">
        <f>'27a'!P507/M11</f>
        <v>#REF!</v>
      </c>
    </row>
    <row r="12" spans="1:14">
      <c r="F12" s="8" t="s">
        <v>29</v>
      </c>
      <c r="G12" s="8" t="s">
        <v>107</v>
      </c>
      <c r="K12" s="35" t="s">
        <v>322</v>
      </c>
      <c r="L12" s="47"/>
      <c r="M12" s="104"/>
      <c r="N12" s="86" t="e">
        <f>'27a'!P508/M12</f>
        <v>#DIV/0!</v>
      </c>
    </row>
    <row r="13" spans="1:14">
      <c r="A13" s="5" t="s">
        <v>323</v>
      </c>
      <c r="B13" s="5"/>
      <c r="C13" s="5"/>
      <c r="D13" s="5"/>
      <c r="E13" s="6"/>
      <c r="F13" s="44" t="e">
        <f>'27a'!N512</f>
        <v>#REF!</v>
      </c>
      <c r="G13" s="88"/>
      <c r="H13" s="24" t="e">
        <f>(F13*G13)*4</f>
        <v>#REF!</v>
      </c>
      <c r="K13" s="35" t="s">
        <v>324</v>
      </c>
      <c r="L13" s="47"/>
      <c r="M13" s="104"/>
      <c r="N13" s="86" t="e">
        <f>'27a'!P509/M13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'27a'!P512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'27a'!G512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'27a'!F512-E27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'27a'!S495</f>
        <v>0</v>
      </c>
      <c r="F29" s="95"/>
      <c r="G29" s="96">
        <f t="shared" si="0"/>
        <v>0</v>
      </c>
      <c r="H29" s="97"/>
      <c r="I29" s="96">
        <f t="shared" si="1"/>
        <v>0</v>
      </c>
    </row>
    <row r="30" spans="1:9">
      <c r="A30" s="295" t="s">
        <v>123</v>
      </c>
      <c r="B30" s="296"/>
      <c r="C30" s="296"/>
      <c r="D30" s="297"/>
      <c r="E30" s="26">
        <f>'27a'!R495</f>
        <v>0</v>
      </c>
      <c r="F30" s="62"/>
      <c r="G30" s="57">
        <f t="shared" si="0"/>
        <v>0</v>
      </c>
      <c r="H30" s="36"/>
      <c r="I30" s="57">
        <f t="shared" si="1"/>
        <v>0</v>
      </c>
    </row>
    <row r="31" spans="1:9">
      <c r="A31" s="295" t="s">
        <v>124</v>
      </c>
      <c r="B31" s="296"/>
      <c r="C31" s="296"/>
      <c r="D31" s="297"/>
      <c r="E31" s="26">
        <f>'27a'!T495</f>
        <v>0</v>
      </c>
      <c r="F31" s="62"/>
      <c r="G31" s="57">
        <f t="shared" si="0"/>
        <v>0</v>
      </c>
      <c r="H31" s="36"/>
      <c r="I31" s="57">
        <f t="shared" si="1"/>
        <v>0</v>
      </c>
    </row>
    <row r="32" spans="1:9">
      <c r="A32" s="295" t="s">
        <v>125</v>
      </c>
      <c r="B32" s="296"/>
      <c r="C32" s="296"/>
      <c r="D32" s="297"/>
      <c r="E32" s="26">
        <f>'27a'!U495</f>
        <v>0</v>
      </c>
      <c r="F32" s="62"/>
      <c r="G32" s="57">
        <f t="shared" si="0"/>
        <v>0</v>
      </c>
      <c r="H32" s="36"/>
      <c r="I32" s="57">
        <f t="shared" si="1"/>
        <v>0</v>
      </c>
    </row>
    <row r="33" spans="1:9">
      <c r="A33" s="295" t="s">
        <v>126</v>
      </c>
      <c r="B33" s="296"/>
      <c r="C33" s="296"/>
      <c r="D33" s="297"/>
      <c r="E33" s="26">
        <f>'27a'!V495</f>
        <v>0</v>
      </c>
      <c r="F33" s="62"/>
      <c r="G33" s="57">
        <f t="shared" si="0"/>
        <v>0</v>
      </c>
      <c r="H33" s="36"/>
      <c r="I33" s="57">
        <f t="shared" si="1"/>
        <v>0</v>
      </c>
    </row>
    <row r="34" spans="1:9">
      <c r="A34" s="295" t="s">
        <v>127</v>
      </c>
      <c r="B34" s="296"/>
      <c r="C34" s="296"/>
      <c r="D34" s="297"/>
      <c r="E34" s="26">
        <f>'27a'!W495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'27a'!N505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codeName="Blad5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27</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421194C-A4EB-428F-9036-E283E8BFE8FE}">
      <formula1>$AE$526:$AE$531</formula1>
    </dataValidation>
    <dataValidation type="list" allowBlank="1" showInputMessage="1" showErrorMessage="1" sqref="G4:G494" xr:uid="{7C82C84F-DE83-4F1E-AE1E-8FF4AEC68B7D}">
      <formula1>$AE$515:$AE$524</formula1>
    </dataValidation>
    <dataValidation type="list" allowBlank="1" showInputMessage="1" showErrorMessage="1" sqref="F4:F494" xr:uid="{181094AF-79AF-4D78-90FF-47148BFA6764}">
      <formula1>$AE$498:$AE$513</formula1>
    </dataValidation>
    <dataValidation type="list" allowBlank="1" showInputMessage="1" showErrorMessage="1" sqref="E4:E494" xr:uid="{5A067BB8-E7CA-4336-B770-3D2FF88F8043}">
      <formula1>$AE$533:$AE$535</formula1>
    </dataValidation>
    <dataValidation type="list" allowBlank="1" showInputMessage="1" showErrorMessage="1" sqref="A4:A494" xr:uid="{3442F0E1-DC28-492B-AB4E-F198EFB74911}">
      <formula1>$AE$542:$AE$547</formula1>
    </dataValidation>
    <dataValidation type="list" allowBlank="1" showInputMessage="1" showErrorMessage="1" sqref="L4:L494 O4:O494" xr:uid="{150764B7-9386-40B0-8B91-3A6719B83554}">
      <formula1>$AE$537:$AE$540</formula1>
    </dataValidation>
  </dataValidation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codeName="Blad5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'28a'!P499/M3</f>
        <v>#DIV/0!</v>
      </c>
    </row>
    <row r="4" spans="1:14">
      <c r="A4" s="17" t="s">
        <v>90</v>
      </c>
      <c r="B4" s="325" t="e">
        <f>VLOOKUP(H5,'Kosten NEN2075'!A3:E52,3)</f>
        <v>#N/A</v>
      </c>
      <c r="C4" s="325"/>
      <c r="D4" s="325"/>
      <c r="E4" s="325"/>
      <c r="F4" s="20"/>
      <c r="G4" s="20"/>
      <c r="H4" s="13"/>
      <c r="K4" s="35" t="s">
        <v>91</v>
      </c>
      <c r="L4" s="47"/>
      <c r="M4" s="104"/>
      <c r="N4" s="86" t="e">
        <f>'28a'!P500/M4</f>
        <v>#DIV/0!</v>
      </c>
    </row>
    <row r="5" spans="1:14">
      <c r="A5" s="18" t="s">
        <v>92</v>
      </c>
      <c r="B5" s="326" t="e">
        <f>VLOOKUP(H5,'Kosten NEN2075'!A3:E52,4)</f>
        <v>#N/A</v>
      </c>
      <c r="C5" s="326"/>
      <c r="D5" s="326"/>
      <c r="E5" s="326"/>
      <c r="F5" s="322" t="s">
        <v>93</v>
      </c>
      <c r="G5" s="322"/>
      <c r="H5" s="14">
        <f>'Kosten NEN2075'!A30</f>
        <v>0</v>
      </c>
      <c r="K5" s="35" t="s">
        <v>262</v>
      </c>
      <c r="L5" s="47"/>
      <c r="M5" s="104"/>
      <c r="N5" s="86" t="e">
        <f>'28a'!P501/M5</f>
        <v>#DIV/0!</v>
      </c>
    </row>
    <row r="6" spans="1:14">
      <c r="A6" s="19" t="s">
        <v>95</v>
      </c>
      <c r="B6" s="327" t="e">
        <f>VLOOKUP(H5,'Kosten NEN2075'!A3:E52,5)</f>
        <v>#N/A</v>
      </c>
      <c r="C6" s="327"/>
      <c r="D6" s="327"/>
      <c r="E6" s="327"/>
      <c r="F6" s="323" t="s">
        <v>96</v>
      </c>
      <c r="G6" s="323"/>
      <c r="H6" s="15" t="str">
        <f>CONCATENATE(H5,"a")</f>
        <v>0a</v>
      </c>
      <c r="K6" s="35" t="s">
        <v>263</v>
      </c>
      <c r="L6" s="47"/>
      <c r="M6" s="104"/>
      <c r="N6" s="86" t="e">
        <f>'28a'!P502/M6</f>
        <v>#DIV/0!</v>
      </c>
    </row>
    <row r="7" spans="1:14">
      <c r="K7" s="35" t="s">
        <v>98</v>
      </c>
      <c r="L7" s="47"/>
      <c r="M7" s="104"/>
      <c r="N7" s="86" t="e">
        <f>'28a'!P503/M7</f>
        <v>#DIV/0!</v>
      </c>
    </row>
    <row r="8" spans="1:14">
      <c r="A8" s="4" t="s">
        <v>99</v>
      </c>
      <c r="B8" s="5"/>
      <c r="C8" s="5"/>
      <c r="D8" s="5"/>
      <c r="E8" s="16">
        <f>MAX(L3:L16)</f>
        <v>0</v>
      </c>
      <c r="K8" s="35" t="s">
        <v>103</v>
      </c>
      <c r="L8" s="47"/>
      <c r="M8" s="104"/>
      <c r="N8" s="86" t="e">
        <f>'28a'!P504/M8</f>
        <v>#DIV/0!</v>
      </c>
    </row>
    <row r="9" spans="1:14">
      <c r="A9" s="4" t="s">
        <v>74</v>
      </c>
      <c r="B9" s="5"/>
      <c r="C9" s="5"/>
      <c r="D9" s="5"/>
      <c r="E9" s="123">
        <v>0.08</v>
      </c>
      <c r="K9" s="35" t="s">
        <v>105</v>
      </c>
      <c r="L9" s="47"/>
      <c r="M9" s="104"/>
      <c r="N9" s="86" t="e">
        <f>'28a'!P505/M9</f>
        <v>#DIV/0!</v>
      </c>
    </row>
    <row r="10" spans="1:14">
      <c r="H10" s="8" t="s">
        <v>102</v>
      </c>
      <c r="K10" s="35" t="s">
        <v>287</v>
      </c>
      <c r="L10" s="47"/>
      <c r="M10" s="104"/>
      <c r="N10" s="86" t="e">
        <f>'28a'!P506/M10</f>
        <v>#REF!</v>
      </c>
    </row>
    <row r="11" spans="1:14">
      <c r="A11" s="4" t="s">
        <v>104</v>
      </c>
      <c r="B11" s="5"/>
      <c r="C11" s="5"/>
      <c r="D11" s="5"/>
      <c r="E11" s="5"/>
      <c r="F11" s="21"/>
      <c r="G11" s="21"/>
      <c r="H11" s="23" t="e">
        <f>SUM(N3:N16)*Offertetarief</f>
        <v>#DIV/0!</v>
      </c>
      <c r="K11" s="35" t="s">
        <v>288</v>
      </c>
      <c r="L11" s="47"/>
      <c r="M11" s="104"/>
      <c r="N11" s="86" t="e">
        <f>'28a'!P507/M11</f>
        <v>#REF!</v>
      </c>
    </row>
    <row r="12" spans="1:14">
      <c r="F12" s="8" t="s">
        <v>29</v>
      </c>
      <c r="G12" s="8" t="s">
        <v>107</v>
      </c>
      <c r="K12" s="35" t="s">
        <v>322</v>
      </c>
      <c r="L12" s="47"/>
      <c r="M12" s="104"/>
      <c r="N12" s="86" t="e">
        <f>'28a'!P508/M12</f>
        <v>#DIV/0!</v>
      </c>
    </row>
    <row r="13" spans="1:14">
      <c r="A13" s="5" t="s">
        <v>323</v>
      </c>
      <c r="B13" s="5"/>
      <c r="C13" s="5"/>
      <c r="D13" s="5"/>
      <c r="E13" s="6"/>
      <c r="F13" s="44" t="e">
        <f>'28a'!N512</f>
        <v>#REF!</v>
      </c>
      <c r="G13" s="88"/>
      <c r="H13" s="24" t="e">
        <f>(F13*G13)*4</f>
        <v>#REF!</v>
      </c>
      <c r="K13" s="35" t="s">
        <v>324</v>
      </c>
      <c r="L13" s="47"/>
      <c r="M13" s="104"/>
      <c r="N13" s="86" t="e">
        <f>'28a'!P509/M13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'28a'!P512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'28a'!G512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'28a'!F512-E27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'28a'!S495</f>
        <v>0</v>
      </c>
      <c r="F29" s="95"/>
      <c r="G29" s="96">
        <f t="shared" si="0"/>
        <v>0</v>
      </c>
      <c r="H29" s="97"/>
      <c r="I29" s="96">
        <f t="shared" si="1"/>
        <v>0</v>
      </c>
    </row>
    <row r="30" spans="1:9">
      <c r="A30" s="295" t="s">
        <v>123</v>
      </c>
      <c r="B30" s="296"/>
      <c r="C30" s="296"/>
      <c r="D30" s="297"/>
      <c r="E30" s="26">
        <f>'28a'!R495</f>
        <v>0</v>
      </c>
      <c r="F30" s="62"/>
      <c r="G30" s="57">
        <f t="shared" si="0"/>
        <v>0</v>
      </c>
      <c r="H30" s="36"/>
      <c r="I30" s="57">
        <f t="shared" si="1"/>
        <v>0</v>
      </c>
    </row>
    <row r="31" spans="1:9">
      <c r="A31" s="295" t="s">
        <v>124</v>
      </c>
      <c r="B31" s="296"/>
      <c r="C31" s="296"/>
      <c r="D31" s="297"/>
      <c r="E31" s="26">
        <f>'28a'!T495</f>
        <v>0</v>
      </c>
      <c r="F31" s="62"/>
      <c r="G31" s="57">
        <f t="shared" si="0"/>
        <v>0</v>
      </c>
      <c r="H31" s="36"/>
      <c r="I31" s="57">
        <f t="shared" si="1"/>
        <v>0</v>
      </c>
    </row>
    <row r="32" spans="1:9">
      <c r="A32" s="295" t="s">
        <v>125</v>
      </c>
      <c r="B32" s="296"/>
      <c r="C32" s="296"/>
      <c r="D32" s="297"/>
      <c r="E32" s="26">
        <f>'28a'!U495</f>
        <v>0</v>
      </c>
      <c r="F32" s="62"/>
      <c r="G32" s="57">
        <f t="shared" si="0"/>
        <v>0</v>
      </c>
      <c r="H32" s="36"/>
      <c r="I32" s="57">
        <f t="shared" si="1"/>
        <v>0</v>
      </c>
    </row>
    <row r="33" spans="1:9">
      <c r="A33" s="295" t="s">
        <v>126</v>
      </c>
      <c r="B33" s="296"/>
      <c r="C33" s="296"/>
      <c r="D33" s="297"/>
      <c r="E33" s="26">
        <f>'28a'!V495</f>
        <v>0</v>
      </c>
      <c r="F33" s="62"/>
      <c r="G33" s="57">
        <f t="shared" si="0"/>
        <v>0</v>
      </c>
      <c r="H33" s="36"/>
      <c r="I33" s="57">
        <f t="shared" si="1"/>
        <v>0</v>
      </c>
    </row>
    <row r="34" spans="1:9">
      <c r="A34" s="295" t="s">
        <v>127</v>
      </c>
      <c r="B34" s="296"/>
      <c r="C34" s="296"/>
      <c r="D34" s="297"/>
      <c r="E34" s="26">
        <f>'28a'!W495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'28a'!N505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sheetPr>
  <dimension ref="A1:XFB549"/>
  <sheetViews>
    <sheetView zoomScale="85" zoomScaleNormal="85" workbookViewId="0">
      <pane ySplit="3" topLeftCell="A4" activePane="bottomLeft" state="frozen"/>
      <selection pane="bottomLeft" activeCell="O101" sqref="O101"/>
    </sheetView>
  </sheetViews>
  <sheetFormatPr defaultRowHeight="14.4"/>
  <cols>
    <col min="1" max="1" width="6.6640625" style="241" bestFit="1" customWidth="1"/>
    <col min="2" max="3" width="5.44140625" style="242" hidden="1" customWidth="1"/>
    <col min="4" max="4" width="6.6640625" style="241" bestFit="1" customWidth="1"/>
    <col min="5" max="5" width="16.5546875" style="241" bestFit="1" customWidth="1"/>
    <col min="6" max="6" width="13.33203125" style="241" customWidth="1"/>
    <col min="7" max="7" width="15.109375" style="241" customWidth="1"/>
    <col min="8" max="8" width="15.88671875" style="241" customWidth="1"/>
    <col min="9" max="9" width="27.109375" style="241" bestFit="1" customWidth="1"/>
    <col min="10" max="10" width="3.44140625" style="242" customWidth="1"/>
    <col min="11" max="11" width="4.44140625" style="241" bestFit="1" customWidth="1"/>
    <col min="12" max="12" width="11.33203125" style="241" bestFit="1" customWidth="1"/>
    <col min="13" max="13" width="8.44140625" style="241" customWidth="1"/>
    <col min="14" max="14" width="12" style="241" bestFit="1" customWidth="1"/>
    <col min="15" max="15" width="13.44140625" style="241" bestFit="1" customWidth="1"/>
    <col min="16" max="17" width="11.88671875" style="241" customWidth="1"/>
    <col min="18" max="18" width="7.5546875" style="241" customWidth="1"/>
    <col min="19" max="19" width="10.88671875" style="241" bestFit="1" customWidth="1"/>
    <col min="20" max="20" width="11.44140625" style="241" bestFit="1" customWidth="1"/>
    <col min="21" max="21" width="9.88671875" style="241" customWidth="1"/>
    <col min="22" max="22" width="12.44140625" style="241" bestFit="1" customWidth="1"/>
    <col min="23" max="23" width="10.109375" style="241" bestFit="1" customWidth="1"/>
    <col min="24" max="24" width="12.6640625" style="241" bestFit="1" customWidth="1"/>
    <col min="25" max="25" width="12.6640625" style="241" customWidth="1"/>
    <col min="26" max="26" width="10.109375" style="241" customWidth="1"/>
    <col min="27" max="28" width="14.44140625" style="241" customWidth="1"/>
    <col min="29" max="29" width="9.109375" customWidth="1"/>
    <col min="31" max="32" width="0" hidden="1" customWidth="1"/>
    <col min="33" max="33" width="19.109375" hidden="1" customWidth="1"/>
    <col min="34" max="34" width="9.109375" hidden="1" customWidth="1"/>
  </cols>
  <sheetData>
    <row r="1" spans="1:29" ht="15" customHeight="1">
      <c r="A1" s="233">
        <v>1</v>
      </c>
      <c r="B1" s="330"/>
      <c r="C1" s="331"/>
      <c r="D1" s="332" t="s">
        <v>90</v>
      </c>
      <c r="E1" s="333"/>
      <c r="F1" s="334" t="str">
        <f>'Kosten NEN2075'!C3</f>
        <v>Gemeentehuis</v>
      </c>
      <c r="G1" s="335"/>
      <c r="H1" s="335"/>
      <c r="I1" s="335"/>
      <c r="J1" s="335"/>
      <c r="K1" s="335"/>
      <c r="L1" s="335"/>
      <c r="M1" s="335"/>
      <c r="N1" s="335"/>
      <c r="O1" s="335"/>
      <c r="P1" s="336"/>
      <c r="Q1" s="234"/>
      <c r="R1" s="235"/>
      <c r="S1" s="235"/>
      <c r="T1" s="235"/>
      <c r="U1" s="235"/>
      <c r="V1" s="235"/>
      <c r="W1" s="337" t="s">
        <v>135</v>
      </c>
      <c r="X1" s="337" t="s">
        <v>136</v>
      </c>
      <c r="Y1" s="328" t="s">
        <v>137</v>
      </c>
      <c r="Z1" s="328" t="s">
        <v>138</v>
      </c>
      <c r="AA1" s="328" t="s">
        <v>126</v>
      </c>
      <c r="AB1" s="328" t="s">
        <v>127</v>
      </c>
      <c r="AC1" t="s">
        <v>139</v>
      </c>
    </row>
    <row r="2" spans="1:29">
      <c r="A2" s="233"/>
      <c r="B2" s="330"/>
      <c r="C2" s="331"/>
      <c r="D2" s="332" t="s">
        <v>140</v>
      </c>
      <c r="E2" s="333"/>
      <c r="F2" s="334" t="str">
        <f>'Kosten NEN2075'!D3</f>
        <v>Zuiderzeestraatweg Oost 19</v>
      </c>
      <c r="G2" s="335"/>
      <c r="H2" s="335"/>
      <c r="I2" s="335"/>
      <c r="J2" s="335"/>
      <c r="K2" s="335"/>
      <c r="L2" s="335"/>
      <c r="M2" s="335"/>
      <c r="N2" s="335"/>
      <c r="O2" s="335"/>
      <c r="P2" s="336"/>
      <c r="Q2" s="234"/>
      <c r="R2" s="235"/>
      <c r="S2" s="235"/>
      <c r="T2" s="235"/>
      <c r="U2" s="235"/>
      <c r="V2" s="235"/>
      <c r="W2" s="337"/>
      <c r="X2" s="337"/>
      <c r="Y2" s="328"/>
      <c r="Z2" s="328"/>
      <c r="AA2" s="328"/>
      <c r="AB2" s="328"/>
    </row>
    <row r="3" spans="1:29" ht="15.75" customHeight="1" thickBot="1">
      <c r="A3" s="143" t="s">
        <v>141</v>
      </c>
      <c r="B3" s="236" t="s">
        <v>142</v>
      </c>
      <c r="C3" s="236" t="s">
        <v>143</v>
      </c>
      <c r="D3" s="143" t="s">
        <v>144</v>
      </c>
      <c r="E3" s="143" t="s">
        <v>145</v>
      </c>
      <c r="F3" s="143" t="s">
        <v>146</v>
      </c>
      <c r="G3" s="143" t="s">
        <v>147</v>
      </c>
      <c r="H3" s="143" t="s">
        <v>148</v>
      </c>
      <c r="I3" s="143" t="s">
        <v>149</v>
      </c>
      <c r="J3" s="236" t="s">
        <v>150</v>
      </c>
      <c r="K3" s="143" t="s">
        <v>151</v>
      </c>
      <c r="L3" s="143" t="s">
        <v>152</v>
      </c>
      <c r="M3" s="143" t="s">
        <v>29</v>
      </c>
      <c r="N3" s="143" t="s">
        <v>149</v>
      </c>
      <c r="O3" s="143" t="s">
        <v>152</v>
      </c>
      <c r="P3" s="143" t="s">
        <v>29</v>
      </c>
      <c r="Q3" s="143" t="s">
        <v>149</v>
      </c>
      <c r="R3" s="237" t="s">
        <v>29</v>
      </c>
      <c r="S3" s="237" t="s">
        <v>86</v>
      </c>
      <c r="T3" s="237" t="s">
        <v>153</v>
      </c>
      <c r="U3" s="237" t="s">
        <v>110</v>
      </c>
      <c r="V3" s="237" t="s">
        <v>154</v>
      </c>
      <c r="W3" s="338"/>
      <c r="X3" s="338"/>
      <c r="Y3" s="329"/>
      <c r="Z3" s="329"/>
      <c r="AA3" s="329"/>
      <c r="AB3" s="329"/>
    </row>
    <row r="4" spans="1:29">
      <c r="A4" s="238" t="s">
        <v>155</v>
      </c>
      <c r="B4" s="239"/>
      <c r="C4" s="239"/>
      <c r="D4" s="240"/>
      <c r="E4" s="238"/>
      <c r="F4" s="238"/>
      <c r="G4" s="238" t="s">
        <v>156</v>
      </c>
      <c r="H4" s="238"/>
      <c r="I4" s="241" t="s">
        <v>157</v>
      </c>
      <c r="K4" s="238" t="s">
        <v>98</v>
      </c>
      <c r="L4" s="240" t="s">
        <v>158</v>
      </c>
      <c r="M4" s="240">
        <v>8</v>
      </c>
      <c r="N4" s="240"/>
      <c r="O4" s="240"/>
      <c r="P4" s="240"/>
      <c r="R4" s="240">
        <f t="shared" ref="R4" si="0">SUM(M4+P4)</f>
        <v>8</v>
      </c>
      <c r="S4" s="240">
        <f>IFERROR(IF(J4="X",0,IF(K4="X",0,VLOOKUP(K4,'1'!$K$3:$L$16,2,FALSE))),0)</f>
        <v>260</v>
      </c>
      <c r="T4" s="240">
        <f t="shared" ref="T4" si="1">R4*S4</f>
        <v>2080</v>
      </c>
      <c r="U4" s="240">
        <f>IFERROR(VLOOKUP(K4,'1'!$K$3:$M$16,3,FALSE),0)</f>
        <v>0</v>
      </c>
      <c r="V4" s="240">
        <f t="shared" ref="V4" si="2">IF(U4=0,0,T4/U4)</f>
        <v>0</v>
      </c>
      <c r="W4" s="240">
        <v>848.3</v>
      </c>
      <c r="X4" s="240">
        <v>848.3</v>
      </c>
      <c r="Y4" s="240">
        <v>719.4</v>
      </c>
      <c r="Z4" s="241">
        <v>14.4</v>
      </c>
    </row>
    <row r="5" spans="1:29">
      <c r="A5" s="238" t="s">
        <v>155</v>
      </c>
      <c r="B5" s="239"/>
      <c r="C5" s="239"/>
      <c r="D5" s="240"/>
      <c r="E5" s="238"/>
      <c r="F5" s="238"/>
      <c r="G5" s="238" t="s">
        <v>161</v>
      </c>
      <c r="H5" s="238"/>
      <c r="I5" s="241" t="s">
        <v>410</v>
      </c>
      <c r="K5" s="238" t="s">
        <v>101</v>
      </c>
      <c r="L5" s="240" t="s">
        <v>158</v>
      </c>
      <c r="M5" s="240">
        <v>43</v>
      </c>
      <c r="N5" s="240"/>
      <c r="O5" s="240"/>
      <c r="P5" s="240"/>
      <c r="R5" s="240">
        <f t="shared" ref="R5:R68" si="3">SUM(M5+P5)</f>
        <v>43</v>
      </c>
      <c r="S5" s="240">
        <f>IFERROR(IF(J5="X",0,IF(K5="X",0,VLOOKUP(K5,'1'!$K$3:$L$16,2,FALSE))),0)</f>
        <v>12</v>
      </c>
      <c r="T5" s="240">
        <f t="shared" ref="T5:T68" si="4">R5*S5</f>
        <v>516</v>
      </c>
      <c r="U5" s="240">
        <f>IFERROR(VLOOKUP(K5,'1'!$K$3:$M$16,3,FALSE),0)</f>
        <v>0</v>
      </c>
      <c r="V5" s="240">
        <f t="shared" ref="V5:V68" si="5">IF(U5=0,0,T5/U5)</f>
        <v>0</v>
      </c>
      <c r="W5" s="240"/>
      <c r="X5" s="240"/>
      <c r="Y5" s="240"/>
    </row>
    <row r="6" spans="1:29">
      <c r="A6" s="238" t="s">
        <v>155</v>
      </c>
      <c r="B6" s="239"/>
      <c r="C6" s="239"/>
      <c r="D6" s="240"/>
      <c r="E6" s="238"/>
      <c r="F6" s="238"/>
      <c r="G6" s="238" t="s">
        <v>161</v>
      </c>
      <c r="H6" s="238"/>
      <c r="K6" s="238" t="s">
        <v>98</v>
      </c>
      <c r="L6" s="240" t="s">
        <v>162</v>
      </c>
      <c r="M6" s="240">
        <v>37</v>
      </c>
      <c r="N6" s="240"/>
      <c r="O6" s="240"/>
      <c r="P6" s="240"/>
      <c r="R6" s="240">
        <f t="shared" si="3"/>
        <v>37</v>
      </c>
      <c r="S6" s="240">
        <f>IFERROR(IF(J6="X",0,IF(K6="X",0,VLOOKUP(K6,'1'!$K$3:$L$16,2,FALSE))),0)</f>
        <v>260</v>
      </c>
      <c r="T6" s="240">
        <f t="shared" si="4"/>
        <v>9620</v>
      </c>
      <c r="U6" s="240">
        <f>IFERROR(VLOOKUP(K6,'1'!$K$3:$M$16,3,FALSE),0)</f>
        <v>0</v>
      </c>
      <c r="V6" s="240">
        <f t="shared" si="5"/>
        <v>0</v>
      </c>
      <c r="W6" s="240"/>
      <c r="X6" s="240"/>
      <c r="Y6" s="240"/>
    </row>
    <row r="7" spans="1:29">
      <c r="A7" s="238" t="s">
        <v>155</v>
      </c>
      <c r="B7" s="239"/>
      <c r="C7" s="239"/>
      <c r="D7" s="240"/>
      <c r="E7" s="238"/>
      <c r="F7" s="238"/>
      <c r="G7" s="238" t="s">
        <v>161</v>
      </c>
      <c r="H7" s="238"/>
      <c r="I7" s="241" t="s">
        <v>163</v>
      </c>
      <c r="K7" s="238" t="s">
        <v>98</v>
      </c>
      <c r="L7" s="240" t="s">
        <v>158</v>
      </c>
      <c r="M7" s="240">
        <v>23</v>
      </c>
      <c r="N7" s="240"/>
      <c r="O7" s="240"/>
      <c r="P7" s="240"/>
      <c r="R7" s="240">
        <f t="shared" si="3"/>
        <v>23</v>
      </c>
      <c r="S7" s="240">
        <f>IFERROR(IF(J7="X",0,IF(K7="X",0,VLOOKUP(K7,'1'!$K$3:$L$16,2,FALSE))),0)</f>
        <v>260</v>
      </c>
      <c r="T7" s="240">
        <f t="shared" si="4"/>
        <v>5980</v>
      </c>
      <c r="U7" s="240">
        <f>IFERROR(VLOOKUP(K7,'1'!$K$3:$M$16,3,FALSE),0)</f>
        <v>0</v>
      </c>
      <c r="V7" s="240">
        <f t="shared" si="5"/>
        <v>0</v>
      </c>
      <c r="W7" s="240"/>
      <c r="X7" s="240"/>
      <c r="Y7" s="240"/>
    </row>
    <row r="8" spans="1:29">
      <c r="A8" s="238" t="s">
        <v>155</v>
      </c>
      <c r="B8" s="239"/>
      <c r="C8" s="239"/>
      <c r="D8" s="240"/>
      <c r="E8" s="238"/>
      <c r="F8" s="238"/>
      <c r="G8" s="238"/>
      <c r="H8" s="238" t="s">
        <v>164</v>
      </c>
      <c r="I8" s="241" t="s">
        <v>165</v>
      </c>
      <c r="K8" s="238" t="s">
        <v>103</v>
      </c>
      <c r="L8" s="240" t="s">
        <v>158</v>
      </c>
      <c r="M8" s="240">
        <v>120</v>
      </c>
      <c r="N8" s="240"/>
      <c r="O8" s="240"/>
      <c r="P8" s="240"/>
      <c r="R8" s="240">
        <f t="shared" si="3"/>
        <v>120</v>
      </c>
      <c r="S8" s="240">
        <f>IFERROR(IF(J8="X",0,IF(K8="X",0,VLOOKUP(K8,'1'!$K$3:$L$16,2,FALSE))),0)</f>
        <v>4</v>
      </c>
      <c r="T8" s="240">
        <f t="shared" si="4"/>
        <v>480</v>
      </c>
      <c r="U8" s="240">
        <f>IFERROR(VLOOKUP(K8,'1'!$K$3:$M$16,3,FALSE),0)</f>
        <v>0</v>
      </c>
      <c r="V8" s="240">
        <f t="shared" si="5"/>
        <v>0</v>
      </c>
      <c r="W8" s="240"/>
      <c r="X8" s="240"/>
      <c r="Y8" s="240"/>
    </row>
    <row r="9" spans="1:29">
      <c r="A9" s="238" t="s">
        <v>155</v>
      </c>
      <c r="B9" s="239"/>
      <c r="C9" s="239"/>
      <c r="D9" s="240"/>
      <c r="E9" s="238"/>
      <c r="F9" s="238"/>
      <c r="G9" s="238"/>
      <c r="H9" s="238" t="s">
        <v>166</v>
      </c>
      <c r="I9" s="241" t="s">
        <v>167</v>
      </c>
      <c r="K9" s="238" t="s">
        <v>168</v>
      </c>
      <c r="L9" s="240" t="s">
        <v>158</v>
      </c>
      <c r="M9" s="240">
        <v>5</v>
      </c>
      <c r="N9" s="240"/>
      <c r="O9" s="240"/>
      <c r="P9" s="240"/>
      <c r="R9" s="240">
        <f t="shared" si="3"/>
        <v>5</v>
      </c>
      <c r="S9" s="240">
        <f>IFERROR(IF(J9="X",0,IF(K9="X",0,VLOOKUP(K9,'1'!$K$3:$L$16,2,FALSE))),0)</f>
        <v>0</v>
      </c>
      <c r="T9" s="240">
        <f t="shared" si="4"/>
        <v>0</v>
      </c>
      <c r="U9" s="240">
        <f>IFERROR(VLOOKUP(K9,'1'!$K$3:$M$16,3,FALSE),0)</f>
        <v>0</v>
      </c>
      <c r="V9" s="240">
        <f t="shared" si="5"/>
        <v>0</v>
      </c>
      <c r="W9" s="240"/>
      <c r="X9" s="240"/>
      <c r="Y9" s="240"/>
    </row>
    <row r="10" spans="1:29">
      <c r="A10" s="238" t="s">
        <v>155</v>
      </c>
      <c r="B10" s="239"/>
      <c r="C10" s="239"/>
      <c r="D10" s="240"/>
      <c r="E10" s="238"/>
      <c r="F10" s="238" t="s">
        <v>171</v>
      </c>
      <c r="G10" s="238"/>
      <c r="H10" s="238"/>
      <c r="I10" s="241" t="s">
        <v>169</v>
      </c>
      <c r="K10" s="238" t="s">
        <v>94</v>
      </c>
      <c r="L10" s="240" t="s">
        <v>158</v>
      </c>
      <c r="M10" s="240">
        <v>30</v>
      </c>
      <c r="N10" s="240"/>
      <c r="O10" s="240"/>
      <c r="P10" s="240"/>
      <c r="R10" s="240">
        <f t="shared" si="3"/>
        <v>30</v>
      </c>
      <c r="S10" s="240">
        <f>IFERROR(IF(J10="X",0,IF(K10="X",0,VLOOKUP(K10,'1'!$K$3:$L$16,2,FALSE))),0)</f>
        <v>52</v>
      </c>
      <c r="T10" s="240">
        <f t="shared" si="4"/>
        <v>1560</v>
      </c>
      <c r="U10" s="240">
        <f>IFERROR(VLOOKUP(K10,'1'!$K$3:$M$16,3,FALSE),0)</f>
        <v>0</v>
      </c>
      <c r="V10" s="240">
        <f t="shared" si="5"/>
        <v>0</v>
      </c>
      <c r="W10" s="240"/>
      <c r="X10" s="240"/>
      <c r="Y10" s="240"/>
    </row>
    <row r="11" spans="1:29">
      <c r="A11" s="238" t="s">
        <v>155</v>
      </c>
      <c r="B11" s="239"/>
      <c r="C11" s="239"/>
      <c r="D11" s="240"/>
      <c r="E11" s="238"/>
      <c r="F11" s="238"/>
      <c r="G11" s="238"/>
      <c r="H11" s="238" t="s">
        <v>166</v>
      </c>
      <c r="I11" s="241" t="s">
        <v>170</v>
      </c>
      <c r="K11" s="238" t="s">
        <v>168</v>
      </c>
      <c r="L11" s="240" t="s">
        <v>158</v>
      </c>
      <c r="M11" s="240">
        <v>2.2000000000000002</v>
      </c>
      <c r="N11" s="240"/>
      <c r="O11" s="240"/>
      <c r="P11" s="240"/>
      <c r="R11" s="240">
        <f t="shared" si="3"/>
        <v>2.2000000000000002</v>
      </c>
      <c r="S11" s="240">
        <f>IFERROR(IF(J11="X",0,IF(K11="X",0,VLOOKUP(K11,'1'!$K$3:$L$16,2,FALSE))),0)</f>
        <v>0</v>
      </c>
      <c r="T11" s="240">
        <f t="shared" si="4"/>
        <v>0</v>
      </c>
      <c r="U11" s="240">
        <f>IFERROR(VLOOKUP(K11,'1'!$K$3:$M$16,3,FALSE),0)</f>
        <v>0</v>
      </c>
      <c r="V11" s="240">
        <f t="shared" si="5"/>
        <v>0</v>
      </c>
      <c r="W11" s="240"/>
      <c r="X11" s="240"/>
      <c r="Y11" s="240"/>
    </row>
    <row r="12" spans="1:29">
      <c r="A12" s="238" t="s">
        <v>155</v>
      </c>
      <c r="B12" s="239"/>
      <c r="C12" s="239"/>
      <c r="D12" s="240"/>
      <c r="E12" s="238"/>
      <c r="F12" s="238"/>
      <c r="G12" s="238" t="s">
        <v>161</v>
      </c>
      <c r="H12" s="238"/>
      <c r="K12" s="238" t="s">
        <v>98</v>
      </c>
      <c r="L12" s="240" t="s">
        <v>158</v>
      </c>
      <c r="M12" s="240">
        <v>29</v>
      </c>
      <c r="N12" s="240"/>
      <c r="O12" s="240"/>
      <c r="P12" s="240"/>
      <c r="R12" s="240">
        <f t="shared" si="3"/>
        <v>29</v>
      </c>
      <c r="S12" s="240">
        <f>IFERROR(IF(J12="X",0,IF(K12="X",0,VLOOKUP(K12,'1'!$K$3:$L$16,2,FALSE))),0)</f>
        <v>260</v>
      </c>
      <c r="T12" s="240">
        <f t="shared" si="4"/>
        <v>7540</v>
      </c>
      <c r="U12" s="240">
        <f>IFERROR(VLOOKUP(K12,'1'!$K$3:$M$16,3,FALSE),0)</f>
        <v>0</v>
      </c>
      <c r="V12" s="240">
        <f t="shared" si="5"/>
        <v>0</v>
      </c>
      <c r="W12" s="240"/>
      <c r="X12" s="240"/>
      <c r="Y12" s="240"/>
    </row>
    <row r="13" spans="1:29">
      <c r="A13" s="238" t="s">
        <v>155</v>
      </c>
      <c r="B13" s="239"/>
      <c r="C13" s="239"/>
      <c r="D13" s="240"/>
      <c r="E13" s="238"/>
      <c r="F13" s="238"/>
      <c r="G13" s="238"/>
      <c r="H13" s="238" t="s">
        <v>164</v>
      </c>
      <c r="I13" s="241" t="s">
        <v>171</v>
      </c>
      <c r="K13" s="238" t="s">
        <v>168</v>
      </c>
      <c r="L13" s="240" t="s">
        <v>158</v>
      </c>
      <c r="M13" s="240">
        <v>27</v>
      </c>
      <c r="N13" s="240"/>
      <c r="O13" s="240"/>
      <c r="P13" s="240"/>
      <c r="R13" s="240">
        <f t="shared" si="3"/>
        <v>27</v>
      </c>
      <c r="S13" s="240">
        <f>IFERROR(IF(J13="X",0,IF(K13="X",0,VLOOKUP(K13,'1'!$K$3:$L$16,2,FALSE))),0)</f>
        <v>0</v>
      </c>
      <c r="T13" s="240">
        <f t="shared" si="4"/>
        <v>0</v>
      </c>
      <c r="U13" s="240">
        <f>IFERROR(VLOOKUP(K13,'1'!$K$3:$M$16,3,FALSE),0)</f>
        <v>0</v>
      </c>
      <c r="V13" s="240">
        <f t="shared" si="5"/>
        <v>0</v>
      </c>
      <c r="W13" s="240"/>
      <c r="X13" s="240"/>
      <c r="Y13" s="240"/>
    </row>
    <row r="14" spans="1:29">
      <c r="A14" s="238" t="s">
        <v>155</v>
      </c>
      <c r="B14" s="239"/>
      <c r="C14" s="239"/>
      <c r="D14" s="240"/>
      <c r="F14" s="238"/>
      <c r="G14" s="238"/>
      <c r="H14" s="238" t="s">
        <v>164</v>
      </c>
      <c r="I14" s="241" t="s">
        <v>172</v>
      </c>
      <c r="K14" s="238" t="s">
        <v>168</v>
      </c>
      <c r="L14" s="240" t="s">
        <v>158</v>
      </c>
      <c r="M14" s="240">
        <v>21</v>
      </c>
      <c r="N14" s="240"/>
      <c r="O14" s="240"/>
      <c r="P14" s="240"/>
      <c r="R14" s="240">
        <f t="shared" si="3"/>
        <v>21</v>
      </c>
      <c r="S14" s="240">
        <f>IFERROR(IF(J14="X",0,IF(K14="X",0,VLOOKUP(K14,'1'!$K$3:$L$16,2,FALSE))),0)</f>
        <v>0</v>
      </c>
      <c r="T14" s="240">
        <f t="shared" si="4"/>
        <v>0</v>
      </c>
      <c r="U14" s="240">
        <f>IFERROR(VLOOKUP(K14,'1'!$K$3:$M$16,3,FALSE),0)</f>
        <v>0</v>
      </c>
      <c r="V14" s="240">
        <f t="shared" si="5"/>
        <v>0</v>
      </c>
      <c r="W14" s="240"/>
      <c r="X14" s="240"/>
      <c r="Y14" s="240"/>
    </row>
    <row r="15" spans="1:29">
      <c r="A15" s="238" t="s">
        <v>155</v>
      </c>
      <c r="B15" s="239"/>
      <c r="C15" s="239"/>
      <c r="D15" s="238"/>
      <c r="E15" s="238"/>
      <c r="F15" s="238" t="s">
        <v>173</v>
      </c>
      <c r="G15" s="238"/>
      <c r="H15" s="238"/>
      <c r="K15" s="238" t="s">
        <v>91</v>
      </c>
      <c r="L15" s="240" t="s">
        <v>158</v>
      </c>
      <c r="M15" s="240">
        <v>63</v>
      </c>
      <c r="N15" s="240"/>
      <c r="O15" s="240"/>
      <c r="P15" s="240"/>
      <c r="R15" s="240">
        <f t="shared" si="3"/>
        <v>63</v>
      </c>
      <c r="S15" s="240">
        <f>IFERROR(IF(J15="X",0,IF(K15="X",0,VLOOKUP(K15,'1'!$K$3:$L$16,2,FALSE))),0)</f>
        <v>260</v>
      </c>
      <c r="T15" s="240">
        <f t="shared" si="4"/>
        <v>16380</v>
      </c>
      <c r="U15" s="240">
        <f>IFERROR(VLOOKUP(K15,'1'!$K$3:$M$16,3,FALSE),0)</f>
        <v>0</v>
      </c>
      <c r="V15" s="240">
        <f t="shared" si="5"/>
        <v>0</v>
      </c>
      <c r="W15" s="240"/>
      <c r="X15" s="240"/>
      <c r="Y15" s="240"/>
    </row>
    <row r="16" spans="1:29">
      <c r="A16" s="238" t="s">
        <v>155</v>
      </c>
      <c r="B16" s="239"/>
      <c r="C16" s="239"/>
      <c r="D16" s="238"/>
      <c r="E16" s="238"/>
      <c r="F16" s="238" t="s">
        <v>173</v>
      </c>
      <c r="G16" s="238"/>
      <c r="H16" s="238"/>
      <c r="K16" s="238" t="s">
        <v>91</v>
      </c>
      <c r="L16" s="240" t="s">
        <v>158</v>
      </c>
      <c r="M16" s="240">
        <v>60</v>
      </c>
      <c r="N16" s="240"/>
      <c r="O16" s="240"/>
      <c r="P16" s="240"/>
      <c r="R16" s="240">
        <f t="shared" si="3"/>
        <v>60</v>
      </c>
      <c r="S16" s="240">
        <f>IFERROR(IF(J16="X",0,IF(K16="X",0,VLOOKUP(K16,'1'!$K$3:$L$16,2,FALSE))),0)</f>
        <v>260</v>
      </c>
      <c r="T16" s="240">
        <f t="shared" si="4"/>
        <v>15600</v>
      </c>
      <c r="U16" s="240">
        <f>IFERROR(VLOOKUP(K16,'1'!$K$3:$M$16,3,FALSE),0)</f>
        <v>0</v>
      </c>
      <c r="V16" s="240">
        <f t="shared" si="5"/>
        <v>0</v>
      </c>
      <c r="W16" s="240"/>
      <c r="X16" s="240"/>
      <c r="Y16" s="240"/>
    </row>
    <row r="17" spans="1:25">
      <c r="A17" s="238" t="s">
        <v>155</v>
      </c>
      <c r="B17" s="239"/>
      <c r="C17" s="239"/>
      <c r="D17" s="238"/>
      <c r="E17" s="238"/>
      <c r="F17" s="238" t="s">
        <v>173</v>
      </c>
      <c r="G17" s="238"/>
      <c r="H17" s="238"/>
      <c r="I17" s="241" t="s">
        <v>174</v>
      </c>
      <c r="K17" s="238" t="s">
        <v>91</v>
      </c>
      <c r="L17" s="240" t="s">
        <v>158</v>
      </c>
      <c r="M17" s="240">
        <v>50</v>
      </c>
      <c r="N17" s="240"/>
      <c r="O17" s="240"/>
      <c r="P17" s="240"/>
      <c r="R17" s="240">
        <f t="shared" si="3"/>
        <v>50</v>
      </c>
      <c r="S17" s="240">
        <f>IFERROR(IF(J17="X",0,IF(K17="X",0,VLOOKUP(K17,'1'!$K$3:$L$16,2,FALSE))),0)</f>
        <v>260</v>
      </c>
      <c r="T17" s="240">
        <f t="shared" si="4"/>
        <v>13000</v>
      </c>
      <c r="U17" s="240">
        <f>IFERROR(VLOOKUP(K17,'1'!$K$3:$M$16,3,FALSE),0)</f>
        <v>0</v>
      </c>
      <c r="V17" s="240">
        <f t="shared" si="5"/>
        <v>0</v>
      </c>
      <c r="W17" s="240"/>
      <c r="X17" s="240"/>
      <c r="Y17" s="240"/>
    </row>
    <row r="18" spans="1:25">
      <c r="A18" s="238" t="s">
        <v>155</v>
      </c>
      <c r="B18" s="239"/>
      <c r="C18" s="239"/>
      <c r="D18" s="238"/>
      <c r="E18" s="238"/>
      <c r="F18" s="238" t="s">
        <v>175</v>
      </c>
      <c r="G18" s="238"/>
      <c r="H18" s="238"/>
      <c r="K18" s="238" t="s">
        <v>168</v>
      </c>
      <c r="L18" s="240" t="s">
        <v>158</v>
      </c>
      <c r="M18" s="240">
        <v>21</v>
      </c>
      <c r="N18" s="240"/>
      <c r="O18" s="240"/>
      <c r="P18" s="240"/>
      <c r="R18" s="240">
        <f t="shared" si="3"/>
        <v>21</v>
      </c>
      <c r="S18" s="240">
        <f>IFERROR(IF(J18="X",0,IF(K18="X",0,VLOOKUP(K18,'1'!$K$3:$L$16,2,FALSE))),0)</f>
        <v>0</v>
      </c>
      <c r="T18" s="240">
        <f t="shared" si="4"/>
        <v>0</v>
      </c>
      <c r="U18" s="240">
        <f>IFERROR(VLOOKUP(K18,'1'!$K$3:$M$16,3,FALSE),0)</f>
        <v>0</v>
      </c>
      <c r="V18" s="240">
        <f t="shared" si="5"/>
        <v>0</v>
      </c>
      <c r="W18" s="240"/>
      <c r="X18" s="240"/>
      <c r="Y18" s="240"/>
    </row>
    <row r="19" spans="1:25">
      <c r="A19" s="238" t="s">
        <v>155</v>
      </c>
      <c r="B19" s="239"/>
      <c r="C19" s="239"/>
      <c r="D19" s="238"/>
      <c r="E19" s="238" t="s">
        <v>176</v>
      </c>
      <c r="F19" s="238"/>
      <c r="G19" s="238"/>
      <c r="H19" s="238"/>
      <c r="I19" s="241" t="s">
        <v>411</v>
      </c>
      <c r="K19" s="238" t="s">
        <v>105</v>
      </c>
      <c r="L19" s="240" t="s">
        <v>158</v>
      </c>
      <c r="M19" s="240">
        <v>2.8</v>
      </c>
      <c r="N19" s="240"/>
      <c r="O19" s="240"/>
      <c r="P19" s="240"/>
      <c r="R19" s="240">
        <f t="shared" si="3"/>
        <v>2.8</v>
      </c>
      <c r="S19" s="240">
        <f>IFERROR(IF(J19="X",0,IF(K19="X",0,VLOOKUP(K19,'1'!$K$3:$L$16,2,FALSE))),0)</f>
        <v>260</v>
      </c>
      <c r="T19" s="240">
        <f t="shared" si="4"/>
        <v>728</v>
      </c>
      <c r="U19" s="240">
        <f>IFERROR(VLOOKUP(K19,'1'!$K$3:$M$16,3,FALSE),0)</f>
        <v>0</v>
      </c>
      <c r="V19" s="240">
        <f t="shared" si="5"/>
        <v>0</v>
      </c>
      <c r="W19" s="240"/>
      <c r="X19" s="240"/>
      <c r="Y19" s="240"/>
    </row>
    <row r="20" spans="1:25">
      <c r="A20" s="238" t="s">
        <v>155</v>
      </c>
      <c r="B20" s="239"/>
      <c r="C20" s="239"/>
      <c r="D20" s="238"/>
      <c r="E20" s="238" t="s">
        <v>176</v>
      </c>
      <c r="F20" s="238"/>
      <c r="G20" s="238"/>
      <c r="H20" s="238"/>
      <c r="K20" s="238" t="s">
        <v>105</v>
      </c>
      <c r="L20" s="240" t="s">
        <v>158</v>
      </c>
      <c r="M20" s="240">
        <v>1.6</v>
      </c>
      <c r="N20" s="240"/>
      <c r="O20" s="240"/>
      <c r="P20" s="240"/>
      <c r="R20" s="240">
        <f t="shared" si="3"/>
        <v>1.6</v>
      </c>
      <c r="S20" s="240">
        <f>IFERROR(IF(J20="X",0,IF(K20="X",0,VLOOKUP(K20,'1'!$K$3:$L$16,2,FALSE))),0)</f>
        <v>260</v>
      </c>
      <c r="T20" s="240">
        <f t="shared" si="4"/>
        <v>416</v>
      </c>
      <c r="U20" s="240">
        <f>IFERROR(VLOOKUP(K20,'1'!$K$3:$M$16,3,FALSE),0)</f>
        <v>0</v>
      </c>
      <c r="V20" s="240">
        <f t="shared" si="5"/>
        <v>0</v>
      </c>
      <c r="W20" s="240"/>
      <c r="X20" s="240"/>
      <c r="Y20" s="240"/>
    </row>
    <row r="21" spans="1:25">
      <c r="A21" s="238" t="s">
        <v>155</v>
      </c>
      <c r="B21" s="239"/>
      <c r="C21" s="239"/>
      <c r="D21" s="238"/>
      <c r="E21" s="238" t="s">
        <v>176</v>
      </c>
      <c r="F21" s="238"/>
      <c r="G21" s="238"/>
      <c r="H21" s="238"/>
      <c r="K21" s="238" t="s">
        <v>105</v>
      </c>
      <c r="L21" s="240" t="s">
        <v>158</v>
      </c>
      <c r="M21" s="240">
        <v>1.6</v>
      </c>
      <c r="N21" s="240"/>
      <c r="O21" s="240"/>
      <c r="P21" s="240"/>
      <c r="R21" s="240">
        <f t="shared" si="3"/>
        <v>1.6</v>
      </c>
      <c r="S21" s="240">
        <f>IFERROR(IF(J21="X",0,IF(K21="X",0,VLOOKUP(K21,'1'!$K$3:$L$16,2,FALSE))),0)</f>
        <v>260</v>
      </c>
      <c r="T21" s="240">
        <f t="shared" si="4"/>
        <v>416</v>
      </c>
      <c r="U21" s="240">
        <f>IFERROR(VLOOKUP(K21,'1'!$K$3:$M$16,3,FALSE),0)</f>
        <v>0</v>
      </c>
      <c r="V21" s="240">
        <f t="shared" si="5"/>
        <v>0</v>
      </c>
      <c r="W21" s="240"/>
      <c r="X21" s="240"/>
      <c r="Y21" s="240"/>
    </row>
    <row r="22" spans="1:25">
      <c r="A22" s="238" t="s">
        <v>155</v>
      </c>
      <c r="B22" s="239"/>
      <c r="C22" s="239"/>
      <c r="D22" s="238"/>
      <c r="E22" s="238" t="s">
        <v>177</v>
      </c>
      <c r="F22" s="238"/>
      <c r="G22" s="238"/>
      <c r="H22" s="238"/>
      <c r="I22" s="241" t="s">
        <v>178</v>
      </c>
      <c r="K22" s="238" t="s">
        <v>105</v>
      </c>
      <c r="L22" s="240" t="s">
        <v>158</v>
      </c>
      <c r="M22" s="240">
        <v>1.8</v>
      </c>
      <c r="N22" s="240"/>
      <c r="O22" s="240"/>
      <c r="P22" s="240"/>
      <c r="R22" s="240">
        <f t="shared" si="3"/>
        <v>1.8</v>
      </c>
      <c r="S22" s="240">
        <f>IFERROR(IF(J22="X",0,IF(K22="X",0,VLOOKUP(K22,'1'!$K$3:$L$16,2,FALSE))),0)</f>
        <v>260</v>
      </c>
      <c r="T22" s="240">
        <f t="shared" si="4"/>
        <v>468</v>
      </c>
      <c r="U22" s="240">
        <f>IFERROR(VLOOKUP(K22,'1'!$K$3:$M$16,3,FALSE),0)</f>
        <v>0</v>
      </c>
      <c r="V22" s="240">
        <f t="shared" si="5"/>
        <v>0</v>
      </c>
      <c r="W22" s="240"/>
      <c r="X22" s="240"/>
      <c r="Y22" s="240"/>
    </row>
    <row r="23" spans="1:25">
      <c r="A23" s="238" t="s">
        <v>155</v>
      </c>
      <c r="B23" s="239"/>
      <c r="C23" s="239"/>
      <c r="D23" s="238"/>
      <c r="E23" s="238" t="s">
        <v>177</v>
      </c>
      <c r="F23" s="238"/>
      <c r="G23" s="238"/>
      <c r="H23" s="238"/>
      <c r="I23" s="241" t="s">
        <v>178</v>
      </c>
      <c r="K23" s="238" t="s">
        <v>105</v>
      </c>
      <c r="L23" s="240" t="s">
        <v>158</v>
      </c>
      <c r="M23" s="240">
        <v>1.8</v>
      </c>
      <c r="N23" s="240"/>
      <c r="O23" s="240"/>
      <c r="P23" s="240"/>
      <c r="R23" s="240">
        <f t="shared" si="3"/>
        <v>1.8</v>
      </c>
      <c r="S23" s="240">
        <f>IFERROR(IF(J23="X",0,IF(K23="X",0,VLOOKUP(K23,'1'!$K$3:$L$16,2,FALSE))),0)</f>
        <v>260</v>
      </c>
      <c r="T23" s="240">
        <f t="shared" si="4"/>
        <v>468</v>
      </c>
      <c r="U23" s="240">
        <f>IFERROR(VLOOKUP(K23,'1'!$K$3:$M$16,3,FALSE),0)</f>
        <v>0</v>
      </c>
      <c r="V23" s="240">
        <f t="shared" si="5"/>
        <v>0</v>
      </c>
      <c r="W23" s="240"/>
      <c r="X23" s="240"/>
      <c r="Y23" s="240"/>
    </row>
    <row r="24" spans="1:25">
      <c r="A24" s="238" t="s">
        <v>179</v>
      </c>
      <c r="B24" s="239"/>
      <c r="C24" s="239"/>
      <c r="D24" s="238"/>
      <c r="E24" s="238"/>
      <c r="F24" s="238"/>
      <c r="G24" s="238" t="s">
        <v>180</v>
      </c>
      <c r="H24" s="238"/>
      <c r="K24" s="238" t="s">
        <v>98</v>
      </c>
      <c r="L24" s="240" t="s">
        <v>162</v>
      </c>
      <c r="M24" s="240">
        <v>20</v>
      </c>
      <c r="N24" s="240"/>
      <c r="O24" s="240" t="s">
        <v>158</v>
      </c>
      <c r="P24" s="240">
        <v>387</v>
      </c>
      <c r="R24" s="240">
        <f t="shared" si="3"/>
        <v>407</v>
      </c>
      <c r="S24" s="240">
        <f>IFERROR(IF(J24="X",0,IF(K24="X",0,VLOOKUP(K24,'1'!$K$3:$L$16,2,FALSE))),0)</f>
        <v>260</v>
      </c>
      <c r="T24" s="240">
        <f t="shared" si="4"/>
        <v>105820</v>
      </c>
      <c r="U24" s="240">
        <f>IFERROR(VLOOKUP(K24,'1'!$K$3:$M$16,3,FALSE),0)</f>
        <v>0</v>
      </c>
      <c r="V24" s="240">
        <f t="shared" si="5"/>
        <v>0</v>
      </c>
      <c r="W24" s="240"/>
      <c r="X24" s="240"/>
      <c r="Y24" s="240"/>
    </row>
    <row r="25" spans="1:25">
      <c r="A25" s="238" t="s">
        <v>179</v>
      </c>
      <c r="B25" s="239"/>
      <c r="C25" s="239"/>
      <c r="D25" s="238"/>
      <c r="E25" s="238"/>
      <c r="F25" s="238" t="s">
        <v>171</v>
      </c>
      <c r="G25" s="238"/>
      <c r="H25" s="238"/>
      <c r="I25" s="241" t="s">
        <v>181</v>
      </c>
      <c r="K25" s="238" t="s">
        <v>91</v>
      </c>
      <c r="L25" s="240" t="s">
        <v>162</v>
      </c>
      <c r="M25" s="240">
        <v>89</v>
      </c>
      <c r="N25" s="240"/>
      <c r="O25" s="240"/>
      <c r="P25" s="240"/>
      <c r="R25" s="240">
        <f t="shared" si="3"/>
        <v>89</v>
      </c>
      <c r="S25" s="240">
        <f>IFERROR(IF(J25="X",0,IF(K25="X",0,VLOOKUP(K25,'1'!$K$3:$L$16,2,FALSE))),0)</f>
        <v>260</v>
      </c>
      <c r="T25" s="240">
        <f t="shared" si="4"/>
        <v>23140</v>
      </c>
      <c r="U25" s="240">
        <f>IFERROR(VLOOKUP(K25,'1'!$K$3:$M$16,3,FALSE),0)</f>
        <v>0</v>
      </c>
      <c r="V25" s="240">
        <f t="shared" si="5"/>
        <v>0</v>
      </c>
      <c r="W25" s="240"/>
      <c r="X25" s="240"/>
      <c r="Y25" s="240"/>
    </row>
    <row r="26" spans="1:25">
      <c r="A26" s="238" t="s">
        <v>179</v>
      </c>
      <c r="B26" s="280"/>
      <c r="C26" s="280"/>
      <c r="D26" s="238"/>
      <c r="E26" s="238"/>
      <c r="F26" s="238"/>
      <c r="G26" s="238" t="s">
        <v>161</v>
      </c>
      <c r="H26" s="238"/>
      <c r="I26" s="241" t="s">
        <v>182</v>
      </c>
      <c r="K26" s="238" t="s">
        <v>98</v>
      </c>
      <c r="L26" s="240" t="s">
        <v>183</v>
      </c>
      <c r="M26" s="240">
        <v>4</v>
      </c>
      <c r="N26" s="240" t="s">
        <v>184</v>
      </c>
      <c r="O26" s="240"/>
      <c r="P26" s="240"/>
      <c r="R26" s="240">
        <f t="shared" si="3"/>
        <v>4</v>
      </c>
      <c r="S26" s="240">
        <f>IFERROR(IF(J26="X",0,IF(K26="X",0,VLOOKUP(K26,'1'!$K$3:$L$16,2,FALSE))),0)</f>
        <v>260</v>
      </c>
      <c r="T26" s="240">
        <f t="shared" si="4"/>
        <v>1040</v>
      </c>
      <c r="U26" s="240">
        <f>IFERROR(VLOOKUP(K26,'1'!$K$3:$M$16,3,FALSE),0)</f>
        <v>0</v>
      </c>
      <c r="V26" s="240">
        <f t="shared" si="5"/>
        <v>0</v>
      </c>
      <c r="W26" s="240"/>
      <c r="X26" s="240"/>
      <c r="Y26" s="240"/>
    </row>
    <row r="27" spans="1:25">
      <c r="A27" s="238" t="s">
        <v>179</v>
      </c>
      <c r="B27" s="239"/>
      <c r="C27" s="239"/>
      <c r="D27" s="238"/>
      <c r="E27" s="238"/>
      <c r="F27" s="238" t="s">
        <v>171</v>
      </c>
      <c r="G27" s="238"/>
      <c r="H27" s="238"/>
      <c r="I27" s="241" t="s">
        <v>185</v>
      </c>
      <c r="K27" s="238" t="s">
        <v>91</v>
      </c>
      <c r="L27" s="240" t="s">
        <v>162</v>
      </c>
      <c r="M27" s="240">
        <v>286</v>
      </c>
      <c r="N27" s="240"/>
      <c r="O27" s="240"/>
      <c r="P27" s="240"/>
      <c r="R27" s="240">
        <f t="shared" si="3"/>
        <v>286</v>
      </c>
      <c r="S27" s="240">
        <f>IFERROR(IF(J27="X",0,IF(K27="X",0,VLOOKUP(K27,'1'!$K$3:$L$16,2,FALSE))),0)</f>
        <v>260</v>
      </c>
      <c r="T27" s="240">
        <f t="shared" si="4"/>
        <v>74360</v>
      </c>
      <c r="U27" s="240">
        <f>IFERROR(VLOOKUP(K27,'1'!$K$3:$M$16,3,FALSE),0)</f>
        <v>0</v>
      </c>
      <c r="V27" s="240">
        <f t="shared" si="5"/>
        <v>0</v>
      </c>
      <c r="W27" s="240"/>
      <c r="X27" s="240"/>
      <c r="Y27" s="240"/>
    </row>
    <row r="28" spans="1:25">
      <c r="A28" s="238" t="s">
        <v>179</v>
      </c>
      <c r="B28" s="239"/>
      <c r="C28" s="239"/>
      <c r="D28" s="238"/>
      <c r="E28" s="238"/>
      <c r="F28" s="238" t="s">
        <v>171</v>
      </c>
      <c r="G28" s="238"/>
      <c r="H28" s="238"/>
      <c r="I28" s="241" t="s">
        <v>185</v>
      </c>
      <c r="K28" s="238" t="s">
        <v>91</v>
      </c>
      <c r="L28" s="240" t="s">
        <v>162</v>
      </c>
      <c r="M28" s="240">
        <v>23.1</v>
      </c>
      <c r="N28" s="240"/>
      <c r="O28" s="240"/>
      <c r="P28" s="240"/>
      <c r="R28" s="240">
        <f t="shared" si="3"/>
        <v>23.1</v>
      </c>
      <c r="S28" s="240">
        <f>IFERROR(IF(J28="X",0,IF(K28="X",0,VLOOKUP(K28,'1'!$K$3:$L$16,2,FALSE))),0)</f>
        <v>260</v>
      </c>
      <c r="T28" s="240">
        <f t="shared" si="4"/>
        <v>6006</v>
      </c>
      <c r="U28" s="240">
        <f>IFERROR(VLOOKUP(K28,'1'!$K$3:$M$16,3,FALSE),0)</f>
        <v>0</v>
      </c>
      <c r="V28" s="240">
        <f t="shared" si="5"/>
        <v>0</v>
      </c>
      <c r="W28" s="240"/>
      <c r="X28" s="240"/>
      <c r="Y28" s="240"/>
    </row>
    <row r="29" spans="1:25">
      <c r="A29" s="238" t="s">
        <v>179</v>
      </c>
      <c r="B29" s="239"/>
      <c r="C29" s="239"/>
      <c r="D29" s="238"/>
      <c r="E29" s="238"/>
      <c r="F29" s="238" t="s">
        <v>173</v>
      </c>
      <c r="G29" s="238"/>
      <c r="H29" s="238"/>
      <c r="I29" s="241" t="s">
        <v>186</v>
      </c>
      <c r="K29" s="238" t="s">
        <v>91</v>
      </c>
      <c r="L29" s="240" t="s">
        <v>162</v>
      </c>
      <c r="M29" s="240">
        <v>20.9</v>
      </c>
      <c r="N29" s="240"/>
      <c r="O29" s="240"/>
      <c r="P29" s="240"/>
      <c r="R29" s="240">
        <f t="shared" si="3"/>
        <v>20.9</v>
      </c>
      <c r="S29" s="240">
        <f>IFERROR(IF(J29="X",0,IF(K29="X",0,VLOOKUP(K29,'1'!$K$3:$L$16,2,FALSE))),0)</f>
        <v>260</v>
      </c>
      <c r="T29" s="240">
        <f t="shared" si="4"/>
        <v>5434</v>
      </c>
      <c r="U29" s="240">
        <f>IFERROR(VLOOKUP(K29,'1'!$K$3:$M$16,3,FALSE),0)</f>
        <v>0</v>
      </c>
      <c r="V29" s="240">
        <f t="shared" si="5"/>
        <v>0</v>
      </c>
      <c r="W29" s="240"/>
      <c r="X29" s="240"/>
      <c r="Y29" s="240"/>
    </row>
    <row r="30" spans="1:25">
      <c r="A30" s="238" t="s">
        <v>179</v>
      </c>
      <c r="B30" s="239"/>
      <c r="C30" s="239"/>
      <c r="D30" s="238"/>
      <c r="E30" s="238"/>
      <c r="F30" s="238"/>
      <c r="G30" s="238" t="s">
        <v>161</v>
      </c>
      <c r="H30" s="238"/>
      <c r="K30" s="238" t="s">
        <v>98</v>
      </c>
      <c r="L30" s="240" t="s">
        <v>158</v>
      </c>
      <c r="M30" s="240">
        <v>31.1</v>
      </c>
      <c r="N30" s="240"/>
      <c r="O30" s="240"/>
      <c r="P30" s="240"/>
      <c r="R30" s="240">
        <f t="shared" si="3"/>
        <v>31.1</v>
      </c>
      <c r="S30" s="240">
        <f>IFERROR(IF(J30="X",0,IF(K30="X",0,VLOOKUP(K30,'1'!$K$3:$L$16,2,FALSE))),0)</f>
        <v>260</v>
      </c>
      <c r="T30" s="240">
        <f t="shared" si="4"/>
        <v>8086</v>
      </c>
      <c r="U30" s="240">
        <f>IFERROR(VLOOKUP(K30,'1'!$K$3:$M$16,3,FALSE),0)</f>
        <v>0</v>
      </c>
      <c r="V30" s="240">
        <f t="shared" si="5"/>
        <v>0</v>
      </c>
      <c r="W30" s="240"/>
      <c r="X30" s="240"/>
      <c r="Y30" s="240"/>
    </row>
    <row r="31" spans="1:25">
      <c r="A31" s="238" t="s">
        <v>179</v>
      </c>
      <c r="B31" s="239"/>
      <c r="C31" s="239"/>
      <c r="D31" s="238"/>
      <c r="E31" s="238"/>
      <c r="F31" s="238" t="s">
        <v>171</v>
      </c>
      <c r="G31" s="238"/>
      <c r="H31" s="238"/>
      <c r="I31" s="241" t="s">
        <v>187</v>
      </c>
      <c r="K31" s="238" t="s">
        <v>91</v>
      </c>
      <c r="L31" s="240" t="s">
        <v>162</v>
      </c>
      <c r="M31" s="240">
        <v>26</v>
      </c>
      <c r="N31" s="240"/>
      <c r="O31" s="240"/>
      <c r="P31" s="240"/>
      <c r="R31" s="240">
        <f t="shared" si="3"/>
        <v>26</v>
      </c>
      <c r="S31" s="240">
        <f>IFERROR(IF(J31="X",0,IF(K31="X",0,VLOOKUP(K31,'1'!$K$3:$L$16,2,FALSE))),0)</f>
        <v>260</v>
      </c>
      <c r="T31" s="240">
        <f t="shared" si="4"/>
        <v>6760</v>
      </c>
      <c r="U31" s="240">
        <f>IFERROR(VLOOKUP(K31,'1'!$K$3:$M$16,3,FALSE),0)</f>
        <v>0</v>
      </c>
      <c r="V31" s="240">
        <f t="shared" si="5"/>
        <v>0</v>
      </c>
      <c r="W31" s="240"/>
      <c r="X31" s="240"/>
      <c r="Y31" s="240"/>
    </row>
    <row r="32" spans="1:25">
      <c r="A32" s="238" t="s">
        <v>179</v>
      </c>
      <c r="B32" s="280"/>
      <c r="C32" s="280"/>
      <c r="D32" s="238"/>
      <c r="E32" s="238"/>
      <c r="F32" s="238" t="s">
        <v>171</v>
      </c>
      <c r="G32" s="238"/>
      <c r="H32" s="238"/>
      <c r="I32" s="241" t="s">
        <v>188</v>
      </c>
      <c r="K32" s="238" t="s">
        <v>94</v>
      </c>
      <c r="L32" s="240" t="s">
        <v>189</v>
      </c>
      <c r="M32" s="240">
        <v>9.6</v>
      </c>
      <c r="N32" s="240"/>
      <c r="O32" s="240"/>
      <c r="P32" s="240"/>
      <c r="R32" s="240">
        <f t="shared" si="3"/>
        <v>9.6</v>
      </c>
      <c r="S32" s="240">
        <f>IFERROR(IF(J32="X",0,IF(K32="X",0,VLOOKUP(K32,'1'!$K$3:$L$16,2,FALSE))),0)</f>
        <v>52</v>
      </c>
      <c r="T32" s="240">
        <f t="shared" si="4"/>
        <v>499.2</v>
      </c>
      <c r="U32" s="240">
        <f>IFERROR(VLOOKUP(K32,'1'!$K$3:$M$16,3,FALSE),0)</f>
        <v>0</v>
      </c>
      <c r="V32" s="240">
        <f t="shared" si="5"/>
        <v>0</v>
      </c>
      <c r="W32" s="240"/>
      <c r="X32" s="240"/>
      <c r="Y32" s="240"/>
    </row>
    <row r="33" spans="1:1024 1030:2046 2052:3068 3074:5119 5125:6141 6147:7163 7169:8192 8198:9214 9220:10236 10242:12287 12293:13309 13315:14331 14337:15360 15366:16382">
      <c r="A33" s="238" t="s">
        <v>179</v>
      </c>
      <c r="B33" s="239"/>
      <c r="C33" s="239"/>
      <c r="D33" s="238"/>
      <c r="E33" s="238" t="s">
        <v>176</v>
      </c>
      <c r="F33" s="238"/>
      <c r="G33" s="238"/>
      <c r="H33" s="238"/>
      <c r="I33" s="241" t="s">
        <v>411</v>
      </c>
      <c r="K33" s="238" t="s">
        <v>105</v>
      </c>
      <c r="L33" s="240" t="s">
        <v>158</v>
      </c>
      <c r="M33" s="240">
        <v>3</v>
      </c>
      <c r="N33" s="240"/>
      <c r="O33" s="240"/>
      <c r="P33" s="240"/>
      <c r="R33" s="240">
        <f t="shared" si="3"/>
        <v>3</v>
      </c>
      <c r="S33" s="240">
        <f>IFERROR(IF(J33="X",0,IF(K33="X",0,VLOOKUP(K33,'1'!$K$3:$L$16,2,FALSE))),0)</f>
        <v>260</v>
      </c>
      <c r="T33" s="240">
        <f t="shared" si="4"/>
        <v>780</v>
      </c>
      <c r="U33" s="240">
        <f>IFERROR(VLOOKUP(K33,'1'!$K$3:$M$16,3,FALSE),0)</f>
        <v>0</v>
      </c>
      <c r="V33" s="240">
        <f t="shared" si="5"/>
        <v>0</v>
      </c>
      <c r="W33" s="240"/>
      <c r="X33" s="240"/>
      <c r="Y33" s="240"/>
    </row>
    <row r="34" spans="1:1024 1030:2046 2052:3068 3074:5119 5125:6141 6147:7163 7169:8192 8198:9214 9220:10236 10242:12287 12293:13309 13315:14331 14337:15360 15366:16382">
      <c r="A34" s="238" t="s">
        <v>179</v>
      </c>
      <c r="B34" s="239"/>
      <c r="C34" s="239"/>
      <c r="D34" s="238"/>
      <c r="E34" s="238" t="s">
        <v>176</v>
      </c>
      <c r="F34" s="238"/>
      <c r="G34" s="238"/>
      <c r="H34" s="238"/>
      <c r="K34" s="238" t="s">
        <v>105</v>
      </c>
      <c r="L34" s="240" t="s">
        <v>158</v>
      </c>
      <c r="M34" s="240">
        <v>1.8</v>
      </c>
      <c r="N34" s="240"/>
      <c r="O34" s="240"/>
      <c r="P34" s="240"/>
      <c r="R34" s="240">
        <f t="shared" si="3"/>
        <v>1.8</v>
      </c>
      <c r="S34" s="240">
        <f>IFERROR(IF(J34="X",0,IF(K34="X",0,VLOOKUP(K34,'1'!$K$3:$L$16,2,FALSE))),0)</f>
        <v>260</v>
      </c>
      <c r="T34" s="240">
        <f t="shared" si="4"/>
        <v>468</v>
      </c>
      <c r="U34" s="240">
        <f>IFERROR(VLOOKUP(K34,'1'!$K$3:$M$16,3,FALSE),0)</f>
        <v>0</v>
      </c>
      <c r="V34" s="240">
        <f t="shared" si="5"/>
        <v>0</v>
      </c>
      <c r="W34" s="240"/>
      <c r="X34" s="240"/>
      <c r="Y34" s="240"/>
    </row>
    <row r="35" spans="1:1024 1030:2046 2052:3068 3074:5119 5125:6141 6147:7163 7169:8192 8198:9214 9220:10236 10242:12287 12293:13309 13315:14331 14337:15360 15366:16382">
      <c r="A35" s="238" t="s">
        <v>179</v>
      </c>
      <c r="B35" s="239"/>
      <c r="C35" s="239"/>
      <c r="D35" s="238"/>
      <c r="E35" s="238" t="s">
        <v>176</v>
      </c>
      <c r="F35" s="238"/>
      <c r="G35" s="238"/>
      <c r="H35" s="238"/>
      <c r="K35" s="238" t="s">
        <v>105</v>
      </c>
      <c r="L35" s="240" t="s">
        <v>158</v>
      </c>
      <c r="M35" s="240">
        <v>1.8</v>
      </c>
      <c r="N35" s="240"/>
      <c r="O35" s="240"/>
      <c r="P35" s="240"/>
      <c r="R35" s="240">
        <f t="shared" si="3"/>
        <v>1.8</v>
      </c>
      <c r="S35" s="240">
        <f>IFERROR(IF(J35="X",0,IF(K35="X",0,VLOOKUP(K35,'1'!$K$3:$L$16,2,FALSE))),0)</f>
        <v>260</v>
      </c>
      <c r="T35" s="240">
        <f t="shared" si="4"/>
        <v>468</v>
      </c>
      <c r="U35" s="240">
        <f>IFERROR(VLOOKUP(K35,'1'!$K$3:$M$16,3,FALSE),0)</f>
        <v>0</v>
      </c>
      <c r="V35" s="240">
        <f t="shared" si="5"/>
        <v>0</v>
      </c>
      <c r="W35" s="240"/>
      <c r="X35" s="240"/>
      <c r="Y35" s="240"/>
    </row>
    <row r="36" spans="1:1024 1030:2046 2052:3068 3074:5119 5125:6141 6147:7163 7169:8192 8198:9214 9220:10236 10242:12287 12293:13309 13315:14331 14337:15360 15366:16382">
      <c r="A36" s="238" t="s">
        <v>179</v>
      </c>
      <c r="B36" s="280"/>
      <c r="C36" s="280"/>
      <c r="D36" s="238"/>
      <c r="E36" s="238"/>
      <c r="F36" s="238"/>
      <c r="G36" s="238" t="s">
        <v>161</v>
      </c>
      <c r="H36" s="238"/>
      <c r="I36" s="241" t="s">
        <v>163</v>
      </c>
      <c r="K36" s="238" t="s">
        <v>98</v>
      </c>
      <c r="L36" s="240" t="s">
        <v>162</v>
      </c>
      <c r="M36" s="240">
        <v>9</v>
      </c>
      <c r="N36" s="240"/>
      <c r="O36" s="240"/>
      <c r="P36" s="240"/>
      <c r="R36" s="240">
        <f t="shared" si="3"/>
        <v>9</v>
      </c>
      <c r="S36" s="240">
        <f>IFERROR(IF(J36="X",0,IF(K36="X",0,VLOOKUP(K36,'1'!$K$3:$L$16,2,FALSE))),0)</f>
        <v>260</v>
      </c>
      <c r="T36" s="240">
        <f t="shared" si="4"/>
        <v>2340</v>
      </c>
      <c r="U36" s="240">
        <f>IFERROR(VLOOKUP(K36,'1'!$K$3:$M$16,3,FALSE),0)</f>
        <v>0</v>
      </c>
      <c r="V36" s="240">
        <f t="shared" si="5"/>
        <v>0</v>
      </c>
      <c r="W36" s="240"/>
      <c r="X36" s="240"/>
      <c r="Y36" s="240"/>
    </row>
    <row r="37" spans="1:1024 1030:2046 2052:3068 3074:5119 5125:6141 6147:7163 7169:8192 8198:9214 9220:10236 10242:12287 12293:13309 13315:14331 14337:15360 15366:16382">
      <c r="A37" s="238" t="s">
        <v>179</v>
      </c>
      <c r="B37" s="239"/>
      <c r="C37" s="239"/>
      <c r="D37" s="238"/>
      <c r="E37" s="238"/>
      <c r="F37" s="238" t="s">
        <v>171</v>
      </c>
      <c r="G37" s="238"/>
      <c r="H37" s="238"/>
      <c r="I37" s="241" t="s">
        <v>190</v>
      </c>
      <c r="K37" s="238" t="s">
        <v>91</v>
      </c>
      <c r="L37" s="240" t="s">
        <v>162</v>
      </c>
      <c r="M37" s="240">
        <v>243</v>
      </c>
      <c r="N37" s="240"/>
      <c r="O37" s="240"/>
      <c r="P37" s="240"/>
      <c r="R37" s="240">
        <f t="shared" si="3"/>
        <v>243</v>
      </c>
      <c r="S37" s="240">
        <f>IFERROR(IF(J37="X",0,IF(K37="X",0,VLOOKUP(K37,'1'!$K$3:$L$16,2,FALSE))),0)</f>
        <v>260</v>
      </c>
      <c r="T37" s="240">
        <f t="shared" si="4"/>
        <v>63180</v>
      </c>
      <c r="U37" s="240">
        <f>IFERROR(VLOOKUP(K37,'1'!$K$3:$M$16,3,FALSE),0)</f>
        <v>0</v>
      </c>
      <c r="V37" s="240">
        <f t="shared" si="5"/>
        <v>0</v>
      </c>
      <c r="W37" s="240"/>
      <c r="X37" s="240"/>
      <c r="Y37" s="240"/>
    </row>
    <row r="38" spans="1:1024 1030:2046 2052:3068 3074:5119 5125:6141 6147:7163 7169:8192 8198:9214 9220:10236 10242:12287 12293:13309 13315:14331 14337:15360 15366:16382">
      <c r="A38" s="238" t="s">
        <v>179</v>
      </c>
      <c r="B38" s="280"/>
      <c r="C38" s="280"/>
      <c r="D38" s="238"/>
      <c r="E38" s="238"/>
      <c r="F38" s="238"/>
      <c r="G38" s="238" t="s">
        <v>161</v>
      </c>
      <c r="H38" s="238"/>
      <c r="I38" s="241" t="s">
        <v>163</v>
      </c>
      <c r="K38" s="238" t="s">
        <v>98</v>
      </c>
      <c r="L38" s="240" t="s">
        <v>162</v>
      </c>
      <c r="M38" s="240">
        <v>8</v>
      </c>
      <c r="N38" s="240"/>
      <c r="O38" s="240"/>
      <c r="P38" s="240"/>
      <c r="R38" s="240">
        <f t="shared" si="3"/>
        <v>8</v>
      </c>
      <c r="S38" s="240">
        <f>IFERROR(IF(J38="X",0,IF(K38="X",0,VLOOKUP(K38,'1'!$K$3:$L$16,2,FALSE))),0)</f>
        <v>260</v>
      </c>
      <c r="T38" s="240">
        <f t="shared" si="4"/>
        <v>2080</v>
      </c>
      <c r="U38" s="240">
        <f>IFERROR(VLOOKUP(K38,'1'!$K$3:$M$16,3,FALSE),0)</f>
        <v>0</v>
      </c>
      <c r="V38" s="240">
        <f t="shared" si="5"/>
        <v>0</v>
      </c>
      <c r="W38" s="240"/>
      <c r="X38" s="240"/>
      <c r="Y38" s="240"/>
    </row>
    <row r="39" spans="1:1024 1030:2046 2052:3068 3074:5119 5125:6141 6147:7163 7169:8192 8198:9214 9220:10236 10242:12287 12293:13309 13315:14331 14337:15360 15366:16382" s="240" customFormat="1">
      <c r="A39" s="238" t="s">
        <v>179</v>
      </c>
      <c r="B39" s="238"/>
      <c r="F39" s="240" t="s">
        <v>171</v>
      </c>
      <c r="H39" s="242"/>
      <c r="I39" s="238" t="s">
        <v>191</v>
      </c>
      <c r="K39" s="240" t="s">
        <v>91</v>
      </c>
      <c r="L39" s="240" t="s">
        <v>162</v>
      </c>
      <c r="M39" s="240">
        <v>11</v>
      </c>
      <c r="O39" s="242"/>
      <c r="P39" s="238"/>
      <c r="R39" s="240">
        <f t="shared" si="3"/>
        <v>11</v>
      </c>
      <c r="S39" s="240">
        <f>IFERROR(IF(J39="X",0,IF(K39="X",0,VLOOKUP(K39,'1'!$K$3:$L$16,2,FALSE))),0)</f>
        <v>260</v>
      </c>
      <c r="T39" s="240">
        <f t="shared" si="4"/>
        <v>2860</v>
      </c>
      <c r="U39" s="240">
        <f>IFERROR(VLOOKUP(K39,'1'!$K$3:$M$16,3,FALSE),0)</f>
        <v>0</v>
      </c>
      <c r="V39" s="240">
        <f t="shared" si="5"/>
        <v>0</v>
      </c>
      <c r="W39" s="238"/>
      <c r="AC39" s="242"/>
      <c r="AD39" s="238"/>
      <c r="AJ39" s="242"/>
      <c r="AK39" s="238"/>
      <c r="AQ39" s="242"/>
      <c r="AR39" s="238"/>
      <c r="AX39" s="242"/>
      <c r="AY39" s="238"/>
      <c r="BE39" s="242"/>
      <c r="BF39" s="238"/>
      <c r="BL39" s="242"/>
      <c r="BM39" s="238"/>
      <c r="BS39" s="242"/>
      <c r="BT39" s="238"/>
      <c r="BZ39" s="242"/>
      <c r="CA39" s="238"/>
      <c r="CG39" s="242"/>
      <c r="CH39" s="238"/>
      <c r="CN39" s="242"/>
      <c r="CO39" s="238"/>
      <c r="CU39" s="242"/>
      <c r="CV39" s="238"/>
      <c r="DB39" s="242"/>
      <c r="DC39" s="238"/>
      <c r="DI39" s="242"/>
      <c r="DJ39" s="238"/>
      <c r="DP39" s="242"/>
      <c r="DQ39" s="238"/>
      <c r="DW39" s="242"/>
      <c r="DX39" s="238"/>
      <c r="ED39" s="242"/>
      <c r="EE39" s="238"/>
      <c r="EK39" s="242"/>
      <c r="EL39" s="238"/>
      <c r="ER39" s="242"/>
      <c r="ES39" s="238"/>
      <c r="EY39" s="242"/>
      <c r="EZ39" s="238"/>
      <c r="FF39" s="242"/>
      <c r="FG39" s="238"/>
      <c r="FM39" s="242"/>
      <c r="FN39" s="238"/>
      <c r="FT39" s="242"/>
      <c r="FU39" s="238"/>
      <c r="GA39" s="242"/>
      <c r="GB39" s="238"/>
      <c r="GH39" s="242"/>
      <c r="GI39" s="238"/>
      <c r="GO39" s="242"/>
      <c r="GP39" s="238"/>
      <c r="GV39" s="242"/>
      <c r="GW39" s="238"/>
      <c r="HC39" s="242"/>
      <c r="HD39" s="238"/>
      <c r="HJ39" s="242"/>
      <c r="HK39" s="238"/>
      <c r="HQ39" s="242"/>
      <c r="HR39" s="238"/>
      <c r="HX39" s="242"/>
      <c r="HY39" s="238"/>
      <c r="IE39" s="242"/>
      <c r="IF39" s="238"/>
      <c r="IL39" s="242"/>
      <c r="IM39" s="238"/>
      <c r="IS39" s="242"/>
      <c r="IT39" s="238"/>
      <c r="IZ39" s="242"/>
      <c r="JA39" s="238"/>
      <c r="JG39" s="242"/>
      <c r="JH39" s="238"/>
      <c r="JN39" s="242"/>
      <c r="JO39" s="238"/>
      <c r="JU39" s="242"/>
      <c r="JV39" s="238"/>
      <c r="KB39" s="242"/>
      <c r="KC39" s="238"/>
      <c r="KI39" s="242"/>
      <c r="KJ39" s="238"/>
      <c r="KP39" s="242"/>
      <c r="KQ39" s="238"/>
      <c r="KW39" s="242"/>
      <c r="KX39" s="238"/>
      <c r="LD39" s="242"/>
      <c r="LE39" s="238"/>
      <c r="LK39" s="242"/>
      <c r="LL39" s="238"/>
      <c r="LR39" s="242"/>
      <c r="LS39" s="238"/>
      <c r="LY39" s="242"/>
      <c r="LZ39" s="238"/>
      <c r="MF39" s="242"/>
      <c r="MG39" s="238"/>
      <c r="MM39" s="242"/>
      <c r="MN39" s="238"/>
      <c r="MT39" s="242"/>
      <c r="MU39" s="238"/>
      <c r="NA39" s="242"/>
      <c r="NB39" s="238"/>
      <c r="NH39" s="242"/>
      <c r="NI39" s="238"/>
      <c r="NO39" s="242"/>
      <c r="NP39" s="238"/>
      <c r="NV39" s="242"/>
      <c r="NW39" s="238"/>
      <c r="OC39" s="242"/>
      <c r="OD39" s="238"/>
      <c r="OJ39" s="242"/>
      <c r="OK39" s="238"/>
      <c r="OQ39" s="242"/>
      <c r="OR39" s="238"/>
      <c r="OX39" s="242"/>
      <c r="OY39" s="238"/>
      <c r="PE39" s="242"/>
      <c r="PF39" s="238"/>
      <c r="PL39" s="242"/>
      <c r="PM39" s="238"/>
      <c r="PS39" s="242"/>
      <c r="PT39" s="238"/>
      <c r="PZ39" s="242"/>
      <c r="QA39" s="238"/>
      <c r="QG39" s="242"/>
      <c r="QH39" s="238"/>
      <c r="QN39" s="242"/>
      <c r="QO39" s="238"/>
      <c r="QU39" s="242"/>
      <c r="QV39" s="238"/>
      <c r="RB39" s="242"/>
      <c r="RC39" s="238"/>
      <c r="RI39" s="242"/>
      <c r="RJ39" s="238"/>
      <c r="RP39" s="242"/>
      <c r="RQ39" s="238"/>
      <c r="RW39" s="242"/>
      <c r="RX39" s="238"/>
      <c r="SD39" s="242"/>
      <c r="SE39" s="238"/>
      <c r="SK39" s="242"/>
      <c r="SL39" s="238"/>
      <c r="SR39" s="242"/>
      <c r="SS39" s="238"/>
      <c r="SY39" s="242"/>
      <c r="SZ39" s="238"/>
      <c r="TF39" s="242"/>
      <c r="TG39" s="238"/>
      <c r="TM39" s="242"/>
      <c r="TN39" s="238"/>
      <c r="TT39" s="242"/>
      <c r="TU39" s="238"/>
      <c r="UA39" s="242"/>
      <c r="UB39" s="238"/>
      <c r="UH39" s="242"/>
      <c r="UI39" s="238"/>
      <c r="UO39" s="242"/>
      <c r="UP39" s="238"/>
      <c r="UV39" s="242"/>
      <c r="UW39" s="238"/>
      <c r="VC39" s="242"/>
      <c r="VD39" s="238"/>
      <c r="VJ39" s="242"/>
      <c r="VK39" s="238"/>
      <c r="VQ39" s="242"/>
      <c r="VR39" s="238"/>
      <c r="VX39" s="242"/>
      <c r="VY39" s="238"/>
      <c r="WE39" s="242"/>
      <c r="WF39" s="238"/>
      <c r="WL39" s="242"/>
      <c r="WM39" s="238"/>
      <c r="WS39" s="242"/>
      <c r="WT39" s="238"/>
      <c r="WZ39" s="242"/>
      <c r="XA39" s="238"/>
      <c r="XG39" s="242"/>
      <c r="XH39" s="238"/>
      <c r="XN39" s="242"/>
      <c r="XO39" s="238"/>
      <c r="XU39" s="242"/>
      <c r="XV39" s="238"/>
      <c r="YB39" s="242"/>
      <c r="YC39" s="238"/>
      <c r="YI39" s="242"/>
      <c r="YJ39" s="238"/>
      <c r="YP39" s="242"/>
      <c r="YQ39" s="238"/>
      <c r="YW39" s="242"/>
      <c r="YX39" s="238"/>
      <c r="ZD39" s="242"/>
      <c r="ZE39" s="238"/>
      <c r="ZK39" s="242"/>
      <c r="ZL39" s="238"/>
      <c r="ZR39" s="242"/>
      <c r="ZS39" s="238"/>
      <c r="ZY39" s="242"/>
      <c r="ZZ39" s="238"/>
      <c r="AAF39" s="242"/>
      <c r="AAG39" s="238"/>
      <c r="AAM39" s="242"/>
      <c r="AAN39" s="238"/>
      <c r="AAT39" s="242"/>
      <c r="AAU39" s="238"/>
      <c r="ABA39" s="242"/>
      <c r="ABB39" s="238"/>
      <c r="ABH39" s="242"/>
      <c r="ABI39" s="238"/>
      <c r="ABO39" s="242"/>
      <c r="ABP39" s="238"/>
      <c r="ABV39" s="242"/>
      <c r="ABW39" s="238"/>
      <c r="ACC39" s="242"/>
      <c r="ACD39" s="238"/>
      <c r="ACJ39" s="242"/>
      <c r="ACK39" s="238"/>
      <c r="ACQ39" s="242"/>
      <c r="ACR39" s="238"/>
      <c r="ACX39" s="242"/>
      <c r="ACY39" s="238"/>
      <c r="ADE39" s="242"/>
      <c r="ADF39" s="238"/>
      <c r="ADL39" s="242"/>
      <c r="ADM39" s="238"/>
      <c r="ADS39" s="242"/>
      <c r="ADT39" s="238"/>
      <c r="ADZ39" s="242"/>
      <c r="AEA39" s="238"/>
      <c r="AEG39" s="242"/>
      <c r="AEH39" s="238"/>
      <c r="AEN39" s="242"/>
      <c r="AEO39" s="238"/>
      <c r="AEU39" s="242"/>
      <c r="AEV39" s="238"/>
      <c r="AFB39" s="242"/>
      <c r="AFC39" s="238"/>
      <c r="AFI39" s="242"/>
      <c r="AFJ39" s="238"/>
      <c r="AFP39" s="242"/>
      <c r="AFQ39" s="238"/>
      <c r="AFW39" s="242"/>
      <c r="AFX39" s="238"/>
      <c r="AGD39" s="242"/>
      <c r="AGE39" s="238"/>
      <c r="AGK39" s="242"/>
      <c r="AGL39" s="238"/>
      <c r="AGR39" s="242"/>
      <c r="AGS39" s="238"/>
      <c r="AGY39" s="242"/>
      <c r="AGZ39" s="238"/>
      <c r="AHF39" s="242"/>
      <c r="AHG39" s="238"/>
      <c r="AHM39" s="242"/>
      <c r="AHN39" s="238"/>
      <c r="AHT39" s="242"/>
      <c r="AHU39" s="238"/>
      <c r="AIA39" s="242"/>
      <c r="AIB39" s="238"/>
      <c r="AIH39" s="242"/>
      <c r="AII39" s="238"/>
      <c r="AIO39" s="242"/>
      <c r="AIP39" s="238"/>
      <c r="AIV39" s="242"/>
      <c r="AIW39" s="238"/>
      <c r="AJC39" s="242"/>
      <c r="AJD39" s="238"/>
      <c r="AJJ39" s="242"/>
      <c r="AJK39" s="238"/>
      <c r="AJQ39" s="242"/>
      <c r="AJR39" s="238"/>
      <c r="AJX39" s="242"/>
      <c r="AJY39" s="238"/>
      <c r="AKE39" s="242"/>
      <c r="AKF39" s="238"/>
      <c r="AKL39" s="242"/>
      <c r="AKM39" s="238"/>
      <c r="AKS39" s="242"/>
      <c r="AKT39" s="238"/>
      <c r="AKZ39" s="242"/>
      <c r="ALA39" s="238"/>
      <c r="ALG39" s="242"/>
      <c r="ALH39" s="238"/>
      <c r="ALN39" s="242"/>
      <c r="ALO39" s="238"/>
      <c r="ALU39" s="242"/>
      <c r="ALV39" s="238"/>
      <c r="AMB39" s="242"/>
      <c r="AMC39" s="238"/>
      <c r="AMI39" s="242"/>
      <c r="AMJ39" s="238"/>
      <c r="AMP39" s="242"/>
      <c r="AMQ39" s="238"/>
      <c r="AMW39" s="242"/>
      <c r="AMX39" s="238"/>
      <c r="AND39" s="242"/>
      <c r="ANE39" s="238"/>
      <c r="ANK39" s="242"/>
      <c r="ANL39" s="238"/>
      <c r="ANR39" s="242"/>
      <c r="ANS39" s="238"/>
      <c r="ANY39" s="242"/>
      <c r="ANZ39" s="238"/>
      <c r="AOF39" s="242"/>
      <c r="AOG39" s="238"/>
      <c r="AOM39" s="242"/>
      <c r="AON39" s="238"/>
      <c r="AOT39" s="242"/>
      <c r="AOU39" s="238"/>
      <c r="APA39" s="242"/>
      <c r="APB39" s="238"/>
      <c r="APH39" s="242"/>
      <c r="API39" s="238"/>
      <c r="APO39" s="242"/>
      <c r="APP39" s="238"/>
      <c r="APV39" s="242"/>
      <c r="APW39" s="238"/>
      <c r="AQC39" s="242"/>
      <c r="AQD39" s="238"/>
      <c r="AQJ39" s="242"/>
      <c r="AQK39" s="238"/>
      <c r="AQQ39" s="242"/>
      <c r="AQR39" s="238"/>
      <c r="AQX39" s="242"/>
      <c r="AQY39" s="238"/>
      <c r="ARE39" s="242"/>
      <c r="ARF39" s="238"/>
      <c r="ARL39" s="242"/>
      <c r="ARM39" s="238"/>
      <c r="ARS39" s="242"/>
      <c r="ART39" s="238"/>
      <c r="ARZ39" s="242"/>
      <c r="ASA39" s="238"/>
      <c r="ASG39" s="242"/>
      <c r="ASH39" s="238"/>
      <c r="ASN39" s="242"/>
      <c r="ASO39" s="238"/>
      <c r="ASU39" s="242"/>
      <c r="ASV39" s="238"/>
      <c r="ATB39" s="242"/>
      <c r="ATC39" s="238"/>
      <c r="ATI39" s="242"/>
      <c r="ATJ39" s="238"/>
      <c r="ATP39" s="242"/>
      <c r="ATQ39" s="238"/>
      <c r="ATW39" s="242"/>
      <c r="ATX39" s="238"/>
      <c r="AUD39" s="242"/>
      <c r="AUE39" s="238"/>
      <c r="AUK39" s="242"/>
      <c r="AUL39" s="238"/>
      <c r="AUR39" s="242"/>
      <c r="AUS39" s="238"/>
      <c r="AUY39" s="242"/>
      <c r="AUZ39" s="238"/>
      <c r="AVF39" s="242"/>
      <c r="AVG39" s="238"/>
      <c r="AVM39" s="242"/>
      <c r="AVN39" s="238"/>
      <c r="AVT39" s="242"/>
      <c r="AVU39" s="238"/>
      <c r="AWA39" s="242"/>
      <c r="AWB39" s="238"/>
      <c r="AWH39" s="242"/>
      <c r="AWI39" s="238"/>
      <c r="AWO39" s="242"/>
      <c r="AWP39" s="238"/>
      <c r="AWV39" s="242"/>
      <c r="AWW39" s="238"/>
      <c r="AXC39" s="242"/>
      <c r="AXD39" s="238"/>
      <c r="AXJ39" s="242"/>
      <c r="AXK39" s="238"/>
      <c r="AXQ39" s="242"/>
      <c r="AXR39" s="238"/>
      <c r="AXX39" s="242"/>
      <c r="AXY39" s="238"/>
      <c r="AYE39" s="242"/>
      <c r="AYF39" s="238"/>
      <c r="AYL39" s="242"/>
      <c r="AYM39" s="238"/>
      <c r="AYS39" s="242"/>
      <c r="AYT39" s="238"/>
      <c r="AYZ39" s="242"/>
      <c r="AZA39" s="238"/>
      <c r="AZG39" s="242"/>
      <c r="AZH39" s="238"/>
      <c r="AZN39" s="242"/>
      <c r="AZO39" s="238"/>
      <c r="AZU39" s="242"/>
      <c r="AZV39" s="238"/>
      <c r="BAB39" s="242"/>
      <c r="BAC39" s="238"/>
      <c r="BAI39" s="242"/>
      <c r="BAJ39" s="238"/>
      <c r="BAP39" s="242"/>
      <c r="BAQ39" s="238"/>
      <c r="BAW39" s="242"/>
      <c r="BAX39" s="238"/>
      <c r="BBD39" s="242"/>
      <c r="BBE39" s="238"/>
      <c r="BBK39" s="242"/>
      <c r="BBL39" s="238"/>
      <c r="BBR39" s="242"/>
      <c r="BBS39" s="238"/>
      <c r="BBY39" s="242"/>
      <c r="BBZ39" s="238"/>
      <c r="BCF39" s="242"/>
      <c r="BCG39" s="238"/>
      <c r="BCM39" s="242"/>
      <c r="BCN39" s="238"/>
      <c r="BCT39" s="242"/>
      <c r="BCU39" s="238"/>
      <c r="BDA39" s="242"/>
      <c r="BDB39" s="238"/>
      <c r="BDH39" s="242"/>
      <c r="BDI39" s="238"/>
      <c r="BDO39" s="242"/>
      <c r="BDP39" s="238"/>
      <c r="BDV39" s="242"/>
      <c r="BDW39" s="238"/>
      <c r="BEC39" s="242"/>
      <c r="BED39" s="238"/>
      <c r="BEJ39" s="242"/>
      <c r="BEK39" s="238"/>
      <c r="BEQ39" s="242"/>
      <c r="BER39" s="238"/>
      <c r="BEX39" s="242"/>
      <c r="BEY39" s="238"/>
      <c r="BFE39" s="242"/>
      <c r="BFF39" s="238"/>
      <c r="BFL39" s="242"/>
      <c r="BFM39" s="238"/>
      <c r="BFS39" s="242"/>
      <c r="BFT39" s="238"/>
      <c r="BFZ39" s="242"/>
      <c r="BGA39" s="238"/>
      <c r="BGG39" s="242"/>
      <c r="BGH39" s="238"/>
      <c r="BGN39" s="242"/>
      <c r="BGO39" s="238"/>
      <c r="BGU39" s="242"/>
      <c r="BGV39" s="238"/>
      <c r="BHB39" s="242"/>
      <c r="BHC39" s="238"/>
      <c r="BHI39" s="242"/>
      <c r="BHJ39" s="238"/>
      <c r="BHP39" s="242"/>
      <c r="BHQ39" s="238"/>
      <c r="BHW39" s="242"/>
      <c r="BHX39" s="238"/>
      <c r="BID39" s="242"/>
      <c r="BIE39" s="238"/>
      <c r="BIK39" s="242"/>
      <c r="BIL39" s="238"/>
      <c r="BIR39" s="242"/>
      <c r="BIS39" s="238"/>
      <c r="BIY39" s="242"/>
      <c r="BIZ39" s="238"/>
      <c r="BJF39" s="242"/>
      <c r="BJG39" s="238"/>
      <c r="BJM39" s="242"/>
      <c r="BJN39" s="238"/>
      <c r="BJT39" s="242"/>
      <c r="BJU39" s="238"/>
      <c r="BKA39" s="242"/>
      <c r="BKB39" s="238"/>
      <c r="BKH39" s="242"/>
      <c r="BKI39" s="238"/>
      <c r="BKO39" s="242"/>
      <c r="BKP39" s="238"/>
      <c r="BKV39" s="242"/>
      <c r="BKW39" s="238"/>
      <c r="BLC39" s="242"/>
      <c r="BLD39" s="238"/>
      <c r="BLJ39" s="242"/>
      <c r="BLK39" s="238"/>
      <c r="BLQ39" s="242"/>
      <c r="BLR39" s="238"/>
      <c r="BLX39" s="242"/>
      <c r="BLY39" s="238"/>
      <c r="BME39" s="242"/>
      <c r="BMF39" s="238"/>
      <c r="BML39" s="242"/>
      <c r="BMM39" s="238"/>
      <c r="BMS39" s="242"/>
      <c r="BMT39" s="238"/>
      <c r="BMZ39" s="242"/>
      <c r="BNA39" s="238"/>
      <c r="BNG39" s="242"/>
      <c r="BNH39" s="238"/>
      <c r="BNN39" s="242"/>
      <c r="BNO39" s="238"/>
      <c r="BNU39" s="242"/>
      <c r="BNV39" s="238"/>
      <c r="BOB39" s="242"/>
      <c r="BOC39" s="238"/>
      <c r="BOI39" s="242"/>
      <c r="BOJ39" s="238"/>
      <c r="BOP39" s="242"/>
      <c r="BOQ39" s="238"/>
      <c r="BOW39" s="242"/>
      <c r="BOX39" s="238"/>
      <c r="BPD39" s="242"/>
      <c r="BPE39" s="238"/>
      <c r="BPK39" s="242"/>
      <c r="BPL39" s="238"/>
      <c r="BPR39" s="242"/>
      <c r="BPS39" s="238"/>
      <c r="BPY39" s="242"/>
      <c r="BPZ39" s="238"/>
      <c r="BQF39" s="242"/>
      <c r="BQG39" s="238"/>
      <c r="BQM39" s="242"/>
      <c r="BQN39" s="238"/>
      <c r="BQT39" s="242"/>
      <c r="BQU39" s="238"/>
      <c r="BRA39" s="242"/>
      <c r="BRB39" s="238"/>
      <c r="BRH39" s="242"/>
      <c r="BRI39" s="238"/>
      <c r="BRO39" s="242"/>
      <c r="BRP39" s="238"/>
      <c r="BRV39" s="242"/>
      <c r="BRW39" s="238"/>
      <c r="BSC39" s="242"/>
      <c r="BSD39" s="238"/>
      <c r="BSJ39" s="242"/>
      <c r="BSK39" s="238"/>
      <c r="BSQ39" s="242"/>
      <c r="BSR39" s="238"/>
      <c r="BSX39" s="242"/>
      <c r="BSY39" s="238"/>
      <c r="BTE39" s="242"/>
      <c r="BTF39" s="238"/>
      <c r="BTL39" s="242"/>
      <c r="BTM39" s="238"/>
      <c r="BTS39" s="242"/>
      <c r="BTT39" s="238"/>
      <c r="BTZ39" s="242"/>
      <c r="BUA39" s="238"/>
      <c r="BUG39" s="242"/>
      <c r="BUH39" s="238"/>
      <c r="BUN39" s="242"/>
      <c r="BUO39" s="238"/>
      <c r="BUU39" s="242"/>
      <c r="BUV39" s="238"/>
      <c r="BVB39" s="242"/>
      <c r="BVC39" s="238"/>
      <c r="BVI39" s="242"/>
      <c r="BVJ39" s="238"/>
      <c r="BVP39" s="242"/>
      <c r="BVQ39" s="238"/>
      <c r="BVW39" s="242"/>
      <c r="BVX39" s="238"/>
      <c r="BWD39" s="242"/>
      <c r="BWE39" s="238"/>
      <c r="BWK39" s="242"/>
      <c r="BWL39" s="238"/>
      <c r="BWR39" s="242"/>
      <c r="BWS39" s="238"/>
      <c r="BWY39" s="242"/>
      <c r="BWZ39" s="238"/>
      <c r="BXF39" s="242"/>
      <c r="BXG39" s="238"/>
      <c r="BXM39" s="242"/>
      <c r="BXN39" s="238"/>
      <c r="BXT39" s="242"/>
      <c r="BXU39" s="238"/>
      <c r="BYA39" s="242"/>
      <c r="BYB39" s="238"/>
      <c r="BYH39" s="242"/>
      <c r="BYI39" s="238"/>
      <c r="BYO39" s="242"/>
      <c r="BYP39" s="238"/>
      <c r="BYV39" s="242"/>
      <c r="BYW39" s="238"/>
      <c r="BZC39" s="242"/>
      <c r="BZD39" s="238"/>
      <c r="BZJ39" s="242"/>
      <c r="BZK39" s="238"/>
      <c r="BZQ39" s="242"/>
      <c r="BZR39" s="238"/>
      <c r="BZX39" s="242"/>
      <c r="BZY39" s="238"/>
      <c r="CAE39" s="242"/>
      <c r="CAF39" s="238"/>
      <c r="CAL39" s="242"/>
      <c r="CAM39" s="238"/>
      <c r="CAS39" s="242"/>
      <c r="CAT39" s="238"/>
      <c r="CAZ39" s="242"/>
      <c r="CBA39" s="238"/>
      <c r="CBG39" s="242"/>
      <c r="CBH39" s="238"/>
      <c r="CBN39" s="242"/>
      <c r="CBO39" s="238"/>
      <c r="CBU39" s="242"/>
      <c r="CBV39" s="238"/>
      <c r="CCB39" s="242"/>
      <c r="CCC39" s="238"/>
      <c r="CCI39" s="242"/>
      <c r="CCJ39" s="238"/>
      <c r="CCP39" s="242"/>
      <c r="CCQ39" s="238"/>
      <c r="CCW39" s="242"/>
      <c r="CCX39" s="238"/>
      <c r="CDD39" s="242"/>
      <c r="CDE39" s="238"/>
      <c r="CDK39" s="242"/>
      <c r="CDL39" s="238"/>
      <c r="CDR39" s="242"/>
      <c r="CDS39" s="238"/>
      <c r="CDY39" s="242"/>
      <c r="CDZ39" s="238"/>
      <c r="CEF39" s="242"/>
      <c r="CEG39" s="238"/>
      <c r="CEM39" s="242"/>
      <c r="CEN39" s="238"/>
      <c r="CET39" s="242"/>
      <c r="CEU39" s="238"/>
      <c r="CFA39" s="242"/>
      <c r="CFB39" s="238"/>
      <c r="CFH39" s="242"/>
      <c r="CFI39" s="238"/>
      <c r="CFO39" s="242"/>
      <c r="CFP39" s="238"/>
      <c r="CFV39" s="242"/>
      <c r="CFW39" s="238"/>
      <c r="CGC39" s="242"/>
      <c r="CGD39" s="238"/>
      <c r="CGJ39" s="242"/>
      <c r="CGK39" s="238"/>
      <c r="CGQ39" s="242"/>
      <c r="CGR39" s="238"/>
      <c r="CGX39" s="242"/>
      <c r="CGY39" s="238"/>
      <c r="CHE39" s="242"/>
      <c r="CHF39" s="238"/>
      <c r="CHL39" s="242"/>
      <c r="CHM39" s="238"/>
      <c r="CHS39" s="242"/>
      <c r="CHT39" s="238"/>
      <c r="CHZ39" s="242"/>
      <c r="CIA39" s="238"/>
      <c r="CIG39" s="242"/>
      <c r="CIH39" s="238"/>
      <c r="CIN39" s="242"/>
      <c r="CIO39" s="238"/>
      <c r="CIU39" s="242"/>
      <c r="CIV39" s="238"/>
      <c r="CJB39" s="242"/>
      <c r="CJC39" s="238"/>
      <c r="CJI39" s="242"/>
      <c r="CJJ39" s="238"/>
      <c r="CJP39" s="242"/>
      <c r="CJQ39" s="238"/>
      <c r="CJW39" s="242"/>
      <c r="CJX39" s="238"/>
      <c r="CKD39" s="242"/>
      <c r="CKE39" s="238"/>
      <c r="CKK39" s="242"/>
      <c r="CKL39" s="238"/>
      <c r="CKR39" s="242"/>
      <c r="CKS39" s="238"/>
      <c r="CKY39" s="242"/>
      <c r="CKZ39" s="238"/>
      <c r="CLF39" s="242"/>
      <c r="CLG39" s="238"/>
      <c r="CLM39" s="242"/>
      <c r="CLN39" s="238"/>
      <c r="CLT39" s="242"/>
      <c r="CLU39" s="238"/>
      <c r="CMA39" s="242"/>
      <c r="CMB39" s="238"/>
      <c r="CMH39" s="242"/>
      <c r="CMI39" s="238"/>
      <c r="CMO39" s="242"/>
      <c r="CMP39" s="238"/>
      <c r="CMV39" s="242"/>
      <c r="CMW39" s="238"/>
      <c r="CNC39" s="242"/>
      <c r="CND39" s="238"/>
      <c r="CNJ39" s="242"/>
      <c r="CNK39" s="238"/>
      <c r="CNQ39" s="242"/>
      <c r="CNR39" s="238"/>
      <c r="CNX39" s="242"/>
      <c r="CNY39" s="238"/>
      <c r="COE39" s="242"/>
      <c r="COF39" s="238"/>
      <c r="COL39" s="242"/>
      <c r="COM39" s="238"/>
      <c r="COS39" s="242"/>
      <c r="COT39" s="238"/>
      <c r="COZ39" s="242"/>
      <c r="CPA39" s="238"/>
      <c r="CPG39" s="242"/>
      <c r="CPH39" s="238"/>
      <c r="CPN39" s="242"/>
      <c r="CPO39" s="238"/>
      <c r="CPU39" s="242"/>
      <c r="CPV39" s="238"/>
      <c r="CQB39" s="242"/>
      <c r="CQC39" s="238"/>
      <c r="CQI39" s="242"/>
      <c r="CQJ39" s="238"/>
      <c r="CQP39" s="242"/>
      <c r="CQQ39" s="238"/>
      <c r="CQW39" s="242"/>
      <c r="CQX39" s="238"/>
      <c r="CRD39" s="242"/>
      <c r="CRE39" s="238"/>
      <c r="CRK39" s="242"/>
      <c r="CRL39" s="238"/>
      <c r="CRR39" s="242"/>
      <c r="CRS39" s="238"/>
      <c r="CRY39" s="242"/>
      <c r="CRZ39" s="238"/>
      <c r="CSF39" s="242"/>
      <c r="CSG39" s="238"/>
      <c r="CSM39" s="242"/>
      <c r="CSN39" s="238"/>
      <c r="CST39" s="242"/>
      <c r="CSU39" s="238"/>
      <c r="CTA39" s="242"/>
      <c r="CTB39" s="238"/>
      <c r="CTH39" s="242"/>
      <c r="CTI39" s="238"/>
      <c r="CTO39" s="242"/>
      <c r="CTP39" s="238"/>
      <c r="CTV39" s="242"/>
      <c r="CTW39" s="238"/>
      <c r="CUC39" s="242"/>
      <c r="CUD39" s="238"/>
      <c r="CUJ39" s="242"/>
      <c r="CUK39" s="238"/>
      <c r="CUQ39" s="242"/>
      <c r="CUR39" s="238"/>
      <c r="CUX39" s="242"/>
      <c r="CUY39" s="238"/>
      <c r="CVE39" s="242"/>
      <c r="CVF39" s="238"/>
      <c r="CVL39" s="242"/>
      <c r="CVM39" s="238"/>
      <c r="CVS39" s="242"/>
      <c r="CVT39" s="238"/>
      <c r="CVZ39" s="242"/>
      <c r="CWA39" s="238"/>
      <c r="CWG39" s="242"/>
      <c r="CWH39" s="238"/>
      <c r="CWN39" s="242"/>
      <c r="CWO39" s="238"/>
      <c r="CWU39" s="242"/>
      <c r="CWV39" s="238"/>
      <c r="CXB39" s="242"/>
      <c r="CXC39" s="238"/>
      <c r="CXI39" s="242"/>
      <c r="CXJ39" s="238"/>
      <c r="CXP39" s="242"/>
      <c r="CXQ39" s="238"/>
      <c r="CXW39" s="242"/>
      <c r="CXX39" s="238"/>
      <c r="CYD39" s="242"/>
      <c r="CYE39" s="238"/>
      <c r="CYK39" s="242"/>
      <c r="CYL39" s="238"/>
      <c r="CYR39" s="242"/>
      <c r="CYS39" s="238"/>
      <c r="CYY39" s="242"/>
      <c r="CYZ39" s="238"/>
      <c r="CZF39" s="242"/>
      <c r="CZG39" s="238"/>
      <c r="CZM39" s="242"/>
      <c r="CZN39" s="238"/>
      <c r="CZT39" s="242"/>
      <c r="CZU39" s="238"/>
      <c r="DAA39" s="242"/>
      <c r="DAB39" s="238"/>
      <c r="DAH39" s="242"/>
      <c r="DAI39" s="238"/>
      <c r="DAO39" s="242"/>
      <c r="DAP39" s="238"/>
      <c r="DAV39" s="242"/>
      <c r="DAW39" s="238"/>
      <c r="DBC39" s="242"/>
      <c r="DBD39" s="238"/>
      <c r="DBJ39" s="242"/>
      <c r="DBK39" s="238"/>
      <c r="DBQ39" s="242"/>
      <c r="DBR39" s="238"/>
      <c r="DBX39" s="242"/>
      <c r="DBY39" s="238"/>
      <c r="DCE39" s="242"/>
      <c r="DCF39" s="238"/>
      <c r="DCL39" s="242"/>
      <c r="DCM39" s="238"/>
      <c r="DCS39" s="242"/>
      <c r="DCT39" s="238"/>
      <c r="DCZ39" s="242"/>
      <c r="DDA39" s="238"/>
      <c r="DDG39" s="242"/>
      <c r="DDH39" s="238"/>
      <c r="DDN39" s="242"/>
      <c r="DDO39" s="238"/>
      <c r="DDU39" s="242"/>
      <c r="DDV39" s="238"/>
      <c r="DEB39" s="242"/>
      <c r="DEC39" s="238"/>
      <c r="DEI39" s="242"/>
      <c r="DEJ39" s="238"/>
      <c r="DEP39" s="242"/>
      <c r="DEQ39" s="238"/>
      <c r="DEW39" s="242"/>
      <c r="DEX39" s="238"/>
      <c r="DFD39" s="242"/>
      <c r="DFE39" s="238"/>
      <c r="DFK39" s="242"/>
      <c r="DFL39" s="238"/>
      <c r="DFR39" s="242"/>
      <c r="DFS39" s="238"/>
      <c r="DFY39" s="242"/>
      <c r="DFZ39" s="238"/>
      <c r="DGF39" s="242"/>
      <c r="DGG39" s="238"/>
      <c r="DGM39" s="242"/>
      <c r="DGN39" s="238"/>
      <c r="DGT39" s="242"/>
      <c r="DGU39" s="238"/>
      <c r="DHA39" s="242"/>
      <c r="DHB39" s="238"/>
      <c r="DHH39" s="242"/>
      <c r="DHI39" s="238"/>
      <c r="DHO39" s="242"/>
      <c r="DHP39" s="238"/>
      <c r="DHV39" s="242"/>
      <c r="DHW39" s="238"/>
      <c r="DIC39" s="242"/>
      <c r="DID39" s="238"/>
      <c r="DIJ39" s="242"/>
      <c r="DIK39" s="238"/>
      <c r="DIQ39" s="242"/>
      <c r="DIR39" s="238"/>
      <c r="DIX39" s="242"/>
      <c r="DIY39" s="238"/>
      <c r="DJE39" s="242"/>
      <c r="DJF39" s="238"/>
      <c r="DJL39" s="242"/>
      <c r="DJM39" s="238"/>
      <c r="DJS39" s="242"/>
      <c r="DJT39" s="238"/>
      <c r="DJZ39" s="242"/>
      <c r="DKA39" s="238"/>
      <c r="DKG39" s="242"/>
      <c r="DKH39" s="238"/>
      <c r="DKN39" s="242"/>
      <c r="DKO39" s="238"/>
      <c r="DKU39" s="242"/>
      <c r="DKV39" s="238"/>
      <c r="DLB39" s="242"/>
      <c r="DLC39" s="238"/>
      <c r="DLI39" s="242"/>
      <c r="DLJ39" s="238"/>
      <c r="DLP39" s="242"/>
      <c r="DLQ39" s="238"/>
      <c r="DLW39" s="242"/>
      <c r="DLX39" s="238"/>
      <c r="DMD39" s="242"/>
      <c r="DME39" s="238"/>
      <c r="DMK39" s="242"/>
      <c r="DML39" s="238"/>
      <c r="DMR39" s="242"/>
      <c r="DMS39" s="238"/>
      <c r="DMY39" s="242"/>
      <c r="DMZ39" s="238"/>
      <c r="DNF39" s="242"/>
      <c r="DNG39" s="238"/>
      <c r="DNM39" s="242"/>
      <c r="DNN39" s="238"/>
      <c r="DNT39" s="242"/>
      <c r="DNU39" s="238"/>
      <c r="DOA39" s="242"/>
      <c r="DOB39" s="238"/>
      <c r="DOH39" s="242"/>
      <c r="DOI39" s="238"/>
      <c r="DOO39" s="242"/>
      <c r="DOP39" s="238"/>
      <c r="DOV39" s="242"/>
      <c r="DOW39" s="238"/>
      <c r="DPC39" s="242"/>
      <c r="DPD39" s="238"/>
      <c r="DPJ39" s="242"/>
      <c r="DPK39" s="238"/>
      <c r="DPQ39" s="242"/>
      <c r="DPR39" s="238"/>
      <c r="DPX39" s="242"/>
      <c r="DPY39" s="238"/>
      <c r="DQE39" s="242"/>
      <c r="DQF39" s="238"/>
      <c r="DQL39" s="242"/>
      <c r="DQM39" s="238"/>
      <c r="DQS39" s="242"/>
      <c r="DQT39" s="238"/>
      <c r="DQZ39" s="242"/>
      <c r="DRA39" s="238"/>
      <c r="DRG39" s="242"/>
      <c r="DRH39" s="238"/>
      <c r="DRN39" s="242"/>
      <c r="DRO39" s="238"/>
      <c r="DRU39" s="242"/>
      <c r="DRV39" s="238"/>
      <c r="DSB39" s="242"/>
      <c r="DSC39" s="238"/>
      <c r="DSI39" s="242"/>
      <c r="DSJ39" s="238"/>
      <c r="DSP39" s="242"/>
      <c r="DSQ39" s="238"/>
      <c r="DSW39" s="242"/>
      <c r="DSX39" s="238"/>
      <c r="DTD39" s="242"/>
      <c r="DTE39" s="238"/>
      <c r="DTK39" s="242"/>
      <c r="DTL39" s="238"/>
      <c r="DTR39" s="242"/>
      <c r="DTS39" s="238"/>
      <c r="DTY39" s="242"/>
      <c r="DTZ39" s="238"/>
      <c r="DUF39" s="242"/>
      <c r="DUG39" s="238"/>
      <c r="DUM39" s="242"/>
      <c r="DUN39" s="238"/>
      <c r="DUT39" s="242"/>
      <c r="DUU39" s="238"/>
      <c r="DVA39" s="242"/>
      <c r="DVB39" s="238"/>
      <c r="DVH39" s="242"/>
      <c r="DVI39" s="238"/>
      <c r="DVO39" s="242"/>
      <c r="DVP39" s="238"/>
      <c r="DVV39" s="242"/>
      <c r="DVW39" s="238"/>
      <c r="DWC39" s="242"/>
      <c r="DWD39" s="238"/>
      <c r="DWJ39" s="242"/>
      <c r="DWK39" s="238"/>
      <c r="DWQ39" s="242"/>
      <c r="DWR39" s="238"/>
      <c r="DWX39" s="242"/>
      <c r="DWY39" s="238"/>
      <c r="DXE39" s="242"/>
      <c r="DXF39" s="238"/>
      <c r="DXL39" s="242"/>
      <c r="DXM39" s="238"/>
      <c r="DXS39" s="242"/>
      <c r="DXT39" s="238"/>
      <c r="DXZ39" s="242"/>
      <c r="DYA39" s="238"/>
      <c r="DYG39" s="242"/>
      <c r="DYH39" s="238"/>
      <c r="DYN39" s="242"/>
      <c r="DYO39" s="238"/>
      <c r="DYU39" s="242"/>
      <c r="DYV39" s="238"/>
      <c r="DZB39" s="242"/>
      <c r="DZC39" s="238"/>
      <c r="DZI39" s="242"/>
      <c r="DZJ39" s="238"/>
      <c r="DZP39" s="242"/>
      <c r="DZQ39" s="238"/>
      <c r="DZW39" s="242"/>
      <c r="DZX39" s="238"/>
      <c r="EAD39" s="242"/>
      <c r="EAE39" s="238"/>
      <c r="EAK39" s="242"/>
      <c r="EAL39" s="238"/>
      <c r="EAR39" s="242"/>
      <c r="EAS39" s="238"/>
      <c r="EAY39" s="242"/>
      <c r="EAZ39" s="238"/>
      <c r="EBF39" s="242"/>
      <c r="EBG39" s="238"/>
      <c r="EBM39" s="242"/>
      <c r="EBN39" s="238"/>
      <c r="EBT39" s="242"/>
      <c r="EBU39" s="238"/>
      <c r="ECA39" s="242"/>
      <c r="ECB39" s="238"/>
      <c r="ECH39" s="242"/>
      <c r="ECI39" s="238"/>
      <c r="ECO39" s="242"/>
      <c r="ECP39" s="238"/>
      <c r="ECV39" s="242"/>
      <c r="ECW39" s="238"/>
      <c r="EDC39" s="242"/>
      <c r="EDD39" s="238"/>
      <c r="EDJ39" s="242"/>
      <c r="EDK39" s="238"/>
      <c r="EDQ39" s="242"/>
      <c r="EDR39" s="238"/>
      <c r="EDX39" s="242"/>
      <c r="EDY39" s="238"/>
      <c r="EEE39" s="242"/>
      <c r="EEF39" s="238"/>
      <c r="EEL39" s="242"/>
      <c r="EEM39" s="238"/>
      <c r="EES39" s="242"/>
      <c r="EET39" s="238"/>
      <c r="EEZ39" s="242"/>
      <c r="EFA39" s="238"/>
      <c r="EFG39" s="242"/>
      <c r="EFH39" s="238"/>
      <c r="EFN39" s="242"/>
      <c r="EFO39" s="238"/>
      <c r="EFU39" s="242"/>
      <c r="EFV39" s="238"/>
      <c r="EGB39" s="242"/>
      <c r="EGC39" s="238"/>
      <c r="EGI39" s="242"/>
      <c r="EGJ39" s="238"/>
      <c r="EGP39" s="242"/>
      <c r="EGQ39" s="238"/>
      <c r="EGW39" s="242"/>
      <c r="EGX39" s="238"/>
      <c r="EHD39" s="242"/>
      <c r="EHE39" s="238"/>
      <c r="EHK39" s="242"/>
      <c r="EHL39" s="238"/>
      <c r="EHR39" s="242"/>
      <c r="EHS39" s="238"/>
      <c r="EHY39" s="242"/>
      <c r="EHZ39" s="238"/>
      <c r="EIF39" s="242"/>
      <c r="EIG39" s="238"/>
      <c r="EIM39" s="242"/>
      <c r="EIN39" s="238"/>
      <c r="EIT39" s="242"/>
      <c r="EIU39" s="238"/>
      <c r="EJA39" s="242"/>
      <c r="EJB39" s="238"/>
      <c r="EJH39" s="242"/>
      <c r="EJI39" s="238"/>
      <c r="EJO39" s="242"/>
      <c r="EJP39" s="238"/>
      <c r="EJV39" s="242"/>
      <c r="EJW39" s="238"/>
      <c r="EKC39" s="242"/>
      <c r="EKD39" s="238"/>
      <c r="EKJ39" s="242"/>
      <c r="EKK39" s="238"/>
      <c r="EKQ39" s="242"/>
      <c r="EKR39" s="238"/>
      <c r="EKX39" s="242"/>
      <c r="EKY39" s="238"/>
      <c r="ELE39" s="242"/>
      <c r="ELF39" s="238"/>
      <c r="ELL39" s="242"/>
      <c r="ELM39" s="238"/>
      <c r="ELS39" s="242"/>
      <c r="ELT39" s="238"/>
      <c r="ELZ39" s="242"/>
      <c r="EMA39" s="238"/>
      <c r="EMG39" s="242"/>
      <c r="EMH39" s="238"/>
      <c r="EMN39" s="242"/>
      <c r="EMO39" s="238"/>
      <c r="EMU39" s="242"/>
      <c r="EMV39" s="238"/>
      <c r="ENB39" s="242"/>
      <c r="ENC39" s="238"/>
      <c r="ENI39" s="242"/>
      <c r="ENJ39" s="238"/>
      <c r="ENP39" s="242"/>
      <c r="ENQ39" s="238"/>
      <c r="ENW39" s="242"/>
      <c r="ENX39" s="238"/>
      <c r="EOD39" s="242"/>
      <c r="EOE39" s="238"/>
      <c r="EOK39" s="242"/>
      <c r="EOL39" s="238"/>
      <c r="EOR39" s="242"/>
      <c r="EOS39" s="238"/>
      <c r="EOY39" s="242"/>
      <c r="EOZ39" s="238"/>
      <c r="EPF39" s="242"/>
      <c r="EPG39" s="238"/>
      <c r="EPM39" s="242"/>
      <c r="EPN39" s="238"/>
      <c r="EPT39" s="242"/>
      <c r="EPU39" s="238"/>
      <c r="EQA39" s="242"/>
      <c r="EQB39" s="238"/>
      <c r="EQH39" s="242"/>
      <c r="EQI39" s="238"/>
      <c r="EQO39" s="242"/>
      <c r="EQP39" s="238"/>
      <c r="EQV39" s="242"/>
      <c r="EQW39" s="238"/>
      <c r="ERC39" s="242"/>
      <c r="ERD39" s="238"/>
      <c r="ERJ39" s="242"/>
      <c r="ERK39" s="238"/>
      <c r="ERQ39" s="242"/>
      <c r="ERR39" s="238"/>
      <c r="ERX39" s="242"/>
      <c r="ERY39" s="238"/>
      <c r="ESE39" s="242"/>
      <c r="ESF39" s="238"/>
      <c r="ESL39" s="242"/>
      <c r="ESM39" s="238"/>
      <c r="ESS39" s="242"/>
      <c r="EST39" s="238"/>
      <c r="ESZ39" s="242"/>
      <c r="ETA39" s="238"/>
      <c r="ETG39" s="242"/>
      <c r="ETH39" s="238"/>
      <c r="ETN39" s="242"/>
      <c r="ETO39" s="238"/>
      <c r="ETU39" s="242"/>
      <c r="ETV39" s="238"/>
      <c r="EUB39" s="242"/>
      <c r="EUC39" s="238"/>
      <c r="EUI39" s="242"/>
      <c r="EUJ39" s="238"/>
      <c r="EUP39" s="242"/>
      <c r="EUQ39" s="238"/>
      <c r="EUW39" s="242"/>
      <c r="EUX39" s="238"/>
      <c r="EVD39" s="242"/>
      <c r="EVE39" s="238"/>
      <c r="EVK39" s="242"/>
      <c r="EVL39" s="238"/>
      <c r="EVR39" s="242"/>
      <c r="EVS39" s="238"/>
      <c r="EVY39" s="242"/>
      <c r="EVZ39" s="238"/>
      <c r="EWF39" s="242"/>
      <c r="EWG39" s="238"/>
      <c r="EWM39" s="242"/>
      <c r="EWN39" s="238"/>
      <c r="EWT39" s="242"/>
      <c r="EWU39" s="238"/>
      <c r="EXA39" s="242"/>
      <c r="EXB39" s="238"/>
      <c r="EXH39" s="242"/>
      <c r="EXI39" s="238"/>
      <c r="EXO39" s="242"/>
      <c r="EXP39" s="238"/>
      <c r="EXV39" s="242"/>
      <c r="EXW39" s="238"/>
      <c r="EYC39" s="242"/>
      <c r="EYD39" s="238"/>
      <c r="EYJ39" s="242"/>
      <c r="EYK39" s="238"/>
      <c r="EYQ39" s="242"/>
      <c r="EYR39" s="238"/>
      <c r="EYX39" s="242"/>
      <c r="EYY39" s="238"/>
      <c r="EZE39" s="242"/>
      <c r="EZF39" s="238"/>
      <c r="EZL39" s="242"/>
      <c r="EZM39" s="238"/>
      <c r="EZS39" s="242"/>
      <c r="EZT39" s="238"/>
      <c r="EZZ39" s="242"/>
      <c r="FAA39" s="238"/>
      <c r="FAG39" s="242"/>
      <c r="FAH39" s="238"/>
      <c r="FAN39" s="242"/>
      <c r="FAO39" s="238"/>
      <c r="FAU39" s="242"/>
      <c r="FAV39" s="238"/>
      <c r="FBB39" s="242"/>
      <c r="FBC39" s="238"/>
      <c r="FBI39" s="242"/>
      <c r="FBJ39" s="238"/>
      <c r="FBP39" s="242"/>
      <c r="FBQ39" s="238"/>
      <c r="FBW39" s="242"/>
      <c r="FBX39" s="238"/>
      <c r="FCD39" s="242"/>
      <c r="FCE39" s="238"/>
      <c r="FCK39" s="242"/>
      <c r="FCL39" s="238"/>
      <c r="FCR39" s="242"/>
      <c r="FCS39" s="238"/>
      <c r="FCY39" s="242"/>
      <c r="FCZ39" s="238"/>
      <c r="FDF39" s="242"/>
      <c r="FDG39" s="238"/>
      <c r="FDM39" s="242"/>
      <c r="FDN39" s="238"/>
      <c r="FDT39" s="242"/>
      <c r="FDU39" s="238"/>
      <c r="FEA39" s="242"/>
      <c r="FEB39" s="238"/>
      <c r="FEH39" s="242"/>
      <c r="FEI39" s="238"/>
      <c r="FEO39" s="242"/>
      <c r="FEP39" s="238"/>
      <c r="FEV39" s="242"/>
      <c r="FEW39" s="238"/>
      <c r="FFC39" s="242"/>
      <c r="FFD39" s="238"/>
      <c r="FFJ39" s="242"/>
      <c r="FFK39" s="238"/>
      <c r="FFQ39" s="242"/>
      <c r="FFR39" s="238"/>
      <c r="FFX39" s="242"/>
      <c r="FFY39" s="238"/>
      <c r="FGE39" s="242"/>
      <c r="FGF39" s="238"/>
      <c r="FGL39" s="242"/>
      <c r="FGM39" s="238"/>
      <c r="FGS39" s="242"/>
      <c r="FGT39" s="238"/>
      <c r="FGZ39" s="242"/>
      <c r="FHA39" s="238"/>
      <c r="FHG39" s="242"/>
      <c r="FHH39" s="238"/>
      <c r="FHN39" s="242"/>
      <c r="FHO39" s="238"/>
      <c r="FHU39" s="242"/>
      <c r="FHV39" s="238"/>
      <c r="FIB39" s="242"/>
      <c r="FIC39" s="238"/>
      <c r="FII39" s="242"/>
      <c r="FIJ39" s="238"/>
      <c r="FIP39" s="242"/>
      <c r="FIQ39" s="238"/>
      <c r="FIW39" s="242"/>
      <c r="FIX39" s="238"/>
      <c r="FJD39" s="242"/>
      <c r="FJE39" s="238"/>
      <c r="FJK39" s="242"/>
      <c r="FJL39" s="238"/>
      <c r="FJR39" s="242"/>
      <c r="FJS39" s="238"/>
      <c r="FJY39" s="242"/>
      <c r="FJZ39" s="238"/>
      <c r="FKF39" s="242"/>
      <c r="FKG39" s="238"/>
      <c r="FKM39" s="242"/>
      <c r="FKN39" s="238"/>
      <c r="FKT39" s="242"/>
      <c r="FKU39" s="238"/>
      <c r="FLA39" s="242"/>
      <c r="FLB39" s="238"/>
      <c r="FLH39" s="242"/>
      <c r="FLI39" s="238"/>
      <c r="FLO39" s="242"/>
      <c r="FLP39" s="238"/>
      <c r="FLV39" s="242"/>
      <c r="FLW39" s="238"/>
      <c r="FMC39" s="242"/>
      <c r="FMD39" s="238"/>
      <c r="FMJ39" s="242"/>
      <c r="FMK39" s="238"/>
      <c r="FMQ39" s="242"/>
      <c r="FMR39" s="238"/>
      <c r="FMX39" s="242"/>
      <c r="FMY39" s="238"/>
      <c r="FNE39" s="242"/>
      <c r="FNF39" s="238"/>
      <c r="FNL39" s="242"/>
      <c r="FNM39" s="238"/>
      <c r="FNS39" s="242"/>
      <c r="FNT39" s="238"/>
      <c r="FNZ39" s="242"/>
      <c r="FOA39" s="238"/>
      <c r="FOG39" s="242"/>
      <c r="FOH39" s="238"/>
      <c r="FON39" s="242"/>
      <c r="FOO39" s="238"/>
      <c r="FOU39" s="242"/>
      <c r="FOV39" s="238"/>
      <c r="FPB39" s="242"/>
      <c r="FPC39" s="238"/>
      <c r="FPI39" s="242"/>
      <c r="FPJ39" s="238"/>
      <c r="FPP39" s="242"/>
      <c r="FPQ39" s="238"/>
      <c r="FPW39" s="242"/>
      <c r="FPX39" s="238"/>
      <c r="FQD39" s="242"/>
      <c r="FQE39" s="238"/>
      <c r="FQK39" s="242"/>
      <c r="FQL39" s="238"/>
      <c r="FQR39" s="242"/>
      <c r="FQS39" s="238"/>
      <c r="FQY39" s="242"/>
      <c r="FQZ39" s="238"/>
      <c r="FRF39" s="242"/>
      <c r="FRG39" s="238"/>
      <c r="FRM39" s="242"/>
      <c r="FRN39" s="238"/>
      <c r="FRT39" s="242"/>
      <c r="FRU39" s="238"/>
      <c r="FSA39" s="242"/>
      <c r="FSB39" s="238"/>
      <c r="FSH39" s="242"/>
      <c r="FSI39" s="238"/>
      <c r="FSO39" s="242"/>
      <c r="FSP39" s="238"/>
      <c r="FSV39" s="242"/>
      <c r="FSW39" s="238"/>
      <c r="FTC39" s="242"/>
      <c r="FTD39" s="238"/>
      <c r="FTJ39" s="242"/>
      <c r="FTK39" s="238"/>
      <c r="FTQ39" s="242"/>
      <c r="FTR39" s="238"/>
      <c r="FTX39" s="242"/>
      <c r="FTY39" s="238"/>
      <c r="FUE39" s="242"/>
      <c r="FUF39" s="238"/>
      <c r="FUL39" s="242"/>
      <c r="FUM39" s="238"/>
      <c r="FUS39" s="242"/>
      <c r="FUT39" s="238"/>
      <c r="FUZ39" s="242"/>
      <c r="FVA39" s="238"/>
      <c r="FVG39" s="242"/>
      <c r="FVH39" s="238"/>
      <c r="FVN39" s="242"/>
      <c r="FVO39" s="238"/>
      <c r="FVU39" s="242"/>
      <c r="FVV39" s="238"/>
      <c r="FWB39" s="242"/>
      <c r="FWC39" s="238"/>
      <c r="FWI39" s="242"/>
      <c r="FWJ39" s="238"/>
      <c r="FWP39" s="242"/>
      <c r="FWQ39" s="238"/>
      <c r="FWW39" s="242"/>
      <c r="FWX39" s="238"/>
      <c r="FXD39" s="242"/>
      <c r="FXE39" s="238"/>
      <c r="FXK39" s="242"/>
      <c r="FXL39" s="238"/>
      <c r="FXR39" s="242"/>
      <c r="FXS39" s="238"/>
      <c r="FXY39" s="242"/>
      <c r="FXZ39" s="238"/>
      <c r="FYF39" s="242"/>
      <c r="FYG39" s="238"/>
      <c r="FYM39" s="242"/>
      <c r="FYN39" s="238"/>
      <c r="FYT39" s="242"/>
      <c r="FYU39" s="238"/>
      <c r="FZA39" s="242"/>
      <c r="FZB39" s="238"/>
      <c r="FZH39" s="242"/>
      <c r="FZI39" s="238"/>
      <c r="FZO39" s="242"/>
      <c r="FZP39" s="238"/>
      <c r="FZV39" s="242"/>
      <c r="FZW39" s="238"/>
      <c r="GAC39" s="242"/>
      <c r="GAD39" s="238"/>
      <c r="GAJ39" s="242"/>
      <c r="GAK39" s="238"/>
      <c r="GAQ39" s="242"/>
      <c r="GAR39" s="238"/>
      <c r="GAX39" s="242"/>
      <c r="GAY39" s="238"/>
      <c r="GBE39" s="242"/>
      <c r="GBF39" s="238"/>
      <c r="GBL39" s="242"/>
      <c r="GBM39" s="238"/>
      <c r="GBS39" s="242"/>
      <c r="GBT39" s="238"/>
      <c r="GBZ39" s="242"/>
      <c r="GCA39" s="238"/>
      <c r="GCG39" s="242"/>
      <c r="GCH39" s="238"/>
      <c r="GCN39" s="242"/>
      <c r="GCO39" s="238"/>
      <c r="GCU39" s="242"/>
      <c r="GCV39" s="238"/>
      <c r="GDB39" s="242"/>
      <c r="GDC39" s="238"/>
      <c r="GDI39" s="242"/>
      <c r="GDJ39" s="238"/>
      <c r="GDP39" s="242"/>
      <c r="GDQ39" s="238"/>
      <c r="GDW39" s="242"/>
      <c r="GDX39" s="238"/>
      <c r="GED39" s="242"/>
      <c r="GEE39" s="238"/>
      <c r="GEK39" s="242"/>
      <c r="GEL39" s="238"/>
      <c r="GER39" s="242"/>
      <c r="GES39" s="238"/>
      <c r="GEY39" s="242"/>
      <c r="GEZ39" s="238"/>
      <c r="GFF39" s="242"/>
      <c r="GFG39" s="238"/>
      <c r="GFM39" s="242"/>
      <c r="GFN39" s="238"/>
      <c r="GFT39" s="242"/>
      <c r="GFU39" s="238"/>
      <c r="GGA39" s="242"/>
      <c r="GGB39" s="238"/>
      <c r="GGH39" s="242"/>
      <c r="GGI39" s="238"/>
      <c r="GGO39" s="242"/>
      <c r="GGP39" s="238"/>
      <c r="GGV39" s="242"/>
      <c r="GGW39" s="238"/>
      <c r="GHC39" s="242"/>
      <c r="GHD39" s="238"/>
      <c r="GHJ39" s="242"/>
      <c r="GHK39" s="238"/>
      <c r="GHQ39" s="242"/>
      <c r="GHR39" s="238"/>
      <c r="GHX39" s="242"/>
      <c r="GHY39" s="238"/>
      <c r="GIE39" s="242"/>
      <c r="GIF39" s="238"/>
      <c r="GIL39" s="242"/>
      <c r="GIM39" s="238"/>
      <c r="GIS39" s="242"/>
      <c r="GIT39" s="238"/>
      <c r="GIZ39" s="242"/>
      <c r="GJA39" s="238"/>
      <c r="GJG39" s="242"/>
      <c r="GJH39" s="238"/>
      <c r="GJN39" s="242"/>
      <c r="GJO39" s="238"/>
      <c r="GJU39" s="242"/>
      <c r="GJV39" s="238"/>
      <c r="GKB39" s="242"/>
      <c r="GKC39" s="238"/>
      <c r="GKI39" s="242"/>
      <c r="GKJ39" s="238"/>
      <c r="GKP39" s="242"/>
      <c r="GKQ39" s="238"/>
      <c r="GKW39" s="242"/>
      <c r="GKX39" s="238"/>
      <c r="GLD39" s="242"/>
      <c r="GLE39" s="238"/>
      <c r="GLK39" s="242"/>
      <c r="GLL39" s="238"/>
      <c r="GLR39" s="242"/>
      <c r="GLS39" s="238"/>
      <c r="GLY39" s="242"/>
      <c r="GLZ39" s="238"/>
      <c r="GMF39" s="242"/>
      <c r="GMG39" s="238"/>
      <c r="GMM39" s="242"/>
      <c r="GMN39" s="238"/>
      <c r="GMT39" s="242"/>
      <c r="GMU39" s="238"/>
      <c r="GNA39" s="242"/>
      <c r="GNB39" s="238"/>
      <c r="GNH39" s="242"/>
      <c r="GNI39" s="238"/>
      <c r="GNO39" s="242"/>
      <c r="GNP39" s="238"/>
      <c r="GNV39" s="242"/>
      <c r="GNW39" s="238"/>
      <c r="GOC39" s="242"/>
      <c r="GOD39" s="238"/>
      <c r="GOJ39" s="242"/>
      <c r="GOK39" s="238"/>
      <c r="GOQ39" s="242"/>
      <c r="GOR39" s="238"/>
      <c r="GOX39" s="242"/>
      <c r="GOY39" s="238"/>
      <c r="GPE39" s="242"/>
      <c r="GPF39" s="238"/>
      <c r="GPL39" s="242"/>
      <c r="GPM39" s="238"/>
      <c r="GPS39" s="242"/>
      <c r="GPT39" s="238"/>
      <c r="GPZ39" s="242"/>
      <c r="GQA39" s="238"/>
      <c r="GQG39" s="242"/>
      <c r="GQH39" s="238"/>
      <c r="GQN39" s="242"/>
      <c r="GQO39" s="238"/>
      <c r="GQU39" s="242"/>
      <c r="GQV39" s="238"/>
      <c r="GRB39" s="242"/>
      <c r="GRC39" s="238"/>
      <c r="GRI39" s="242"/>
      <c r="GRJ39" s="238"/>
      <c r="GRP39" s="242"/>
      <c r="GRQ39" s="238"/>
      <c r="GRW39" s="242"/>
      <c r="GRX39" s="238"/>
      <c r="GSD39" s="242"/>
      <c r="GSE39" s="238"/>
      <c r="GSK39" s="242"/>
      <c r="GSL39" s="238"/>
      <c r="GSR39" s="242"/>
      <c r="GSS39" s="238"/>
      <c r="GSY39" s="242"/>
      <c r="GSZ39" s="238"/>
      <c r="GTF39" s="242"/>
      <c r="GTG39" s="238"/>
      <c r="GTM39" s="242"/>
      <c r="GTN39" s="238"/>
      <c r="GTT39" s="242"/>
      <c r="GTU39" s="238"/>
      <c r="GUA39" s="242"/>
      <c r="GUB39" s="238"/>
      <c r="GUH39" s="242"/>
      <c r="GUI39" s="238"/>
      <c r="GUO39" s="242"/>
      <c r="GUP39" s="238"/>
      <c r="GUV39" s="242"/>
      <c r="GUW39" s="238"/>
      <c r="GVC39" s="242"/>
      <c r="GVD39" s="238"/>
      <c r="GVJ39" s="242"/>
      <c r="GVK39" s="238"/>
      <c r="GVQ39" s="242"/>
      <c r="GVR39" s="238"/>
      <c r="GVX39" s="242"/>
      <c r="GVY39" s="238"/>
      <c r="GWE39" s="242"/>
      <c r="GWF39" s="238"/>
      <c r="GWL39" s="242"/>
      <c r="GWM39" s="238"/>
      <c r="GWS39" s="242"/>
      <c r="GWT39" s="238"/>
      <c r="GWZ39" s="242"/>
      <c r="GXA39" s="238"/>
      <c r="GXG39" s="242"/>
      <c r="GXH39" s="238"/>
      <c r="GXN39" s="242"/>
      <c r="GXO39" s="238"/>
      <c r="GXU39" s="242"/>
      <c r="GXV39" s="238"/>
      <c r="GYB39" s="242"/>
      <c r="GYC39" s="238"/>
      <c r="GYI39" s="242"/>
      <c r="GYJ39" s="238"/>
      <c r="GYP39" s="242"/>
      <c r="GYQ39" s="238"/>
      <c r="GYW39" s="242"/>
      <c r="GYX39" s="238"/>
      <c r="GZD39" s="242"/>
      <c r="GZE39" s="238"/>
      <c r="GZK39" s="242"/>
      <c r="GZL39" s="238"/>
      <c r="GZR39" s="242"/>
      <c r="GZS39" s="238"/>
      <c r="GZY39" s="242"/>
      <c r="GZZ39" s="238"/>
      <c r="HAF39" s="242"/>
      <c r="HAG39" s="238"/>
      <c r="HAM39" s="242"/>
      <c r="HAN39" s="238"/>
      <c r="HAT39" s="242"/>
      <c r="HAU39" s="238"/>
      <c r="HBA39" s="242"/>
      <c r="HBB39" s="238"/>
      <c r="HBH39" s="242"/>
      <c r="HBI39" s="238"/>
      <c r="HBO39" s="242"/>
      <c r="HBP39" s="238"/>
      <c r="HBV39" s="242"/>
      <c r="HBW39" s="238"/>
      <c r="HCC39" s="242"/>
      <c r="HCD39" s="238"/>
      <c r="HCJ39" s="242"/>
      <c r="HCK39" s="238"/>
      <c r="HCQ39" s="242"/>
      <c r="HCR39" s="238"/>
      <c r="HCX39" s="242"/>
      <c r="HCY39" s="238"/>
      <c r="HDE39" s="242"/>
      <c r="HDF39" s="238"/>
      <c r="HDL39" s="242"/>
      <c r="HDM39" s="238"/>
      <c r="HDS39" s="242"/>
      <c r="HDT39" s="238"/>
      <c r="HDZ39" s="242"/>
      <c r="HEA39" s="238"/>
      <c r="HEG39" s="242"/>
      <c r="HEH39" s="238"/>
      <c r="HEN39" s="242"/>
      <c r="HEO39" s="238"/>
      <c r="HEU39" s="242"/>
      <c r="HEV39" s="238"/>
      <c r="HFB39" s="242"/>
      <c r="HFC39" s="238"/>
      <c r="HFI39" s="242"/>
      <c r="HFJ39" s="238"/>
      <c r="HFP39" s="242"/>
      <c r="HFQ39" s="238"/>
      <c r="HFW39" s="242"/>
      <c r="HFX39" s="238"/>
      <c r="HGD39" s="242"/>
      <c r="HGE39" s="238"/>
      <c r="HGK39" s="242"/>
      <c r="HGL39" s="238"/>
      <c r="HGR39" s="242"/>
      <c r="HGS39" s="238"/>
      <c r="HGY39" s="242"/>
      <c r="HGZ39" s="238"/>
      <c r="HHF39" s="242"/>
      <c r="HHG39" s="238"/>
      <c r="HHM39" s="242"/>
      <c r="HHN39" s="238"/>
      <c r="HHT39" s="242"/>
      <c r="HHU39" s="238"/>
      <c r="HIA39" s="242"/>
      <c r="HIB39" s="238"/>
      <c r="HIH39" s="242"/>
      <c r="HII39" s="238"/>
      <c r="HIO39" s="242"/>
      <c r="HIP39" s="238"/>
      <c r="HIV39" s="242"/>
      <c r="HIW39" s="238"/>
      <c r="HJC39" s="242"/>
      <c r="HJD39" s="238"/>
      <c r="HJJ39" s="242"/>
      <c r="HJK39" s="238"/>
      <c r="HJQ39" s="242"/>
      <c r="HJR39" s="238"/>
      <c r="HJX39" s="242"/>
      <c r="HJY39" s="238"/>
      <c r="HKE39" s="242"/>
      <c r="HKF39" s="238"/>
      <c r="HKL39" s="242"/>
      <c r="HKM39" s="238"/>
      <c r="HKS39" s="242"/>
      <c r="HKT39" s="238"/>
      <c r="HKZ39" s="242"/>
      <c r="HLA39" s="238"/>
      <c r="HLG39" s="242"/>
      <c r="HLH39" s="238"/>
      <c r="HLN39" s="242"/>
      <c r="HLO39" s="238"/>
      <c r="HLU39" s="242"/>
      <c r="HLV39" s="238"/>
      <c r="HMB39" s="242"/>
      <c r="HMC39" s="238"/>
      <c r="HMI39" s="242"/>
      <c r="HMJ39" s="238"/>
      <c r="HMP39" s="242"/>
      <c r="HMQ39" s="238"/>
      <c r="HMW39" s="242"/>
      <c r="HMX39" s="238"/>
      <c r="HND39" s="242"/>
      <c r="HNE39" s="238"/>
      <c r="HNK39" s="242"/>
      <c r="HNL39" s="238"/>
      <c r="HNR39" s="242"/>
      <c r="HNS39" s="238"/>
      <c r="HNY39" s="242"/>
      <c r="HNZ39" s="238"/>
      <c r="HOF39" s="242"/>
      <c r="HOG39" s="238"/>
      <c r="HOM39" s="242"/>
      <c r="HON39" s="238"/>
      <c r="HOT39" s="242"/>
      <c r="HOU39" s="238"/>
      <c r="HPA39" s="242"/>
      <c r="HPB39" s="238"/>
      <c r="HPH39" s="242"/>
      <c r="HPI39" s="238"/>
      <c r="HPO39" s="242"/>
      <c r="HPP39" s="238"/>
      <c r="HPV39" s="242"/>
      <c r="HPW39" s="238"/>
      <c r="HQC39" s="242"/>
      <c r="HQD39" s="238"/>
      <c r="HQJ39" s="242"/>
      <c r="HQK39" s="238"/>
      <c r="HQQ39" s="242"/>
      <c r="HQR39" s="238"/>
      <c r="HQX39" s="242"/>
      <c r="HQY39" s="238"/>
      <c r="HRE39" s="242"/>
      <c r="HRF39" s="238"/>
      <c r="HRL39" s="242"/>
      <c r="HRM39" s="238"/>
      <c r="HRS39" s="242"/>
      <c r="HRT39" s="238"/>
      <c r="HRZ39" s="242"/>
      <c r="HSA39" s="238"/>
      <c r="HSG39" s="242"/>
      <c r="HSH39" s="238"/>
      <c r="HSN39" s="242"/>
      <c r="HSO39" s="238"/>
      <c r="HSU39" s="242"/>
      <c r="HSV39" s="238"/>
      <c r="HTB39" s="242"/>
      <c r="HTC39" s="238"/>
      <c r="HTI39" s="242"/>
      <c r="HTJ39" s="238"/>
      <c r="HTP39" s="242"/>
      <c r="HTQ39" s="238"/>
      <c r="HTW39" s="242"/>
      <c r="HTX39" s="238"/>
      <c r="HUD39" s="242"/>
      <c r="HUE39" s="238"/>
      <c r="HUK39" s="242"/>
      <c r="HUL39" s="238"/>
      <c r="HUR39" s="242"/>
      <c r="HUS39" s="238"/>
      <c r="HUY39" s="242"/>
      <c r="HUZ39" s="238"/>
      <c r="HVF39" s="242"/>
      <c r="HVG39" s="238"/>
      <c r="HVM39" s="242"/>
      <c r="HVN39" s="238"/>
      <c r="HVT39" s="242"/>
      <c r="HVU39" s="238"/>
      <c r="HWA39" s="242"/>
      <c r="HWB39" s="238"/>
      <c r="HWH39" s="242"/>
      <c r="HWI39" s="238"/>
      <c r="HWO39" s="242"/>
      <c r="HWP39" s="238"/>
      <c r="HWV39" s="242"/>
      <c r="HWW39" s="238"/>
      <c r="HXC39" s="242"/>
      <c r="HXD39" s="238"/>
      <c r="HXJ39" s="242"/>
      <c r="HXK39" s="238"/>
      <c r="HXQ39" s="242"/>
      <c r="HXR39" s="238"/>
      <c r="HXX39" s="242"/>
      <c r="HXY39" s="238"/>
      <c r="HYE39" s="242"/>
      <c r="HYF39" s="238"/>
      <c r="HYL39" s="242"/>
      <c r="HYM39" s="238"/>
      <c r="HYS39" s="242"/>
      <c r="HYT39" s="238"/>
      <c r="HYZ39" s="242"/>
      <c r="HZA39" s="238"/>
      <c r="HZG39" s="242"/>
      <c r="HZH39" s="238"/>
      <c r="HZN39" s="242"/>
      <c r="HZO39" s="238"/>
      <c r="HZU39" s="242"/>
      <c r="HZV39" s="238"/>
      <c r="IAB39" s="242"/>
      <c r="IAC39" s="238"/>
      <c r="IAI39" s="242"/>
      <c r="IAJ39" s="238"/>
      <c r="IAP39" s="242"/>
      <c r="IAQ39" s="238"/>
      <c r="IAW39" s="242"/>
      <c r="IAX39" s="238"/>
      <c r="IBD39" s="242"/>
      <c r="IBE39" s="238"/>
      <c r="IBK39" s="242"/>
      <c r="IBL39" s="238"/>
      <c r="IBR39" s="242"/>
      <c r="IBS39" s="238"/>
      <c r="IBY39" s="242"/>
      <c r="IBZ39" s="238"/>
      <c r="ICF39" s="242"/>
      <c r="ICG39" s="238"/>
      <c r="ICM39" s="242"/>
      <c r="ICN39" s="238"/>
      <c r="ICT39" s="242"/>
      <c r="ICU39" s="238"/>
      <c r="IDA39" s="242"/>
      <c r="IDB39" s="238"/>
      <c r="IDH39" s="242"/>
      <c r="IDI39" s="238"/>
      <c r="IDO39" s="242"/>
      <c r="IDP39" s="238"/>
      <c r="IDV39" s="242"/>
      <c r="IDW39" s="238"/>
      <c r="IEC39" s="242"/>
      <c r="IED39" s="238"/>
      <c r="IEJ39" s="242"/>
      <c r="IEK39" s="238"/>
      <c r="IEQ39" s="242"/>
      <c r="IER39" s="238"/>
      <c r="IEX39" s="242"/>
      <c r="IEY39" s="238"/>
      <c r="IFE39" s="242"/>
      <c r="IFF39" s="238"/>
      <c r="IFL39" s="242"/>
      <c r="IFM39" s="238"/>
      <c r="IFS39" s="242"/>
      <c r="IFT39" s="238"/>
      <c r="IFZ39" s="242"/>
      <c r="IGA39" s="238"/>
      <c r="IGG39" s="242"/>
      <c r="IGH39" s="238"/>
      <c r="IGN39" s="242"/>
      <c r="IGO39" s="238"/>
      <c r="IGU39" s="242"/>
      <c r="IGV39" s="238"/>
      <c r="IHB39" s="242"/>
      <c r="IHC39" s="238"/>
      <c r="IHI39" s="242"/>
      <c r="IHJ39" s="238"/>
      <c r="IHP39" s="242"/>
      <c r="IHQ39" s="238"/>
      <c r="IHW39" s="242"/>
      <c r="IHX39" s="238"/>
      <c r="IID39" s="242"/>
      <c r="IIE39" s="238"/>
      <c r="IIK39" s="242"/>
      <c r="IIL39" s="238"/>
      <c r="IIR39" s="242"/>
      <c r="IIS39" s="238"/>
      <c r="IIY39" s="242"/>
      <c r="IIZ39" s="238"/>
      <c r="IJF39" s="242"/>
      <c r="IJG39" s="238"/>
      <c r="IJM39" s="242"/>
      <c r="IJN39" s="238"/>
      <c r="IJT39" s="242"/>
      <c r="IJU39" s="238"/>
      <c r="IKA39" s="242"/>
      <c r="IKB39" s="238"/>
      <c r="IKH39" s="242"/>
      <c r="IKI39" s="238"/>
      <c r="IKO39" s="242"/>
      <c r="IKP39" s="238"/>
      <c r="IKV39" s="242"/>
      <c r="IKW39" s="238"/>
      <c r="ILC39" s="242"/>
      <c r="ILD39" s="238"/>
      <c r="ILJ39" s="242"/>
      <c r="ILK39" s="238"/>
      <c r="ILQ39" s="242"/>
      <c r="ILR39" s="238"/>
      <c r="ILX39" s="242"/>
      <c r="ILY39" s="238"/>
      <c r="IME39" s="242"/>
      <c r="IMF39" s="238"/>
      <c r="IML39" s="242"/>
      <c r="IMM39" s="238"/>
      <c r="IMS39" s="242"/>
      <c r="IMT39" s="238"/>
      <c r="IMZ39" s="242"/>
      <c r="INA39" s="238"/>
      <c r="ING39" s="242"/>
      <c r="INH39" s="238"/>
      <c r="INN39" s="242"/>
      <c r="INO39" s="238"/>
      <c r="INU39" s="242"/>
      <c r="INV39" s="238"/>
      <c r="IOB39" s="242"/>
      <c r="IOC39" s="238"/>
      <c r="IOI39" s="242"/>
      <c r="IOJ39" s="238"/>
      <c r="IOP39" s="242"/>
      <c r="IOQ39" s="238"/>
      <c r="IOW39" s="242"/>
      <c r="IOX39" s="238"/>
      <c r="IPD39" s="242"/>
      <c r="IPE39" s="238"/>
      <c r="IPK39" s="242"/>
      <c r="IPL39" s="238"/>
      <c r="IPR39" s="242"/>
      <c r="IPS39" s="238"/>
      <c r="IPY39" s="242"/>
      <c r="IPZ39" s="238"/>
      <c r="IQF39" s="242"/>
      <c r="IQG39" s="238"/>
      <c r="IQM39" s="242"/>
      <c r="IQN39" s="238"/>
      <c r="IQT39" s="242"/>
      <c r="IQU39" s="238"/>
      <c r="IRA39" s="242"/>
      <c r="IRB39" s="238"/>
      <c r="IRH39" s="242"/>
      <c r="IRI39" s="238"/>
      <c r="IRO39" s="242"/>
      <c r="IRP39" s="238"/>
      <c r="IRV39" s="242"/>
      <c r="IRW39" s="238"/>
      <c r="ISC39" s="242"/>
      <c r="ISD39" s="238"/>
      <c r="ISJ39" s="242"/>
      <c r="ISK39" s="238"/>
      <c r="ISQ39" s="242"/>
      <c r="ISR39" s="238"/>
      <c r="ISX39" s="242"/>
      <c r="ISY39" s="238"/>
      <c r="ITE39" s="242"/>
      <c r="ITF39" s="238"/>
      <c r="ITL39" s="242"/>
      <c r="ITM39" s="238"/>
      <c r="ITS39" s="242"/>
      <c r="ITT39" s="238"/>
      <c r="ITZ39" s="242"/>
      <c r="IUA39" s="238"/>
      <c r="IUG39" s="242"/>
      <c r="IUH39" s="238"/>
      <c r="IUN39" s="242"/>
      <c r="IUO39" s="238"/>
      <c r="IUU39" s="242"/>
      <c r="IUV39" s="238"/>
      <c r="IVB39" s="242"/>
      <c r="IVC39" s="238"/>
      <c r="IVI39" s="242"/>
      <c r="IVJ39" s="238"/>
      <c r="IVP39" s="242"/>
      <c r="IVQ39" s="238"/>
      <c r="IVW39" s="242"/>
      <c r="IVX39" s="238"/>
      <c r="IWD39" s="242"/>
      <c r="IWE39" s="238"/>
      <c r="IWK39" s="242"/>
      <c r="IWL39" s="238"/>
      <c r="IWR39" s="242"/>
      <c r="IWS39" s="238"/>
      <c r="IWY39" s="242"/>
      <c r="IWZ39" s="238"/>
      <c r="IXF39" s="242"/>
      <c r="IXG39" s="238"/>
      <c r="IXM39" s="242"/>
      <c r="IXN39" s="238"/>
      <c r="IXT39" s="242"/>
      <c r="IXU39" s="238"/>
      <c r="IYA39" s="242"/>
      <c r="IYB39" s="238"/>
      <c r="IYH39" s="242"/>
      <c r="IYI39" s="238"/>
      <c r="IYO39" s="242"/>
      <c r="IYP39" s="238"/>
      <c r="IYV39" s="242"/>
      <c r="IYW39" s="238"/>
      <c r="IZC39" s="242"/>
      <c r="IZD39" s="238"/>
      <c r="IZJ39" s="242"/>
      <c r="IZK39" s="238"/>
      <c r="IZQ39" s="242"/>
      <c r="IZR39" s="238"/>
      <c r="IZX39" s="242"/>
      <c r="IZY39" s="238"/>
      <c r="JAE39" s="242"/>
      <c r="JAF39" s="238"/>
      <c r="JAL39" s="242"/>
      <c r="JAM39" s="238"/>
      <c r="JAS39" s="242"/>
      <c r="JAT39" s="238"/>
      <c r="JAZ39" s="242"/>
      <c r="JBA39" s="238"/>
      <c r="JBG39" s="242"/>
      <c r="JBH39" s="238"/>
      <c r="JBN39" s="242"/>
      <c r="JBO39" s="238"/>
      <c r="JBU39" s="242"/>
      <c r="JBV39" s="238"/>
      <c r="JCB39" s="242"/>
      <c r="JCC39" s="238"/>
      <c r="JCI39" s="242"/>
      <c r="JCJ39" s="238"/>
      <c r="JCP39" s="242"/>
      <c r="JCQ39" s="238"/>
      <c r="JCW39" s="242"/>
      <c r="JCX39" s="238"/>
      <c r="JDD39" s="242"/>
      <c r="JDE39" s="238"/>
      <c r="JDK39" s="242"/>
      <c r="JDL39" s="238"/>
      <c r="JDR39" s="242"/>
      <c r="JDS39" s="238"/>
      <c r="JDY39" s="242"/>
      <c r="JDZ39" s="238"/>
      <c r="JEF39" s="242"/>
      <c r="JEG39" s="238"/>
      <c r="JEM39" s="242"/>
      <c r="JEN39" s="238"/>
      <c r="JET39" s="242"/>
      <c r="JEU39" s="238"/>
      <c r="JFA39" s="242"/>
      <c r="JFB39" s="238"/>
      <c r="JFH39" s="242"/>
      <c r="JFI39" s="238"/>
      <c r="JFO39" s="242"/>
      <c r="JFP39" s="238"/>
      <c r="JFV39" s="242"/>
      <c r="JFW39" s="238"/>
      <c r="JGC39" s="242"/>
      <c r="JGD39" s="238"/>
      <c r="JGJ39" s="242"/>
      <c r="JGK39" s="238"/>
      <c r="JGQ39" s="242"/>
      <c r="JGR39" s="238"/>
      <c r="JGX39" s="242"/>
      <c r="JGY39" s="238"/>
      <c r="JHE39" s="242"/>
      <c r="JHF39" s="238"/>
      <c r="JHL39" s="242"/>
      <c r="JHM39" s="238"/>
      <c r="JHS39" s="242"/>
      <c r="JHT39" s="238"/>
      <c r="JHZ39" s="242"/>
      <c r="JIA39" s="238"/>
      <c r="JIG39" s="242"/>
      <c r="JIH39" s="238"/>
      <c r="JIN39" s="242"/>
      <c r="JIO39" s="238"/>
      <c r="JIU39" s="242"/>
      <c r="JIV39" s="238"/>
      <c r="JJB39" s="242"/>
      <c r="JJC39" s="238"/>
      <c r="JJI39" s="242"/>
      <c r="JJJ39" s="238"/>
      <c r="JJP39" s="242"/>
      <c r="JJQ39" s="238"/>
      <c r="JJW39" s="242"/>
      <c r="JJX39" s="238"/>
      <c r="JKD39" s="242"/>
      <c r="JKE39" s="238"/>
      <c r="JKK39" s="242"/>
      <c r="JKL39" s="238"/>
      <c r="JKR39" s="242"/>
      <c r="JKS39" s="238"/>
      <c r="JKY39" s="242"/>
      <c r="JKZ39" s="238"/>
      <c r="JLF39" s="242"/>
      <c r="JLG39" s="238"/>
      <c r="JLM39" s="242"/>
      <c r="JLN39" s="238"/>
      <c r="JLT39" s="242"/>
      <c r="JLU39" s="238"/>
      <c r="JMA39" s="242"/>
      <c r="JMB39" s="238"/>
      <c r="JMH39" s="242"/>
      <c r="JMI39" s="238"/>
      <c r="JMO39" s="242"/>
      <c r="JMP39" s="238"/>
      <c r="JMV39" s="242"/>
      <c r="JMW39" s="238"/>
      <c r="JNC39" s="242"/>
      <c r="JND39" s="238"/>
      <c r="JNJ39" s="242"/>
      <c r="JNK39" s="238"/>
      <c r="JNQ39" s="242"/>
      <c r="JNR39" s="238"/>
      <c r="JNX39" s="242"/>
      <c r="JNY39" s="238"/>
      <c r="JOE39" s="242"/>
      <c r="JOF39" s="238"/>
      <c r="JOL39" s="242"/>
      <c r="JOM39" s="238"/>
      <c r="JOS39" s="242"/>
      <c r="JOT39" s="238"/>
      <c r="JOZ39" s="242"/>
      <c r="JPA39" s="238"/>
      <c r="JPG39" s="242"/>
      <c r="JPH39" s="238"/>
      <c r="JPN39" s="242"/>
      <c r="JPO39" s="238"/>
      <c r="JPU39" s="242"/>
      <c r="JPV39" s="238"/>
      <c r="JQB39" s="242"/>
      <c r="JQC39" s="238"/>
      <c r="JQI39" s="242"/>
      <c r="JQJ39" s="238"/>
      <c r="JQP39" s="242"/>
      <c r="JQQ39" s="238"/>
      <c r="JQW39" s="242"/>
      <c r="JQX39" s="238"/>
      <c r="JRD39" s="242"/>
      <c r="JRE39" s="238"/>
      <c r="JRK39" s="242"/>
      <c r="JRL39" s="238"/>
      <c r="JRR39" s="242"/>
      <c r="JRS39" s="238"/>
      <c r="JRY39" s="242"/>
      <c r="JRZ39" s="238"/>
      <c r="JSF39" s="242"/>
      <c r="JSG39" s="238"/>
      <c r="JSM39" s="242"/>
      <c r="JSN39" s="238"/>
      <c r="JST39" s="242"/>
      <c r="JSU39" s="238"/>
      <c r="JTA39" s="242"/>
      <c r="JTB39" s="238"/>
      <c r="JTH39" s="242"/>
      <c r="JTI39" s="238"/>
      <c r="JTO39" s="242"/>
      <c r="JTP39" s="238"/>
      <c r="JTV39" s="242"/>
      <c r="JTW39" s="238"/>
      <c r="JUC39" s="242"/>
      <c r="JUD39" s="238"/>
      <c r="JUJ39" s="242"/>
      <c r="JUK39" s="238"/>
      <c r="JUQ39" s="242"/>
      <c r="JUR39" s="238"/>
      <c r="JUX39" s="242"/>
      <c r="JUY39" s="238"/>
      <c r="JVE39" s="242"/>
      <c r="JVF39" s="238"/>
      <c r="JVL39" s="242"/>
      <c r="JVM39" s="238"/>
      <c r="JVS39" s="242"/>
      <c r="JVT39" s="238"/>
      <c r="JVZ39" s="242"/>
      <c r="JWA39" s="238"/>
      <c r="JWG39" s="242"/>
      <c r="JWH39" s="238"/>
      <c r="JWN39" s="242"/>
      <c r="JWO39" s="238"/>
      <c r="JWU39" s="242"/>
      <c r="JWV39" s="238"/>
      <c r="JXB39" s="242"/>
      <c r="JXC39" s="238"/>
      <c r="JXI39" s="242"/>
      <c r="JXJ39" s="238"/>
      <c r="JXP39" s="242"/>
      <c r="JXQ39" s="238"/>
      <c r="JXW39" s="242"/>
      <c r="JXX39" s="238"/>
      <c r="JYD39" s="242"/>
      <c r="JYE39" s="238"/>
      <c r="JYK39" s="242"/>
      <c r="JYL39" s="238"/>
      <c r="JYR39" s="242"/>
      <c r="JYS39" s="238"/>
      <c r="JYY39" s="242"/>
      <c r="JYZ39" s="238"/>
      <c r="JZF39" s="242"/>
      <c r="JZG39" s="238"/>
      <c r="JZM39" s="242"/>
      <c r="JZN39" s="238"/>
      <c r="JZT39" s="242"/>
      <c r="JZU39" s="238"/>
      <c r="KAA39" s="242"/>
      <c r="KAB39" s="238"/>
      <c r="KAH39" s="242"/>
      <c r="KAI39" s="238"/>
      <c r="KAO39" s="242"/>
      <c r="KAP39" s="238"/>
      <c r="KAV39" s="242"/>
      <c r="KAW39" s="238"/>
      <c r="KBC39" s="242"/>
      <c r="KBD39" s="238"/>
      <c r="KBJ39" s="242"/>
      <c r="KBK39" s="238"/>
      <c r="KBQ39" s="242"/>
      <c r="KBR39" s="238"/>
      <c r="KBX39" s="242"/>
      <c r="KBY39" s="238"/>
      <c r="KCE39" s="242"/>
      <c r="KCF39" s="238"/>
      <c r="KCL39" s="242"/>
      <c r="KCM39" s="238"/>
      <c r="KCS39" s="242"/>
      <c r="KCT39" s="238"/>
      <c r="KCZ39" s="242"/>
      <c r="KDA39" s="238"/>
      <c r="KDG39" s="242"/>
      <c r="KDH39" s="238"/>
      <c r="KDN39" s="242"/>
      <c r="KDO39" s="238"/>
      <c r="KDU39" s="242"/>
      <c r="KDV39" s="238"/>
      <c r="KEB39" s="242"/>
      <c r="KEC39" s="238"/>
      <c r="KEI39" s="242"/>
      <c r="KEJ39" s="238"/>
      <c r="KEP39" s="242"/>
      <c r="KEQ39" s="238"/>
      <c r="KEW39" s="242"/>
      <c r="KEX39" s="238"/>
      <c r="KFD39" s="242"/>
      <c r="KFE39" s="238"/>
      <c r="KFK39" s="242"/>
      <c r="KFL39" s="238"/>
      <c r="KFR39" s="242"/>
      <c r="KFS39" s="238"/>
      <c r="KFY39" s="242"/>
      <c r="KFZ39" s="238"/>
      <c r="KGF39" s="242"/>
      <c r="KGG39" s="238"/>
      <c r="KGM39" s="242"/>
      <c r="KGN39" s="238"/>
      <c r="KGT39" s="242"/>
      <c r="KGU39" s="238"/>
      <c r="KHA39" s="242"/>
      <c r="KHB39" s="238"/>
      <c r="KHH39" s="242"/>
      <c r="KHI39" s="238"/>
      <c r="KHO39" s="242"/>
      <c r="KHP39" s="238"/>
      <c r="KHV39" s="242"/>
      <c r="KHW39" s="238"/>
      <c r="KIC39" s="242"/>
      <c r="KID39" s="238"/>
      <c r="KIJ39" s="242"/>
      <c r="KIK39" s="238"/>
      <c r="KIQ39" s="242"/>
      <c r="KIR39" s="238"/>
      <c r="KIX39" s="242"/>
      <c r="KIY39" s="238"/>
      <c r="KJE39" s="242"/>
      <c r="KJF39" s="238"/>
      <c r="KJL39" s="242"/>
      <c r="KJM39" s="238"/>
      <c r="KJS39" s="242"/>
      <c r="KJT39" s="238"/>
      <c r="KJZ39" s="242"/>
      <c r="KKA39" s="238"/>
      <c r="KKG39" s="242"/>
      <c r="KKH39" s="238"/>
      <c r="KKN39" s="242"/>
      <c r="KKO39" s="238"/>
      <c r="KKU39" s="242"/>
      <c r="KKV39" s="238"/>
      <c r="KLB39" s="242"/>
      <c r="KLC39" s="238"/>
      <c r="KLI39" s="242"/>
      <c r="KLJ39" s="238"/>
      <c r="KLP39" s="242"/>
      <c r="KLQ39" s="238"/>
      <c r="KLW39" s="242"/>
      <c r="KLX39" s="238"/>
      <c r="KMD39" s="242"/>
      <c r="KME39" s="238"/>
      <c r="KMK39" s="242"/>
      <c r="KML39" s="238"/>
      <c r="KMR39" s="242"/>
      <c r="KMS39" s="238"/>
      <c r="KMY39" s="242"/>
      <c r="KMZ39" s="238"/>
      <c r="KNF39" s="242"/>
      <c r="KNG39" s="238"/>
      <c r="KNM39" s="242"/>
      <c r="KNN39" s="238"/>
      <c r="KNT39" s="242"/>
      <c r="KNU39" s="238"/>
      <c r="KOA39" s="242"/>
      <c r="KOB39" s="238"/>
      <c r="KOH39" s="242"/>
      <c r="KOI39" s="238"/>
      <c r="KOO39" s="242"/>
      <c r="KOP39" s="238"/>
      <c r="KOV39" s="242"/>
      <c r="KOW39" s="238"/>
      <c r="KPC39" s="242"/>
      <c r="KPD39" s="238"/>
      <c r="KPJ39" s="242"/>
      <c r="KPK39" s="238"/>
      <c r="KPQ39" s="242"/>
      <c r="KPR39" s="238"/>
      <c r="KPX39" s="242"/>
      <c r="KPY39" s="238"/>
      <c r="KQE39" s="242"/>
      <c r="KQF39" s="238"/>
      <c r="KQL39" s="242"/>
      <c r="KQM39" s="238"/>
      <c r="KQS39" s="242"/>
      <c r="KQT39" s="238"/>
      <c r="KQZ39" s="242"/>
      <c r="KRA39" s="238"/>
      <c r="KRG39" s="242"/>
      <c r="KRH39" s="238"/>
      <c r="KRN39" s="242"/>
      <c r="KRO39" s="238"/>
      <c r="KRU39" s="242"/>
      <c r="KRV39" s="238"/>
      <c r="KSB39" s="242"/>
      <c r="KSC39" s="238"/>
      <c r="KSI39" s="242"/>
      <c r="KSJ39" s="238"/>
      <c r="KSP39" s="242"/>
      <c r="KSQ39" s="238"/>
      <c r="KSW39" s="242"/>
      <c r="KSX39" s="238"/>
      <c r="KTD39" s="242"/>
      <c r="KTE39" s="238"/>
      <c r="KTK39" s="242"/>
      <c r="KTL39" s="238"/>
      <c r="KTR39" s="242"/>
      <c r="KTS39" s="238"/>
      <c r="KTY39" s="242"/>
      <c r="KTZ39" s="238"/>
      <c r="KUF39" s="242"/>
      <c r="KUG39" s="238"/>
      <c r="KUM39" s="242"/>
      <c r="KUN39" s="238"/>
      <c r="KUT39" s="242"/>
      <c r="KUU39" s="238"/>
      <c r="KVA39" s="242"/>
      <c r="KVB39" s="238"/>
      <c r="KVH39" s="242"/>
      <c r="KVI39" s="238"/>
      <c r="KVO39" s="242"/>
      <c r="KVP39" s="238"/>
      <c r="KVV39" s="242"/>
      <c r="KVW39" s="238"/>
      <c r="KWC39" s="242"/>
      <c r="KWD39" s="238"/>
      <c r="KWJ39" s="242"/>
      <c r="KWK39" s="238"/>
      <c r="KWQ39" s="242"/>
      <c r="KWR39" s="238"/>
      <c r="KWX39" s="242"/>
      <c r="KWY39" s="238"/>
      <c r="KXE39" s="242"/>
      <c r="KXF39" s="238"/>
      <c r="KXL39" s="242"/>
      <c r="KXM39" s="238"/>
      <c r="KXS39" s="242"/>
      <c r="KXT39" s="238"/>
      <c r="KXZ39" s="242"/>
      <c r="KYA39" s="238"/>
      <c r="KYG39" s="242"/>
      <c r="KYH39" s="238"/>
      <c r="KYN39" s="242"/>
      <c r="KYO39" s="238"/>
      <c r="KYU39" s="242"/>
      <c r="KYV39" s="238"/>
      <c r="KZB39" s="242"/>
      <c r="KZC39" s="238"/>
      <c r="KZI39" s="242"/>
      <c r="KZJ39" s="238"/>
      <c r="KZP39" s="242"/>
      <c r="KZQ39" s="238"/>
      <c r="KZW39" s="242"/>
      <c r="KZX39" s="238"/>
      <c r="LAD39" s="242"/>
      <c r="LAE39" s="238"/>
      <c r="LAK39" s="242"/>
      <c r="LAL39" s="238"/>
      <c r="LAR39" s="242"/>
      <c r="LAS39" s="238"/>
      <c r="LAY39" s="242"/>
      <c r="LAZ39" s="238"/>
      <c r="LBF39" s="242"/>
      <c r="LBG39" s="238"/>
      <c r="LBM39" s="242"/>
      <c r="LBN39" s="238"/>
      <c r="LBT39" s="242"/>
      <c r="LBU39" s="238"/>
      <c r="LCA39" s="242"/>
      <c r="LCB39" s="238"/>
      <c r="LCH39" s="242"/>
      <c r="LCI39" s="238"/>
      <c r="LCO39" s="242"/>
      <c r="LCP39" s="238"/>
      <c r="LCV39" s="242"/>
      <c r="LCW39" s="238"/>
      <c r="LDC39" s="242"/>
      <c r="LDD39" s="238"/>
      <c r="LDJ39" s="242"/>
      <c r="LDK39" s="238"/>
      <c r="LDQ39" s="242"/>
      <c r="LDR39" s="238"/>
      <c r="LDX39" s="242"/>
      <c r="LDY39" s="238"/>
      <c r="LEE39" s="242"/>
      <c r="LEF39" s="238"/>
      <c r="LEL39" s="242"/>
      <c r="LEM39" s="238"/>
      <c r="LES39" s="242"/>
      <c r="LET39" s="238"/>
      <c r="LEZ39" s="242"/>
      <c r="LFA39" s="238"/>
      <c r="LFG39" s="242"/>
      <c r="LFH39" s="238"/>
      <c r="LFN39" s="242"/>
      <c r="LFO39" s="238"/>
      <c r="LFU39" s="242"/>
      <c r="LFV39" s="238"/>
      <c r="LGB39" s="242"/>
      <c r="LGC39" s="238"/>
      <c r="LGI39" s="242"/>
      <c r="LGJ39" s="238"/>
      <c r="LGP39" s="242"/>
      <c r="LGQ39" s="238"/>
      <c r="LGW39" s="242"/>
      <c r="LGX39" s="238"/>
      <c r="LHD39" s="242"/>
      <c r="LHE39" s="238"/>
      <c r="LHK39" s="242"/>
      <c r="LHL39" s="238"/>
      <c r="LHR39" s="242"/>
      <c r="LHS39" s="238"/>
      <c r="LHY39" s="242"/>
      <c r="LHZ39" s="238"/>
      <c r="LIF39" s="242"/>
      <c r="LIG39" s="238"/>
      <c r="LIM39" s="242"/>
      <c r="LIN39" s="238"/>
      <c r="LIT39" s="242"/>
      <c r="LIU39" s="238"/>
      <c r="LJA39" s="242"/>
      <c r="LJB39" s="238"/>
      <c r="LJH39" s="242"/>
      <c r="LJI39" s="238"/>
      <c r="LJO39" s="242"/>
      <c r="LJP39" s="238"/>
      <c r="LJV39" s="242"/>
      <c r="LJW39" s="238"/>
      <c r="LKC39" s="242"/>
      <c r="LKD39" s="238"/>
      <c r="LKJ39" s="242"/>
      <c r="LKK39" s="238"/>
      <c r="LKQ39" s="242"/>
      <c r="LKR39" s="238"/>
      <c r="LKX39" s="242"/>
      <c r="LKY39" s="238"/>
      <c r="LLE39" s="242"/>
      <c r="LLF39" s="238"/>
      <c r="LLL39" s="242"/>
      <c r="LLM39" s="238"/>
      <c r="LLS39" s="242"/>
      <c r="LLT39" s="238"/>
      <c r="LLZ39" s="242"/>
      <c r="LMA39" s="238"/>
      <c r="LMG39" s="242"/>
      <c r="LMH39" s="238"/>
      <c r="LMN39" s="242"/>
      <c r="LMO39" s="238"/>
      <c r="LMU39" s="242"/>
      <c r="LMV39" s="238"/>
      <c r="LNB39" s="242"/>
      <c r="LNC39" s="238"/>
      <c r="LNI39" s="242"/>
      <c r="LNJ39" s="238"/>
      <c r="LNP39" s="242"/>
      <c r="LNQ39" s="238"/>
      <c r="LNW39" s="242"/>
      <c r="LNX39" s="238"/>
      <c r="LOD39" s="242"/>
      <c r="LOE39" s="238"/>
      <c r="LOK39" s="242"/>
      <c r="LOL39" s="238"/>
      <c r="LOR39" s="242"/>
      <c r="LOS39" s="238"/>
      <c r="LOY39" s="242"/>
      <c r="LOZ39" s="238"/>
      <c r="LPF39" s="242"/>
      <c r="LPG39" s="238"/>
      <c r="LPM39" s="242"/>
      <c r="LPN39" s="238"/>
      <c r="LPT39" s="242"/>
      <c r="LPU39" s="238"/>
      <c r="LQA39" s="242"/>
      <c r="LQB39" s="238"/>
      <c r="LQH39" s="242"/>
      <c r="LQI39" s="238"/>
      <c r="LQO39" s="242"/>
      <c r="LQP39" s="238"/>
      <c r="LQV39" s="242"/>
      <c r="LQW39" s="238"/>
      <c r="LRC39" s="242"/>
      <c r="LRD39" s="238"/>
      <c r="LRJ39" s="242"/>
      <c r="LRK39" s="238"/>
      <c r="LRQ39" s="242"/>
      <c r="LRR39" s="238"/>
      <c r="LRX39" s="242"/>
      <c r="LRY39" s="238"/>
      <c r="LSE39" s="242"/>
      <c r="LSF39" s="238"/>
      <c r="LSL39" s="242"/>
      <c r="LSM39" s="238"/>
      <c r="LSS39" s="242"/>
      <c r="LST39" s="238"/>
      <c r="LSZ39" s="242"/>
      <c r="LTA39" s="238"/>
      <c r="LTG39" s="242"/>
      <c r="LTH39" s="238"/>
      <c r="LTN39" s="242"/>
      <c r="LTO39" s="238"/>
      <c r="LTU39" s="242"/>
      <c r="LTV39" s="238"/>
      <c r="LUB39" s="242"/>
      <c r="LUC39" s="238"/>
      <c r="LUI39" s="242"/>
      <c r="LUJ39" s="238"/>
      <c r="LUP39" s="242"/>
      <c r="LUQ39" s="238"/>
      <c r="LUW39" s="242"/>
      <c r="LUX39" s="238"/>
      <c r="LVD39" s="242"/>
      <c r="LVE39" s="238"/>
      <c r="LVK39" s="242"/>
      <c r="LVL39" s="238"/>
      <c r="LVR39" s="242"/>
      <c r="LVS39" s="238"/>
      <c r="LVY39" s="242"/>
      <c r="LVZ39" s="238"/>
      <c r="LWF39" s="242"/>
      <c r="LWG39" s="238"/>
      <c r="LWM39" s="242"/>
      <c r="LWN39" s="238"/>
      <c r="LWT39" s="242"/>
      <c r="LWU39" s="238"/>
      <c r="LXA39" s="242"/>
      <c r="LXB39" s="238"/>
      <c r="LXH39" s="242"/>
      <c r="LXI39" s="238"/>
      <c r="LXO39" s="242"/>
      <c r="LXP39" s="238"/>
      <c r="LXV39" s="242"/>
      <c r="LXW39" s="238"/>
      <c r="LYC39" s="242"/>
      <c r="LYD39" s="238"/>
      <c r="LYJ39" s="242"/>
      <c r="LYK39" s="238"/>
      <c r="LYQ39" s="242"/>
      <c r="LYR39" s="238"/>
      <c r="LYX39" s="242"/>
      <c r="LYY39" s="238"/>
      <c r="LZE39" s="242"/>
      <c r="LZF39" s="238"/>
      <c r="LZL39" s="242"/>
      <c r="LZM39" s="238"/>
      <c r="LZS39" s="242"/>
      <c r="LZT39" s="238"/>
      <c r="LZZ39" s="242"/>
      <c r="MAA39" s="238"/>
      <c r="MAG39" s="242"/>
      <c r="MAH39" s="238"/>
      <c r="MAN39" s="242"/>
      <c r="MAO39" s="238"/>
      <c r="MAU39" s="242"/>
      <c r="MAV39" s="238"/>
      <c r="MBB39" s="242"/>
      <c r="MBC39" s="238"/>
      <c r="MBI39" s="242"/>
      <c r="MBJ39" s="238"/>
      <c r="MBP39" s="242"/>
      <c r="MBQ39" s="238"/>
      <c r="MBW39" s="242"/>
      <c r="MBX39" s="238"/>
      <c r="MCD39" s="242"/>
      <c r="MCE39" s="238"/>
      <c r="MCK39" s="242"/>
      <c r="MCL39" s="238"/>
      <c r="MCR39" s="242"/>
      <c r="MCS39" s="238"/>
      <c r="MCY39" s="242"/>
      <c r="MCZ39" s="238"/>
      <c r="MDF39" s="242"/>
      <c r="MDG39" s="238"/>
      <c r="MDM39" s="242"/>
      <c r="MDN39" s="238"/>
      <c r="MDT39" s="242"/>
      <c r="MDU39" s="238"/>
      <c r="MEA39" s="242"/>
      <c r="MEB39" s="238"/>
      <c r="MEH39" s="242"/>
      <c r="MEI39" s="238"/>
      <c r="MEO39" s="242"/>
      <c r="MEP39" s="238"/>
      <c r="MEV39" s="242"/>
      <c r="MEW39" s="238"/>
      <c r="MFC39" s="242"/>
      <c r="MFD39" s="238"/>
      <c r="MFJ39" s="242"/>
      <c r="MFK39" s="238"/>
      <c r="MFQ39" s="242"/>
      <c r="MFR39" s="238"/>
      <c r="MFX39" s="242"/>
      <c r="MFY39" s="238"/>
      <c r="MGE39" s="242"/>
      <c r="MGF39" s="238"/>
      <c r="MGL39" s="242"/>
      <c r="MGM39" s="238"/>
      <c r="MGS39" s="242"/>
      <c r="MGT39" s="238"/>
      <c r="MGZ39" s="242"/>
      <c r="MHA39" s="238"/>
      <c r="MHG39" s="242"/>
      <c r="MHH39" s="238"/>
      <c r="MHN39" s="242"/>
      <c r="MHO39" s="238"/>
      <c r="MHU39" s="242"/>
      <c r="MHV39" s="238"/>
      <c r="MIB39" s="242"/>
      <c r="MIC39" s="238"/>
      <c r="MII39" s="242"/>
      <c r="MIJ39" s="238"/>
      <c r="MIP39" s="242"/>
      <c r="MIQ39" s="238"/>
      <c r="MIW39" s="242"/>
      <c r="MIX39" s="238"/>
      <c r="MJD39" s="242"/>
      <c r="MJE39" s="238"/>
      <c r="MJK39" s="242"/>
      <c r="MJL39" s="238"/>
      <c r="MJR39" s="242"/>
      <c r="MJS39" s="238"/>
      <c r="MJY39" s="242"/>
      <c r="MJZ39" s="238"/>
      <c r="MKF39" s="242"/>
      <c r="MKG39" s="238"/>
      <c r="MKM39" s="242"/>
      <c r="MKN39" s="238"/>
      <c r="MKT39" s="242"/>
      <c r="MKU39" s="238"/>
      <c r="MLA39" s="242"/>
      <c r="MLB39" s="238"/>
      <c r="MLH39" s="242"/>
      <c r="MLI39" s="238"/>
      <c r="MLO39" s="242"/>
      <c r="MLP39" s="238"/>
      <c r="MLV39" s="242"/>
      <c r="MLW39" s="238"/>
      <c r="MMC39" s="242"/>
      <c r="MMD39" s="238"/>
      <c r="MMJ39" s="242"/>
      <c r="MMK39" s="238"/>
      <c r="MMQ39" s="242"/>
      <c r="MMR39" s="238"/>
      <c r="MMX39" s="242"/>
      <c r="MMY39" s="238"/>
      <c r="MNE39" s="242"/>
      <c r="MNF39" s="238"/>
      <c r="MNL39" s="242"/>
      <c r="MNM39" s="238"/>
      <c r="MNS39" s="242"/>
      <c r="MNT39" s="238"/>
      <c r="MNZ39" s="242"/>
      <c r="MOA39" s="238"/>
      <c r="MOG39" s="242"/>
      <c r="MOH39" s="238"/>
      <c r="MON39" s="242"/>
      <c r="MOO39" s="238"/>
      <c r="MOU39" s="242"/>
      <c r="MOV39" s="238"/>
      <c r="MPB39" s="242"/>
      <c r="MPC39" s="238"/>
      <c r="MPI39" s="242"/>
      <c r="MPJ39" s="238"/>
      <c r="MPP39" s="242"/>
      <c r="MPQ39" s="238"/>
      <c r="MPW39" s="242"/>
      <c r="MPX39" s="238"/>
      <c r="MQD39" s="242"/>
      <c r="MQE39" s="238"/>
      <c r="MQK39" s="242"/>
      <c r="MQL39" s="238"/>
      <c r="MQR39" s="242"/>
      <c r="MQS39" s="238"/>
      <c r="MQY39" s="242"/>
      <c r="MQZ39" s="238"/>
      <c r="MRF39" s="242"/>
      <c r="MRG39" s="238"/>
      <c r="MRM39" s="242"/>
      <c r="MRN39" s="238"/>
      <c r="MRT39" s="242"/>
      <c r="MRU39" s="238"/>
      <c r="MSA39" s="242"/>
      <c r="MSB39" s="238"/>
      <c r="MSH39" s="242"/>
      <c r="MSI39" s="238"/>
      <c r="MSO39" s="242"/>
      <c r="MSP39" s="238"/>
      <c r="MSV39" s="242"/>
      <c r="MSW39" s="238"/>
      <c r="MTC39" s="242"/>
      <c r="MTD39" s="238"/>
      <c r="MTJ39" s="242"/>
      <c r="MTK39" s="238"/>
      <c r="MTQ39" s="242"/>
      <c r="MTR39" s="238"/>
      <c r="MTX39" s="242"/>
      <c r="MTY39" s="238"/>
      <c r="MUE39" s="242"/>
      <c r="MUF39" s="238"/>
      <c r="MUL39" s="242"/>
      <c r="MUM39" s="238"/>
      <c r="MUS39" s="242"/>
      <c r="MUT39" s="238"/>
      <c r="MUZ39" s="242"/>
      <c r="MVA39" s="238"/>
      <c r="MVG39" s="242"/>
      <c r="MVH39" s="238"/>
      <c r="MVN39" s="242"/>
      <c r="MVO39" s="238"/>
      <c r="MVU39" s="242"/>
      <c r="MVV39" s="238"/>
      <c r="MWB39" s="242"/>
      <c r="MWC39" s="238"/>
      <c r="MWI39" s="242"/>
      <c r="MWJ39" s="238"/>
      <c r="MWP39" s="242"/>
      <c r="MWQ39" s="238"/>
      <c r="MWW39" s="242"/>
      <c r="MWX39" s="238"/>
      <c r="MXD39" s="242"/>
      <c r="MXE39" s="238"/>
      <c r="MXK39" s="242"/>
      <c r="MXL39" s="238"/>
      <c r="MXR39" s="242"/>
      <c r="MXS39" s="238"/>
      <c r="MXY39" s="242"/>
      <c r="MXZ39" s="238"/>
      <c r="MYF39" s="242"/>
      <c r="MYG39" s="238"/>
      <c r="MYM39" s="242"/>
      <c r="MYN39" s="238"/>
      <c r="MYT39" s="242"/>
      <c r="MYU39" s="238"/>
      <c r="MZA39" s="242"/>
      <c r="MZB39" s="238"/>
      <c r="MZH39" s="242"/>
      <c r="MZI39" s="238"/>
      <c r="MZO39" s="242"/>
      <c r="MZP39" s="238"/>
      <c r="MZV39" s="242"/>
      <c r="MZW39" s="238"/>
      <c r="NAC39" s="242"/>
      <c r="NAD39" s="238"/>
      <c r="NAJ39" s="242"/>
      <c r="NAK39" s="238"/>
      <c r="NAQ39" s="242"/>
      <c r="NAR39" s="238"/>
      <c r="NAX39" s="242"/>
      <c r="NAY39" s="238"/>
      <c r="NBE39" s="242"/>
      <c r="NBF39" s="238"/>
      <c r="NBL39" s="242"/>
      <c r="NBM39" s="238"/>
      <c r="NBS39" s="242"/>
      <c r="NBT39" s="238"/>
      <c r="NBZ39" s="242"/>
      <c r="NCA39" s="238"/>
      <c r="NCG39" s="242"/>
      <c r="NCH39" s="238"/>
      <c r="NCN39" s="242"/>
      <c r="NCO39" s="238"/>
      <c r="NCU39" s="242"/>
      <c r="NCV39" s="238"/>
      <c r="NDB39" s="242"/>
      <c r="NDC39" s="238"/>
      <c r="NDI39" s="242"/>
      <c r="NDJ39" s="238"/>
      <c r="NDP39" s="242"/>
      <c r="NDQ39" s="238"/>
      <c r="NDW39" s="242"/>
      <c r="NDX39" s="238"/>
      <c r="NED39" s="242"/>
      <c r="NEE39" s="238"/>
      <c r="NEK39" s="242"/>
      <c r="NEL39" s="238"/>
      <c r="NER39" s="242"/>
      <c r="NES39" s="238"/>
      <c r="NEY39" s="242"/>
      <c r="NEZ39" s="238"/>
      <c r="NFF39" s="242"/>
      <c r="NFG39" s="238"/>
      <c r="NFM39" s="242"/>
      <c r="NFN39" s="238"/>
      <c r="NFT39" s="242"/>
      <c r="NFU39" s="238"/>
      <c r="NGA39" s="242"/>
      <c r="NGB39" s="238"/>
      <c r="NGH39" s="242"/>
      <c r="NGI39" s="238"/>
      <c r="NGO39" s="242"/>
      <c r="NGP39" s="238"/>
      <c r="NGV39" s="242"/>
      <c r="NGW39" s="238"/>
      <c r="NHC39" s="242"/>
      <c r="NHD39" s="238"/>
      <c r="NHJ39" s="242"/>
      <c r="NHK39" s="238"/>
      <c r="NHQ39" s="242"/>
      <c r="NHR39" s="238"/>
      <c r="NHX39" s="242"/>
      <c r="NHY39" s="238"/>
      <c r="NIE39" s="242"/>
      <c r="NIF39" s="238"/>
      <c r="NIL39" s="242"/>
      <c r="NIM39" s="238"/>
      <c r="NIS39" s="242"/>
      <c r="NIT39" s="238"/>
      <c r="NIZ39" s="242"/>
      <c r="NJA39" s="238"/>
      <c r="NJG39" s="242"/>
      <c r="NJH39" s="238"/>
      <c r="NJN39" s="242"/>
      <c r="NJO39" s="238"/>
      <c r="NJU39" s="242"/>
      <c r="NJV39" s="238"/>
      <c r="NKB39" s="242"/>
      <c r="NKC39" s="238"/>
      <c r="NKI39" s="242"/>
      <c r="NKJ39" s="238"/>
      <c r="NKP39" s="242"/>
      <c r="NKQ39" s="238"/>
      <c r="NKW39" s="242"/>
      <c r="NKX39" s="238"/>
      <c r="NLD39" s="242"/>
      <c r="NLE39" s="238"/>
      <c r="NLK39" s="242"/>
      <c r="NLL39" s="238"/>
      <c r="NLR39" s="242"/>
      <c r="NLS39" s="238"/>
      <c r="NLY39" s="242"/>
      <c r="NLZ39" s="238"/>
      <c r="NMF39" s="242"/>
      <c r="NMG39" s="238"/>
      <c r="NMM39" s="242"/>
      <c r="NMN39" s="238"/>
      <c r="NMT39" s="242"/>
      <c r="NMU39" s="238"/>
      <c r="NNA39" s="242"/>
      <c r="NNB39" s="238"/>
      <c r="NNH39" s="242"/>
      <c r="NNI39" s="238"/>
      <c r="NNO39" s="242"/>
      <c r="NNP39" s="238"/>
      <c r="NNV39" s="242"/>
      <c r="NNW39" s="238"/>
      <c r="NOC39" s="242"/>
      <c r="NOD39" s="238"/>
      <c r="NOJ39" s="242"/>
      <c r="NOK39" s="238"/>
      <c r="NOQ39" s="242"/>
      <c r="NOR39" s="238"/>
      <c r="NOX39" s="242"/>
      <c r="NOY39" s="238"/>
      <c r="NPE39" s="242"/>
      <c r="NPF39" s="238"/>
      <c r="NPL39" s="242"/>
      <c r="NPM39" s="238"/>
      <c r="NPS39" s="242"/>
      <c r="NPT39" s="238"/>
      <c r="NPZ39" s="242"/>
      <c r="NQA39" s="238"/>
      <c r="NQG39" s="242"/>
      <c r="NQH39" s="238"/>
      <c r="NQN39" s="242"/>
      <c r="NQO39" s="238"/>
      <c r="NQU39" s="242"/>
      <c r="NQV39" s="238"/>
      <c r="NRB39" s="242"/>
      <c r="NRC39" s="238"/>
      <c r="NRI39" s="242"/>
      <c r="NRJ39" s="238"/>
      <c r="NRP39" s="242"/>
      <c r="NRQ39" s="238"/>
      <c r="NRW39" s="242"/>
      <c r="NRX39" s="238"/>
      <c r="NSD39" s="242"/>
      <c r="NSE39" s="238"/>
      <c r="NSK39" s="242"/>
      <c r="NSL39" s="238"/>
      <c r="NSR39" s="242"/>
      <c r="NSS39" s="238"/>
      <c r="NSY39" s="242"/>
      <c r="NSZ39" s="238"/>
      <c r="NTF39" s="242"/>
      <c r="NTG39" s="238"/>
      <c r="NTM39" s="242"/>
      <c r="NTN39" s="238"/>
      <c r="NTT39" s="242"/>
      <c r="NTU39" s="238"/>
      <c r="NUA39" s="242"/>
      <c r="NUB39" s="238"/>
      <c r="NUH39" s="242"/>
      <c r="NUI39" s="238"/>
      <c r="NUO39" s="242"/>
      <c r="NUP39" s="238"/>
      <c r="NUV39" s="242"/>
      <c r="NUW39" s="238"/>
      <c r="NVC39" s="242"/>
      <c r="NVD39" s="238"/>
      <c r="NVJ39" s="242"/>
      <c r="NVK39" s="238"/>
      <c r="NVQ39" s="242"/>
      <c r="NVR39" s="238"/>
      <c r="NVX39" s="242"/>
      <c r="NVY39" s="238"/>
      <c r="NWE39" s="242"/>
      <c r="NWF39" s="238"/>
      <c r="NWL39" s="242"/>
      <c r="NWM39" s="238"/>
      <c r="NWS39" s="242"/>
      <c r="NWT39" s="238"/>
      <c r="NWZ39" s="242"/>
      <c r="NXA39" s="238"/>
      <c r="NXG39" s="242"/>
      <c r="NXH39" s="238"/>
      <c r="NXN39" s="242"/>
      <c r="NXO39" s="238"/>
      <c r="NXU39" s="242"/>
      <c r="NXV39" s="238"/>
      <c r="NYB39" s="242"/>
      <c r="NYC39" s="238"/>
      <c r="NYI39" s="242"/>
      <c r="NYJ39" s="238"/>
      <c r="NYP39" s="242"/>
      <c r="NYQ39" s="238"/>
      <c r="NYW39" s="242"/>
      <c r="NYX39" s="238"/>
      <c r="NZD39" s="242"/>
      <c r="NZE39" s="238"/>
      <c r="NZK39" s="242"/>
      <c r="NZL39" s="238"/>
      <c r="NZR39" s="242"/>
      <c r="NZS39" s="238"/>
      <c r="NZY39" s="242"/>
      <c r="NZZ39" s="238"/>
      <c r="OAF39" s="242"/>
      <c r="OAG39" s="238"/>
      <c r="OAM39" s="242"/>
      <c r="OAN39" s="238"/>
      <c r="OAT39" s="242"/>
      <c r="OAU39" s="238"/>
      <c r="OBA39" s="242"/>
      <c r="OBB39" s="238"/>
      <c r="OBH39" s="242"/>
      <c r="OBI39" s="238"/>
      <c r="OBO39" s="242"/>
      <c r="OBP39" s="238"/>
      <c r="OBV39" s="242"/>
      <c r="OBW39" s="238"/>
      <c r="OCC39" s="242"/>
      <c r="OCD39" s="238"/>
      <c r="OCJ39" s="242"/>
      <c r="OCK39" s="238"/>
      <c r="OCQ39" s="242"/>
      <c r="OCR39" s="238"/>
      <c r="OCX39" s="242"/>
      <c r="OCY39" s="238"/>
      <c r="ODE39" s="242"/>
      <c r="ODF39" s="238"/>
      <c r="ODL39" s="242"/>
      <c r="ODM39" s="238"/>
      <c r="ODS39" s="242"/>
      <c r="ODT39" s="238"/>
      <c r="ODZ39" s="242"/>
      <c r="OEA39" s="238"/>
      <c r="OEG39" s="242"/>
      <c r="OEH39" s="238"/>
      <c r="OEN39" s="242"/>
      <c r="OEO39" s="238"/>
      <c r="OEU39" s="242"/>
      <c r="OEV39" s="238"/>
      <c r="OFB39" s="242"/>
      <c r="OFC39" s="238"/>
      <c r="OFI39" s="242"/>
      <c r="OFJ39" s="238"/>
      <c r="OFP39" s="242"/>
      <c r="OFQ39" s="238"/>
      <c r="OFW39" s="242"/>
      <c r="OFX39" s="238"/>
      <c r="OGD39" s="242"/>
      <c r="OGE39" s="238"/>
      <c r="OGK39" s="242"/>
      <c r="OGL39" s="238"/>
      <c r="OGR39" s="242"/>
      <c r="OGS39" s="238"/>
      <c r="OGY39" s="242"/>
      <c r="OGZ39" s="238"/>
      <c r="OHF39" s="242"/>
      <c r="OHG39" s="238"/>
      <c r="OHM39" s="242"/>
      <c r="OHN39" s="238"/>
      <c r="OHT39" s="242"/>
      <c r="OHU39" s="238"/>
      <c r="OIA39" s="242"/>
      <c r="OIB39" s="238"/>
      <c r="OIH39" s="242"/>
      <c r="OII39" s="238"/>
      <c r="OIO39" s="242"/>
      <c r="OIP39" s="238"/>
      <c r="OIV39" s="242"/>
      <c r="OIW39" s="238"/>
      <c r="OJC39" s="242"/>
      <c r="OJD39" s="238"/>
      <c r="OJJ39" s="242"/>
      <c r="OJK39" s="238"/>
      <c r="OJQ39" s="242"/>
      <c r="OJR39" s="238"/>
      <c r="OJX39" s="242"/>
      <c r="OJY39" s="238"/>
      <c r="OKE39" s="242"/>
      <c r="OKF39" s="238"/>
      <c r="OKL39" s="242"/>
      <c r="OKM39" s="238"/>
      <c r="OKS39" s="242"/>
      <c r="OKT39" s="238"/>
      <c r="OKZ39" s="242"/>
      <c r="OLA39" s="238"/>
      <c r="OLG39" s="242"/>
      <c r="OLH39" s="238"/>
      <c r="OLN39" s="242"/>
      <c r="OLO39" s="238"/>
      <c r="OLU39" s="242"/>
      <c r="OLV39" s="238"/>
      <c r="OMB39" s="242"/>
      <c r="OMC39" s="238"/>
      <c r="OMI39" s="242"/>
      <c r="OMJ39" s="238"/>
      <c r="OMP39" s="242"/>
      <c r="OMQ39" s="238"/>
      <c r="OMW39" s="242"/>
      <c r="OMX39" s="238"/>
      <c r="OND39" s="242"/>
      <c r="ONE39" s="238"/>
      <c r="ONK39" s="242"/>
      <c r="ONL39" s="238"/>
      <c r="ONR39" s="242"/>
      <c r="ONS39" s="238"/>
      <c r="ONY39" s="242"/>
      <c r="ONZ39" s="238"/>
      <c r="OOF39" s="242"/>
      <c r="OOG39" s="238"/>
      <c r="OOM39" s="242"/>
      <c r="OON39" s="238"/>
      <c r="OOT39" s="242"/>
      <c r="OOU39" s="238"/>
      <c r="OPA39" s="242"/>
      <c r="OPB39" s="238"/>
      <c r="OPH39" s="242"/>
      <c r="OPI39" s="238"/>
      <c r="OPO39" s="242"/>
      <c r="OPP39" s="238"/>
      <c r="OPV39" s="242"/>
      <c r="OPW39" s="238"/>
      <c r="OQC39" s="242"/>
      <c r="OQD39" s="238"/>
      <c r="OQJ39" s="242"/>
      <c r="OQK39" s="238"/>
      <c r="OQQ39" s="242"/>
      <c r="OQR39" s="238"/>
      <c r="OQX39" s="242"/>
      <c r="OQY39" s="238"/>
      <c r="ORE39" s="242"/>
      <c r="ORF39" s="238"/>
      <c r="ORL39" s="242"/>
      <c r="ORM39" s="238"/>
      <c r="ORS39" s="242"/>
      <c r="ORT39" s="238"/>
      <c r="ORZ39" s="242"/>
      <c r="OSA39" s="238"/>
      <c r="OSG39" s="242"/>
      <c r="OSH39" s="238"/>
      <c r="OSN39" s="242"/>
      <c r="OSO39" s="238"/>
      <c r="OSU39" s="242"/>
      <c r="OSV39" s="238"/>
      <c r="OTB39" s="242"/>
      <c r="OTC39" s="238"/>
      <c r="OTI39" s="242"/>
      <c r="OTJ39" s="238"/>
      <c r="OTP39" s="242"/>
      <c r="OTQ39" s="238"/>
      <c r="OTW39" s="242"/>
      <c r="OTX39" s="238"/>
      <c r="OUD39" s="242"/>
      <c r="OUE39" s="238"/>
      <c r="OUK39" s="242"/>
      <c r="OUL39" s="238"/>
      <c r="OUR39" s="242"/>
      <c r="OUS39" s="238"/>
      <c r="OUY39" s="242"/>
      <c r="OUZ39" s="238"/>
      <c r="OVF39" s="242"/>
      <c r="OVG39" s="238"/>
      <c r="OVM39" s="242"/>
      <c r="OVN39" s="238"/>
      <c r="OVT39" s="242"/>
      <c r="OVU39" s="238"/>
      <c r="OWA39" s="242"/>
      <c r="OWB39" s="238"/>
      <c r="OWH39" s="242"/>
      <c r="OWI39" s="238"/>
      <c r="OWO39" s="242"/>
      <c r="OWP39" s="238"/>
      <c r="OWV39" s="242"/>
      <c r="OWW39" s="238"/>
      <c r="OXC39" s="242"/>
      <c r="OXD39" s="238"/>
      <c r="OXJ39" s="242"/>
      <c r="OXK39" s="238"/>
      <c r="OXQ39" s="242"/>
      <c r="OXR39" s="238"/>
      <c r="OXX39" s="242"/>
      <c r="OXY39" s="238"/>
      <c r="OYE39" s="242"/>
      <c r="OYF39" s="238"/>
      <c r="OYL39" s="242"/>
      <c r="OYM39" s="238"/>
      <c r="OYS39" s="242"/>
      <c r="OYT39" s="238"/>
      <c r="OYZ39" s="242"/>
      <c r="OZA39" s="238"/>
      <c r="OZG39" s="242"/>
      <c r="OZH39" s="238"/>
      <c r="OZN39" s="242"/>
      <c r="OZO39" s="238"/>
      <c r="OZU39" s="242"/>
      <c r="OZV39" s="238"/>
      <c r="PAB39" s="242"/>
      <c r="PAC39" s="238"/>
      <c r="PAI39" s="242"/>
      <c r="PAJ39" s="238"/>
      <c r="PAP39" s="242"/>
      <c r="PAQ39" s="238"/>
      <c r="PAW39" s="242"/>
      <c r="PAX39" s="238"/>
      <c r="PBD39" s="242"/>
      <c r="PBE39" s="238"/>
      <c r="PBK39" s="242"/>
      <c r="PBL39" s="238"/>
      <c r="PBR39" s="242"/>
      <c r="PBS39" s="238"/>
      <c r="PBY39" s="242"/>
      <c r="PBZ39" s="238"/>
      <c r="PCF39" s="242"/>
      <c r="PCG39" s="238"/>
      <c r="PCM39" s="242"/>
      <c r="PCN39" s="238"/>
      <c r="PCT39" s="242"/>
      <c r="PCU39" s="238"/>
      <c r="PDA39" s="242"/>
      <c r="PDB39" s="238"/>
      <c r="PDH39" s="242"/>
      <c r="PDI39" s="238"/>
      <c r="PDO39" s="242"/>
      <c r="PDP39" s="238"/>
      <c r="PDV39" s="242"/>
      <c r="PDW39" s="238"/>
      <c r="PEC39" s="242"/>
      <c r="PED39" s="238"/>
      <c r="PEJ39" s="242"/>
      <c r="PEK39" s="238"/>
      <c r="PEQ39" s="242"/>
      <c r="PER39" s="238"/>
      <c r="PEX39" s="242"/>
      <c r="PEY39" s="238"/>
      <c r="PFE39" s="242"/>
      <c r="PFF39" s="238"/>
      <c r="PFL39" s="242"/>
      <c r="PFM39" s="238"/>
      <c r="PFS39" s="242"/>
      <c r="PFT39" s="238"/>
      <c r="PFZ39" s="242"/>
      <c r="PGA39" s="238"/>
      <c r="PGG39" s="242"/>
      <c r="PGH39" s="238"/>
      <c r="PGN39" s="242"/>
      <c r="PGO39" s="238"/>
      <c r="PGU39" s="242"/>
      <c r="PGV39" s="238"/>
      <c r="PHB39" s="242"/>
      <c r="PHC39" s="238"/>
      <c r="PHI39" s="242"/>
      <c r="PHJ39" s="238"/>
      <c r="PHP39" s="242"/>
      <c r="PHQ39" s="238"/>
      <c r="PHW39" s="242"/>
      <c r="PHX39" s="238"/>
      <c r="PID39" s="242"/>
      <c r="PIE39" s="238"/>
      <c r="PIK39" s="242"/>
      <c r="PIL39" s="238"/>
      <c r="PIR39" s="242"/>
      <c r="PIS39" s="238"/>
      <c r="PIY39" s="242"/>
      <c r="PIZ39" s="238"/>
      <c r="PJF39" s="242"/>
      <c r="PJG39" s="238"/>
      <c r="PJM39" s="242"/>
      <c r="PJN39" s="238"/>
      <c r="PJT39" s="242"/>
      <c r="PJU39" s="238"/>
      <c r="PKA39" s="242"/>
      <c r="PKB39" s="238"/>
      <c r="PKH39" s="242"/>
      <c r="PKI39" s="238"/>
      <c r="PKO39" s="242"/>
      <c r="PKP39" s="238"/>
      <c r="PKV39" s="242"/>
      <c r="PKW39" s="238"/>
      <c r="PLC39" s="242"/>
      <c r="PLD39" s="238"/>
      <c r="PLJ39" s="242"/>
      <c r="PLK39" s="238"/>
      <c r="PLQ39" s="242"/>
      <c r="PLR39" s="238"/>
      <c r="PLX39" s="242"/>
      <c r="PLY39" s="238"/>
      <c r="PME39" s="242"/>
      <c r="PMF39" s="238"/>
      <c r="PML39" s="242"/>
      <c r="PMM39" s="238"/>
      <c r="PMS39" s="242"/>
      <c r="PMT39" s="238"/>
      <c r="PMZ39" s="242"/>
      <c r="PNA39" s="238"/>
      <c r="PNG39" s="242"/>
      <c r="PNH39" s="238"/>
      <c r="PNN39" s="242"/>
      <c r="PNO39" s="238"/>
      <c r="PNU39" s="242"/>
      <c r="PNV39" s="238"/>
      <c r="POB39" s="242"/>
      <c r="POC39" s="238"/>
      <c r="POI39" s="242"/>
      <c r="POJ39" s="238"/>
      <c r="POP39" s="242"/>
      <c r="POQ39" s="238"/>
      <c r="POW39" s="242"/>
      <c r="POX39" s="238"/>
      <c r="PPD39" s="242"/>
      <c r="PPE39" s="238"/>
      <c r="PPK39" s="242"/>
      <c r="PPL39" s="238"/>
      <c r="PPR39" s="242"/>
      <c r="PPS39" s="238"/>
      <c r="PPY39" s="242"/>
      <c r="PPZ39" s="238"/>
      <c r="PQF39" s="242"/>
      <c r="PQG39" s="238"/>
      <c r="PQM39" s="242"/>
      <c r="PQN39" s="238"/>
      <c r="PQT39" s="242"/>
      <c r="PQU39" s="238"/>
      <c r="PRA39" s="242"/>
      <c r="PRB39" s="238"/>
      <c r="PRH39" s="242"/>
      <c r="PRI39" s="238"/>
      <c r="PRO39" s="242"/>
      <c r="PRP39" s="238"/>
      <c r="PRV39" s="242"/>
      <c r="PRW39" s="238"/>
      <c r="PSC39" s="242"/>
      <c r="PSD39" s="238"/>
      <c r="PSJ39" s="242"/>
      <c r="PSK39" s="238"/>
      <c r="PSQ39" s="242"/>
      <c r="PSR39" s="238"/>
      <c r="PSX39" s="242"/>
      <c r="PSY39" s="238"/>
      <c r="PTE39" s="242"/>
      <c r="PTF39" s="238"/>
      <c r="PTL39" s="242"/>
      <c r="PTM39" s="238"/>
      <c r="PTS39" s="242"/>
      <c r="PTT39" s="238"/>
      <c r="PTZ39" s="242"/>
      <c r="PUA39" s="238"/>
      <c r="PUG39" s="242"/>
      <c r="PUH39" s="238"/>
      <c r="PUN39" s="242"/>
      <c r="PUO39" s="238"/>
      <c r="PUU39" s="242"/>
      <c r="PUV39" s="238"/>
      <c r="PVB39" s="242"/>
      <c r="PVC39" s="238"/>
      <c r="PVI39" s="242"/>
      <c r="PVJ39" s="238"/>
      <c r="PVP39" s="242"/>
      <c r="PVQ39" s="238"/>
      <c r="PVW39" s="242"/>
      <c r="PVX39" s="238"/>
      <c r="PWD39" s="242"/>
      <c r="PWE39" s="238"/>
      <c r="PWK39" s="242"/>
      <c r="PWL39" s="238"/>
      <c r="PWR39" s="242"/>
      <c r="PWS39" s="238"/>
      <c r="PWY39" s="242"/>
      <c r="PWZ39" s="238"/>
      <c r="PXF39" s="242"/>
      <c r="PXG39" s="238"/>
      <c r="PXM39" s="242"/>
      <c r="PXN39" s="238"/>
      <c r="PXT39" s="242"/>
      <c r="PXU39" s="238"/>
      <c r="PYA39" s="242"/>
      <c r="PYB39" s="238"/>
      <c r="PYH39" s="242"/>
      <c r="PYI39" s="238"/>
      <c r="PYO39" s="242"/>
      <c r="PYP39" s="238"/>
      <c r="PYV39" s="242"/>
      <c r="PYW39" s="238"/>
      <c r="PZC39" s="242"/>
      <c r="PZD39" s="238"/>
      <c r="PZJ39" s="242"/>
      <c r="PZK39" s="238"/>
      <c r="PZQ39" s="242"/>
      <c r="PZR39" s="238"/>
      <c r="PZX39" s="242"/>
      <c r="PZY39" s="238"/>
      <c r="QAE39" s="242"/>
      <c r="QAF39" s="238"/>
      <c r="QAL39" s="242"/>
      <c r="QAM39" s="238"/>
      <c r="QAS39" s="242"/>
      <c r="QAT39" s="238"/>
      <c r="QAZ39" s="242"/>
      <c r="QBA39" s="238"/>
      <c r="QBG39" s="242"/>
      <c r="QBH39" s="238"/>
      <c r="QBN39" s="242"/>
      <c r="QBO39" s="238"/>
      <c r="QBU39" s="242"/>
      <c r="QBV39" s="238"/>
      <c r="QCB39" s="242"/>
      <c r="QCC39" s="238"/>
      <c r="QCI39" s="242"/>
      <c r="QCJ39" s="238"/>
      <c r="QCP39" s="242"/>
      <c r="QCQ39" s="238"/>
      <c r="QCW39" s="242"/>
      <c r="QCX39" s="238"/>
      <c r="QDD39" s="242"/>
      <c r="QDE39" s="238"/>
      <c r="QDK39" s="242"/>
      <c r="QDL39" s="238"/>
      <c r="QDR39" s="242"/>
      <c r="QDS39" s="238"/>
      <c r="QDY39" s="242"/>
      <c r="QDZ39" s="238"/>
      <c r="QEF39" s="242"/>
      <c r="QEG39" s="238"/>
      <c r="QEM39" s="242"/>
      <c r="QEN39" s="238"/>
      <c r="QET39" s="242"/>
      <c r="QEU39" s="238"/>
      <c r="QFA39" s="242"/>
      <c r="QFB39" s="238"/>
      <c r="QFH39" s="242"/>
      <c r="QFI39" s="238"/>
      <c r="QFO39" s="242"/>
      <c r="QFP39" s="238"/>
      <c r="QFV39" s="242"/>
      <c r="QFW39" s="238"/>
      <c r="QGC39" s="242"/>
      <c r="QGD39" s="238"/>
      <c r="QGJ39" s="242"/>
      <c r="QGK39" s="238"/>
      <c r="QGQ39" s="242"/>
      <c r="QGR39" s="238"/>
      <c r="QGX39" s="242"/>
      <c r="QGY39" s="238"/>
      <c r="QHE39" s="242"/>
      <c r="QHF39" s="238"/>
      <c r="QHL39" s="242"/>
      <c r="QHM39" s="238"/>
      <c r="QHS39" s="242"/>
      <c r="QHT39" s="238"/>
      <c r="QHZ39" s="242"/>
      <c r="QIA39" s="238"/>
      <c r="QIG39" s="242"/>
      <c r="QIH39" s="238"/>
      <c r="QIN39" s="242"/>
      <c r="QIO39" s="238"/>
      <c r="QIU39" s="242"/>
      <c r="QIV39" s="238"/>
      <c r="QJB39" s="242"/>
      <c r="QJC39" s="238"/>
      <c r="QJI39" s="242"/>
      <c r="QJJ39" s="238"/>
      <c r="QJP39" s="242"/>
      <c r="QJQ39" s="238"/>
      <c r="QJW39" s="242"/>
      <c r="QJX39" s="238"/>
      <c r="QKD39" s="242"/>
      <c r="QKE39" s="238"/>
      <c r="QKK39" s="242"/>
      <c r="QKL39" s="238"/>
      <c r="QKR39" s="242"/>
      <c r="QKS39" s="238"/>
      <c r="QKY39" s="242"/>
      <c r="QKZ39" s="238"/>
      <c r="QLF39" s="242"/>
      <c r="QLG39" s="238"/>
      <c r="QLM39" s="242"/>
      <c r="QLN39" s="238"/>
      <c r="QLT39" s="242"/>
      <c r="QLU39" s="238"/>
      <c r="QMA39" s="242"/>
      <c r="QMB39" s="238"/>
      <c r="QMH39" s="242"/>
      <c r="QMI39" s="238"/>
      <c r="QMO39" s="242"/>
      <c r="QMP39" s="238"/>
      <c r="QMV39" s="242"/>
      <c r="QMW39" s="238"/>
      <c r="QNC39" s="242"/>
      <c r="QND39" s="238"/>
      <c r="QNJ39" s="242"/>
      <c r="QNK39" s="238"/>
      <c r="QNQ39" s="242"/>
      <c r="QNR39" s="238"/>
      <c r="QNX39" s="242"/>
      <c r="QNY39" s="238"/>
      <c r="QOE39" s="242"/>
      <c r="QOF39" s="238"/>
      <c r="QOL39" s="242"/>
      <c r="QOM39" s="238"/>
      <c r="QOS39" s="242"/>
      <c r="QOT39" s="238"/>
      <c r="QOZ39" s="242"/>
      <c r="QPA39" s="238"/>
      <c r="QPG39" s="242"/>
      <c r="QPH39" s="238"/>
      <c r="QPN39" s="242"/>
      <c r="QPO39" s="238"/>
      <c r="QPU39" s="242"/>
      <c r="QPV39" s="238"/>
      <c r="QQB39" s="242"/>
      <c r="QQC39" s="238"/>
      <c r="QQI39" s="242"/>
      <c r="QQJ39" s="238"/>
      <c r="QQP39" s="242"/>
      <c r="QQQ39" s="238"/>
      <c r="QQW39" s="242"/>
      <c r="QQX39" s="238"/>
      <c r="QRD39" s="242"/>
      <c r="QRE39" s="238"/>
      <c r="QRK39" s="242"/>
      <c r="QRL39" s="238"/>
      <c r="QRR39" s="242"/>
      <c r="QRS39" s="238"/>
      <c r="QRY39" s="242"/>
      <c r="QRZ39" s="238"/>
      <c r="QSF39" s="242"/>
      <c r="QSG39" s="238"/>
      <c r="QSM39" s="242"/>
      <c r="QSN39" s="238"/>
      <c r="QST39" s="242"/>
      <c r="QSU39" s="238"/>
      <c r="QTA39" s="242"/>
      <c r="QTB39" s="238"/>
      <c r="QTH39" s="242"/>
      <c r="QTI39" s="238"/>
      <c r="QTO39" s="242"/>
      <c r="QTP39" s="238"/>
      <c r="QTV39" s="242"/>
      <c r="QTW39" s="238"/>
      <c r="QUC39" s="242"/>
      <c r="QUD39" s="238"/>
      <c r="QUJ39" s="242"/>
      <c r="QUK39" s="238"/>
      <c r="QUQ39" s="242"/>
      <c r="QUR39" s="238"/>
      <c r="QUX39" s="242"/>
      <c r="QUY39" s="238"/>
      <c r="QVE39" s="242"/>
      <c r="QVF39" s="238"/>
      <c r="QVL39" s="242"/>
      <c r="QVM39" s="238"/>
      <c r="QVS39" s="242"/>
      <c r="QVT39" s="238"/>
      <c r="QVZ39" s="242"/>
      <c r="QWA39" s="238"/>
      <c r="QWG39" s="242"/>
      <c r="QWH39" s="238"/>
      <c r="QWN39" s="242"/>
      <c r="QWO39" s="238"/>
      <c r="QWU39" s="242"/>
      <c r="QWV39" s="238"/>
      <c r="QXB39" s="242"/>
      <c r="QXC39" s="238"/>
      <c r="QXI39" s="242"/>
      <c r="QXJ39" s="238"/>
      <c r="QXP39" s="242"/>
      <c r="QXQ39" s="238"/>
      <c r="QXW39" s="242"/>
      <c r="QXX39" s="238"/>
      <c r="QYD39" s="242"/>
      <c r="QYE39" s="238"/>
      <c r="QYK39" s="242"/>
      <c r="QYL39" s="238"/>
      <c r="QYR39" s="242"/>
      <c r="QYS39" s="238"/>
      <c r="QYY39" s="242"/>
      <c r="QYZ39" s="238"/>
      <c r="QZF39" s="242"/>
      <c r="QZG39" s="238"/>
      <c r="QZM39" s="242"/>
      <c r="QZN39" s="238"/>
      <c r="QZT39" s="242"/>
      <c r="QZU39" s="238"/>
      <c r="RAA39" s="242"/>
      <c r="RAB39" s="238"/>
      <c r="RAH39" s="242"/>
      <c r="RAI39" s="238"/>
      <c r="RAO39" s="242"/>
      <c r="RAP39" s="238"/>
      <c r="RAV39" s="242"/>
      <c r="RAW39" s="238"/>
      <c r="RBC39" s="242"/>
      <c r="RBD39" s="238"/>
      <c r="RBJ39" s="242"/>
      <c r="RBK39" s="238"/>
      <c r="RBQ39" s="242"/>
      <c r="RBR39" s="238"/>
      <c r="RBX39" s="242"/>
      <c r="RBY39" s="238"/>
      <c r="RCE39" s="242"/>
      <c r="RCF39" s="238"/>
      <c r="RCL39" s="242"/>
      <c r="RCM39" s="238"/>
      <c r="RCS39" s="242"/>
      <c r="RCT39" s="238"/>
      <c r="RCZ39" s="242"/>
      <c r="RDA39" s="238"/>
      <c r="RDG39" s="242"/>
      <c r="RDH39" s="238"/>
      <c r="RDN39" s="242"/>
      <c r="RDO39" s="238"/>
      <c r="RDU39" s="242"/>
      <c r="RDV39" s="238"/>
      <c r="REB39" s="242"/>
      <c r="REC39" s="238"/>
      <c r="REI39" s="242"/>
      <c r="REJ39" s="238"/>
      <c r="REP39" s="242"/>
      <c r="REQ39" s="238"/>
      <c r="REW39" s="242"/>
      <c r="REX39" s="238"/>
      <c r="RFD39" s="242"/>
      <c r="RFE39" s="238"/>
      <c r="RFK39" s="242"/>
      <c r="RFL39" s="238"/>
      <c r="RFR39" s="242"/>
      <c r="RFS39" s="238"/>
      <c r="RFY39" s="242"/>
      <c r="RFZ39" s="238"/>
      <c r="RGF39" s="242"/>
      <c r="RGG39" s="238"/>
      <c r="RGM39" s="242"/>
      <c r="RGN39" s="238"/>
      <c r="RGT39" s="242"/>
      <c r="RGU39" s="238"/>
      <c r="RHA39" s="242"/>
      <c r="RHB39" s="238"/>
      <c r="RHH39" s="242"/>
      <c r="RHI39" s="238"/>
      <c r="RHO39" s="242"/>
      <c r="RHP39" s="238"/>
      <c r="RHV39" s="242"/>
      <c r="RHW39" s="238"/>
      <c r="RIC39" s="242"/>
      <c r="RID39" s="238"/>
      <c r="RIJ39" s="242"/>
      <c r="RIK39" s="238"/>
      <c r="RIQ39" s="242"/>
      <c r="RIR39" s="238"/>
      <c r="RIX39" s="242"/>
      <c r="RIY39" s="238"/>
      <c r="RJE39" s="242"/>
      <c r="RJF39" s="238"/>
      <c r="RJL39" s="242"/>
      <c r="RJM39" s="238"/>
      <c r="RJS39" s="242"/>
      <c r="RJT39" s="238"/>
      <c r="RJZ39" s="242"/>
      <c r="RKA39" s="238"/>
      <c r="RKG39" s="242"/>
      <c r="RKH39" s="238"/>
      <c r="RKN39" s="242"/>
      <c r="RKO39" s="238"/>
      <c r="RKU39" s="242"/>
      <c r="RKV39" s="238"/>
      <c r="RLB39" s="242"/>
      <c r="RLC39" s="238"/>
      <c r="RLI39" s="242"/>
      <c r="RLJ39" s="238"/>
      <c r="RLP39" s="242"/>
      <c r="RLQ39" s="238"/>
      <c r="RLW39" s="242"/>
      <c r="RLX39" s="238"/>
      <c r="RMD39" s="242"/>
      <c r="RME39" s="238"/>
      <c r="RMK39" s="242"/>
      <c r="RML39" s="238"/>
      <c r="RMR39" s="242"/>
      <c r="RMS39" s="238"/>
      <c r="RMY39" s="242"/>
      <c r="RMZ39" s="238"/>
      <c r="RNF39" s="242"/>
      <c r="RNG39" s="238"/>
      <c r="RNM39" s="242"/>
      <c r="RNN39" s="238"/>
      <c r="RNT39" s="242"/>
      <c r="RNU39" s="238"/>
      <c r="ROA39" s="242"/>
      <c r="ROB39" s="238"/>
      <c r="ROH39" s="242"/>
      <c r="ROI39" s="238"/>
      <c r="ROO39" s="242"/>
      <c r="ROP39" s="238"/>
      <c r="ROV39" s="242"/>
      <c r="ROW39" s="238"/>
      <c r="RPC39" s="242"/>
      <c r="RPD39" s="238"/>
      <c r="RPJ39" s="242"/>
      <c r="RPK39" s="238"/>
      <c r="RPQ39" s="242"/>
      <c r="RPR39" s="238"/>
      <c r="RPX39" s="242"/>
      <c r="RPY39" s="238"/>
      <c r="RQE39" s="242"/>
      <c r="RQF39" s="238"/>
      <c r="RQL39" s="242"/>
      <c r="RQM39" s="238"/>
      <c r="RQS39" s="242"/>
      <c r="RQT39" s="238"/>
      <c r="RQZ39" s="242"/>
      <c r="RRA39" s="238"/>
      <c r="RRG39" s="242"/>
      <c r="RRH39" s="238"/>
      <c r="RRN39" s="242"/>
      <c r="RRO39" s="238"/>
      <c r="RRU39" s="242"/>
      <c r="RRV39" s="238"/>
      <c r="RSB39" s="242"/>
      <c r="RSC39" s="238"/>
      <c r="RSI39" s="242"/>
      <c r="RSJ39" s="238"/>
      <c r="RSP39" s="242"/>
      <c r="RSQ39" s="238"/>
      <c r="RSW39" s="242"/>
      <c r="RSX39" s="238"/>
      <c r="RTD39" s="242"/>
      <c r="RTE39" s="238"/>
      <c r="RTK39" s="242"/>
      <c r="RTL39" s="238"/>
      <c r="RTR39" s="242"/>
      <c r="RTS39" s="238"/>
      <c r="RTY39" s="242"/>
      <c r="RTZ39" s="238"/>
      <c r="RUF39" s="242"/>
      <c r="RUG39" s="238"/>
      <c r="RUM39" s="242"/>
      <c r="RUN39" s="238"/>
      <c r="RUT39" s="242"/>
      <c r="RUU39" s="238"/>
      <c r="RVA39" s="242"/>
      <c r="RVB39" s="238"/>
      <c r="RVH39" s="242"/>
      <c r="RVI39" s="238"/>
      <c r="RVO39" s="242"/>
      <c r="RVP39" s="238"/>
      <c r="RVV39" s="242"/>
      <c r="RVW39" s="238"/>
      <c r="RWC39" s="242"/>
      <c r="RWD39" s="238"/>
      <c r="RWJ39" s="242"/>
      <c r="RWK39" s="238"/>
      <c r="RWQ39" s="242"/>
      <c r="RWR39" s="238"/>
      <c r="RWX39" s="242"/>
      <c r="RWY39" s="238"/>
      <c r="RXE39" s="242"/>
      <c r="RXF39" s="238"/>
      <c r="RXL39" s="242"/>
      <c r="RXM39" s="238"/>
      <c r="RXS39" s="242"/>
      <c r="RXT39" s="238"/>
      <c r="RXZ39" s="242"/>
      <c r="RYA39" s="238"/>
      <c r="RYG39" s="242"/>
      <c r="RYH39" s="238"/>
      <c r="RYN39" s="242"/>
      <c r="RYO39" s="238"/>
      <c r="RYU39" s="242"/>
      <c r="RYV39" s="238"/>
      <c r="RZB39" s="242"/>
      <c r="RZC39" s="238"/>
      <c r="RZI39" s="242"/>
      <c r="RZJ39" s="238"/>
      <c r="RZP39" s="242"/>
      <c r="RZQ39" s="238"/>
      <c r="RZW39" s="242"/>
      <c r="RZX39" s="238"/>
      <c r="SAD39" s="242"/>
      <c r="SAE39" s="238"/>
      <c r="SAK39" s="242"/>
      <c r="SAL39" s="238"/>
      <c r="SAR39" s="242"/>
      <c r="SAS39" s="238"/>
      <c r="SAY39" s="242"/>
      <c r="SAZ39" s="238"/>
      <c r="SBF39" s="242"/>
      <c r="SBG39" s="238"/>
      <c r="SBM39" s="242"/>
      <c r="SBN39" s="238"/>
      <c r="SBT39" s="242"/>
      <c r="SBU39" s="238"/>
      <c r="SCA39" s="242"/>
      <c r="SCB39" s="238"/>
      <c r="SCH39" s="242"/>
      <c r="SCI39" s="238"/>
      <c r="SCO39" s="242"/>
      <c r="SCP39" s="238"/>
      <c r="SCV39" s="242"/>
      <c r="SCW39" s="238"/>
      <c r="SDC39" s="242"/>
      <c r="SDD39" s="238"/>
      <c r="SDJ39" s="242"/>
      <c r="SDK39" s="238"/>
      <c r="SDQ39" s="242"/>
      <c r="SDR39" s="238"/>
      <c r="SDX39" s="242"/>
      <c r="SDY39" s="238"/>
      <c r="SEE39" s="242"/>
      <c r="SEF39" s="238"/>
      <c r="SEL39" s="242"/>
      <c r="SEM39" s="238"/>
      <c r="SES39" s="242"/>
      <c r="SET39" s="238"/>
      <c r="SEZ39" s="242"/>
      <c r="SFA39" s="238"/>
      <c r="SFG39" s="242"/>
      <c r="SFH39" s="238"/>
      <c r="SFN39" s="242"/>
      <c r="SFO39" s="238"/>
      <c r="SFU39" s="242"/>
      <c r="SFV39" s="238"/>
      <c r="SGB39" s="242"/>
      <c r="SGC39" s="238"/>
      <c r="SGI39" s="242"/>
      <c r="SGJ39" s="238"/>
      <c r="SGP39" s="242"/>
      <c r="SGQ39" s="238"/>
      <c r="SGW39" s="242"/>
      <c r="SGX39" s="238"/>
      <c r="SHD39" s="242"/>
      <c r="SHE39" s="238"/>
      <c r="SHK39" s="242"/>
      <c r="SHL39" s="238"/>
      <c r="SHR39" s="242"/>
      <c r="SHS39" s="238"/>
      <c r="SHY39" s="242"/>
      <c r="SHZ39" s="238"/>
      <c r="SIF39" s="242"/>
      <c r="SIG39" s="238"/>
      <c r="SIM39" s="242"/>
      <c r="SIN39" s="238"/>
      <c r="SIT39" s="242"/>
      <c r="SIU39" s="238"/>
      <c r="SJA39" s="242"/>
      <c r="SJB39" s="238"/>
      <c r="SJH39" s="242"/>
      <c r="SJI39" s="238"/>
      <c r="SJO39" s="242"/>
      <c r="SJP39" s="238"/>
      <c r="SJV39" s="242"/>
      <c r="SJW39" s="238"/>
      <c r="SKC39" s="242"/>
      <c r="SKD39" s="238"/>
      <c r="SKJ39" s="242"/>
      <c r="SKK39" s="238"/>
      <c r="SKQ39" s="242"/>
      <c r="SKR39" s="238"/>
      <c r="SKX39" s="242"/>
      <c r="SKY39" s="238"/>
      <c r="SLE39" s="242"/>
      <c r="SLF39" s="238"/>
      <c r="SLL39" s="242"/>
      <c r="SLM39" s="238"/>
      <c r="SLS39" s="242"/>
      <c r="SLT39" s="238"/>
      <c r="SLZ39" s="242"/>
      <c r="SMA39" s="238"/>
      <c r="SMG39" s="242"/>
      <c r="SMH39" s="238"/>
      <c r="SMN39" s="242"/>
      <c r="SMO39" s="238"/>
      <c r="SMU39" s="242"/>
      <c r="SMV39" s="238"/>
      <c r="SNB39" s="242"/>
      <c r="SNC39" s="238"/>
      <c r="SNI39" s="242"/>
      <c r="SNJ39" s="238"/>
      <c r="SNP39" s="242"/>
      <c r="SNQ39" s="238"/>
      <c r="SNW39" s="242"/>
      <c r="SNX39" s="238"/>
      <c r="SOD39" s="242"/>
      <c r="SOE39" s="238"/>
      <c r="SOK39" s="242"/>
      <c r="SOL39" s="238"/>
      <c r="SOR39" s="242"/>
      <c r="SOS39" s="238"/>
      <c r="SOY39" s="242"/>
      <c r="SOZ39" s="238"/>
      <c r="SPF39" s="242"/>
      <c r="SPG39" s="238"/>
      <c r="SPM39" s="242"/>
      <c r="SPN39" s="238"/>
      <c r="SPT39" s="242"/>
      <c r="SPU39" s="238"/>
      <c r="SQA39" s="242"/>
      <c r="SQB39" s="238"/>
      <c r="SQH39" s="242"/>
      <c r="SQI39" s="238"/>
      <c r="SQO39" s="242"/>
      <c r="SQP39" s="238"/>
      <c r="SQV39" s="242"/>
      <c r="SQW39" s="238"/>
      <c r="SRC39" s="242"/>
      <c r="SRD39" s="238"/>
      <c r="SRJ39" s="242"/>
      <c r="SRK39" s="238"/>
      <c r="SRQ39" s="242"/>
      <c r="SRR39" s="238"/>
      <c r="SRX39" s="242"/>
      <c r="SRY39" s="238"/>
      <c r="SSE39" s="242"/>
      <c r="SSF39" s="238"/>
      <c r="SSL39" s="242"/>
      <c r="SSM39" s="238"/>
      <c r="SSS39" s="242"/>
      <c r="SST39" s="238"/>
      <c r="SSZ39" s="242"/>
      <c r="STA39" s="238"/>
      <c r="STG39" s="242"/>
      <c r="STH39" s="238"/>
      <c r="STN39" s="242"/>
      <c r="STO39" s="238"/>
      <c r="STU39" s="242"/>
      <c r="STV39" s="238"/>
      <c r="SUB39" s="242"/>
      <c r="SUC39" s="238"/>
      <c r="SUI39" s="242"/>
      <c r="SUJ39" s="238"/>
      <c r="SUP39" s="242"/>
      <c r="SUQ39" s="238"/>
      <c r="SUW39" s="242"/>
      <c r="SUX39" s="238"/>
      <c r="SVD39" s="242"/>
      <c r="SVE39" s="238"/>
      <c r="SVK39" s="242"/>
      <c r="SVL39" s="238"/>
      <c r="SVR39" s="242"/>
      <c r="SVS39" s="238"/>
      <c r="SVY39" s="242"/>
      <c r="SVZ39" s="238"/>
      <c r="SWF39" s="242"/>
      <c r="SWG39" s="238"/>
      <c r="SWM39" s="242"/>
      <c r="SWN39" s="238"/>
      <c r="SWT39" s="242"/>
      <c r="SWU39" s="238"/>
      <c r="SXA39" s="242"/>
      <c r="SXB39" s="238"/>
      <c r="SXH39" s="242"/>
      <c r="SXI39" s="238"/>
      <c r="SXO39" s="242"/>
      <c r="SXP39" s="238"/>
      <c r="SXV39" s="242"/>
      <c r="SXW39" s="238"/>
      <c r="SYC39" s="242"/>
      <c r="SYD39" s="238"/>
      <c r="SYJ39" s="242"/>
      <c r="SYK39" s="238"/>
      <c r="SYQ39" s="242"/>
      <c r="SYR39" s="238"/>
      <c r="SYX39" s="242"/>
      <c r="SYY39" s="238"/>
      <c r="SZE39" s="242"/>
      <c r="SZF39" s="238"/>
      <c r="SZL39" s="242"/>
      <c r="SZM39" s="238"/>
      <c r="SZS39" s="242"/>
      <c r="SZT39" s="238"/>
      <c r="SZZ39" s="242"/>
      <c r="TAA39" s="238"/>
      <c r="TAG39" s="242"/>
      <c r="TAH39" s="238"/>
      <c r="TAN39" s="242"/>
      <c r="TAO39" s="238"/>
      <c r="TAU39" s="242"/>
      <c r="TAV39" s="238"/>
      <c r="TBB39" s="242"/>
      <c r="TBC39" s="238"/>
      <c r="TBI39" s="242"/>
      <c r="TBJ39" s="238"/>
      <c r="TBP39" s="242"/>
      <c r="TBQ39" s="238"/>
      <c r="TBW39" s="242"/>
      <c r="TBX39" s="238"/>
      <c r="TCD39" s="242"/>
      <c r="TCE39" s="238"/>
      <c r="TCK39" s="242"/>
      <c r="TCL39" s="238"/>
      <c r="TCR39" s="242"/>
      <c r="TCS39" s="238"/>
      <c r="TCY39" s="242"/>
      <c r="TCZ39" s="238"/>
      <c r="TDF39" s="242"/>
      <c r="TDG39" s="238"/>
      <c r="TDM39" s="242"/>
      <c r="TDN39" s="238"/>
      <c r="TDT39" s="242"/>
      <c r="TDU39" s="238"/>
      <c r="TEA39" s="242"/>
      <c r="TEB39" s="238"/>
      <c r="TEH39" s="242"/>
      <c r="TEI39" s="238"/>
      <c r="TEO39" s="242"/>
      <c r="TEP39" s="238"/>
      <c r="TEV39" s="242"/>
      <c r="TEW39" s="238"/>
      <c r="TFC39" s="242"/>
      <c r="TFD39" s="238"/>
      <c r="TFJ39" s="242"/>
      <c r="TFK39" s="238"/>
      <c r="TFQ39" s="242"/>
      <c r="TFR39" s="238"/>
      <c r="TFX39" s="242"/>
      <c r="TFY39" s="238"/>
      <c r="TGE39" s="242"/>
      <c r="TGF39" s="238"/>
      <c r="TGL39" s="242"/>
      <c r="TGM39" s="238"/>
      <c r="TGS39" s="242"/>
      <c r="TGT39" s="238"/>
      <c r="TGZ39" s="242"/>
      <c r="THA39" s="238"/>
      <c r="THG39" s="242"/>
      <c r="THH39" s="238"/>
      <c r="THN39" s="242"/>
      <c r="THO39" s="238"/>
      <c r="THU39" s="242"/>
      <c r="THV39" s="238"/>
      <c r="TIB39" s="242"/>
      <c r="TIC39" s="238"/>
      <c r="TII39" s="242"/>
      <c r="TIJ39" s="238"/>
      <c r="TIP39" s="242"/>
      <c r="TIQ39" s="238"/>
      <c r="TIW39" s="242"/>
      <c r="TIX39" s="238"/>
      <c r="TJD39" s="242"/>
      <c r="TJE39" s="238"/>
      <c r="TJK39" s="242"/>
      <c r="TJL39" s="238"/>
      <c r="TJR39" s="242"/>
      <c r="TJS39" s="238"/>
      <c r="TJY39" s="242"/>
      <c r="TJZ39" s="238"/>
      <c r="TKF39" s="242"/>
      <c r="TKG39" s="238"/>
      <c r="TKM39" s="242"/>
      <c r="TKN39" s="238"/>
      <c r="TKT39" s="242"/>
      <c r="TKU39" s="238"/>
      <c r="TLA39" s="242"/>
      <c r="TLB39" s="238"/>
      <c r="TLH39" s="242"/>
      <c r="TLI39" s="238"/>
      <c r="TLO39" s="242"/>
      <c r="TLP39" s="238"/>
      <c r="TLV39" s="242"/>
      <c r="TLW39" s="238"/>
      <c r="TMC39" s="242"/>
      <c r="TMD39" s="238"/>
      <c r="TMJ39" s="242"/>
      <c r="TMK39" s="238"/>
      <c r="TMQ39" s="242"/>
      <c r="TMR39" s="238"/>
      <c r="TMX39" s="242"/>
      <c r="TMY39" s="238"/>
      <c r="TNE39" s="242"/>
      <c r="TNF39" s="238"/>
      <c r="TNL39" s="242"/>
      <c r="TNM39" s="238"/>
      <c r="TNS39" s="242"/>
      <c r="TNT39" s="238"/>
      <c r="TNZ39" s="242"/>
      <c r="TOA39" s="238"/>
      <c r="TOG39" s="242"/>
      <c r="TOH39" s="238"/>
      <c r="TON39" s="242"/>
      <c r="TOO39" s="238"/>
      <c r="TOU39" s="242"/>
      <c r="TOV39" s="238"/>
      <c r="TPB39" s="242"/>
      <c r="TPC39" s="238"/>
      <c r="TPI39" s="242"/>
      <c r="TPJ39" s="238"/>
      <c r="TPP39" s="242"/>
      <c r="TPQ39" s="238"/>
      <c r="TPW39" s="242"/>
      <c r="TPX39" s="238"/>
      <c r="TQD39" s="242"/>
      <c r="TQE39" s="238"/>
      <c r="TQK39" s="242"/>
      <c r="TQL39" s="238"/>
      <c r="TQR39" s="242"/>
      <c r="TQS39" s="238"/>
      <c r="TQY39" s="242"/>
      <c r="TQZ39" s="238"/>
      <c r="TRF39" s="242"/>
      <c r="TRG39" s="238"/>
      <c r="TRM39" s="242"/>
      <c r="TRN39" s="238"/>
      <c r="TRT39" s="242"/>
      <c r="TRU39" s="238"/>
      <c r="TSA39" s="242"/>
      <c r="TSB39" s="238"/>
      <c r="TSH39" s="242"/>
      <c r="TSI39" s="238"/>
      <c r="TSO39" s="242"/>
      <c r="TSP39" s="238"/>
      <c r="TSV39" s="242"/>
      <c r="TSW39" s="238"/>
      <c r="TTC39" s="242"/>
      <c r="TTD39" s="238"/>
      <c r="TTJ39" s="242"/>
      <c r="TTK39" s="238"/>
      <c r="TTQ39" s="242"/>
      <c r="TTR39" s="238"/>
      <c r="TTX39" s="242"/>
      <c r="TTY39" s="238"/>
      <c r="TUE39" s="242"/>
      <c r="TUF39" s="238"/>
      <c r="TUL39" s="242"/>
      <c r="TUM39" s="238"/>
      <c r="TUS39" s="242"/>
      <c r="TUT39" s="238"/>
      <c r="TUZ39" s="242"/>
      <c r="TVA39" s="238"/>
      <c r="TVG39" s="242"/>
      <c r="TVH39" s="238"/>
      <c r="TVN39" s="242"/>
      <c r="TVO39" s="238"/>
      <c r="TVU39" s="242"/>
      <c r="TVV39" s="238"/>
      <c r="TWB39" s="242"/>
      <c r="TWC39" s="238"/>
      <c r="TWI39" s="242"/>
      <c r="TWJ39" s="238"/>
      <c r="TWP39" s="242"/>
      <c r="TWQ39" s="238"/>
      <c r="TWW39" s="242"/>
      <c r="TWX39" s="238"/>
      <c r="TXD39" s="242"/>
      <c r="TXE39" s="238"/>
      <c r="TXK39" s="242"/>
      <c r="TXL39" s="238"/>
      <c r="TXR39" s="242"/>
      <c r="TXS39" s="238"/>
      <c r="TXY39" s="242"/>
      <c r="TXZ39" s="238"/>
      <c r="TYF39" s="242"/>
      <c r="TYG39" s="238"/>
      <c r="TYM39" s="242"/>
      <c r="TYN39" s="238"/>
      <c r="TYT39" s="242"/>
      <c r="TYU39" s="238"/>
      <c r="TZA39" s="242"/>
      <c r="TZB39" s="238"/>
      <c r="TZH39" s="242"/>
      <c r="TZI39" s="238"/>
      <c r="TZO39" s="242"/>
      <c r="TZP39" s="238"/>
      <c r="TZV39" s="242"/>
      <c r="TZW39" s="238"/>
      <c r="UAC39" s="242"/>
      <c r="UAD39" s="238"/>
      <c r="UAJ39" s="242"/>
      <c r="UAK39" s="238"/>
      <c r="UAQ39" s="242"/>
      <c r="UAR39" s="238"/>
      <c r="UAX39" s="242"/>
      <c r="UAY39" s="238"/>
      <c r="UBE39" s="242"/>
      <c r="UBF39" s="238"/>
      <c r="UBL39" s="242"/>
      <c r="UBM39" s="238"/>
      <c r="UBS39" s="242"/>
      <c r="UBT39" s="238"/>
      <c r="UBZ39" s="242"/>
      <c r="UCA39" s="238"/>
      <c r="UCG39" s="242"/>
      <c r="UCH39" s="238"/>
      <c r="UCN39" s="242"/>
      <c r="UCO39" s="238"/>
      <c r="UCU39" s="242"/>
      <c r="UCV39" s="238"/>
      <c r="UDB39" s="242"/>
      <c r="UDC39" s="238"/>
      <c r="UDI39" s="242"/>
      <c r="UDJ39" s="238"/>
      <c r="UDP39" s="242"/>
      <c r="UDQ39" s="238"/>
      <c r="UDW39" s="242"/>
      <c r="UDX39" s="238"/>
      <c r="UED39" s="242"/>
      <c r="UEE39" s="238"/>
      <c r="UEK39" s="242"/>
      <c r="UEL39" s="238"/>
      <c r="UER39" s="242"/>
      <c r="UES39" s="238"/>
      <c r="UEY39" s="242"/>
      <c r="UEZ39" s="238"/>
      <c r="UFF39" s="242"/>
      <c r="UFG39" s="238"/>
      <c r="UFM39" s="242"/>
      <c r="UFN39" s="238"/>
      <c r="UFT39" s="242"/>
      <c r="UFU39" s="238"/>
      <c r="UGA39" s="242"/>
      <c r="UGB39" s="238"/>
      <c r="UGH39" s="242"/>
      <c r="UGI39" s="238"/>
      <c r="UGO39" s="242"/>
      <c r="UGP39" s="238"/>
      <c r="UGV39" s="242"/>
      <c r="UGW39" s="238"/>
      <c r="UHC39" s="242"/>
      <c r="UHD39" s="238"/>
      <c r="UHJ39" s="242"/>
      <c r="UHK39" s="238"/>
      <c r="UHQ39" s="242"/>
      <c r="UHR39" s="238"/>
      <c r="UHX39" s="242"/>
      <c r="UHY39" s="238"/>
      <c r="UIE39" s="242"/>
      <c r="UIF39" s="238"/>
      <c r="UIL39" s="242"/>
      <c r="UIM39" s="238"/>
      <c r="UIS39" s="242"/>
      <c r="UIT39" s="238"/>
      <c r="UIZ39" s="242"/>
      <c r="UJA39" s="238"/>
      <c r="UJG39" s="242"/>
      <c r="UJH39" s="238"/>
      <c r="UJN39" s="242"/>
      <c r="UJO39" s="238"/>
      <c r="UJU39" s="242"/>
      <c r="UJV39" s="238"/>
      <c r="UKB39" s="242"/>
      <c r="UKC39" s="238"/>
      <c r="UKI39" s="242"/>
      <c r="UKJ39" s="238"/>
      <c r="UKP39" s="242"/>
      <c r="UKQ39" s="238"/>
      <c r="UKW39" s="242"/>
      <c r="UKX39" s="238"/>
      <c r="ULD39" s="242"/>
      <c r="ULE39" s="238"/>
      <c r="ULK39" s="242"/>
      <c r="ULL39" s="238"/>
      <c r="ULR39" s="242"/>
      <c r="ULS39" s="238"/>
      <c r="ULY39" s="242"/>
      <c r="ULZ39" s="238"/>
      <c r="UMF39" s="242"/>
      <c r="UMG39" s="238"/>
      <c r="UMM39" s="242"/>
      <c r="UMN39" s="238"/>
      <c r="UMT39" s="242"/>
      <c r="UMU39" s="238"/>
      <c r="UNA39" s="242"/>
      <c r="UNB39" s="238"/>
      <c r="UNH39" s="242"/>
      <c r="UNI39" s="238"/>
      <c r="UNO39" s="242"/>
      <c r="UNP39" s="238"/>
      <c r="UNV39" s="242"/>
      <c r="UNW39" s="238"/>
      <c r="UOC39" s="242"/>
      <c r="UOD39" s="238"/>
      <c r="UOJ39" s="242"/>
      <c r="UOK39" s="238"/>
      <c r="UOQ39" s="242"/>
      <c r="UOR39" s="238"/>
      <c r="UOX39" s="242"/>
      <c r="UOY39" s="238"/>
      <c r="UPE39" s="242"/>
      <c r="UPF39" s="238"/>
      <c r="UPL39" s="242"/>
      <c r="UPM39" s="238"/>
      <c r="UPS39" s="242"/>
      <c r="UPT39" s="238"/>
      <c r="UPZ39" s="242"/>
      <c r="UQA39" s="238"/>
      <c r="UQG39" s="242"/>
      <c r="UQH39" s="238"/>
      <c r="UQN39" s="242"/>
      <c r="UQO39" s="238"/>
      <c r="UQU39" s="242"/>
      <c r="UQV39" s="238"/>
      <c r="URB39" s="242"/>
      <c r="URC39" s="238"/>
      <c r="URI39" s="242"/>
      <c r="URJ39" s="238"/>
      <c r="URP39" s="242"/>
      <c r="URQ39" s="238"/>
      <c r="URW39" s="242"/>
      <c r="URX39" s="238"/>
      <c r="USD39" s="242"/>
      <c r="USE39" s="238"/>
      <c r="USK39" s="242"/>
      <c r="USL39" s="238"/>
      <c r="USR39" s="242"/>
      <c r="USS39" s="238"/>
      <c r="USY39" s="242"/>
      <c r="USZ39" s="238"/>
      <c r="UTF39" s="242"/>
      <c r="UTG39" s="238"/>
      <c r="UTM39" s="242"/>
      <c r="UTN39" s="238"/>
      <c r="UTT39" s="242"/>
      <c r="UTU39" s="238"/>
      <c r="UUA39" s="242"/>
      <c r="UUB39" s="238"/>
      <c r="UUH39" s="242"/>
      <c r="UUI39" s="238"/>
      <c r="UUO39" s="242"/>
      <c r="UUP39" s="238"/>
      <c r="UUV39" s="242"/>
      <c r="UUW39" s="238"/>
      <c r="UVC39" s="242"/>
      <c r="UVD39" s="238"/>
      <c r="UVJ39" s="242"/>
      <c r="UVK39" s="238"/>
      <c r="UVQ39" s="242"/>
      <c r="UVR39" s="238"/>
      <c r="UVX39" s="242"/>
      <c r="UVY39" s="238"/>
      <c r="UWE39" s="242"/>
      <c r="UWF39" s="238"/>
      <c r="UWL39" s="242"/>
      <c r="UWM39" s="238"/>
      <c r="UWS39" s="242"/>
      <c r="UWT39" s="238"/>
      <c r="UWZ39" s="242"/>
      <c r="UXA39" s="238"/>
      <c r="UXG39" s="242"/>
      <c r="UXH39" s="238"/>
      <c r="UXN39" s="242"/>
      <c r="UXO39" s="238"/>
      <c r="UXU39" s="242"/>
      <c r="UXV39" s="238"/>
      <c r="UYB39" s="242"/>
      <c r="UYC39" s="238"/>
      <c r="UYI39" s="242"/>
      <c r="UYJ39" s="238"/>
      <c r="UYP39" s="242"/>
      <c r="UYQ39" s="238"/>
      <c r="UYW39" s="242"/>
      <c r="UYX39" s="238"/>
      <c r="UZD39" s="242"/>
      <c r="UZE39" s="238"/>
      <c r="UZK39" s="242"/>
      <c r="UZL39" s="238"/>
      <c r="UZR39" s="242"/>
      <c r="UZS39" s="238"/>
      <c r="UZY39" s="242"/>
      <c r="UZZ39" s="238"/>
      <c r="VAF39" s="242"/>
      <c r="VAG39" s="238"/>
      <c r="VAM39" s="242"/>
      <c r="VAN39" s="238"/>
      <c r="VAT39" s="242"/>
      <c r="VAU39" s="238"/>
      <c r="VBA39" s="242"/>
      <c r="VBB39" s="238"/>
      <c r="VBH39" s="242"/>
      <c r="VBI39" s="238"/>
      <c r="VBO39" s="242"/>
      <c r="VBP39" s="238"/>
      <c r="VBV39" s="242"/>
      <c r="VBW39" s="238"/>
      <c r="VCC39" s="242"/>
      <c r="VCD39" s="238"/>
      <c r="VCJ39" s="242"/>
      <c r="VCK39" s="238"/>
      <c r="VCQ39" s="242"/>
      <c r="VCR39" s="238"/>
      <c r="VCX39" s="242"/>
      <c r="VCY39" s="238"/>
      <c r="VDE39" s="242"/>
      <c r="VDF39" s="238"/>
      <c r="VDL39" s="242"/>
      <c r="VDM39" s="238"/>
      <c r="VDS39" s="242"/>
      <c r="VDT39" s="238"/>
      <c r="VDZ39" s="242"/>
      <c r="VEA39" s="238"/>
      <c r="VEG39" s="242"/>
      <c r="VEH39" s="238"/>
      <c r="VEN39" s="242"/>
      <c r="VEO39" s="238"/>
      <c r="VEU39" s="242"/>
      <c r="VEV39" s="238"/>
      <c r="VFB39" s="242"/>
      <c r="VFC39" s="238"/>
      <c r="VFI39" s="242"/>
      <c r="VFJ39" s="238"/>
      <c r="VFP39" s="242"/>
      <c r="VFQ39" s="238"/>
      <c r="VFW39" s="242"/>
      <c r="VFX39" s="238"/>
      <c r="VGD39" s="242"/>
      <c r="VGE39" s="238"/>
      <c r="VGK39" s="242"/>
      <c r="VGL39" s="238"/>
      <c r="VGR39" s="242"/>
      <c r="VGS39" s="238"/>
      <c r="VGY39" s="242"/>
      <c r="VGZ39" s="238"/>
      <c r="VHF39" s="242"/>
      <c r="VHG39" s="238"/>
      <c r="VHM39" s="242"/>
      <c r="VHN39" s="238"/>
      <c r="VHT39" s="242"/>
      <c r="VHU39" s="238"/>
      <c r="VIA39" s="242"/>
      <c r="VIB39" s="238"/>
      <c r="VIH39" s="242"/>
      <c r="VII39" s="238"/>
      <c r="VIO39" s="242"/>
      <c r="VIP39" s="238"/>
      <c r="VIV39" s="242"/>
      <c r="VIW39" s="238"/>
      <c r="VJC39" s="242"/>
      <c r="VJD39" s="238"/>
      <c r="VJJ39" s="242"/>
      <c r="VJK39" s="238"/>
      <c r="VJQ39" s="242"/>
      <c r="VJR39" s="238"/>
      <c r="VJX39" s="242"/>
      <c r="VJY39" s="238"/>
      <c r="VKE39" s="242"/>
      <c r="VKF39" s="238"/>
      <c r="VKL39" s="242"/>
      <c r="VKM39" s="238"/>
      <c r="VKS39" s="242"/>
      <c r="VKT39" s="238"/>
      <c r="VKZ39" s="242"/>
      <c r="VLA39" s="238"/>
      <c r="VLG39" s="242"/>
      <c r="VLH39" s="238"/>
      <c r="VLN39" s="242"/>
      <c r="VLO39" s="238"/>
      <c r="VLU39" s="242"/>
      <c r="VLV39" s="238"/>
      <c r="VMB39" s="242"/>
      <c r="VMC39" s="238"/>
      <c r="VMI39" s="242"/>
      <c r="VMJ39" s="238"/>
      <c r="VMP39" s="242"/>
      <c r="VMQ39" s="238"/>
      <c r="VMW39" s="242"/>
      <c r="VMX39" s="238"/>
      <c r="VND39" s="242"/>
      <c r="VNE39" s="238"/>
      <c r="VNK39" s="242"/>
      <c r="VNL39" s="238"/>
      <c r="VNR39" s="242"/>
      <c r="VNS39" s="238"/>
      <c r="VNY39" s="242"/>
      <c r="VNZ39" s="238"/>
      <c r="VOF39" s="242"/>
      <c r="VOG39" s="238"/>
      <c r="VOM39" s="242"/>
      <c r="VON39" s="238"/>
      <c r="VOT39" s="242"/>
      <c r="VOU39" s="238"/>
      <c r="VPA39" s="242"/>
      <c r="VPB39" s="238"/>
      <c r="VPH39" s="242"/>
      <c r="VPI39" s="238"/>
      <c r="VPO39" s="242"/>
      <c r="VPP39" s="238"/>
      <c r="VPV39" s="242"/>
      <c r="VPW39" s="238"/>
      <c r="VQC39" s="242"/>
      <c r="VQD39" s="238"/>
      <c r="VQJ39" s="242"/>
      <c r="VQK39" s="238"/>
      <c r="VQQ39" s="242"/>
      <c r="VQR39" s="238"/>
      <c r="VQX39" s="242"/>
      <c r="VQY39" s="238"/>
      <c r="VRE39" s="242"/>
      <c r="VRF39" s="238"/>
      <c r="VRL39" s="242"/>
      <c r="VRM39" s="238"/>
      <c r="VRS39" s="242"/>
      <c r="VRT39" s="238"/>
      <c r="VRZ39" s="242"/>
      <c r="VSA39" s="238"/>
      <c r="VSG39" s="242"/>
      <c r="VSH39" s="238"/>
      <c r="VSN39" s="242"/>
      <c r="VSO39" s="238"/>
      <c r="VSU39" s="242"/>
      <c r="VSV39" s="238"/>
      <c r="VTB39" s="242"/>
      <c r="VTC39" s="238"/>
      <c r="VTI39" s="242"/>
      <c r="VTJ39" s="238"/>
      <c r="VTP39" s="242"/>
      <c r="VTQ39" s="238"/>
      <c r="VTW39" s="242"/>
      <c r="VTX39" s="238"/>
      <c r="VUD39" s="242"/>
      <c r="VUE39" s="238"/>
      <c r="VUK39" s="242"/>
      <c r="VUL39" s="238"/>
      <c r="VUR39" s="242"/>
      <c r="VUS39" s="238"/>
      <c r="VUY39" s="242"/>
      <c r="VUZ39" s="238"/>
      <c r="VVF39" s="242"/>
      <c r="VVG39" s="238"/>
      <c r="VVM39" s="242"/>
      <c r="VVN39" s="238"/>
      <c r="VVT39" s="242"/>
      <c r="VVU39" s="238"/>
      <c r="VWA39" s="242"/>
      <c r="VWB39" s="238"/>
      <c r="VWH39" s="242"/>
      <c r="VWI39" s="238"/>
      <c r="VWO39" s="242"/>
      <c r="VWP39" s="238"/>
      <c r="VWV39" s="242"/>
      <c r="VWW39" s="238"/>
      <c r="VXC39" s="242"/>
      <c r="VXD39" s="238"/>
      <c r="VXJ39" s="242"/>
      <c r="VXK39" s="238"/>
      <c r="VXQ39" s="242"/>
      <c r="VXR39" s="238"/>
      <c r="VXX39" s="242"/>
      <c r="VXY39" s="238"/>
      <c r="VYE39" s="242"/>
      <c r="VYF39" s="238"/>
      <c r="VYL39" s="242"/>
      <c r="VYM39" s="238"/>
      <c r="VYS39" s="242"/>
      <c r="VYT39" s="238"/>
      <c r="VYZ39" s="242"/>
      <c r="VZA39" s="238"/>
      <c r="VZG39" s="242"/>
      <c r="VZH39" s="238"/>
      <c r="VZN39" s="242"/>
      <c r="VZO39" s="238"/>
      <c r="VZU39" s="242"/>
      <c r="VZV39" s="238"/>
      <c r="WAB39" s="242"/>
      <c r="WAC39" s="238"/>
      <c r="WAI39" s="242"/>
      <c r="WAJ39" s="238"/>
      <c r="WAP39" s="242"/>
      <c r="WAQ39" s="238"/>
      <c r="WAW39" s="242"/>
      <c r="WAX39" s="238"/>
      <c r="WBD39" s="242"/>
      <c r="WBE39" s="238"/>
      <c r="WBK39" s="242"/>
      <c r="WBL39" s="238"/>
      <c r="WBR39" s="242"/>
      <c r="WBS39" s="238"/>
      <c r="WBY39" s="242"/>
      <c r="WBZ39" s="238"/>
      <c r="WCF39" s="242"/>
      <c r="WCG39" s="238"/>
      <c r="WCM39" s="242"/>
      <c r="WCN39" s="238"/>
      <c r="WCT39" s="242"/>
      <c r="WCU39" s="238"/>
      <c r="WDA39" s="242"/>
      <c r="WDB39" s="238"/>
      <c r="WDH39" s="242"/>
      <c r="WDI39" s="238"/>
      <c r="WDO39" s="242"/>
      <c r="WDP39" s="238"/>
      <c r="WDV39" s="242"/>
      <c r="WDW39" s="238"/>
      <c r="WEC39" s="242"/>
      <c r="WED39" s="238"/>
      <c r="WEJ39" s="242"/>
      <c r="WEK39" s="238"/>
      <c r="WEQ39" s="242"/>
      <c r="WER39" s="238"/>
      <c r="WEX39" s="242"/>
      <c r="WEY39" s="238"/>
      <c r="WFE39" s="242"/>
      <c r="WFF39" s="238"/>
      <c r="WFL39" s="242"/>
      <c r="WFM39" s="238"/>
      <c r="WFS39" s="242"/>
      <c r="WFT39" s="238"/>
      <c r="WFZ39" s="242"/>
      <c r="WGA39" s="238"/>
      <c r="WGG39" s="242"/>
      <c r="WGH39" s="238"/>
      <c r="WGN39" s="242"/>
      <c r="WGO39" s="238"/>
      <c r="WGU39" s="242"/>
      <c r="WGV39" s="238"/>
      <c r="WHB39" s="242"/>
      <c r="WHC39" s="238"/>
      <c r="WHI39" s="242"/>
      <c r="WHJ39" s="238"/>
      <c r="WHP39" s="242"/>
      <c r="WHQ39" s="238"/>
      <c r="WHW39" s="242"/>
      <c r="WHX39" s="238"/>
      <c r="WID39" s="242"/>
      <c r="WIE39" s="238"/>
      <c r="WIK39" s="242"/>
      <c r="WIL39" s="238"/>
      <c r="WIR39" s="242"/>
      <c r="WIS39" s="238"/>
      <c r="WIY39" s="242"/>
      <c r="WIZ39" s="238"/>
      <c r="WJF39" s="242"/>
      <c r="WJG39" s="238"/>
      <c r="WJM39" s="242"/>
      <c r="WJN39" s="238"/>
      <c r="WJT39" s="242"/>
      <c r="WJU39" s="238"/>
      <c r="WKA39" s="242"/>
      <c r="WKB39" s="238"/>
      <c r="WKH39" s="242"/>
      <c r="WKI39" s="238"/>
      <c r="WKO39" s="242"/>
      <c r="WKP39" s="238"/>
      <c r="WKV39" s="242"/>
      <c r="WKW39" s="238"/>
      <c r="WLC39" s="242"/>
      <c r="WLD39" s="238"/>
      <c r="WLJ39" s="242"/>
      <c r="WLK39" s="238"/>
      <c r="WLQ39" s="242"/>
      <c r="WLR39" s="238"/>
      <c r="WLX39" s="242"/>
      <c r="WLY39" s="238"/>
      <c r="WME39" s="242"/>
      <c r="WMF39" s="238"/>
      <c r="WML39" s="242"/>
      <c r="WMM39" s="238"/>
      <c r="WMS39" s="242"/>
      <c r="WMT39" s="238"/>
      <c r="WMZ39" s="242"/>
      <c r="WNA39" s="238"/>
      <c r="WNG39" s="242"/>
      <c r="WNH39" s="238"/>
      <c r="WNN39" s="242"/>
      <c r="WNO39" s="238"/>
      <c r="WNU39" s="242"/>
      <c r="WNV39" s="238"/>
      <c r="WOB39" s="242"/>
      <c r="WOC39" s="238"/>
      <c r="WOI39" s="242"/>
      <c r="WOJ39" s="238"/>
      <c r="WOP39" s="242"/>
      <c r="WOQ39" s="238"/>
      <c r="WOW39" s="242"/>
      <c r="WOX39" s="238"/>
      <c r="WPD39" s="242"/>
      <c r="WPE39" s="238"/>
      <c r="WPK39" s="242"/>
      <c r="WPL39" s="238"/>
      <c r="WPR39" s="242"/>
      <c r="WPS39" s="238"/>
      <c r="WPY39" s="242"/>
      <c r="WPZ39" s="238"/>
      <c r="WQF39" s="242"/>
      <c r="WQG39" s="238"/>
      <c r="WQM39" s="242"/>
      <c r="WQN39" s="238"/>
      <c r="WQT39" s="242"/>
      <c r="WQU39" s="238"/>
      <c r="WRA39" s="242"/>
      <c r="WRB39" s="238"/>
      <c r="WRH39" s="242"/>
      <c r="WRI39" s="238"/>
      <c r="WRO39" s="242"/>
      <c r="WRP39" s="238"/>
      <c r="WRV39" s="242"/>
      <c r="WRW39" s="238"/>
      <c r="WSC39" s="242"/>
      <c r="WSD39" s="238"/>
      <c r="WSJ39" s="242"/>
      <c r="WSK39" s="238"/>
      <c r="WSQ39" s="242"/>
      <c r="WSR39" s="238"/>
      <c r="WSX39" s="242"/>
      <c r="WSY39" s="238"/>
      <c r="WTE39" s="242"/>
      <c r="WTF39" s="238"/>
      <c r="WTL39" s="242"/>
      <c r="WTM39" s="238"/>
      <c r="WTS39" s="242"/>
      <c r="WTT39" s="238"/>
      <c r="WTZ39" s="242"/>
      <c r="WUA39" s="238"/>
      <c r="WUG39" s="242"/>
      <c r="WUH39" s="238"/>
      <c r="WUN39" s="242"/>
      <c r="WUO39" s="238"/>
      <c r="WUU39" s="242"/>
      <c r="WUV39" s="238"/>
      <c r="WVB39" s="242"/>
      <c r="WVC39" s="238"/>
      <c r="WVI39" s="242"/>
      <c r="WVJ39" s="238"/>
      <c r="WVP39" s="242"/>
      <c r="WVQ39" s="238"/>
      <c r="WVW39" s="242"/>
      <c r="WVX39" s="238"/>
      <c r="WWD39" s="242"/>
      <c r="WWE39" s="238"/>
      <c r="WWK39" s="242"/>
      <c r="WWL39" s="238"/>
      <c r="WWR39" s="242"/>
      <c r="WWS39" s="238"/>
      <c r="WWY39" s="242"/>
      <c r="WWZ39" s="238"/>
      <c r="WXF39" s="242"/>
      <c r="WXG39" s="238"/>
      <c r="WXM39" s="242"/>
      <c r="WXN39" s="238"/>
      <c r="WXT39" s="242"/>
      <c r="WXU39" s="238"/>
      <c r="WYA39" s="242"/>
      <c r="WYB39" s="238"/>
      <c r="WYH39" s="242"/>
      <c r="WYI39" s="238"/>
      <c r="WYO39" s="242"/>
      <c r="WYP39" s="238"/>
      <c r="WYV39" s="242"/>
      <c r="WYW39" s="238"/>
      <c r="WZC39" s="242"/>
      <c r="WZD39" s="238"/>
      <c r="WZJ39" s="242"/>
      <c r="WZK39" s="238"/>
      <c r="WZQ39" s="242"/>
      <c r="WZR39" s="238"/>
      <c r="WZX39" s="242"/>
      <c r="WZY39" s="238"/>
      <c r="XAE39" s="242"/>
      <c r="XAF39" s="238"/>
      <c r="XAL39" s="242"/>
      <c r="XAM39" s="238"/>
      <c r="XAS39" s="242"/>
      <c r="XAT39" s="238"/>
      <c r="XAZ39" s="242"/>
      <c r="XBA39" s="238"/>
      <c r="XBG39" s="242"/>
      <c r="XBH39" s="238"/>
      <c r="XBN39" s="242"/>
      <c r="XBO39" s="238"/>
      <c r="XBU39" s="242"/>
      <c r="XBV39" s="238"/>
      <c r="XCB39" s="242"/>
      <c r="XCC39" s="238"/>
      <c r="XCI39" s="242"/>
      <c r="XCJ39" s="238"/>
      <c r="XCP39" s="242"/>
      <c r="XCQ39" s="238"/>
      <c r="XCW39" s="242"/>
      <c r="XCX39" s="238"/>
      <c r="XDD39" s="242"/>
      <c r="XDE39" s="238"/>
      <c r="XDK39" s="242"/>
      <c r="XDL39" s="238"/>
      <c r="XDR39" s="242"/>
      <c r="XDS39" s="238"/>
      <c r="XDY39" s="242"/>
      <c r="XDZ39" s="238"/>
      <c r="XEF39" s="242"/>
      <c r="XEG39" s="238"/>
      <c r="XEM39" s="242"/>
      <c r="XEN39" s="238"/>
      <c r="XET39" s="242"/>
      <c r="XEU39" s="238"/>
      <c r="XFA39" s="242"/>
      <c r="XFB39" s="238"/>
    </row>
    <row r="40" spans="1:1024 1030:2046 2052:3068 3074:5119 5125:6141 6147:7163 7169:8192 8198:9214 9220:10236 10242:12287 12293:13309 13315:14331 14337:15360 15366:16382">
      <c r="A40" s="238" t="s">
        <v>179</v>
      </c>
      <c r="B40" s="239"/>
      <c r="C40" s="239"/>
      <c r="D40" s="238"/>
      <c r="E40" s="238"/>
      <c r="F40" s="238" t="s">
        <v>171</v>
      </c>
      <c r="G40" s="238"/>
      <c r="H40" s="238"/>
      <c r="K40" s="238" t="s">
        <v>91</v>
      </c>
      <c r="L40" s="240" t="s">
        <v>162</v>
      </c>
      <c r="M40" s="240">
        <v>11</v>
      </c>
      <c r="N40" s="240"/>
      <c r="O40" s="240"/>
      <c r="P40" s="240"/>
      <c r="R40" s="240">
        <f t="shared" si="3"/>
        <v>11</v>
      </c>
      <c r="S40" s="240">
        <f>IFERROR(IF(J40="X",0,IF(K40="X",0,VLOOKUP(K40,'1'!$K$3:$L$16,2,FALSE))),0)</f>
        <v>260</v>
      </c>
      <c r="T40" s="240">
        <f t="shared" si="4"/>
        <v>2860</v>
      </c>
      <c r="U40" s="240">
        <f>IFERROR(VLOOKUP(K40,'1'!$K$3:$M$16,3,FALSE),0)</f>
        <v>0</v>
      </c>
      <c r="V40" s="240">
        <f t="shared" si="5"/>
        <v>0</v>
      </c>
      <c r="W40" s="240"/>
      <c r="X40" s="240"/>
      <c r="Y40" s="240"/>
    </row>
    <row r="41" spans="1:1024 1030:2046 2052:3068 3074:5119 5125:6141 6147:7163 7169:8192 8198:9214 9220:10236 10242:12287 12293:13309 13315:14331 14337:15360 15366:16382">
      <c r="A41" s="238" t="s">
        <v>179</v>
      </c>
      <c r="B41" s="239"/>
      <c r="C41" s="239"/>
      <c r="D41" s="238"/>
      <c r="E41" s="238"/>
      <c r="F41" s="238" t="s">
        <v>171</v>
      </c>
      <c r="G41" s="238"/>
      <c r="H41" s="238"/>
      <c r="K41" s="238" t="s">
        <v>91</v>
      </c>
      <c r="L41" s="240" t="s">
        <v>162</v>
      </c>
      <c r="M41" s="240">
        <v>11</v>
      </c>
      <c r="N41" s="240"/>
      <c r="O41" s="240"/>
      <c r="P41" s="240"/>
      <c r="R41" s="240">
        <f t="shared" si="3"/>
        <v>11</v>
      </c>
      <c r="S41" s="240">
        <f>IFERROR(IF(J41="X",0,IF(K41="X",0,VLOOKUP(K41,'1'!$K$3:$L$16,2,FALSE))),0)</f>
        <v>260</v>
      </c>
      <c r="T41" s="240">
        <f t="shared" si="4"/>
        <v>2860</v>
      </c>
      <c r="U41" s="240">
        <f>IFERROR(VLOOKUP(K41,'1'!$K$3:$M$16,3,FALSE),0)</f>
        <v>0</v>
      </c>
      <c r="V41" s="240">
        <f t="shared" si="5"/>
        <v>0</v>
      </c>
      <c r="W41" s="240"/>
      <c r="X41" s="240"/>
      <c r="Y41" s="240"/>
    </row>
    <row r="42" spans="1:1024 1030:2046 2052:3068 3074:5119 5125:6141 6147:7163 7169:8192 8198:9214 9220:10236 10242:12287 12293:13309 13315:14331 14337:15360 15366:16382">
      <c r="A42" s="238" t="s">
        <v>179</v>
      </c>
      <c r="B42" s="239"/>
      <c r="C42" s="239"/>
      <c r="D42" s="238"/>
      <c r="E42" s="238"/>
      <c r="F42" s="238"/>
      <c r="G42" s="238"/>
      <c r="H42" s="238" t="s">
        <v>166</v>
      </c>
      <c r="I42" s="241" t="s">
        <v>192</v>
      </c>
      <c r="K42" s="238" t="s">
        <v>168</v>
      </c>
      <c r="L42" s="240" t="s">
        <v>158</v>
      </c>
      <c r="M42" s="240">
        <v>7</v>
      </c>
      <c r="N42" s="240"/>
      <c r="O42" s="240"/>
      <c r="P42" s="240"/>
      <c r="R42" s="240">
        <f t="shared" si="3"/>
        <v>7</v>
      </c>
      <c r="S42" s="240">
        <f>IFERROR(IF(J42="X",0,IF(K42="X",0,VLOOKUP(K42,'1'!$K$3:$L$16,2,FALSE))),0)</f>
        <v>0</v>
      </c>
      <c r="T42" s="240">
        <f t="shared" si="4"/>
        <v>0</v>
      </c>
      <c r="U42" s="240">
        <f>IFERROR(VLOOKUP(K42,'1'!$K$3:$M$16,3,FALSE),0)</f>
        <v>0</v>
      </c>
      <c r="V42" s="240">
        <f t="shared" si="5"/>
        <v>0</v>
      </c>
      <c r="W42" s="240"/>
      <c r="X42" s="240"/>
      <c r="Y42" s="240"/>
    </row>
    <row r="43" spans="1:1024 1030:2046 2052:3068 3074:5119 5125:6141 6147:7163 7169:8192 8198:9214 9220:10236 10242:12287 12293:13309 13315:14331 14337:15360 15366:16382">
      <c r="A43" s="238" t="s">
        <v>179</v>
      </c>
      <c r="B43" s="239"/>
      <c r="C43" s="239"/>
      <c r="D43" s="238"/>
      <c r="E43" s="238"/>
      <c r="F43" s="238"/>
      <c r="G43" s="238"/>
      <c r="H43" s="238" t="s">
        <v>166</v>
      </c>
      <c r="I43" s="241" t="s">
        <v>167</v>
      </c>
      <c r="K43" s="238" t="s">
        <v>168</v>
      </c>
      <c r="L43" s="240" t="s">
        <v>158</v>
      </c>
      <c r="M43" s="240">
        <v>5</v>
      </c>
      <c r="N43" s="240"/>
      <c r="O43" s="240"/>
      <c r="P43" s="240"/>
      <c r="R43" s="240">
        <f t="shared" si="3"/>
        <v>5</v>
      </c>
      <c r="S43" s="240">
        <f>IFERROR(IF(J43="X",0,IF(K43="X",0,VLOOKUP(K43,'1'!$K$3:$L$16,2,FALSE))),0)</f>
        <v>0</v>
      </c>
      <c r="T43" s="240">
        <f t="shared" si="4"/>
        <v>0</v>
      </c>
      <c r="U43" s="240">
        <f>IFERROR(VLOOKUP(K43,'1'!$K$3:$M$16,3,FALSE),0)</f>
        <v>0</v>
      </c>
      <c r="V43" s="240">
        <f t="shared" si="5"/>
        <v>0</v>
      </c>
      <c r="W43" s="240"/>
      <c r="X43" s="240"/>
      <c r="Y43" s="240"/>
    </row>
    <row r="44" spans="1:1024 1030:2046 2052:3068 3074:5119 5125:6141 6147:7163 7169:8192 8198:9214 9220:10236 10242:12287 12293:13309 13315:14331 14337:15360 15366:16382">
      <c r="A44" s="238" t="s">
        <v>179</v>
      </c>
      <c r="B44" s="239"/>
      <c r="C44" s="239"/>
      <c r="D44" s="238"/>
      <c r="E44" s="238"/>
      <c r="F44" s="238" t="s">
        <v>171</v>
      </c>
      <c r="G44" s="238"/>
      <c r="H44" s="238"/>
      <c r="I44" s="241" t="s">
        <v>193</v>
      </c>
      <c r="K44" s="238" t="s">
        <v>91</v>
      </c>
      <c r="L44" s="240" t="s">
        <v>162</v>
      </c>
      <c r="M44" s="240">
        <v>158</v>
      </c>
      <c r="N44" s="240"/>
      <c r="O44" s="240"/>
      <c r="P44" s="240"/>
      <c r="R44" s="240">
        <f t="shared" si="3"/>
        <v>158</v>
      </c>
      <c r="S44" s="240">
        <f>IFERROR(IF(J44="X",0,IF(K44="X",0,VLOOKUP(K44,'1'!$K$3:$L$16,2,FALSE))),0)</f>
        <v>260</v>
      </c>
      <c r="T44" s="240">
        <f t="shared" si="4"/>
        <v>41080</v>
      </c>
      <c r="U44" s="240">
        <f>IFERROR(VLOOKUP(K44,'1'!$K$3:$M$16,3,FALSE),0)</f>
        <v>0</v>
      </c>
      <c r="V44" s="240">
        <f t="shared" si="5"/>
        <v>0</v>
      </c>
      <c r="W44" s="240"/>
      <c r="X44" s="240"/>
      <c r="Y44" s="240"/>
    </row>
    <row r="45" spans="1:1024 1030:2046 2052:3068 3074:5119 5125:6141 6147:7163 7169:8192 8198:9214 9220:10236 10242:12287 12293:13309 13315:14331 14337:15360 15366:16382" s="238" customFormat="1">
      <c r="A45" s="238" t="s">
        <v>179</v>
      </c>
      <c r="H45" s="238" t="s">
        <v>166</v>
      </c>
      <c r="I45" s="238" t="s">
        <v>167</v>
      </c>
      <c r="K45" s="238" t="s">
        <v>103</v>
      </c>
      <c r="L45" s="240" t="s">
        <v>158</v>
      </c>
      <c r="M45" s="240">
        <v>4</v>
      </c>
      <c r="R45" s="240">
        <f t="shared" si="3"/>
        <v>4</v>
      </c>
      <c r="S45" s="240">
        <f>IFERROR(IF(J45="X",0,IF(K45="X",0,VLOOKUP(K45,'1'!$K$3:$L$16,2,FALSE))),0)</f>
        <v>4</v>
      </c>
      <c r="T45" s="240">
        <f t="shared" si="4"/>
        <v>16</v>
      </c>
      <c r="U45" s="240">
        <f>IFERROR(VLOOKUP(K45,'1'!$K$3:$M$16,3,FALSE),0)</f>
        <v>0</v>
      </c>
      <c r="V45" s="240">
        <f t="shared" si="5"/>
        <v>0</v>
      </c>
    </row>
    <row r="46" spans="1:1024 1030:2046 2052:3068 3074:5119 5125:6141 6147:7163 7169:8192 8198:9214 9220:10236 10242:12287 12293:13309 13315:14331 14337:15360 15366:16382">
      <c r="A46" s="238" t="s">
        <v>179</v>
      </c>
      <c r="B46" s="239"/>
      <c r="C46" s="239"/>
      <c r="D46" s="238"/>
      <c r="E46" s="238"/>
      <c r="F46" s="238" t="s">
        <v>171</v>
      </c>
      <c r="G46" s="238"/>
      <c r="H46" s="238"/>
      <c r="K46" s="238" t="s">
        <v>91</v>
      </c>
      <c r="L46" s="240" t="s">
        <v>162</v>
      </c>
      <c r="M46" s="240">
        <v>9</v>
      </c>
      <c r="N46" s="240"/>
      <c r="O46" s="240"/>
      <c r="P46" s="240"/>
      <c r="R46" s="240">
        <f t="shared" si="3"/>
        <v>9</v>
      </c>
      <c r="S46" s="240">
        <f>IFERROR(IF(J46="X",0,IF(K46="X",0,VLOOKUP(K46,'1'!$K$3:$L$16,2,FALSE))),0)</f>
        <v>260</v>
      </c>
      <c r="T46" s="240">
        <f t="shared" si="4"/>
        <v>2340</v>
      </c>
      <c r="U46" s="240">
        <f>IFERROR(VLOOKUP(K46,'1'!$K$3:$M$16,3,FALSE),0)</f>
        <v>0</v>
      </c>
      <c r="V46" s="240">
        <f t="shared" si="5"/>
        <v>0</v>
      </c>
      <c r="W46" s="240"/>
      <c r="X46" s="240"/>
      <c r="Y46" s="240"/>
    </row>
    <row r="47" spans="1:1024 1030:2046 2052:3068 3074:5119 5125:6141 6147:7163 7169:8192 8198:9214 9220:10236 10242:12287 12293:13309 13315:14331 14337:15360 15366:16382">
      <c r="A47" s="238" t="s">
        <v>179</v>
      </c>
      <c r="B47" s="239"/>
      <c r="C47" s="239"/>
      <c r="D47" s="238"/>
      <c r="E47" s="238"/>
      <c r="F47" s="238"/>
      <c r="G47" s="238" t="s">
        <v>156</v>
      </c>
      <c r="H47" s="238"/>
      <c r="K47" s="238" t="s">
        <v>100</v>
      </c>
      <c r="L47" s="240" t="s">
        <v>158</v>
      </c>
      <c r="M47" s="240">
        <v>73</v>
      </c>
      <c r="N47" s="240"/>
      <c r="O47" s="240"/>
      <c r="P47" s="240"/>
      <c r="R47" s="240">
        <f t="shared" si="3"/>
        <v>73</v>
      </c>
      <c r="S47" s="240">
        <f>IFERROR(IF(J47="X",0,IF(K47="X",0,VLOOKUP(K47,'1'!$K$3:$L$16,2,FALSE))),0)</f>
        <v>52</v>
      </c>
      <c r="T47" s="240">
        <f t="shared" si="4"/>
        <v>3796</v>
      </c>
      <c r="U47" s="240">
        <f>IFERROR(VLOOKUP(K47,'1'!$K$3:$M$16,3,FALSE),0)</f>
        <v>0</v>
      </c>
      <c r="V47" s="240">
        <f t="shared" si="5"/>
        <v>0</v>
      </c>
      <c r="W47" s="240"/>
      <c r="X47" s="240"/>
      <c r="Y47" s="240"/>
    </row>
    <row r="48" spans="1:1024 1030:2046 2052:3068 3074:5119 5125:6141 6147:7163 7169:8192 8198:9214 9220:10236 10242:12287 12293:13309 13315:14331 14337:15360 15366:16382">
      <c r="A48" s="238" t="s">
        <v>179</v>
      </c>
      <c r="B48" s="239"/>
      <c r="C48" s="239"/>
      <c r="D48" s="238"/>
      <c r="E48" s="238"/>
      <c r="F48" s="238"/>
      <c r="G48" s="238" t="s">
        <v>156</v>
      </c>
      <c r="H48" s="238"/>
      <c r="I48" s="241" t="s">
        <v>157</v>
      </c>
      <c r="K48" s="238" t="s">
        <v>100</v>
      </c>
      <c r="L48" s="240" t="s">
        <v>158</v>
      </c>
      <c r="M48" s="240">
        <v>15.4</v>
      </c>
      <c r="N48" s="240"/>
      <c r="O48" s="240"/>
      <c r="P48" s="240"/>
      <c r="R48" s="240">
        <f t="shared" si="3"/>
        <v>15.4</v>
      </c>
      <c r="S48" s="240">
        <f>IFERROR(IF(J48="X",0,IF(K48="X",0,VLOOKUP(K48,'1'!$K$3:$L$16,2,FALSE))),0)</f>
        <v>52</v>
      </c>
      <c r="T48" s="240">
        <f t="shared" si="4"/>
        <v>800.80000000000007</v>
      </c>
      <c r="U48" s="240">
        <f>IFERROR(VLOOKUP(K48,'1'!$K$3:$M$16,3,FALSE),0)</f>
        <v>0</v>
      </c>
      <c r="V48" s="240">
        <f t="shared" si="5"/>
        <v>0</v>
      </c>
      <c r="W48" s="240"/>
      <c r="X48" s="240"/>
      <c r="Y48" s="240"/>
    </row>
    <row r="49" spans="1:34" s="240" customFormat="1">
      <c r="A49" s="238" t="s">
        <v>179</v>
      </c>
      <c r="F49" s="240" t="s">
        <v>171</v>
      </c>
      <c r="I49" s="240" t="s">
        <v>194</v>
      </c>
      <c r="K49" s="240" t="s">
        <v>91</v>
      </c>
      <c r="L49" s="240" t="s">
        <v>162</v>
      </c>
      <c r="M49" s="240">
        <v>210</v>
      </c>
      <c r="R49" s="240">
        <f t="shared" si="3"/>
        <v>210</v>
      </c>
      <c r="S49" s="240">
        <f>IFERROR(IF(J49="X",0,IF(K49="X",0,VLOOKUP(K49,'1'!$K$3:$L$16,2,FALSE))),0)</f>
        <v>260</v>
      </c>
      <c r="T49" s="240">
        <f t="shared" si="4"/>
        <v>54600</v>
      </c>
      <c r="U49" s="240">
        <f>IFERROR(VLOOKUP(K49,'1'!$K$3:$M$16,3,FALSE),0)</f>
        <v>0</v>
      </c>
      <c r="V49" s="240">
        <f t="shared" si="5"/>
        <v>0</v>
      </c>
    </row>
    <row r="50" spans="1:34">
      <c r="A50" s="238" t="s">
        <v>179</v>
      </c>
      <c r="B50" s="239"/>
      <c r="C50" s="239"/>
      <c r="D50" s="238"/>
      <c r="E50" s="238"/>
      <c r="F50" s="238" t="s">
        <v>171</v>
      </c>
      <c r="G50" s="238"/>
      <c r="H50" s="238"/>
      <c r="I50" s="241" t="s">
        <v>191</v>
      </c>
      <c r="K50" s="238" t="s">
        <v>91</v>
      </c>
      <c r="L50" s="240" t="s">
        <v>162</v>
      </c>
      <c r="M50" s="240">
        <v>12</v>
      </c>
      <c r="N50" s="240"/>
      <c r="O50" s="240"/>
      <c r="P50" s="240"/>
      <c r="R50" s="240">
        <f t="shared" si="3"/>
        <v>12</v>
      </c>
      <c r="S50" s="240">
        <f>IFERROR(IF(J50="X",0,IF(K50="X",0,VLOOKUP(K50,'1'!$K$3:$L$16,2,FALSE))),0)</f>
        <v>260</v>
      </c>
      <c r="T50" s="240">
        <f t="shared" si="4"/>
        <v>3120</v>
      </c>
      <c r="U50" s="240">
        <f>IFERROR(VLOOKUP(K50,'1'!$K$3:$M$16,3,FALSE),0)</f>
        <v>0</v>
      </c>
      <c r="V50" s="240">
        <f t="shared" si="5"/>
        <v>0</v>
      </c>
      <c r="W50" s="240"/>
      <c r="X50" s="240"/>
      <c r="Y50" s="240"/>
    </row>
    <row r="51" spans="1:34">
      <c r="A51" s="238" t="s">
        <v>179</v>
      </c>
      <c r="B51" s="239"/>
      <c r="C51" s="239"/>
      <c r="D51" s="238"/>
      <c r="E51" s="238"/>
      <c r="F51" s="238"/>
      <c r="G51" s="238"/>
      <c r="H51" s="238" t="s">
        <v>164</v>
      </c>
      <c r="K51" s="238" t="s">
        <v>168</v>
      </c>
      <c r="L51" s="240" t="s">
        <v>162</v>
      </c>
      <c r="M51" s="240">
        <v>12</v>
      </c>
      <c r="N51" s="240"/>
      <c r="O51" s="240"/>
      <c r="P51" s="240"/>
      <c r="R51" s="240">
        <f t="shared" si="3"/>
        <v>12</v>
      </c>
      <c r="S51" s="240">
        <f>IFERROR(IF(J51="X",0,IF(K51="X",0,VLOOKUP(K51,'1'!$K$3:$L$16,2,FALSE))),0)</f>
        <v>0</v>
      </c>
      <c r="T51" s="240">
        <f t="shared" si="4"/>
        <v>0</v>
      </c>
      <c r="U51" s="240">
        <f>IFERROR(VLOOKUP(K51,'1'!$K$3:$M$16,3,FALSE),0)</f>
        <v>0</v>
      </c>
      <c r="V51" s="240">
        <f t="shared" si="5"/>
        <v>0</v>
      </c>
      <c r="W51" s="240"/>
      <c r="X51" s="240"/>
      <c r="Y51" s="240"/>
    </row>
    <row r="52" spans="1:34">
      <c r="A52" s="238" t="s">
        <v>179</v>
      </c>
      <c r="B52" s="239"/>
      <c r="C52" s="239"/>
      <c r="D52" s="238"/>
      <c r="E52" s="238"/>
      <c r="F52" s="238" t="s">
        <v>171</v>
      </c>
      <c r="G52" s="238"/>
      <c r="H52" s="238"/>
      <c r="I52" s="240" t="s">
        <v>194</v>
      </c>
      <c r="K52" s="238" t="s">
        <v>91</v>
      </c>
      <c r="L52" s="240" t="s">
        <v>162</v>
      </c>
      <c r="M52" s="240">
        <v>11</v>
      </c>
      <c r="N52" s="240"/>
      <c r="O52" s="240"/>
      <c r="P52" s="240"/>
      <c r="R52" s="240">
        <f t="shared" si="3"/>
        <v>11</v>
      </c>
      <c r="S52" s="240">
        <f>IFERROR(IF(J52="X",0,IF(K52="X",0,VLOOKUP(K52,'1'!$K$3:$L$16,2,FALSE))),0)</f>
        <v>260</v>
      </c>
      <c r="T52" s="240">
        <f t="shared" si="4"/>
        <v>2860</v>
      </c>
      <c r="U52" s="240">
        <f>IFERROR(VLOOKUP(K52,'1'!$K$3:$M$16,3,FALSE),0)</f>
        <v>0</v>
      </c>
      <c r="V52" s="240">
        <f t="shared" si="5"/>
        <v>0</v>
      </c>
      <c r="W52" s="240"/>
      <c r="X52" s="240"/>
      <c r="Y52" s="240"/>
    </row>
    <row r="53" spans="1:34">
      <c r="A53" s="238" t="s">
        <v>179</v>
      </c>
      <c r="B53" s="239"/>
      <c r="C53" s="239"/>
      <c r="D53" s="238"/>
      <c r="E53" s="238"/>
      <c r="F53" s="238" t="s">
        <v>171</v>
      </c>
      <c r="G53" s="238"/>
      <c r="H53" s="238"/>
      <c r="I53" s="241" t="s">
        <v>191</v>
      </c>
      <c r="K53" s="238" t="s">
        <v>91</v>
      </c>
      <c r="L53" s="240" t="s">
        <v>162</v>
      </c>
      <c r="M53" s="240">
        <v>11</v>
      </c>
      <c r="N53" s="240"/>
      <c r="O53" s="240"/>
      <c r="P53" s="240"/>
      <c r="R53" s="240">
        <f t="shared" si="3"/>
        <v>11</v>
      </c>
      <c r="S53" s="240">
        <f>IFERROR(IF(J53="X",0,IF(K53="X",0,VLOOKUP(K53,'1'!$K$3:$L$16,2,FALSE))),0)</f>
        <v>260</v>
      </c>
      <c r="T53" s="240">
        <f t="shared" si="4"/>
        <v>2860</v>
      </c>
      <c r="U53" s="240">
        <f>IFERROR(VLOOKUP(K53,'1'!$K$3:$M$16,3,FALSE),0)</f>
        <v>0</v>
      </c>
      <c r="V53" s="240">
        <f t="shared" si="5"/>
        <v>0</v>
      </c>
      <c r="W53" s="240"/>
      <c r="X53" s="240"/>
      <c r="Y53" s="240"/>
    </row>
    <row r="54" spans="1:34" s="240" customFormat="1">
      <c r="A54" s="238" t="s">
        <v>179</v>
      </c>
      <c r="F54" s="240" t="s">
        <v>171</v>
      </c>
      <c r="I54" s="240" t="s">
        <v>191</v>
      </c>
      <c r="K54" s="240" t="s">
        <v>91</v>
      </c>
      <c r="L54" s="240" t="s">
        <v>162</v>
      </c>
      <c r="M54" s="240">
        <v>11</v>
      </c>
      <c r="R54" s="240">
        <f t="shared" si="3"/>
        <v>11</v>
      </c>
      <c r="S54" s="240">
        <f>IFERROR(IF(J54="X",0,IF(K54="X",0,VLOOKUP(K54,'1'!$K$3:$L$16,2,FALSE))),0)</f>
        <v>260</v>
      </c>
      <c r="T54" s="240">
        <f t="shared" si="4"/>
        <v>2860</v>
      </c>
      <c r="U54" s="240">
        <f>IFERROR(VLOOKUP(K54,'1'!$K$3:$M$16,3,FALSE),0)</f>
        <v>0</v>
      </c>
      <c r="V54" s="240">
        <f t="shared" si="5"/>
        <v>0</v>
      </c>
    </row>
    <row r="55" spans="1:34">
      <c r="A55" s="238" t="s">
        <v>179</v>
      </c>
      <c r="B55" s="239"/>
      <c r="C55" s="239"/>
      <c r="D55" s="238"/>
      <c r="E55" s="238"/>
      <c r="F55" s="238"/>
      <c r="G55" s="238" t="s">
        <v>156</v>
      </c>
      <c r="H55" s="238"/>
      <c r="I55" s="241" t="s">
        <v>157</v>
      </c>
      <c r="K55" s="238" t="s">
        <v>100</v>
      </c>
      <c r="L55" s="240" t="s">
        <v>158</v>
      </c>
      <c r="M55" s="240">
        <v>21</v>
      </c>
      <c r="N55" s="240"/>
      <c r="O55" s="240"/>
      <c r="P55" s="240"/>
      <c r="R55" s="240">
        <f t="shared" si="3"/>
        <v>21</v>
      </c>
      <c r="S55" s="240">
        <f>IFERROR(IF(J55="X",0,IF(K55="X",0,VLOOKUP(K55,'1'!$K$3:$L$16,2,FALSE))),0)</f>
        <v>52</v>
      </c>
      <c r="T55" s="240">
        <f t="shared" si="4"/>
        <v>1092</v>
      </c>
      <c r="U55" s="240">
        <f>IFERROR(VLOOKUP(K55,'1'!$K$3:$M$16,3,FALSE),0)</f>
        <v>0</v>
      </c>
      <c r="V55" s="240">
        <f t="shared" si="5"/>
        <v>0</v>
      </c>
      <c r="W55" s="240"/>
      <c r="X55" s="240"/>
      <c r="Y55" s="240"/>
      <c r="AG55" t="s">
        <v>195</v>
      </c>
      <c r="AH55" t="s">
        <v>196</v>
      </c>
    </row>
    <row r="56" spans="1:34">
      <c r="A56" s="238" t="s">
        <v>179</v>
      </c>
      <c r="B56" s="239"/>
      <c r="C56" s="239"/>
      <c r="D56" s="238"/>
      <c r="E56" s="238" t="s">
        <v>176</v>
      </c>
      <c r="F56" s="238"/>
      <c r="G56" s="238"/>
      <c r="H56" s="238"/>
      <c r="I56" s="241" t="s">
        <v>197</v>
      </c>
      <c r="K56" s="238" t="s">
        <v>105</v>
      </c>
      <c r="L56" s="240" t="s">
        <v>158</v>
      </c>
      <c r="M56" s="240">
        <v>4</v>
      </c>
      <c r="N56" s="240"/>
      <c r="O56" s="240"/>
      <c r="P56" s="240"/>
      <c r="R56" s="240">
        <f t="shared" si="3"/>
        <v>4</v>
      </c>
      <c r="S56" s="240">
        <f>IFERROR(IF(J56="X",0,IF(K56="X",0,VLOOKUP(K56,'1'!$K$3:$L$16,2,FALSE))),0)</f>
        <v>260</v>
      </c>
      <c r="T56" s="240">
        <f t="shared" si="4"/>
        <v>1040</v>
      </c>
      <c r="U56" s="240">
        <f>IFERROR(VLOOKUP(K56,'1'!$K$3:$M$16,3,FALSE),0)</f>
        <v>0</v>
      </c>
      <c r="V56" s="240">
        <f t="shared" si="5"/>
        <v>0</v>
      </c>
      <c r="W56" s="240"/>
      <c r="X56" s="240"/>
      <c r="Y56" s="240"/>
      <c r="AG56" t="s">
        <v>198</v>
      </c>
      <c r="AH56" t="s">
        <v>199</v>
      </c>
    </row>
    <row r="57" spans="1:34">
      <c r="A57" s="238" t="s">
        <v>179</v>
      </c>
      <c r="B57" s="239"/>
      <c r="C57" s="239"/>
      <c r="D57" s="238"/>
      <c r="E57" s="238"/>
      <c r="F57" s="238"/>
      <c r="G57" s="238" t="s">
        <v>200</v>
      </c>
      <c r="H57" s="238"/>
      <c r="K57" s="238" t="s">
        <v>412</v>
      </c>
      <c r="L57" s="240" t="s">
        <v>158</v>
      </c>
      <c r="M57" s="240">
        <v>4</v>
      </c>
      <c r="N57" s="240"/>
      <c r="O57" s="240"/>
      <c r="P57" s="240"/>
      <c r="R57" s="240">
        <f t="shared" si="3"/>
        <v>4</v>
      </c>
      <c r="S57" s="240">
        <f>IFERROR(IF(J57="X",0,IF(K57="X",0,VLOOKUP(K57,'1'!$K$3:$L$16,2,FALSE))),0)</f>
        <v>4</v>
      </c>
      <c r="T57" s="240">
        <f t="shared" si="4"/>
        <v>16</v>
      </c>
      <c r="U57" s="240">
        <f>IFERROR(VLOOKUP(K57,'1'!$K$3:$M$16,3,FALSE),0)</f>
        <v>0</v>
      </c>
      <c r="V57" s="240">
        <f t="shared" si="5"/>
        <v>0</v>
      </c>
      <c r="W57" s="240"/>
      <c r="X57" s="240"/>
      <c r="Y57" s="240"/>
      <c r="AG57" t="s">
        <v>201</v>
      </c>
      <c r="AH57" t="s">
        <v>202</v>
      </c>
    </row>
    <row r="58" spans="1:34">
      <c r="A58" s="238" t="s">
        <v>179</v>
      </c>
      <c r="B58" s="239"/>
      <c r="C58" s="239"/>
      <c r="D58" s="238"/>
      <c r="E58" s="238" t="s">
        <v>176</v>
      </c>
      <c r="F58" s="238"/>
      <c r="G58" s="238"/>
      <c r="H58" s="238"/>
      <c r="I58" s="241" t="s">
        <v>203</v>
      </c>
      <c r="K58" s="238" t="s">
        <v>105</v>
      </c>
      <c r="L58" s="240" t="s">
        <v>158</v>
      </c>
      <c r="M58" s="240">
        <v>4.5</v>
      </c>
      <c r="N58" s="240"/>
      <c r="O58" s="240"/>
      <c r="P58" s="240"/>
      <c r="R58" s="240">
        <f t="shared" si="3"/>
        <v>4.5</v>
      </c>
      <c r="S58" s="240">
        <f>IFERROR(IF(J58="X",0,IF(K58="X",0,VLOOKUP(K58,'1'!$K$3:$L$16,2,FALSE))),0)</f>
        <v>260</v>
      </c>
      <c r="T58" s="240">
        <f t="shared" si="4"/>
        <v>1170</v>
      </c>
      <c r="U58" s="240">
        <f>IFERROR(VLOOKUP(K58,'1'!$K$3:$M$16,3,FALSE),0)</f>
        <v>0</v>
      </c>
      <c r="V58" s="240">
        <f t="shared" si="5"/>
        <v>0</v>
      </c>
      <c r="W58" s="240"/>
      <c r="X58" s="240"/>
      <c r="Y58" s="240"/>
      <c r="AG58" t="s">
        <v>204</v>
      </c>
      <c r="AH58" t="s">
        <v>205</v>
      </c>
    </row>
    <row r="59" spans="1:34">
      <c r="A59" s="238" t="s">
        <v>179</v>
      </c>
      <c r="B59" s="239"/>
      <c r="C59" s="239"/>
      <c r="D59" s="238"/>
      <c r="E59" s="238" t="s">
        <v>176</v>
      </c>
      <c r="F59" s="238"/>
      <c r="G59" s="238"/>
      <c r="H59" s="238"/>
      <c r="K59" s="238" t="s">
        <v>105</v>
      </c>
      <c r="L59" s="240" t="s">
        <v>158</v>
      </c>
      <c r="M59" s="240">
        <v>1.7</v>
      </c>
      <c r="N59" s="240"/>
      <c r="O59" s="240"/>
      <c r="P59" s="240"/>
      <c r="R59" s="240">
        <f t="shared" si="3"/>
        <v>1.7</v>
      </c>
      <c r="S59" s="240">
        <f>IFERROR(IF(J59="X",0,IF(K59="X",0,VLOOKUP(K59,'1'!$K$3:$L$16,2,FALSE))),0)</f>
        <v>260</v>
      </c>
      <c r="T59" s="240">
        <f t="shared" si="4"/>
        <v>442</v>
      </c>
      <c r="U59" s="240">
        <f>IFERROR(VLOOKUP(K59,'1'!$K$3:$M$16,3,FALSE),0)</f>
        <v>0</v>
      </c>
      <c r="V59" s="240">
        <f t="shared" si="5"/>
        <v>0</v>
      </c>
      <c r="W59" s="240"/>
      <c r="X59" s="240"/>
      <c r="Y59" s="240"/>
      <c r="AG59" t="s">
        <v>206</v>
      </c>
      <c r="AH59" t="s">
        <v>207</v>
      </c>
    </row>
    <row r="60" spans="1:34">
      <c r="A60" s="238" t="s">
        <v>179</v>
      </c>
      <c r="B60" s="239"/>
      <c r="C60" s="239"/>
      <c r="D60" s="238"/>
      <c r="E60" s="238" t="s">
        <v>176</v>
      </c>
      <c r="F60" s="238"/>
      <c r="G60" s="238"/>
      <c r="H60" s="238"/>
      <c r="I60" s="241" t="s">
        <v>208</v>
      </c>
      <c r="K60" s="238" t="s">
        <v>105</v>
      </c>
      <c r="L60" s="240" t="s">
        <v>158</v>
      </c>
      <c r="M60" s="240">
        <v>1.7</v>
      </c>
      <c r="N60" s="240"/>
      <c r="O60" s="240"/>
      <c r="P60" s="240"/>
      <c r="R60" s="240">
        <f t="shared" si="3"/>
        <v>1.7</v>
      </c>
      <c r="S60" s="240">
        <f>IFERROR(IF(J60="X",0,IF(K60="X",0,VLOOKUP(K60,'1'!$K$3:$L$16,2,FALSE))),0)</f>
        <v>260</v>
      </c>
      <c r="T60" s="240">
        <f t="shared" si="4"/>
        <v>442</v>
      </c>
      <c r="U60" s="240">
        <f>IFERROR(VLOOKUP(K60,'1'!$K$3:$M$16,3,FALSE),0)</f>
        <v>0</v>
      </c>
      <c r="V60" s="240">
        <f t="shared" si="5"/>
        <v>0</v>
      </c>
      <c r="W60" s="240"/>
      <c r="X60" s="240"/>
      <c r="Y60" s="240"/>
      <c r="AG60" t="s">
        <v>209</v>
      </c>
      <c r="AH60" t="s">
        <v>210</v>
      </c>
    </row>
    <row r="61" spans="1:34">
      <c r="A61" s="238" t="s">
        <v>179</v>
      </c>
      <c r="B61" s="239"/>
      <c r="C61" s="239"/>
      <c r="D61" s="238"/>
      <c r="E61" s="238" t="s">
        <v>176</v>
      </c>
      <c r="F61" s="238"/>
      <c r="G61" s="238"/>
      <c r="H61" s="238"/>
      <c r="K61" s="238" t="s">
        <v>105</v>
      </c>
      <c r="L61" s="240" t="s">
        <v>158</v>
      </c>
      <c r="M61" s="240">
        <v>1.7</v>
      </c>
      <c r="N61" s="240"/>
      <c r="O61" s="240"/>
      <c r="P61" s="240"/>
      <c r="R61" s="240">
        <f t="shared" si="3"/>
        <v>1.7</v>
      </c>
      <c r="S61" s="240">
        <f>IFERROR(IF(J61="X",0,IF(K61="X",0,VLOOKUP(K61,'1'!$K$3:$L$16,2,FALSE))),0)</f>
        <v>260</v>
      </c>
      <c r="T61" s="240">
        <f t="shared" si="4"/>
        <v>442</v>
      </c>
      <c r="U61" s="240">
        <f>IFERROR(VLOOKUP(K61,'1'!$K$3:$M$16,3,FALSE),0)</f>
        <v>0</v>
      </c>
      <c r="V61" s="240">
        <f t="shared" si="5"/>
        <v>0</v>
      </c>
      <c r="W61" s="240"/>
      <c r="X61" s="240"/>
      <c r="Y61" s="240"/>
      <c r="AG61" t="s">
        <v>171</v>
      </c>
      <c r="AH61" t="s">
        <v>211</v>
      </c>
    </row>
    <row r="62" spans="1:34">
      <c r="A62" s="238" t="s">
        <v>179</v>
      </c>
      <c r="B62" s="239"/>
      <c r="C62" s="239"/>
      <c r="D62" s="238"/>
      <c r="E62" s="241" t="s">
        <v>176</v>
      </c>
      <c r="I62" s="241" t="s">
        <v>212</v>
      </c>
      <c r="K62" s="238" t="s">
        <v>105</v>
      </c>
      <c r="L62" s="240" t="s">
        <v>158</v>
      </c>
      <c r="M62" s="240">
        <v>2.1</v>
      </c>
      <c r="N62" s="240"/>
      <c r="O62" s="240"/>
      <c r="P62" s="240"/>
      <c r="R62" s="240">
        <f t="shared" si="3"/>
        <v>2.1</v>
      </c>
      <c r="S62" s="240">
        <f>IFERROR(IF(J62="X",0,IF(K62="X",0,VLOOKUP(K62,'1'!$K$3:$L$16,2,FALSE))),0)</f>
        <v>260</v>
      </c>
      <c r="T62" s="240">
        <f t="shared" si="4"/>
        <v>546</v>
      </c>
      <c r="U62" s="240">
        <f>IFERROR(VLOOKUP(K62,'1'!$K$3:$M$16,3,FALSE),0)</f>
        <v>0</v>
      </c>
      <c r="V62" s="240">
        <f t="shared" si="5"/>
        <v>0</v>
      </c>
      <c r="W62" s="240"/>
      <c r="X62" s="240"/>
      <c r="Y62" s="240"/>
      <c r="AG62" t="s">
        <v>213</v>
      </c>
      <c r="AH62" t="s">
        <v>214</v>
      </c>
    </row>
    <row r="63" spans="1:34">
      <c r="A63" s="238" t="s">
        <v>179</v>
      </c>
      <c r="B63" s="239"/>
      <c r="C63" s="239"/>
      <c r="D63" s="238"/>
      <c r="E63" s="241" t="s">
        <v>176</v>
      </c>
      <c r="K63" s="238" t="s">
        <v>105</v>
      </c>
      <c r="L63" s="240" t="s">
        <v>158</v>
      </c>
      <c r="M63" s="240">
        <v>2</v>
      </c>
      <c r="N63" s="240"/>
      <c r="O63" s="240"/>
      <c r="P63" s="240"/>
      <c r="R63" s="240">
        <f t="shared" si="3"/>
        <v>2</v>
      </c>
      <c r="S63" s="240">
        <f>IFERROR(IF(J63="X",0,IF(K63="X",0,VLOOKUP(K63,'1'!$K$3:$L$16,2,FALSE))),0)</f>
        <v>260</v>
      </c>
      <c r="T63" s="240">
        <f t="shared" si="4"/>
        <v>520</v>
      </c>
      <c r="U63" s="240">
        <f>IFERROR(VLOOKUP(K63,'1'!$K$3:$M$16,3,FALSE),0)</f>
        <v>0</v>
      </c>
      <c r="V63" s="240">
        <f t="shared" si="5"/>
        <v>0</v>
      </c>
      <c r="W63" s="240"/>
      <c r="X63" s="240"/>
      <c r="Y63" s="240"/>
      <c r="AG63" t="s">
        <v>215</v>
      </c>
      <c r="AH63" t="s">
        <v>216</v>
      </c>
    </row>
    <row r="64" spans="1:34">
      <c r="A64" s="238" t="s">
        <v>217</v>
      </c>
      <c r="B64" s="239"/>
      <c r="C64" s="239"/>
      <c r="D64" s="238"/>
      <c r="E64" s="238"/>
      <c r="F64" s="238"/>
      <c r="G64" s="238" t="s">
        <v>161</v>
      </c>
      <c r="H64" s="238"/>
      <c r="I64" s="241" t="s">
        <v>160</v>
      </c>
      <c r="K64" s="238" t="s">
        <v>98</v>
      </c>
      <c r="L64" s="240" t="s">
        <v>183</v>
      </c>
      <c r="M64" s="240">
        <v>210</v>
      </c>
      <c r="N64" s="240" t="s">
        <v>184</v>
      </c>
      <c r="O64" s="240"/>
      <c r="P64" s="240"/>
      <c r="R64" s="240">
        <f t="shared" si="3"/>
        <v>210</v>
      </c>
      <c r="S64" s="240">
        <f>IFERROR(IF(J64="X",0,IF(K64="X",0,VLOOKUP(K64,'1'!$K$3:$L$16,2,FALSE))),0)</f>
        <v>260</v>
      </c>
      <c r="T64" s="240">
        <f t="shared" si="4"/>
        <v>54600</v>
      </c>
      <c r="U64" s="240">
        <f>IFERROR(VLOOKUP(K64,'1'!$K$3:$M$16,3,FALSE),0)</f>
        <v>0</v>
      </c>
      <c r="V64" s="240">
        <f t="shared" si="5"/>
        <v>0</v>
      </c>
      <c r="W64" s="240"/>
      <c r="X64" s="240"/>
      <c r="Y64" s="240"/>
      <c r="AG64" t="s">
        <v>218</v>
      </c>
      <c r="AH64" t="s">
        <v>219</v>
      </c>
    </row>
    <row r="65" spans="1:34">
      <c r="A65" s="238" t="s">
        <v>217</v>
      </c>
      <c r="B65" s="239"/>
      <c r="C65" s="239"/>
      <c r="D65" s="238"/>
      <c r="E65" s="238"/>
      <c r="F65" s="238" t="s">
        <v>171</v>
      </c>
      <c r="G65" s="238"/>
      <c r="H65" s="238"/>
      <c r="I65" s="241" t="s">
        <v>220</v>
      </c>
      <c r="K65" s="238" t="s">
        <v>91</v>
      </c>
      <c r="L65" s="240" t="s">
        <v>162</v>
      </c>
      <c r="M65" s="240">
        <v>53.5</v>
      </c>
      <c r="N65" s="240"/>
      <c r="O65" s="240"/>
      <c r="P65" s="240"/>
      <c r="R65" s="240">
        <f t="shared" si="3"/>
        <v>53.5</v>
      </c>
      <c r="S65" s="240">
        <f>IFERROR(IF(J65="X",0,IF(K65="X",0,VLOOKUP(K65,'1'!$K$3:$L$16,2,FALSE))),0)</f>
        <v>260</v>
      </c>
      <c r="T65" s="240">
        <f t="shared" si="4"/>
        <v>13910</v>
      </c>
      <c r="U65" s="240">
        <f>IFERROR(VLOOKUP(K65,'1'!$K$3:$M$16,3,FALSE),0)</f>
        <v>0</v>
      </c>
      <c r="V65" s="240">
        <f t="shared" si="5"/>
        <v>0</v>
      </c>
      <c r="W65" s="240"/>
      <c r="X65" s="240"/>
      <c r="Y65" s="240"/>
      <c r="AG65" t="s">
        <v>221</v>
      </c>
      <c r="AH65" t="s">
        <v>222</v>
      </c>
    </row>
    <row r="66" spans="1:34">
      <c r="A66" s="238" t="s">
        <v>217</v>
      </c>
      <c r="B66" s="239"/>
      <c r="C66" s="239"/>
      <c r="D66" s="238"/>
      <c r="E66" s="238"/>
      <c r="F66" s="238" t="s">
        <v>223</v>
      </c>
      <c r="G66" s="238"/>
      <c r="H66" s="238"/>
      <c r="K66" s="238" t="s">
        <v>97</v>
      </c>
      <c r="L66" s="240" t="s">
        <v>189</v>
      </c>
      <c r="M66" s="240">
        <v>14.2</v>
      </c>
      <c r="N66" s="240"/>
      <c r="O66" s="240"/>
      <c r="P66" s="240"/>
      <c r="R66" s="240">
        <f t="shared" si="3"/>
        <v>14.2</v>
      </c>
      <c r="S66" s="240">
        <f>IFERROR(IF(J66="X",0,IF(K66="X",0,VLOOKUP(K66,'1'!$K$3:$L$16,2,FALSE))),0)</f>
        <v>4</v>
      </c>
      <c r="T66" s="240">
        <f t="shared" si="4"/>
        <v>56.8</v>
      </c>
      <c r="U66" s="240">
        <f>IFERROR(VLOOKUP(K66,'1'!$K$3:$M$16,3,FALSE),0)</f>
        <v>0</v>
      </c>
      <c r="V66" s="240">
        <f t="shared" si="5"/>
        <v>0</v>
      </c>
      <c r="W66" s="240"/>
      <c r="X66" s="240"/>
      <c r="Y66" s="240"/>
      <c r="AG66" t="s">
        <v>223</v>
      </c>
      <c r="AH66" t="s">
        <v>224</v>
      </c>
    </row>
    <row r="67" spans="1:34">
      <c r="A67" s="238" t="s">
        <v>217</v>
      </c>
      <c r="B67" s="239"/>
      <c r="C67" s="239"/>
      <c r="D67" s="238"/>
      <c r="E67" s="238" t="s">
        <v>176</v>
      </c>
      <c r="F67" s="238"/>
      <c r="G67" s="238"/>
      <c r="H67" s="238"/>
      <c r="I67" s="241" t="s">
        <v>212</v>
      </c>
      <c r="K67" s="238" t="s">
        <v>105</v>
      </c>
      <c r="L67" s="240" t="s">
        <v>158</v>
      </c>
      <c r="M67" s="240">
        <v>2.2000000000000002</v>
      </c>
      <c r="N67" s="240"/>
      <c r="O67" s="240"/>
      <c r="P67" s="240"/>
      <c r="R67" s="240">
        <f t="shared" si="3"/>
        <v>2.2000000000000002</v>
      </c>
      <c r="S67" s="240">
        <f>IFERROR(IF(J67="X",0,IF(K67="X",0,VLOOKUP(K67,'1'!$K$3:$L$16,2,FALSE))),0)</f>
        <v>260</v>
      </c>
      <c r="T67" s="240">
        <f t="shared" si="4"/>
        <v>572</v>
      </c>
      <c r="U67" s="240">
        <f>IFERROR(VLOOKUP(K67,'1'!$K$3:$M$16,3,FALSE),0)</f>
        <v>0</v>
      </c>
      <c r="V67" s="240">
        <f t="shared" si="5"/>
        <v>0</v>
      </c>
      <c r="W67" s="240"/>
      <c r="X67" s="240"/>
      <c r="Y67" s="240"/>
      <c r="AG67" t="s">
        <v>225</v>
      </c>
      <c r="AH67" t="s">
        <v>226</v>
      </c>
    </row>
    <row r="68" spans="1:34">
      <c r="A68" s="238" t="s">
        <v>217</v>
      </c>
      <c r="B68" s="239"/>
      <c r="C68" s="239"/>
      <c r="D68" s="238"/>
      <c r="E68" s="238" t="s">
        <v>176</v>
      </c>
      <c r="F68" s="238"/>
      <c r="G68" s="238"/>
      <c r="H68" s="238"/>
      <c r="K68" s="238" t="s">
        <v>105</v>
      </c>
      <c r="L68" s="240" t="s">
        <v>158</v>
      </c>
      <c r="M68" s="240">
        <v>1.8</v>
      </c>
      <c r="N68" s="240"/>
      <c r="O68" s="240"/>
      <c r="P68" s="240"/>
      <c r="R68" s="240">
        <f t="shared" si="3"/>
        <v>1.8</v>
      </c>
      <c r="S68" s="240">
        <f>IFERROR(IF(J68="X",0,IF(K68="X",0,VLOOKUP(K68,'1'!$K$3:$L$16,2,FALSE))),0)</f>
        <v>260</v>
      </c>
      <c r="T68" s="240">
        <f t="shared" si="4"/>
        <v>468</v>
      </c>
      <c r="U68" s="240">
        <f>IFERROR(VLOOKUP(K68,'1'!$K$3:$M$16,3,FALSE),0)</f>
        <v>0</v>
      </c>
      <c r="V68" s="240">
        <f t="shared" si="5"/>
        <v>0</v>
      </c>
      <c r="W68" s="240"/>
      <c r="X68" s="240"/>
      <c r="Y68" s="240"/>
      <c r="AG68" t="s">
        <v>173</v>
      </c>
      <c r="AH68" t="s">
        <v>227</v>
      </c>
    </row>
    <row r="69" spans="1:34">
      <c r="A69" s="238" t="s">
        <v>217</v>
      </c>
      <c r="B69" s="239"/>
      <c r="C69" s="239"/>
      <c r="D69" s="238"/>
      <c r="E69" s="238" t="s">
        <v>176</v>
      </c>
      <c r="F69" s="238"/>
      <c r="G69" s="238"/>
      <c r="H69" s="238"/>
      <c r="I69" s="241" t="s">
        <v>203</v>
      </c>
      <c r="K69" s="238" t="s">
        <v>105</v>
      </c>
      <c r="L69" s="240" t="s">
        <v>158</v>
      </c>
      <c r="M69" s="240">
        <v>3.7</v>
      </c>
      <c r="N69" s="240"/>
      <c r="O69" s="240"/>
      <c r="P69" s="240"/>
      <c r="R69" s="240">
        <f t="shared" ref="R69:R132" si="6">SUM(M69+P69)</f>
        <v>3.7</v>
      </c>
      <c r="S69" s="240">
        <f>IFERROR(IF(J69="X",0,IF(K69="X",0,VLOOKUP(K69,'1'!$K$3:$L$16,2,FALSE))),0)</f>
        <v>260</v>
      </c>
      <c r="T69" s="240">
        <f t="shared" ref="T69:T132" si="7">R69*S69</f>
        <v>962</v>
      </c>
      <c r="U69" s="240">
        <f>IFERROR(VLOOKUP(K69,'1'!$K$3:$M$16,3,FALSE),0)</f>
        <v>0</v>
      </c>
      <c r="V69" s="240">
        <f t="shared" ref="V69:V132" si="8">IF(U69=0,0,T69/U69)</f>
        <v>0</v>
      </c>
      <c r="W69" s="240"/>
      <c r="X69" s="240"/>
      <c r="Y69" s="240"/>
      <c r="AG69" t="s">
        <v>228</v>
      </c>
      <c r="AH69" t="s">
        <v>229</v>
      </c>
    </row>
    <row r="70" spans="1:34">
      <c r="A70" s="238" t="s">
        <v>217</v>
      </c>
      <c r="B70" s="239"/>
      <c r="C70" s="239"/>
      <c r="D70" s="238"/>
      <c r="E70" s="238" t="s">
        <v>176</v>
      </c>
      <c r="F70" s="238"/>
      <c r="G70" s="238"/>
      <c r="H70" s="238"/>
      <c r="K70" s="238" t="s">
        <v>105</v>
      </c>
      <c r="L70" s="240" t="s">
        <v>158</v>
      </c>
      <c r="M70" s="240">
        <v>1.8</v>
      </c>
      <c r="N70" s="240"/>
      <c r="O70" s="240"/>
      <c r="P70" s="240"/>
      <c r="R70" s="240">
        <f t="shared" si="6"/>
        <v>1.8</v>
      </c>
      <c r="S70" s="240">
        <f>IFERROR(IF(J70="X",0,IF(K70="X",0,VLOOKUP(K70,'1'!$K$3:$L$16,2,FALSE))),0)</f>
        <v>260</v>
      </c>
      <c r="T70" s="240">
        <f t="shared" si="7"/>
        <v>468</v>
      </c>
      <c r="U70" s="240">
        <f>IFERROR(VLOOKUP(K70,'1'!$K$3:$M$16,3,FALSE),0)</f>
        <v>0</v>
      </c>
      <c r="V70" s="240">
        <f t="shared" si="8"/>
        <v>0</v>
      </c>
      <c r="W70" s="240"/>
      <c r="X70" s="240"/>
      <c r="Y70" s="240"/>
      <c r="AG70" t="s">
        <v>175</v>
      </c>
      <c r="AH70" t="s">
        <v>230</v>
      </c>
    </row>
    <row r="71" spans="1:34">
      <c r="A71" s="238" t="s">
        <v>217</v>
      </c>
      <c r="B71" s="239"/>
      <c r="C71" s="239"/>
      <c r="D71" s="238"/>
      <c r="E71" s="238" t="s">
        <v>176</v>
      </c>
      <c r="F71" s="238"/>
      <c r="G71" s="238"/>
      <c r="H71" s="238"/>
      <c r="K71" s="238" t="s">
        <v>105</v>
      </c>
      <c r="L71" s="240" t="s">
        <v>158</v>
      </c>
      <c r="M71" s="240">
        <v>1.8</v>
      </c>
      <c r="N71" s="240"/>
      <c r="O71" s="240"/>
      <c r="P71" s="240"/>
      <c r="R71" s="240">
        <f t="shared" si="6"/>
        <v>1.8</v>
      </c>
      <c r="S71" s="240">
        <f>IFERROR(IF(J71="X",0,IF(K71="X",0,VLOOKUP(K71,'1'!$K$3:$L$16,2,FALSE))),0)</f>
        <v>260</v>
      </c>
      <c r="T71" s="240">
        <f t="shared" si="7"/>
        <v>468</v>
      </c>
      <c r="U71" s="240">
        <f>IFERROR(VLOOKUP(K71,'1'!$K$3:$M$16,3,FALSE),0)</f>
        <v>0</v>
      </c>
      <c r="V71" s="240">
        <f t="shared" si="8"/>
        <v>0</v>
      </c>
      <c r="W71" s="240"/>
      <c r="X71" s="240"/>
      <c r="Y71" s="240"/>
    </row>
    <row r="72" spans="1:34">
      <c r="A72" s="238" t="s">
        <v>217</v>
      </c>
      <c r="B72" s="239"/>
      <c r="C72" s="239"/>
      <c r="D72" s="238"/>
      <c r="E72" s="238"/>
      <c r="F72" s="238" t="s">
        <v>171</v>
      </c>
      <c r="G72" s="238"/>
      <c r="H72" s="238"/>
      <c r="I72" s="241" t="s">
        <v>231</v>
      </c>
      <c r="K72" s="238" t="s">
        <v>91</v>
      </c>
      <c r="L72" s="240" t="s">
        <v>162</v>
      </c>
      <c r="M72" s="240">
        <v>176.35</v>
      </c>
      <c r="N72" s="240"/>
      <c r="O72" s="240"/>
      <c r="P72" s="240"/>
      <c r="R72" s="240">
        <f t="shared" si="6"/>
        <v>176.35</v>
      </c>
      <c r="S72" s="240">
        <f>IFERROR(IF(J72="X",0,IF(K72="X",0,VLOOKUP(K72,'1'!$K$3:$L$16,2,FALSE))),0)</f>
        <v>260</v>
      </c>
      <c r="T72" s="240">
        <f t="shared" si="7"/>
        <v>45851</v>
      </c>
      <c r="U72" s="240">
        <f>IFERROR(VLOOKUP(K72,'1'!$K$3:$M$16,3,FALSE),0)</f>
        <v>0</v>
      </c>
      <c r="V72" s="240">
        <f t="shared" si="8"/>
        <v>0</v>
      </c>
      <c r="W72" s="240"/>
      <c r="X72" s="240"/>
      <c r="Y72" s="240"/>
      <c r="AG72" t="s">
        <v>180</v>
      </c>
      <c r="AH72" t="s">
        <v>232</v>
      </c>
    </row>
    <row r="73" spans="1:34">
      <c r="A73" s="238" t="s">
        <v>217</v>
      </c>
      <c r="B73" s="239"/>
      <c r="C73" s="239"/>
      <c r="D73" s="238"/>
      <c r="E73" s="238"/>
      <c r="F73" s="238"/>
      <c r="G73" s="238"/>
      <c r="H73" s="238" t="s">
        <v>164</v>
      </c>
      <c r="K73" s="238" t="s">
        <v>168</v>
      </c>
      <c r="L73" s="240" t="s">
        <v>162</v>
      </c>
      <c r="M73" s="240">
        <v>17</v>
      </c>
      <c r="N73" s="240"/>
      <c r="O73" s="240"/>
      <c r="P73" s="240"/>
      <c r="R73" s="240">
        <f t="shared" si="6"/>
        <v>17</v>
      </c>
      <c r="S73" s="240">
        <f>IFERROR(IF(J73="X",0,IF(K73="X",0,VLOOKUP(K73,'1'!$K$3:$L$16,2,FALSE))),0)</f>
        <v>0</v>
      </c>
      <c r="T73" s="240">
        <f t="shared" si="7"/>
        <v>0</v>
      </c>
      <c r="U73" s="240">
        <f>IFERROR(VLOOKUP(K73,'1'!$K$3:$M$16,3,FALSE),0)</f>
        <v>0</v>
      </c>
      <c r="V73" s="240">
        <f t="shared" si="8"/>
        <v>0</v>
      </c>
      <c r="W73" s="240"/>
      <c r="X73" s="240"/>
      <c r="Y73" s="240"/>
      <c r="AG73" t="s">
        <v>233</v>
      </c>
      <c r="AH73" t="s">
        <v>234</v>
      </c>
    </row>
    <row r="74" spans="1:34">
      <c r="A74" s="238" t="s">
        <v>217</v>
      </c>
      <c r="B74" s="239"/>
      <c r="C74" s="239"/>
      <c r="D74" s="238"/>
      <c r="E74" s="238"/>
      <c r="F74" s="238" t="s">
        <v>171</v>
      </c>
      <c r="G74" s="238"/>
      <c r="H74" s="238"/>
      <c r="I74" s="241" t="s">
        <v>191</v>
      </c>
      <c r="K74" s="238" t="s">
        <v>91</v>
      </c>
      <c r="L74" s="240" t="s">
        <v>162</v>
      </c>
      <c r="M74" s="240">
        <v>12.5</v>
      </c>
      <c r="N74" s="240"/>
      <c r="O74" s="240"/>
      <c r="P74" s="240"/>
      <c r="R74" s="240">
        <f t="shared" si="6"/>
        <v>12.5</v>
      </c>
      <c r="S74" s="240">
        <f>IFERROR(IF(J74="X",0,IF(K74="X",0,VLOOKUP(K74,'1'!$K$3:$L$16,2,FALSE))),0)</f>
        <v>260</v>
      </c>
      <c r="T74" s="240">
        <f t="shared" si="7"/>
        <v>3250</v>
      </c>
      <c r="U74" s="240">
        <f>IFERROR(VLOOKUP(K74,'1'!$K$3:$M$16,3,FALSE),0)</f>
        <v>0</v>
      </c>
      <c r="V74" s="240">
        <f t="shared" si="8"/>
        <v>0</v>
      </c>
      <c r="W74" s="240"/>
      <c r="X74" s="240"/>
      <c r="Y74" s="240"/>
      <c r="AG74" t="s">
        <v>161</v>
      </c>
      <c r="AH74" t="s">
        <v>235</v>
      </c>
    </row>
    <row r="75" spans="1:34">
      <c r="A75" s="238" t="s">
        <v>217</v>
      </c>
      <c r="B75" s="239"/>
      <c r="C75" s="239"/>
      <c r="D75" s="238"/>
      <c r="E75" s="238"/>
      <c r="F75" s="238" t="s">
        <v>171</v>
      </c>
      <c r="G75" s="238"/>
      <c r="H75" s="238"/>
      <c r="I75" s="241" t="s">
        <v>231</v>
      </c>
      <c r="K75" s="238" t="s">
        <v>91</v>
      </c>
      <c r="L75" s="240" t="s">
        <v>162</v>
      </c>
      <c r="M75" s="240">
        <v>66.150000000000006</v>
      </c>
      <c r="N75" s="240"/>
      <c r="O75" s="240"/>
      <c r="P75" s="240"/>
      <c r="R75" s="240">
        <f t="shared" si="6"/>
        <v>66.150000000000006</v>
      </c>
      <c r="S75" s="240">
        <f>IFERROR(IF(J75="X",0,IF(K75="X",0,VLOOKUP(K75,'1'!$K$3:$L$16,2,FALSE))),0)</f>
        <v>260</v>
      </c>
      <c r="T75" s="240">
        <f t="shared" si="7"/>
        <v>17199</v>
      </c>
      <c r="U75" s="240">
        <f>IFERROR(VLOOKUP(K75,'1'!$K$3:$M$16,3,FALSE),0)</f>
        <v>0</v>
      </c>
      <c r="V75" s="240">
        <f t="shared" si="8"/>
        <v>0</v>
      </c>
      <c r="W75" s="240"/>
      <c r="X75" s="240"/>
      <c r="Y75" s="240"/>
      <c r="AG75" t="s">
        <v>159</v>
      </c>
      <c r="AH75" t="s">
        <v>236</v>
      </c>
    </row>
    <row r="76" spans="1:34">
      <c r="A76" s="238" t="s">
        <v>217</v>
      </c>
      <c r="B76" s="239"/>
      <c r="C76" s="239"/>
      <c r="D76" s="238"/>
      <c r="E76" s="238"/>
      <c r="F76" s="238" t="s">
        <v>171</v>
      </c>
      <c r="G76" s="238"/>
      <c r="H76" s="238"/>
      <c r="I76" s="241" t="s">
        <v>191</v>
      </c>
      <c r="K76" s="238" t="s">
        <v>91</v>
      </c>
      <c r="L76" s="240" t="s">
        <v>162</v>
      </c>
      <c r="M76" s="240">
        <v>13.5</v>
      </c>
      <c r="N76" s="240"/>
      <c r="O76" s="240"/>
      <c r="P76" s="240"/>
      <c r="R76" s="240">
        <f t="shared" si="6"/>
        <v>13.5</v>
      </c>
      <c r="S76" s="240">
        <f>IFERROR(IF(J76="X",0,IF(K76="X",0,VLOOKUP(K76,'1'!$K$3:$L$16,2,FALSE))),0)</f>
        <v>260</v>
      </c>
      <c r="T76" s="240">
        <f t="shared" si="7"/>
        <v>3510</v>
      </c>
      <c r="U76" s="240">
        <f>IFERROR(VLOOKUP(K76,'1'!$K$3:$M$16,3,FALSE),0)</f>
        <v>0</v>
      </c>
      <c r="V76" s="240">
        <f t="shared" si="8"/>
        <v>0</v>
      </c>
      <c r="W76" s="240"/>
      <c r="X76" s="240"/>
      <c r="Y76" s="240"/>
      <c r="AG76" t="s">
        <v>200</v>
      </c>
      <c r="AH76" t="s">
        <v>237</v>
      </c>
    </row>
    <row r="77" spans="1:34">
      <c r="A77" s="238" t="s">
        <v>217</v>
      </c>
      <c r="B77" s="239"/>
      <c r="C77" s="239"/>
      <c r="D77" s="238"/>
      <c r="E77" s="238"/>
      <c r="F77" s="238" t="s">
        <v>171</v>
      </c>
      <c r="G77" s="238"/>
      <c r="H77" s="238"/>
      <c r="I77" s="241" t="s">
        <v>231</v>
      </c>
      <c r="K77" s="238" t="s">
        <v>91</v>
      </c>
      <c r="L77" s="240" t="s">
        <v>162</v>
      </c>
      <c r="M77" s="240">
        <v>138.75</v>
      </c>
      <c r="N77" s="240"/>
      <c r="O77" s="240"/>
      <c r="P77" s="240"/>
      <c r="R77" s="240">
        <f t="shared" si="6"/>
        <v>138.75</v>
      </c>
      <c r="S77" s="240">
        <f>IFERROR(IF(J77="X",0,IF(K77="X",0,VLOOKUP(K77,'1'!$K$3:$L$16,2,FALSE))),0)</f>
        <v>260</v>
      </c>
      <c r="T77" s="240">
        <f t="shared" si="7"/>
        <v>36075</v>
      </c>
      <c r="U77" s="240">
        <f>IFERROR(VLOOKUP(K77,'1'!$K$3:$M$16,3,FALSE),0)</f>
        <v>0</v>
      </c>
      <c r="V77" s="240">
        <f t="shared" si="8"/>
        <v>0</v>
      </c>
      <c r="W77" s="240"/>
      <c r="X77" s="240"/>
      <c r="Y77" s="240"/>
      <c r="AG77" t="s">
        <v>238</v>
      </c>
      <c r="AH77" t="s">
        <v>239</v>
      </c>
    </row>
    <row r="78" spans="1:34">
      <c r="A78" s="238" t="s">
        <v>217</v>
      </c>
      <c r="B78" s="239"/>
      <c r="C78" s="239"/>
      <c r="D78" s="238"/>
      <c r="E78" s="238"/>
      <c r="F78" s="238" t="s">
        <v>171</v>
      </c>
      <c r="G78" s="238"/>
      <c r="H78" s="238"/>
      <c r="I78" s="241" t="s">
        <v>191</v>
      </c>
      <c r="K78" s="238" t="s">
        <v>91</v>
      </c>
      <c r="L78" s="240" t="s">
        <v>162</v>
      </c>
      <c r="M78" s="240">
        <v>13</v>
      </c>
      <c r="N78" s="240"/>
      <c r="O78" s="240"/>
      <c r="P78" s="240"/>
      <c r="R78" s="240">
        <f t="shared" si="6"/>
        <v>13</v>
      </c>
      <c r="S78" s="240">
        <f>IFERROR(IF(J78="X",0,IF(K78="X",0,VLOOKUP(K78,'1'!$K$3:$L$16,2,FALSE))),0)</f>
        <v>260</v>
      </c>
      <c r="T78" s="240">
        <f t="shared" si="7"/>
        <v>3380</v>
      </c>
      <c r="U78" s="240">
        <f>IFERROR(VLOOKUP(K78,'1'!$K$3:$M$16,3,FALSE),0)</f>
        <v>0</v>
      </c>
      <c r="V78" s="240">
        <f t="shared" si="8"/>
        <v>0</v>
      </c>
      <c r="W78" s="240"/>
      <c r="X78" s="240"/>
      <c r="Y78" s="240"/>
      <c r="AG78" t="s">
        <v>240</v>
      </c>
      <c r="AH78" t="s">
        <v>241</v>
      </c>
    </row>
    <row r="79" spans="1:34">
      <c r="A79" s="238" t="s">
        <v>217</v>
      </c>
      <c r="B79" s="239"/>
      <c r="C79" s="239"/>
      <c r="D79" s="238"/>
      <c r="E79" s="238"/>
      <c r="F79" s="238" t="s">
        <v>223</v>
      </c>
      <c r="G79" s="238"/>
      <c r="H79" s="238"/>
      <c r="K79" s="238" t="s">
        <v>94</v>
      </c>
      <c r="L79" s="240" t="s">
        <v>189</v>
      </c>
      <c r="M79" s="240">
        <v>19.899999999999999</v>
      </c>
      <c r="N79" s="240"/>
      <c r="O79" s="240"/>
      <c r="P79" s="240"/>
      <c r="R79" s="240">
        <f t="shared" si="6"/>
        <v>19.899999999999999</v>
      </c>
      <c r="S79" s="240">
        <f>IFERROR(IF(J79="X",0,IF(K79="X",0,VLOOKUP(K79,'1'!$K$3:$L$16,2,FALSE))),0)</f>
        <v>52</v>
      </c>
      <c r="T79" s="240">
        <f t="shared" si="7"/>
        <v>1034.8</v>
      </c>
      <c r="U79" s="240">
        <f>IFERROR(VLOOKUP(K79,'1'!$K$3:$M$16,3,FALSE),0)</f>
        <v>0</v>
      </c>
      <c r="V79" s="240">
        <f t="shared" si="8"/>
        <v>0</v>
      </c>
      <c r="W79" s="240"/>
      <c r="X79" s="240"/>
      <c r="Y79" s="240"/>
      <c r="AG79" t="s">
        <v>156</v>
      </c>
      <c r="AH79" t="s">
        <v>242</v>
      </c>
    </row>
    <row r="80" spans="1:34">
      <c r="A80" s="238" t="s">
        <v>217</v>
      </c>
      <c r="B80" s="239"/>
      <c r="C80" s="239"/>
      <c r="D80" s="238"/>
      <c r="E80" s="238"/>
      <c r="F80" s="238" t="s">
        <v>171</v>
      </c>
      <c r="G80" s="238"/>
      <c r="H80" s="238"/>
      <c r="I80" s="241" t="s">
        <v>243</v>
      </c>
      <c r="K80" s="238" t="s">
        <v>91</v>
      </c>
      <c r="L80" s="240" t="s">
        <v>162</v>
      </c>
      <c r="M80" s="240">
        <v>37</v>
      </c>
      <c r="N80" s="240"/>
      <c r="O80" s="240"/>
      <c r="P80" s="240"/>
      <c r="R80" s="240">
        <f t="shared" si="6"/>
        <v>37</v>
      </c>
      <c r="S80" s="240">
        <f>IFERROR(IF(J80="X",0,IF(K80="X",0,VLOOKUP(K80,'1'!$K$3:$L$16,2,FALSE))),0)</f>
        <v>260</v>
      </c>
      <c r="T80" s="240">
        <f t="shared" si="7"/>
        <v>9620</v>
      </c>
      <c r="U80" s="240">
        <f>IFERROR(VLOOKUP(K80,'1'!$K$3:$M$16,3,FALSE),0)</f>
        <v>0</v>
      </c>
      <c r="V80" s="240">
        <f t="shared" si="8"/>
        <v>0</v>
      </c>
      <c r="W80" s="240"/>
      <c r="X80" s="240"/>
      <c r="Y80" s="240"/>
      <c r="AG80" t="s">
        <v>244</v>
      </c>
      <c r="AH80" t="s">
        <v>245</v>
      </c>
    </row>
    <row r="81" spans="1:34">
      <c r="A81" s="238" t="s">
        <v>217</v>
      </c>
      <c r="B81" s="239"/>
      <c r="C81" s="239"/>
      <c r="D81" s="238"/>
      <c r="E81" s="238"/>
      <c r="F81" s="238" t="s">
        <v>171</v>
      </c>
      <c r="G81" s="238"/>
      <c r="H81" s="238"/>
      <c r="I81" s="241" t="s">
        <v>243</v>
      </c>
      <c r="K81" s="238" t="s">
        <v>91</v>
      </c>
      <c r="L81" s="240" t="s">
        <v>162</v>
      </c>
      <c r="M81" s="240">
        <v>129.5</v>
      </c>
      <c r="N81" s="240"/>
      <c r="O81" s="240"/>
      <c r="P81" s="240"/>
      <c r="R81" s="240">
        <f t="shared" si="6"/>
        <v>129.5</v>
      </c>
      <c r="S81" s="240">
        <f>IFERROR(IF(J81="X",0,IF(K81="X",0,VLOOKUP(K81,'1'!$K$3:$L$16,2,FALSE))),0)</f>
        <v>260</v>
      </c>
      <c r="T81" s="240">
        <f t="shared" si="7"/>
        <v>33670</v>
      </c>
      <c r="U81" s="240">
        <f>IFERROR(VLOOKUP(K81,'1'!$K$3:$M$16,3,FALSE),0)</f>
        <v>0</v>
      </c>
      <c r="V81" s="240">
        <f t="shared" si="8"/>
        <v>0</v>
      </c>
      <c r="W81" s="240"/>
      <c r="X81" s="240"/>
      <c r="Y81" s="240"/>
      <c r="AG81" s="117" t="s">
        <v>246</v>
      </c>
      <c r="AH81" s="117" t="s">
        <v>246</v>
      </c>
    </row>
    <row r="82" spans="1:34">
      <c r="A82" s="238" t="s">
        <v>217</v>
      </c>
      <c r="B82" s="239"/>
      <c r="C82" s="239"/>
      <c r="D82" s="238"/>
      <c r="E82" s="238"/>
      <c r="F82" s="238" t="s">
        <v>171</v>
      </c>
      <c r="G82" s="238"/>
      <c r="H82" s="238"/>
      <c r="I82" s="241" t="s">
        <v>191</v>
      </c>
      <c r="K82" s="238" t="s">
        <v>91</v>
      </c>
      <c r="L82" s="240" t="s">
        <v>162</v>
      </c>
      <c r="M82" s="240">
        <v>8.3000000000000007</v>
      </c>
      <c r="N82" s="240"/>
      <c r="O82" s="240"/>
      <c r="P82" s="240"/>
      <c r="R82" s="240">
        <f t="shared" si="6"/>
        <v>8.3000000000000007</v>
      </c>
      <c r="S82" s="240">
        <f>IFERROR(IF(J82="X",0,IF(K82="X",0,VLOOKUP(K82,'1'!$K$3:$L$16,2,FALSE))),0)</f>
        <v>260</v>
      </c>
      <c r="T82" s="240">
        <f t="shared" si="7"/>
        <v>2158</v>
      </c>
      <c r="U82" s="240">
        <f>IFERROR(VLOOKUP(K82,'1'!$K$3:$M$16,3,FALSE),0)</f>
        <v>0</v>
      </c>
      <c r="V82" s="240">
        <f t="shared" si="8"/>
        <v>0</v>
      </c>
      <c r="W82" s="240"/>
      <c r="X82" s="240"/>
      <c r="Y82" s="240"/>
    </row>
    <row r="83" spans="1:34">
      <c r="A83" s="238" t="s">
        <v>217</v>
      </c>
      <c r="B83" s="239"/>
      <c r="C83" s="239"/>
      <c r="D83" s="238"/>
      <c r="E83" s="238"/>
      <c r="F83" s="238" t="s">
        <v>173</v>
      </c>
      <c r="G83" s="238"/>
      <c r="H83" s="238"/>
      <c r="K83" s="238" t="s">
        <v>91</v>
      </c>
      <c r="L83" s="240" t="s">
        <v>162</v>
      </c>
      <c r="M83" s="240">
        <v>12.7</v>
      </c>
      <c r="N83" s="240"/>
      <c r="O83" s="240"/>
      <c r="P83" s="240"/>
      <c r="R83" s="240">
        <f t="shared" si="6"/>
        <v>12.7</v>
      </c>
      <c r="S83" s="240">
        <f>IFERROR(IF(J83="X",0,IF(K83="X",0,VLOOKUP(K83,'1'!$K$3:$L$16,2,FALSE))),0)</f>
        <v>260</v>
      </c>
      <c r="T83" s="240">
        <f t="shared" si="7"/>
        <v>3302</v>
      </c>
      <c r="U83" s="240">
        <f>IFERROR(VLOOKUP(K83,'1'!$K$3:$M$16,3,FALSE),0)</f>
        <v>0</v>
      </c>
      <c r="V83" s="240">
        <f t="shared" si="8"/>
        <v>0</v>
      </c>
      <c r="W83" s="240"/>
      <c r="X83" s="240"/>
      <c r="Y83" s="240"/>
      <c r="AG83" t="s">
        <v>164</v>
      </c>
      <c r="AH83" t="s">
        <v>247</v>
      </c>
    </row>
    <row r="84" spans="1:34">
      <c r="A84" s="238" t="s">
        <v>217</v>
      </c>
      <c r="B84" s="239"/>
      <c r="C84" s="239"/>
      <c r="D84" s="238"/>
      <c r="E84" s="238"/>
      <c r="F84" s="238"/>
      <c r="G84" s="238"/>
      <c r="H84" s="238" t="s">
        <v>166</v>
      </c>
      <c r="I84" s="241" t="s">
        <v>192</v>
      </c>
      <c r="K84" s="238" t="s">
        <v>168</v>
      </c>
      <c r="L84" s="240" t="s">
        <v>158</v>
      </c>
      <c r="M84" s="240">
        <v>8</v>
      </c>
      <c r="N84" s="240"/>
      <c r="O84" s="240"/>
      <c r="P84" s="240"/>
      <c r="R84" s="240">
        <f t="shared" si="6"/>
        <v>8</v>
      </c>
      <c r="S84" s="240">
        <f>IFERROR(IF(J84="X",0,IF(K84="X",0,VLOOKUP(K84,'1'!$K$3:$L$16,2,FALSE))),0)</f>
        <v>0</v>
      </c>
      <c r="T84" s="240">
        <f t="shared" si="7"/>
        <v>0</v>
      </c>
      <c r="U84" s="240">
        <f>IFERROR(VLOOKUP(K84,'1'!$K$3:$M$16,3,FALSE),0)</f>
        <v>0</v>
      </c>
      <c r="V84" s="240">
        <f t="shared" si="8"/>
        <v>0</v>
      </c>
      <c r="W84" s="240"/>
      <c r="X84" s="240"/>
      <c r="Y84" s="240"/>
      <c r="AG84" t="s">
        <v>248</v>
      </c>
      <c r="AH84" t="s">
        <v>249</v>
      </c>
    </row>
    <row r="85" spans="1:34">
      <c r="A85" s="238" t="s">
        <v>217</v>
      </c>
      <c r="B85" s="239"/>
      <c r="C85" s="239"/>
      <c r="D85" s="238"/>
      <c r="E85" s="238"/>
      <c r="F85" s="238" t="s">
        <v>223</v>
      </c>
      <c r="G85" s="238"/>
      <c r="H85" s="238"/>
      <c r="K85" s="238" t="s">
        <v>97</v>
      </c>
      <c r="L85" s="240" t="s">
        <v>162</v>
      </c>
      <c r="M85" s="240">
        <v>14.1</v>
      </c>
      <c r="N85" s="240"/>
      <c r="O85" s="240"/>
      <c r="P85" s="240"/>
      <c r="R85" s="240">
        <f t="shared" si="6"/>
        <v>14.1</v>
      </c>
      <c r="S85" s="240">
        <f>IFERROR(IF(J85="X",0,IF(K85="X",0,VLOOKUP(K85,'1'!$K$3:$L$16,2,FALSE))),0)</f>
        <v>4</v>
      </c>
      <c r="T85" s="240">
        <f t="shared" si="7"/>
        <v>56.4</v>
      </c>
      <c r="U85" s="240">
        <f>IFERROR(VLOOKUP(K85,'1'!$K$3:$M$16,3,FALSE),0)</f>
        <v>0</v>
      </c>
      <c r="V85" s="240">
        <f t="shared" si="8"/>
        <v>0</v>
      </c>
      <c r="W85" s="240"/>
      <c r="X85" s="240"/>
      <c r="Y85" s="240"/>
      <c r="AG85" t="s">
        <v>166</v>
      </c>
      <c r="AH85" t="s">
        <v>250</v>
      </c>
    </row>
    <row r="86" spans="1:34">
      <c r="A86" s="238" t="s">
        <v>217</v>
      </c>
      <c r="B86" s="239"/>
      <c r="C86" s="239"/>
      <c r="D86" s="238"/>
      <c r="E86" s="238"/>
      <c r="F86" s="238"/>
      <c r="G86" s="238"/>
      <c r="H86" s="238" t="s">
        <v>164</v>
      </c>
      <c r="K86" s="238" t="s">
        <v>168</v>
      </c>
      <c r="L86" s="240" t="s">
        <v>162</v>
      </c>
      <c r="M86" s="240">
        <v>17</v>
      </c>
      <c r="N86" s="240"/>
      <c r="O86" s="240"/>
      <c r="P86" s="240"/>
      <c r="R86" s="240">
        <f t="shared" si="6"/>
        <v>17</v>
      </c>
      <c r="S86" s="240">
        <f>IFERROR(IF(J86="X",0,IF(K86="X",0,VLOOKUP(K86,'1'!$K$3:$L$16,2,FALSE))),0)</f>
        <v>0</v>
      </c>
      <c r="T86" s="240">
        <f t="shared" si="7"/>
        <v>0</v>
      </c>
      <c r="U86" s="240">
        <f>IFERROR(VLOOKUP(K86,'1'!$K$3:$M$16,3,FALSE),0)</f>
        <v>0</v>
      </c>
      <c r="V86" s="240">
        <f t="shared" si="8"/>
        <v>0</v>
      </c>
      <c r="W86" s="240"/>
      <c r="X86" s="240"/>
      <c r="Y86" s="240"/>
      <c r="AG86" t="s">
        <v>251</v>
      </c>
      <c r="AH86" t="s">
        <v>252</v>
      </c>
    </row>
    <row r="87" spans="1:34">
      <c r="A87" s="238" t="s">
        <v>217</v>
      </c>
      <c r="B87" s="239"/>
      <c r="C87" s="239"/>
      <c r="D87" s="238"/>
      <c r="E87" s="238"/>
      <c r="F87" s="238" t="s">
        <v>171</v>
      </c>
      <c r="G87" s="238"/>
      <c r="H87" s="238"/>
      <c r="I87" s="241" t="s">
        <v>243</v>
      </c>
      <c r="K87" s="238" t="s">
        <v>91</v>
      </c>
      <c r="L87" s="240" t="s">
        <v>162</v>
      </c>
      <c r="M87" s="240">
        <v>80.650000000000006</v>
      </c>
      <c r="N87" s="240"/>
      <c r="O87" s="240"/>
      <c r="P87" s="240"/>
      <c r="R87" s="240">
        <f t="shared" si="6"/>
        <v>80.650000000000006</v>
      </c>
      <c r="S87" s="240">
        <f>IFERROR(IF(J87="X",0,IF(K87="X",0,VLOOKUP(K87,'1'!$K$3:$L$16,2,FALSE))),0)</f>
        <v>260</v>
      </c>
      <c r="T87" s="240">
        <f t="shared" si="7"/>
        <v>20969</v>
      </c>
      <c r="U87" s="240">
        <f>IFERROR(VLOOKUP(K87,'1'!$K$3:$M$16,3,FALSE),0)</f>
        <v>0</v>
      </c>
      <c r="V87" s="240">
        <f t="shared" si="8"/>
        <v>0</v>
      </c>
      <c r="W87" s="240"/>
      <c r="X87" s="240"/>
      <c r="Y87" s="240"/>
      <c r="AG87" t="s">
        <v>253</v>
      </c>
      <c r="AH87" t="s">
        <v>254</v>
      </c>
    </row>
    <row r="88" spans="1:34">
      <c r="A88" s="238" t="s">
        <v>217</v>
      </c>
      <c r="B88" s="239"/>
      <c r="C88" s="239"/>
      <c r="D88" s="238"/>
      <c r="E88" s="238"/>
      <c r="F88" s="238" t="s">
        <v>171</v>
      </c>
      <c r="G88" s="238"/>
      <c r="H88" s="238"/>
      <c r="I88" s="241" t="s">
        <v>191</v>
      </c>
      <c r="K88" s="238" t="s">
        <v>91</v>
      </c>
      <c r="L88" s="240" t="s">
        <v>162</v>
      </c>
      <c r="M88" s="240">
        <v>14.75</v>
      </c>
      <c r="N88" s="240"/>
      <c r="O88" s="240"/>
      <c r="P88" s="240"/>
      <c r="R88" s="240">
        <f t="shared" si="6"/>
        <v>14.75</v>
      </c>
      <c r="S88" s="240">
        <f>IFERROR(IF(J88="X",0,IF(K88="X",0,VLOOKUP(K88,'1'!$K$3:$L$16,2,FALSE))),0)</f>
        <v>260</v>
      </c>
      <c r="T88" s="240">
        <f t="shared" si="7"/>
        <v>3835</v>
      </c>
      <c r="U88" s="240">
        <f>IFERROR(VLOOKUP(K88,'1'!$K$3:$M$16,3,FALSE),0)</f>
        <v>0</v>
      </c>
      <c r="V88" s="240">
        <f t="shared" si="8"/>
        <v>0</v>
      </c>
      <c r="W88" s="240"/>
      <c r="X88" s="240"/>
      <c r="Y88" s="240"/>
      <c r="AG88" t="s">
        <v>255</v>
      </c>
      <c r="AH88" t="s">
        <v>256</v>
      </c>
    </row>
    <row r="89" spans="1:34">
      <c r="A89" s="238" t="s">
        <v>217</v>
      </c>
      <c r="B89" s="239"/>
      <c r="C89" s="239"/>
      <c r="D89" s="238"/>
      <c r="E89" s="238"/>
      <c r="F89" s="238" t="s">
        <v>171</v>
      </c>
      <c r="G89" s="238"/>
      <c r="H89" s="238"/>
      <c r="I89" s="241" t="s">
        <v>191</v>
      </c>
      <c r="K89" s="238" t="s">
        <v>91</v>
      </c>
      <c r="L89" s="240" t="s">
        <v>162</v>
      </c>
      <c r="M89" s="240">
        <v>12.45</v>
      </c>
      <c r="N89" s="240"/>
      <c r="O89" s="240"/>
      <c r="P89" s="240"/>
      <c r="R89" s="240">
        <f t="shared" si="6"/>
        <v>12.45</v>
      </c>
      <c r="S89" s="240">
        <f>IFERROR(IF(J89="X",0,IF(K89="X",0,VLOOKUP(K89,'1'!$K$3:$L$16,2,FALSE))),0)</f>
        <v>260</v>
      </c>
      <c r="T89" s="240">
        <f t="shared" si="7"/>
        <v>3237</v>
      </c>
      <c r="U89" s="240">
        <f>IFERROR(VLOOKUP(K89,'1'!$K$3:$M$16,3,FALSE),0)</f>
        <v>0</v>
      </c>
      <c r="V89" s="240">
        <f t="shared" si="8"/>
        <v>0</v>
      </c>
      <c r="W89" s="240"/>
      <c r="X89" s="240"/>
      <c r="Y89" s="240"/>
    </row>
    <row r="90" spans="1:34">
      <c r="A90" s="238" t="s">
        <v>217</v>
      </c>
      <c r="B90" s="239"/>
      <c r="C90" s="239"/>
      <c r="D90" s="238"/>
      <c r="E90" s="238"/>
      <c r="F90" s="238" t="s">
        <v>171</v>
      </c>
      <c r="G90" s="238"/>
      <c r="H90" s="238"/>
      <c r="I90" s="241" t="s">
        <v>243</v>
      </c>
      <c r="K90" s="238" t="s">
        <v>91</v>
      </c>
      <c r="L90" s="240" t="s">
        <v>162</v>
      </c>
      <c r="M90" s="240">
        <v>140.6</v>
      </c>
      <c r="N90" s="240"/>
      <c r="O90" s="240"/>
      <c r="P90" s="240"/>
      <c r="R90" s="240">
        <f t="shared" si="6"/>
        <v>140.6</v>
      </c>
      <c r="S90" s="240">
        <f>IFERROR(IF(J90="X",0,IF(K90="X",0,VLOOKUP(K90,'1'!$K$3:$L$16,2,FALSE))),0)</f>
        <v>260</v>
      </c>
      <c r="T90" s="240">
        <f t="shared" si="7"/>
        <v>36556</v>
      </c>
      <c r="U90" s="240">
        <f>IFERROR(VLOOKUP(K90,'1'!$K$3:$M$16,3,FALSE),0)</f>
        <v>0</v>
      </c>
      <c r="V90" s="240">
        <f t="shared" si="8"/>
        <v>0</v>
      </c>
      <c r="W90" s="240"/>
      <c r="X90" s="240"/>
      <c r="Y90" s="240"/>
      <c r="AG90" t="s">
        <v>257</v>
      </c>
      <c r="AH90" t="s">
        <v>258</v>
      </c>
    </row>
    <row r="91" spans="1:34">
      <c r="A91" s="238" t="s">
        <v>217</v>
      </c>
      <c r="B91" s="239"/>
      <c r="C91" s="239"/>
      <c r="D91" s="238"/>
      <c r="E91" s="238"/>
      <c r="F91" s="238"/>
      <c r="G91" s="238" t="s">
        <v>159</v>
      </c>
      <c r="H91" s="238"/>
      <c r="K91" s="238" t="s">
        <v>98</v>
      </c>
      <c r="L91" s="240" t="s">
        <v>162</v>
      </c>
      <c r="M91" s="240">
        <v>3.95</v>
      </c>
      <c r="N91" s="240"/>
      <c r="O91" s="240"/>
      <c r="P91" s="240"/>
      <c r="R91" s="240">
        <f t="shared" si="6"/>
        <v>3.95</v>
      </c>
      <c r="S91" s="240">
        <f>IFERROR(IF(J91="X",0,IF(K91="X",0,VLOOKUP(K91,'1'!$K$3:$L$16,2,FALSE))),0)</f>
        <v>260</v>
      </c>
      <c r="T91" s="240">
        <f t="shared" si="7"/>
        <v>1027</v>
      </c>
      <c r="U91" s="240">
        <f>IFERROR(VLOOKUP(K91,'1'!$K$3:$M$16,3,FALSE),0)</f>
        <v>0</v>
      </c>
      <c r="V91" s="240">
        <f t="shared" si="8"/>
        <v>0</v>
      </c>
      <c r="W91" s="240"/>
      <c r="X91" s="240"/>
      <c r="Y91" s="240"/>
      <c r="AG91" t="s">
        <v>176</v>
      </c>
      <c r="AH91" t="s">
        <v>259</v>
      </c>
    </row>
    <row r="92" spans="1:34">
      <c r="A92" s="238" t="s">
        <v>217</v>
      </c>
      <c r="B92" s="239"/>
      <c r="C92" s="239"/>
      <c r="D92" s="238"/>
      <c r="E92" s="238"/>
      <c r="F92" s="238" t="s">
        <v>195</v>
      </c>
      <c r="G92" s="238"/>
      <c r="H92" s="238"/>
      <c r="I92" s="241" t="s">
        <v>260</v>
      </c>
      <c r="K92" s="238" t="s">
        <v>94</v>
      </c>
      <c r="L92" s="240" t="s">
        <v>162</v>
      </c>
      <c r="M92" s="240">
        <v>52.2</v>
      </c>
      <c r="N92" s="240"/>
      <c r="O92" s="240"/>
      <c r="P92" s="240"/>
      <c r="R92" s="240">
        <f t="shared" si="6"/>
        <v>52.2</v>
      </c>
      <c r="S92" s="240">
        <f>IFERROR(IF(J92="X",0,IF(K92="X",0,VLOOKUP(K92,'1'!$K$3:$L$16,2,FALSE))),0)</f>
        <v>52</v>
      </c>
      <c r="T92" s="240">
        <f t="shared" si="7"/>
        <v>2714.4</v>
      </c>
      <c r="U92" s="240">
        <f>IFERROR(VLOOKUP(K92,'1'!$K$3:$M$16,3,FALSE),0)</f>
        <v>0</v>
      </c>
      <c r="V92" s="240">
        <f t="shared" si="8"/>
        <v>0</v>
      </c>
      <c r="W92" s="240"/>
      <c r="X92" s="240"/>
      <c r="Y92" s="240"/>
      <c r="AG92" t="s">
        <v>177</v>
      </c>
      <c r="AH92" t="s">
        <v>261</v>
      </c>
    </row>
    <row r="93" spans="1:34">
      <c r="A93" s="238" t="s">
        <v>217</v>
      </c>
      <c r="B93" s="239"/>
      <c r="C93" s="239"/>
      <c r="D93" s="238"/>
      <c r="E93" s="238" t="s">
        <v>176</v>
      </c>
      <c r="F93" s="238"/>
      <c r="G93" s="238"/>
      <c r="H93" s="238"/>
      <c r="I93" s="241" t="s">
        <v>212</v>
      </c>
      <c r="K93" s="238" t="s">
        <v>105</v>
      </c>
      <c r="L93" s="240" t="s">
        <v>158</v>
      </c>
      <c r="M93" s="240">
        <v>2.2000000000000002</v>
      </c>
      <c r="N93" s="240"/>
      <c r="O93" s="240"/>
      <c r="P93" s="240"/>
      <c r="R93" s="240">
        <f t="shared" si="6"/>
        <v>2.2000000000000002</v>
      </c>
      <c r="S93" s="240">
        <f>IFERROR(IF(J93="X",0,IF(K93="X",0,VLOOKUP(K93,'1'!$K$3:$L$16,2,FALSE))),0)</f>
        <v>260</v>
      </c>
      <c r="T93" s="240">
        <f t="shared" si="7"/>
        <v>572</v>
      </c>
      <c r="U93" s="240">
        <f>IFERROR(VLOOKUP(K93,'1'!$K$3:$M$16,3,FALSE),0)</f>
        <v>0</v>
      </c>
      <c r="V93" s="240">
        <f t="shared" si="8"/>
        <v>0</v>
      </c>
      <c r="W93" s="240"/>
      <c r="X93" s="240"/>
      <c r="Y93" s="240"/>
    </row>
    <row r="94" spans="1:34">
      <c r="A94" s="238" t="s">
        <v>217</v>
      </c>
      <c r="B94" s="239"/>
      <c r="C94" s="239"/>
      <c r="D94" s="238"/>
      <c r="E94" s="238" t="s">
        <v>176</v>
      </c>
      <c r="F94" s="238"/>
      <c r="G94" s="238"/>
      <c r="H94" s="238"/>
      <c r="K94" s="238" t="s">
        <v>105</v>
      </c>
      <c r="L94" s="240" t="s">
        <v>158</v>
      </c>
      <c r="M94" s="240">
        <v>1.8</v>
      </c>
      <c r="N94" s="240"/>
      <c r="O94" s="240"/>
      <c r="P94" s="240"/>
      <c r="R94" s="240">
        <f t="shared" si="6"/>
        <v>1.8</v>
      </c>
      <c r="S94" s="240">
        <f>IFERROR(IF(J94="X",0,IF(K94="X",0,VLOOKUP(K94,'1'!$K$3:$L$16,2,FALSE))),0)</f>
        <v>260</v>
      </c>
      <c r="T94" s="240">
        <f t="shared" si="7"/>
        <v>468</v>
      </c>
      <c r="U94" s="240">
        <f>IFERROR(VLOOKUP(K94,'1'!$K$3:$M$16,3,FALSE),0)</f>
        <v>0</v>
      </c>
      <c r="V94" s="240">
        <f t="shared" si="8"/>
        <v>0</v>
      </c>
      <c r="W94" s="240"/>
      <c r="X94" s="240"/>
      <c r="Y94" s="240"/>
      <c r="AG94" t="s">
        <v>189</v>
      </c>
      <c r="AH94" t="s">
        <v>89</v>
      </c>
    </row>
    <row r="95" spans="1:34">
      <c r="A95" s="238" t="s">
        <v>217</v>
      </c>
      <c r="B95" s="239"/>
      <c r="C95" s="239"/>
      <c r="D95" s="238"/>
      <c r="E95" s="238" t="s">
        <v>176</v>
      </c>
      <c r="F95" s="238"/>
      <c r="G95" s="238"/>
      <c r="H95" s="238"/>
      <c r="I95" s="241" t="s">
        <v>203</v>
      </c>
      <c r="K95" s="238" t="s">
        <v>105</v>
      </c>
      <c r="L95" s="240" t="s">
        <v>158</v>
      </c>
      <c r="M95" s="240">
        <v>3.7</v>
      </c>
      <c r="N95" s="240"/>
      <c r="O95" s="240"/>
      <c r="P95" s="240"/>
      <c r="R95" s="240">
        <f t="shared" si="6"/>
        <v>3.7</v>
      </c>
      <c r="S95" s="240">
        <f>IFERROR(IF(J95="X",0,IF(K95="X",0,VLOOKUP(K95,'1'!$K$3:$L$16,2,FALSE))),0)</f>
        <v>260</v>
      </c>
      <c r="T95" s="240">
        <f t="shared" si="7"/>
        <v>962</v>
      </c>
      <c r="U95" s="240">
        <f>IFERROR(VLOOKUP(K95,'1'!$K$3:$M$16,3,FALSE),0)</f>
        <v>0</v>
      </c>
      <c r="V95" s="240">
        <f t="shared" si="8"/>
        <v>0</v>
      </c>
      <c r="W95" s="240"/>
      <c r="X95" s="240"/>
      <c r="Y95" s="240"/>
      <c r="AG95" t="s">
        <v>162</v>
      </c>
      <c r="AH95" t="s">
        <v>91</v>
      </c>
    </row>
    <row r="96" spans="1:34">
      <c r="A96" s="238" t="s">
        <v>217</v>
      </c>
      <c r="B96" s="239"/>
      <c r="C96" s="239"/>
      <c r="D96" s="238"/>
      <c r="E96" s="238" t="s">
        <v>176</v>
      </c>
      <c r="F96" s="238"/>
      <c r="G96" s="238"/>
      <c r="H96" s="238"/>
      <c r="K96" s="238" t="s">
        <v>105</v>
      </c>
      <c r="L96" s="240" t="s">
        <v>158</v>
      </c>
      <c r="M96" s="240">
        <v>1.8</v>
      </c>
      <c r="N96" s="240"/>
      <c r="O96" s="240"/>
      <c r="P96" s="240"/>
      <c r="R96" s="240">
        <f t="shared" si="6"/>
        <v>1.8</v>
      </c>
      <c r="S96" s="240">
        <f>IFERROR(IF(J96="X",0,IF(K96="X",0,VLOOKUP(K96,'1'!$K$3:$L$16,2,FALSE))),0)</f>
        <v>260</v>
      </c>
      <c r="T96" s="240">
        <f t="shared" si="7"/>
        <v>468</v>
      </c>
      <c r="U96" s="240">
        <f>IFERROR(VLOOKUP(K96,'1'!$K$3:$M$16,3,FALSE),0)</f>
        <v>0</v>
      </c>
      <c r="V96" s="240">
        <f t="shared" si="8"/>
        <v>0</v>
      </c>
      <c r="W96" s="240"/>
      <c r="X96" s="240"/>
      <c r="Y96" s="240"/>
      <c r="AG96" t="s">
        <v>158</v>
      </c>
      <c r="AH96" t="s">
        <v>262</v>
      </c>
    </row>
    <row r="97" spans="1:34">
      <c r="A97" s="238" t="s">
        <v>217</v>
      </c>
      <c r="B97" s="239"/>
      <c r="C97" s="239"/>
      <c r="D97" s="238"/>
      <c r="E97" s="238" t="s">
        <v>176</v>
      </c>
      <c r="F97" s="238"/>
      <c r="G97" s="238"/>
      <c r="H97" s="238"/>
      <c r="K97" s="238" t="s">
        <v>105</v>
      </c>
      <c r="L97" s="240" t="s">
        <v>158</v>
      </c>
      <c r="M97" s="240">
        <v>1.8</v>
      </c>
      <c r="N97" s="240"/>
      <c r="O97" s="240"/>
      <c r="P97" s="240"/>
      <c r="R97" s="240">
        <f t="shared" si="6"/>
        <v>1.8</v>
      </c>
      <c r="S97" s="240">
        <f>IFERROR(IF(J97="X",0,IF(K97="X",0,VLOOKUP(K97,'1'!$K$3:$L$16,2,FALSE))),0)</f>
        <v>260</v>
      </c>
      <c r="T97" s="240">
        <f t="shared" si="7"/>
        <v>468</v>
      </c>
      <c r="U97" s="240">
        <f>IFERROR(VLOOKUP(K97,'1'!$K$3:$M$16,3,FALSE),0)</f>
        <v>0</v>
      </c>
      <c r="V97" s="240">
        <f t="shared" si="8"/>
        <v>0</v>
      </c>
      <c r="W97" s="240"/>
      <c r="X97" s="240"/>
      <c r="Y97" s="240"/>
      <c r="AG97" t="s">
        <v>183</v>
      </c>
      <c r="AH97" t="s">
        <v>263</v>
      </c>
    </row>
    <row r="98" spans="1:34">
      <c r="A98" s="238" t="s">
        <v>179</v>
      </c>
      <c r="B98" s="238" t="s">
        <v>264</v>
      </c>
      <c r="C98" s="238" t="s">
        <v>265</v>
      </c>
      <c r="D98" s="238"/>
      <c r="E98" s="238"/>
      <c r="F98" s="238"/>
      <c r="G98" s="238" t="s">
        <v>161</v>
      </c>
      <c r="H98" s="238"/>
      <c r="I98" s="241" t="s">
        <v>160</v>
      </c>
      <c r="K98" s="238" t="s">
        <v>98</v>
      </c>
      <c r="L98" s="240" t="s">
        <v>158</v>
      </c>
      <c r="M98" s="240">
        <v>80</v>
      </c>
      <c r="N98" s="240" t="s">
        <v>266</v>
      </c>
      <c r="O98" s="240"/>
      <c r="P98" s="240"/>
      <c r="R98" s="240">
        <f t="shared" si="6"/>
        <v>80</v>
      </c>
      <c r="S98" s="240">
        <f>IFERROR(IF(J98="X",0,IF(K98="X",0,VLOOKUP(K98,'1'!$K$3:$L$16,2,FALSE))),0)</f>
        <v>260</v>
      </c>
      <c r="T98" s="240">
        <f t="shared" si="7"/>
        <v>20800</v>
      </c>
      <c r="U98" s="240">
        <f>IFERROR(VLOOKUP(K98,'1'!$K$3:$M$16,3,FALSE),0)</f>
        <v>0</v>
      </c>
      <c r="V98" s="240">
        <f t="shared" si="8"/>
        <v>0</v>
      </c>
      <c r="W98" s="240"/>
      <c r="X98" s="240"/>
      <c r="Y98" s="240"/>
    </row>
    <row r="99" spans="1:34">
      <c r="A99" s="238" t="s">
        <v>179</v>
      </c>
      <c r="B99" s="239"/>
      <c r="C99" s="239"/>
      <c r="D99" s="238"/>
      <c r="E99" s="238"/>
      <c r="F99" s="238" t="s">
        <v>171</v>
      </c>
      <c r="G99" s="238"/>
      <c r="H99" s="238"/>
      <c r="I99" s="241" t="s">
        <v>267</v>
      </c>
      <c r="K99" s="238" t="s">
        <v>91</v>
      </c>
      <c r="L99" s="240" t="s">
        <v>162</v>
      </c>
      <c r="M99" s="240">
        <v>88</v>
      </c>
      <c r="N99" s="240"/>
      <c r="O99" s="240" t="s">
        <v>158</v>
      </c>
      <c r="P99" s="240">
        <v>70</v>
      </c>
      <c r="Q99" s="241" t="s">
        <v>266</v>
      </c>
      <c r="R99" s="240">
        <f t="shared" si="6"/>
        <v>158</v>
      </c>
      <c r="S99" s="240">
        <f>IFERROR(IF(J99="X",0,IF(K99="X",0,VLOOKUP(K99,'1'!$K$3:$L$16,2,FALSE))),0)</f>
        <v>260</v>
      </c>
      <c r="T99" s="240">
        <f t="shared" si="7"/>
        <v>41080</v>
      </c>
      <c r="U99" s="240">
        <f>IFERROR(VLOOKUP(K99,'1'!$K$3:$M$16,3,FALSE),0)</f>
        <v>0</v>
      </c>
      <c r="V99" s="240">
        <f t="shared" si="8"/>
        <v>0</v>
      </c>
      <c r="W99" s="240"/>
      <c r="X99" s="240"/>
      <c r="Y99" s="240"/>
      <c r="AG99" t="s">
        <v>179</v>
      </c>
    </row>
    <row r="100" spans="1:34">
      <c r="A100" s="238" t="s">
        <v>179</v>
      </c>
      <c r="B100" s="239"/>
      <c r="C100" s="239"/>
      <c r="D100" s="238"/>
      <c r="E100" s="238"/>
      <c r="F100" s="238" t="s">
        <v>171</v>
      </c>
      <c r="G100" s="238"/>
      <c r="H100" s="238"/>
      <c r="I100" s="241" t="s">
        <v>268</v>
      </c>
      <c r="K100" s="238" t="s">
        <v>91</v>
      </c>
      <c r="L100" s="240" t="s">
        <v>162</v>
      </c>
      <c r="M100" s="240">
        <v>30</v>
      </c>
      <c r="N100" s="240"/>
      <c r="O100" s="240"/>
      <c r="P100" s="240"/>
      <c r="R100" s="240">
        <f t="shared" si="6"/>
        <v>30</v>
      </c>
      <c r="S100" s="240">
        <f>IFERROR(IF(J100="X",0,IF(K100="X",0,VLOOKUP(K100,'1'!$K$3:$L$16,2,FALSE))),0)</f>
        <v>260</v>
      </c>
      <c r="T100" s="240">
        <f t="shared" si="7"/>
        <v>7800</v>
      </c>
      <c r="U100" s="240">
        <f>IFERROR(VLOOKUP(K100,'1'!$K$3:$M$16,3,FALSE),0)</f>
        <v>0</v>
      </c>
      <c r="V100" s="240">
        <f t="shared" si="8"/>
        <v>0</v>
      </c>
      <c r="W100" s="240"/>
      <c r="X100" s="240"/>
      <c r="Y100" s="240"/>
      <c r="AG100" t="s">
        <v>217</v>
      </c>
    </row>
    <row r="101" spans="1:34">
      <c r="A101" s="238" t="s">
        <v>179</v>
      </c>
      <c r="B101" s="239"/>
      <c r="C101" s="239"/>
      <c r="D101" s="238"/>
      <c r="E101" s="238"/>
      <c r="F101" s="238" t="s">
        <v>171</v>
      </c>
      <c r="G101" s="238"/>
      <c r="H101" s="238"/>
      <c r="I101" s="241" t="s">
        <v>269</v>
      </c>
      <c r="K101" s="238" t="s">
        <v>91</v>
      </c>
      <c r="L101" s="240" t="s">
        <v>162</v>
      </c>
      <c r="M101" s="240">
        <v>34</v>
      </c>
      <c r="N101" s="240"/>
      <c r="O101" s="240"/>
      <c r="P101" s="240"/>
      <c r="R101" s="240">
        <f t="shared" si="6"/>
        <v>34</v>
      </c>
      <c r="S101" s="240">
        <f>IFERROR(IF(J101="X",0,IF(K101="X",0,VLOOKUP(K101,'1'!$K$3:$L$16,2,FALSE))),0)</f>
        <v>260</v>
      </c>
      <c r="T101" s="240">
        <f t="shared" si="7"/>
        <v>8840</v>
      </c>
      <c r="U101" s="240">
        <f>IFERROR(VLOOKUP(K101,'1'!$K$3:$M$16,3,FALSE),0)</f>
        <v>0</v>
      </c>
      <c r="V101" s="240">
        <f t="shared" si="8"/>
        <v>0</v>
      </c>
      <c r="W101" s="240"/>
      <c r="X101" s="240"/>
      <c r="Y101" s="240"/>
      <c r="AG101" t="s">
        <v>264</v>
      </c>
    </row>
    <row r="102" spans="1:34">
      <c r="A102" s="238" t="s">
        <v>179</v>
      </c>
      <c r="B102" s="239"/>
      <c r="C102" s="239"/>
      <c r="D102" s="238"/>
      <c r="E102" s="238"/>
      <c r="F102" s="238" t="s">
        <v>171</v>
      </c>
      <c r="G102" s="238"/>
      <c r="H102" s="238"/>
      <c r="I102" s="241" t="s">
        <v>270</v>
      </c>
      <c r="K102" s="238" t="s">
        <v>91</v>
      </c>
      <c r="L102" s="240" t="s">
        <v>162</v>
      </c>
      <c r="M102" s="240">
        <v>31</v>
      </c>
      <c r="N102" s="240"/>
      <c r="O102" s="240"/>
      <c r="P102" s="240"/>
      <c r="R102" s="240">
        <f t="shared" si="6"/>
        <v>31</v>
      </c>
      <c r="S102" s="240">
        <f>IFERROR(IF(J102="X",0,IF(K102="X",0,VLOOKUP(K102,'1'!$K$3:$L$16,2,FALSE))),0)</f>
        <v>260</v>
      </c>
      <c r="T102" s="240">
        <f t="shared" si="7"/>
        <v>8060</v>
      </c>
      <c r="U102" s="240">
        <f>IFERROR(VLOOKUP(K102,'1'!$K$3:$M$16,3,FALSE),0)</f>
        <v>0</v>
      </c>
      <c r="V102" s="240">
        <f t="shared" si="8"/>
        <v>0</v>
      </c>
      <c r="W102" s="240"/>
      <c r="X102" s="240"/>
      <c r="Y102" s="240"/>
      <c r="AG102" t="s">
        <v>265</v>
      </c>
    </row>
    <row r="103" spans="1:34">
      <c r="A103" s="238" t="s">
        <v>179</v>
      </c>
      <c r="B103" s="239"/>
      <c r="C103" s="239"/>
      <c r="D103" s="238"/>
      <c r="E103" s="238"/>
      <c r="F103" s="238" t="s">
        <v>171</v>
      </c>
      <c r="G103" s="238"/>
      <c r="H103" s="238"/>
      <c r="I103" s="241" t="s">
        <v>271</v>
      </c>
      <c r="K103" s="238" t="s">
        <v>91</v>
      </c>
      <c r="L103" s="240" t="s">
        <v>162</v>
      </c>
      <c r="M103" s="240">
        <v>35</v>
      </c>
      <c r="N103" s="240"/>
      <c r="O103" s="240"/>
      <c r="P103" s="240"/>
      <c r="R103" s="240">
        <f t="shared" si="6"/>
        <v>35</v>
      </c>
      <c r="S103" s="240">
        <f>IFERROR(IF(J103="X",0,IF(K103="X",0,VLOOKUP(K103,'1'!$K$3:$L$16,2,FALSE))),0)</f>
        <v>260</v>
      </c>
      <c r="T103" s="240">
        <f t="shared" si="7"/>
        <v>9100</v>
      </c>
      <c r="U103" s="240">
        <f>IFERROR(VLOOKUP(K103,'1'!$K$3:$M$16,3,FALSE),0)</f>
        <v>0</v>
      </c>
      <c r="V103" s="240">
        <f t="shared" si="8"/>
        <v>0</v>
      </c>
      <c r="W103" s="240"/>
      <c r="X103" s="240"/>
      <c r="Y103" s="240"/>
      <c r="AG103" t="s">
        <v>272</v>
      </c>
    </row>
    <row r="104" spans="1:34">
      <c r="A104" s="238" t="s">
        <v>179</v>
      </c>
      <c r="B104" s="239"/>
      <c r="C104" s="239"/>
      <c r="D104" s="238"/>
      <c r="E104" s="238"/>
      <c r="F104" s="238" t="s">
        <v>171</v>
      </c>
      <c r="G104" s="238"/>
      <c r="H104" s="238"/>
      <c r="I104" s="241" t="s">
        <v>273</v>
      </c>
      <c r="K104" s="238" t="s">
        <v>91</v>
      </c>
      <c r="L104" s="240" t="s">
        <v>162</v>
      </c>
      <c r="M104" s="240">
        <v>42</v>
      </c>
      <c r="N104" s="240"/>
      <c r="O104" s="240"/>
      <c r="P104" s="240"/>
      <c r="R104" s="240">
        <f t="shared" si="6"/>
        <v>42</v>
      </c>
      <c r="S104" s="240">
        <f>IFERROR(IF(J104="X",0,IF(K104="X",0,VLOOKUP(K104,'1'!$K$3:$L$16,2,FALSE))),0)</f>
        <v>260</v>
      </c>
      <c r="T104" s="240">
        <f t="shared" si="7"/>
        <v>10920</v>
      </c>
      <c r="U104" s="240">
        <f>IFERROR(VLOOKUP(K104,'1'!$K$3:$M$16,3,FALSE),0)</f>
        <v>0</v>
      </c>
      <c r="V104" s="240">
        <f t="shared" si="8"/>
        <v>0</v>
      </c>
      <c r="W104" s="240"/>
      <c r="X104" s="240"/>
      <c r="Y104" s="240"/>
      <c r="AG104" t="s">
        <v>274</v>
      </c>
    </row>
    <row r="105" spans="1:34">
      <c r="A105" s="238" t="s">
        <v>179</v>
      </c>
      <c r="B105" s="239"/>
      <c r="C105" s="239"/>
      <c r="D105" s="238"/>
      <c r="E105" s="238"/>
      <c r="F105" s="238" t="s">
        <v>171</v>
      </c>
      <c r="G105" s="238"/>
      <c r="H105" s="238"/>
      <c r="I105" s="241" t="s">
        <v>275</v>
      </c>
      <c r="K105" s="238" t="s">
        <v>91</v>
      </c>
      <c r="L105" s="240" t="s">
        <v>162</v>
      </c>
      <c r="M105" s="240">
        <v>30</v>
      </c>
      <c r="N105" s="240"/>
      <c r="O105" s="240"/>
      <c r="P105" s="240"/>
      <c r="R105" s="240">
        <f t="shared" si="6"/>
        <v>30</v>
      </c>
      <c r="S105" s="240">
        <f>IFERROR(IF(J105="X",0,IF(K105="X",0,VLOOKUP(K105,'1'!$K$3:$L$16,2,FALSE))),0)</f>
        <v>260</v>
      </c>
      <c r="T105" s="240">
        <f t="shared" si="7"/>
        <v>7800</v>
      </c>
      <c r="U105" s="240">
        <f>IFERROR(VLOOKUP(K105,'1'!$K$3:$M$16,3,FALSE),0)</f>
        <v>0</v>
      </c>
      <c r="V105" s="240">
        <f t="shared" si="8"/>
        <v>0</v>
      </c>
      <c r="W105" s="240"/>
      <c r="X105" s="240"/>
      <c r="Y105" s="240"/>
    </row>
    <row r="106" spans="1:34">
      <c r="A106" s="238" t="s">
        <v>179</v>
      </c>
      <c r="B106" s="239"/>
      <c r="C106" s="239"/>
      <c r="D106" s="238"/>
      <c r="E106" s="238"/>
      <c r="F106" s="238" t="s">
        <v>171</v>
      </c>
      <c r="G106" s="238"/>
      <c r="H106" s="238"/>
      <c r="I106" s="241" t="s">
        <v>276</v>
      </c>
      <c r="K106" s="238" t="s">
        <v>91</v>
      </c>
      <c r="L106" s="240" t="s">
        <v>162</v>
      </c>
      <c r="M106" s="240">
        <v>25</v>
      </c>
      <c r="N106" s="240"/>
      <c r="O106" s="240"/>
      <c r="P106" s="240"/>
      <c r="R106" s="240">
        <f t="shared" si="6"/>
        <v>25</v>
      </c>
      <c r="S106" s="240">
        <f>IFERROR(IF(J106="X",0,IF(K106="X",0,VLOOKUP(K106,'1'!$K$3:$L$16,2,FALSE))),0)</f>
        <v>260</v>
      </c>
      <c r="T106" s="240">
        <f t="shared" si="7"/>
        <v>6500</v>
      </c>
      <c r="U106" s="240">
        <f>IFERROR(VLOOKUP(K106,'1'!$K$3:$M$16,3,FALSE),0)</f>
        <v>0</v>
      </c>
      <c r="V106" s="240">
        <f t="shared" si="8"/>
        <v>0</v>
      </c>
      <c r="W106" s="240"/>
      <c r="X106" s="240"/>
      <c r="Y106" s="240"/>
    </row>
    <row r="107" spans="1:34">
      <c r="A107" s="238" t="s">
        <v>179</v>
      </c>
      <c r="B107" s="239"/>
      <c r="C107" s="239"/>
      <c r="D107" s="238"/>
      <c r="E107" s="238"/>
      <c r="F107" s="238"/>
      <c r="G107" s="238"/>
      <c r="H107" s="238" t="s">
        <v>166</v>
      </c>
      <c r="I107" s="241" t="s">
        <v>277</v>
      </c>
      <c r="K107" s="238" t="s">
        <v>168</v>
      </c>
      <c r="L107" s="240" t="s">
        <v>158</v>
      </c>
      <c r="M107" s="240">
        <v>8</v>
      </c>
      <c r="N107" s="240"/>
      <c r="O107" s="240"/>
      <c r="P107" s="240"/>
      <c r="R107" s="240">
        <f t="shared" si="6"/>
        <v>8</v>
      </c>
      <c r="S107" s="240">
        <f>IFERROR(IF(J107="X",0,IF(K107="X",0,VLOOKUP(K107,'1'!$K$3:$L$16,2,FALSE))),0)</f>
        <v>0</v>
      </c>
      <c r="T107" s="240">
        <f t="shared" si="7"/>
        <v>0</v>
      </c>
      <c r="U107" s="240">
        <f>IFERROR(VLOOKUP(K107,'1'!$K$3:$M$16,3,FALSE),0)</f>
        <v>0</v>
      </c>
      <c r="V107" s="240">
        <f t="shared" si="8"/>
        <v>0</v>
      </c>
      <c r="W107" s="240"/>
      <c r="X107" s="240"/>
      <c r="Y107" s="240"/>
    </row>
    <row r="108" spans="1:34">
      <c r="A108" s="238" t="s">
        <v>179</v>
      </c>
      <c r="B108" s="239"/>
      <c r="C108" s="239"/>
      <c r="D108" s="238"/>
      <c r="E108" s="238"/>
      <c r="F108" s="238"/>
      <c r="G108" s="238" t="s">
        <v>159</v>
      </c>
      <c r="H108" s="238"/>
      <c r="K108" s="238" t="s">
        <v>101</v>
      </c>
      <c r="L108" s="240" t="s">
        <v>162</v>
      </c>
      <c r="M108" s="240">
        <v>7.5</v>
      </c>
      <c r="N108" s="240"/>
      <c r="O108" s="240"/>
      <c r="P108" s="240"/>
      <c r="R108" s="240">
        <f t="shared" si="6"/>
        <v>7.5</v>
      </c>
      <c r="S108" s="240">
        <f>IFERROR(IF(J108="X",0,IF(K108="X",0,VLOOKUP(K108,'1'!$K$3:$L$16,2,FALSE))),0)</f>
        <v>12</v>
      </c>
      <c r="T108" s="240">
        <f t="shared" si="7"/>
        <v>90</v>
      </c>
      <c r="U108" s="240">
        <f>IFERROR(VLOOKUP(K108,'1'!$K$3:$M$16,3,FALSE),0)</f>
        <v>0</v>
      </c>
      <c r="V108" s="240">
        <f t="shared" si="8"/>
        <v>0</v>
      </c>
      <c r="W108" s="240"/>
      <c r="X108" s="240"/>
      <c r="Y108" s="240"/>
    </row>
    <row r="109" spans="1:34">
      <c r="A109" s="238" t="s">
        <v>179</v>
      </c>
      <c r="B109" s="239"/>
      <c r="C109" s="239"/>
      <c r="D109" s="238"/>
      <c r="E109" s="238"/>
      <c r="F109" s="238"/>
      <c r="G109" s="238" t="s">
        <v>180</v>
      </c>
      <c r="H109" s="238"/>
      <c r="I109" s="241" t="s">
        <v>278</v>
      </c>
      <c r="K109" s="238" t="s">
        <v>98</v>
      </c>
      <c r="L109" s="240" t="s">
        <v>158</v>
      </c>
      <c r="M109" s="240">
        <v>39</v>
      </c>
      <c r="N109" s="240"/>
      <c r="O109" s="240"/>
      <c r="P109" s="240"/>
      <c r="R109" s="240">
        <f t="shared" si="6"/>
        <v>39</v>
      </c>
      <c r="S109" s="240">
        <f>IFERROR(IF(J109="X",0,IF(K109="X",0,VLOOKUP(K109,'1'!$K$3:$L$16,2,FALSE))),0)</f>
        <v>260</v>
      </c>
      <c r="T109" s="240">
        <f t="shared" si="7"/>
        <v>10140</v>
      </c>
      <c r="U109" s="240">
        <f>IFERROR(VLOOKUP(K109,'1'!$K$3:$M$16,3,FALSE),0)</f>
        <v>0</v>
      </c>
      <c r="V109" s="240">
        <f t="shared" si="8"/>
        <v>0</v>
      </c>
      <c r="W109" s="240"/>
      <c r="X109" s="240"/>
      <c r="Y109" s="240"/>
    </row>
    <row r="110" spans="1:34">
      <c r="A110" s="238" t="s">
        <v>179</v>
      </c>
      <c r="B110" s="239"/>
      <c r="C110" s="239"/>
      <c r="D110" s="238"/>
      <c r="E110" s="238"/>
      <c r="F110" s="238"/>
      <c r="G110" s="238" t="s">
        <v>161</v>
      </c>
      <c r="H110" s="238"/>
      <c r="I110" s="241" t="s">
        <v>160</v>
      </c>
      <c r="K110" s="238" t="s">
        <v>98</v>
      </c>
      <c r="L110" s="240" t="s">
        <v>158</v>
      </c>
      <c r="M110" s="240">
        <v>23</v>
      </c>
      <c r="N110" s="240"/>
      <c r="O110" s="240"/>
      <c r="P110" s="240"/>
      <c r="R110" s="240">
        <f t="shared" si="6"/>
        <v>23</v>
      </c>
      <c r="S110" s="240">
        <f>IFERROR(IF(J110="X",0,IF(K110="X",0,VLOOKUP(K110,'1'!$K$3:$L$16,2,FALSE))),0)</f>
        <v>260</v>
      </c>
      <c r="T110" s="240">
        <f t="shared" si="7"/>
        <v>5980</v>
      </c>
      <c r="U110" s="240">
        <f>IFERROR(VLOOKUP(K110,'1'!$K$3:$M$16,3,FALSE),0)</f>
        <v>0</v>
      </c>
      <c r="V110" s="240">
        <f t="shared" si="8"/>
        <v>0</v>
      </c>
      <c r="W110" s="240"/>
      <c r="X110" s="240"/>
      <c r="Y110" s="240"/>
    </row>
    <row r="111" spans="1:34">
      <c r="A111" s="238" t="s">
        <v>179</v>
      </c>
      <c r="B111" s="239"/>
      <c r="C111" s="239"/>
      <c r="D111" s="238"/>
      <c r="E111" s="238"/>
      <c r="F111" s="238" t="s">
        <v>175</v>
      </c>
      <c r="G111" s="238"/>
      <c r="H111" s="238"/>
      <c r="K111" s="238" t="s">
        <v>168</v>
      </c>
      <c r="L111" s="240" t="s">
        <v>158</v>
      </c>
      <c r="M111" s="240">
        <v>12</v>
      </c>
      <c r="N111" s="240"/>
      <c r="O111" s="240"/>
      <c r="P111" s="240"/>
      <c r="R111" s="240">
        <f t="shared" si="6"/>
        <v>12</v>
      </c>
      <c r="S111" s="240">
        <f>IFERROR(IF(J111="X",0,IF(K111="X",0,VLOOKUP(K111,'1'!$K$3:$L$16,2,FALSE))),0)</f>
        <v>0</v>
      </c>
      <c r="T111" s="240">
        <f t="shared" si="7"/>
        <v>0</v>
      </c>
      <c r="U111" s="240">
        <f>IFERROR(VLOOKUP(K111,'1'!$K$3:$M$16,3,FALSE),0)</f>
        <v>0</v>
      </c>
      <c r="V111" s="240">
        <f t="shared" si="8"/>
        <v>0</v>
      </c>
      <c r="W111" s="240"/>
      <c r="X111" s="240"/>
      <c r="Y111" s="240"/>
    </row>
    <row r="112" spans="1:34">
      <c r="A112" s="238" t="s">
        <v>179</v>
      </c>
      <c r="B112" s="239"/>
      <c r="C112" s="239"/>
      <c r="D112" s="238"/>
      <c r="E112" s="238"/>
      <c r="F112" s="238" t="s">
        <v>171</v>
      </c>
      <c r="G112" s="238"/>
      <c r="H112" s="238"/>
      <c r="I112" s="241" t="s">
        <v>279</v>
      </c>
      <c r="K112" s="238" t="s">
        <v>91</v>
      </c>
      <c r="L112" s="240" t="s">
        <v>162</v>
      </c>
      <c r="M112" s="240">
        <v>17</v>
      </c>
      <c r="N112" s="240"/>
      <c r="O112" s="240"/>
      <c r="P112" s="240"/>
      <c r="R112" s="240">
        <f t="shared" si="6"/>
        <v>17</v>
      </c>
      <c r="S112" s="240">
        <f>IFERROR(IF(J112="X",0,IF(K112="X",0,VLOOKUP(K112,'1'!$K$3:$L$16,2,FALSE))),0)</f>
        <v>260</v>
      </c>
      <c r="T112" s="240">
        <f t="shared" si="7"/>
        <v>4420</v>
      </c>
      <c r="U112" s="240">
        <f>IFERROR(VLOOKUP(K112,'1'!$K$3:$M$16,3,FALSE),0)</f>
        <v>0</v>
      </c>
      <c r="V112" s="240">
        <f t="shared" si="8"/>
        <v>0</v>
      </c>
      <c r="W112" s="240"/>
      <c r="X112" s="240"/>
      <c r="Y112" s="240"/>
    </row>
    <row r="113" spans="1:25">
      <c r="A113" s="238" t="s">
        <v>179</v>
      </c>
      <c r="B113" s="239"/>
      <c r="C113" s="239"/>
      <c r="D113" s="238"/>
      <c r="E113" s="238"/>
      <c r="F113" s="238" t="s">
        <v>171</v>
      </c>
      <c r="G113" s="238"/>
      <c r="H113" s="238"/>
      <c r="I113" s="241" t="s">
        <v>280</v>
      </c>
      <c r="K113" s="238" t="s">
        <v>91</v>
      </c>
      <c r="L113" s="240" t="s">
        <v>162</v>
      </c>
      <c r="M113" s="240">
        <v>50</v>
      </c>
      <c r="N113" s="240"/>
      <c r="O113" s="240"/>
      <c r="P113" s="240"/>
      <c r="R113" s="240">
        <f t="shared" si="6"/>
        <v>50</v>
      </c>
      <c r="S113" s="240">
        <f>IFERROR(IF(J113="X",0,IF(K113="X",0,VLOOKUP(K113,'1'!$K$3:$L$16,2,FALSE))),0)</f>
        <v>260</v>
      </c>
      <c r="T113" s="240">
        <f t="shared" si="7"/>
        <v>13000</v>
      </c>
      <c r="U113" s="240">
        <f>IFERROR(VLOOKUP(K113,'1'!$K$3:$M$16,3,FALSE),0)</f>
        <v>0</v>
      </c>
      <c r="V113" s="240">
        <f t="shared" si="8"/>
        <v>0</v>
      </c>
      <c r="W113" s="240"/>
      <c r="X113" s="240"/>
      <c r="Y113" s="240"/>
    </row>
    <row r="114" spans="1:25">
      <c r="A114" s="238" t="s">
        <v>179</v>
      </c>
      <c r="B114" s="239"/>
      <c r="C114" s="239"/>
      <c r="D114" s="238"/>
      <c r="E114" s="238"/>
      <c r="F114" s="238" t="s">
        <v>223</v>
      </c>
      <c r="G114" s="238"/>
      <c r="H114" s="238"/>
      <c r="I114" s="241" t="s">
        <v>167</v>
      </c>
      <c r="K114" s="238" t="s">
        <v>94</v>
      </c>
      <c r="L114" s="240" t="s">
        <v>162</v>
      </c>
      <c r="M114" s="240">
        <v>15</v>
      </c>
      <c r="N114" s="240"/>
      <c r="O114" s="240"/>
      <c r="P114" s="240"/>
      <c r="R114" s="240">
        <f t="shared" si="6"/>
        <v>15</v>
      </c>
      <c r="S114" s="240">
        <f>IFERROR(IF(J114="X",0,IF(K114="X",0,VLOOKUP(K114,'1'!$K$3:$L$16,2,FALSE))),0)</f>
        <v>52</v>
      </c>
      <c r="T114" s="240">
        <f t="shared" si="7"/>
        <v>780</v>
      </c>
      <c r="U114" s="240">
        <f>IFERROR(VLOOKUP(K114,'1'!$K$3:$M$16,3,FALSE),0)</f>
        <v>0</v>
      </c>
      <c r="V114" s="240">
        <f t="shared" si="8"/>
        <v>0</v>
      </c>
      <c r="W114" s="240"/>
      <c r="X114" s="240"/>
      <c r="Y114" s="240"/>
    </row>
    <row r="115" spans="1:25">
      <c r="A115" s="238" t="s">
        <v>179</v>
      </c>
      <c r="B115" s="239"/>
      <c r="C115" s="239"/>
      <c r="D115" s="238"/>
      <c r="E115" s="238"/>
      <c r="F115" s="238" t="s">
        <v>171</v>
      </c>
      <c r="G115" s="238"/>
      <c r="H115" s="238"/>
      <c r="I115" s="241" t="s">
        <v>281</v>
      </c>
      <c r="K115" s="238" t="s">
        <v>94</v>
      </c>
      <c r="L115" s="240" t="s">
        <v>162</v>
      </c>
      <c r="M115" s="240">
        <v>13.5</v>
      </c>
      <c r="N115" s="240"/>
      <c r="O115" s="240"/>
      <c r="P115" s="240"/>
      <c r="R115" s="240">
        <f t="shared" si="6"/>
        <v>13.5</v>
      </c>
      <c r="S115" s="240">
        <f>IFERROR(IF(J115="X",0,IF(K115="X",0,VLOOKUP(K115,'1'!$K$3:$L$16,2,FALSE))),0)</f>
        <v>52</v>
      </c>
      <c r="T115" s="240">
        <f t="shared" si="7"/>
        <v>702</v>
      </c>
      <c r="U115" s="240">
        <f>IFERROR(VLOOKUP(K115,'1'!$K$3:$M$16,3,FALSE),0)</f>
        <v>0</v>
      </c>
      <c r="V115" s="240">
        <f t="shared" si="8"/>
        <v>0</v>
      </c>
      <c r="W115" s="240"/>
      <c r="X115" s="240"/>
      <c r="Y115" s="240"/>
    </row>
    <row r="116" spans="1:25">
      <c r="A116" s="238" t="s">
        <v>179</v>
      </c>
      <c r="B116" s="239"/>
      <c r="C116" s="239"/>
      <c r="D116" s="238"/>
      <c r="E116" s="238" t="s">
        <v>176</v>
      </c>
      <c r="F116" s="238"/>
      <c r="G116" s="238"/>
      <c r="H116" s="238"/>
      <c r="I116" s="241" t="s">
        <v>411</v>
      </c>
      <c r="K116" s="238" t="s">
        <v>105</v>
      </c>
      <c r="L116" s="240" t="s">
        <v>158</v>
      </c>
      <c r="M116" s="240">
        <v>2</v>
      </c>
      <c r="N116" s="240"/>
      <c r="O116" s="240"/>
      <c r="P116" s="240"/>
      <c r="R116" s="240">
        <f t="shared" si="6"/>
        <v>2</v>
      </c>
      <c r="S116" s="240">
        <f>IFERROR(IF(J116="X",0,IF(K116="X",0,VLOOKUP(K116,'1'!$K$3:$L$16,2,FALSE))),0)</f>
        <v>260</v>
      </c>
      <c r="T116" s="240">
        <f t="shared" si="7"/>
        <v>520</v>
      </c>
      <c r="U116" s="240">
        <f>IFERROR(VLOOKUP(K116,'1'!$K$3:$M$16,3,FALSE),0)</f>
        <v>0</v>
      </c>
      <c r="V116" s="240">
        <f t="shared" si="8"/>
        <v>0</v>
      </c>
      <c r="W116" s="240"/>
      <c r="X116" s="240"/>
      <c r="Y116" s="240"/>
    </row>
    <row r="117" spans="1:25">
      <c r="A117" s="238" t="s">
        <v>179</v>
      </c>
      <c r="B117" s="239"/>
      <c r="C117" s="239"/>
      <c r="D117" s="238"/>
      <c r="E117" s="238" t="s">
        <v>176</v>
      </c>
      <c r="F117" s="238"/>
      <c r="G117" s="238"/>
      <c r="H117" s="238"/>
      <c r="K117" s="238" t="s">
        <v>105</v>
      </c>
      <c r="L117" s="240" t="s">
        <v>158</v>
      </c>
      <c r="M117" s="240">
        <v>1.2</v>
      </c>
      <c r="N117" s="240"/>
      <c r="O117" s="240"/>
      <c r="P117" s="240"/>
      <c r="R117" s="240">
        <f t="shared" si="6"/>
        <v>1.2</v>
      </c>
      <c r="S117" s="240">
        <f>IFERROR(IF(J117="X",0,IF(K117="X",0,VLOOKUP(K117,'1'!$K$3:$L$16,2,FALSE))),0)</f>
        <v>260</v>
      </c>
      <c r="T117" s="240">
        <f t="shared" si="7"/>
        <v>312</v>
      </c>
      <c r="U117" s="240">
        <f>IFERROR(VLOOKUP(K117,'1'!$K$3:$M$16,3,FALSE),0)</f>
        <v>0</v>
      </c>
      <c r="V117" s="240">
        <f t="shared" si="8"/>
        <v>0</v>
      </c>
      <c r="W117" s="240"/>
      <c r="X117" s="240"/>
      <c r="Y117" s="240"/>
    </row>
    <row r="118" spans="1:25">
      <c r="A118" s="238" t="s">
        <v>179</v>
      </c>
      <c r="B118" s="239"/>
      <c r="C118" s="239"/>
      <c r="D118" s="238"/>
      <c r="E118" s="238" t="s">
        <v>176</v>
      </c>
      <c r="F118" s="238"/>
      <c r="G118" s="238"/>
      <c r="H118" s="238"/>
      <c r="I118" s="241" t="s">
        <v>411</v>
      </c>
      <c r="K118" s="238" t="s">
        <v>105</v>
      </c>
      <c r="L118" s="240" t="s">
        <v>158</v>
      </c>
      <c r="M118" s="240">
        <v>2</v>
      </c>
      <c r="N118" s="240"/>
      <c r="O118" s="240"/>
      <c r="P118" s="240"/>
      <c r="R118" s="240">
        <f t="shared" si="6"/>
        <v>2</v>
      </c>
      <c r="S118" s="240">
        <f>IFERROR(IF(J118="X",0,IF(K118="X",0,VLOOKUP(K118,'1'!$K$3:$L$16,2,FALSE))),0)</f>
        <v>260</v>
      </c>
      <c r="T118" s="240">
        <f t="shared" si="7"/>
        <v>520</v>
      </c>
      <c r="U118" s="240">
        <f>IFERROR(VLOOKUP(K118,'1'!$K$3:$M$16,3,FALSE),0)</f>
        <v>0</v>
      </c>
      <c r="V118" s="240">
        <f t="shared" si="8"/>
        <v>0</v>
      </c>
      <c r="W118" s="240"/>
      <c r="X118" s="240"/>
      <c r="Y118" s="240"/>
    </row>
    <row r="119" spans="1:25">
      <c r="A119" s="238" t="s">
        <v>179</v>
      </c>
      <c r="B119" s="239"/>
      <c r="C119" s="239"/>
      <c r="D119" s="238"/>
      <c r="E119" s="238" t="s">
        <v>176</v>
      </c>
      <c r="F119" s="238"/>
      <c r="G119" s="238"/>
      <c r="H119" s="238"/>
      <c r="K119" s="238" t="s">
        <v>105</v>
      </c>
      <c r="L119" s="240" t="s">
        <v>158</v>
      </c>
      <c r="M119" s="240">
        <v>1.2</v>
      </c>
      <c r="N119" s="240"/>
      <c r="O119" s="240"/>
      <c r="P119" s="240"/>
      <c r="R119" s="240">
        <f t="shared" si="6"/>
        <v>1.2</v>
      </c>
      <c r="S119" s="240">
        <f>IFERROR(IF(J119="X",0,IF(K119="X",0,VLOOKUP(K119,'1'!$K$3:$L$16,2,FALSE))),0)</f>
        <v>260</v>
      </c>
      <c r="T119" s="240">
        <f t="shared" si="7"/>
        <v>312</v>
      </c>
      <c r="U119" s="240">
        <f>IFERROR(VLOOKUP(K119,'1'!$K$3:$M$16,3,FALSE),0)</f>
        <v>0</v>
      </c>
      <c r="V119" s="240">
        <f t="shared" si="8"/>
        <v>0</v>
      </c>
      <c r="W119" s="240"/>
      <c r="X119" s="240"/>
      <c r="Y119" s="240"/>
    </row>
    <row r="120" spans="1:25">
      <c r="A120" s="238" t="s">
        <v>179</v>
      </c>
      <c r="B120" s="239"/>
      <c r="C120" s="239"/>
      <c r="D120" s="238"/>
      <c r="E120" s="238"/>
      <c r="F120" s="238"/>
      <c r="G120" s="238" t="s">
        <v>156</v>
      </c>
      <c r="H120" s="238"/>
      <c r="I120" s="241" t="s">
        <v>157</v>
      </c>
      <c r="K120" s="238" t="s">
        <v>100</v>
      </c>
      <c r="L120" s="240" t="s">
        <v>158</v>
      </c>
      <c r="M120" s="240">
        <v>1.2</v>
      </c>
      <c r="N120" s="240"/>
      <c r="O120" s="240"/>
      <c r="P120" s="240"/>
      <c r="R120" s="240">
        <f t="shared" si="6"/>
        <v>1.2</v>
      </c>
      <c r="S120" s="240">
        <f>IFERROR(IF(J120="X",0,IF(K120="X",0,VLOOKUP(K120,'1'!$K$3:$L$16,2,FALSE))),0)</f>
        <v>52</v>
      </c>
      <c r="T120" s="240">
        <f t="shared" si="7"/>
        <v>62.4</v>
      </c>
      <c r="U120" s="240">
        <f>IFERROR(VLOOKUP(K120,'1'!$K$3:$M$16,3,FALSE),0)</f>
        <v>0</v>
      </c>
      <c r="V120" s="240">
        <f t="shared" si="8"/>
        <v>0</v>
      </c>
      <c r="W120" s="240"/>
      <c r="X120" s="240"/>
      <c r="Y120" s="240"/>
    </row>
    <row r="121" spans="1:25">
      <c r="A121" s="238" t="s">
        <v>179</v>
      </c>
      <c r="B121" s="239"/>
      <c r="C121" s="239"/>
      <c r="D121" s="238"/>
      <c r="E121" s="238"/>
      <c r="F121" s="238" t="s">
        <v>171</v>
      </c>
      <c r="G121" s="238"/>
      <c r="H121" s="238"/>
      <c r="I121" s="241" t="s">
        <v>280</v>
      </c>
      <c r="K121" s="238" t="s">
        <v>91</v>
      </c>
      <c r="L121" s="240" t="s">
        <v>158</v>
      </c>
      <c r="M121" s="240">
        <v>23</v>
      </c>
      <c r="N121" s="240"/>
      <c r="O121" s="240"/>
      <c r="P121" s="240"/>
      <c r="R121" s="240">
        <f t="shared" si="6"/>
        <v>23</v>
      </c>
      <c r="S121" s="240">
        <f>IFERROR(IF(J121="X",0,IF(K121="X",0,VLOOKUP(K121,'1'!$K$3:$L$16,2,FALSE))),0)</f>
        <v>260</v>
      </c>
      <c r="T121" s="240">
        <f t="shared" si="7"/>
        <v>5980</v>
      </c>
      <c r="U121" s="240">
        <f>IFERROR(VLOOKUP(K121,'1'!$K$3:$M$16,3,FALSE),0)</f>
        <v>0</v>
      </c>
      <c r="V121" s="240">
        <f t="shared" si="8"/>
        <v>0</v>
      </c>
      <c r="W121" s="240"/>
      <c r="X121" s="240"/>
      <c r="Y121" s="240"/>
    </row>
    <row r="122" spans="1:25">
      <c r="A122" s="238" t="s">
        <v>179</v>
      </c>
      <c r="B122" s="239"/>
      <c r="C122" s="239"/>
      <c r="D122" s="238"/>
      <c r="E122" s="238"/>
      <c r="F122" s="238" t="s">
        <v>171</v>
      </c>
      <c r="G122" s="238"/>
      <c r="H122" s="238"/>
      <c r="I122" s="241" t="s">
        <v>280</v>
      </c>
      <c r="K122" s="238" t="s">
        <v>91</v>
      </c>
      <c r="L122" s="240" t="s">
        <v>158</v>
      </c>
      <c r="M122" s="240">
        <v>33</v>
      </c>
      <c r="N122" s="240"/>
      <c r="O122" s="240"/>
      <c r="P122" s="240"/>
      <c r="R122" s="240">
        <f t="shared" si="6"/>
        <v>33</v>
      </c>
      <c r="S122" s="240">
        <f>IFERROR(IF(J122="X",0,IF(K122="X",0,VLOOKUP(K122,'1'!$K$3:$L$16,2,FALSE))),0)</f>
        <v>260</v>
      </c>
      <c r="T122" s="240">
        <f t="shared" si="7"/>
        <v>8580</v>
      </c>
      <c r="U122" s="240">
        <f>IFERROR(VLOOKUP(K122,'1'!$K$3:$M$16,3,FALSE),0)</f>
        <v>0</v>
      </c>
      <c r="V122" s="240">
        <f t="shared" si="8"/>
        <v>0</v>
      </c>
      <c r="W122" s="240"/>
      <c r="X122" s="240"/>
      <c r="Y122" s="240"/>
    </row>
    <row r="123" spans="1:25">
      <c r="A123" s="238" t="s">
        <v>179</v>
      </c>
      <c r="B123" s="239"/>
      <c r="C123" s="239"/>
      <c r="D123" s="238"/>
      <c r="E123" s="238"/>
      <c r="F123" s="238" t="s">
        <v>171</v>
      </c>
      <c r="G123" s="238"/>
      <c r="H123" s="238"/>
      <c r="I123" s="241" t="s">
        <v>282</v>
      </c>
      <c r="K123" s="238" t="s">
        <v>94</v>
      </c>
      <c r="L123" s="240" t="s">
        <v>158</v>
      </c>
      <c r="M123" s="240">
        <v>16.5</v>
      </c>
      <c r="N123" s="240"/>
      <c r="O123" s="240"/>
      <c r="P123" s="240"/>
      <c r="R123" s="240">
        <f t="shared" si="6"/>
        <v>16.5</v>
      </c>
      <c r="S123" s="240">
        <f>IFERROR(IF(J123="X",0,IF(K123="X",0,VLOOKUP(K123,'1'!$K$3:$L$16,2,FALSE))),0)</f>
        <v>52</v>
      </c>
      <c r="T123" s="240">
        <f t="shared" si="7"/>
        <v>858</v>
      </c>
      <c r="U123" s="240">
        <f>IFERROR(VLOOKUP(K123,'1'!$K$3:$M$16,3,FALSE),0)</f>
        <v>0</v>
      </c>
      <c r="V123" s="240">
        <f t="shared" si="8"/>
        <v>0</v>
      </c>
      <c r="W123" s="240"/>
      <c r="X123" s="240"/>
      <c r="Y123" s="240"/>
    </row>
    <row r="124" spans="1:25">
      <c r="A124" s="238" t="s">
        <v>179</v>
      </c>
      <c r="B124" s="239"/>
      <c r="C124" s="239"/>
      <c r="D124" s="238"/>
      <c r="E124" s="238"/>
      <c r="F124" s="238"/>
      <c r="G124" s="238" t="s">
        <v>180</v>
      </c>
      <c r="H124" s="238"/>
      <c r="K124" s="238" t="s">
        <v>100</v>
      </c>
      <c r="L124" s="240" t="s">
        <v>162</v>
      </c>
      <c r="M124" s="240">
        <v>4.8</v>
      </c>
      <c r="N124" s="240"/>
      <c r="O124" s="240"/>
      <c r="P124" s="240"/>
      <c r="R124" s="240">
        <f t="shared" si="6"/>
        <v>4.8</v>
      </c>
      <c r="S124" s="240">
        <f>IFERROR(IF(J124="X",0,IF(K124="X",0,VLOOKUP(K124,'1'!$K$3:$L$16,2,FALSE))),0)</f>
        <v>52</v>
      </c>
      <c r="T124" s="240">
        <f t="shared" si="7"/>
        <v>249.6</v>
      </c>
      <c r="U124" s="240">
        <f>IFERROR(VLOOKUP(K124,'1'!$K$3:$M$16,3,FALSE),0)</f>
        <v>0</v>
      </c>
      <c r="V124" s="240">
        <f t="shared" si="8"/>
        <v>0</v>
      </c>
      <c r="W124" s="240"/>
      <c r="X124" s="240"/>
      <c r="Y124" s="240"/>
    </row>
    <row r="125" spans="1:25">
      <c r="A125" s="238" t="s">
        <v>217</v>
      </c>
      <c r="B125" s="239"/>
      <c r="C125" s="239"/>
      <c r="D125" s="238"/>
      <c r="E125" s="238"/>
      <c r="F125" s="238"/>
      <c r="G125" s="238" t="s">
        <v>161</v>
      </c>
      <c r="H125" s="238"/>
      <c r="I125" s="241" t="s">
        <v>283</v>
      </c>
      <c r="K125" s="238" t="s">
        <v>100</v>
      </c>
      <c r="L125" s="240" t="s">
        <v>162</v>
      </c>
      <c r="M125" s="240">
        <v>8</v>
      </c>
      <c r="N125" s="240"/>
      <c r="O125" s="240"/>
      <c r="P125" s="240"/>
      <c r="R125" s="240">
        <f t="shared" si="6"/>
        <v>8</v>
      </c>
      <c r="S125" s="240">
        <f>IFERROR(IF(J125="X",0,IF(K125="X",0,VLOOKUP(K125,'1'!$K$3:$L$16,2,FALSE))),0)</f>
        <v>52</v>
      </c>
      <c r="T125" s="240">
        <f t="shared" si="7"/>
        <v>416</v>
      </c>
      <c r="U125" s="240">
        <f>IFERROR(VLOOKUP(K125,'1'!$K$3:$M$16,3,FALSE),0)</f>
        <v>0</v>
      </c>
      <c r="V125" s="240">
        <f t="shared" si="8"/>
        <v>0</v>
      </c>
      <c r="W125" s="240"/>
      <c r="X125" s="240"/>
      <c r="Y125" s="240"/>
    </row>
    <row r="126" spans="1:25">
      <c r="A126" s="238" t="s">
        <v>217</v>
      </c>
      <c r="B126" s="239"/>
      <c r="C126" s="239"/>
      <c r="D126" s="238"/>
      <c r="E126" s="238"/>
      <c r="F126" s="238" t="s">
        <v>171</v>
      </c>
      <c r="G126" s="238"/>
      <c r="H126" s="238"/>
      <c r="I126" s="241" t="s">
        <v>284</v>
      </c>
      <c r="K126" s="238" t="s">
        <v>94</v>
      </c>
      <c r="L126" s="240" t="s">
        <v>162</v>
      </c>
      <c r="M126" s="240">
        <v>15</v>
      </c>
      <c r="N126" s="240"/>
      <c r="O126" s="240"/>
      <c r="P126" s="240"/>
      <c r="R126" s="240">
        <f t="shared" si="6"/>
        <v>15</v>
      </c>
      <c r="S126" s="240">
        <f>IFERROR(IF(J126="X",0,IF(K126="X",0,VLOOKUP(K126,'1'!$K$3:$L$16,2,FALSE))),0)</f>
        <v>52</v>
      </c>
      <c r="T126" s="240">
        <f t="shared" si="7"/>
        <v>780</v>
      </c>
      <c r="U126" s="240">
        <f>IFERROR(VLOOKUP(K126,'1'!$K$3:$M$16,3,FALSE),0)</f>
        <v>0</v>
      </c>
      <c r="V126" s="240">
        <f t="shared" si="8"/>
        <v>0</v>
      </c>
      <c r="W126" s="240"/>
      <c r="X126" s="240"/>
      <c r="Y126" s="240"/>
    </row>
    <row r="127" spans="1:25">
      <c r="A127" s="238" t="s">
        <v>217</v>
      </c>
      <c r="B127" s="239"/>
      <c r="C127" s="239"/>
      <c r="D127" s="238"/>
      <c r="E127" s="238"/>
      <c r="F127" s="238" t="s">
        <v>171</v>
      </c>
      <c r="G127" s="238"/>
      <c r="H127" s="238"/>
      <c r="I127" s="241" t="s">
        <v>284</v>
      </c>
      <c r="K127" s="238" t="s">
        <v>94</v>
      </c>
      <c r="L127" s="240" t="s">
        <v>162</v>
      </c>
      <c r="M127" s="240">
        <v>9</v>
      </c>
      <c r="N127" s="240"/>
      <c r="O127" s="240"/>
      <c r="P127" s="240"/>
      <c r="R127" s="240">
        <f t="shared" si="6"/>
        <v>9</v>
      </c>
      <c r="S127" s="240">
        <f>IFERROR(IF(J127="X",0,IF(K127="X",0,VLOOKUP(K127,'1'!$K$3:$L$16,2,FALSE))),0)</f>
        <v>52</v>
      </c>
      <c r="T127" s="240">
        <f t="shared" si="7"/>
        <v>468</v>
      </c>
      <c r="U127" s="240">
        <f>IFERROR(VLOOKUP(K127,'1'!$K$3:$M$16,3,FALSE),0)</f>
        <v>0</v>
      </c>
      <c r="V127" s="240">
        <f t="shared" si="8"/>
        <v>0</v>
      </c>
      <c r="W127" s="240"/>
      <c r="X127" s="240"/>
      <c r="Y127" s="240"/>
    </row>
    <row r="128" spans="1:25">
      <c r="A128" s="238" t="s">
        <v>217</v>
      </c>
      <c r="B128" s="239"/>
      <c r="C128" s="239"/>
      <c r="D128" s="238"/>
      <c r="E128" s="238"/>
      <c r="F128" s="238" t="s">
        <v>173</v>
      </c>
      <c r="G128" s="238"/>
      <c r="H128" s="238"/>
      <c r="K128" s="238" t="s">
        <v>91</v>
      </c>
      <c r="L128" s="240" t="s">
        <v>162</v>
      </c>
      <c r="M128" s="240">
        <v>50</v>
      </c>
      <c r="N128" s="240"/>
      <c r="O128" s="240"/>
      <c r="P128" s="240"/>
      <c r="R128" s="240">
        <f t="shared" si="6"/>
        <v>50</v>
      </c>
      <c r="S128" s="240">
        <f>IFERROR(IF(J128="X",0,IF(K128="X",0,VLOOKUP(K128,'1'!$K$3:$L$16,2,FALSE))),0)</f>
        <v>260</v>
      </c>
      <c r="T128" s="240">
        <f t="shared" si="7"/>
        <v>13000</v>
      </c>
      <c r="U128" s="240">
        <f>IFERROR(VLOOKUP(K128,'1'!$K$3:$M$16,3,FALSE),0)</f>
        <v>0</v>
      </c>
      <c r="V128" s="240">
        <f t="shared" si="8"/>
        <v>0</v>
      </c>
      <c r="W128" s="240"/>
      <c r="X128" s="240"/>
      <c r="Y128" s="240"/>
    </row>
    <row r="129" spans="1:25">
      <c r="A129" s="238" t="s">
        <v>217</v>
      </c>
      <c r="B129" s="239"/>
      <c r="C129" s="239"/>
      <c r="D129" s="238"/>
      <c r="E129" s="238"/>
      <c r="F129" s="238" t="s">
        <v>171</v>
      </c>
      <c r="G129" s="238"/>
      <c r="H129" s="238"/>
      <c r="I129" s="241" t="s">
        <v>284</v>
      </c>
      <c r="K129" s="238" t="s">
        <v>94</v>
      </c>
      <c r="L129" s="240" t="s">
        <v>162</v>
      </c>
      <c r="M129" s="240">
        <v>9</v>
      </c>
      <c r="N129" s="240"/>
      <c r="O129" s="240"/>
      <c r="P129" s="240"/>
      <c r="R129" s="240">
        <f t="shared" si="6"/>
        <v>9</v>
      </c>
      <c r="S129" s="240">
        <f>IFERROR(IF(J129="X",0,IF(K129="X",0,VLOOKUP(K129,'1'!$K$3:$L$16,2,FALSE))),0)</f>
        <v>52</v>
      </c>
      <c r="T129" s="240">
        <f t="shared" si="7"/>
        <v>468</v>
      </c>
      <c r="U129" s="240">
        <f>IFERROR(VLOOKUP(K129,'1'!$K$3:$M$16,3,FALSE),0)</f>
        <v>0</v>
      </c>
      <c r="V129" s="240">
        <f t="shared" si="8"/>
        <v>0</v>
      </c>
      <c r="W129" s="240"/>
      <c r="X129" s="240"/>
      <c r="Y129" s="240"/>
    </row>
    <row r="130" spans="1:25" hidden="1">
      <c r="A130" s="238"/>
      <c r="B130" s="239"/>
      <c r="C130" s="239"/>
      <c r="D130" s="238"/>
      <c r="E130" s="238"/>
      <c r="F130" s="238"/>
      <c r="G130" s="238"/>
      <c r="H130" s="238"/>
      <c r="K130" s="238"/>
      <c r="L130" s="240"/>
      <c r="M130" s="240"/>
      <c r="N130" s="240"/>
      <c r="O130" s="240"/>
      <c r="P130" s="240"/>
      <c r="R130" s="240">
        <f t="shared" si="6"/>
        <v>0</v>
      </c>
      <c r="S130" s="240">
        <f>IFERROR(IF(J130="X",0,IF(K130="X",0,VLOOKUP(K130,'1'!$K$3:$L$16,2,FALSE))),0)</f>
        <v>0</v>
      </c>
      <c r="T130" s="240">
        <f t="shared" si="7"/>
        <v>0</v>
      </c>
      <c r="U130" s="240">
        <f>IFERROR(VLOOKUP(K130,'1'!$K$3:$M$16,3,FALSE),0)</f>
        <v>0</v>
      </c>
      <c r="V130" s="240">
        <f t="shared" si="8"/>
        <v>0</v>
      </c>
      <c r="W130" s="240"/>
      <c r="X130" s="240"/>
      <c r="Y130" s="240"/>
    </row>
    <row r="131" spans="1:25" hidden="1">
      <c r="K131" s="238"/>
      <c r="L131" s="240"/>
      <c r="M131" s="240"/>
      <c r="N131" s="240"/>
      <c r="O131" s="240"/>
      <c r="P131" s="240"/>
      <c r="R131" s="240">
        <f t="shared" si="6"/>
        <v>0</v>
      </c>
      <c r="S131" s="240">
        <f>IFERROR(IF(J131="X",0,IF(K131="X",0,VLOOKUP(K131,'1'!$K$3:$L$16,2,FALSE))),0)</f>
        <v>0</v>
      </c>
      <c r="T131" s="240">
        <f t="shared" si="7"/>
        <v>0</v>
      </c>
      <c r="U131" s="240">
        <f>IFERROR(VLOOKUP(K131,'1'!$K$3:$M$16,3,FALSE),0)</f>
        <v>0</v>
      </c>
      <c r="V131" s="240">
        <f t="shared" si="8"/>
        <v>0</v>
      </c>
      <c r="W131" s="240"/>
      <c r="X131" s="240"/>
      <c r="Y131" s="240"/>
    </row>
    <row r="132" spans="1:25" hidden="1">
      <c r="K132" s="238"/>
      <c r="L132" s="240"/>
      <c r="M132" s="240"/>
      <c r="N132" s="240"/>
      <c r="O132" s="240"/>
      <c r="P132" s="240"/>
      <c r="R132" s="240">
        <f t="shared" si="6"/>
        <v>0</v>
      </c>
      <c r="S132" s="240">
        <f>IFERROR(IF(J132="X",0,IF(K132="X",0,VLOOKUP(K132,'1'!$K$3:$L$16,2,FALSE))),0)</f>
        <v>0</v>
      </c>
      <c r="T132" s="240">
        <f t="shared" si="7"/>
        <v>0</v>
      </c>
      <c r="U132" s="240">
        <f>IFERROR(VLOOKUP(K132,'1'!$K$3:$M$16,3,FALSE),0)</f>
        <v>0</v>
      </c>
      <c r="V132" s="240">
        <f t="shared" si="8"/>
        <v>0</v>
      </c>
      <c r="W132" s="240"/>
      <c r="X132" s="240"/>
      <c r="Y132" s="240"/>
    </row>
    <row r="133" spans="1:25" hidden="1">
      <c r="K133" s="238"/>
      <c r="L133" s="240"/>
      <c r="M133" s="240"/>
      <c r="N133" s="240"/>
      <c r="O133" s="240"/>
      <c r="P133" s="240"/>
      <c r="R133" s="240">
        <f t="shared" ref="R133:R193" si="9">SUM(M133+P133)</f>
        <v>0</v>
      </c>
      <c r="S133" s="240">
        <f>IFERROR(IF(J133="X",0,IF(K133="X",0,VLOOKUP(K133,'1'!$K$3:$L$16,2,FALSE))),0)</f>
        <v>0</v>
      </c>
      <c r="T133" s="240">
        <f t="shared" ref="T133:T193" si="10">R133*S133</f>
        <v>0</v>
      </c>
      <c r="U133" s="240">
        <f>IFERROR(VLOOKUP(K133,'1'!$K$3:$M$16,3,FALSE),0)</f>
        <v>0</v>
      </c>
      <c r="V133" s="240">
        <f t="shared" ref="V133:V193" si="11">IF(U133=0,0,T133/U133)</f>
        <v>0</v>
      </c>
      <c r="W133" s="240"/>
      <c r="X133" s="240"/>
      <c r="Y133" s="240"/>
    </row>
    <row r="134" spans="1:25" hidden="1">
      <c r="K134" s="238"/>
      <c r="L134" s="240"/>
      <c r="M134" s="240"/>
      <c r="N134" s="240"/>
      <c r="O134" s="240"/>
      <c r="P134" s="240"/>
      <c r="R134" s="240">
        <f t="shared" si="9"/>
        <v>0</v>
      </c>
      <c r="S134" s="240">
        <f>IFERROR(IF(J134="X",0,IF(K134="X",0,VLOOKUP(K134,'1'!$K$3:$L$16,2,FALSE))),0)</f>
        <v>0</v>
      </c>
      <c r="T134" s="240">
        <f t="shared" si="10"/>
        <v>0</v>
      </c>
      <c r="U134" s="240">
        <f>IFERROR(VLOOKUP(K134,'1'!$K$3:$M$16,3,FALSE),0)</f>
        <v>0</v>
      </c>
      <c r="V134" s="240">
        <f t="shared" si="11"/>
        <v>0</v>
      </c>
      <c r="W134" s="240"/>
      <c r="X134" s="240"/>
      <c r="Y134" s="240"/>
    </row>
    <row r="135" spans="1:25" hidden="1">
      <c r="K135" s="238"/>
      <c r="L135" s="240"/>
      <c r="M135" s="240"/>
      <c r="N135" s="240"/>
      <c r="O135" s="240"/>
      <c r="P135" s="240"/>
      <c r="R135" s="240">
        <f t="shared" si="9"/>
        <v>0</v>
      </c>
      <c r="S135" s="240">
        <f>IFERROR(IF(J135="X",0,IF(K135="X",0,VLOOKUP(K135,'1'!$K$3:$L$16,2,FALSE))),0)</f>
        <v>0</v>
      </c>
      <c r="T135" s="240">
        <f t="shared" si="10"/>
        <v>0</v>
      </c>
      <c r="U135" s="240">
        <f>IFERROR(VLOOKUP(K135,'1'!$K$3:$M$16,3,FALSE),0)</f>
        <v>0</v>
      </c>
      <c r="V135" s="240">
        <f t="shared" si="11"/>
        <v>0</v>
      </c>
      <c r="W135" s="240"/>
      <c r="X135" s="240"/>
      <c r="Y135" s="240"/>
    </row>
    <row r="136" spans="1:25" hidden="1">
      <c r="K136" s="238"/>
      <c r="L136" s="240"/>
      <c r="M136" s="240"/>
      <c r="N136" s="240"/>
      <c r="O136" s="240"/>
      <c r="P136" s="240"/>
      <c r="R136" s="240">
        <f t="shared" si="9"/>
        <v>0</v>
      </c>
      <c r="S136" s="240">
        <f>IFERROR(IF(J136="X",0,IF(K136="X",0,VLOOKUP(K136,'1'!$K$3:$L$16,2,FALSE))),0)</f>
        <v>0</v>
      </c>
      <c r="T136" s="240">
        <f t="shared" si="10"/>
        <v>0</v>
      </c>
      <c r="U136" s="240">
        <f>IFERROR(VLOOKUP(K136,'1'!$K$3:$M$16,3,FALSE),0)</f>
        <v>0</v>
      </c>
      <c r="V136" s="240">
        <f t="shared" si="11"/>
        <v>0</v>
      </c>
      <c r="W136" s="240"/>
      <c r="X136" s="240"/>
      <c r="Y136" s="240"/>
    </row>
    <row r="137" spans="1:25" hidden="1">
      <c r="K137" s="238"/>
      <c r="L137" s="240"/>
      <c r="M137" s="240"/>
      <c r="N137" s="240"/>
      <c r="O137" s="240"/>
      <c r="P137" s="240"/>
      <c r="R137" s="240">
        <f t="shared" si="9"/>
        <v>0</v>
      </c>
      <c r="S137" s="240">
        <f>IFERROR(IF(J137="X",0,IF(K137="X",0,VLOOKUP(K137,'1'!$K$3:$L$16,2,FALSE))),0)</f>
        <v>0</v>
      </c>
      <c r="T137" s="240">
        <f t="shared" si="10"/>
        <v>0</v>
      </c>
      <c r="U137" s="240">
        <f>IFERROR(VLOOKUP(K137,'1'!$K$3:$M$16,3,FALSE),0)</f>
        <v>0</v>
      </c>
      <c r="V137" s="240">
        <f t="shared" si="11"/>
        <v>0</v>
      </c>
      <c r="W137" s="240"/>
      <c r="X137" s="240"/>
      <c r="Y137" s="240"/>
    </row>
    <row r="138" spans="1:25" hidden="1">
      <c r="K138" s="238"/>
      <c r="L138" s="240"/>
      <c r="M138" s="240"/>
      <c r="N138" s="240"/>
      <c r="O138" s="240"/>
      <c r="P138" s="240"/>
      <c r="R138" s="240">
        <f t="shared" si="9"/>
        <v>0</v>
      </c>
      <c r="S138" s="240">
        <f>IFERROR(IF(J138="X",0,IF(K138="X",0,VLOOKUP(K138,'1'!$K$3:$L$16,2,FALSE))),0)</f>
        <v>0</v>
      </c>
      <c r="T138" s="240">
        <f t="shared" si="10"/>
        <v>0</v>
      </c>
      <c r="U138" s="240">
        <f>IFERROR(VLOOKUP(K138,'1'!$K$3:$M$16,3,FALSE),0)</f>
        <v>0</v>
      </c>
      <c r="V138" s="240">
        <f t="shared" si="11"/>
        <v>0</v>
      </c>
      <c r="W138" s="240"/>
      <c r="X138" s="240"/>
      <c r="Y138" s="240"/>
    </row>
    <row r="139" spans="1:25" hidden="1">
      <c r="K139" s="238"/>
      <c r="L139" s="240"/>
      <c r="M139" s="240"/>
      <c r="N139" s="240"/>
      <c r="O139" s="240"/>
      <c r="P139" s="240"/>
      <c r="R139" s="240">
        <f t="shared" si="9"/>
        <v>0</v>
      </c>
      <c r="S139" s="240">
        <f>IFERROR(IF(J139="X",0,IF(K139="X",0,VLOOKUP(K139,'1'!$K$3:$L$16,2,FALSE))),0)</f>
        <v>0</v>
      </c>
      <c r="T139" s="240">
        <f t="shared" si="10"/>
        <v>0</v>
      </c>
      <c r="U139" s="240">
        <f>IFERROR(VLOOKUP(K139,'1'!$K$3:$M$16,3,FALSE),0)</f>
        <v>0</v>
      </c>
      <c r="V139" s="240">
        <f t="shared" si="11"/>
        <v>0</v>
      </c>
      <c r="W139" s="240"/>
      <c r="X139" s="240"/>
      <c r="Y139" s="240"/>
    </row>
    <row r="140" spans="1:25" hidden="1">
      <c r="K140" s="238"/>
      <c r="L140" s="240"/>
      <c r="M140" s="240"/>
      <c r="N140" s="240"/>
      <c r="O140" s="240"/>
      <c r="P140" s="240"/>
      <c r="R140" s="240">
        <f t="shared" si="9"/>
        <v>0</v>
      </c>
      <c r="S140" s="240">
        <f>IFERROR(IF(J140="X",0,IF(K140="X",0,VLOOKUP(K140,'1'!$K$3:$L$16,2,FALSE))),0)</f>
        <v>0</v>
      </c>
      <c r="T140" s="240">
        <f t="shared" si="10"/>
        <v>0</v>
      </c>
      <c r="U140" s="240">
        <f>IFERROR(VLOOKUP(K140,'1'!$K$3:$M$16,3,FALSE),0)</f>
        <v>0</v>
      </c>
      <c r="V140" s="240">
        <f t="shared" si="11"/>
        <v>0</v>
      </c>
      <c r="W140" s="240"/>
      <c r="X140" s="240"/>
      <c r="Y140" s="240"/>
    </row>
    <row r="141" spans="1:25" hidden="1">
      <c r="A141" s="238"/>
      <c r="B141" s="239"/>
      <c r="C141" s="239"/>
      <c r="D141" s="238"/>
      <c r="E141" s="238"/>
      <c r="F141" s="238"/>
      <c r="G141" s="238"/>
      <c r="H141" s="238"/>
      <c r="K141" s="238"/>
      <c r="L141" s="240"/>
      <c r="M141" s="240"/>
      <c r="N141" s="240"/>
      <c r="O141" s="240"/>
      <c r="P141" s="240"/>
      <c r="R141" s="240">
        <f t="shared" si="9"/>
        <v>0</v>
      </c>
      <c r="S141" s="240">
        <f>IFERROR(IF(J141="X",0,IF(K141="X",0,VLOOKUP(K141,'1'!$K$3:$L$16,2,FALSE))),0)</f>
        <v>0</v>
      </c>
      <c r="T141" s="240">
        <f t="shared" si="10"/>
        <v>0</v>
      </c>
      <c r="U141" s="240">
        <f>IFERROR(VLOOKUP(K141,'1'!$K$3:$M$16,3,FALSE),0)</f>
        <v>0</v>
      </c>
      <c r="V141" s="240">
        <f t="shared" si="11"/>
        <v>0</v>
      </c>
      <c r="W141" s="240"/>
      <c r="X141" s="240"/>
      <c r="Y141" s="240"/>
    </row>
    <row r="142" spans="1:25" hidden="1">
      <c r="A142" s="238"/>
      <c r="B142" s="239"/>
      <c r="C142" s="239"/>
      <c r="D142" s="238"/>
      <c r="E142" s="238"/>
      <c r="F142" s="238"/>
      <c r="G142" s="238"/>
      <c r="H142" s="238"/>
      <c r="K142" s="238"/>
      <c r="L142" s="240"/>
      <c r="M142" s="240"/>
      <c r="N142" s="240"/>
      <c r="O142" s="240"/>
      <c r="P142" s="240"/>
      <c r="R142" s="240">
        <f t="shared" si="9"/>
        <v>0</v>
      </c>
      <c r="S142" s="240">
        <f>IFERROR(IF(J142="X",0,IF(K142="X",0,VLOOKUP(K142,'1'!$K$3:$L$16,2,FALSE))),0)</f>
        <v>0</v>
      </c>
      <c r="T142" s="240">
        <f t="shared" si="10"/>
        <v>0</v>
      </c>
      <c r="U142" s="240">
        <f>IFERROR(VLOOKUP(K142,'1'!$K$3:$M$16,3,FALSE),0)</f>
        <v>0</v>
      </c>
      <c r="V142" s="240">
        <f t="shared" si="11"/>
        <v>0</v>
      </c>
      <c r="W142" s="240"/>
      <c r="X142" s="240"/>
      <c r="Y142" s="240"/>
    </row>
    <row r="143" spans="1:25" hidden="1">
      <c r="A143" s="238"/>
      <c r="B143" s="239"/>
      <c r="C143" s="239"/>
      <c r="D143" s="238"/>
      <c r="E143" s="238"/>
      <c r="F143" s="238"/>
      <c r="G143" s="238"/>
      <c r="H143" s="238"/>
      <c r="K143" s="238"/>
      <c r="L143" s="240"/>
      <c r="M143" s="240"/>
      <c r="N143" s="240"/>
      <c r="O143" s="240"/>
      <c r="P143" s="240"/>
      <c r="R143" s="240">
        <f t="shared" si="9"/>
        <v>0</v>
      </c>
      <c r="S143" s="240">
        <f>IFERROR(IF(J143="X",0,IF(K143="X",0,VLOOKUP(K143,'1'!$K$3:$L$16,2,FALSE))),0)</f>
        <v>0</v>
      </c>
      <c r="T143" s="240">
        <f t="shared" si="10"/>
        <v>0</v>
      </c>
      <c r="U143" s="240">
        <f>IFERROR(VLOOKUP(K143,'1'!$K$3:$M$16,3,FALSE),0)</f>
        <v>0</v>
      </c>
      <c r="V143" s="240">
        <f t="shared" si="11"/>
        <v>0</v>
      </c>
      <c r="W143" s="240"/>
      <c r="X143" s="240"/>
      <c r="Y143" s="240"/>
    </row>
    <row r="144" spans="1:25" hidden="1">
      <c r="A144" s="238"/>
      <c r="B144" s="239"/>
      <c r="C144" s="239"/>
      <c r="D144" s="238"/>
      <c r="E144" s="238"/>
      <c r="F144" s="238"/>
      <c r="G144" s="238"/>
      <c r="H144" s="238"/>
      <c r="K144" s="238"/>
      <c r="L144" s="240"/>
      <c r="M144" s="240"/>
      <c r="N144" s="240"/>
      <c r="O144" s="240"/>
      <c r="P144" s="240"/>
      <c r="R144" s="240">
        <f t="shared" si="9"/>
        <v>0</v>
      </c>
      <c r="S144" s="240">
        <f>IFERROR(IF(J144="X",0,IF(K144="X",0,VLOOKUP(K144,'1'!$K$3:$L$16,2,FALSE))),0)</f>
        <v>0</v>
      </c>
      <c r="T144" s="240">
        <f t="shared" si="10"/>
        <v>0</v>
      </c>
      <c r="U144" s="240">
        <f>IFERROR(VLOOKUP(K144,'1'!$K$3:$M$16,3,FALSE),0)</f>
        <v>0</v>
      </c>
      <c r="V144" s="240">
        <f t="shared" si="11"/>
        <v>0</v>
      </c>
      <c r="W144" s="240"/>
      <c r="X144" s="240"/>
      <c r="Y144" s="240"/>
    </row>
    <row r="145" spans="1:25" hidden="1">
      <c r="A145" s="238"/>
      <c r="B145" s="239"/>
      <c r="C145" s="239"/>
      <c r="D145" s="238"/>
      <c r="E145" s="238"/>
      <c r="F145" s="238"/>
      <c r="G145" s="238"/>
      <c r="H145" s="238"/>
      <c r="K145" s="238"/>
      <c r="L145" s="240"/>
      <c r="M145" s="240"/>
      <c r="N145" s="240"/>
      <c r="O145" s="240"/>
      <c r="P145" s="240"/>
      <c r="R145" s="240">
        <f t="shared" si="9"/>
        <v>0</v>
      </c>
      <c r="S145" s="240">
        <f>IFERROR(IF(J145="X",0,IF(K145="X",0,VLOOKUP(K145,'1'!$K$3:$L$16,2,FALSE))),0)</f>
        <v>0</v>
      </c>
      <c r="T145" s="240">
        <f t="shared" si="10"/>
        <v>0</v>
      </c>
      <c r="U145" s="240">
        <f>IFERROR(VLOOKUP(K145,'1'!$K$3:$M$16,3,FALSE),0)</f>
        <v>0</v>
      </c>
      <c r="V145" s="240">
        <f t="shared" si="11"/>
        <v>0</v>
      </c>
      <c r="W145" s="240"/>
      <c r="X145" s="240"/>
      <c r="Y145" s="240"/>
    </row>
    <row r="146" spans="1:25" hidden="1">
      <c r="A146" s="238"/>
      <c r="B146" s="239"/>
      <c r="C146" s="239"/>
      <c r="D146" s="238"/>
      <c r="E146" s="238"/>
      <c r="F146" s="238"/>
      <c r="G146" s="238"/>
      <c r="H146" s="238"/>
      <c r="K146" s="238"/>
      <c r="L146" s="240"/>
      <c r="M146" s="240"/>
      <c r="N146" s="240"/>
      <c r="O146" s="240"/>
      <c r="P146" s="240"/>
      <c r="R146" s="240">
        <f t="shared" si="9"/>
        <v>0</v>
      </c>
      <c r="S146" s="240">
        <f>IFERROR(IF(J146="X",0,IF(K146="X",0,VLOOKUP(K146,'1'!$K$3:$L$16,2,FALSE))),0)</f>
        <v>0</v>
      </c>
      <c r="T146" s="240">
        <f t="shared" si="10"/>
        <v>0</v>
      </c>
      <c r="U146" s="240">
        <f>IFERROR(VLOOKUP(K146,'1'!$K$3:$M$16,3,FALSE),0)</f>
        <v>0</v>
      </c>
      <c r="V146" s="240">
        <f t="shared" si="11"/>
        <v>0</v>
      </c>
      <c r="W146" s="240"/>
      <c r="X146" s="240"/>
      <c r="Y146" s="240"/>
    </row>
    <row r="147" spans="1:25" hidden="1">
      <c r="A147" s="238"/>
      <c r="B147" s="239"/>
      <c r="C147" s="239"/>
      <c r="D147" s="238"/>
      <c r="E147" s="238"/>
      <c r="F147" s="238"/>
      <c r="G147" s="238"/>
      <c r="H147" s="238"/>
      <c r="K147" s="238"/>
      <c r="L147" s="240"/>
      <c r="M147" s="240"/>
      <c r="N147" s="240"/>
      <c r="O147" s="240"/>
      <c r="P147" s="240"/>
      <c r="R147" s="240">
        <f t="shared" si="9"/>
        <v>0</v>
      </c>
      <c r="S147" s="240">
        <f>IFERROR(IF(J147="X",0,IF(K147="X",0,VLOOKUP(K147,'1'!$K$3:$L$16,2,FALSE))),0)</f>
        <v>0</v>
      </c>
      <c r="T147" s="240">
        <f t="shared" si="10"/>
        <v>0</v>
      </c>
      <c r="U147" s="240">
        <f>IFERROR(VLOOKUP(K147,'1'!$K$3:$M$16,3,FALSE),0)</f>
        <v>0</v>
      </c>
      <c r="V147" s="240">
        <f t="shared" si="11"/>
        <v>0</v>
      </c>
      <c r="W147" s="240"/>
      <c r="X147" s="240"/>
      <c r="Y147" s="240"/>
    </row>
    <row r="148" spans="1:25" hidden="1">
      <c r="A148" s="238"/>
      <c r="B148" s="239"/>
      <c r="C148" s="239"/>
      <c r="D148" s="238"/>
      <c r="E148" s="238"/>
      <c r="F148" s="238"/>
      <c r="G148" s="238"/>
      <c r="H148" s="238"/>
      <c r="K148" s="238"/>
      <c r="L148" s="240"/>
      <c r="M148" s="240"/>
      <c r="N148" s="240"/>
      <c r="O148" s="240"/>
      <c r="P148" s="240"/>
      <c r="R148" s="240">
        <f t="shared" si="9"/>
        <v>0</v>
      </c>
      <c r="S148" s="240">
        <f>IFERROR(IF(J148="X",0,IF(K148="X",0,VLOOKUP(K148,'1'!$K$3:$L$16,2,FALSE))),0)</f>
        <v>0</v>
      </c>
      <c r="T148" s="240">
        <f t="shared" si="10"/>
        <v>0</v>
      </c>
      <c r="U148" s="240">
        <f>IFERROR(VLOOKUP(K148,'1'!$K$3:$M$16,3,FALSE),0)</f>
        <v>0</v>
      </c>
      <c r="V148" s="240">
        <f t="shared" si="11"/>
        <v>0</v>
      </c>
      <c r="W148" s="240"/>
      <c r="X148" s="240"/>
      <c r="Y148" s="240"/>
    </row>
    <row r="149" spans="1:25" hidden="1">
      <c r="A149" s="238"/>
      <c r="B149" s="239"/>
      <c r="C149" s="239"/>
      <c r="D149" s="238"/>
      <c r="E149" s="238"/>
      <c r="F149" s="238"/>
      <c r="G149" s="238"/>
      <c r="H149" s="238"/>
      <c r="K149" s="238"/>
      <c r="L149" s="240"/>
      <c r="M149" s="240"/>
      <c r="N149" s="240"/>
      <c r="O149" s="240"/>
      <c r="P149" s="240"/>
      <c r="R149" s="240">
        <f t="shared" si="9"/>
        <v>0</v>
      </c>
      <c r="S149" s="240">
        <f>IFERROR(IF(J149="X",0,IF(K149="X",0,VLOOKUP(K149,'1'!$K$3:$L$16,2,FALSE))),0)</f>
        <v>0</v>
      </c>
      <c r="T149" s="240">
        <f t="shared" si="10"/>
        <v>0</v>
      </c>
      <c r="U149" s="240">
        <f>IFERROR(VLOOKUP(K149,'1'!$K$3:$M$16,3,FALSE),0)</f>
        <v>0</v>
      </c>
      <c r="V149" s="240">
        <f t="shared" si="11"/>
        <v>0</v>
      </c>
      <c r="W149" s="240"/>
      <c r="X149" s="240"/>
      <c r="Y149" s="240"/>
    </row>
    <row r="150" spans="1:25" hidden="1">
      <c r="A150" s="238"/>
      <c r="B150" s="239"/>
      <c r="C150" s="239"/>
      <c r="D150" s="238"/>
      <c r="E150" s="238"/>
      <c r="F150" s="238"/>
      <c r="G150" s="238"/>
      <c r="H150" s="238"/>
      <c r="K150" s="238"/>
      <c r="L150" s="240"/>
      <c r="M150" s="240"/>
      <c r="N150" s="240"/>
      <c r="O150" s="240"/>
      <c r="P150" s="240"/>
      <c r="R150" s="240">
        <f t="shared" si="9"/>
        <v>0</v>
      </c>
      <c r="S150" s="240">
        <f>IFERROR(IF(J150="X",0,IF(K150="X",0,VLOOKUP(K150,'1'!$K$3:$L$16,2,FALSE))),0)</f>
        <v>0</v>
      </c>
      <c r="T150" s="240">
        <f t="shared" si="10"/>
        <v>0</v>
      </c>
      <c r="U150" s="240">
        <f>IFERROR(VLOOKUP(K150,'1'!$K$3:$M$16,3,FALSE),0)</f>
        <v>0</v>
      </c>
      <c r="V150" s="240">
        <f t="shared" si="11"/>
        <v>0</v>
      </c>
      <c r="W150" s="240"/>
      <c r="X150" s="240"/>
      <c r="Y150" s="240"/>
    </row>
    <row r="151" spans="1:25" hidden="1">
      <c r="A151" s="238"/>
      <c r="B151" s="239"/>
      <c r="C151" s="239"/>
      <c r="D151" s="238"/>
      <c r="E151" s="238"/>
      <c r="F151" s="238"/>
      <c r="G151" s="238"/>
      <c r="H151" s="238"/>
      <c r="K151" s="238"/>
      <c r="L151" s="240"/>
      <c r="M151" s="240"/>
      <c r="N151" s="240"/>
      <c r="O151" s="240"/>
      <c r="P151" s="240"/>
      <c r="R151" s="240">
        <f t="shared" si="9"/>
        <v>0</v>
      </c>
      <c r="S151" s="240">
        <f>IFERROR(IF(J151="X",0,IF(K151="X",0,VLOOKUP(K151,'1'!$K$3:$L$16,2,FALSE))),0)</f>
        <v>0</v>
      </c>
      <c r="T151" s="240">
        <f t="shared" si="10"/>
        <v>0</v>
      </c>
      <c r="U151" s="240">
        <f>IFERROR(VLOOKUP(K151,'1'!$K$3:$M$16,3,FALSE),0)</f>
        <v>0</v>
      </c>
      <c r="V151" s="240">
        <f t="shared" si="11"/>
        <v>0</v>
      </c>
      <c r="W151" s="240"/>
      <c r="X151" s="240"/>
      <c r="Y151" s="240"/>
    </row>
    <row r="152" spans="1:25" hidden="1">
      <c r="A152" s="238"/>
      <c r="B152" s="239"/>
      <c r="C152" s="239"/>
      <c r="D152" s="238"/>
      <c r="E152" s="238"/>
      <c r="F152" s="238"/>
      <c r="G152" s="238"/>
      <c r="H152" s="238"/>
      <c r="K152" s="238"/>
      <c r="L152" s="240"/>
      <c r="M152" s="240"/>
      <c r="N152" s="240"/>
      <c r="O152" s="240"/>
      <c r="P152" s="240"/>
      <c r="R152" s="240">
        <f t="shared" si="9"/>
        <v>0</v>
      </c>
      <c r="S152" s="240">
        <f>IFERROR(IF(J152="X",0,IF(K152="X",0,VLOOKUP(K152,'1'!$K$3:$L$16,2,FALSE))),0)</f>
        <v>0</v>
      </c>
      <c r="T152" s="240">
        <f t="shared" si="10"/>
        <v>0</v>
      </c>
      <c r="U152" s="240">
        <f>IFERROR(VLOOKUP(K152,'1'!$K$3:$M$16,3,FALSE),0)</f>
        <v>0</v>
      </c>
      <c r="V152" s="240">
        <f t="shared" si="11"/>
        <v>0</v>
      </c>
      <c r="W152" s="240"/>
      <c r="X152" s="240"/>
      <c r="Y152" s="240"/>
    </row>
    <row r="153" spans="1:25" hidden="1">
      <c r="A153" s="238"/>
      <c r="B153" s="239"/>
      <c r="C153" s="239"/>
      <c r="D153" s="238"/>
      <c r="E153" s="238"/>
      <c r="F153" s="238"/>
      <c r="G153" s="238"/>
      <c r="H153" s="238"/>
      <c r="K153" s="238"/>
      <c r="L153" s="240"/>
      <c r="M153" s="240"/>
      <c r="N153" s="240"/>
      <c r="O153" s="240"/>
      <c r="P153" s="240"/>
      <c r="R153" s="240">
        <f t="shared" si="9"/>
        <v>0</v>
      </c>
      <c r="S153" s="240">
        <f>IFERROR(IF(J153="X",0,IF(K153="X",0,VLOOKUP(K153,'1'!$K$3:$L$16,2,FALSE))),0)</f>
        <v>0</v>
      </c>
      <c r="T153" s="240">
        <f t="shared" si="10"/>
        <v>0</v>
      </c>
      <c r="U153" s="240">
        <f>IFERROR(VLOOKUP(K153,'1'!$K$3:$M$16,3,FALSE),0)</f>
        <v>0</v>
      </c>
      <c r="V153" s="240">
        <f t="shared" si="11"/>
        <v>0</v>
      </c>
      <c r="W153" s="240"/>
      <c r="X153" s="240"/>
      <c r="Y153" s="240"/>
    </row>
    <row r="154" spans="1:25" hidden="1">
      <c r="A154" s="238"/>
      <c r="B154" s="239"/>
      <c r="C154" s="239"/>
      <c r="D154" s="238"/>
      <c r="E154" s="238"/>
      <c r="F154" s="238"/>
      <c r="G154" s="238"/>
      <c r="H154" s="238"/>
      <c r="K154" s="238"/>
      <c r="L154" s="240"/>
      <c r="M154" s="240"/>
      <c r="N154" s="240"/>
      <c r="O154" s="240"/>
      <c r="P154" s="240"/>
      <c r="R154" s="240">
        <f t="shared" si="9"/>
        <v>0</v>
      </c>
      <c r="S154" s="240">
        <f>IFERROR(IF(J154="X",0,IF(K154="X",0,VLOOKUP(K154,'1'!$K$3:$L$16,2,FALSE))),0)</f>
        <v>0</v>
      </c>
      <c r="T154" s="240">
        <f t="shared" si="10"/>
        <v>0</v>
      </c>
      <c r="U154" s="240">
        <f>IFERROR(VLOOKUP(K154,'1'!$K$3:$M$16,3,FALSE),0)</f>
        <v>0</v>
      </c>
      <c r="V154" s="240">
        <f t="shared" si="11"/>
        <v>0</v>
      </c>
      <c r="W154" s="240"/>
      <c r="X154" s="240"/>
      <c r="Y154" s="240"/>
    </row>
    <row r="155" spans="1:25" hidden="1">
      <c r="A155" s="238"/>
      <c r="B155" s="239"/>
      <c r="C155" s="239"/>
      <c r="D155" s="238"/>
      <c r="E155" s="238"/>
      <c r="F155" s="238"/>
      <c r="G155" s="238"/>
      <c r="H155" s="238"/>
      <c r="K155" s="238"/>
      <c r="L155" s="240"/>
      <c r="M155" s="240"/>
      <c r="N155" s="240"/>
      <c r="O155" s="240"/>
      <c r="P155" s="240"/>
      <c r="R155" s="240">
        <f t="shared" si="9"/>
        <v>0</v>
      </c>
      <c r="S155" s="240">
        <f>IFERROR(IF(J155="X",0,IF(K155="X",0,VLOOKUP(K155,'1'!$K$3:$L$16,2,FALSE))),0)</f>
        <v>0</v>
      </c>
      <c r="T155" s="240">
        <f t="shared" si="10"/>
        <v>0</v>
      </c>
      <c r="U155" s="240">
        <f>IFERROR(VLOOKUP(K155,'1'!$K$3:$M$16,3,FALSE),0)</f>
        <v>0</v>
      </c>
      <c r="V155" s="240">
        <f t="shared" si="11"/>
        <v>0</v>
      </c>
      <c r="W155" s="240"/>
      <c r="X155" s="240"/>
      <c r="Y155" s="240"/>
    </row>
    <row r="156" spans="1:25" hidden="1">
      <c r="A156" s="238"/>
      <c r="B156" s="239"/>
      <c r="C156" s="239"/>
      <c r="D156" s="238"/>
      <c r="E156" s="238"/>
      <c r="F156" s="238"/>
      <c r="G156" s="238"/>
      <c r="H156" s="238"/>
      <c r="K156" s="238"/>
      <c r="L156" s="240"/>
      <c r="M156" s="240"/>
      <c r="N156" s="240"/>
      <c r="O156" s="240"/>
      <c r="P156" s="240"/>
      <c r="R156" s="240">
        <f t="shared" si="9"/>
        <v>0</v>
      </c>
      <c r="S156" s="240">
        <f>IFERROR(IF(J156="X",0,IF(K156="X",0,VLOOKUP(K156,'1'!$K$3:$L$16,2,FALSE))),0)</f>
        <v>0</v>
      </c>
      <c r="T156" s="240">
        <f t="shared" si="10"/>
        <v>0</v>
      </c>
      <c r="U156" s="240">
        <f>IFERROR(VLOOKUP(K156,'1'!$K$3:$M$16,3,FALSE),0)</f>
        <v>0</v>
      </c>
      <c r="V156" s="240">
        <f t="shared" si="11"/>
        <v>0</v>
      </c>
      <c r="W156" s="240"/>
      <c r="X156" s="240"/>
      <c r="Y156" s="240"/>
    </row>
    <row r="157" spans="1:25" hidden="1">
      <c r="A157" s="238"/>
      <c r="B157" s="239"/>
      <c r="C157" s="239"/>
      <c r="D157" s="238"/>
      <c r="E157" s="238"/>
      <c r="F157" s="238"/>
      <c r="G157" s="238"/>
      <c r="H157" s="238"/>
      <c r="K157" s="238"/>
      <c r="L157" s="240"/>
      <c r="M157" s="240"/>
      <c r="N157" s="240"/>
      <c r="O157" s="240"/>
      <c r="P157" s="240"/>
      <c r="R157" s="240">
        <f t="shared" si="9"/>
        <v>0</v>
      </c>
      <c r="S157" s="240">
        <f>IFERROR(IF(J157="X",0,IF(K157="X",0,VLOOKUP(K157,'1'!$K$3:$L$16,2,FALSE))),0)</f>
        <v>0</v>
      </c>
      <c r="T157" s="240">
        <f t="shared" si="10"/>
        <v>0</v>
      </c>
      <c r="U157" s="240">
        <f>IFERROR(VLOOKUP(K157,'1'!$K$3:$M$16,3,FALSE),0)</f>
        <v>0</v>
      </c>
      <c r="V157" s="240">
        <f t="shared" si="11"/>
        <v>0</v>
      </c>
      <c r="W157" s="240"/>
      <c r="X157" s="240"/>
      <c r="Y157" s="240"/>
    </row>
    <row r="158" spans="1:25" hidden="1">
      <c r="A158" s="238"/>
      <c r="B158" s="239"/>
      <c r="C158" s="239"/>
      <c r="D158" s="238"/>
      <c r="E158" s="238"/>
      <c r="F158" s="238"/>
      <c r="G158" s="238"/>
      <c r="H158" s="238"/>
      <c r="K158" s="238"/>
      <c r="L158" s="240"/>
      <c r="M158" s="240"/>
      <c r="N158" s="240"/>
      <c r="O158" s="240"/>
      <c r="P158" s="240"/>
      <c r="R158" s="240">
        <f t="shared" si="9"/>
        <v>0</v>
      </c>
      <c r="S158" s="240">
        <f>IFERROR(IF(J158="X",0,IF(K158="X",0,VLOOKUP(K158,'1'!$K$3:$L$16,2,FALSE))),0)</f>
        <v>0</v>
      </c>
      <c r="T158" s="240">
        <f t="shared" si="10"/>
        <v>0</v>
      </c>
      <c r="U158" s="240">
        <f>IFERROR(VLOOKUP(K158,'1'!$K$3:$M$16,3,FALSE),0)</f>
        <v>0</v>
      </c>
      <c r="V158" s="240">
        <f t="shared" si="11"/>
        <v>0</v>
      </c>
      <c r="W158" s="240"/>
      <c r="X158" s="240"/>
      <c r="Y158" s="240"/>
    </row>
    <row r="159" spans="1:25" hidden="1">
      <c r="A159" s="238"/>
      <c r="B159" s="239"/>
      <c r="C159" s="239"/>
      <c r="D159" s="238"/>
      <c r="E159" s="238"/>
      <c r="F159" s="238"/>
      <c r="G159" s="238"/>
      <c r="H159" s="238"/>
      <c r="K159" s="238"/>
      <c r="L159" s="240"/>
      <c r="M159" s="240"/>
      <c r="N159" s="240"/>
      <c r="O159" s="240"/>
      <c r="P159" s="240"/>
      <c r="R159" s="240">
        <f t="shared" si="9"/>
        <v>0</v>
      </c>
      <c r="S159" s="240">
        <f>IFERROR(IF(J159="X",0,IF(K159="X",0,VLOOKUP(K159,'1'!$K$3:$L$16,2,FALSE))),0)</f>
        <v>0</v>
      </c>
      <c r="T159" s="240">
        <f t="shared" si="10"/>
        <v>0</v>
      </c>
      <c r="U159" s="240">
        <f>IFERROR(VLOOKUP(K159,'1'!$K$3:$M$16,3,FALSE),0)</f>
        <v>0</v>
      </c>
      <c r="V159" s="240">
        <f t="shared" si="11"/>
        <v>0</v>
      </c>
      <c r="W159" s="240"/>
      <c r="X159" s="240"/>
      <c r="Y159" s="240"/>
    </row>
    <row r="160" spans="1:25" hidden="1">
      <c r="A160" s="238"/>
      <c r="B160" s="239"/>
      <c r="C160" s="239"/>
      <c r="D160" s="238"/>
      <c r="E160" s="238"/>
      <c r="F160" s="238"/>
      <c r="G160" s="238"/>
      <c r="H160" s="238"/>
      <c r="K160" s="238"/>
      <c r="L160" s="240"/>
      <c r="M160" s="240"/>
      <c r="N160" s="240"/>
      <c r="O160" s="240"/>
      <c r="P160" s="240"/>
      <c r="R160" s="240">
        <f t="shared" si="9"/>
        <v>0</v>
      </c>
      <c r="S160" s="240">
        <f>IFERROR(IF(J160="X",0,IF(K160="X",0,VLOOKUP(K160,'1'!$K$3:$L$16,2,FALSE))),0)</f>
        <v>0</v>
      </c>
      <c r="T160" s="240">
        <f t="shared" si="10"/>
        <v>0</v>
      </c>
      <c r="U160" s="240">
        <f>IFERROR(VLOOKUP(K160,'1'!$K$3:$M$16,3,FALSE),0)</f>
        <v>0</v>
      </c>
      <c r="V160" s="240">
        <f t="shared" si="11"/>
        <v>0</v>
      </c>
      <c r="W160" s="240"/>
      <c r="X160" s="240"/>
      <c r="Y160" s="240"/>
    </row>
    <row r="161" spans="1:25" hidden="1">
      <c r="A161" s="238"/>
      <c r="B161" s="239"/>
      <c r="C161" s="239"/>
      <c r="D161" s="238"/>
      <c r="E161" s="238"/>
      <c r="F161" s="238"/>
      <c r="G161" s="238"/>
      <c r="H161" s="238"/>
      <c r="K161" s="238"/>
      <c r="L161" s="240"/>
      <c r="M161" s="240"/>
      <c r="N161" s="240"/>
      <c r="O161" s="240"/>
      <c r="P161" s="240"/>
      <c r="R161" s="240">
        <f t="shared" si="9"/>
        <v>0</v>
      </c>
      <c r="S161" s="240">
        <f>IFERROR(IF(J161="X",0,IF(K161="X",0,VLOOKUP(K161,'1'!$K$3:$L$16,2,FALSE))),0)</f>
        <v>0</v>
      </c>
      <c r="T161" s="240">
        <f t="shared" si="10"/>
        <v>0</v>
      </c>
      <c r="U161" s="240">
        <f>IFERROR(VLOOKUP(K161,'1'!$K$3:$M$16,3,FALSE),0)</f>
        <v>0</v>
      </c>
      <c r="V161" s="240">
        <f t="shared" si="11"/>
        <v>0</v>
      </c>
      <c r="W161" s="240"/>
      <c r="X161" s="240"/>
      <c r="Y161" s="240"/>
    </row>
    <row r="162" spans="1:25" hidden="1">
      <c r="A162" s="238"/>
      <c r="B162" s="239"/>
      <c r="C162" s="239"/>
      <c r="D162" s="238"/>
      <c r="E162" s="238"/>
      <c r="F162" s="238"/>
      <c r="G162" s="238"/>
      <c r="H162" s="238"/>
      <c r="K162" s="238"/>
      <c r="L162" s="240"/>
      <c r="M162" s="240"/>
      <c r="N162" s="240"/>
      <c r="O162" s="240"/>
      <c r="P162" s="240"/>
      <c r="R162" s="240">
        <f t="shared" si="9"/>
        <v>0</v>
      </c>
      <c r="S162" s="240">
        <f>IFERROR(IF(J162="X",0,IF(K162="X",0,VLOOKUP(K162,'1'!$K$3:$L$16,2,FALSE))),0)</f>
        <v>0</v>
      </c>
      <c r="T162" s="240">
        <f t="shared" si="10"/>
        <v>0</v>
      </c>
      <c r="U162" s="240">
        <f>IFERROR(VLOOKUP(K162,'1'!$K$3:$M$16,3,FALSE),0)</f>
        <v>0</v>
      </c>
      <c r="V162" s="240">
        <f t="shared" si="11"/>
        <v>0</v>
      </c>
      <c r="W162" s="240"/>
      <c r="X162" s="240"/>
      <c r="Y162" s="240"/>
    </row>
    <row r="163" spans="1:25" hidden="1">
      <c r="A163" s="238"/>
      <c r="B163" s="239"/>
      <c r="C163" s="239"/>
      <c r="D163" s="238"/>
      <c r="E163" s="238"/>
      <c r="F163" s="238"/>
      <c r="G163" s="238"/>
      <c r="H163" s="238"/>
      <c r="K163" s="238"/>
      <c r="L163" s="240"/>
      <c r="M163" s="240"/>
      <c r="N163" s="240"/>
      <c r="O163" s="240"/>
      <c r="P163" s="240"/>
      <c r="R163" s="240">
        <f t="shared" si="9"/>
        <v>0</v>
      </c>
      <c r="S163" s="240">
        <f>IFERROR(IF(J163="X",0,IF(K163="X",0,VLOOKUP(K163,'1'!$K$3:$L$16,2,FALSE))),0)</f>
        <v>0</v>
      </c>
      <c r="T163" s="240">
        <f t="shared" si="10"/>
        <v>0</v>
      </c>
      <c r="U163" s="240">
        <f>IFERROR(VLOOKUP(K163,'1'!$K$3:$M$16,3,FALSE),0)</f>
        <v>0</v>
      </c>
      <c r="V163" s="240">
        <f t="shared" si="11"/>
        <v>0</v>
      </c>
      <c r="W163" s="240"/>
      <c r="X163" s="240"/>
      <c r="Y163" s="240"/>
    </row>
    <row r="164" spans="1:25" hidden="1">
      <c r="A164" s="238"/>
      <c r="B164" s="239"/>
      <c r="C164" s="239"/>
      <c r="D164" s="238"/>
      <c r="E164" s="238"/>
      <c r="F164" s="238"/>
      <c r="G164" s="238"/>
      <c r="H164" s="238"/>
      <c r="K164" s="238"/>
      <c r="L164" s="240"/>
      <c r="M164" s="240"/>
      <c r="N164" s="240"/>
      <c r="O164" s="240"/>
      <c r="P164" s="240"/>
      <c r="R164" s="240">
        <f t="shared" si="9"/>
        <v>0</v>
      </c>
      <c r="S164" s="240">
        <f>IFERROR(IF(J164="X",0,IF(K164="X",0,VLOOKUP(K164,'1'!$K$3:$L$16,2,FALSE))),0)</f>
        <v>0</v>
      </c>
      <c r="T164" s="240">
        <f t="shared" si="10"/>
        <v>0</v>
      </c>
      <c r="U164" s="240">
        <f>IFERROR(VLOOKUP(K164,'1'!$K$3:$M$16,3,FALSE),0)</f>
        <v>0</v>
      </c>
      <c r="V164" s="240">
        <f t="shared" si="11"/>
        <v>0</v>
      </c>
      <c r="W164" s="240"/>
      <c r="X164" s="240"/>
      <c r="Y164" s="240"/>
    </row>
    <row r="165" spans="1:25" hidden="1">
      <c r="A165" s="238"/>
      <c r="B165" s="239"/>
      <c r="C165" s="239"/>
      <c r="D165" s="238"/>
      <c r="E165" s="238"/>
      <c r="F165" s="238"/>
      <c r="G165" s="238"/>
      <c r="H165" s="238"/>
      <c r="K165" s="238"/>
      <c r="L165" s="240"/>
      <c r="M165" s="240"/>
      <c r="N165" s="240"/>
      <c r="O165" s="240"/>
      <c r="P165" s="240"/>
      <c r="R165" s="240">
        <f t="shared" si="9"/>
        <v>0</v>
      </c>
      <c r="S165" s="240">
        <f>IFERROR(IF(J165="X",0,IF(K165="X",0,VLOOKUP(K165,'1'!$K$3:$L$16,2,FALSE))),0)</f>
        <v>0</v>
      </c>
      <c r="T165" s="240">
        <f t="shared" si="10"/>
        <v>0</v>
      </c>
      <c r="U165" s="240">
        <f>IFERROR(VLOOKUP(K165,'1'!$K$3:$M$16,3,FALSE),0)</f>
        <v>0</v>
      </c>
      <c r="V165" s="240">
        <f t="shared" si="11"/>
        <v>0</v>
      </c>
      <c r="W165" s="240"/>
      <c r="X165" s="240"/>
      <c r="Y165" s="240"/>
    </row>
    <row r="166" spans="1:25" hidden="1">
      <c r="A166" s="238"/>
      <c r="B166" s="239"/>
      <c r="C166" s="239"/>
      <c r="D166" s="238"/>
      <c r="E166" s="238"/>
      <c r="F166" s="238"/>
      <c r="G166" s="238"/>
      <c r="H166" s="238"/>
      <c r="K166" s="238"/>
      <c r="L166" s="240"/>
      <c r="M166" s="240"/>
      <c r="N166" s="240"/>
      <c r="O166" s="240"/>
      <c r="P166" s="240"/>
      <c r="R166" s="240">
        <f t="shared" si="9"/>
        <v>0</v>
      </c>
      <c r="S166" s="240">
        <f>IFERROR(IF(J166="X",0,IF(K166="X",0,VLOOKUP(K166,'1'!$K$3:$L$16,2,FALSE))),0)</f>
        <v>0</v>
      </c>
      <c r="T166" s="240">
        <f t="shared" si="10"/>
        <v>0</v>
      </c>
      <c r="U166" s="240">
        <f>IFERROR(VLOOKUP(K166,'1'!$K$3:$M$16,3,FALSE),0)</f>
        <v>0</v>
      </c>
      <c r="V166" s="240">
        <f t="shared" si="11"/>
        <v>0</v>
      </c>
      <c r="W166" s="240"/>
      <c r="X166" s="240"/>
      <c r="Y166" s="240"/>
    </row>
    <row r="167" spans="1:25" hidden="1">
      <c r="A167" s="238"/>
      <c r="B167" s="239"/>
      <c r="C167" s="239"/>
      <c r="D167" s="238"/>
      <c r="E167" s="238"/>
      <c r="F167" s="238"/>
      <c r="G167" s="238"/>
      <c r="H167" s="238"/>
      <c r="K167" s="238"/>
      <c r="L167" s="240"/>
      <c r="M167" s="240"/>
      <c r="N167" s="240"/>
      <c r="O167" s="240"/>
      <c r="P167" s="240"/>
      <c r="R167" s="240">
        <f t="shared" si="9"/>
        <v>0</v>
      </c>
      <c r="S167" s="240">
        <f>IFERROR(IF(J167="X",0,IF(K167="X",0,VLOOKUP(K167,'1'!$K$3:$L$16,2,FALSE))),0)</f>
        <v>0</v>
      </c>
      <c r="T167" s="240">
        <f t="shared" si="10"/>
        <v>0</v>
      </c>
      <c r="U167" s="240">
        <f>IFERROR(VLOOKUP(K167,'1'!$K$3:$M$16,3,FALSE),0)</f>
        <v>0</v>
      </c>
      <c r="V167" s="240">
        <f t="shared" si="11"/>
        <v>0</v>
      </c>
      <c r="W167" s="240"/>
      <c r="X167" s="240"/>
      <c r="Y167" s="240"/>
    </row>
    <row r="168" spans="1:25" hidden="1">
      <c r="A168" s="238"/>
      <c r="B168" s="239"/>
      <c r="C168" s="239"/>
      <c r="D168" s="238"/>
      <c r="E168" s="238"/>
      <c r="F168" s="238"/>
      <c r="G168" s="238"/>
      <c r="H168" s="238"/>
      <c r="K168" s="238"/>
      <c r="L168" s="240"/>
      <c r="M168" s="240"/>
      <c r="N168" s="240"/>
      <c r="O168" s="240"/>
      <c r="P168" s="240"/>
      <c r="R168" s="240">
        <f t="shared" si="9"/>
        <v>0</v>
      </c>
      <c r="S168" s="240">
        <f>IFERROR(IF(J168="X",0,IF(K168="X",0,VLOOKUP(K168,'1'!$K$3:$L$16,2,FALSE))),0)</f>
        <v>0</v>
      </c>
      <c r="T168" s="240">
        <f t="shared" si="10"/>
        <v>0</v>
      </c>
      <c r="U168" s="240">
        <f>IFERROR(VLOOKUP(K168,'1'!$K$3:$M$16,3,FALSE),0)</f>
        <v>0</v>
      </c>
      <c r="V168" s="240">
        <f t="shared" si="11"/>
        <v>0</v>
      </c>
      <c r="W168" s="240"/>
      <c r="X168" s="240"/>
      <c r="Y168" s="240"/>
    </row>
    <row r="169" spans="1:25" hidden="1">
      <c r="A169" s="238"/>
      <c r="B169" s="239"/>
      <c r="C169" s="239"/>
      <c r="D169" s="238"/>
      <c r="E169" s="238"/>
      <c r="F169" s="238"/>
      <c r="G169" s="238"/>
      <c r="H169" s="238"/>
      <c r="K169" s="238"/>
      <c r="L169" s="240"/>
      <c r="M169" s="240"/>
      <c r="N169" s="240"/>
      <c r="O169" s="240"/>
      <c r="P169" s="240"/>
      <c r="R169" s="240">
        <f t="shared" si="9"/>
        <v>0</v>
      </c>
      <c r="S169" s="240">
        <f>IFERROR(IF(J169="X",0,IF(K169="X",0,VLOOKUP(K169,'1'!$K$3:$L$16,2,FALSE))),0)</f>
        <v>0</v>
      </c>
      <c r="T169" s="240">
        <f t="shared" si="10"/>
        <v>0</v>
      </c>
      <c r="U169" s="240">
        <f>IFERROR(VLOOKUP(K169,'1'!$K$3:$M$16,3,FALSE),0)</f>
        <v>0</v>
      </c>
      <c r="V169" s="240">
        <f t="shared" si="11"/>
        <v>0</v>
      </c>
      <c r="W169" s="240"/>
      <c r="X169" s="240"/>
      <c r="Y169" s="240"/>
    </row>
    <row r="170" spans="1:25" hidden="1">
      <c r="A170" s="238"/>
      <c r="B170" s="239"/>
      <c r="C170" s="239"/>
      <c r="D170" s="238"/>
      <c r="E170" s="238"/>
      <c r="F170" s="238"/>
      <c r="G170" s="238"/>
      <c r="H170" s="238"/>
      <c r="K170" s="238"/>
      <c r="L170" s="240"/>
      <c r="M170" s="240"/>
      <c r="N170" s="240"/>
      <c r="O170" s="240"/>
      <c r="P170" s="240"/>
      <c r="R170" s="240">
        <f t="shared" si="9"/>
        <v>0</v>
      </c>
      <c r="S170" s="240">
        <f>IFERROR(IF(J170="X",0,IF(K170="X",0,VLOOKUP(K170,'1'!$K$3:$L$16,2,FALSE))),0)</f>
        <v>0</v>
      </c>
      <c r="T170" s="240">
        <f t="shared" si="10"/>
        <v>0</v>
      </c>
      <c r="U170" s="240">
        <f>IFERROR(VLOOKUP(K170,'1'!$K$3:$M$16,3,FALSE),0)</f>
        <v>0</v>
      </c>
      <c r="V170" s="240">
        <f t="shared" si="11"/>
        <v>0</v>
      </c>
      <c r="W170" s="240"/>
      <c r="X170" s="240"/>
      <c r="Y170" s="240"/>
    </row>
    <row r="171" spans="1:25" hidden="1">
      <c r="A171" s="238"/>
      <c r="B171" s="239"/>
      <c r="C171" s="239"/>
      <c r="D171" s="238"/>
      <c r="E171" s="238"/>
      <c r="F171" s="238"/>
      <c r="G171" s="238"/>
      <c r="H171" s="238"/>
      <c r="K171" s="238"/>
      <c r="L171" s="240"/>
      <c r="M171" s="240"/>
      <c r="N171" s="240"/>
      <c r="O171" s="240"/>
      <c r="P171" s="240"/>
      <c r="R171" s="240">
        <f t="shared" si="9"/>
        <v>0</v>
      </c>
      <c r="S171" s="240">
        <f>IFERROR(IF(J171="X",0,IF(K171="X",0,VLOOKUP(K171,'1'!$K$3:$L$16,2,FALSE))),0)</f>
        <v>0</v>
      </c>
      <c r="T171" s="240">
        <f t="shared" si="10"/>
        <v>0</v>
      </c>
      <c r="U171" s="240">
        <f>IFERROR(VLOOKUP(K171,'1'!$K$3:$M$16,3,FALSE),0)</f>
        <v>0</v>
      </c>
      <c r="V171" s="240">
        <f t="shared" si="11"/>
        <v>0</v>
      </c>
      <c r="W171" s="240"/>
      <c r="X171" s="240"/>
      <c r="Y171" s="240"/>
    </row>
    <row r="172" spans="1:25" hidden="1">
      <c r="A172" s="238"/>
      <c r="B172" s="239"/>
      <c r="C172" s="239"/>
      <c r="D172" s="238"/>
      <c r="E172" s="238"/>
      <c r="F172" s="238"/>
      <c r="G172" s="238"/>
      <c r="H172" s="238"/>
      <c r="K172" s="238"/>
      <c r="L172" s="240"/>
      <c r="M172" s="240"/>
      <c r="N172" s="240"/>
      <c r="O172" s="240"/>
      <c r="P172" s="240"/>
      <c r="R172" s="240">
        <f t="shared" si="9"/>
        <v>0</v>
      </c>
      <c r="S172" s="240">
        <f>IFERROR(IF(J172="X",0,IF(K172="X",0,VLOOKUP(K172,'1'!$K$3:$L$16,2,FALSE))),0)</f>
        <v>0</v>
      </c>
      <c r="T172" s="240">
        <f t="shared" si="10"/>
        <v>0</v>
      </c>
      <c r="U172" s="240">
        <f>IFERROR(VLOOKUP(K172,'1'!$K$3:$M$16,3,FALSE),0)</f>
        <v>0</v>
      </c>
      <c r="V172" s="240">
        <f t="shared" si="11"/>
        <v>0</v>
      </c>
      <c r="W172" s="240"/>
      <c r="X172" s="240"/>
      <c r="Y172" s="240"/>
    </row>
    <row r="173" spans="1:25" hidden="1">
      <c r="A173" s="238"/>
      <c r="B173" s="239"/>
      <c r="C173" s="239"/>
      <c r="D173" s="238"/>
      <c r="E173" s="238"/>
      <c r="F173" s="238"/>
      <c r="G173" s="238"/>
      <c r="H173" s="238"/>
      <c r="K173" s="238"/>
      <c r="L173" s="240"/>
      <c r="M173" s="240"/>
      <c r="N173" s="240"/>
      <c r="O173" s="240"/>
      <c r="P173" s="240"/>
      <c r="R173" s="240">
        <f t="shared" si="9"/>
        <v>0</v>
      </c>
      <c r="S173" s="240">
        <f>IFERROR(IF(J173="X",0,IF(K173="X",0,VLOOKUP(K173,'1'!$K$3:$L$16,2,FALSE))),0)</f>
        <v>0</v>
      </c>
      <c r="T173" s="240">
        <f t="shared" si="10"/>
        <v>0</v>
      </c>
      <c r="U173" s="240">
        <f>IFERROR(VLOOKUP(K173,'1'!$K$3:$M$16,3,FALSE),0)</f>
        <v>0</v>
      </c>
      <c r="V173" s="240">
        <f t="shared" si="11"/>
        <v>0</v>
      </c>
      <c r="W173" s="240"/>
      <c r="X173" s="240"/>
      <c r="Y173" s="240"/>
    </row>
    <row r="174" spans="1:25" hidden="1">
      <c r="A174" s="238"/>
      <c r="B174" s="239"/>
      <c r="C174" s="239"/>
      <c r="D174" s="238"/>
      <c r="E174" s="238"/>
      <c r="F174" s="238"/>
      <c r="G174" s="238"/>
      <c r="H174" s="238"/>
      <c r="K174" s="238"/>
      <c r="L174" s="240"/>
      <c r="M174" s="240"/>
      <c r="N174" s="240"/>
      <c r="O174" s="240"/>
      <c r="P174" s="240"/>
      <c r="R174" s="240">
        <f t="shared" si="9"/>
        <v>0</v>
      </c>
      <c r="S174" s="240">
        <f>IFERROR(IF(J174="X",0,IF(K174="X",0,VLOOKUP(K174,'1'!$K$3:$L$16,2,FALSE))),0)</f>
        <v>0</v>
      </c>
      <c r="T174" s="240">
        <f t="shared" si="10"/>
        <v>0</v>
      </c>
      <c r="U174" s="240">
        <f>IFERROR(VLOOKUP(K174,'1'!$K$3:$M$16,3,FALSE),0)</f>
        <v>0</v>
      </c>
      <c r="V174" s="240">
        <f t="shared" si="11"/>
        <v>0</v>
      </c>
      <c r="W174" s="240"/>
      <c r="X174" s="240"/>
      <c r="Y174" s="240"/>
    </row>
    <row r="175" spans="1:25" hidden="1">
      <c r="A175" s="238"/>
      <c r="B175" s="239"/>
      <c r="C175" s="239"/>
      <c r="D175" s="238"/>
      <c r="E175" s="238"/>
      <c r="F175" s="238"/>
      <c r="G175" s="238"/>
      <c r="H175" s="238"/>
      <c r="K175" s="238"/>
      <c r="L175" s="240"/>
      <c r="M175" s="240"/>
      <c r="N175" s="240"/>
      <c r="O175" s="240"/>
      <c r="P175" s="240"/>
      <c r="R175" s="240">
        <f t="shared" si="9"/>
        <v>0</v>
      </c>
      <c r="S175" s="240">
        <f>IFERROR(IF(J175="X",0,IF(K175="X",0,VLOOKUP(K175,'1'!$K$3:$L$16,2,FALSE))),0)</f>
        <v>0</v>
      </c>
      <c r="T175" s="240">
        <f t="shared" si="10"/>
        <v>0</v>
      </c>
      <c r="U175" s="240">
        <f>IFERROR(VLOOKUP(K175,'1'!$K$3:$M$16,3,FALSE),0)</f>
        <v>0</v>
      </c>
      <c r="V175" s="240">
        <f t="shared" si="11"/>
        <v>0</v>
      </c>
      <c r="W175" s="240"/>
      <c r="X175" s="240"/>
      <c r="Y175" s="240"/>
    </row>
    <row r="176" spans="1:25" hidden="1">
      <c r="A176" s="238"/>
      <c r="B176" s="239"/>
      <c r="C176" s="239"/>
      <c r="D176" s="238"/>
      <c r="E176" s="238"/>
      <c r="F176" s="238"/>
      <c r="G176" s="238"/>
      <c r="H176" s="238"/>
      <c r="K176" s="238"/>
      <c r="L176" s="240"/>
      <c r="M176" s="240"/>
      <c r="N176" s="240"/>
      <c r="O176" s="240"/>
      <c r="P176" s="240"/>
      <c r="R176" s="240">
        <f t="shared" si="9"/>
        <v>0</v>
      </c>
      <c r="S176" s="240">
        <f>IFERROR(IF(J176="X",0,IF(K176="X",0,VLOOKUP(K176,'1'!$K$3:$L$16,2,FALSE))),0)</f>
        <v>0</v>
      </c>
      <c r="T176" s="240">
        <f t="shared" si="10"/>
        <v>0</v>
      </c>
      <c r="U176" s="240">
        <f>IFERROR(VLOOKUP(K176,'1'!$K$3:$M$16,3,FALSE),0)</f>
        <v>0</v>
      </c>
      <c r="V176" s="240">
        <f t="shared" si="11"/>
        <v>0</v>
      </c>
      <c r="W176" s="240"/>
      <c r="X176" s="240"/>
      <c r="Y176" s="240"/>
    </row>
    <row r="177" spans="1:25" hidden="1">
      <c r="A177" s="238"/>
      <c r="B177" s="239"/>
      <c r="C177" s="239"/>
      <c r="D177" s="238"/>
      <c r="E177" s="238"/>
      <c r="F177" s="238"/>
      <c r="G177" s="238"/>
      <c r="H177" s="238"/>
      <c r="K177" s="238"/>
      <c r="L177" s="240"/>
      <c r="M177" s="240"/>
      <c r="N177" s="240"/>
      <c r="O177" s="240"/>
      <c r="P177" s="240"/>
      <c r="R177" s="240">
        <f t="shared" si="9"/>
        <v>0</v>
      </c>
      <c r="S177" s="240">
        <f>IFERROR(IF(J177="X",0,IF(K177="X",0,VLOOKUP(K177,'1'!$K$3:$L$16,2,FALSE))),0)</f>
        <v>0</v>
      </c>
      <c r="T177" s="240">
        <f t="shared" si="10"/>
        <v>0</v>
      </c>
      <c r="U177" s="240">
        <f>IFERROR(VLOOKUP(K177,'1'!$K$3:$M$16,3,FALSE),0)</f>
        <v>0</v>
      </c>
      <c r="V177" s="240">
        <f t="shared" si="11"/>
        <v>0</v>
      </c>
      <c r="W177" s="240"/>
      <c r="X177" s="240"/>
      <c r="Y177" s="240"/>
    </row>
    <row r="178" spans="1:25" hidden="1">
      <c r="A178" s="238"/>
      <c r="B178" s="239"/>
      <c r="C178" s="239"/>
      <c r="D178" s="238"/>
      <c r="E178" s="238"/>
      <c r="F178" s="238"/>
      <c r="G178" s="238"/>
      <c r="H178" s="238"/>
      <c r="K178" s="238"/>
      <c r="L178" s="240"/>
      <c r="M178" s="240"/>
      <c r="N178" s="240"/>
      <c r="O178" s="240"/>
      <c r="P178" s="240"/>
      <c r="R178" s="240">
        <f t="shared" si="9"/>
        <v>0</v>
      </c>
      <c r="S178" s="240">
        <f>IFERROR(IF(J178="X",0,IF(K178="X",0,VLOOKUP(K178,'1'!$K$3:$L$16,2,FALSE))),0)</f>
        <v>0</v>
      </c>
      <c r="T178" s="240">
        <f t="shared" si="10"/>
        <v>0</v>
      </c>
      <c r="U178" s="240">
        <f>IFERROR(VLOOKUP(K178,'1'!$K$3:$M$16,3,FALSE),0)</f>
        <v>0</v>
      </c>
      <c r="V178" s="240">
        <f t="shared" si="11"/>
        <v>0</v>
      </c>
      <c r="W178" s="240"/>
      <c r="X178" s="240"/>
      <c r="Y178" s="240"/>
    </row>
    <row r="179" spans="1:25" hidden="1">
      <c r="A179" s="238"/>
      <c r="B179" s="239"/>
      <c r="C179" s="239"/>
      <c r="D179" s="238"/>
      <c r="E179" s="238"/>
      <c r="F179" s="238"/>
      <c r="G179" s="238"/>
      <c r="H179" s="238"/>
      <c r="K179" s="238"/>
      <c r="L179" s="240"/>
      <c r="M179" s="240"/>
      <c r="N179" s="240"/>
      <c r="O179" s="240"/>
      <c r="P179" s="240"/>
      <c r="R179" s="240">
        <f t="shared" si="9"/>
        <v>0</v>
      </c>
      <c r="S179" s="240">
        <f>IFERROR(IF(J179="X",0,IF(K179="X",0,VLOOKUP(K179,'1'!$K$3:$L$16,2,FALSE))),0)</f>
        <v>0</v>
      </c>
      <c r="T179" s="240">
        <f t="shared" si="10"/>
        <v>0</v>
      </c>
      <c r="U179" s="240">
        <f>IFERROR(VLOOKUP(K179,'1'!$K$3:$M$16,3,FALSE),0)</f>
        <v>0</v>
      </c>
      <c r="V179" s="240">
        <f t="shared" si="11"/>
        <v>0</v>
      </c>
      <c r="W179" s="240"/>
      <c r="X179" s="240"/>
      <c r="Y179" s="240"/>
    </row>
    <row r="180" spans="1:25" hidden="1">
      <c r="A180" s="238"/>
      <c r="B180" s="239"/>
      <c r="C180" s="239"/>
      <c r="D180" s="238"/>
      <c r="E180" s="238"/>
      <c r="F180" s="238"/>
      <c r="G180" s="238"/>
      <c r="H180" s="238"/>
      <c r="K180" s="238"/>
      <c r="L180" s="240"/>
      <c r="M180" s="240"/>
      <c r="N180" s="240"/>
      <c r="O180" s="240"/>
      <c r="P180" s="240"/>
      <c r="R180" s="240">
        <f t="shared" si="9"/>
        <v>0</v>
      </c>
      <c r="S180" s="240">
        <f>IFERROR(IF(J180="X",0,IF(K180="X",0,VLOOKUP(K180,'1'!$K$3:$L$16,2,FALSE))),0)</f>
        <v>0</v>
      </c>
      <c r="T180" s="240">
        <f t="shared" si="10"/>
        <v>0</v>
      </c>
      <c r="U180" s="240">
        <f>IFERROR(VLOOKUP(K180,'1'!$K$3:$M$16,3,FALSE),0)</f>
        <v>0</v>
      </c>
      <c r="V180" s="240">
        <f t="shared" si="11"/>
        <v>0</v>
      </c>
      <c r="W180" s="240"/>
      <c r="X180" s="240"/>
      <c r="Y180" s="240"/>
    </row>
    <row r="181" spans="1:25" hidden="1">
      <c r="A181" s="238"/>
      <c r="B181" s="239"/>
      <c r="C181" s="239"/>
      <c r="D181" s="238"/>
      <c r="E181" s="238"/>
      <c r="F181" s="238"/>
      <c r="G181" s="238"/>
      <c r="H181" s="238"/>
      <c r="K181" s="238"/>
      <c r="L181" s="240"/>
      <c r="M181" s="240"/>
      <c r="N181" s="240"/>
      <c r="O181" s="240"/>
      <c r="P181" s="240"/>
      <c r="R181" s="240">
        <f t="shared" si="9"/>
        <v>0</v>
      </c>
      <c r="S181" s="240">
        <f>IFERROR(IF(J181="X",0,IF(K181="X",0,VLOOKUP(K181,'1'!$K$3:$L$16,2,FALSE))),0)</f>
        <v>0</v>
      </c>
      <c r="T181" s="240">
        <f t="shared" si="10"/>
        <v>0</v>
      </c>
      <c r="U181" s="240">
        <f>IFERROR(VLOOKUP(K181,'1'!$K$3:$M$16,3,FALSE),0)</f>
        <v>0</v>
      </c>
      <c r="V181" s="240">
        <f t="shared" si="11"/>
        <v>0</v>
      </c>
      <c r="W181" s="240"/>
      <c r="X181" s="240"/>
      <c r="Y181" s="240"/>
    </row>
    <row r="182" spans="1:25" hidden="1">
      <c r="A182" s="238"/>
      <c r="B182" s="239"/>
      <c r="C182" s="239"/>
      <c r="D182" s="238"/>
      <c r="E182" s="238"/>
      <c r="F182" s="238"/>
      <c r="G182" s="238"/>
      <c r="H182" s="238"/>
      <c r="K182" s="238"/>
      <c r="L182" s="240"/>
      <c r="M182" s="240"/>
      <c r="N182" s="240"/>
      <c r="O182" s="240"/>
      <c r="P182" s="240"/>
      <c r="R182" s="240">
        <f t="shared" si="9"/>
        <v>0</v>
      </c>
      <c r="S182" s="240">
        <f>IFERROR(IF(J182="X",0,IF(K182="X",0,VLOOKUP(K182,'1'!$K$3:$L$16,2,FALSE))),0)</f>
        <v>0</v>
      </c>
      <c r="T182" s="240">
        <f t="shared" si="10"/>
        <v>0</v>
      </c>
      <c r="U182" s="240">
        <f>IFERROR(VLOOKUP(K182,'1'!$K$3:$M$16,3,FALSE),0)</f>
        <v>0</v>
      </c>
      <c r="V182" s="240">
        <f t="shared" si="11"/>
        <v>0</v>
      </c>
      <c r="W182" s="240"/>
      <c r="X182" s="240"/>
      <c r="Y182" s="240"/>
    </row>
    <row r="183" spans="1:25" hidden="1">
      <c r="A183" s="238"/>
      <c r="B183" s="239"/>
      <c r="C183" s="239"/>
      <c r="D183" s="238"/>
      <c r="E183" s="238"/>
      <c r="F183" s="238"/>
      <c r="G183" s="238"/>
      <c r="H183" s="238"/>
      <c r="K183" s="238"/>
      <c r="L183" s="240"/>
      <c r="M183" s="240"/>
      <c r="N183" s="240"/>
      <c r="O183" s="240"/>
      <c r="P183" s="240"/>
      <c r="R183" s="240">
        <f t="shared" si="9"/>
        <v>0</v>
      </c>
      <c r="S183" s="240">
        <f>IFERROR(IF(J183="X",0,IF(K183="X",0,VLOOKUP(K183,'1'!$K$3:$L$16,2,FALSE))),0)</f>
        <v>0</v>
      </c>
      <c r="T183" s="240">
        <f t="shared" si="10"/>
        <v>0</v>
      </c>
      <c r="U183" s="240">
        <f>IFERROR(VLOOKUP(K183,'1'!$K$3:$M$16,3,FALSE),0)</f>
        <v>0</v>
      </c>
      <c r="V183" s="240">
        <f t="shared" si="11"/>
        <v>0</v>
      </c>
      <c r="W183" s="240"/>
      <c r="X183" s="240"/>
      <c r="Y183" s="240"/>
    </row>
    <row r="184" spans="1:25" hidden="1">
      <c r="A184" s="238"/>
      <c r="B184" s="239"/>
      <c r="C184" s="239"/>
      <c r="D184" s="238"/>
      <c r="E184" s="238"/>
      <c r="F184" s="238"/>
      <c r="G184" s="238"/>
      <c r="H184" s="238"/>
      <c r="K184" s="238"/>
      <c r="L184" s="240"/>
      <c r="M184" s="240"/>
      <c r="N184" s="240"/>
      <c r="O184" s="240"/>
      <c r="P184" s="240"/>
      <c r="R184" s="240">
        <f t="shared" si="9"/>
        <v>0</v>
      </c>
      <c r="S184" s="240">
        <f>IFERROR(IF(J184="X",0,IF(K184="X",0,VLOOKUP(K184,'1'!$K$3:$L$16,2,FALSE))),0)</f>
        <v>0</v>
      </c>
      <c r="T184" s="240">
        <f t="shared" si="10"/>
        <v>0</v>
      </c>
      <c r="U184" s="240">
        <f>IFERROR(VLOOKUP(K184,'1'!$K$3:$M$16,3,FALSE),0)</f>
        <v>0</v>
      </c>
      <c r="V184" s="240">
        <f t="shared" si="11"/>
        <v>0</v>
      </c>
      <c r="W184" s="240"/>
      <c r="X184" s="240"/>
      <c r="Y184" s="240"/>
    </row>
    <row r="185" spans="1:25" hidden="1">
      <c r="A185" s="238"/>
      <c r="B185" s="239"/>
      <c r="C185" s="239"/>
      <c r="D185" s="238"/>
      <c r="E185" s="238"/>
      <c r="F185" s="238"/>
      <c r="G185" s="238"/>
      <c r="H185" s="238"/>
      <c r="K185" s="238"/>
      <c r="L185" s="240"/>
      <c r="M185" s="240"/>
      <c r="N185" s="240"/>
      <c r="O185" s="240"/>
      <c r="P185" s="240"/>
      <c r="R185" s="240">
        <f t="shared" si="9"/>
        <v>0</v>
      </c>
      <c r="S185" s="240">
        <f>IFERROR(IF(J185="X",0,IF(K185="X",0,VLOOKUP(K185,'1'!$K$3:$L$16,2,FALSE))),0)</f>
        <v>0</v>
      </c>
      <c r="T185" s="240">
        <f t="shared" si="10"/>
        <v>0</v>
      </c>
      <c r="U185" s="240">
        <f>IFERROR(VLOOKUP(K185,'1'!$K$3:$M$16,3,FALSE),0)</f>
        <v>0</v>
      </c>
      <c r="V185" s="240">
        <f t="shared" si="11"/>
        <v>0</v>
      </c>
      <c r="W185" s="240"/>
      <c r="X185" s="240"/>
      <c r="Y185" s="240"/>
    </row>
    <row r="186" spans="1:25" hidden="1">
      <c r="A186" s="238"/>
      <c r="B186" s="239"/>
      <c r="C186" s="239"/>
      <c r="D186" s="238"/>
      <c r="E186" s="238"/>
      <c r="F186" s="238"/>
      <c r="G186" s="238"/>
      <c r="H186" s="238"/>
      <c r="K186" s="238"/>
      <c r="L186" s="240"/>
      <c r="M186" s="240"/>
      <c r="N186" s="240"/>
      <c r="O186" s="240"/>
      <c r="P186" s="240"/>
      <c r="R186" s="240">
        <f t="shared" si="9"/>
        <v>0</v>
      </c>
      <c r="S186" s="240">
        <f>IFERROR(IF(J186="X",0,IF(K186="X",0,VLOOKUP(K186,'1'!$K$3:$L$16,2,FALSE))),0)</f>
        <v>0</v>
      </c>
      <c r="T186" s="240">
        <f t="shared" si="10"/>
        <v>0</v>
      </c>
      <c r="U186" s="240">
        <f>IFERROR(VLOOKUP(K186,'1'!$K$3:$M$16,3,FALSE),0)</f>
        <v>0</v>
      </c>
      <c r="V186" s="240">
        <f t="shared" si="11"/>
        <v>0</v>
      </c>
      <c r="W186" s="240"/>
      <c r="X186" s="240"/>
      <c r="Y186" s="240"/>
    </row>
    <row r="187" spans="1:25" hidden="1">
      <c r="A187" s="238"/>
      <c r="B187" s="239"/>
      <c r="C187" s="239"/>
      <c r="D187" s="238"/>
      <c r="E187" s="238"/>
      <c r="F187" s="238"/>
      <c r="G187" s="238"/>
      <c r="H187" s="238"/>
      <c r="K187" s="238"/>
      <c r="L187" s="240"/>
      <c r="M187" s="240"/>
      <c r="N187" s="240"/>
      <c r="O187" s="240"/>
      <c r="P187" s="240"/>
      <c r="R187" s="240">
        <f t="shared" si="9"/>
        <v>0</v>
      </c>
      <c r="S187" s="240">
        <f>IFERROR(IF(J187="X",0,IF(K187="X",0,VLOOKUP(K187,'1'!$K$3:$L$16,2,FALSE))),0)</f>
        <v>0</v>
      </c>
      <c r="T187" s="240">
        <f t="shared" si="10"/>
        <v>0</v>
      </c>
      <c r="U187" s="240">
        <f>IFERROR(VLOOKUP(K187,'1'!$K$3:$M$16,3,FALSE),0)</f>
        <v>0</v>
      </c>
      <c r="V187" s="240">
        <f t="shared" si="11"/>
        <v>0</v>
      </c>
      <c r="W187" s="240"/>
      <c r="X187" s="240"/>
      <c r="Y187" s="240"/>
    </row>
    <row r="188" spans="1:25" hidden="1">
      <c r="A188" s="238"/>
      <c r="B188" s="239"/>
      <c r="C188" s="239"/>
      <c r="D188" s="238"/>
      <c r="E188" s="238"/>
      <c r="F188" s="238"/>
      <c r="G188" s="238"/>
      <c r="H188" s="238"/>
      <c r="K188" s="238"/>
      <c r="L188" s="240"/>
      <c r="M188" s="240"/>
      <c r="N188" s="240"/>
      <c r="O188" s="240"/>
      <c r="P188" s="240"/>
      <c r="R188" s="240">
        <f t="shared" si="9"/>
        <v>0</v>
      </c>
      <c r="S188" s="240">
        <f>IFERROR(IF(J188="X",0,IF(K188="X",0,VLOOKUP(K188,'1'!$K$3:$L$16,2,FALSE))),0)</f>
        <v>0</v>
      </c>
      <c r="T188" s="240">
        <f t="shared" si="10"/>
        <v>0</v>
      </c>
      <c r="U188" s="240">
        <f>IFERROR(VLOOKUP(K188,'1'!$K$3:$M$16,3,FALSE),0)</f>
        <v>0</v>
      </c>
      <c r="V188" s="240">
        <f t="shared" si="11"/>
        <v>0</v>
      </c>
      <c r="W188" s="240"/>
      <c r="X188" s="240"/>
      <c r="Y188" s="240"/>
    </row>
    <row r="189" spans="1:25" hidden="1">
      <c r="A189" s="238"/>
      <c r="B189" s="239"/>
      <c r="C189" s="239"/>
      <c r="D189" s="238"/>
      <c r="E189" s="238"/>
      <c r="F189" s="238"/>
      <c r="G189" s="238"/>
      <c r="H189" s="238"/>
      <c r="K189" s="238"/>
      <c r="L189" s="240"/>
      <c r="M189" s="240"/>
      <c r="N189" s="240"/>
      <c r="O189" s="240"/>
      <c r="P189" s="240"/>
      <c r="R189" s="240">
        <f t="shared" si="9"/>
        <v>0</v>
      </c>
      <c r="S189" s="240">
        <f>IFERROR(IF(J189="X",0,IF(K189="X",0,VLOOKUP(K189,'1'!$K$3:$L$16,2,FALSE))),0)</f>
        <v>0</v>
      </c>
      <c r="T189" s="240">
        <f t="shared" si="10"/>
        <v>0</v>
      </c>
      <c r="U189" s="240">
        <f>IFERROR(VLOOKUP(K189,'1'!$K$3:$M$16,3,FALSE),0)</f>
        <v>0</v>
      </c>
      <c r="V189" s="240">
        <f t="shared" si="11"/>
        <v>0</v>
      </c>
      <c r="W189" s="240"/>
      <c r="X189" s="240"/>
      <c r="Y189" s="240"/>
    </row>
    <row r="190" spans="1:25" hidden="1">
      <c r="A190" s="238"/>
      <c r="B190" s="239"/>
      <c r="C190" s="239"/>
      <c r="D190" s="238"/>
      <c r="E190" s="238"/>
      <c r="F190" s="238"/>
      <c r="G190" s="238"/>
      <c r="H190" s="238"/>
      <c r="K190" s="238"/>
      <c r="L190" s="240"/>
      <c r="M190" s="240"/>
      <c r="N190" s="240"/>
      <c r="O190" s="240"/>
      <c r="P190" s="240"/>
      <c r="R190" s="240">
        <f t="shared" si="9"/>
        <v>0</v>
      </c>
      <c r="S190" s="240">
        <f>IFERROR(IF(J190="X",0,IF(K190="X",0,VLOOKUP(K190,'1'!$K$3:$L$16,2,FALSE))),0)</f>
        <v>0</v>
      </c>
      <c r="T190" s="240">
        <f t="shared" si="10"/>
        <v>0</v>
      </c>
      <c r="U190" s="240">
        <f>IFERROR(VLOOKUP(K190,'1'!$K$3:$M$16,3,FALSE),0)</f>
        <v>0</v>
      </c>
      <c r="V190" s="240">
        <f t="shared" si="11"/>
        <v>0</v>
      </c>
      <c r="W190" s="240"/>
      <c r="X190" s="240"/>
      <c r="Y190" s="240"/>
    </row>
    <row r="191" spans="1:25" hidden="1">
      <c r="A191" s="238"/>
      <c r="B191" s="239"/>
      <c r="C191" s="239"/>
      <c r="D191" s="238"/>
      <c r="E191" s="238"/>
      <c r="F191" s="238"/>
      <c r="G191" s="238"/>
      <c r="H191" s="238"/>
      <c r="K191" s="238"/>
      <c r="L191" s="240"/>
      <c r="M191" s="240"/>
      <c r="N191" s="240"/>
      <c r="O191" s="240"/>
      <c r="P191" s="240"/>
      <c r="R191" s="240">
        <f t="shared" si="9"/>
        <v>0</v>
      </c>
      <c r="S191" s="240">
        <f>IFERROR(IF(J191="X",0,IF(K191="X",0,VLOOKUP(K191,'1'!$K$3:$L$16,2,FALSE))),0)</f>
        <v>0</v>
      </c>
      <c r="T191" s="240">
        <f t="shared" si="10"/>
        <v>0</v>
      </c>
      <c r="U191" s="240">
        <f>IFERROR(VLOOKUP(K191,'1'!$K$3:$M$16,3,FALSE),0)</f>
        <v>0</v>
      </c>
      <c r="V191" s="240">
        <f t="shared" si="11"/>
        <v>0</v>
      </c>
      <c r="W191" s="240"/>
      <c r="X191" s="240"/>
      <c r="Y191" s="240"/>
    </row>
    <row r="192" spans="1:25" hidden="1">
      <c r="A192" s="238"/>
      <c r="B192" s="239"/>
      <c r="C192" s="239"/>
      <c r="D192" s="238"/>
      <c r="E192" s="238"/>
      <c r="F192" s="238"/>
      <c r="G192" s="238"/>
      <c r="H192" s="238"/>
      <c r="K192" s="238"/>
      <c r="L192" s="240"/>
      <c r="M192" s="240"/>
      <c r="N192" s="240"/>
      <c r="O192" s="240"/>
      <c r="P192" s="240"/>
      <c r="R192" s="240">
        <f t="shared" si="9"/>
        <v>0</v>
      </c>
      <c r="S192" s="240">
        <f>IFERROR(IF(J192="X",0,IF(K192="X",0,VLOOKUP(K192,'1'!$K$3:$L$16,2,FALSE))),0)</f>
        <v>0</v>
      </c>
      <c r="T192" s="240">
        <f t="shared" si="10"/>
        <v>0</v>
      </c>
      <c r="U192" s="240">
        <f>IFERROR(VLOOKUP(K192,'1'!$K$3:$M$16,3,FALSE),0)</f>
        <v>0</v>
      </c>
      <c r="V192" s="240">
        <f t="shared" si="11"/>
        <v>0</v>
      </c>
      <c r="W192" s="240"/>
      <c r="X192" s="240"/>
      <c r="Y192" s="240"/>
    </row>
    <row r="193" spans="1:25" hidden="1">
      <c r="A193" s="238"/>
      <c r="B193" s="239"/>
      <c r="C193" s="239"/>
      <c r="D193" s="238"/>
      <c r="E193" s="238"/>
      <c r="F193" s="238"/>
      <c r="G193" s="238"/>
      <c r="H193" s="238"/>
      <c r="K193" s="238"/>
      <c r="L193" s="240"/>
      <c r="M193" s="240"/>
      <c r="N193" s="240"/>
      <c r="O193" s="240"/>
      <c r="P193" s="240"/>
      <c r="R193" s="240">
        <f t="shared" si="9"/>
        <v>0</v>
      </c>
      <c r="S193" s="240">
        <f>IFERROR(IF(J193="X",0,IF(K193="X",0,VLOOKUP(K193,'1'!$K$3:$L$16,2,FALSE))),0)</f>
        <v>0</v>
      </c>
      <c r="T193" s="240">
        <f t="shared" si="10"/>
        <v>0</v>
      </c>
      <c r="U193" s="240">
        <f>IFERROR(VLOOKUP(K193,'1'!$K$3:$M$16,3,FALSE),0)</f>
        <v>0</v>
      </c>
      <c r="V193" s="240">
        <f t="shared" si="11"/>
        <v>0</v>
      </c>
      <c r="W193" s="240"/>
      <c r="X193" s="240"/>
      <c r="Y193" s="240"/>
    </row>
    <row r="194" spans="1:25" hidden="1">
      <c r="A194" s="238"/>
      <c r="B194" s="239"/>
      <c r="C194" s="239"/>
      <c r="D194" s="238"/>
      <c r="E194" s="238"/>
      <c r="F194" s="238"/>
      <c r="G194" s="238"/>
      <c r="H194" s="238"/>
      <c r="K194" s="238"/>
      <c r="L194" s="240"/>
      <c r="M194" s="240"/>
      <c r="N194" s="240"/>
      <c r="O194" s="240"/>
      <c r="P194" s="240"/>
      <c r="R194" s="240">
        <f t="shared" ref="R194:R257" si="12">SUM(M194+P194)</f>
        <v>0</v>
      </c>
      <c r="S194" s="240">
        <f>IFERROR(IF(J194="X",0,IF(K194="X",0,VLOOKUP(K194,'1'!$K$3:$L$16,2,FALSE))),0)</f>
        <v>0</v>
      </c>
      <c r="T194" s="240">
        <f t="shared" ref="T194:T257" si="13">R194*S194</f>
        <v>0</v>
      </c>
      <c r="U194" s="240">
        <f>IFERROR(VLOOKUP(K194,'1'!$K$3:$M$16,3,FALSE),0)</f>
        <v>0</v>
      </c>
      <c r="V194" s="240">
        <f t="shared" ref="V194:V257" si="14">IF(U194=0,0,T194/U194)</f>
        <v>0</v>
      </c>
      <c r="W194" s="240"/>
      <c r="X194" s="240"/>
      <c r="Y194" s="240"/>
    </row>
    <row r="195" spans="1:25" hidden="1">
      <c r="A195" s="238"/>
      <c r="B195" s="239"/>
      <c r="C195" s="239"/>
      <c r="D195" s="238"/>
      <c r="E195" s="238"/>
      <c r="F195" s="238"/>
      <c r="G195" s="238"/>
      <c r="H195" s="238"/>
      <c r="K195" s="238"/>
      <c r="L195" s="240"/>
      <c r="M195" s="240"/>
      <c r="N195" s="240"/>
      <c r="O195" s="240"/>
      <c r="P195" s="240"/>
      <c r="R195" s="240">
        <f t="shared" si="12"/>
        <v>0</v>
      </c>
      <c r="S195" s="240">
        <f>IFERROR(IF(J195="X",0,IF(K195="X",0,VLOOKUP(K195,'1'!$K$3:$L$16,2,FALSE))),0)</f>
        <v>0</v>
      </c>
      <c r="T195" s="240">
        <f t="shared" si="13"/>
        <v>0</v>
      </c>
      <c r="U195" s="240">
        <f>IFERROR(VLOOKUP(K195,'1'!$K$3:$M$16,3,FALSE),0)</f>
        <v>0</v>
      </c>
      <c r="V195" s="240">
        <f t="shared" si="14"/>
        <v>0</v>
      </c>
      <c r="W195" s="240"/>
      <c r="X195" s="240"/>
      <c r="Y195" s="240"/>
    </row>
    <row r="196" spans="1:25" hidden="1">
      <c r="A196" s="238"/>
      <c r="B196" s="239"/>
      <c r="C196" s="239"/>
      <c r="D196" s="238"/>
      <c r="E196" s="238"/>
      <c r="F196" s="238"/>
      <c r="G196" s="238"/>
      <c r="H196" s="238"/>
      <c r="K196" s="238"/>
      <c r="L196" s="240"/>
      <c r="M196" s="240"/>
      <c r="N196" s="240"/>
      <c r="O196" s="240"/>
      <c r="P196" s="240"/>
      <c r="R196" s="240">
        <f t="shared" si="12"/>
        <v>0</v>
      </c>
      <c r="S196" s="240">
        <f>IFERROR(IF(J196="X",0,IF(K196="X",0,VLOOKUP(K196,'1'!$K$3:$L$16,2,FALSE))),0)</f>
        <v>0</v>
      </c>
      <c r="T196" s="240">
        <f t="shared" si="13"/>
        <v>0</v>
      </c>
      <c r="U196" s="240">
        <f>IFERROR(VLOOKUP(K196,'1'!$K$3:$M$16,3,FALSE),0)</f>
        <v>0</v>
      </c>
      <c r="V196" s="240">
        <f t="shared" si="14"/>
        <v>0</v>
      </c>
      <c r="W196" s="240"/>
      <c r="X196" s="240"/>
      <c r="Y196" s="240"/>
    </row>
    <row r="197" spans="1:25" hidden="1">
      <c r="A197" s="238"/>
      <c r="B197" s="239"/>
      <c r="C197" s="239"/>
      <c r="D197" s="238"/>
      <c r="E197" s="238"/>
      <c r="F197" s="238"/>
      <c r="G197" s="238"/>
      <c r="H197" s="238"/>
      <c r="K197" s="238"/>
      <c r="L197" s="240"/>
      <c r="M197" s="240"/>
      <c r="N197" s="240"/>
      <c r="O197" s="240"/>
      <c r="P197" s="240"/>
      <c r="R197" s="240">
        <f t="shared" si="12"/>
        <v>0</v>
      </c>
      <c r="S197" s="240">
        <f>IFERROR(IF(J197="X",0,IF(K197="X",0,VLOOKUP(K197,'1'!$K$3:$L$16,2,FALSE))),0)</f>
        <v>0</v>
      </c>
      <c r="T197" s="240">
        <f t="shared" si="13"/>
        <v>0</v>
      </c>
      <c r="U197" s="240">
        <f>IFERROR(VLOOKUP(K197,'1'!$K$3:$M$16,3,FALSE),0)</f>
        <v>0</v>
      </c>
      <c r="V197" s="240">
        <f t="shared" si="14"/>
        <v>0</v>
      </c>
      <c r="W197" s="240"/>
      <c r="X197" s="240"/>
      <c r="Y197" s="240"/>
    </row>
    <row r="198" spans="1:25" hidden="1">
      <c r="A198" s="238"/>
      <c r="B198" s="239"/>
      <c r="C198" s="239"/>
      <c r="D198" s="238"/>
      <c r="E198" s="238"/>
      <c r="F198" s="238"/>
      <c r="G198" s="238"/>
      <c r="H198" s="238"/>
      <c r="K198" s="238"/>
      <c r="L198" s="240"/>
      <c r="M198" s="240"/>
      <c r="N198" s="240"/>
      <c r="O198" s="240"/>
      <c r="P198" s="240"/>
      <c r="R198" s="240">
        <f t="shared" si="12"/>
        <v>0</v>
      </c>
      <c r="S198" s="240">
        <f>IFERROR(IF(J198="X",0,IF(K198="X",0,VLOOKUP(K198,'1'!$K$3:$L$16,2,FALSE))),0)</f>
        <v>0</v>
      </c>
      <c r="T198" s="240">
        <f t="shared" si="13"/>
        <v>0</v>
      </c>
      <c r="U198" s="240">
        <f>IFERROR(VLOOKUP(K198,'1'!$K$3:$M$16,3,FALSE),0)</f>
        <v>0</v>
      </c>
      <c r="V198" s="240">
        <f t="shared" si="14"/>
        <v>0</v>
      </c>
      <c r="W198" s="240"/>
      <c r="X198" s="240"/>
      <c r="Y198" s="240"/>
    </row>
    <row r="199" spans="1:25" hidden="1">
      <c r="A199" s="238"/>
      <c r="B199" s="239"/>
      <c r="C199" s="239"/>
      <c r="D199" s="238"/>
      <c r="E199" s="238"/>
      <c r="F199" s="238"/>
      <c r="G199" s="238"/>
      <c r="H199" s="238"/>
      <c r="K199" s="238"/>
      <c r="L199" s="240"/>
      <c r="M199" s="240"/>
      <c r="N199" s="240"/>
      <c r="O199" s="240"/>
      <c r="P199" s="240"/>
      <c r="R199" s="240">
        <f t="shared" si="12"/>
        <v>0</v>
      </c>
      <c r="S199" s="240">
        <f>IFERROR(IF(J199="X",0,IF(K199="X",0,VLOOKUP(K199,'1'!$K$3:$L$16,2,FALSE))),0)</f>
        <v>0</v>
      </c>
      <c r="T199" s="240">
        <f t="shared" si="13"/>
        <v>0</v>
      </c>
      <c r="U199" s="240">
        <f>IFERROR(VLOOKUP(K199,'1'!$K$3:$M$16,3,FALSE),0)</f>
        <v>0</v>
      </c>
      <c r="V199" s="240">
        <f t="shared" si="14"/>
        <v>0</v>
      </c>
      <c r="W199" s="240"/>
      <c r="X199" s="240"/>
      <c r="Y199" s="240"/>
    </row>
    <row r="200" spans="1:25" hidden="1">
      <c r="A200" s="238"/>
      <c r="B200" s="239"/>
      <c r="C200" s="239"/>
      <c r="D200" s="238"/>
      <c r="E200" s="238"/>
      <c r="F200" s="238"/>
      <c r="G200" s="238"/>
      <c r="H200" s="238"/>
      <c r="K200" s="238"/>
      <c r="L200" s="240"/>
      <c r="M200" s="240"/>
      <c r="N200" s="240"/>
      <c r="O200" s="240"/>
      <c r="P200" s="240"/>
      <c r="R200" s="240">
        <f t="shared" si="12"/>
        <v>0</v>
      </c>
      <c r="S200" s="240">
        <f>IFERROR(IF(J200="X",0,IF(K200="X",0,VLOOKUP(K200,'1'!$K$3:$L$16,2,FALSE))),0)</f>
        <v>0</v>
      </c>
      <c r="T200" s="240">
        <f t="shared" si="13"/>
        <v>0</v>
      </c>
      <c r="U200" s="240">
        <f>IFERROR(VLOOKUP(K200,'1'!$K$3:$M$16,3,FALSE),0)</f>
        <v>0</v>
      </c>
      <c r="V200" s="240">
        <f t="shared" si="14"/>
        <v>0</v>
      </c>
      <c r="W200" s="240"/>
      <c r="X200" s="240"/>
      <c r="Y200" s="240"/>
    </row>
    <row r="201" spans="1:25" hidden="1">
      <c r="A201" s="238"/>
      <c r="B201" s="239"/>
      <c r="C201" s="239"/>
      <c r="D201" s="238"/>
      <c r="E201" s="238"/>
      <c r="F201" s="238"/>
      <c r="G201" s="238"/>
      <c r="H201" s="238"/>
      <c r="K201" s="238"/>
      <c r="L201" s="240"/>
      <c r="M201" s="240"/>
      <c r="N201" s="240"/>
      <c r="O201" s="240"/>
      <c r="P201" s="240"/>
      <c r="R201" s="240">
        <f t="shared" si="12"/>
        <v>0</v>
      </c>
      <c r="S201" s="240">
        <f>IFERROR(IF(J201="X",0,IF(K201="X",0,VLOOKUP(K201,'1'!$K$3:$L$16,2,FALSE))),0)</f>
        <v>0</v>
      </c>
      <c r="T201" s="240">
        <f t="shared" si="13"/>
        <v>0</v>
      </c>
      <c r="U201" s="240">
        <f>IFERROR(VLOOKUP(K201,'1'!$K$3:$M$16,3,FALSE),0)</f>
        <v>0</v>
      </c>
      <c r="V201" s="240">
        <f t="shared" si="14"/>
        <v>0</v>
      </c>
      <c r="W201" s="240"/>
      <c r="X201" s="240"/>
      <c r="Y201" s="240"/>
    </row>
    <row r="202" spans="1:25" hidden="1">
      <c r="A202" s="238"/>
      <c r="B202" s="239"/>
      <c r="C202" s="239"/>
      <c r="D202" s="238"/>
      <c r="E202" s="238"/>
      <c r="F202" s="238"/>
      <c r="G202" s="238"/>
      <c r="H202" s="238"/>
      <c r="K202" s="238"/>
      <c r="L202" s="240"/>
      <c r="M202" s="240"/>
      <c r="N202" s="240"/>
      <c r="O202" s="240"/>
      <c r="P202" s="240"/>
      <c r="R202" s="240">
        <f t="shared" si="12"/>
        <v>0</v>
      </c>
      <c r="S202" s="240">
        <f>IFERROR(IF(J202="X",0,IF(K202="X",0,VLOOKUP(K202,'1'!$K$3:$L$16,2,FALSE))),0)</f>
        <v>0</v>
      </c>
      <c r="T202" s="240">
        <f t="shared" si="13"/>
        <v>0</v>
      </c>
      <c r="U202" s="240">
        <f>IFERROR(VLOOKUP(K202,'1'!$K$3:$M$16,3,FALSE),0)</f>
        <v>0</v>
      </c>
      <c r="V202" s="240">
        <f t="shared" si="14"/>
        <v>0</v>
      </c>
      <c r="W202" s="240"/>
      <c r="X202" s="240"/>
      <c r="Y202" s="240"/>
    </row>
    <row r="203" spans="1:25" hidden="1">
      <c r="A203" s="238"/>
      <c r="B203" s="239"/>
      <c r="C203" s="239"/>
      <c r="D203" s="238"/>
      <c r="E203" s="238"/>
      <c r="F203" s="238"/>
      <c r="G203" s="238"/>
      <c r="H203" s="238"/>
      <c r="K203" s="238"/>
      <c r="L203" s="240"/>
      <c r="M203" s="240"/>
      <c r="N203" s="240"/>
      <c r="O203" s="240"/>
      <c r="P203" s="240"/>
      <c r="R203" s="240">
        <f t="shared" si="12"/>
        <v>0</v>
      </c>
      <c r="S203" s="240">
        <f>IFERROR(IF(J203="X",0,IF(K203="X",0,VLOOKUP(K203,'1'!$K$3:$L$16,2,FALSE))),0)</f>
        <v>0</v>
      </c>
      <c r="T203" s="240">
        <f t="shared" si="13"/>
        <v>0</v>
      </c>
      <c r="U203" s="240">
        <f>IFERROR(VLOOKUP(K203,'1'!$K$3:$M$16,3,FALSE),0)</f>
        <v>0</v>
      </c>
      <c r="V203" s="240">
        <f t="shared" si="14"/>
        <v>0</v>
      </c>
      <c r="W203" s="240"/>
      <c r="X203" s="240"/>
      <c r="Y203" s="240"/>
    </row>
    <row r="204" spans="1:25" hidden="1">
      <c r="A204" s="238"/>
      <c r="B204" s="239"/>
      <c r="C204" s="239"/>
      <c r="D204" s="238"/>
      <c r="E204" s="238"/>
      <c r="F204" s="238"/>
      <c r="G204" s="238"/>
      <c r="H204" s="238"/>
      <c r="K204" s="238"/>
      <c r="L204" s="240"/>
      <c r="M204" s="240"/>
      <c r="N204" s="240"/>
      <c r="O204" s="240"/>
      <c r="P204" s="240"/>
      <c r="R204" s="240">
        <f t="shared" si="12"/>
        <v>0</v>
      </c>
      <c r="S204" s="240">
        <f>IFERROR(IF(J204="X",0,IF(K204="X",0,VLOOKUP(K204,'1'!$K$3:$L$16,2,FALSE))),0)</f>
        <v>0</v>
      </c>
      <c r="T204" s="240">
        <f t="shared" si="13"/>
        <v>0</v>
      </c>
      <c r="U204" s="240">
        <f>IFERROR(VLOOKUP(K204,'1'!$K$3:$M$16,3,FALSE),0)</f>
        <v>0</v>
      </c>
      <c r="V204" s="240">
        <f t="shared" si="14"/>
        <v>0</v>
      </c>
      <c r="W204" s="240"/>
      <c r="X204" s="240"/>
      <c r="Y204" s="240"/>
    </row>
    <row r="205" spans="1:25" hidden="1">
      <c r="A205" s="238"/>
      <c r="B205" s="239"/>
      <c r="C205" s="239"/>
      <c r="D205" s="238"/>
      <c r="E205" s="238"/>
      <c r="F205" s="238"/>
      <c r="G205" s="238"/>
      <c r="H205" s="238"/>
      <c r="K205" s="238"/>
      <c r="L205" s="240"/>
      <c r="M205" s="240"/>
      <c r="N205" s="240"/>
      <c r="O205" s="240"/>
      <c r="P205" s="240"/>
      <c r="R205" s="240">
        <f t="shared" si="12"/>
        <v>0</v>
      </c>
      <c r="S205" s="240">
        <f>IFERROR(IF(J205="X",0,IF(K205="X",0,VLOOKUP(K205,'1'!$K$3:$L$16,2,FALSE))),0)</f>
        <v>0</v>
      </c>
      <c r="T205" s="240">
        <f t="shared" si="13"/>
        <v>0</v>
      </c>
      <c r="U205" s="240">
        <f>IFERROR(VLOOKUP(K205,'1'!$K$3:$M$16,3,FALSE),0)</f>
        <v>0</v>
      </c>
      <c r="V205" s="240">
        <f t="shared" si="14"/>
        <v>0</v>
      </c>
      <c r="W205" s="240"/>
      <c r="X205" s="240"/>
      <c r="Y205" s="240"/>
    </row>
    <row r="206" spans="1:25" hidden="1">
      <c r="A206" s="238"/>
      <c r="B206" s="239"/>
      <c r="C206" s="239"/>
      <c r="D206" s="238"/>
      <c r="E206" s="238"/>
      <c r="F206" s="238"/>
      <c r="G206" s="238"/>
      <c r="H206" s="238"/>
      <c r="K206" s="238"/>
      <c r="L206" s="240"/>
      <c r="M206" s="240"/>
      <c r="N206" s="240"/>
      <c r="O206" s="240"/>
      <c r="P206" s="240"/>
      <c r="R206" s="240">
        <f t="shared" si="12"/>
        <v>0</v>
      </c>
      <c r="S206" s="240">
        <f>IFERROR(IF(J206="X",0,IF(K206="X",0,VLOOKUP(K206,'1'!$K$3:$L$16,2,FALSE))),0)</f>
        <v>0</v>
      </c>
      <c r="T206" s="240">
        <f t="shared" si="13"/>
        <v>0</v>
      </c>
      <c r="U206" s="240">
        <f>IFERROR(VLOOKUP(K206,'1'!$K$3:$M$16,3,FALSE),0)</f>
        <v>0</v>
      </c>
      <c r="V206" s="240">
        <f t="shared" si="14"/>
        <v>0</v>
      </c>
      <c r="W206" s="240"/>
      <c r="X206" s="240"/>
      <c r="Y206" s="240"/>
    </row>
    <row r="207" spans="1:25" hidden="1">
      <c r="A207" s="238"/>
      <c r="B207" s="239"/>
      <c r="C207" s="239"/>
      <c r="D207" s="238"/>
      <c r="E207" s="238"/>
      <c r="F207" s="238"/>
      <c r="G207" s="238"/>
      <c r="H207" s="238"/>
      <c r="K207" s="238"/>
      <c r="L207" s="240"/>
      <c r="M207" s="240"/>
      <c r="N207" s="240"/>
      <c r="O207" s="240"/>
      <c r="P207" s="240"/>
      <c r="R207" s="240">
        <f t="shared" si="12"/>
        <v>0</v>
      </c>
      <c r="S207" s="240">
        <f>IFERROR(IF(J207="X",0,IF(K207="X",0,VLOOKUP(K207,'1'!$K$3:$L$16,2,FALSE))),0)</f>
        <v>0</v>
      </c>
      <c r="T207" s="240">
        <f t="shared" si="13"/>
        <v>0</v>
      </c>
      <c r="U207" s="240">
        <f>IFERROR(VLOOKUP(K207,'1'!$K$3:$M$16,3,FALSE),0)</f>
        <v>0</v>
      </c>
      <c r="V207" s="240">
        <f t="shared" si="14"/>
        <v>0</v>
      </c>
      <c r="W207" s="240"/>
      <c r="X207" s="240"/>
      <c r="Y207" s="240"/>
    </row>
    <row r="208" spans="1:25" hidden="1">
      <c r="A208" s="238"/>
      <c r="B208" s="239"/>
      <c r="C208" s="239"/>
      <c r="D208" s="238"/>
      <c r="E208" s="238"/>
      <c r="F208" s="238"/>
      <c r="G208" s="238"/>
      <c r="H208" s="238"/>
      <c r="K208" s="238"/>
      <c r="L208" s="240"/>
      <c r="M208" s="240"/>
      <c r="N208" s="240"/>
      <c r="O208" s="240"/>
      <c r="P208" s="240"/>
      <c r="R208" s="240">
        <f t="shared" si="12"/>
        <v>0</v>
      </c>
      <c r="S208" s="240">
        <f>IFERROR(IF(J208="X",0,IF(K208="X",0,VLOOKUP(K208,'1'!$K$3:$L$16,2,FALSE))),0)</f>
        <v>0</v>
      </c>
      <c r="T208" s="240">
        <f t="shared" si="13"/>
        <v>0</v>
      </c>
      <c r="U208" s="240">
        <f>IFERROR(VLOOKUP(K208,'1'!$K$3:$M$16,3,FALSE),0)</f>
        <v>0</v>
      </c>
      <c r="V208" s="240">
        <f t="shared" si="14"/>
        <v>0</v>
      </c>
      <c r="W208" s="240"/>
      <c r="X208" s="240"/>
      <c r="Y208" s="240"/>
    </row>
    <row r="209" spans="1:25" hidden="1">
      <c r="A209" s="238"/>
      <c r="B209" s="239"/>
      <c r="C209" s="239"/>
      <c r="D209" s="238"/>
      <c r="E209" s="238"/>
      <c r="F209" s="238"/>
      <c r="G209" s="238"/>
      <c r="H209" s="238"/>
      <c r="K209" s="238"/>
      <c r="L209" s="240"/>
      <c r="M209" s="240"/>
      <c r="N209" s="240"/>
      <c r="O209" s="240"/>
      <c r="P209" s="240"/>
      <c r="R209" s="240">
        <f t="shared" si="12"/>
        <v>0</v>
      </c>
      <c r="S209" s="240">
        <f>IFERROR(IF(J209="X",0,IF(K209="X",0,VLOOKUP(K209,'1'!$K$3:$L$16,2,FALSE))),0)</f>
        <v>0</v>
      </c>
      <c r="T209" s="240">
        <f t="shared" si="13"/>
        <v>0</v>
      </c>
      <c r="U209" s="240">
        <f>IFERROR(VLOOKUP(K209,'1'!$K$3:$M$16,3,FALSE),0)</f>
        <v>0</v>
      </c>
      <c r="V209" s="240">
        <f t="shared" si="14"/>
        <v>0</v>
      </c>
      <c r="W209" s="240"/>
      <c r="X209" s="240"/>
      <c r="Y209" s="240"/>
    </row>
    <row r="210" spans="1:25" hidden="1">
      <c r="A210" s="238"/>
      <c r="B210" s="239"/>
      <c r="C210" s="239"/>
      <c r="D210" s="238"/>
      <c r="E210" s="238"/>
      <c r="F210" s="238"/>
      <c r="G210" s="238"/>
      <c r="H210" s="238"/>
      <c r="K210" s="238"/>
      <c r="L210" s="240"/>
      <c r="M210" s="240"/>
      <c r="N210" s="240"/>
      <c r="O210" s="240"/>
      <c r="P210" s="240"/>
      <c r="R210" s="240">
        <f t="shared" si="12"/>
        <v>0</v>
      </c>
      <c r="S210" s="240">
        <f>IFERROR(IF(J210="X",0,IF(K210="X",0,VLOOKUP(K210,'1'!$K$3:$L$16,2,FALSE))),0)</f>
        <v>0</v>
      </c>
      <c r="T210" s="240">
        <f t="shared" si="13"/>
        <v>0</v>
      </c>
      <c r="U210" s="240">
        <f>IFERROR(VLOOKUP(K210,'1'!$K$3:$M$16,3,FALSE),0)</f>
        <v>0</v>
      </c>
      <c r="V210" s="240">
        <f t="shared" si="14"/>
        <v>0</v>
      </c>
      <c r="W210" s="240"/>
      <c r="X210" s="240"/>
      <c r="Y210" s="240"/>
    </row>
    <row r="211" spans="1:25" hidden="1">
      <c r="A211" s="238"/>
      <c r="B211" s="239"/>
      <c r="C211" s="239"/>
      <c r="D211" s="238"/>
      <c r="E211" s="238"/>
      <c r="F211" s="238"/>
      <c r="G211" s="238"/>
      <c r="H211" s="238"/>
      <c r="K211" s="238"/>
      <c r="L211" s="240"/>
      <c r="M211" s="240"/>
      <c r="N211" s="240"/>
      <c r="O211" s="240"/>
      <c r="P211" s="240"/>
      <c r="R211" s="240">
        <f t="shared" si="12"/>
        <v>0</v>
      </c>
      <c r="S211" s="240">
        <f>IFERROR(IF(J211="X",0,IF(K211="X",0,VLOOKUP(K211,'1'!$K$3:$L$16,2,FALSE))),0)</f>
        <v>0</v>
      </c>
      <c r="T211" s="240">
        <f t="shared" si="13"/>
        <v>0</v>
      </c>
      <c r="U211" s="240">
        <f>IFERROR(VLOOKUP(K211,'1'!$K$3:$M$16,3,FALSE),0)</f>
        <v>0</v>
      </c>
      <c r="V211" s="240">
        <f t="shared" si="14"/>
        <v>0</v>
      </c>
      <c r="W211" s="240"/>
      <c r="X211" s="240"/>
      <c r="Y211" s="240"/>
    </row>
    <row r="212" spans="1:25" hidden="1">
      <c r="A212" s="238"/>
      <c r="B212" s="239"/>
      <c r="C212" s="239"/>
      <c r="D212" s="238"/>
      <c r="E212" s="238"/>
      <c r="F212" s="238"/>
      <c r="G212" s="238"/>
      <c r="H212" s="238"/>
      <c r="K212" s="238"/>
      <c r="L212" s="240"/>
      <c r="M212" s="240"/>
      <c r="N212" s="240"/>
      <c r="O212" s="240"/>
      <c r="P212" s="240"/>
      <c r="R212" s="240">
        <f t="shared" si="12"/>
        <v>0</v>
      </c>
      <c r="S212" s="240">
        <f>IFERROR(IF(J212="X",0,IF(K212="X",0,VLOOKUP(K212,'1'!$K$3:$L$16,2,FALSE))),0)</f>
        <v>0</v>
      </c>
      <c r="T212" s="240">
        <f t="shared" si="13"/>
        <v>0</v>
      </c>
      <c r="U212" s="240">
        <f>IFERROR(VLOOKUP(K212,'1'!$K$3:$M$16,3,FALSE),0)</f>
        <v>0</v>
      </c>
      <c r="V212" s="240">
        <f t="shared" si="14"/>
        <v>0</v>
      </c>
      <c r="W212" s="240"/>
      <c r="X212" s="240"/>
      <c r="Y212" s="240"/>
    </row>
    <row r="213" spans="1:25" hidden="1">
      <c r="A213" s="238"/>
      <c r="B213" s="239"/>
      <c r="C213" s="239"/>
      <c r="D213" s="238"/>
      <c r="E213" s="238"/>
      <c r="F213" s="238"/>
      <c r="G213" s="238"/>
      <c r="H213" s="238"/>
      <c r="K213" s="238"/>
      <c r="L213" s="240"/>
      <c r="M213" s="240"/>
      <c r="N213" s="240"/>
      <c r="O213" s="240"/>
      <c r="P213" s="240"/>
      <c r="R213" s="240">
        <f t="shared" si="12"/>
        <v>0</v>
      </c>
      <c r="S213" s="240">
        <f>IFERROR(IF(J213="X",0,IF(K213="X",0,VLOOKUP(K213,'1'!$K$3:$L$16,2,FALSE))),0)</f>
        <v>0</v>
      </c>
      <c r="T213" s="240">
        <f t="shared" si="13"/>
        <v>0</v>
      </c>
      <c r="U213" s="240">
        <f>IFERROR(VLOOKUP(K213,'1'!$K$3:$M$16,3,FALSE),0)</f>
        <v>0</v>
      </c>
      <c r="V213" s="240">
        <f t="shared" si="14"/>
        <v>0</v>
      </c>
      <c r="W213" s="240"/>
      <c r="X213" s="240"/>
      <c r="Y213" s="240"/>
    </row>
    <row r="214" spans="1:25" hidden="1">
      <c r="A214" s="238"/>
      <c r="B214" s="239"/>
      <c r="C214" s="239"/>
      <c r="D214" s="238"/>
      <c r="E214" s="238"/>
      <c r="F214" s="238"/>
      <c r="G214" s="238"/>
      <c r="H214" s="238"/>
      <c r="K214" s="238"/>
      <c r="L214" s="240"/>
      <c r="M214" s="240"/>
      <c r="N214" s="240"/>
      <c r="O214" s="240"/>
      <c r="P214" s="240"/>
      <c r="R214" s="240">
        <f t="shared" si="12"/>
        <v>0</v>
      </c>
      <c r="S214" s="240">
        <f>IFERROR(IF(J214="X",0,IF(K214="X",0,VLOOKUP(K214,'1'!$K$3:$L$16,2,FALSE))),0)</f>
        <v>0</v>
      </c>
      <c r="T214" s="240">
        <f t="shared" si="13"/>
        <v>0</v>
      </c>
      <c r="U214" s="240">
        <f>IFERROR(VLOOKUP(K214,'1'!$K$3:$M$16,3,FALSE),0)</f>
        <v>0</v>
      </c>
      <c r="V214" s="240">
        <f t="shared" si="14"/>
        <v>0</v>
      </c>
      <c r="W214" s="240"/>
      <c r="X214" s="240"/>
      <c r="Y214" s="240"/>
    </row>
    <row r="215" spans="1:25" hidden="1">
      <c r="A215" s="238"/>
      <c r="B215" s="239"/>
      <c r="C215" s="239"/>
      <c r="D215" s="238"/>
      <c r="E215" s="238"/>
      <c r="F215" s="238"/>
      <c r="G215" s="238"/>
      <c r="H215" s="238"/>
      <c r="K215" s="238"/>
      <c r="L215" s="240"/>
      <c r="M215" s="240"/>
      <c r="N215" s="240"/>
      <c r="O215" s="240"/>
      <c r="P215" s="240"/>
      <c r="R215" s="240">
        <f t="shared" si="12"/>
        <v>0</v>
      </c>
      <c r="S215" s="240">
        <f>IFERROR(IF(J215="X",0,IF(K215="X",0,VLOOKUP(K215,'1'!$K$3:$L$16,2,FALSE))),0)</f>
        <v>0</v>
      </c>
      <c r="T215" s="240">
        <f t="shared" si="13"/>
        <v>0</v>
      </c>
      <c r="U215" s="240">
        <f>IFERROR(VLOOKUP(K215,'1'!$K$3:$M$16,3,FALSE),0)</f>
        <v>0</v>
      </c>
      <c r="V215" s="240">
        <f t="shared" si="14"/>
        <v>0</v>
      </c>
      <c r="W215" s="240"/>
      <c r="X215" s="240"/>
      <c r="Y215" s="240"/>
    </row>
    <row r="216" spans="1:25" hidden="1">
      <c r="A216" s="238"/>
      <c r="B216" s="239"/>
      <c r="C216" s="239"/>
      <c r="D216" s="238"/>
      <c r="E216" s="238"/>
      <c r="F216" s="238"/>
      <c r="G216" s="238"/>
      <c r="H216" s="238"/>
      <c r="K216" s="238"/>
      <c r="L216" s="240"/>
      <c r="M216" s="240"/>
      <c r="N216" s="240"/>
      <c r="O216" s="240"/>
      <c r="P216" s="240"/>
      <c r="R216" s="240">
        <f t="shared" si="12"/>
        <v>0</v>
      </c>
      <c r="S216" s="240">
        <f>IFERROR(IF(J216="X",0,IF(K216="X",0,VLOOKUP(K216,'1'!$K$3:$L$16,2,FALSE))),0)</f>
        <v>0</v>
      </c>
      <c r="T216" s="240">
        <f t="shared" si="13"/>
        <v>0</v>
      </c>
      <c r="U216" s="240">
        <f>IFERROR(VLOOKUP(K216,'1'!$K$3:$M$16,3,FALSE),0)</f>
        <v>0</v>
      </c>
      <c r="V216" s="240">
        <f t="shared" si="14"/>
        <v>0</v>
      </c>
      <c r="W216" s="240"/>
      <c r="X216" s="240"/>
      <c r="Y216" s="240"/>
    </row>
    <row r="217" spans="1:25" hidden="1">
      <c r="A217" s="238"/>
      <c r="B217" s="239"/>
      <c r="C217" s="239"/>
      <c r="D217" s="238"/>
      <c r="E217" s="238"/>
      <c r="F217" s="238"/>
      <c r="G217" s="238"/>
      <c r="H217" s="238"/>
      <c r="K217" s="238"/>
      <c r="L217" s="240"/>
      <c r="M217" s="240"/>
      <c r="N217" s="240"/>
      <c r="O217" s="240"/>
      <c r="P217" s="240"/>
      <c r="R217" s="240">
        <f t="shared" si="12"/>
        <v>0</v>
      </c>
      <c r="S217" s="240">
        <f>IFERROR(IF(J217="X",0,IF(K217="X",0,VLOOKUP(K217,'1'!$K$3:$L$16,2,FALSE))),0)</f>
        <v>0</v>
      </c>
      <c r="T217" s="240">
        <f t="shared" si="13"/>
        <v>0</v>
      </c>
      <c r="U217" s="240">
        <f>IFERROR(VLOOKUP(K217,'1'!$K$3:$M$16,3,FALSE),0)</f>
        <v>0</v>
      </c>
      <c r="V217" s="240">
        <f t="shared" si="14"/>
        <v>0</v>
      </c>
      <c r="W217" s="240"/>
      <c r="X217" s="240"/>
      <c r="Y217" s="240"/>
    </row>
    <row r="218" spans="1:25" hidden="1">
      <c r="A218" s="238"/>
      <c r="B218" s="239"/>
      <c r="C218" s="239"/>
      <c r="D218" s="238"/>
      <c r="E218" s="238"/>
      <c r="F218" s="238"/>
      <c r="G218" s="238"/>
      <c r="H218" s="238"/>
      <c r="K218" s="238"/>
      <c r="L218" s="240"/>
      <c r="M218" s="240"/>
      <c r="N218" s="240"/>
      <c r="O218" s="240"/>
      <c r="P218" s="240"/>
      <c r="R218" s="240">
        <f t="shared" si="12"/>
        <v>0</v>
      </c>
      <c r="S218" s="240">
        <f>IFERROR(IF(J218="X",0,IF(K218="X",0,VLOOKUP(K218,'1'!$K$3:$L$16,2,FALSE))),0)</f>
        <v>0</v>
      </c>
      <c r="T218" s="240">
        <f t="shared" si="13"/>
        <v>0</v>
      </c>
      <c r="U218" s="240">
        <f>IFERROR(VLOOKUP(K218,'1'!$K$3:$M$16,3,FALSE),0)</f>
        <v>0</v>
      </c>
      <c r="V218" s="240">
        <f t="shared" si="14"/>
        <v>0</v>
      </c>
      <c r="W218" s="240"/>
      <c r="X218" s="240"/>
      <c r="Y218" s="240"/>
    </row>
    <row r="219" spans="1:25" hidden="1">
      <c r="A219" s="238"/>
      <c r="B219" s="239"/>
      <c r="C219" s="239"/>
      <c r="D219" s="238"/>
      <c r="E219" s="238"/>
      <c r="F219" s="238"/>
      <c r="G219" s="238"/>
      <c r="H219" s="238"/>
      <c r="K219" s="238"/>
      <c r="L219" s="240"/>
      <c r="M219" s="240"/>
      <c r="N219" s="240"/>
      <c r="O219" s="240"/>
      <c r="P219" s="240"/>
      <c r="R219" s="240">
        <f t="shared" si="12"/>
        <v>0</v>
      </c>
      <c r="S219" s="240">
        <f>IFERROR(IF(J219="X",0,IF(K219="X",0,VLOOKUP(K219,'1'!$K$3:$L$16,2,FALSE))),0)</f>
        <v>0</v>
      </c>
      <c r="T219" s="240">
        <f t="shared" si="13"/>
        <v>0</v>
      </c>
      <c r="U219" s="240">
        <f>IFERROR(VLOOKUP(K219,'1'!$K$3:$M$16,3,FALSE),0)</f>
        <v>0</v>
      </c>
      <c r="V219" s="240">
        <f t="shared" si="14"/>
        <v>0</v>
      </c>
      <c r="W219" s="240"/>
      <c r="X219" s="240"/>
      <c r="Y219" s="240"/>
    </row>
    <row r="220" spans="1:25" hidden="1">
      <c r="A220" s="238"/>
      <c r="B220" s="239"/>
      <c r="C220" s="239"/>
      <c r="D220" s="238"/>
      <c r="E220" s="238"/>
      <c r="F220" s="238"/>
      <c r="G220" s="238"/>
      <c r="H220" s="238"/>
      <c r="K220" s="238"/>
      <c r="L220" s="240"/>
      <c r="M220" s="240"/>
      <c r="N220" s="240"/>
      <c r="O220" s="240"/>
      <c r="P220" s="240"/>
      <c r="R220" s="240">
        <f t="shared" si="12"/>
        <v>0</v>
      </c>
      <c r="S220" s="240">
        <f>IFERROR(IF(J220="X",0,IF(K220="X",0,VLOOKUP(K220,'1'!$K$3:$L$16,2,FALSE))),0)</f>
        <v>0</v>
      </c>
      <c r="T220" s="240">
        <f t="shared" si="13"/>
        <v>0</v>
      </c>
      <c r="U220" s="240">
        <f>IFERROR(VLOOKUP(K220,'1'!$K$3:$M$16,3,FALSE),0)</f>
        <v>0</v>
      </c>
      <c r="V220" s="240">
        <f t="shared" si="14"/>
        <v>0</v>
      </c>
      <c r="W220" s="240"/>
      <c r="X220" s="240"/>
      <c r="Y220" s="240"/>
    </row>
    <row r="221" spans="1:25" hidden="1">
      <c r="A221" s="238"/>
      <c r="B221" s="239"/>
      <c r="C221" s="239"/>
      <c r="D221" s="238"/>
      <c r="E221" s="238"/>
      <c r="F221" s="238"/>
      <c r="G221" s="238"/>
      <c r="H221" s="238"/>
      <c r="K221" s="238"/>
      <c r="L221" s="240"/>
      <c r="M221" s="240"/>
      <c r="N221" s="240"/>
      <c r="O221" s="240"/>
      <c r="P221" s="240"/>
      <c r="R221" s="240">
        <f t="shared" si="12"/>
        <v>0</v>
      </c>
      <c r="S221" s="240">
        <f>IFERROR(IF(J221="X",0,IF(K221="X",0,VLOOKUP(K221,'1'!$K$3:$L$16,2,FALSE))),0)</f>
        <v>0</v>
      </c>
      <c r="T221" s="240">
        <f t="shared" si="13"/>
        <v>0</v>
      </c>
      <c r="U221" s="240">
        <f>IFERROR(VLOOKUP(K221,'1'!$K$3:$M$16,3,FALSE),0)</f>
        <v>0</v>
      </c>
      <c r="V221" s="240">
        <f t="shared" si="14"/>
        <v>0</v>
      </c>
      <c r="W221" s="240"/>
      <c r="X221" s="240"/>
      <c r="Y221" s="240"/>
    </row>
    <row r="222" spans="1:25" hidden="1">
      <c r="A222" s="238"/>
      <c r="B222" s="239"/>
      <c r="C222" s="239"/>
      <c r="D222" s="238"/>
      <c r="E222" s="238"/>
      <c r="F222" s="238"/>
      <c r="G222" s="238"/>
      <c r="H222" s="238"/>
      <c r="K222" s="238"/>
      <c r="L222" s="240"/>
      <c r="M222" s="240"/>
      <c r="N222" s="240"/>
      <c r="O222" s="240"/>
      <c r="P222" s="240"/>
      <c r="R222" s="240">
        <f t="shared" si="12"/>
        <v>0</v>
      </c>
      <c r="S222" s="240">
        <f>IFERROR(IF(J222="X",0,IF(K222="X",0,VLOOKUP(K222,'1'!$K$3:$L$16,2,FALSE))),0)</f>
        <v>0</v>
      </c>
      <c r="T222" s="240">
        <f t="shared" si="13"/>
        <v>0</v>
      </c>
      <c r="U222" s="240">
        <f>IFERROR(VLOOKUP(K222,'1'!$K$3:$M$16,3,FALSE),0)</f>
        <v>0</v>
      </c>
      <c r="V222" s="240">
        <f t="shared" si="14"/>
        <v>0</v>
      </c>
      <c r="W222" s="240"/>
      <c r="X222" s="240"/>
      <c r="Y222" s="240"/>
    </row>
    <row r="223" spans="1:25" hidden="1">
      <c r="A223" s="238"/>
      <c r="B223" s="239"/>
      <c r="C223" s="239"/>
      <c r="D223" s="238"/>
      <c r="E223" s="238"/>
      <c r="F223" s="238"/>
      <c r="G223" s="238"/>
      <c r="H223" s="238"/>
      <c r="K223" s="238"/>
      <c r="L223" s="240"/>
      <c r="M223" s="240"/>
      <c r="N223" s="240"/>
      <c r="O223" s="240"/>
      <c r="P223" s="240"/>
      <c r="R223" s="240">
        <f t="shared" si="12"/>
        <v>0</v>
      </c>
      <c r="S223" s="240">
        <f>IFERROR(IF(J223="X",0,IF(K223="X",0,VLOOKUP(K223,'1'!$K$3:$L$16,2,FALSE))),0)</f>
        <v>0</v>
      </c>
      <c r="T223" s="240">
        <f t="shared" si="13"/>
        <v>0</v>
      </c>
      <c r="U223" s="240">
        <f>IFERROR(VLOOKUP(K223,'1'!$K$3:$M$16,3,FALSE),0)</f>
        <v>0</v>
      </c>
      <c r="V223" s="240">
        <f t="shared" si="14"/>
        <v>0</v>
      </c>
      <c r="W223" s="240"/>
      <c r="X223" s="240"/>
      <c r="Y223" s="240"/>
    </row>
    <row r="224" spans="1:25" hidden="1">
      <c r="A224" s="238"/>
      <c r="B224" s="239"/>
      <c r="C224" s="239"/>
      <c r="D224" s="238"/>
      <c r="E224" s="238"/>
      <c r="F224" s="238"/>
      <c r="G224" s="238"/>
      <c r="H224" s="238"/>
      <c r="K224" s="238"/>
      <c r="L224" s="240"/>
      <c r="M224" s="240"/>
      <c r="N224" s="240"/>
      <c r="O224" s="240"/>
      <c r="P224" s="240"/>
      <c r="R224" s="240">
        <f t="shared" si="12"/>
        <v>0</v>
      </c>
      <c r="S224" s="240">
        <f>IFERROR(IF(J224="X",0,IF(K224="X",0,VLOOKUP(K224,'1'!$K$3:$L$16,2,FALSE))),0)</f>
        <v>0</v>
      </c>
      <c r="T224" s="240">
        <f t="shared" si="13"/>
        <v>0</v>
      </c>
      <c r="U224" s="240">
        <f>IFERROR(VLOOKUP(K224,'1'!$K$3:$M$16,3,FALSE),0)</f>
        <v>0</v>
      </c>
      <c r="V224" s="240">
        <f t="shared" si="14"/>
        <v>0</v>
      </c>
      <c r="W224" s="240"/>
      <c r="X224" s="240"/>
      <c r="Y224" s="240"/>
    </row>
    <row r="225" spans="1:25" hidden="1">
      <c r="A225" s="238"/>
      <c r="B225" s="239"/>
      <c r="C225" s="239"/>
      <c r="D225" s="238"/>
      <c r="E225" s="238"/>
      <c r="F225" s="238"/>
      <c r="G225" s="238"/>
      <c r="H225" s="238"/>
      <c r="K225" s="238"/>
      <c r="L225" s="240"/>
      <c r="M225" s="240"/>
      <c r="N225" s="240"/>
      <c r="O225" s="240"/>
      <c r="P225" s="240"/>
      <c r="R225" s="240">
        <f t="shared" si="12"/>
        <v>0</v>
      </c>
      <c r="S225" s="240">
        <f>IFERROR(IF(J225="X",0,IF(K225="X",0,VLOOKUP(K225,'1'!$K$3:$L$16,2,FALSE))),0)</f>
        <v>0</v>
      </c>
      <c r="T225" s="240">
        <f t="shared" si="13"/>
        <v>0</v>
      </c>
      <c r="U225" s="240">
        <f>IFERROR(VLOOKUP(K225,'1'!$K$3:$M$16,3,FALSE),0)</f>
        <v>0</v>
      </c>
      <c r="V225" s="240">
        <f t="shared" si="14"/>
        <v>0</v>
      </c>
      <c r="W225" s="240"/>
      <c r="X225" s="240"/>
      <c r="Y225" s="240"/>
    </row>
    <row r="226" spans="1:25" hidden="1">
      <c r="A226" s="238"/>
      <c r="B226" s="239"/>
      <c r="C226" s="239"/>
      <c r="D226" s="238"/>
      <c r="E226" s="238"/>
      <c r="F226" s="238"/>
      <c r="G226" s="238"/>
      <c r="H226" s="238"/>
      <c r="K226" s="238"/>
      <c r="L226" s="240"/>
      <c r="M226" s="240"/>
      <c r="N226" s="240"/>
      <c r="O226" s="240"/>
      <c r="P226" s="240"/>
      <c r="R226" s="240">
        <f t="shared" si="12"/>
        <v>0</v>
      </c>
      <c r="S226" s="240">
        <f>IFERROR(IF(J226="X",0,IF(K226="X",0,VLOOKUP(K226,'1'!$K$3:$L$16,2,FALSE))),0)</f>
        <v>0</v>
      </c>
      <c r="T226" s="240">
        <f t="shared" si="13"/>
        <v>0</v>
      </c>
      <c r="U226" s="240">
        <f>IFERROR(VLOOKUP(K226,'1'!$K$3:$M$16,3,FALSE),0)</f>
        <v>0</v>
      </c>
      <c r="V226" s="240">
        <f t="shared" si="14"/>
        <v>0</v>
      </c>
      <c r="W226" s="240"/>
      <c r="X226" s="240"/>
      <c r="Y226" s="240"/>
    </row>
    <row r="227" spans="1:25" hidden="1">
      <c r="A227" s="238"/>
      <c r="B227" s="239"/>
      <c r="C227" s="239"/>
      <c r="D227" s="238"/>
      <c r="E227" s="238"/>
      <c r="F227" s="238"/>
      <c r="G227" s="238"/>
      <c r="H227" s="238"/>
      <c r="K227" s="238"/>
      <c r="L227" s="240"/>
      <c r="M227" s="240"/>
      <c r="N227" s="240"/>
      <c r="O227" s="240"/>
      <c r="P227" s="240"/>
      <c r="R227" s="240">
        <f t="shared" si="12"/>
        <v>0</v>
      </c>
      <c r="S227" s="240">
        <f>IFERROR(IF(J227="X",0,IF(K227="X",0,VLOOKUP(K227,'1'!$K$3:$L$16,2,FALSE))),0)</f>
        <v>0</v>
      </c>
      <c r="T227" s="240">
        <f t="shared" si="13"/>
        <v>0</v>
      </c>
      <c r="U227" s="240">
        <f>IFERROR(VLOOKUP(K227,'1'!$K$3:$M$16,3,FALSE),0)</f>
        <v>0</v>
      </c>
      <c r="V227" s="240">
        <f t="shared" si="14"/>
        <v>0</v>
      </c>
      <c r="W227" s="240"/>
      <c r="X227" s="240"/>
      <c r="Y227" s="240"/>
    </row>
    <row r="228" spans="1:25" hidden="1">
      <c r="A228" s="238"/>
      <c r="B228" s="239"/>
      <c r="C228" s="239"/>
      <c r="D228" s="238"/>
      <c r="E228" s="238"/>
      <c r="F228" s="238"/>
      <c r="G228" s="238"/>
      <c r="H228" s="238"/>
      <c r="K228" s="238"/>
      <c r="L228" s="240"/>
      <c r="M228" s="240"/>
      <c r="N228" s="240"/>
      <c r="O228" s="240"/>
      <c r="P228" s="240"/>
      <c r="R228" s="240">
        <f t="shared" si="12"/>
        <v>0</v>
      </c>
      <c r="S228" s="240">
        <f>IFERROR(IF(J228="X",0,IF(K228="X",0,VLOOKUP(K228,'1'!$K$3:$L$16,2,FALSE))),0)</f>
        <v>0</v>
      </c>
      <c r="T228" s="240">
        <f t="shared" si="13"/>
        <v>0</v>
      </c>
      <c r="U228" s="240">
        <f>IFERROR(VLOOKUP(K228,'1'!$K$3:$M$16,3,FALSE),0)</f>
        <v>0</v>
      </c>
      <c r="V228" s="240">
        <f t="shared" si="14"/>
        <v>0</v>
      </c>
      <c r="W228" s="240"/>
      <c r="X228" s="240"/>
      <c r="Y228" s="240"/>
    </row>
    <row r="229" spans="1:25" hidden="1">
      <c r="A229" s="238"/>
      <c r="B229" s="239"/>
      <c r="C229" s="239"/>
      <c r="D229" s="238"/>
      <c r="E229" s="238"/>
      <c r="F229" s="238"/>
      <c r="G229" s="238"/>
      <c r="H229" s="238"/>
      <c r="K229" s="238"/>
      <c r="L229" s="240"/>
      <c r="M229" s="240"/>
      <c r="N229" s="240"/>
      <c r="O229" s="240"/>
      <c r="P229" s="240"/>
      <c r="R229" s="240">
        <f t="shared" si="12"/>
        <v>0</v>
      </c>
      <c r="S229" s="240">
        <f>IFERROR(IF(J229="X",0,IF(K229="X",0,VLOOKUP(K229,'1'!$K$3:$L$16,2,FALSE))),0)</f>
        <v>0</v>
      </c>
      <c r="T229" s="240">
        <f t="shared" si="13"/>
        <v>0</v>
      </c>
      <c r="U229" s="240">
        <f>IFERROR(VLOOKUP(K229,'1'!$K$3:$M$16,3,FALSE),0)</f>
        <v>0</v>
      </c>
      <c r="V229" s="240">
        <f t="shared" si="14"/>
        <v>0</v>
      </c>
      <c r="W229" s="240"/>
      <c r="X229" s="240"/>
      <c r="Y229" s="240"/>
    </row>
    <row r="230" spans="1:25" hidden="1">
      <c r="A230" s="238"/>
      <c r="B230" s="239"/>
      <c r="C230" s="239"/>
      <c r="D230" s="238"/>
      <c r="E230" s="238"/>
      <c r="F230" s="238"/>
      <c r="G230" s="238"/>
      <c r="H230" s="238"/>
      <c r="K230" s="238"/>
      <c r="L230" s="240"/>
      <c r="M230" s="240"/>
      <c r="N230" s="240"/>
      <c r="O230" s="240"/>
      <c r="P230" s="240"/>
      <c r="R230" s="240">
        <f t="shared" si="12"/>
        <v>0</v>
      </c>
      <c r="S230" s="240">
        <f>IFERROR(IF(J230="X",0,IF(K230="X",0,VLOOKUP(K230,'1'!$K$3:$L$16,2,FALSE))),0)</f>
        <v>0</v>
      </c>
      <c r="T230" s="240">
        <f t="shared" si="13"/>
        <v>0</v>
      </c>
      <c r="U230" s="240">
        <f>IFERROR(VLOOKUP(K230,'1'!$K$3:$M$16,3,FALSE),0)</f>
        <v>0</v>
      </c>
      <c r="V230" s="240">
        <f t="shared" si="14"/>
        <v>0</v>
      </c>
      <c r="W230" s="240"/>
      <c r="X230" s="240"/>
      <c r="Y230" s="240"/>
    </row>
    <row r="231" spans="1:25" hidden="1">
      <c r="A231" s="238"/>
      <c r="B231" s="239"/>
      <c r="C231" s="239"/>
      <c r="D231" s="238"/>
      <c r="E231" s="238"/>
      <c r="F231" s="238"/>
      <c r="G231" s="238"/>
      <c r="H231" s="238"/>
      <c r="K231" s="238"/>
      <c r="L231" s="240"/>
      <c r="M231" s="240"/>
      <c r="N231" s="240"/>
      <c r="O231" s="240"/>
      <c r="P231" s="240"/>
      <c r="R231" s="240">
        <f t="shared" si="12"/>
        <v>0</v>
      </c>
      <c r="S231" s="240">
        <f>IFERROR(IF(J231="X",0,IF(K231="X",0,VLOOKUP(K231,'1'!$K$3:$L$16,2,FALSE))),0)</f>
        <v>0</v>
      </c>
      <c r="T231" s="240">
        <f t="shared" si="13"/>
        <v>0</v>
      </c>
      <c r="U231" s="240">
        <f>IFERROR(VLOOKUP(K231,'1'!$K$3:$M$16,3,FALSE),0)</f>
        <v>0</v>
      </c>
      <c r="V231" s="240">
        <f t="shared" si="14"/>
        <v>0</v>
      </c>
      <c r="W231" s="240"/>
      <c r="X231" s="240"/>
      <c r="Y231" s="240"/>
    </row>
    <row r="232" spans="1:25" hidden="1">
      <c r="A232" s="238"/>
      <c r="B232" s="239"/>
      <c r="C232" s="239"/>
      <c r="D232" s="238"/>
      <c r="E232" s="238"/>
      <c r="F232" s="238"/>
      <c r="G232" s="238"/>
      <c r="H232" s="238"/>
      <c r="K232" s="238"/>
      <c r="L232" s="240"/>
      <c r="M232" s="240"/>
      <c r="N232" s="240"/>
      <c r="O232" s="240"/>
      <c r="P232" s="240"/>
      <c r="R232" s="240">
        <f t="shared" si="12"/>
        <v>0</v>
      </c>
      <c r="S232" s="240">
        <f>IFERROR(IF(J232="X",0,IF(K232="X",0,VLOOKUP(K232,'1'!$K$3:$L$16,2,FALSE))),0)</f>
        <v>0</v>
      </c>
      <c r="T232" s="240">
        <f t="shared" si="13"/>
        <v>0</v>
      </c>
      <c r="U232" s="240">
        <f>IFERROR(VLOOKUP(K232,'1'!$K$3:$M$16,3,FALSE),0)</f>
        <v>0</v>
      </c>
      <c r="V232" s="240">
        <f t="shared" si="14"/>
        <v>0</v>
      </c>
      <c r="W232" s="240"/>
      <c r="X232" s="240"/>
      <c r="Y232" s="240"/>
    </row>
    <row r="233" spans="1:25" hidden="1">
      <c r="A233" s="238"/>
      <c r="B233" s="239"/>
      <c r="C233" s="239"/>
      <c r="D233" s="238"/>
      <c r="E233" s="238"/>
      <c r="F233" s="238"/>
      <c r="G233" s="238"/>
      <c r="H233" s="238"/>
      <c r="K233" s="238"/>
      <c r="L233" s="240"/>
      <c r="M233" s="240"/>
      <c r="N233" s="240"/>
      <c r="O233" s="240"/>
      <c r="P233" s="240"/>
      <c r="R233" s="240">
        <f t="shared" si="12"/>
        <v>0</v>
      </c>
      <c r="S233" s="240">
        <f>IFERROR(IF(J233="X",0,IF(K233="X",0,VLOOKUP(K233,'1'!$K$3:$L$16,2,FALSE))),0)</f>
        <v>0</v>
      </c>
      <c r="T233" s="240">
        <f t="shared" si="13"/>
        <v>0</v>
      </c>
      <c r="U233" s="240">
        <f>IFERROR(VLOOKUP(K233,'1'!$K$3:$M$16,3,FALSE),0)</f>
        <v>0</v>
      </c>
      <c r="V233" s="240">
        <f t="shared" si="14"/>
        <v>0</v>
      </c>
      <c r="W233" s="240"/>
      <c r="X233" s="240"/>
      <c r="Y233" s="240"/>
    </row>
    <row r="234" spans="1:25" hidden="1">
      <c r="A234" s="238"/>
      <c r="B234" s="239"/>
      <c r="C234" s="239"/>
      <c r="D234" s="238"/>
      <c r="E234" s="238"/>
      <c r="F234" s="238"/>
      <c r="G234" s="238"/>
      <c r="H234" s="238"/>
      <c r="K234" s="238"/>
      <c r="L234" s="240"/>
      <c r="M234" s="240"/>
      <c r="N234" s="240"/>
      <c r="O234" s="240"/>
      <c r="P234" s="240"/>
      <c r="R234" s="240">
        <f t="shared" si="12"/>
        <v>0</v>
      </c>
      <c r="S234" s="240">
        <f>IFERROR(IF(J234="X",0,IF(K234="X",0,VLOOKUP(K234,'1'!$K$3:$L$16,2,FALSE))),0)</f>
        <v>0</v>
      </c>
      <c r="T234" s="240">
        <f t="shared" si="13"/>
        <v>0</v>
      </c>
      <c r="U234" s="240">
        <f>IFERROR(VLOOKUP(K234,'1'!$K$3:$M$16,3,FALSE),0)</f>
        <v>0</v>
      </c>
      <c r="V234" s="240">
        <f t="shared" si="14"/>
        <v>0</v>
      </c>
      <c r="W234" s="240"/>
      <c r="X234" s="240"/>
      <c r="Y234" s="240"/>
    </row>
    <row r="235" spans="1:25" hidden="1">
      <c r="A235" s="238"/>
      <c r="B235" s="239"/>
      <c r="C235" s="239"/>
      <c r="D235" s="238"/>
      <c r="E235" s="238"/>
      <c r="F235" s="238"/>
      <c r="G235" s="238"/>
      <c r="H235" s="238"/>
      <c r="K235" s="238"/>
      <c r="L235" s="240"/>
      <c r="M235" s="240"/>
      <c r="N235" s="240"/>
      <c r="O235" s="240"/>
      <c r="P235" s="240"/>
      <c r="R235" s="240">
        <f t="shared" si="12"/>
        <v>0</v>
      </c>
      <c r="S235" s="240">
        <f>IFERROR(IF(J235="X",0,IF(K235="X",0,VLOOKUP(K235,'1'!$K$3:$L$16,2,FALSE))),0)</f>
        <v>0</v>
      </c>
      <c r="T235" s="240">
        <f t="shared" si="13"/>
        <v>0</v>
      </c>
      <c r="U235" s="240">
        <f>IFERROR(VLOOKUP(K235,'1'!$K$3:$M$16,3,FALSE),0)</f>
        <v>0</v>
      </c>
      <c r="V235" s="240">
        <f t="shared" si="14"/>
        <v>0</v>
      </c>
      <c r="W235" s="240"/>
      <c r="X235" s="240"/>
      <c r="Y235" s="240"/>
    </row>
    <row r="236" spans="1:25" hidden="1">
      <c r="A236" s="238"/>
      <c r="B236" s="239"/>
      <c r="C236" s="239"/>
      <c r="D236" s="238"/>
      <c r="E236" s="238"/>
      <c r="F236" s="238"/>
      <c r="G236" s="238"/>
      <c r="H236" s="238"/>
      <c r="K236" s="238"/>
      <c r="L236" s="240"/>
      <c r="M236" s="240"/>
      <c r="N236" s="240"/>
      <c r="O236" s="240"/>
      <c r="P236" s="240"/>
      <c r="R236" s="240">
        <f t="shared" si="12"/>
        <v>0</v>
      </c>
      <c r="S236" s="240">
        <f>IFERROR(IF(J236="X",0,IF(K236="X",0,VLOOKUP(K236,'1'!$K$3:$L$16,2,FALSE))),0)</f>
        <v>0</v>
      </c>
      <c r="T236" s="240">
        <f t="shared" si="13"/>
        <v>0</v>
      </c>
      <c r="U236" s="240">
        <f>IFERROR(VLOOKUP(K236,'1'!$K$3:$M$16,3,FALSE),0)</f>
        <v>0</v>
      </c>
      <c r="V236" s="240">
        <f t="shared" si="14"/>
        <v>0</v>
      </c>
      <c r="W236" s="240"/>
      <c r="X236" s="240"/>
      <c r="Y236" s="240"/>
    </row>
    <row r="237" spans="1:25" hidden="1">
      <c r="A237" s="238"/>
      <c r="B237" s="239"/>
      <c r="C237" s="239"/>
      <c r="D237" s="238"/>
      <c r="E237" s="238"/>
      <c r="F237" s="238"/>
      <c r="G237" s="238"/>
      <c r="H237" s="238"/>
      <c r="K237" s="238"/>
      <c r="L237" s="240"/>
      <c r="M237" s="240"/>
      <c r="N237" s="240"/>
      <c r="O237" s="240"/>
      <c r="P237" s="240"/>
      <c r="R237" s="240">
        <f t="shared" si="12"/>
        <v>0</v>
      </c>
      <c r="S237" s="240">
        <f>IFERROR(IF(J237="X",0,IF(K237="X",0,VLOOKUP(K237,'1'!$K$3:$L$16,2,FALSE))),0)</f>
        <v>0</v>
      </c>
      <c r="T237" s="240">
        <f t="shared" si="13"/>
        <v>0</v>
      </c>
      <c r="U237" s="240">
        <f>IFERROR(VLOOKUP(K237,'1'!$K$3:$M$16,3,FALSE),0)</f>
        <v>0</v>
      </c>
      <c r="V237" s="240">
        <f t="shared" si="14"/>
        <v>0</v>
      </c>
      <c r="W237" s="240"/>
      <c r="X237" s="240"/>
      <c r="Y237" s="240"/>
    </row>
    <row r="238" spans="1:25" hidden="1">
      <c r="A238" s="238"/>
      <c r="B238" s="239"/>
      <c r="C238" s="239"/>
      <c r="D238" s="238"/>
      <c r="E238" s="238"/>
      <c r="F238" s="238"/>
      <c r="G238" s="238"/>
      <c r="H238" s="238"/>
      <c r="K238" s="238"/>
      <c r="L238" s="240"/>
      <c r="M238" s="240"/>
      <c r="N238" s="240"/>
      <c r="O238" s="240"/>
      <c r="P238" s="240"/>
      <c r="R238" s="240">
        <f t="shared" si="12"/>
        <v>0</v>
      </c>
      <c r="S238" s="240">
        <f>IFERROR(IF(J238="X",0,IF(K238="X",0,VLOOKUP(K238,'1'!$K$3:$L$16,2,FALSE))),0)</f>
        <v>0</v>
      </c>
      <c r="T238" s="240">
        <f t="shared" si="13"/>
        <v>0</v>
      </c>
      <c r="U238" s="240">
        <f>IFERROR(VLOOKUP(K238,'1'!$K$3:$M$16,3,FALSE),0)</f>
        <v>0</v>
      </c>
      <c r="V238" s="240">
        <f t="shared" si="14"/>
        <v>0</v>
      </c>
      <c r="W238" s="240"/>
      <c r="X238" s="240"/>
      <c r="Y238" s="240"/>
    </row>
    <row r="239" spans="1:25" hidden="1">
      <c r="A239" s="238"/>
      <c r="B239" s="239"/>
      <c r="C239" s="239"/>
      <c r="D239" s="238"/>
      <c r="E239" s="238"/>
      <c r="F239" s="238"/>
      <c r="G239" s="238"/>
      <c r="H239" s="238"/>
      <c r="K239" s="238"/>
      <c r="L239" s="240"/>
      <c r="M239" s="240"/>
      <c r="N239" s="240"/>
      <c r="O239" s="240"/>
      <c r="P239" s="240"/>
      <c r="R239" s="240">
        <f t="shared" si="12"/>
        <v>0</v>
      </c>
      <c r="S239" s="240">
        <f>IFERROR(IF(J239="X",0,IF(K239="X",0,VLOOKUP(K239,'1'!$K$3:$L$16,2,FALSE))),0)</f>
        <v>0</v>
      </c>
      <c r="T239" s="240">
        <f t="shared" si="13"/>
        <v>0</v>
      </c>
      <c r="U239" s="240">
        <f>IFERROR(VLOOKUP(K239,'1'!$K$3:$M$16,3,FALSE),0)</f>
        <v>0</v>
      </c>
      <c r="V239" s="240">
        <f t="shared" si="14"/>
        <v>0</v>
      </c>
      <c r="W239" s="240"/>
      <c r="X239" s="240"/>
      <c r="Y239" s="240"/>
    </row>
    <row r="240" spans="1:25" hidden="1">
      <c r="A240" s="238"/>
      <c r="B240" s="239"/>
      <c r="C240" s="239"/>
      <c r="D240" s="238"/>
      <c r="E240" s="238"/>
      <c r="F240" s="238"/>
      <c r="G240" s="238"/>
      <c r="H240" s="238"/>
      <c r="K240" s="238"/>
      <c r="L240" s="240"/>
      <c r="M240" s="240"/>
      <c r="N240" s="240"/>
      <c r="O240" s="240"/>
      <c r="P240" s="240"/>
      <c r="R240" s="240">
        <f t="shared" si="12"/>
        <v>0</v>
      </c>
      <c r="S240" s="240">
        <f>IFERROR(IF(J240="X",0,IF(K240="X",0,VLOOKUP(K240,'1'!$K$3:$L$16,2,FALSE))),0)</f>
        <v>0</v>
      </c>
      <c r="T240" s="240">
        <f t="shared" si="13"/>
        <v>0</v>
      </c>
      <c r="U240" s="240">
        <f>IFERROR(VLOOKUP(K240,'1'!$K$3:$M$16,3,FALSE),0)</f>
        <v>0</v>
      </c>
      <c r="V240" s="240">
        <f t="shared" si="14"/>
        <v>0</v>
      </c>
      <c r="W240" s="240"/>
      <c r="X240" s="240"/>
      <c r="Y240" s="240"/>
    </row>
    <row r="241" spans="1:25" hidden="1">
      <c r="A241" s="238"/>
      <c r="B241" s="239"/>
      <c r="C241" s="239"/>
      <c r="D241" s="238"/>
      <c r="E241" s="238"/>
      <c r="F241" s="238"/>
      <c r="G241" s="238"/>
      <c r="H241" s="238"/>
      <c r="K241" s="238"/>
      <c r="L241" s="240"/>
      <c r="M241" s="240"/>
      <c r="N241" s="240"/>
      <c r="O241" s="240"/>
      <c r="P241" s="240"/>
      <c r="R241" s="240">
        <f t="shared" si="12"/>
        <v>0</v>
      </c>
      <c r="S241" s="240">
        <f>IFERROR(IF(J241="X",0,IF(K241="X",0,VLOOKUP(K241,'1'!$K$3:$L$16,2,FALSE))),0)</f>
        <v>0</v>
      </c>
      <c r="T241" s="240">
        <f t="shared" si="13"/>
        <v>0</v>
      </c>
      <c r="U241" s="240">
        <f>IFERROR(VLOOKUP(K241,'1'!$K$3:$M$16,3,FALSE),0)</f>
        <v>0</v>
      </c>
      <c r="V241" s="240">
        <f t="shared" si="14"/>
        <v>0</v>
      </c>
      <c r="W241" s="240"/>
      <c r="X241" s="240"/>
      <c r="Y241" s="240"/>
    </row>
    <row r="242" spans="1:25" hidden="1">
      <c r="A242" s="238"/>
      <c r="B242" s="239"/>
      <c r="C242" s="239"/>
      <c r="D242" s="238"/>
      <c r="E242" s="238"/>
      <c r="F242" s="238"/>
      <c r="G242" s="238"/>
      <c r="H242" s="238"/>
      <c r="K242" s="238"/>
      <c r="L242" s="240"/>
      <c r="M242" s="240"/>
      <c r="N242" s="240"/>
      <c r="O242" s="240"/>
      <c r="P242" s="240"/>
      <c r="R242" s="240">
        <f t="shared" si="12"/>
        <v>0</v>
      </c>
      <c r="S242" s="240">
        <f>IFERROR(IF(J242="X",0,IF(K242="X",0,VLOOKUP(K242,'1'!$K$3:$L$16,2,FALSE))),0)</f>
        <v>0</v>
      </c>
      <c r="T242" s="240">
        <f t="shared" si="13"/>
        <v>0</v>
      </c>
      <c r="U242" s="240">
        <f>IFERROR(VLOOKUP(K242,'1'!$K$3:$M$16,3,FALSE),0)</f>
        <v>0</v>
      </c>
      <c r="V242" s="240">
        <f t="shared" si="14"/>
        <v>0</v>
      </c>
      <c r="W242" s="240"/>
      <c r="X242" s="240"/>
      <c r="Y242" s="240"/>
    </row>
    <row r="243" spans="1:25" hidden="1">
      <c r="A243" s="238"/>
      <c r="B243" s="239"/>
      <c r="C243" s="239"/>
      <c r="D243" s="238"/>
      <c r="E243" s="238"/>
      <c r="F243" s="238"/>
      <c r="G243" s="238"/>
      <c r="H243" s="238"/>
      <c r="K243" s="238"/>
      <c r="L243" s="240"/>
      <c r="M243" s="240"/>
      <c r="N243" s="240"/>
      <c r="O243" s="240"/>
      <c r="P243" s="240"/>
      <c r="R243" s="240">
        <f t="shared" si="12"/>
        <v>0</v>
      </c>
      <c r="S243" s="240">
        <f>IFERROR(IF(J243="X",0,IF(K243="X",0,VLOOKUP(K243,'1'!$K$3:$L$16,2,FALSE))),0)</f>
        <v>0</v>
      </c>
      <c r="T243" s="240">
        <f t="shared" si="13"/>
        <v>0</v>
      </c>
      <c r="U243" s="240">
        <f>IFERROR(VLOOKUP(K243,'1'!$K$3:$M$16,3,FALSE),0)</f>
        <v>0</v>
      </c>
      <c r="V243" s="240">
        <f t="shared" si="14"/>
        <v>0</v>
      </c>
      <c r="W243" s="240"/>
      <c r="X243" s="240"/>
      <c r="Y243" s="240"/>
    </row>
    <row r="244" spans="1:25" hidden="1">
      <c r="A244" s="238"/>
      <c r="B244" s="239"/>
      <c r="C244" s="239"/>
      <c r="D244" s="238"/>
      <c r="E244" s="238"/>
      <c r="F244" s="238"/>
      <c r="G244" s="238"/>
      <c r="H244" s="238"/>
      <c r="K244" s="238"/>
      <c r="L244" s="240"/>
      <c r="M244" s="240"/>
      <c r="N244" s="240"/>
      <c r="O244" s="240"/>
      <c r="P244" s="240"/>
      <c r="R244" s="240">
        <f t="shared" si="12"/>
        <v>0</v>
      </c>
      <c r="S244" s="240">
        <f>IFERROR(IF(J244="X",0,IF(K244="X",0,VLOOKUP(K244,'1'!$K$3:$L$16,2,FALSE))),0)</f>
        <v>0</v>
      </c>
      <c r="T244" s="240">
        <f t="shared" si="13"/>
        <v>0</v>
      </c>
      <c r="U244" s="240">
        <f>IFERROR(VLOOKUP(K244,'1'!$K$3:$M$16,3,FALSE),0)</f>
        <v>0</v>
      </c>
      <c r="V244" s="240">
        <f t="shared" si="14"/>
        <v>0</v>
      </c>
      <c r="W244" s="240"/>
      <c r="X244" s="240"/>
      <c r="Y244" s="240"/>
    </row>
    <row r="245" spans="1:25" hidden="1">
      <c r="A245" s="238"/>
      <c r="B245" s="239"/>
      <c r="C245" s="239"/>
      <c r="D245" s="238"/>
      <c r="E245" s="238"/>
      <c r="F245" s="238"/>
      <c r="G245" s="238"/>
      <c r="H245" s="238"/>
      <c r="K245" s="238"/>
      <c r="L245" s="240"/>
      <c r="M245" s="240"/>
      <c r="N245" s="240"/>
      <c r="O245" s="240"/>
      <c r="P245" s="240"/>
      <c r="R245" s="240">
        <f t="shared" si="12"/>
        <v>0</v>
      </c>
      <c r="S245" s="240">
        <f>IFERROR(IF(J245="X",0,IF(K245="X",0,VLOOKUP(K245,'1'!$K$3:$L$16,2,FALSE))),0)</f>
        <v>0</v>
      </c>
      <c r="T245" s="240">
        <f t="shared" si="13"/>
        <v>0</v>
      </c>
      <c r="U245" s="240">
        <f>IFERROR(VLOOKUP(K245,'1'!$K$3:$M$16,3,FALSE),0)</f>
        <v>0</v>
      </c>
      <c r="V245" s="240">
        <f t="shared" si="14"/>
        <v>0</v>
      </c>
      <c r="W245" s="240"/>
      <c r="X245" s="240"/>
      <c r="Y245" s="240"/>
    </row>
    <row r="246" spans="1:25" hidden="1">
      <c r="A246" s="238"/>
      <c r="B246" s="239"/>
      <c r="C246" s="239"/>
      <c r="D246" s="238"/>
      <c r="E246" s="238"/>
      <c r="F246" s="238"/>
      <c r="G246" s="238"/>
      <c r="H246" s="238"/>
      <c r="K246" s="238"/>
      <c r="L246" s="240"/>
      <c r="M246" s="240"/>
      <c r="N246" s="240"/>
      <c r="O246" s="240"/>
      <c r="P246" s="240"/>
      <c r="R246" s="240">
        <f t="shared" si="12"/>
        <v>0</v>
      </c>
      <c r="S246" s="240">
        <f>IFERROR(IF(J246="X",0,IF(K246="X",0,VLOOKUP(K246,'1'!$K$3:$L$16,2,FALSE))),0)</f>
        <v>0</v>
      </c>
      <c r="T246" s="240">
        <f t="shared" si="13"/>
        <v>0</v>
      </c>
      <c r="U246" s="240">
        <f>IFERROR(VLOOKUP(K246,'1'!$K$3:$M$16,3,FALSE),0)</f>
        <v>0</v>
      </c>
      <c r="V246" s="240">
        <f t="shared" si="14"/>
        <v>0</v>
      </c>
      <c r="W246" s="240"/>
      <c r="X246" s="240"/>
      <c r="Y246" s="240"/>
    </row>
    <row r="247" spans="1:25" hidden="1">
      <c r="A247" s="238"/>
      <c r="B247" s="239"/>
      <c r="C247" s="239"/>
      <c r="D247" s="238"/>
      <c r="E247" s="238"/>
      <c r="F247" s="238"/>
      <c r="G247" s="238"/>
      <c r="H247" s="238"/>
      <c r="K247" s="238"/>
      <c r="L247" s="240"/>
      <c r="M247" s="240"/>
      <c r="N247" s="240"/>
      <c r="O247" s="240"/>
      <c r="P247" s="240"/>
      <c r="R247" s="240">
        <f t="shared" si="12"/>
        <v>0</v>
      </c>
      <c r="S247" s="240">
        <f>IFERROR(IF(J247="X",0,IF(K247="X",0,VLOOKUP(K247,'1'!$K$3:$L$16,2,FALSE))),0)</f>
        <v>0</v>
      </c>
      <c r="T247" s="240">
        <f t="shared" si="13"/>
        <v>0</v>
      </c>
      <c r="U247" s="240">
        <f>IFERROR(VLOOKUP(K247,'1'!$K$3:$M$16,3,FALSE),0)</f>
        <v>0</v>
      </c>
      <c r="V247" s="240">
        <f t="shared" si="14"/>
        <v>0</v>
      </c>
      <c r="W247" s="240"/>
      <c r="X247" s="240"/>
      <c r="Y247" s="240"/>
    </row>
    <row r="248" spans="1:25" hidden="1">
      <c r="A248" s="238"/>
      <c r="B248" s="239"/>
      <c r="C248" s="239"/>
      <c r="D248" s="238"/>
      <c r="E248" s="238"/>
      <c r="F248" s="238"/>
      <c r="G248" s="238"/>
      <c r="H248" s="238"/>
      <c r="K248" s="238"/>
      <c r="L248" s="240"/>
      <c r="M248" s="240"/>
      <c r="N248" s="240"/>
      <c r="O248" s="240"/>
      <c r="P248" s="240"/>
      <c r="R248" s="240">
        <f t="shared" si="12"/>
        <v>0</v>
      </c>
      <c r="S248" s="240">
        <f>IFERROR(IF(J248="X",0,IF(K248="X",0,VLOOKUP(K248,'1'!$K$3:$L$16,2,FALSE))),0)</f>
        <v>0</v>
      </c>
      <c r="T248" s="240">
        <f t="shared" si="13"/>
        <v>0</v>
      </c>
      <c r="U248" s="240">
        <f>IFERROR(VLOOKUP(K248,'1'!$K$3:$M$16,3,FALSE),0)</f>
        <v>0</v>
      </c>
      <c r="V248" s="240">
        <f t="shared" si="14"/>
        <v>0</v>
      </c>
      <c r="W248" s="240"/>
      <c r="X248" s="240"/>
      <c r="Y248" s="240"/>
    </row>
    <row r="249" spans="1:25" hidden="1">
      <c r="A249" s="238"/>
      <c r="B249" s="239"/>
      <c r="C249" s="239"/>
      <c r="D249" s="238"/>
      <c r="E249" s="238"/>
      <c r="F249" s="238"/>
      <c r="G249" s="238"/>
      <c r="H249" s="238"/>
      <c r="K249" s="238"/>
      <c r="L249" s="240"/>
      <c r="M249" s="240"/>
      <c r="N249" s="240"/>
      <c r="O249" s="240"/>
      <c r="P249" s="240"/>
      <c r="R249" s="240">
        <f t="shared" si="12"/>
        <v>0</v>
      </c>
      <c r="S249" s="240">
        <f>IFERROR(IF(J249="X",0,IF(K249="X",0,VLOOKUP(K249,'1'!$K$3:$L$16,2,FALSE))),0)</f>
        <v>0</v>
      </c>
      <c r="T249" s="240">
        <f t="shared" si="13"/>
        <v>0</v>
      </c>
      <c r="U249" s="240">
        <f>IFERROR(VLOOKUP(K249,'1'!$K$3:$M$16,3,FALSE),0)</f>
        <v>0</v>
      </c>
      <c r="V249" s="240">
        <f t="shared" si="14"/>
        <v>0</v>
      </c>
      <c r="W249" s="240"/>
      <c r="X249" s="240"/>
      <c r="Y249" s="240"/>
    </row>
    <row r="250" spans="1:25" hidden="1">
      <c r="A250" s="238"/>
      <c r="B250" s="239"/>
      <c r="C250" s="239"/>
      <c r="D250" s="238"/>
      <c r="E250" s="238"/>
      <c r="F250" s="238"/>
      <c r="G250" s="238"/>
      <c r="H250" s="238"/>
      <c r="K250" s="238"/>
      <c r="L250" s="240"/>
      <c r="M250" s="240"/>
      <c r="N250" s="240"/>
      <c r="O250" s="240"/>
      <c r="P250" s="240"/>
      <c r="R250" s="240">
        <f t="shared" si="12"/>
        <v>0</v>
      </c>
      <c r="S250" s="240">
        <f>IFERROR(IF(J250="X",0,IF(K250="X",0,VLOOKUP(K250,'1'!$K$3:$L$16,2,FALSE))),0)</f>
        <v>0</v>
      </c>
      <c r="T250" s="240">
        <f t="shared" si="13"/>
        <v>0</v>
      </c>
      <c r="U250" s="240">
        <f>IFERROR(VLOOKUP(K250,'1'!$K$3:$M$16,3,FALSE),0)</f>
        <v>0</v>
      </c>
      <c r="V250" s="240">
        <f t="shared" si="14"/>
        <v>0</v>
      </c>
      <c r="W250" s="240"/>
      <c r="X250" s="240"/>
      <c r="Y250" s="240"/>
    </row>
    <row r="251" spans="1:25" hidden="1">
      <c r="A251" s="238"/>
      <c r="B251" s="239"/>
      <c r="C251" s="239"/>
      <c r="D251" s="238"/>
      <c r="E251" s="238"/>
      <c r="F251" s="238"/>
      <c r="G251" s="238"/>
      <c r="H251" s="238"/>
      <c r="K251" s="238"/>
      <c r="L251" s="240"/>
      <c r="M251" s="240"/>
      <c r="N251" s="240"/>
      <c r="O251" s="240"/>
      <c r="P251" s="240"/>
      <c r="R251" s="240">
        <f t="shared" si="12"/>
        <v>0</v>
      </c>
      <c r="S251" s="240">
        <f>IFERROR(IF(J251="X",0,IF(K251="X",0,VLOOKUP(K251,'1'!$K$3:$L$16,2,FALSE))),0)</f>
        <v>0</v>
      </c>
      <c r="T251" s="240">
        <f t="shared" si="13"/>
        <v>0</v>
      </c>
      <c r="U251" s="240">
        <f>IFERROR(VLOOKUP(K251,'1'!$K$3:$M$16,3,FALSE),0)</f>
        <v>0</v>
      </c>
      <c r="V251" s="240">
        <f t="shared" si="14"/>
        <v>0</v>
      </c>
      <c r="W251" s="240"/>
      <c r="X251" s="240"/>
      <c r="Y251" s="240"/>
    </row>
    <row r="252" spans="1:25" hidden="1">
      <c r="A252" s="238"/>
      <c r="B252" s="239"/>
      <c r="C252" s="239"/>
      <c r="D252" s="238"/>
      <c r="E252" s="238"/>
      <c r="F252" s="238"/>
      <c r="G252" s="238"/>
      <c r="H252" s="238"/>
      <c r="K252" s="238"/>
      <c r="L252" s="240"/>
      <c r="M252" s="240"/>
      <c r="N252" s="240"/>
      <c r="O252" s="240"/>
      <c r="P252" s="240"/>
      <c r="R252" s="240">
        <f t="shared" si="12"/>
        <v>0</v>
      </c>
      <c r="S252" s="240">
        <f>IFERROR(IF(J252="X",0,IF(K252="X",0,VLOOKUP(K252,'1'!$K$3:$L$16,2,FALSE))),0)</f>
        <v>0</v>
      </c>
      <c r="T252" s="240">
        <f t="shared" si="13"/>
        <v>0</v>
      </c>
      <c r="U252" s="240">
        <f>IFERROR(VLOOKUP(K252,'1'!$K$3:$M$16,3,FALSE),0)</f>
        <v>0</v>
      </c>
      <c r="V252" s="240">
        <f t="shared" si="14"/>
        <v>0</v>
      </c>
      <c r="W252" s="240"/>
      <c r="X252" s="240"/>
      <c r="Y252" s="240"/>
    </row>
    <row r="253" spans="1:25" hidden="1">
      <c r="A253" s="238"/>
      <c r="B253" s="239"/>
      <c r="C253" s="239"/>
      <c r="D253" s="238"/>
      <c r="E253" s="238"/>
      <c r="F253" s="238"/>
      <c r="G253" s="238"/>
      <c r="H253" s="238"/>
      <c r="K253" s="238"/>
      <c r="L253" s="240"/>
      <c r="M253" s="240"/>
      <c r="N253" s="240"/>
      <c r="O253" s="240"/>
      <c r="P253" s="240"/>
      <c r="R253" s="240">
        <f t="shared" si="12"/>
        <v>0</v>
      </c>
      <c r="S253" s="240">
        <f>IFERROR(IF(J253="X",0,IF(K253="X",0,VLOOKUP(K253,'1'!$K$3:$L$16,2,FALSE))),0)</f>
        <v>0</v>
      </c>
      <c r="T253" s="240">
        <f t="shared" si="13"/>
        <v>0</v>
      </c>
      <c r="U253" s="240">
        <f>IFERROR(VLOOKUP(K253,'1'!$K$3:$M$16,3,FALSE),0)</f>
        <v>0</v>
      </c>
      <c r="V253" s="240">
        <f t="shared" si="14"/>
        <v>0</v>
      </c>
      <c r="W253" s="240"/>
      <c r="X253" s="240"/>
      <c r="Y253" s="240"/>
    </row>
    <row r="254" spans="1:25" hidden="1">
      <c r="A254" s="238"/>
      <c r="B254" s="239"/>
      <c r="C254" s="239"/>
      <c r="D254" s="238"/>
      <c r="E254" s="238"/>
      <c r="F254" s="238"/>
      <c r="G254" s="238"/>
      <c r="H254" s="238"/>
      <c r="K254" s="238"/>
      <c r="L254" s="240"/>
      <c r="M254" s="240"/>
      <c r="N254" s="240"/>
      <c r="O254" s="240"/>
      <c r="P254" s="240"/>
      <c r="R254" s="240">
        <f t="shared" si="12"/>
        <v>0</v>
      </c>
      <c r="S254" s="240">
        <f>IFERROR(IF(J254="X",0,IF(K254="X",0,VLOOKUP(K254,'1'!$K$3:$L$16,2,FALSE))),0)</f>
        <v>0</v>
      </c>
      <c r="T254" s="240">
        <f t="shared" si="13"/>
        <v>0</v>
      </c>
      <c r="U254" s="240">
        <f>IFERROR(VLOOKUP(K254,'1'!$K$3:$M$16,3,FALSE),0)</f>
        <v>0</v>
      </c>
      <c r="V254" s="240">
        <f t="shared" si="14"/>
        <v>0</v>
      </c>
      <c r="W254" s="240"/>
      <c r="X254" s="240"/>
      <c r="Y254" s="240"/>
    </row>
    <row r="255" spans="1:25" hidden="1">
      <c r="A255" s="238"/>
      <c r="B255" s="239"/>
      <c r="C255" s="239"/>
      <c r="D255" s="238"/>
      <c r="E255" s="238"/>
      <c r="F255" s="238"/>
      <c r="G255" s="238"/>
      <c r="H255" s="238"/>
      <c r="K255" s="238"/>
      <c r="L255" s="240"/>
      <c r="M255" s="240"/>
      <c r="N255" s="240"/>
      <c r="O255" s="240"/>
      <c r="P255" s="240"/>
      <c r="R255" s="240">
        <f t="shared" si="12"/>
        <v>0</v>
      </c>
      <c r="S255" s="240">
        <f>IFERROR(IF(J255="X",0,IF(K255="X",0,VLOOKUP(K255,'1'!$K$3:$L$16,2,FALSE))),0)</f>
        <v>0</v>
      </c>
      <c r="T255" s="240">
        <f t="shared" si="13"/>
        <v>0</v>
      </c>
      <c r="U255" s="240">
        <f>IFERROR(VLOOKUP(K255,'1'!$K$3:$M$16,3,FALSE),0)</f>
        <v>0</v>
      </c>
      <c r="V255" s="240">
        <f t="shared" si="14"/>
        <v>0</v>
      </c>
      <c r="W255" s="240"/>
      <c r="X255" s="240"/>
      <c r="Y255" s="240"/>
    </row>
    <row r="256" spans="1:25" hidden="1">
      <c r="A256" s="238"/>
      <c r="B256" s="239"/>
      <c r="C256" s="239"/>
      <c r="D256" s="238"/>
      <c r="E256" s="238"/>
      <c r="F256" s="238"/>
      <c r="G256" s="238"/>
      <c r="H256" s="238"/>
      <c r="K256" s="238"/>
      <c r="L256" s="240"/>
      <c r="M256" s="240"/>
      <c r="N256" s="240"/>
      <c r="O256" s="240"/>
      <c r="P256" s="240"/>
      <c r="R256" s="240">
        <f t="shared" si="12"/>
        <v>0</v>
      </c>
      <c r="S256" s="240">
        <f>IFERROR(IF(J256="X",0,IF(K256="X",0,VLOOKUP(K256,'1'!$K$3:$L$16,2,FALSE))),0)</f>
        <v>0</v>
      </c>
      <c r="T256" s="240">
        <f t="shared" si="13"/>
        <v>0</v>
      </c>
      <c r="U256" s="240">
        <f>IFERROR(VLOOKUP(K256,'1'!$K$3:$M$16,3,FALSE),0)</f>
        <v>0</v>
      </c>
      <c r="V256" s="240">
        <f t="shared" si="14"/>
        <v>0</v>
      </c>
      <c r="W256" s="240"/>
      <c r="X256" s="240"/>
      <c r="Y256" s="240"/>
    </row>
    <row r="257" spans="1:25" hidden="1">
      <c r="A257" s="238"/>
      <c r="B257" s="239"/>
      <c r="C257" s="239"/>
      <c r="D257" s="238"/>
      <c r="E257" s="238"/>
      <c r="F257" s="238"/>
      <c r="G257" s="238"/>
      <c r="H257" s="238"/>
      <c r="K257" s="238"/>
      <c r="L257" s="240"/>
      <c r="M257" s="240"/>
      <c r="N257" s="240"/>
      <c r="O257" s="240"/>
      <c r="P257" s="240"/>
      <c r="R257" s="240">
        <f t="shared" si="12"/>
        <v>0</v>
      </c>
      <c r="S257" s="240">
        <f>IFERROR(IF(J257="X",0,IF(K257="X",0,VLOOKUP(K257,'1'!$K$3:$L$16,2,FALSE))),0)</f>
        <v>0</v>
      </c>
      <c r="T257" s="240">
        <f t="shared" si="13"/>
        <v>0</v>
      </c>
      <c r="U257" s="240">
        <f>IFERROR(VLOOKUP(K257,'1'!$K$3:$M$16,3,FALSE),0)</f>
        <v>0</v>
      </c>
      <c r="V257" s="240">
        <f t="shared" si="14"/>
        <v>0</v>
      </c>
      <c r="W257" s="240"/>
      <c r="X257" s="240"/>
      <c r="Y257" s="240"/>
    </row>
    <row r="258" spans="1:25" hidden="1">
      <c r="A258" s="238"/>
      <c r="B258" s="239"/>
      <c r="C258" s="239"/>
      <c r="D258" s="238"/>
      <c r="E258" s="238"/>
      <c r="F258" s="238"/>
      <c r="G258" s="238"/>
      <c r="H258" s="238"/>
      <c r="K258" s="238"/>
      <c r="L258" s="240"/>
      <c r="M258" s="240"/>
      <c r="N258" s="240"/>
      <c r="O258" s="240"/>
      <c r="P258" s="240"/>
      <c r="R258" s="240">
        <f t="shared" ref="R258:R321" si="15">SUM(M258+P258)</f>
        <v>0</v>
      </c>
      <c r="S258" s="240">
        <f>IFERROR(IF(J258="X",0,IF(K258="X",0,VLOOKUP(K258,'1'!$K$3:$L$16,2,FALSE))),0)</f>
        <v>0</v>
      </c>
      <c r="T258" s="240">
        <f t="shared" ref="T258:T321" si="16">R258*S258</f>
        <v>0</v>
      </c>
      <c r="U258" s="240">
        <f>IFERROR(VLOOKUP(K258,'1'!$K$3:$M$16,3,FALSE),0)</f>
        <v>0</v>
      </c>
      <c r="V258" s="240">
        <f t="shared" ref="V258:V321" si="17">IF(U258=0,0,T258/U258)</f>
        <v>0</v>
      </c>
      <c r="W258" s="240"/>
      <c r="X258" s="240"/>
      <c r="Y258" s="240"/>
    </row>
    <row r="259" spans="1:25" hidden="1">
      <c r="A259" s="238"/>
      <c r="B259" s="239"/>
      <c r="C259" s="239"/>
      <c r="D259" s="238"/>
      <c r="E259" s="238"/>
      <c r="F259" s="238"/>
      <c r="G259" s="238"/>
      <c r="H259" s="238"/>
      <c r="K259" s="238"/>
      <c r="L259" s="240"/>
      <c r="M259" s="240"/>
      <c r="N259" s="240"/>
      <c r="O259" s="240"/>
      <c r="P259" s="240"/>
      <c r="R259" s="240">
        <f t="shared" si="15"/>
        <v>0</v>
      </c>
      <c r="S259" s="240">
        <f>IFERROR(IF(J259="X",0,IF(K259="X",0,VLOOKUP(K259,'1'!$K$3:$L$16,2,FALSE))),0)</f>
        <v>0</v>
      </c>
      <c r="T259" s="240">
        <f t="shared" si="16"/>
        <v>0</v>
      </c>
      <c r="U259" s="240">
        <f>IFERROR(VLOOKUP(K259,'1'!$K$3:$M$16,3,FALSE),0)</f>
        <v>0</v>
      </c>
      <c r="V259" s="240">
        <f t="shared" si="17"/>
        <v>0</v>
      </c>
      <c r="W259" s="240"/>
      <c r="X259" s="240"/>
      <c r="Y259" s="240"/>
    </row>
    <row r="260" spans="1:25" hidden="1">
      <c r="A260" s="238"/>
      <c r="B260" s="239"/>
      <c r="C260" s="239"/>
      <c r="D260" s="238"/>
      <c r="E260" s="238"/>
      <c r="F260" s="238"/>
      <c r="G260" s="238"/>
      <c r="H260" s="238"/>
      <c r="K260" s="238"/>
      <c r="L260" s="240"/>
      <c r="M260" s="240"/>
      <c r="N260" s="240"/>
      <c r="O260" s="240"/>
      <c r="P260" s="240"/>
      <c r="R260" s="240">
        <f t="shared" si="15"/>
        <v>0</v>
      </c>
      <c r="S260" s="240">
        <f>IFERROR(IF(J260="X",0,IF(K260="X",0,VLOOKUP(K260,'1'!$K$3:$L$16,2,FALSE))),0)</f>
        <v>0</v>
      </c>
      <c r="T260" s="240">
        <f t="shared" si="16"/>
        <v>0</v>
      </c>
      <c r="U260" s="240">
        <f>IFERROR(VLOOKUP(K260,'1'!$K$3:$M$16,3,FALSE),0)</f>
        <v>0</v>
      </c>
      <c r="V260" s="240">
        <f t="shared" si="17"/>
        <v>0</v>
      </c>
      <c r="W260" s="240"/>
      <c r="X260" s="240"/>
      <c r="Y260" s="240"/>
    </row>
    <row r="261" spans="1:25" hidden="1">
      <c r="A261" s="238"/>
      <c r="B261" s="239"/>
      <c r="C261" s="239"/>
      <c r="D261" s="238"/>
      <c r="E261" s="238"/>
      <c r="F261" s="238"/>
      <c r="G261" s="238"/>
      <c r="H261" s="238"/>
      <c r="K261" s="238"/>
      <c r="L261" s="240"/>
      <c r="M261" s="240"/>
      <c r="N261" s="240"/>
      <c r="O261" s="240"/>
      <c r="P261" s="240"/>
      <c r="R261" s="240">
        <f t="shared" si="15"/>
        <v>0</v>
      </c>
      <c r="S261" s="240">
        <f>IFERROR(IF(J261="X",0,IF(K261="X",0,VLOOKUP(K261,'1'!$K$3:$L$16,2,FALSE))),0)</f>
        <v>0</v>
      </c>
      <c r="T261" s="240">
        <f t="shared" si="16"/>
        <v>0</v>
      </c>
      <c r="U261" s="240">
        <f>IFERROR(VLOOKUP(K261,'1'!$K$3:$M$16,3,FALSE),0)</f>
        <v>0</v>
      </c>
      <c r="V261" s="240">
        <f t="shared" si="17"/>
        <v>0</v>
      </c>
      <c r="W261" s="240"/>
      <c r="X261" s="240"/>
      <c r="Y261" s="240"/>
    </row>
    <row r="262" spans="1:25" hidden="1">
      <c r="A262" s="238"/>
      <c r="B262" s="239"/>
      <c r="C262" s="239"/>
      <c r="D262" s="238"/>
      <c r="E262" s="238"/>
      <c r="F262" s="238"/>
      <c r="G262" s="238"/>
      <c r="H262" s="238"/>
      <c r="K262" s="238"/>
      <c r="L262" s="240"/>
      <c r="M262" s="240"/>
      <c r="N262" s="240"/>
      <c r="O262" s="240"/>
      <c r="P262" s="240"/>
      <c r="R262" s="240">
        <f t="shared" si="15"/>
        <v>0</v>
      </c>
      <c r="S262" s="240">
        <f>IFERROR(IF(J262="X",0,IF(K262="X",0,VLOOKUP(K262,'1'!$K$3:$L$16,2,FALSE))),0)</f>
        <v>0</v>
      </c>
      <c r="T262" s="240">
        <f t="shared" si="16"/>
        <v>0</v>
      </c>
      <c r="U262" s="240">
        <f>IFERROR(VLOOKUP(K262,'1'!$K$3:$M$16,3,FALSE),0)</f>
        <v>0</v>
      </c>
      <c r="V262" s="240">
        <f t="shared" si="17"/>
        <v>0</v>
      </c>
      <c r="W262" s="240"/>
      <c r="X262" s="240"/>
      <c r="Y262" s="240"/>
    </row>
    <row r="263" spans="1:25" hidden="1">
      <c r="A263" s="238"/>
      <c r="B263" s="239"/>
      <c r="C263" s="239"/>
      <c r="D263" s="238"/>
      <c r="E263" s="238"/>
      <c r="F263" s="238"/>
      <c r="G263" s="238"/>
      <c r="H263" s="238"/>
      <c r="K263" s="238"/>
      <c r="L263" s="240"/>
      <c r="M263" s="240"/>
      <c r="N263" s="240"/>
      <c r="O263" s="240"/>
      <c r="P263" s="240"/>
      <c r="R263" s="240">
        <f t="shared" si="15"/>
        <v>0</v>
      </c>
      <c r="S263" s="240">
        <f>IFERROR(IF(J263="X",0,IF(K263="X",0,VLOOKUP(K263,'1'!$K$3:$L$16,2,FALSE))),0)</f>
        <v>0</v>
      </c>
      <c r="T263" s="240">
        <f t="shared" si="16"/>
        <v>0</v>
      </c>
      <c r="U263" s="240">
        <f>IFERROR(VLOOKUP(K263,'1'!$K$3:$M$16,3,FALSE),0)</f>
        <v>0</v>
      </c>
      <c r="V263" s="240">
        <f t="shared" si="17"/>
        <v>0</v>
      </c>
      <c r="W263" s="240"/>
      <c r="X263" s="240"/>
      <c r="Y263" s="240"/>
    </row>
    <row r="264" spans="1:25" hidden="1">
      <c r="A264" s="238"/>
      <c r="B264" s="239"/>
      <c r="C264" s="239"/>
      <c r="D264" s="238"/>
      <c r="E264" s="238"/>
      <c r="F264" s="238"/>
      <c r="G264" s="238"/>
      <c r="H264" s="238"/>
      <c r="K264" s="238"/>
      <c r="L264" s="240"/>
      <c r="M264" s="240"/>
      <c r="N264" s="240"/>
      <c r="O264" s="240"/>
      <c r="P264" s="240"/>
      <c r="R264" s="240">
        <f t="shared" si="15"/>
        <v>0</v>
      </c>
      <c r="S264" s="240">
        <f>IFERROR(IF(J264="X",0,IF(K264="X",0,VLOOKUP(K264,'1'!$K$3:$L$16,2,FALSE))),0)</f>
        <v>0</v>
      </c>
      <c r="T264" s="240">
        <f t="shared" si="16"/>
        <v>0</v>
      </c>
      <c r="U264" s="240">
        <f>IFERROR(VLOOKUP(K264,'1'!$K$3:$M$16,3,FALSE),0)</f>
        <v>0</v>
      </c>
      <c r="V264" s="240">
        <f t="shared" si="17"/>
        <v>0</v>
      </c>
      <c r="W264" s="240"/>
      <c r="X264" s="240"/>
      <c r="Y264" s="240"/>
    </row>
    <row r="265" spans="1:25" hidden="1">
      <c r="A265" s="238"/>
      <c r="B265" s="239"/>
      <c r="C265" s="239"/>
      <c r="D265" s="238"/>
      <c r="E265" s="238"/>
      <c r="F265" s="238"/>
      <c r="G265" s="238"/>
      <c r="H265" s="238"/>
      <c r="K265" s="238"/>
      <c r="L265" s="240"/>
      <c r="M265" s="240"/>
      <c r="N265" s="240"/>
      <c r="O265" s="240"/>
      <c r="P265" s="240"/>
      <c r="R265" s="240">
        <f t="shared" si="15"/>
        <v>0</v>
      </c>
      <c r="S265" s="240">
        <f>IFERROR(IF(J265="X",0,IF(K265="X",0,VLOOKUP(K265,'1'!$K$3:$L$16,2,FALSE))),0)</f>
        <v>0</v>
      </c>
      <c r="T265" s="240">
        <f t="shared" si="16"/>
        <v>0</v>
      </c>
      <c r="U265" s="240">
        <f>IFERROR(VLOOKUP(K265,'1'!$K$3:$M$16,3,FALSE),0)</f>
        <v>0</v>
      </c>
      <c r="V265" s="240">
        <f t="shared" si="17"/>
        <v>0</v>
      </c>
      <c r="W265" s="240"/>
      <c r="X265" s="240"/>
      <c r="Y265" s="240"/>
    </row>
    <row r="266" spans="1:25" hidden="1">
      <c r="A266" s="238"/>
      <c r="B266" s="239"/>
      <c r="C266" s="239"/>
      <c r="D266" s="238"/>
      <c r="E266" s="238"/>
      <c r="F266" s="238"/>
      <c r="G266" s="238"/>
      <c r="H266" s="238"/>
      <c r="K266" s="238"/>
      <c r="L266" s="240"/>
      <c r="M266" s="240"/>
      <c r="N266" s="240"/>
      <c r="O266" s="240"/>
      <c r="P266" s="240"/>
      <c r="R266" s="240">
        <f t="shared" si="15"/>
        <v>0</v>
      </c>
      <c r="S266" s="240">
        <f>IFERROR(IF(J266="X",0,IF(K266="X",0,VLOOKUP(K266,'1'!$K$3:$L$16,2,FALSE))),0)</f>
        <v>0</v>
      </c>
      <c r="T266" s="240">
        <f t="shared" si="16"/>
        <v>0</v>
      </c>
      <c r="U266" s="240">
        <f>IFERROR(VLOOKUP(K266,'1'!$K$3:$M$16,3,FALSE),0)</f>
        <v>0</v>
      </c>
      <c r="V266" s="240">
        <f t="shared" si="17"/>
        <v>0</v>
      </c>
      <c r="W266" s="240"/>
      <c r="X266" s="240"/>
      <c r="Y266" s="240"/>
    </row>
    <row r="267" spans="1:25" hidden="1">
      <c r="A267" s="238"/>
      <c r="B267" s="239"/>
      <c r="C267" s="239"/>
      <c r="D267" s="238"/>
      <c r="E267" s="238"/>
      <c r="F267" s="238"/>
      <c r="G267" s="238"/>
      <c r="H267" s="238"/>
      <c r="K267" s="238"/>
      <c r="L267" s="240"/>
      <c r="M267" s="240"/>
      <c r="N267" s="240"/>
      <c r="O267" s="240"/>
      <c r="P267" s="240"/>
      <c r="R267" s="240">
        <f t="shared" si="15"/>
        <v>0</v>
      </c>
      <c r="S267" s="240">
        <f>IFERROR(IF(J267="X",0,IF(K267="X",0,VLOOKUP(K267,'1'!$K$3:$L$16,2,FALSE))),0)</f>
        <v>0</v>
      </c>
      <c r="T267" s="240">
        <f t="shared" si="16"/>
        <v>0</v>
      </c>
      <c r="U267" s="240">
        <f>IFERROR(VLOOKUP(K267,'1'!$K$3:$M$16,3,FALSE),0)</f>
        <v>0</v>
      </c>
      <c r="V267" s="240">
        <f t="shared" si="17"/>
        <v>0</v>
      </c>
      <c r="W267" s="240"/>
      <c r="X267" s="240"/>
      <c r="Y267" s="240"/>
    </row>
    <row r="268" spans="1:25" hidden="1">
      <c r="A268" s="238"/>
      <c r="B268" s="239"/>
      <c r="C268" s="239"/>
      <c r="D268" s="238"/>
      <c r="E268" s="238"/>
      <c r="F268" s="238"/>
      <c r="G268" s="238"/>
      <c r="H268" s="238"/>
      <c r="K268" s="238"/>
      <c r="L268" s="240"/>
      <c r="M268" s="240"/>
      <c r="N268" s="240"/>
      <c r="O268" s="240"/>
      <c r="P268" s="240"/>
      <c r="R268" s="240">
        <f t="shared" si="15"/>
        <v>0</v>
      </c>
      <c r="S268" s="240">
        <f>IFERROR(IF(J268="X",0,IF(K268="X",0,VLOOKUP(K268,'1'!$K$3:$L$16,2,FALSE))),0)</f>
        <v>0</v>
      </c>
      <c r="T268" s="240">
        <f t="shared" si="16"/>
        <v>0</v>
      </c>
      <c r="U268" s="240">
        <f>IFERROR(VLOOKUP(K268,'1'!$K$3:$M$16,3,FALSE),0)</f>
        <v>0</v>
      </c>
      <c r="V268" s="240">
        <f t="shared" si="17"/>
        <v>0</v>
      </c>
      <c r="W268" s="240"/>
      <c r="X268" s="240"/>
      <c r="Y268" s="240"/>
    </row>
    <row r="269" spans="1:25" hidden="1">
      <c r="A269" s="238"/>
      <c r="B269" s="239"/>
      <c r="C269" s="239"/>
      <c r="D269" s="238"/>
      <c r="E269" s="238"/>
      <c r="F269" s="238"/>
      <c r="G269" s="238"/>
      <c r="H269" s="238"/>
      <c r="K269" s="238"/>
      <c r="L269" s="240"/>
      <c r="M269" s="240"/>
      <c r="N269" s="240"/>
      <c r="O269" s="240"/>
      <c r="P269" s="240"/>
      <c r="R269" s="240">
        <f t="shared" si="15"/>
        <v>0</v>
      </c>
      <c r="S269" s="240">
        <f>IFERROR(IF(J269="X",0,IF(K269="X",0,VLOOKUP(K269,'1'!$K$3:$L$16,2,FALSE))),0)</f>
        <v>0</v>
      </c>
      <c r="T269" s="240">
        <f t="shared" si="16"/>
        <v>0</v>
      </c>
      <c r="U269" s="240">
        <f>IFERROR(VLOOKUP(K269,'1'!$K$3:$M$16,3,FALSE),0)</f>
        <v>0</v>
      </c>
      <c r="V269" s="240">
        <f t="shared" si="17"/>
        <v>0</v>
      </c>
      <c r="W269" s="240"/>
      <c r="X269" s="240"/>
      <c r="Y269" s="240"/>
    </row>
    <row r="270" spans="1:25" hidden="1">
      <c r="A270" s="238"/>
      <c r="B270" s="239"/>
      <c r="C270" s="239"/>
      <c r="D270" s="238"/>
      <c r="E270" s="238"/>
      <c r="F270" s="238"/>
      <c r="G270" s="238"/>
      <c r="H270" s="238"/>
      <c r="K270" s="238"/>
      <c r="L270" s="240"/>
      <c r="M270" s="240"/>
      <c r="N270" s="240"/>
      <c r="O270" s="240"/>
      <c r="P270" s="240"/>
      <c r="R270" s="240">
        <f t="shared" si="15"/>
        <v>0</v>
      </c>
      <c r="S270" s="240">
        <f>IFERROR(IF(J270="X",0,IF(K270="X",0,VLOOKUP(K270,'1'!$K$3:$L$16,2,FALSE))),0)</f>
        <v>0</v>
      </c>
      <c r="T270" s="240">
        <f t="shared" si="16"/>
        <v>0</v>
      </c>
      <c r="U270" s="240">
        <f>IFERROR(VLOOKUP(K270,'1'!$K$3:$M$16,3,FALSE),0)</f>
        <v>0</v>
      </c>
      <c r="V270" s="240">
        <f t="shared" si="17"/>
        <v>0</v>
      </c>
      <c r="W270" s="240"/>
      <c r="X270" s="240"/>
      <c r="Y270" s="240"/>
    </row>
    <row r="271" spans="1:25" hidden="1">
      <c r="A271" s="238"/>
      <c r="B271" s="239"/>
      <c r="C271" s="239"/>
      <c r="D271" s="238"/>
      <c r="E271" s="238"/>
      <c r="F271" s="238"/>
      <c r="G271" s="238"/>
      <c r="H271" s="238"/>
      <c r="K271" s="238"/>
      <c r="L271" s="240"/>
      <c r="M271" s="240"/>
      <c r="N271" s="240"/>
      <c r="O271" s="240"/>
      <c r="P271" s="240"/>
      <c r="R271" s="240">
        <f t="shared" si="15"/>
        <v>0</v>
      </c>
      <c r="S271" s="240">
        <f>IFERROR(IF(J271="X",0,IF(K271="X",0,VLOOKUP(K271,'1'!$K$3:$L$16,2,FALSE))),0)</f>
        <v>0</v>
      </c>
      <c r="T271" s="240">
        <f t="shared" si="16"/>
        <v>0</v>
      </c>
      <c r="U271" s="240">
        <f>IFERROR(VLOOKUP(K271,'1'!$K$3:$M$16,3,FALSE),0)</f>
        <v>0</v>
      </c>
      <c r="V271" s="240">
        <f t="shared" si="17"/>
        <v>0</v>
      </c>
      <c r="W271" s="240"/>
      <c r="X271" s="240"/>
      <c r="Y271" s="240"/>
    </row>
    <row r="272" spans="1:25" hidden="1">
      <c r="A272" s="238"/>
      <c r="B272" s="239"/>
      <c r="C272" s="239"/>
      <c r="D272" s="238"/>
      <c r="E272" s="238"/>
      <c r="F272" s="238"/>
      <c r="G272" s="238"/>
      <c r="H272" s="238"/>
      <c r="K272" s="238"/>
      <c r="L272" s="240"/>
      <c r="M272" s="240"/>
      <c r="N272" s="240"/>
      <c r="O272" s="240"/>
      <c r="P272" s="240"/>
      <c r="R272" s="240">
        <f t="shared" si="15"/>
        <v>0</v>
      </c>
      <c r="S272" s="240">
        <f>IFERROR(IF(J272="X",0,IF(K272="X",0,VLOOKUP(K272,'1'!$K$3:$L$16,2,FALSE))),0)</f>
        <v>0</v>
      </c>
      <c r="T272" s="240">
        <f t="shared" si="16"/>
        <v>0</v>
      </c>
      <c r="U272" s="240">
        <f>IFERROR(VLOOKUP(K272,'1'!$K$3:$M$16,3,FALSE),0)</f>
        <v>0</v>
      </c>
      <c r="V272" s="240">
        <f t="shared" si="17"/>
        <v>0</v>
      </c>
      <c r="W272" s="240"/>
      <c r="X272" s="240"/>
      <c r="Y272" s="240"/>
    </row>
    <row r="273" spans="1:25" hidden="1">
      <c r="A273" s="238"/>
      <c r="B273" s="239"/>
      <c r="C273" s="239"/>
      <c r="D273" s="238"/>
      <c r="E273" s="238"/>
      <c r="F273" s="238"/>
      <c r="G273" s="238"/>
      <c r="H273" s="238"/>
      <c r="K273" s="238"/>
      <c r="L273" s="240"/>
      <c r="M273" s="240"/>
      <c r="N273" s="240"/>
      <c r="O273" s="240"/>
      <c r="P273" s="240"/>
      <c r="R273" s="240">
        <f t="shared" si="15"/>
        <v>0</v>
      </c>
      <c r="S273" s="240">
        <f>IFERROR(IF(J273="X",0,IF(K273="X",0,VLOOKUP(K273,'1'!$K$3:$L$16,2,FALSE))),0)</f>
        <v>0</v>
      </c>
      <c r="T273" s="240">
        <f t="shared" si="16"/>
        <v>0</v>
      </c>
      <c r="U273" s="240">
        <f>IFERROR(VLOOKUP(K273,'1'!$K$3:$M$16,3,FALSE),0)</f>
        <v>0</v>
      </c>
      <c r="V273" s="240">
        <f t="shared" si="17"/>
        <v>0</v>
      </c>
      <c r="W273" s="240"/>
      <c r="X273" s="240"/>
      <c r="Y273" s="240"/>
    </row>
    <row r="274" spans="1:25" hidden="1">
      <c r="A274" s="238"/>
      <c r="B274" s="239"/>
      <c r="C274" s="239"/>
      <c r="D274" s="238"/>
      <c r="E274" s="238"/>
      <c r="F274" s="238"/>
      <c r="G274" s="238"/>
      <c r="H274" s="238"/>
      <c r="K274" s="238"/>
      <c r="L274" s="240"/>
      <c r="M274" s="240"/>
      <c r="N274" s="240"/>
      <c r="O274" s="240"/>
      <c r="P274" s="240"/>
      <c r="R274" s="240">
        <f t="shared" si="15"/>
        <v>0</v>
      </c>
      <c r="S274" s="240">
        <f>IFERROR(IF(J274="X",0,IF(K274="X",0,VLOOKUP(K274,'1'!$K$3:$L$16,2,FALSE))),0)</f>
        <v>0</v>
      </c>
      <c r="T274" s="240">
        <f t="shared" si="16"/>
        <v>0</v>
      </c>
      <c r="U274" s="240">
        <f>IFERROR(VLOOKUP(K274,'1'!$K$3:$M$16,3,FALSE),0)</f>
        <v>0</v>
      </c>
      <c r="V274" s="240">
        <f t="shared" si="17"/>
        <v>0</v>
      </c>
      <c r="W274" s="240"/>
      <c r="X274" s="240"/>
      <c r="Y274" s="240"/>
    </row>
    <row r="275" spans="1:25" hidden="1">
      <c r="A275" s="238"/>
      <c r="B275" s="239"/>
      <c r="C275" s="239"/>
      <c r="D275" s="238"/>
      <c r="E275" s="238"/>
      <c r="F275" s="238"/>
      <c r="G275" s="238"/>
      <c r="H275" s="238"/>
      <c r="K275" s="238"/>
      <c r="L275" s="240"/>
      <c r="M275" s="240"/>
      <c r="N275" s="240"/>
      <c r="O275" s="240"/>
      <c r="P275" s="240"/>
      <c r="R275" s="240">
        <f t="shared" si="15"/>
        <v>0</v>
      </c>
      <c r="S275" s="240">
        <f>IFERROR(IF(J275="X",0,IF(K275="X",0,VLOOKUP(K275,'1'!$K$3:$L$16,2,FALSE))),0)</f>
        <v>0</v>
      </c>
      <c r="T275" s="240">
        <f t="shared" si="16"/>
        <v>0</v>
      </c>
      <c r="U275" s="240">
        <f>IFERROR(VLOOKUP(K275,'1'!$K$3:$M$16,3,FALSE),0)</f>
        <v>0</v>
      </c>
      <c r="V275" s="240">
        <f t="shared" si="17"/>
        <v>0</v>
      </c>
      <c r="W275" s="240"/>
      <c r="X275" s="240"/>
      <c r="Y275" s="240"/>
    </row>
    <row r="276" spans="1:25" hidden="1">
      <c r="A276" s="238"/>
      <c r="B276" s="239"/>
      <c r="C276" s="239"/>
      <c r="D276" s="238"/>
      <c r="E276" s="238"/>
      <c r="F276" s="238"/>
      <c r="G276" s="238"/>
      <c r="H276" s="238"/>
      <c r="K276" s="238"/>
      <c r="L276" s="240"/>
      <c r="M276" s="240"/>
      <c r="N276" s="240"/>
      <c r="O276" s="240"/>
      <c r="P276" s="240"/>
      <c r="R276" s="240">
        <f t="shared" si="15"/>
        <v>0</v>
      </c>
      <c r="S276" s="240">
        <f>IFERROR(IF(J276="X",0,IF(K276="X",0,VLOOKUP(K276,'1'!$K$3:$L$16,2,FALSE))),0)</f>
        <v>0</v>
      </c>
      <c r="T276" s="240">
        <f t="shared" si="16"/>
        <v>0</v>
      </c>
      <c r="U276" s="240">
        <f>IFERROR(VLOOKUP(K276,'1'!$K$3:$M$16,3,FALSE),0)</f>
        <v>0</v>
      </c>
      <c r="V276" s="240">
        <f t="shared" si="17"/>
        <v>0</v>
      </c>
      <c r="W276" s="240"/>
      <c r="X276" s="240"/>
      <c r="Y276" s="240"/>
    </row>
    <row r="277" spans="1:25" hidden="1">
      <c r="A277" s="238"/>
      <c r="B277" s="239"/>
      <c r="C277" s="239"/>
      <c r="D277" s="238"/>
      <c r="E277" s="238"/>
      <c r="F277" s="238"/>
      <c r="G277" s="238"/>
      <c r="H277" s="238"/>
      <c r="K277" s="238"/>
      <c r="L277" s="240"/>
      <c r="M277" s="240"/>
      <c r="N277" s="240"/>
      <c r="O277" s="240"/>
      <c r="P277" s="240"/>
      <c r="R277" s="240">
        <f t="shared" si="15"/>
        <v>0</v>
      </c>
      <c r="S277" s="240">
        <f>IFERROR(IF(J277="X",0,IF(K277="X",0,VLOOKUP(K277,'1'!$K$3:$L$16,2,FALSE))),0)</f>
        <v>0</v>
      </c>
      <c r="T277" s="240">
        <f t="shared" si="16"/>
        <v>0</v>
      </c>
      <c r="U277" s="240">
        <f>IFERROR(VLOOKUP(K277,'1'!$K$3:$M$16,3,FALSE),0)</f>
        <v>0</v>
      </c>
      <c r="V277" s="240">
        <f t="shared" si="17"/>
        <v>0</v>
      </c>
      <c r="W277" s="240"/>
      <c r="X277" s="240"/>
      <c r="Y277" s="240"/>
    </row>
    <row r="278" spans="1:25" hidden="1">
      <c r="A278" s="238"/>
      <c r="B278" s="239"/>
      <c r="C278" s="239"/>
      <c r="D278" s="238"/>
      <c r="E278" s="238"/>
      <c r="F278" s="238"/>
      <c r="G278" s="238"/>
      <c r="H278" s="238"/>
      <c r="K278" s="238"/>
      <c r="L278" s="240"/>
      <c r="M278" s="240"/>
      <c r="N278" s="240"/>
      <c r="O278" s="240"/>
      <c r="P278" s="240"/>
      <c r="R278" s="240">
        <f t="shared" si="15"/>
        <v>0</v>
      </c>
      <c r="S278" s="240">
        <f>IFERROR(IF(J278="X",0,IF(K278="X",0,VLOOKUP(K278,'1'!$K$3:$L$16,2,FALSE))),0)</f>
        <v>0</v>
      </c>
      <c r="T278" s="240">
        <f t="shared" si="16"/>
        <v>0</v>
      </c>
      <c r="U278" s="240">
        <f>IFERROR(VLOOKUP(K278,'1'!$K$3:$M$16,3,FALSE),0)</f>
        <v>0</v>
      </c>
      <c r="V278" s="240">
        <f t="shared" si="17"/>
        <v>0</v>
      </c>
      <c r="W278" s="240"/>
      <c r="X278" s="240"/>
      <c r="Y278" s="240"/>
    </row>
    <row r="279" spans="1:25" hidden="1">
      <c r="A279" s="238"/>
      <c r="B279" s="239"/>
      <c r="C279" s="239"/>
      <c r="D279" s="238"/>
      <c r="E279" s="238"/>
      <c r="F279" s="238"/>
      <c r="G279" s="238"/>
      <c r="H279" s="238"/>
      <c r="K279" s="238"/>
      <c r="L279" s="240"/>
      <c r="M279" s="240"/>
      <c r="N279" s="240"/>
      <c r="O279" s="240"/>
      <c r="P279" s="240"/>
      <c r="R279" s="240">
        <f t="shared" si="15"/>
        <v>0</v>
      </c>
      <c r="S279" s="240">
        <f>IFERROR(IF(J279="X",0,IF(K279="X",0,VLOOKUP(K279,'1'!$K$3:$L$16,2,FALSE))),0)</f>
        <v>0</v>
      </c>
      <c r="T279" s="240">
        <f t="shared" si="16"/>
        <v>0</v>
      </c>
      <c r="U279" s="240">
        <f>IFERROR(VLOOKUP(K279,'1'!$K$3:$M$16,3,FALSE),0)</f>
        <v>0</v>
      </c>
      <c r="V279" s="240">
        <f t="shared" si="17"/>
        <v>0</v>
      </c>
      <c r="W279" s="240"/>
      <c r="X279" s="240"/>
      <c r="Y279" s="240"/>
    </row>
    <row r="280" spans="1:25" hidden="1">
      <c r="A280" s="238"/>
      <c r="B280" s="239"/>
      <c r="C280" s="239"/>
      <c r="D280" s="238"/>
      <c r="E280" s="238"/>
      <c r="F280" s="238"/>
      <c r="G280" s="238"/>
      <c r="H280" s="238"/>
      <c r="K280" s="238"/>
      <c r="L280" s="240"/>
      <c r="M280" s="240"/>
      <c r="N280" s="240"/>
      <c r="O280" s="240"/>
      <c r="P280" s="240"/>
      <c r="R280" s="240">
        <f t="shared" si="15"/>
        <v>0</v>
      </c>
      <c r="S280" s="240">
        <f>IFERROR(IF(J280="X",0,IF(K280="X",0,VLOOKUP(K280,'1'!$K$3:$L$16,2,FALSE))),0)</f>
        <v>0</v>
      </c>
      <c r="T280" s="240">
        <f t="shared" si="16"/>
        <v>0</v>
      </c>
      <c r="U280" s="240">
        <f>IFERROR(VLOOKUP(K280,'1'!$K$3:$M$16,3,FALSE),0)</f>
        <v>0</v>
      </c>
      <c r="V280" s="240">
        <f t="shared" si="17"/>
        <v>0</v>
      </c>
      <c r="W280" s="240"/>
      <c r="X280" s="240"/>
      <c r="Y280" s="240"/>
    </row>
    <row r="281" spans="1:25" hidden="1">
      <c r="A281" s="238"/>
      <c r="B281" s="239"/>
      <c r="C281" s="239"/>
      <c r="D281" s="238"/>
      <c r="E281" s="238"/>
      <c r="F281" s="238"/>
      <c r="G281" s="238"/>
      <c r="H281" s="238"/>
      <c r="K281" s="238"/>
      <c r="L281" s="240"/>
      <c r="M281" s="240"/>
      <c r="N281" s="240"/>
      <c r="O281" s="240"/>
      <c r="P281" s="240"/>
      <c r="R281" s="240">
        <f t="shared" si="15"/>
        <v>0</v>
      </c>
      <c r="S281" s="240">
        <f>IFERROR(IF(J281="X",0,IF(K281="X",0,VLOOKUP(K281,'1'!$K$3:$L$16,2,FALSE))),0)</f>
        <v>0</v>
      </c>
      <c r="T281" s="240">
        <f t="shared" si="16"/>
        <v>0</v>
      </c>
      <c r="U281" s="240">
        <f>IFERROR(VLOOKUP(K281,'1'!$K$3:$M$16,3,FALSE),0)</f>
        <v>0</v>
      </c>
      <c r="V281" s="240">
        <f t="shared" si="17"/>
        <v>0</v>
      </c>
      <c r="W281" s="240"/>
      <c r="X281" s="240"/>
      <c r="Y281" s="240"/>
    </row>
    <row r="282" spans="1:25" hidden="1">
      <c r="A282" s="238"/>
      <c r="B282" s="239"/>
      <c r="C282" s="239"/>
      <c r="D282" s="238"/>
      <c r="E282" s="238"/>
      <c r="F282" s="238"/>
      <c r="G282" s="238"/>
      <c r="H282" s="238"/>
      <c r="K282" s="238"/>
      <c r="L282" s="240"/>
      <c r="M282" s="240"/>
      <c r="N282" s="240"/>
      <c r="O282" s="240"/>
      <c r="P282" s="240"/>
      <c r="R282" s="240">
        <f t="shared" si="15"/>
        <v>0</v>
      </c>
      <c r="S282" s="240">
        <f>IFERROR(IF(J282="X",0,IF(K282="X",0,VLOOKUP(K282,'1'!$K$3:$L$16,2,FALSE))),0)</f>
        <v>0</v>
      </c>
      <c r="T282" s="240">
        <f t="shared" si="16"/>
        <v>0</v>
      </c>
      <c r="U282" s="240">
        <f>IFERROR(VLOOKUP(K282,'1'!$K$3:$M$16,3,FALSE),0)</f>
        <v>0</v>
      </c>
      <c r="V282" s="240">
        <f t="shared" si="17"/>
        <v>0</v>
      </c>
      <c r="W282" s="240"/>
      <c r="X282" s="240"/>
      <c r="Y282" s="240"/>
    </row>
    <row r="283" spans="1:25" hidden="1">
      <c r="A283" s="238"/>
      <c r="B283" s="239"/>
      <c r="C283" s="239"/>
      <c r="D283" s="238"/>
      <c r="E283" s="238"/>
      <c r="F283" s="238"/>
      <c r="G283" s="238"/>
      <c r="H283" s="238"/>
      <c r="K283" s="238"/>
      <c r="L283" s="240"/>
      <c r="M283" s="240"/>
      <c r="N283" s="240"/>
      <c r="O283" s="240"/>
      <c r="P283" s="240"/>
      <c r="R283" s="240">
        <f t="shared" si="15"/>
        <v>0</v>
      </c>
      <c r="S283" s="240">
        <f>IFERROR(IF(J283="X",0,IF(K283="X",0,VLOOKUP(K283,'1'!$K$3:$L$16,2,FALSE))),0)</f>
        <v>0</v>
      </c>
      <c r="T283" s="240">
        <f t="shared" si="16"/>
        <v>0</v>
      </c>
      <c r="U283" s="240">
        <f>IFERROR(VLOOKUP(K283,'1'!$K$3:$M$16,3,FALSE),0)</f>
        <v>0</v>
      </c>
      <c r="V283" s="240">
        <f t="shared" si="17"/>
        <v>0</v>
      </c>
      <c r="W283" s="240"/>
      <c r="X283" s="240"/>
      <c r="Y283" s="240"/>
    </row>
    <row r="284" spans="1:25" hidden="1">
      <c r="A284" s="238"/>
      <c r="B284" s="239"/>
      <c r="C284" s="239"/>
      <c r="D284" s="238"/>
      <c r="E284" s="238"/>
      <c r="F284" s="238"/>
      <c r="G284" s="238"/>
      <c r="H284" s="238"/>
      <c r="K284" s="238"/>
      <c r="L284" s="240"/>
      <c r="M284" s="240"/>
      <c r="N284" s="240"/>
      <c r="O284" s="240"/>
      <c r="P284" s="240"/>
      <c r="R284" s="240">
        <f t="shared" si="15"/>
        <v>0</v>
      </c>
      <c r="S284" s="240">
        <f>IFERROR(IF(J284="X",0,IF(K284="X",0,VLOOKUP(K284,'1'!$K$3:$L$16,2,FALSE))),0)</f>
        <v>0</v>
      </c>
      <c r="T284" s="240">
        <f t="shared" si="16"/>
        <v>0</v>
      </c>
      <c r="U284" s="240">
        <f>IFERROR(VLOOKUP(K284,'1'!$K$3:$M$16,3,FALSE),0)</f>
        <v>0</v>
      </c>
      <c r="V284" s="240">
        <f t="shared" si="17"/>
        <v>0</v>
      </c>
      <c r="W284" s="240"/>
      <c r="X284" s="240"/>
      <c r="Y284" s="240"/>
    </row>
    <row r="285" spans="1:25" hidden="1">
      <c r="A285" s="238"/>
      <c r="B285" s="239"/>
      <c r="C285" s="239"/>
      <c r="D285" s="238"/>
      <c r="E285" s="238"/>
      <c r="F285" s="238"/>
      <c r="G285" s="238"/>
      <c r="H285" s="238"/>
      <c r="K285" s="238"/>
      <c r="L285" s="240"/>
      <c r="M285" s="240"/>
      <c r="N285" s="240"/>
      <c r="O285" s="240"/>
      <c r="P285" s="240"/>
      <c r="R285" s="240">
        <f t="shared" si="15"/>
        <v>0</v>
      </c>
      <c r="S285" s="240">
        <f>IFERROR(IF(J285="X",0,IF(K285="X",0,VLOOKUP(K285,'1'!$K$3:$L$16,2,FALSE))),0)</f>
        <v>0</v>
      </c>
      <c r="T285" s="240">
        <f t="shared" si="16"/>
        <v>0</v>
      </c>
      <c r="U285" s="240">
        <f>IFERROR(VLOOKUP(K285,'1'!$K$3:$M$16,3,FALSE),0)</f>
        <v>0</v>
      </c>
      <c r="V285" s="240">
        <f t="shared" si="17"/>
        <v>0</v>
      </c>
      <c r="W285" s="240"/>
      <c r="X285" s="240"/>
      <c r="Y285" s="240"/>
    </row>
    <row r="286" spans="1:25" hidden="1">
      <c r="A286" s="238"/>
      <c r="B286" s="239"/>
      <c r="C286" s="239"/>
      <c r="D286" s="238"/>
      <c r="E286" s="238"/>
      <c r="F286" s="238"/>
      <c r="G286" s="238"/>
      <c r="H286" s="238"/>
      <c r="K286" s="238"/>
      <c r="L286" s="240"/>
      <c r="M286" s="240"/>
      <c r="N286" s="240"/>
      <c r="O286" s="240"/>
      <c r="P286" s="240"/>
      <c r="R286" s="240">
        <f t="shared" si="15"/>
        <v>0</v>
      </c>
      <c r="S286" s="240">
        <f>IFERROR(IF(J286="X",0,IF(K286="X",0,VLOOKUP(K286,'1'!$K$3:$L$16,2,FALSE))),0)</f>
        <v>0</v>
      </c>
      <c r="T286" s="240">
        <f t="shared" si="16"/>
        <v>0</v>
      </c>
      <c r="U286" s="240">
        <f>IFERROR(VLOOKUP(K286,'1'!$K$3:$M$16,3,FALSE),0)</f>
        <v>0</v>
      </c>
      <c r="V286" s="240">
        <f t="shared" si="17"/>
        <v>0</v>
      </c>
      <c r="W286" s="240"/>
      <c r="X286" s="240"/>
      <c r="Y286" s="240"/>
    </row>
    <row r="287" spans="1:25" hidden="1">
      <c r="A287" s="238"/>
      <c r="B287" s="239"/>
      <c r="C287" s="239"/>
      <c r="D287" s="238"/>
      <c r="E287" s="238"/>
      <c r="F287" s="238"/>
      <c r="G287" s="238"/>
      <c r="H287" s="238"/>
      <c r="K287" s="238"/>
      <c r="L287" s="240"/>
      <c r="M287" s="240"/>
      <c r="N287" s="240"/>
      <c r="O287" s="240"/>
      <c r="P287" s="240"/>
      <c r="R287" s="240">
        <f t="shared" si="15"/>
        <v>0</v>
      </c>
      <c r="S287" s="240">
        <f>IFERROR(IF(J287="X",0,IF(K287="X",0,VLOOKUP(K287,'1'!$K$3:$L$16,2,FALSE))),0)</f>
        <v>0</v>
      </c>
      <c r="T287" s="240">
        <f t="shared" si="16"/>
        <v>0</v>
      </c>
      <c r="U287" s="240">
        <f>IFERROR(VLOOKUP(K287,'1'!$K$3:$M$16,3,FALSE),0)</f>
        <v>0</v>
      </c>
      <c r="V287" s="240">
        <f t="shared" si="17"/>
        <v>0</v>
      </c>
      <c r="W287" s="240"/>
      <c r="X287" s="240"/>
      <c r="Y287" s="240"/>
    </row>
    <row r="288" spans="1:25" hidden="1">
      <c r="A288" s="238"/>
      <c r="B288" s="239"/>
      <c r="C288" s="239"/>
      <c r="D288" s="238"/>
      <c r="E288" s="238"/>
      <c r="F288" s="238"/>
      <c r="G288" s="238"/>
      <c r="H288" s="238"/>
      <c r="K288" s="238"/>
      <c r="L288" s="240"/>
      <c r="M288" s="240"/>
      <c r="N288" s="240"/>
      <c r="O288" s="240"/>
      <c r="P288" s="240"/>
      <c r="R288" s="240">
        <f t="shared" si="15"/>
        <v>0</v>
      </c>
      <c r="S288" s="240">
        <f>IFERROR(IF(J288="X",0,IF(K288="X",0,VLOOKUP(K288,'1'!$K$3:$L$16,2,FALSE))),0)</f>
        <v>0</v>
      </c>
      <c r="T288" s="240">
        <f t="shared" si="16"/>
        <v>0</v>
      </c>
      <c r="U288" s="240">
        <f>IFERROR(VLOOKUP(K288,'1'!$K$3:$M$16,3,FALSE),0)</f>
        <v>0</v>
      </c>
      <c r="V288" s="240">
        <f t="shared" si="17"/>
        <v>0</v>
      </c>
      <c r="W288" s="240"/>
      <c r="X288" s="240"/>
      <c r="Y288" s="240"/>
    </row>
    <row r="289" spans="1:25" hidden="1">
      <c r="A289" s="238"/>
      <c r="B289" s="239"/>
      <c r="C289" s="239"/>
      <c r="D289" s="238"/>
      <c r="E289" s="238"/>
      <c r="F289" s="238"/>
      <c r="G289" s="238"/>
      <c r="H289" s="238"/>
      <c r="K289" s="238"/>
      <c r="L289" s="240"/>
      <c r="M289" s="240"/>
      <c r="N289" s="240"/>
      <c r="O289" s="240"/>
      <c r="P289" s="240"/>
      <c r="R289" s="240">
        <f t="shared" si="15"/>
        <v>0</v>
      </c>
      <c r="S289" s="240">
        <f>IFERROR(IF(J289="X",0,IF(K289="X",0,VLOOKUP(K289,'1'!$K$3:$L$16,2,FALSE))),0)</f>
        <v>0</v>
      </c>
      <c r="T289" s="240">
        <f t="shared" si="16"/>
        <v>0</v>
      </c>
      <c r="U289" s="240">
        <f>IFERROR(VLOOKUP(K289,'1'!$K$3:$M$16,3,FALSE),0)</f>
        <v>0</v>
      </c>
      <c r="V289" s="240">
        <f t="shared" si="17"/>
        <v>0</v>
      </c>
      <c r="W289" s="240"/>
      <c r="X289" s="240"/>
      <c r="Y289" s="240"/>
    </row>
    <row r="290" spans="1:25" hidden="1">
      <c r="A290" s="238"/>
      <c r="B290" s="239"/>
      <c r="C290" s="239"/>
      <c r="D290" s="238"/>
      <c r="E290" s="238"/>
      <c r="F290" s="238"/>
      <c r="G290" s="238"/>
      <c r="H290" s="238"/>
      <c r="K290" s="238"/>
      <c r="L290" s="240"/>
      <c r="M290" s="240"/>
      <c r="N290" s="240"/>
      <c r="O290" s="240"/>
      <c r="P290" s="240"/>
      <c r="R290" s="240">
        <f t="shared" si="15"/>
        <v>0</v>
      </c>
      <c r="S290" s="240">
        <f>IFERROR(IF(J290="X",0,IF(K290="X",0,VLOOKUP(K290,'1'!$K$3:$L$16,2,FALSE))),0)</f>
        <v>0</v>
      </c>
      <c r="T290" s="240">
        <f t="shared" si="16"/>
        <v>0</v>
      </c>
      <c r="U290" s="240">
        <f>IFERROR(VLOOKUP(K290,'1'!$K$3:$M$16,3,FALSE),0)</f>
        <v>0</v>
      </c>
      <c r="V290" s="240">
        <f t="shared" si="17"/>
        <v>0</v>
      </c>
      <c r="W290" s="240"/>
      <c r="X290" s="240"/>
      <c r="Y290" s="240"/>
    </row>
    <row r="291" spans="1:25" hidden="1">
      <c r="A291" s="238"/>
      <c r="B291" s="239"/>
      <c r="C291" s="239"/>
      <c r="D291" s="238"/>
      <c r="E291" s="238"/>
      <c r="F291" s="238"/>
      <c r="G291" s="238"/>
      <c r="H291" s="238"/>
      <c r="K291" s="238"/>
      <c r="L291" s="240"/>
      <c r="M291" s="240"/>
      <c r="N291" s="240"/>
      <c r="O291" s="240"/>
      <c r="P291" s="240"/>
      <c r="R291" s="240">
        <f t="shared" si="15"/>
        <v>0</v>
      </c>
      <c r="S291" s="240">
        <f>IFERROR(IF(J291="X",0,IF(K291="X",0,VLOOKUP(K291,'1'!$K$3:$L$16,2,FALSE))),0)</f>
        <v>0</v>
      </c>
      <c r="T291" s="240">
        <f t="shared" si="16"/>
        <v>0</v>
      </c>
      <c r="U291" s="240">
        <f>IFERROR(VLOOKUP(K291,'1'!$K$3:$M$16,3,FALSE),0)</f>
        <v>0</v>
      </c>
      <c r="V291" s="240">
        <f t="shared" si="17"/>
        <v>0</v>
      </c>
      <c r="W291" s="240"/>
      <c r="X291" s="240"/>
      <c r="Y291" s="240"/>
    </row>
    <row r="292" spans="1:25" hidden="1">
      <c r="A292" s="238"/>
      <c r="B292" s="239"/>
      <c r="C292" s="239"/>
      <c r="D292" s="238"/>
      <c r="E292" s="238"/>
      <c r="F292" s="238"/>
      <c r="G292" s="238"/>
      <c r="H292" s="238"/>
      <c r="K292" s="238"/>
      <c r="L292" s="240"/>
      <c r="M292" s="240"/>
      <c r="N292" s="240"/>
      <c r="O292" s="240"/>
      <c r="P292" s="240"/>
      <c r="R292" s="240">
        <f t="shared" si="15"/>
        <v>0</v>
      </c>
      <c r="S292" s="240">
        <f>IFERROR(IF(J292="X",0,IF(K292="X",0,VLOOKUP(K292,'1'!$K$3:$L$16,2,FALSE))),0)</f>
        <v>0</v>
      </c>
      <c r="T292" s="240">
        <f t="shared" si="16"/>
        <v>0</v>
      </c>
      <c r="U292" s="240">
        <f>IFERROR(VLOOKUP(K292,'1'!$K$3:$M$16,3,FALSE),0)</f>
        <v>0</v>
      </c>
      <c r="V292" s="240">
        <f t="shared" si="17"/>
        <v>0</v>
      </c>
      <c r="W292" s="240"/>
      <c r="X292" s="240"/>
      <c r="Y292" s="240"/>
    </row>
    <row r="293" spans="1:25" hidden="1">
      <c r="A293" s="238"/>
      <c r="B293" s="239"/>
      <c r="C293" s="239"/>
      <c r="D293" s="238"/>
      <c r="E293" s="238"/>
      <c r="F293" s="238"/>
      <c r="G293" s="238"/>
      <c r="H293" s="238"/>
      <c r="K293" s="238"/>
      <c r="L293" s="240"/>
      <c r="M293" s="240"/>
      <c r="N293" s="240"/>
      <c r="O293" s="240"/>
      <c r="P293" s="240"/>
      <c r="R293" s="240">
        <f t="shared" si="15"/>
        <v>0</v>
      </c>
      <c r="S293" s="240">
        <f>IFERROR(IF(J293="X",0,IF(K293="X",0,VLOOKUP(K293,'1'!$K$3:$L$16,2,FALSE))),0)</f>
        <v>0</v>
      </c>
      <c r="T293" s="240">
        <f t="shared" si="16"/>
        <v>0</v>
      </c>
      <c r="U293" s="240">
        <f>IFERROR(VLOOKUP(K293,'1'!$K$3:$M$16,3,FALSE),0)</f>
        <v>0</v>
      </c>
      <c r="V293" s="240">
        <f t="shared" si="17"/>
        <v>0</v>
      </c>
      <c r="W293" s="240"/>
      <c r="X293" s="240"/>
      <c r="Y293" s="240"/>
    </row>
    <row r="294" spans="1:25" hidden="1">
      <c r="A294" s="238"/>
      <c r="B294" s="239"/>
      <c r="C294" s="239"/>
      <c r="D294" s="238"/>
      <c r="E294" s="238"/>
      <c r="F294" s="238"/>
      <c r="G294" s="238"/>
      <c r="H294" s="238"/>
      <c r="K294" s="238"/>
      <c r="L294" s="240"/>
      <c r="M294" s="240"/>
      <c r="N294" s="240"/>
      <c r="O294" s="240"/>
      <c r="P294" s="240"/>
      <c r="R294" s="240">
        <f t="shared" si="15"/>
        <v>0</v>
      </c>
      <c r="S294" s="240">
        <f>IFERROR(IF(J294="X",0,IF(K294="X",0,VLOOKUP(K294,'1'!$K$3:$L$16,2,FALSE))),0)</f>
        <v>0</v>
      </c>
      <c r="T294" s="240">
        <f t="shared" si="16"/>
        <v>0</v>
      </c>
      <c r="U294" s="240">
        <f>IFERROR(VLOOKUP(K294,'1'!$K$3:$M$16,3,FALSE),0)</f>
        <v>0</v>
      </c>
      <c r="V294" s="240">
        <f t="shared" si="17"/>
        <v>0</v>
      </c>
      <c r="W294" s="240"/>
      <c r="X294" s="240"/>
      <c r="Y294" s="240"/>
    </row>
    <row r="295" spans="1:25" hidden="1">
      <c r="A295" s="238"/>
      <c r="B295" s="239"/>
      <c r="C295" s="239"/>
      <c r="D295" s="238"/>
      <c r="E295" s="238"/>
      <c r="F295" s="238"/>
      <c r="G295" s="238"/>
      <c r="H295" s="238"/>
      <c r="K295" s="238"/>
      <c r="L295" s="240"/>
      <c r="M295" s="240"/>
      <c r="N295" s="240"/>
      <c r="O295" s="240"/>
      <c r="P295" s="240"/>
      <c r="R295" s="240">
        <f t="shared" si="15"/>
        <v>0</v>
      </c>
      <c r="S295" s="240">
        <f>IFERROR(IF(J295="X",0,IF(K295="X",0,VLOOKUP(K295,'1'!$K$3:$L$16,2,FALSE))),0)</f>
        <v>0</v>
      </c>
      <c r="T295" s="240">
        <f t="shared" si="16"/>
        <v>0</v>
      </c>
      <c r="U295" s="240">
        <f>IFERROR(VLOOKUP(K295,'1'!$K$3:$M$16,3,FALSE),0)</f>
        <v>0</v>
      </c>
      <c r="V295" s="240">
        <f t="shared" si="17"/>
        <v>0</v>
      </c>
      <c r="W295" s="240"/>
      <c r="X295" s="240"/>
      <c r="Y295" s="240"/>
    </row>
    <row r="296" spans="1:25" hidden="1">
      <c r="A296" s="238"/>
      <c r="B296" s="239"/>
      <c r="C296" s="239"/>
      <c r="D296" s="238"/>
      <c r="E296" s="238"/>
      <c r="F296" s="238"/>
      <c r="G296" s="238"/>
      <c r="H296" s="238"/>
      <c r="K296" s="238"/>
      <c r="L296" s="240"/>
      <c r="M296" s="240"/>
      <c r="N296" s="240"/>
      <c r="O296" s="240"/>
      <c r="P296" s="240"/>
      <c r="R296" s="240">
        <f t="shared" si="15"/>
        <v>0</v>
      </c>
      <c r="S296" s="240">
        <f>IFERROR(IF(J296="X",0,IF(K296="X",0,VLOOKUP(K296,'1'!$K$3:$L$16,2,FALSE))),0)</f>
        <v>0</v>
      </c>
      <c r="T296" s="240">
        <f t="shared" si="16"/>
        <v>0</v>
      </c>
      <c r="U296" s="240">
        <f>IFERROR(VLOOKUP(K296,'1'!$K$3:$M$16,3,FALSE),0)</f>
        <v>0</v>
      </c>
      <c r="V296" s="240">
        <f t="shared" si="17"/>
        <v>0</v>
      </c>
      <c r="W296" s="240"/>
      <c r="X296" s="240"/>
      <c r="Y296" s="240"/>
    </row>
    <row r="297" spans="1:25" hidden="1">
      <c r="A297" s="238"/>
      <c r="B297" s="239"/>
      <c r="C297" s="239"/>
      <c r="D297" s="238"/>
      <c r="E297" s="238"/>
      <c r="F297" s="238"/>
      <c r="G297" s="238"/>
      <c r="H297" s="238"/>
      <c r="K297" s="238"/>
      <c r="L297" s="240"/>
      <c r="M297" s="240"/>
      <c r="N297" s="240"/>
      <c r="O297" s="240"/>
      <c r="P297" s="240"/>
      <c r="R297" s="240">
        <f t="shared" si="15"/>
        <v>0</v>
      </c>
      <c r="S297" s="240">
        <f>IFERROR(IF(J297="X",0,IF(K297="X",0,VLOOKUP(K297,'1'!$K$3:$L$16,2,FALSE))),0)</f>
        <v>0</v>
      </c>
      <c r="T297" s="240">
        <f t="shared" si="16"/>
        <v>0</v>
      </c>
      <c r="U297" s="240">
        <f>IFERROR(VLOOKUP(K297,'1'!$K$3:$M$16,3,FALSE),0)</f>
        <v>0</v>
      </c>
      <c r="V297" s="240">
        <f t="shared" si="17"/>
        <v>0</v>
      </c>
      <c r="W297" s="240"/>
      <c r="X297" s="240"/>
      <c r="Y297" s="240"/>
    </row>
    <row r="298" spans="1:25" hidden="1">
      <c r="A298" s="238"/>
      <c r="B298" s="239"/>
      <c r="C298" s="239"/>
      <c r="D298" s="238"/>
      <c r="E298" s="238"/>
      <c r="F298" s="238"/>
      <c r="G298" s="238"/>
      <c r="H298" s="238"/>
      <c r="K298" s="238"/>
      <c r="L298" s="240"/>
      <c r="M298" s="240"/>
      <c r="N298" s="240"/>
      <c r="O298" s="240"/>
      <c r="P298" s="240"/>
      <c r="R298" s="240">
        <f t="shared" si="15"/>
        <v>0</v>
      </c>
      <c r="S298" s="240">
        <f>IFERROR(IF(J298="X",0,IF(K298="X",0,VLOOKUP(K298,'1'!$K$3:$L$16,2,FALSE))),0)</f>
        <v>0</v>
      </c>
      <c r="T298" s="240">
        <f t="shared" si="16"/>
        <v>0</v>
      </c>
      <c r="U298" s="240">
        <f>IFERROR(VLOOKUP(K298,'1'!$K$3:$M$16,3,FALSE),0)</f>
        <v>0</v>
      </c>
      <c r="V298" s="240">
        <f t="shared" si="17"/>
        <v>0</v>
      </c>
      <c r="W298" s="240"/>
      <c r="X298" s="240"/>
      <c r="Y298" s="240"/>
    </row>
    <row r="299" spans="1:25" hidden="1">
      <c r="A299" s="238"/>
      <c r="B299" s="239"/>
      <c r="C299" s="239"/>
      <c r="D299" s="238"/>
      <c r="E299" s="238"/>
      <c r="F299" s="238"/>
      <c r="G299" s="238"/>
      <c r="H299" s="238"/>
      <c r="K299" s="238"/>
      <c r="L299" s="240"/>
      <c r="M299" s="240"/>
      <c r="N299" s="240"/>
      <c r="O299" s="240"/>
      <c r="P299" s="240"/>
      <c r="R299" s="240">
        <f t="shared" si="15"/>
        <v>0</v>
      </c>
      <c r="S299" s="240">
        <f>IFERROR(IF(J299="X",0,IF(K299="X",0,VLOOKUP(K299,'1'!$K$3:$L$16,2,FALSE))),0)</f>
        <v>0</v>
      </c>
      <c r="T299" s="240">
        <f t="shared" si="16"/>
        <v>0</v>
      </c>
      <c r="U299" s="240">
        <f>IFERROR(VLOOKUP(K299,'1'!$K$3:$M$16,3,FALSE),0)</f>
        <v>0</v>
      </c>
      <c r="V299" s="240">
        <f t="shared" si="17"/>
        <v>0</v>
      </c>
      <c r="W299" s="240"/>
      <c r="X299" s="240"/>
      <c r="Y299" s="240"/>
    </row>
    <row r="300" spans="1:25" hidden="1">
      <c r="A300" s="238"/>
      <c r="B300" s="239"/>
      <c r="C300" s="239"/>
      <c r="D300" s="238"/>
      <c r="E300" s="238"/>
      <c r="F300" s="238"/>
      <c r="G300" s="238"/>
      <c r="H300" s="238"/>
      <c r="K300" s="238"/>
      <c r="L300" s="240"/>
      <c r="M300" s="240"/>
      <c r="N300" s="240"/>
      <c r="O300" s="240"/>
      <c r="P300" s="240"/>
      <c r="R300" s="240">
        <f t="shared" si="15"/>
        <v>0</v>
      </c>
      <c r="S300" s="240">
        <f>IFERROR(IF(J300="X",0,IF(K300="X",0,VLOOKUP(K300,'1'!$K$3:$L$16,2,FALSE))),0)</f>
        <v>0</v>
      </c>
      <c r="T300" s="240">
        <f t="shared" si="16"/>
        <v>0</v>
      </c>
      <c r="U300" s="240">
        <f>IFERROR(VLOOKUP(K300,'1'!$K$3:$M$16,3,FALSE),0)</f>
        <v>0</v>
      </c>
      <c r="V300" s="240">
        <f t="shared" si="17"/>
        <v>0</v>
      </c>
      <c r="W300" s="240"/>
      <c r="X300" s="240"/>
      <c r="Y300" s="240"/>
    </row>
    <row r="301" spans="1:25" hidden="1">
      <c r="A301" s="238"/>
      <c r="B301" s="239"/>
      <c r="C301" s="239"/>
      <c r="D301" s="238"/>
      <c r="E301" s="238"/>
      <c r="F301" s="238"/>
      <c r="G301" s="238"/>
      <c r="H301" s="238"/>
      <c r="K301" s="238"/>
      <c r="L301" s="240"/>
      <c r="M301" s="240"/>
      <c r="N301" s="240"/>
      <c r="O301" s="240"/>
      <c r="P301" s="240"/>
      <c r="R301" s="240">
        <f t="shared" si="15"/>
        <v>0</v>
      </c>
      <c r="S301" s="240">
        <f>IFERROR(IF(J301="X",0,IF(K301="X",0,VLOOKUP(K301,'1'!$K$3:$L$16,2,FALSE))),0)</f>
        <v>0</v>
      </c>
      <c r="T301" s="240">
        <f t="shared" si="16"/>
        <v>0</v>
      </c>
      <c r="U301" s="240">
        <f>IFERROR(VLOOKUP(K301,'1'!$K$3:$M$16,3,FALSE),0)</f>
        <v>0</v>
      </c>
      <c r="V301" s="240">
        <f t="shared" si="17"/>
        <v>0</v>
      </c>
      <c r="W301" s="240"/>
      <c r="X301" s="240"/>
      <c r="Y301" s="240"/>
    </row>
    <row r="302" spans="1:25" hidden="1">
      <c r="A302" s="238"/>
      <c r="B302" s="239"/>
      <c r="C302" s="239"/>
      <c r="D302" s="238"/>
      <c r="E302" s="238"/>
      <c r="F302" s="238"/>
      <c r="G302" s="238"/>
      <c r="H302" s="238"/>
      <c r="K302" s="238"/>
      <c r="L302" s="240"/>
      <c r="M302" s="240"/>
      <c r="N302" s="240"/>
      <c r="O302" s="240"/>
      <c r="P302" s="240"/>
      <c r="R302" s="240">
        <f t="shared" si="15"/>
        <v>0</v>
      </c>
      <c r="S302" s="240">
        <f>IFERROR(IF(J302="X",0,IF(K302="X",0,VLOOKUP(K302,'1'!$K$3:$L$16,2,FALSE))),0)</f>
        <v>0</v>
      </c>
      <c r="T302" s="240">
        <f t="shared" si="16"/>
        <v>0</v>
      </c>
      <c r="U302" s="240">
        <f>IFERROR(VLOOKUP(K302,'1'!$K$3:$M$16,3,FALSE),0)</f>
        <v>0</v>
      </c>
      <c r="V302" s="240">
        <f t="shared" si="17"/>
        <v>0</v>
      </c>
      <c r="W302" s="240"/>
      <c r="X302" s="240"/>
      <c r="Y302" s="240"/>
    </row>
    <row r="303" spans="1:25" hidden="1">
      <c r="A303" s="238"/>
      <c r="B303" s="239"/>
      <c r="C303" s="239"/>
      <c r="D303" s="238"/>
      <c r="E303" s="238"/>
      <c r="F303" s="238"/>
      <c r="G303" s="238"/>
      <c r="H303" s="238"/>
      <c r="K303" s="238"/>
      <c r="L303" s="240"/>
      <c r="M303" s="240"/>
      <c r="N303" s="240"/>
      <c r="O303" s="240"/>
      <c r="P303" s="240"/>
      <c r="R303" s="240">
        <f t="shared" si="15"/>
        <v>0</v>
      </c>
      <c r="S303" s="240">
        <f>IFERROR(IF(J303="X",0,IF(K303="X",0,VLOOKUP(K303,'1'!$K$3:$L$16,2,FALSE))),0)</f>
        <v>0</v>
      </c>
      <c r="T303" s="240">
        <f t="shared" si="16"/>
        <v>0</v>
      </c>
      <c r="U303" s="240">
        <f>IFERROR(VLOOKUP(K303,'1'!$K$3:$M$16,3,FALSE),0)</f>
        <v>0</v>
      </c>
      <c r="V303" s="240">
        <f t="shared" si="17"/>
        <v>0</v>
      </c>
      <c r="W303" s="240"/>
      <c r="X303" s="240"/>
      <c r="Y303" s="240"/>
    </row>
    <row r="304" spans="1:25" hidden="1">
      <c r="A304" s="238"/>
      <c r="B304" s="239"/>
      <c r="C304" s="239"/>
      <c r="D304" s="238"/>
      <c r="E304" s="238"/>
      <c r="F304" s="238"/>
      <c r="G304" s="238"/>
      <c r="H304" s="238"/>
      <c r="K304" s="238"/>
      <c r="L304" s="240"/>
      <c r="M304" s="240"/>
      <c r="N304" s="240"/>
      <c r="O304" s="240"/>
      <c r="P304" s="240"/>
      <c r="R304" s="240">
        <f t="shared" si="15"/>
        <v>0</v>
      </c>
      <c r="S304" s="240">
        <f>IFERROR(IF(J304="X",0,IF(K304="X",0,VLOOKUP(K304,'1'!$K$3:$L$16,2,FALSE))),0)</f>
        <v>0</v>
      </c>
      <c r="T304" s="240">
        <f t="shared" si="16"/>
        <v>0</v>
      </c>
      <c r="U304" s="240">
        <f>IFERROR(VLOOKUP(K304,'1'!$K$3:$M$16,3,FALSE),0)</f>
        <v>0</v>
      </c>
      <c r="V304" s="240">
        <f t="shared" si="17"/>
        <v>0</v>
      </c>
      <c r="W304" s="240"/>
      <c r="X304" s="240"/>
      <c r="Y304" s="240"/>
    </row>
    <row r="305" spans="1:25" hidden="1">
      <c r="A305" s="238"/>
      <c r="B305" s="239"/>
      <c r="C305" s="239"/>
      <c r="D305" s="238"/>
      <c r="E305" s="238"/>
      <c r="F305" s="238"/>
      <c r="G305" s="238"/>
      <c r="H305" s="238"/>
      <c r="K305" s="238"/>
      <c r="L305" s="240"/>
      <c r="M305" s="240"/>
      <c r="N305" s="240"/>
      <c r="O305" s="240"/>
      <c r="P305" s="240"/>
      <c r="R305" s="240">
        <f t="shared" si="15"/>
        <v>0</v>
      </c>
      <c r="S305" s="240">
        <f>IFERROR(IF(J305="X",0,IF(K305="X",0,VLOOKUP(K305,'1'!$K$3:$L$16,2,FALSE))),0)</f>
        <v>0</v>
      </c>
      <c r="T305" s="240">
        <f t="shared" si="16"/>
        <v>0</v>
      </c>
      <c r="U305" s="240">
        <f>IFERROR(VLOOKUP(K305,'1'!$K$3:$M$16,3,FALSE),0)</f>
        <v>0</v>
      </c>
      <c r="V305" s="240">
        <f t="shared" si="17"/>
        <v>0</v>
      </c>
      <c r="W305" s="240"/>
      <c r="X305" s="240"/>
      <c r="Y305" s="240"/>
    </row>
    <row r="306" spans="1:25" hidden="1">
      <c r="A306" s="238"/>
      <c r="B306" s="239"/>
      <c r="C306" s="239"/>
      <c r="D306" s="238"/>
      <c r="E306" s="238"/>
      <c r="F306" s="238"/>
      <c r="G306" s="238"/>
      <c r="H306" s="238"/>
      <c r="K306" s="238"/>
      <c r="L306" s="240"/>
      <c r="M306" s="240"/>
      <c r="N306" s="240"/>
      <c r="O306" s="240"/>
      <c r="P306" s="240"/>
      <c r="R306" s="240">
        <f t="shared" si="15"/>
        <v>0</v>
      </c>
      <c r="S306" s="240">
        <f>IFERROR(IF(J306="X",0,IF(K306="X",0,VLOOKUP(K306,'1'!$K$3:$L$16,2,FALSE))),0)</f>
        <v>0</v>
      </c>
      <c r="T306" s="240">
        <f t="shared" si="16"/>
        <v>0</v>
      </c>
      <c r="U306" s="240">
        <f>IFERROR(VLOOKUP(K306,'1'!$K$3:$M$16,3,FALSE),0)</f>
        <v>0</v>
      </c>
      <c r="V306" s="240">
        <f t="shared" si="17"/>
        <v>0</v>
      </c>
      <c r="W306" s="240"/>
      <c r="X306" s="240"/>
      <c r="Y306" s="240"/>
    </row>
    <row r="307" spans="1:25" hidden="1">
      <c r="A307" s="238"/>
      <c r="B307" s="239"/>
      <c r="C307" s="239"/>
      <c r="D307" s="238"/>
      <c r="E307" s="238"/>
      <c r="F307" s="238"/>
      <c r="G307" s="238"/>
      <c r="H307" s="238"/>
      <c r="K307" s="238"/>
      <c r="L307" s="240"/>
      <c r="M307" s="240"/>
      <c r="N307" s="240"/>
      <c r="O307" s="240"/>
      <c r="P307" s="240"/>
      <c r="R307" s="240">
        <f t="shared" si="15"/>
        <v>0</v>
      </c>
      <c r="S307" s="240">
        <f>IFERROR(IF(J307="X",0,IF(K307="X",0,VLOOKUP(K307,'1'!$K$3:$L$16,2,FALSE))),0)</f>
        <v>0</v>
      </c>
      <c r="T307" s="240">
        <f t="shared" si="16"/>
        <v>0</v>
      </c>
      <c r="U307" s="240">
        <f>IFERROR(VLOOKUP(K307,'1'!$K$3:$M$16,3,FALSE),0)</f>
        <v>0</v>
      </c>
      <c r="V307" s="240">
        <f t="shared" si="17"/>
        <v>0</v>
      </c>
      <c r="W307" s="240"/>
      <c r="X307" s="240"/>
      <c r="Y307" s="240"/>
    </row>
    <row r="308" spans="1:25" hidden="1">
      <c r="A308" s="238"/>
      <c r="B308" s="239"/>
      <c r="C308" s="239"/>
      <c r="D308" s="238"/>
      <c r="E308" s="238"/>
      <c r="F308" s="238"/>
      <c r="G308" s="238"/>
      <c r="H308" s="238"/>
      <c r="K308" s="238"/>
      <c r="L308" s="240"/>
      <c r="M308" s="240"/>
      <c r="N308" s="240"/>
      <c r="O308" s="240"/>
      <c r="P308" s="240"/>
      <c r="R308" s="240">
        <f t="shared" si="15"/>
        <v>0</v>
      </c>
      <c r="S308" s="240">
        <f>IFERROR(IF(J308="X",0,IF(K308="X",0,VLOOKUP(K308,'1'!$K$3:$L$16,2,FALSE))),0)</f>
        <v>0</v>
      </c>
      <c r="T308" s="240">
        <f t="shared" si="16"/>
        <v>0</v>
      </c>
      <c r="U308" s="240">
        <f>IFERROR(VLOOKUP(K308,'1'!$K$3:$M$16,3,FALSE),0)</f>
        <v>0</v>
      </c>
      <c r="V308" s="240">
        <f t="shared" si="17"/>
        <v>0</v>
      </c>
      <c r="W308" s="240"/>
      <c r="X308" s="240"/>
      <c r="Y308" s="240"/>
    </row>
    <row r="309" spans="1:25" hidden="1">
      <c r="A309" s="238"/>
      <c r="B309" s="239"/>
      <c r="C309" s="239"/>
      <c r="D309" s="238"/>
      <c r="E309" s="238"/>
      <c r="F309" s="238"/>
      <c r="G309" s="238"/>
      <c r="H309" s="238"/>
      <c r="K309" s="238"/>
      <c r="L309" s="240"/>
      <c r="M309" s="240"/>
      <c r="N309" s="240"/>
      <c r="O309" s="240"/>
      <c r="P309" s="240"/>
      <c r="R309" s="240">
        <f t="shared" si="15"/>
        <v>0</v>
      </c>
      <c r="S309" s="240">
        <f>IFERROR(IF(J309="X",0,IF(K309="X",0,VLOOKUP(K309,'1'!$K$3:$L$16,2,FALSE))),0)</f>
        <v>0</v>
      </c>
      <c r="T309" s="240">
        <f t="shared" si="16"/>
        <v>0</v>
      </c>
      <c r="U309" s="240">
        <f>IFERROR(VLOOKUP(K309,'1'!$K$3:$M$16,3,FALSE),0)</f>
        <v>0</v>
      </c>
      <c r="V309" s="240">
        <f t="shared" si="17"/>
        <v>0</v>
      </c>
      <c r="W309" s="240"/>
      <c r="X309" s="240"/>
      <c r="Y309" s="240"/>
    </row>
    <row r="310" spans="1:25" hidden="1">
      <c r="A310" s="238"/>
      <c r="B310" s="239"/>
      <c r="C310" s="239"/>
      <c r="D310" s="238"/>
      <c r="E310" s="238"/>
      <c r="F310" s="238"/>
      <c r="G310" s="238"/>
      <c r="H310" s="238"/>
      <c r="K310" s="238"/>
      <c r="L310" s="240"/>
      <c r="M310" s="240"/>
      <c r="N310" s="240"/>
      <c r="O310" s="240"/>
      <c r="P310" s="240"/>
      <c r="R310" s="240">
        <f t="shared" si="15"/>
        <v>0</v>
      </c>
      <c r="S310" s="240">
        <f>IFERROR(IF(J310="X",0,IF(K310="X",0,VLOOKUP(K310,'1'!$K$3:$L$16,2,FALSE))),0)</f>
        <v>0</v>
      </c>
      <c r="T310" s="240">
        <f t="shared" si="16"/>
        <v>0</v>
      </c>
      <c r="U310" s="240">
        <f>IFERROR(VLOOKUP(K310,'1'!$K$3:$M$16,3,FALSE),0)</f>
        <v>0</v>
      </c>
      <c r="V310" s="240">
        <f t="shared" si="17"/>
        <v>0</v>
      </c>
      <c r="W310" s="240"/>
      <c r="X310" s="240"/>
      <c r="Y310" s="240"/>
    </row>
    <row r="311" spans="1:25" hidden="1">
      <c r="A311" s="238"/>
      <c r="B311" s="239"/>
      <c r="C311" s="239"/>
      <c r="D311" s="238"/>
      <c r="E311" s="238"/>
      <c r="F311" s="238"/>
      <c r="G311" s="238"/>
      <c r="H311" s="238"/>
      <c r="K311" s="238"/>
      <c r="L311" s="240"/>
      <c r="M311" s="240"/>
      <c r="N311" s="240"/>
      <c r="O311" s="240"/>
      <c r="P311" s="240"/>
      <c r="R311" s="240">
        <f t="shared" si="15"/>
        <v>0</v>
      </c>
      <c r="S311" s="240">
        <f>IFERROR(IF(J311="X",0,IF(K311="X",0,VLOOKUP(K311,'1'!$K$3:$L$16,2,FALSE))),0)</f>
        <v>0</v>
      </c>
      <c r="T311" s="240">
        <f t="shared" si="16"/>
        <v>0</v>
      </c>
      <c r="U311" s="240">
        <f>IFERROR(VLOOKUP(K311,'1'!$K$3:$M$16,3,FALSE),0)</f>
        <v>0</v>
      </c>
      <c r="V311" s="240">
        <f t="shared" si="17"/>
        <v>0</v>
      </c>
      <c r="W311" s="240"/>
      <c r="X311" s="240"/>
      <c r="Y311" s="240"/>
    </row>
    <row r="312" spans="1:25" hidden="1">
      <c r="A312" s="238"/>
      <c r="B312" s="239"/>
      <c r="C312" s="239"/>
      <c r="D312" s="238"/>
      <c r="E312" s="238"/>
      <c r="F312" s="238"/>
      <c r="G312" s="238"/>
      <c r="H312" s="238"/>
      <c r="K312" s="238"/>
      <c r="L312" s="240"/>
      <c r="M312" s="240"/>
      <c r="N312" s="240"/>
      <c r="O312" s="240"/>
      <c r="P312" s="240"/>
      <c r="R312" s="240">
        <f t="shared" si="15"/>
        <v>0</v>
      </c>
      <c r="S312" s="240">
        <f>IFERROR(IF(J312="X",0,IF(K312="X",0,VLOOKUP(K312,'1'!$K$3:$L$16,2,FALSE))),0)</f>
        <v>0</v>
      </c>
      <c r="T312" s="240">
        <f t="shared" si="16"/>
        <v>0</v>
      </c>
      <c r="U312" s="240">
        <f>IFERROR(VLOOKUP(K312,'1'!$K$3:$M$16,3,FALSE),0)</f>
        <v>0</v>
      </c>
      <c r="V312" s="240">
        <f t="shared" si="17"/>
        <v>0</v>
      </c>
      <c r="W312" s="240"/>
      <c r="X312" s="240"/>
      <c r="Y312" s="240"/>
    </row>
    <row r="313" spans="1:25" hidden="1">
      <c r="A313" s="238"/>
      <c r="B313" s="239"/>
      <c r="C313" s="239"/>
      <c r="D313" s="238"/>
      <c r="E313" s="238"/>
      <c r="F313" s="238"/>
      <c r="G313" s="238"/>
      <c r="H313" s="238"/>
      <c r="K313" s="238"/>
      <c r="L313" s="240"/>
      <c r="M313" s="240"/>
      <c r="N313" s="240"/>
      <c r="O313" s="240"/>
      <c r="P313" s="240"/>
      <c r="R313" s="240">
        <f t="shared" si="15"/>
        <v>0</v>
      </c>
      <c r="S313" s="240">
        <f>IFERROR(IF(J313="X",0,IF(K313="X",0,VLOOKUP(K313,'1'!$K$3:$L$16,2,FALSE))),0)</f>
        <v>0</v>
      </c>
      <c r="T313" s="240">
        <f t="shared" si="16"/>
        <v>0</v>
      </c>
      <c r="U313" s="240">
        <f>IFERROR(VLOOKUP(K313,'1'!$K$3:$M$16,3,FALSE),0)</f>
        <v>0</v>
      </c>
      <c r="V313" s="240">
        <f t="shared" si="17"/>
        <v>0</v>
      </c>
      <c r="W313" s="240"/>
      <c r="X313" s="240"/>
      <c r="Y313" s="240"/>
    </row>
    <row r="314" spans="1:25" hidden="1">
      <c r="A314" s="238"/>
      <c r="B314" s="239"/>
      <c r="C314" s="239"/>
      <c r="D314" s="238"/>
      <c r="E314" s="238"/>
      <c r="F314" s="238"/>
      <c r="G314" s="238"/>
      <c r="H314" s="238"/>
      <c r="K314" s="238"/>
      <c r="L314" s="240"/>
      <c r="M314" s="240"/>
      <c r="N314" s="240"/>
      <c r="O314" s="240"/>
      <c r="P314" s="240"/>
      <c r="R314" s="240">
        <f t="shared" si="15"/>
        <v>0</v>
      </c>
      <c r="S314" s="240">
        <f>IFERROR(IF(J314="X",0,IF(K314="X",0,VLOOKUP(K314,'1'!$K$3:$L$16,2,FALSE))),0)</f>
        <v>0</v>
      </c>
      <c r="T314" s="240">
        <f t="shared" si="16"/>
        <v>0</v>
      </c>
      <c r="U314" s="240">
        <f>IFERROR(VLOOKUP(K314,'1'!$K$3:$M$16,3,FALSE),0)</f>
        <v>0</v>
      </c>
      <c r="V314" s="240">
        <f t="shared" si="17"/>
        <v>0</v>
      </c>
      <c r="W314" s="240"/>
      <c r="X314" s="240"/>
      <c r="Y314" s="240"/>
    </row>
    <row r="315" spans="1:25" hidden="1">
      <c r="A315" s="238"/>
      <c r="B315" s="239"/>
      <c r="C315" s="239"/>
      <c r="D315" s="238"/>
      <c r="E315" s="238"/>
      <c r="F315" s="238"/>
      <c r="G315" s="238"/>
      <c r="H315" s="238"/>
      <c r="K315" s="238"/>
      <c r="L315" s="240"/>
      <c r="M315" s="240"/>
      <c r="N315" s="240"/>
      <c r="O315" s="240"/>
      <c r="P315" s="240"/>
      <c r="R315" s="240">
        <f t="shared" si="15"/>
        <v>0</v>
      </c>
      <c r="S315" s="240">
        <f>IFERROR(IF(J315="X",0,IF(K315="X",0,VLOOKUP(K315,'1'!$K$3:$L$16,2,FALSE))),0)</f>
        <v>0</v>
      </c>
      <c r="T315" s="240">
        <f t="shared" si="16"/>
        <v>0</v>
      </c>
      <c r="U315" s="240">
        <f>IFERROR(VLOOKUP(K315,'1'!$K$3:$M$16,3,FALSE),0)</f>
        <v>0</v>
      </c>
      <c r="V315" s="240">
        <f t="shared" si="17"/>
        <v>0</v>
      </c>
      <c r="W315" s="240"/>
      <c r="X315" s="240"/>
      <c r="Y315" s="240"/>
    </row>
    <row r="316" spans="1:25" hidden="1">
      <c r="A316" s="238"/>
      <c r="B316" s="239"/>
      <c r="C316" s="239"/>
      <c r="D316" s="238"/>
      <c r="E316" s="238"/>
      <c r="F316" s="238"/>
      <c r="G316" s="238"/>
      <c r="H316" s="238"/>
      <c r="K316" s="238"/>
      <c r="L316" s="240"/>
      <c r="M316" s="240"/>
      <c r="N316" s="240"/>
      <c r="O316" s="240"/>
      <c r="P316" s="240"/>
      <c r="R316" s="240">
        <f t="shared" si="15"/>
        <v>0</v>
      </c>
      <c r="S316" s="240">
        <f>IFERROR(IF(J316="X",0,IF(K316="X",0,VLOOKUP(K316,'1'!$K$3:$L$16,2,FALSE))),0)</f>
        <v>0</v>
      </c>
      <c r="T316" s="240">
        <f t="shared" si="16"/>
        <v>0</v>
      </c>
      <c r="U316" s="240">
        <f>IFERROR(VLOOKUP(K316,'1'!$K$3:$M$16,3,FALSE),0)</f>
        <v>0</v>
      </c>
      <c r="V316" s="240">
        <f t="shared" si="17"/>
        <v>0</v>
      </c>
      <c r="W316" s="240"/>
      <c r="X316" s="240"/>
      <c r="Y316" s="240"/>
    </row>
    <row r="317" spans="1:25" hidden="1">
      <c r="A317" s="238"/>
      <c r="B317" s="239"/>
      <c r="C317" s="239"/>
      <c r="D317" s="238"/>
      <c r="E317" s="238"/>
      <c r="F317" s="238"/>
      <c r="G317" s="238"/>
      <c r="H317" s="238"/>
      <c r="K317" s="238"/>
      <c r="L317" s="240"/>
      <c r="M317" s="240"/>
      <c r="N317" s="240"/>
      <c r="O317" s="240"/>
      <c r="P317" s="240"/>
      <c r="R317" s="240">
        <f t="shared" si="15"/>
        <v>0</v>
      </c>
      <c r="S317" s="240">
        <f>IFERROR(IF(J317="X",0,IF(K317="X",0,VLOOKUP(K317,'1'!$K$3:$L$16,2,FALSE))),0)</f>
        <v>0</v>
      </c>
      <c r="T317" s="240">
        <f t="shared" si="16"/>
        <v>0</v>
      </c>
      <c r="U317" s="240">
        <f>IFERROR(VLOOKUP(K317,'1'!$K$3:$M$16,3,FALSE),0)</f>
        <v>0</v>
      </c>
      <c r="V317" s="240">
        <f t="shared" si="17"/>
        <v>0</v>
      </c>
      <c r="W317" s="240"/>
      <c r="X317" s="240"/>
      <c r="Y317" s="240"/>
    </row>
    <row r="318" spans="1:25" hidden="1">
      <c r="A318" s="238"/>
      <c r="B318" s="239"/>
      <c r="C318" s="239"/>
      <c r="D318" s="238"/>
      <c r="E318" s="238"/>
      <c r="F318" s="238"/>
      <c r="G318" s="238"/>
      <c r="H318" s="238"/>
      <c r="K318" s="238"/>
      <c r="L318" s="240"/>
      <c r="M318" s="240"/>
      <c r="N318" s="240"/>
      <c r="O318" s="240"/>
      <c r="P318" s="240"/>
      <c r="R318" s="240">
        <f t="shared" si="15"/>
        <v>0</v>
      </c>
      <c r="S318" s="240">
        <f>IFERROR(IF(J318="X",0,IF(K318="X",0,VLOOKUP(K318,'1'!$K$3:$L$16,2,FALSE))),0)</f>
        <v>0</v>
      </c>
      <c r="T318" s="240">
        <f t="shared" si="16"/>
        <v>0</v>
      </c>
      <c r="U318" s="240">
        <f>IFERROR(VLOOKUP(K318,'1'!$K$3:$M$16,3,FALSE),0)</f>
        <v>0</v>
      </c>
      <c r="V318" s="240">
        <f t="shared" si="17"/>
        <v>0</v>
      </c>
      <c r="W318" s="240"/>
      <c r="X318" s="240"/>
      <c r="Y318" s="240"/>
    </row>
    <row r="319" spans="1:25" hidden="1">
      <c r="A319" s="238"/>
      <c r="B319" s="239"/>
      <c r="C319" s="239"/>
      <c r="D319" s="238"/>
      <c r="E319" s="238"/>
      <c r="F319" s="238"/>
      <c r="G319" s="238"/>
      <c r="H319" s="238"/>
      <c r="K319" s="238"/>
      <c r="L319" s="240"/>
      <c r="M319" s="240"/>
      <c r="N319" s="240"/>
      <c r="O319" s="240"/>
      <c r="P319" s="240"/>
      <c r="R319" s="240">
        <f t="shared" si="15"/>
        <v>0</v>
      </c>
      <c r="S319" s="240">
        <f>IFERROR(IF(J319="X",0,IF(K319="X",0,VLOOKUP(K319,'1'!$K$3:$L$16,2,FALSE))),0)</f>
        <v>0</v>
      </c>
      <c r="T319" s="240">
        <f t="shared" si="16"/>
        <v>0</v>
      </c>
      <c r="U319" s="240">
        <f>IFERROR(VLOOKUP(K319,'1'!$K$3:$M$16,3,FALSE),0)</f>
        <v>0</v>
      </c>
      <c r="V319" s="240">
        <f t="shared" si="17"/>
        <v>0</v>
      </c>
      <c r="W319" s="240"/>
      <c r="X319" s="240"/>
      <c r="Y319" s="240"/>
    </row>
    <row r="320" spans="1:25" hidden="1">
      <c r="A320" s="238"/>
      <c r="B320" s="239"/>
      <c r="C320" s="239"/>
      <c r="D320" s="238"/>
      <c r="E320" s="238"/>
      <c r="F320" s="238"/>
      <c r="G320" s="238"/>
      <c r="H320" s="238"/>
      <c r="K320" s="238"/>
      <c r="L320" s="240"/>
      <c r="M320" s="240"/>
      <c r="N320" s="240"/>
      <c r="O320" s="240"/>
      <c r="P320" s="240"/>
      <c r="R320" s="240">
        <f t="shared" si="15"/>
        <v>0</v>
      </c>
      <c r="S320" s="240">
        <f>IFERROR(IF(J320="X",0,IF(K320="X",0,VLOOKUP(K320,'1'!$K$3:$L$16,2,FALSE))),0)</f>
        <v>0</v>
      </c>
      <c r="T320" s="240">
        <f t="shared" si="16"/>
        <v>0</v>
      </c>
      <c r="U320" s="240">
        <f>IFERROR(VLOOKUP(K320,'1'!$K$3:$M$16,3,FALSE),0)</f>
        <v>0</v>
      </c>
      <c r="V320" s="240">
        <f t="shared" si="17"/>
        <v>0</v>
      </c>
      <c r="W320" s="240"/>
      <c r="X320" s="240"/>
      <c r="Y320" s="240"/>
    </row>
    <row r="321" spans="1:25" hidden="1">
      <c r="A321" s="238"/>
      <c r="B321" s="239"/>
      <c r="C321" s="239"/>
      <c r="D321" s="238"/>
      <c r="E321" s="238"/>
      <c r="F321" s="238"/>
      <c r="G321" s="238"/>
      <c r="H321" s="238"/>
      <c r="K321" s="238"/>
      <c r="L321" s="240"/>
      <c r="M321" s="240"/>
      <c r="N321" s="240"/>
      <c r="O321" s="240"/>
      <c r="P321" s="240"/>
      <c r="R321" s="240">
        <f t="shared" si="15"/>
        <v>0</v>
      </c>
      <c r="S321" s="240">
        <f>IFERROR(IF(J321="X",0,IF(K321="X",0,VLOOKUP(K321,'1'!$K$3:$L$16,2,FALSE))),0)</f>
        <v>0</v>
      </c>
      <c r="T321" s="240">
        <f t="shared" si="16"/>
        <v>0</v>
      </c>
      <c r="U321" s="240">
        <f>IFERROR(VLOOKUP(K321,'1'!$K$3:$M$16,3,FALSE),0)</f>
        <v>0</v>
      </c>
      <c r="V321" s="240">
        <f t="shared" si="17"/>
        <v>0</v>
      </c>
      <c r="W321" s="240"/>
      <c r="X321" s="240"/>
      <c r="Y321" s="240"/>
    </row>
    <row r="322" spans="1:25" hidden="1">
      <c r="A322" s="238"/>
      <c r="B322" s="239"/>
      <c r="C322" s="239"/>
      <c r="D322" s="238"/>
      <c r="E322" s="238"/>
      <c r="F322" s="238"/>
      <c r="G322" s="238"/>
      <c r="H322" s="238"/>
      <c r="K322" s="238"/>
      <c r="L322" s="240"/>
      <c r="M322" s="240"/>
      <c r="N322" s="240"/>
      <c r="O322" s="240"/>
      <c r="P322" s="240"/>
      <c r="R322" s="240">
        <f t="shared" ref="R322:R385" si="18">SUM(M322+P322)</f>
        <v>0</v>
      </c>
      <c r="S322" s="240">
        <f>IFERROR(IF(J322="X",0,IF(K322="X",0,VLOOKUP(K322,'1'!$K$3:$L$16,2,FALSE))),0)</f>
        <v>0</v>
      </c>
      <c r="T322" s="240">
        <f t="shared" ref="T322:T385" si="19">R322*S322</f>
        <v>0</v>
      </c>
      <c r="U322" s="240">
        <f>IFERROR(VLOOKUP(K322,'1'!$K$3:$M$16,3,FALSE),0)</f>
        <v>0</v>
      </c>
      <c r="V322" s="240">
        <f t="shared" ref="V322:V385" si="20">IF(U322=0,0,T322/U322)</f>
        <v>0</v>
      </c>
      <c r="W322" s="240"/>
      <c r="X322" s="240"/>
      <c r="Y322" s="240"/>
    </row>
    <row r="323" spans="1:25" hidden="1">
      <c r="A323" s="238"/>
      <c r="B323" s="239"/>
      <c r="C323" s="239"/>
      <c r="D323" s="238"/>
      <c r="E323" s="238"/>
      <c r="F323" s="238"/>
      <c r="G323" s="238"/>
      <c r="H323" s="238"/>
      <c r="K323" s="238"/>
      <c r="L323" s="240"/>
      <c r="M323" s="240"/>
      <c r="N323" s="240"/>
      <c r="O323" s="240"/>
      <c r="P323" s="240"/>
      <c r="R323" s="240">
        <f t="shared" si="18"/>
        <v>0</v>
      </c>
      <c r="S323" s="240">
        <f>IFERROR(IF(J323="X",0,IF(K323="X",0,VLOOKUP(K323,'1'!$K$3:$L$16,2,FALSE))),0)</f>
        <v>0</v>
      </c>
      <c r="T323" s="240">
        <f t="shared" si="19"/>
        <v>0</v>
      </c>
      <c r="U323" s="240">
        <f>IFERROR(VLOOKUP(K323,'1'!$K$3:$M$16,3,FALSE),0)</f>
        <v>0</v>
      </c>
      <c r="V323" s="240">
        <f t="shared" si="20"/>
        <v>0</v>
      </c>
      <c r="W323" s="240"/>
      <c r="X323" s="240"/>
      <c r="Y323" s="240"/>
    </row>
    <row r="324" spans="1:25" hidden="1">
      <c r="A324" s="238"/>
      <c r="B324" s="239"/>
      <c r="C324" s="239"/>
      <c r="D324" s="238"/>
      <c r="E324" s="238"/>
      <c r="F324" s="238"/>
      <c r="G324" s="238"/>
      <c r="H324" s="238"/>
      <c r="K324" s="238"/>
      <c r="L324" s="240"/>
      <c r="M324" s="240"/>
      <c r="N324" s="240"/>
      <c r="O324" s="240"/>
      <c r="P324" s="240"/>
      <c r="R324" s="240">
        <f t="shared" si="18"/>
        <v>0</v>
      </c>
      <c r="S324" s="240">
        <f>IFERROR(IF(J324="X",0,IF(K324="X",0,VLOOKUP(K324,'1'!$K$3:$L$16,2,FALSE))),0)</f>
        <v>0</v>
      </c>
      <c r="T324" s="240">
        <f t="shared" si="19"/>
        <v>0</v>
      </c>
      <c r="U324" s="240">
        <f>IFERROR(VLOOKUP(K324,'1'!$K$3:$M$16,3,FALSE),0)</f>
        <v>0</v>
      </c>
      <c r="V324" s="240">
        <f t="shared" si="20"/>
        <v>0</v>
      </c>
      <c r="W324" s="240"/>
      <c r="X324" s="240"/>
      <c r="Y324" s="240"/>
    </row>
    <row r="325" spans="1:25" hidden="1">
      <c r="A325" s="238"/>
      <c r="B325" s="239"/>
      <c r="C325" s="239"/>
      <c r="D325" s="238"/>
      <c r="E325" s="238"/>
      <c r="F325" s="238"/>
      <c r="G325" s="238"/>
      <c r="H325" s="238"/>
      <c r="K325" s="238"/>
      <c r="L325" s="240"/>
      <c r="M325" s="240"/>
      <c r="N325" s="240"/>
      <c r="O325" s="240"/>
      <c r="P325" s="240"/>
      <c r="R325" s="240">
        <f t="shared" si="18"/>
        <v>0</v>
      </c>
      <c r="S325" s="240">
        <f>IFERROR(IF(J325="X",0,IF(K325="X",0,VLOOKUP(K325,'1'!$K$3:$L$16,2,FALSE))),0)</f>
        <v>0</v>
      </c>
      <c r="T325" s="240">
        <f t="shared" si="19"/>
        <v>0</v>
      </c>
      <c r="U325" s="240">
        <f>IFERROR(VLOOKUP(K325,'1'!$K$3:$M$16,3,FALSE),0)</f>
        <v>0</v>
      </c>
      <c r="V325" s="240">
        <f t="shared" si="20"/>
        <v>0</v>
      </c>
      <c r="W325" s="240"/>
      <c r="X325" s="240"/>
      <c r="Y325" s="240"/>
    </row>
    <row r="326" spans="1:25" hidden="1">
      <c r="A326" s="238"/>
      <c r="B326" s="239"/>
      <c r="C326" s="239"/>
      <c r="D326" s="238"/>
      <c r="E326" s="238"/>
      <c r="F326" s="238"/>
      <c r="G326" s="238"/>
      <c r="H326" s="238"/>
      <c r="K326" s="238"/>
      <c r="L326" s="240"/>
      <c r="M326" s="240"/>
      <c r="N326" s="240"/>
      <c r="O326" s="240"/>
      <c r="P326" s="240"/>
      <c r="R326" s="240">
        <f t="shared" si="18"/>
        <v>0</v>
      </c>
      <c r="S326" s="240">
        <f>IFERROR(IF(J326="X",0,IF(K326="X",0,VLOOKUP(K326,'1'!$K$3:$L$16,2,FALSE))),0)</f>
        <v>0</v>
      </c>
      <c r="T326" s="240">
        <f t="shared" si="19"/>
        <v>0</v>
      </c>
      <c r="U326" s="240">
        <f>IFERROR(VLOOKUP(K326,'1'!$K$3:$M$16,3,FALSE),0)</f>
        <v>0</v>
      </c>
      <c r="V326" s="240">
        <f t="shared" si="20"/>
        <v>0</v>
      </c>
      <c r="W326" s="240"/>
      <c r="X326" s="240"/>
      <c r="Y326" s="240"/>
    </row>
    <row r="327" spans="1:25" hidden="1">
      <c r="A327" s="238"/>
      <c r="B327" s="239"/>
      <c r="C327" s="239"/>
      <c r="D327" s="238"/>
      <c r="E327" s="238"/>
      <c r="F327" s="238"/>
      <c r="G327" s="238"/>
      <c r="H327" s="238"/>
      <c r="K327" s="238"/>
      <c r="L327" s="240"/>
      <c r="M327" s="240"/>
      <c r="N327" s="240"/>
      <c r="O327" s="240"/>
      <c r="P327" s="240"/>
      <c r="R327" s="240">
        <f t="shared" si="18"/>
        <v>0</v>
      </c>
      <c r="S327" s="240">
        <f>IFERROR(IF(J327="X",0,IF(K327="X",0,VLOOKUP(K327,'1'!$K$3:$L$16,2,FALSE))),0)</f>
        <v>0</v>
      </c>
      <c r="T327" s="240">
        <f t="shared" si="19"/>
        <v>0</v>
      </c>
      <c r="U327" s="240">
        <f>IFERROR(VLOOKUP(K327,'1'!$K$3:$M$16,3,FALSE),0)</f>
        <v>0</v>
      </c>
      <c r="V327" s="240">
        <f t="shared" si="20"/>
        <v>0</v>
      </c>
      <c r="W327" s="240"/>
      <c r="X327" s="240"/>
      <c r="Y327" s="240"/>
    </row>
    <row r="328" spans="1:25" hidden="1">
      <c r="A328" s="238"/>
      <c r="B328" s="239"/>
      <c r="C328" s="239"/>
      <c r="D328" s="238"/>
      <c r="E328" s="238"/>
      <c r="F328" s="238"/>
      <c r="G328" s="238"/>
      <c r="H328" s="238"/>
      <c r="K328" s="238"/>
      <c r="L328" s="240"/>
      <c r="M328" s="240"/>
      <c r="N328" s="240"/>
      <c r="O328" s="240"/>
      <c r="P328" s="240"/>
      <c r="R328" s="240">
        <f t="shared" si="18"/>
        <v>0</v>
      </c>
      <c r="S328" s="240">
        <f>IFERROR(IF(J328="X",0,IF(K328="X",0,VLOOKUP(K328,'1'!$K$3:$L$16,2,FALSE))),0)</f>
        <v>0</v>
      </c>
      <c r="T328" s="240">
        <f t="shared" si="19"/>
        <v>0</v>
      </c>
      <c r="U328" s="240">
        <f>IFERROR(VLOOKUP(K328,'1'!$K$3:$M$16,3,FALSE),0)</f>
        <v>0</v>
      </c>
      <c r="V328" s="240">
        <f t="shared" si="20"/>
        <v>0</v>
      </c>
      <c r="W328" s="240"/>
      <c r="X328" s="240"/>
      <c r="Y328" s="240"/>
    </row>
    <row r="329" spans="1:25" hidden="1">
      <c r="A329" s="238"/>
      <c r="B329" s="239"/>
      <c r="C329" s="239"/>
      <c r="D329" s="238"/>
      <c r="E329" s="238"/>
      <c r="F329" s="238"/>
      <c r="G329" s="238"/>
      <c r="H329" s="238"/>
      <c r="K329" s="238"/>
      <c r="L329" s="240"/>
      <c r="M329" s="240"/>
      <c r="N329" s="240"/>
      <c r="O329" s="240"/>
      <c r="P329" s="240"/>
      <c r="R329" s="240">
        <f t="shared" si="18"/>
        <v>0</v>
      </c>
      <c r="S329" s="240">
        <f>IFERROR(IF(J329="X",0,IF(K329="X",0,VLOOKUP(K329,'1'!$K$3:$L$16,2,FALSE))),0)</f>
        <v>0</v>
      </c>
      <c r="T329" s="240">
        <f t="shared" si="19"/>
        <v>0</v>
      </c>
      <c r="U329" s="240">
        <f>IFERROR(VLOOKUP(K329,'1'!$K$3:$M$16,3,FALSE),0)</f>
        <v>0</v>
      </c>
      <c r="V329" s="240">
        <f t="shared" si="20"/>
        <v>0</v>
      </c>
      <c r="W329" s="240"/>
      <c r="X329" s="240"/>
      <c r="Y329" s="240"/>
    </row>
    <row r="330" spans="1:25" hidden="1">
      <c r="A330" s="238"/>
      <c r="B330" s="239"/>
      <c r="C330" s="239"/>
      <c r="D330" s="238"/>
      <c r="E330" s="238"/>
      <c r="F330" s="238"/>
      <c r="G330" s="238"/>
      <c r="H330" s="238"/>
      <c r="K330" s="238"/>
      <c r="L330" s="240"/>
      <c r="M330" s="240"/>
      <c r="N330" s="240"/>
      <c r="O330" s="240"/>
      <c r="P330" s="240"/>
      <c r="R330" s="240">
        <f t="shared" si="18"/>
        <v>0</v>
      </c>
      <c r="S330" s="240">
        <f>IFERROR(IF(J330="X",0,IF(K330="X",0,VLOOKUP(K330,'1'!$K$3:$L$16,2,FALSE))),0)</f>
        <v>0</v>
      </c>
      <c r="T330" s="240">
        <f t="shared" si="19"/>
        <v>0</v>
      </c>
      <c r="U330" s="240">
        <f>IFERROR(VLOOKUP(K330,'1'!$K$3:$M$16,3,FALSE),0)</f>
        <v>0</v>
      </c>
      <c r="V330" s="240">
        <f t="shared" si="20"/>
        <v>0</v>
      </c>
      <c r="W330" s="240"/>
      <c r="X330" s="240"/>
      <c r="Y330" s="240"/>
    </row>
    <row r="331" spans="1:25" hidden="1">
      <c r="A331" s="238"/>
      <c r="B331" s="239"/>
      <c r="C331" s="239"/>
      <c r="D331" s="238"/>
      <c r="E331" s="238"/>
      <c r="F331" s="238"/>
      <c r="G331" s="238"/>
      <c r="H331" s="238"/>
      <c r="K331" s="238"/>
      <c r="L331" s="240"/>
      <c r="M331" s="240"/>
      <c r="N331" s="240"/>
      <c r="O331" s="240"/>
      <c r="P331" s="240"/>
      <c r="R331" s="240">
        <f t="shared" si="18"/>
        <v>0</v>
      </c>
      <c r="S331" s="240">
        <f>IFERROR(IF(J331="X",0,IF(K331="X",0,VLOOKUP(K331,'1'!$K$3:$L$16,2,FALSE))),0)</f>
        <v>0</v>
      </c>
      <c r="T331" s="240">
        <f t="shared" si="19"/>
        <v>0</v>
      </c>
      <c r="U331" s="240">
        <f>IFERROR(VLOOKUP(K331,'1'!$K$3:$M$16,3,FALSE),0)</f>
        <v>0</v>
      </c>
      <c r="V331" s="240">
        <f t="shared" si="20"/>
        <v>0</v>
      </c>
      <c r="W331" s="240"/>
      <c r="X331" s="240"/>
      <c r="Y331" s="240"/>
    </row>
    <row r="332" spans="1:25" hidden="1">
      <c r="A332" s="238"/>
      <c r="B332" s="239"/>
      <c r="C332" s="239"/>
      <c r="D332" s="238"/>
      <c r="E332" s="238"/>
      <c r="F332" s="238"/>
      <c r="G332" s="238"/>
      <c r="H332" s="238"/>
      <c r="K332" s="238"/>
      <c r="L332" s="240"/>
      <c r="M332" s="240"/>
      <c r="N332" s="240"/>
      <c r="O332" s="240"/>
      <c r="P332" s="240"/>
      <c r="R332" s="240">
        <f t="shared" si="18"/>
        <v>0</v>
      </c>
      <c r="S332" s="240">
        <f>IFERROR(IF(J332="X",0,IF(K332="X",0,VLOOKUP(K332,'1'!$K$3:$L$16,2,FALSE))),0)</f>
        <v>0</v>
      </c>
      <c r="T332" s="240">
        <f t="shared" si="19"/>
        <v>0</v>
      </c>
      <c r="U332" s="240">
        <f>IFERROR(VLOOKUP(K332,'1'!$K$3:$M$16,3,FALSE),0)</f>
        <v>0</v>
      </c>
      <c r="V332" s="240">
        <f t="shared" si="20"/>
        <v>0</v>
      </c>
      <c r="W332" s="240"/>
      <c r="X332" s="240"/>
      <c r="Y332" s="240"/>
    </row>
    <row r="333" spans="1:25" hidden="1">
      <c r="A333" s="238"/>
      <c r="B333" s="239"/>
      <c r="C333" s="239"/>
      <c r="D333" s="238"/>
      <c r="E333" s="238"/>
      <c r="F333" s="238"/>
      <c r="G333" s="238"/>
      <c r="H333" s="238"/>
      <c r="K333" s="238"/>
      <c r="L333" s="240"/>
      <c r="M333" s="240"/>
      <c r="N333" s="240"/>
      <c r="O333" s="240"/>
      <c r="P333" s="240"/>
      <c r="R333" s="240">
        <f t="shared" si="18"/>
        <v>0</v>
      </c>
      <c r="S333" s="240">
        <f>IFERROR(IF(J333="X",0,IF(K333="X",0,VLOOKUP(K333,'1'!$K$3:$L$16,2,FALSE))),0)</f>
        <v>0</v>
      </c>
      <c r="T333" s="240">
        <f t="shared" si="19"/>
        <v>0</v>
      </c>
      <c r="U333" s="240">
        <f>IFERROR(VLOOKUP(K333,'1'!$K$3:$M$16,3,FALSE),0)</f>
        <v>0</v>
      </c>
      <c r="V333" s="240">
        <f t="shared" si="20"/>
        <v>0</v>
      </c>
      <c r="W333" s="240"/>
      <c r="X333" s="240"/>
      <c r="Y333" s="240"/>
    </row>
    <row r="334" spans="1:25" hidden="1">
      <c r="A334" s="238"/>
      <c r="B334" s="239"/>
      <c r="C334" s="239"/>
      <c r="D334" s="238"/>
      <c r="E334" s="238"/>
      <c r="F334" s="238"/>
      <c r="G334" s="238"/>
      <c r="H334" s="238"/>
      <c r="K334" s="238"/>
      <c r="L334" s="240"/>
      <c r="M334" s="240"/>
      <c r="N334" s="240"/>
      <c r="O334" s="240"/>
      <c r="P334" s="240"/>
      <c r="R334" s="240">
        <f t="shared" si="18"/>
        <v>0</v>
      </c>
      <c r="S334" s="240">
        <f>IFERROR(IF(J334="X",0,IF(K334="X",0,VLOOKUP(K334,'1'!$K$3:$L$16,2,FALSE))),0)</f>
        <v>0</v>
      </c>
      <c r="T334" s="240">
        <f t="shared" si="19"/>
        <v>0</v>
      </c>
      <c r="U334" s="240">
        <f>IFERROR(VLOOKUP(K334,'1'!$K$3:$M$16,3,FALSE),0)</f>
        <v>0</v>
      </c>
      <c r="V334" s="240">
        <f t="shared" si="20"/>
        <v>0</v>
      </c>
      <c r="W334" s="240"/>
      <c r="X334" s="240"/>
      <c r="Y334" s="240"/>
    </row>
    <row r="335" spans="1:25" hidden="1">
      <c r="A335" s="238"/>
      <c r="B335" s="239"/>
      <c r="C335" s="239"/>
      <c r="D335" s="238"/>
      <c r="E335" s="238"/>
      <c r="F335" s="238"/>
      <c r="G335" s="238"/>
      <c r="H335" s="238"/>
      <c r="K335" s="238"/>
      <c r="L335" s="240"/>
      <c r="M335" s="240"/>
      <c r="N335" s="240"/>
      <c r="O335" s="240"/>
      <c r="P335" s="240"/>
      <c r="R335" s="240">
        <f t="shared" si="18"/>
        <v>0</v>
      </c>
      <c r="S335" s="240">
        <f>IFERROR(IF(J335="X",0,IF(K335="X",0,VLOOKUP(K335,'1'!$K$3:$L$16,2,FALSE))),0)</f>
        <v>0</v>
      </c>
      <c r="T335" s="240">
        <f t="shared" si="19"/>
        <v>0</v>
      </c>
      <c r="U335" s="240">
        <f>IFERROR(VLOOKUP(K335,'1'!$K$3:$M$16,3,FALSE),0)</f>
        <v>0</v>
      </c>
      <c r="V335" s="240">
        <f t="shared" si="20"/>
        <v>0</v>
      </c>
      <c r="W335" s="240"/>
      <c r="X335" s="240"/>
      <c r="Y335" s="240"/>
    </row>
    <row r="336" spans="1:25" hidden="1">
      <c r="A336" s="238"/>
      <c r="B336" s="239"/>
      <c r="C336" s="239"/>
      <c r="D336" s="238"/>
      <c r="E336" s="238"/>
      <c r="F336" s="238"/>
      <c r="G336" s="238"/>
      <c r="H336" s="238"/>
      <c r="K336" s="238"/>
      <c r="L336" s="240"/>
      <c r="M336" s="240"/>
      <c r="N336" s="240"/>
      <c r="O336" s="240"/>
      <c r="P336" s="240"/>
      <c r="R336" s="240">
        <f t="shared" si="18"/>
        <v>0</v>
      </c>
      <c r="S336" s="240">
        <f>IFERROR(IF(J336="X",0,IF(K336="X",0,VLOOKUP(K336,'1'!$K$3:$L$16,2,FALSE))),0)</f>
        <v>0</v>
      </c>
      <c r="T336" s="240">
        <f t="shared" si="19"/>
        <v>0</v>
      </c>
      <c r="U336" s="240">
        <f>IFERROR(VLOOKUP(K336,'1'!$K$3:$M$16,3,FALSE),0)</f>
        <v>0</v>
      </c>
      <c r="V336" s="240">
        <f t="shared" si="20"/>
        <v>0</v>
      </c>
      <c r="W336" s="240"/>
      <c r="X336" s="240"/>
      <c r="Y336" s="240"/>
    </row>
    <row r="337" spans="1:25" hidden="1">
      <c r="A337" s="238"/>
      <c r="B337" s="239"/>
      <c r="C337" s="239"/>
      <c r="D337" s="238"/>
      <c r="E337" s="238"/>
      <c r="F337" s="238"/>
      <c r="G337" s="238"/>
      <c r="H337" s="238"/>
      <c r="K337" s="238"/>
      <c r="L337" s="240"/>
      <c r="M337" s="240"/>
      <c r="N337" s="240"/>
      <c r="O337" s="240"/>
      <c r="P337" s="240"/>
      <c r="R337" s="240">
        <f t="shared" si="18"/>
        <v>0</v>
      </c>
      <c r="S337" s="240">
        <f>IFERROR(IF(J337="X",0,IF(K337="X",0,VLOOKUP(K337,'1'!$K$3:$L$16,2,FALSE))),0)</f>
        <v>0</v>
      </c>
      <c r="T337" s="240">
        <f t="shared" si="19"/>
        <v>0</v>
      </c>
      <c r="U337" s="240">
        <f>IFERROR(VLOOKUP(K337,'1'!$K$3:$M$16,3,FALSE),0)</f>
        <v>0</v>
      </c>
      <c r="V337" s="240">
        <f t="shared" si="20"/>
        <v>0</v>
      </c>
      <c r="W337" s="240"/>
      <c r="X337" s="240"/>
      <c r="Y337" s="240"/>
    </row>
    <row r="338" spans="1:25" hidden="1">
      <c r="A338" s="238"/>
      <c r="B338" s="239"/>
      <c r="C338" s="239"/>
      <c r="D338" s="238"/>
      <c r="E338" s="238"/>
      <c r="F338" s="238"/>
      <c r="G338" s="238"/>
      <c r="H338" s="238"/>
      <c r="K338" s="238"/>
      <c r="L338" s="240"/>
      <c r="M338" s="240"/>
      <c r="N338" s="240"/>
      <c r="O338" s="240"/>
      <c r="P338" s="240"/>
      <c r="R338" s="240">
        <f t="shared" si="18"/>
        <v>0</v>
      </c>
      <c r="S338" s="240">
        <f>IFERROR(IF(J338="X",0,IF(K338="X",0,VLOOKUP(K338,'1'!$K$3:$L$16,2,FALSE))),0)</f>
        <v>0</v>
      </c>
      <c r="T338" s="240">
        <f t="shared" si="19"/>
        <v>0</v>
      </c>
      <c r="U338" s="240">
        <f>IFERROR(VLOOKUP(K338,'1'!$K$3:$M$16,3,FALSE),0)</f>
        <v>0</v>
      </c>
      <c r="V338" s="240">
        <f t="shared" si="20"/>
        <v>0</v>
      </c>
      <c r="W338" s="240"/>
      <c r="X338" s="240"/>
      <c r="Y338" s="240"/>
    </row>
    <row r="339" spans="1:25" hidden="1">
      <c r="A339" s="238"/>
      <c r="B339" s="239"/>
      <c r="C339" s="239"/>
      <c r="D339" s="238"/>
      <c r="E339" s="238"/>
      <c r="F339" s="238"/>
      <c r="G339" s="238"/>
      <c r="H339" s="238"/>
      <c r="K339" s="238"/>
      <c r="L339" s="240"/>
      <c r="M339" s="240"/>
      <c r="N339" s="240"/>
      <c r="O339" s="240"/>
      <c r="P339" s="240"/>
      <c r="R339" s="240">
        <f t="shared" si="18"/>
        <v>0</v>
      </c>
      <c r="S339" s="240">
        <f>IFERROR(IF(J339="X",0,IF(K339="X",0,VLOOKUP(K339,'1'!$K$3:$L$16,2,FALSE))),0)</f>
        <v>0</v>
      </c>
      <c r="T339" s="240">
        <f t="shared" si="19"/>
        <v>0</v>
      </c>
      <c r="U339" s="240">
        <f>IFERROR(VLOOKUP(K339,'1'!$K$3:$M$16,3,FALSE),0)</f>
        <v>0</v>
      </c>
      <c r="V339" s="240">
        <f t="shared" si="20"/>
        <v>0</v>
      </c>
      <c r="W339" s="240"/>
      <c r="X339" s="240"/>
      <c r="Y339" s="240"/>
    </row>
    <row r="340" spans="1:25" hidden="1">
      <c r="A340" s="238"/>
      <c r="B340" s="239"/>
      <c r="C340" s="239"/>
      <c r="D340" s="238"/>
      <c r="E340" s="238"/>
      <c r="F340" s="238"/>
      <c r="G340" s="238"/>
      <c r="H340" s="238"/>
      <c r="K340" s="238"/>
      <c r="L340" s="240"/>
      <c r="M340" s="240"/>
      <c r="N340" s="240"/>
      <c r="O340" s="240"/>
      <c r="P340" s="240"/>
      <c r="R340" s="240">
        <f t="shared" si="18"/>
        <v>0</v>
      </c>
      <c r="S340" s="240">
        <f>IFERROR(IF(J340="X",0,IF(K340="X",0,VLOOKUP(K340,'1'!$K$3:$L$16,2,FALSE))),0)</f>
        <v>0</v>
      </c>
      <c r="T340" s="240">
        <f t="shared" si="19"/>
        <v>0</v>
      </c>
      <c r="U340" s="240">
        <f>IFERROR(VLOOKUP(K340,'1'!$K$3:$M$16,3,FALSE),0)</f>
        <v>0</v>
      </c>
      <c r="V340" s="240">
        <f t="shared" si="20"/>
        <v>0</v>
      </c>
      <c r="W340" s="240"/>
      <c r="X340" s="240"/>
      <c r="Y340" s="240"/>
    </row>
    <row r="341" spans="1:25" hidden="1">
      <c r="A341" s="238"/>
      <c r="B341" s="239"/>
      <c r="C341" s="239"/>
      <c r="D341" s="238"/>
      <c r="E341" s="238"/>
      <c r="F341" s="238"/>
      <c r="G341" s="238"/>
      <c r="H341" s="238"/>
      <c r="K341" s="238"/>
      <c r="L341" s="240"/>
      <c r="M341" s="240"/>
      <c r="N341" s="240"/>
      <c r="O341" s="240"/>
      <c r="P341" s="240"/>
      <c r="R341" s="240">
        <f t="shared" si="18"/>
        <v>0</v>
      </c>
      <c r="S341" s="240">
        <f>IFERROR(IF(J341="X",0,IF(K341="X",0,VLOOKUP(K341,'1'!$K$3:$L$16,2,FALSE))),0)</f>
        <v>0</v>
      </c>
      <c r="T341" s="240">
        <f t="shared" si="19"/>
        <v>0</v>
      </c>
      <c r="U341" s="240">
        <f>IFERROR(VLOOKUP(K341,'1'!$K$3:$M$16,3,FALSE),0)</f>
        <v>0</v>
      </c>
      <c r="V341" s="240">
        <f t="shared" si="20"/>
        <v>0</v>
      </c>
      <c r="W341" s="240"/>
      <c r="X341" s="240"/>
      <c r="Y341" s="240"/>
    </row>
    <row r="342" spans="1:25" hidden="1">
      <c r="A342" s="238"/>
      <c r="B342" s="239"/>
      <c r="C342" s="239"/>
      <c r="D342" s="238"/>
      <c r="E342" s="238"/>
      <c r="F342" s="238"/>
      <c r="G342" s="238"/>
      <c r="H342" s="238"/>
      <c r="K342" s="238"/>
      <c r="L342" s="240"/>
      <c r="M342" s="240"/>
      <c r="N342" s="240"/>
      <c r="O342" s="240"/>
      <c r="P342" s="240"/>
      <c r="R342" s="240">
        <f t="shared" si="18"/>
        <v>0</v>
      </c>
      <c r="S342" s="240">
        <f>IFERROR(IF(J342="X",0,IF(K342="X",0,VLOOKUP(K342,'1'!$K$3:$L$16,2,FALSE))),0)</f>
        <v>0</v>
      </c>
      <c r="T342" s="240">
        <f t="shared" si="19"/>
        <v>0</v>
      </c>
      <c r="U342" s="240">
        <f>IFERROR(VLOOKUP(K342,'1'!$K$3:$M$16,3,FALSE),0)</f>
        <v>0</v>
      </c>
      <c r="V342" s="240">
        <f t="shared" si="20"/>
        <v>0</v>
      </c>
      <c r="W342" s="240"/>
      <c r="X342" s="240"/>
      <c r="Y342" s="240"/>
    </row>
    <row r="343" spans="1:25" hidden="1">
      <c r="A343" s="238"/>
      <c r="B343" s="239"/>
      <c r="C343" s="239"/>
      <c r="D343" s="238"/>
      <c r="E343" s="238"/>
      <c r="F343" s="238"/>
      <c r="G343" s="238"/>
      <c r="H343" s="238"/>
      <c r="K343" s="238"/>
      <c r="L343" s="240"/>
      <c r="M343" s="240"/>
      <c r="N343" s="240"/>
      <c r="O343" s="240"/>
      <c r="P343" s="240"/>
      <c r="R343" s="240">
        <f t="shared" si="18"/>
        <v>0</v>
      </c>
      <c r="S343" s="240">
        <f>IFERROR(IF(J343="X",0,IF(K343="X",0,VLOOKUP(K343,'1'!$K$3:$L$16,2,FALSE))),0)</f>
        <v>0</v>
      </c>
      <c r="T343" s="240">
        <f t="shared" si="19"/>
        <v>0</v>
      </c>
      <c r="U343" s="240">
        <f>IFERROR(VLOOKUP(K343,'1'!$K$3:$M$16,3,FALSE),0)</f>
        <v>0</v>
      </c>
      <c r="V343" s="240">
        <f t="shared" si="20"/>
        <v>0</v>
      </c>
      <c r="W343" s="240"/>
      <c r="X343" s="240"/>
      <c r="Y343" s="240"/>
    </row>
    <row r="344" spans="1:25" hidden="1">
      <c r="A344" s="238"/>
      <c r="B344" s="239"/>
      <c r="C344" s="239"/>
      <c r="D344" s="238"/>
      <c r="E344" s="238"/>
      <c r="F344" s="238"/>
      <c r="G344" s="238"/>
      <c r="H344" s="238"/>
      <c r="K344" s="238"/>
      <c r="L344" s="240"/>
      <c r="M344" s="240"/>
      <c r="N344" s="240"/>
      <c r="O344" s="240"/>
      <c r="P344" s="240"/>
      <c r="R344" s="240">
        <f t="shared" si="18"/>
        <v>0</v>
      </c>
      <c r="S344" s="240">
        <f>IFERROR(IF(J344="X",0,IF(K344="X",0,VLOOKUP(K344,'1'!$K$3:$L$16,2,FALSE))),0)</f>
        <v>0</v>
      </c>
      <c r="T344" s="240">
        <f t="shared" si="19"/>
        <v>0</v>
      </c>
      <c r="U344" s="240">
        <f>IFERROR(VLOOKUP(K344,'1'!$K$3:$M$16,3,FALSE),0)</f>
        <v>0</v>
      </c>
      <c r="V344" s="240">
        <f t="shared" si="20"/>
        <v>0</v>
      </c>
      <c r="W344" s="240"/>
      <c r="X344" s="240"/>
      <c r="Y344" s="240"/>
    </row>
    <row r="345" spans="1:25" hidden="1">
      <c r="A345" s="238"/>
      <c r="B345" s="239"/>
      <c r="C345" s="239"/>
      <c r="D345" s="238"/>
      <c r="E345" s="238"/>
      <c r="F345" s="238"/>
      <c r="G345" s="238"/>
      <c r="H345" s="238"/>
      <c r="K345" s="238"/>
      <c r="L345" s="240"/>
      <c r="M345" s="240"/>
      <c r="N345" s="240"/>
      <c r="O345" s="240"/>
      <c r="P345" s="240"/>
      <c r="R345" s="240">
        <f t="shared" si="18"/>
        <v>0</v>
      </c>
      <c r="S345" s="240">
        <f>IFERROR(IF(J345="X",0,IF(K345="X",0,VLOOKUP(K345,'1'!$K$3:$L$16,2,FALSE))),0)</f>
        <v>0</v>
      </c>
      <c r="T345" s="240">
        <f t="shared" si="19"/>
        <v>0</v>
      </c>
      <c r="U345" s="240">
        <f>IFERROR(VLOOKUP(K345,'1'!$K$3:$M$16,3,FALSE),0)</f>
        <v>0</v>
      </c>
      <c r="V345" s="240">
        <f t="shared" si="20"/>
        <v>0</v>
      </c>
      <c r="W345" s="240"/>
      <c r="X345" s="240"/>
      <c r="Y345" s="240"/>
    </row>
    <row r="346" spans="1:25" hidden="1">
      <c r="A346" s="238"/>
      <c r="B346" s="239"/>
      <c r="C346" s="239"/>
      <c r="D346" s="238"/>
      <c r="E346" s="238"/>
      <c r="F346" s="238"/>
      <c r="G346" s="238"/>
      <c r="H346" s="238"/>
      <c r="K346" s="238"/>
      <c r="L346" s="240"/>
      <c r="M346" s="240"/>
      <c r="N346" s="240"/>
      <c r="O346" s="240"/>
      <c r="P346" s="240"/>
      <c r="R346" s="240">
        <f t="shared" si="18"/>
        <v>0</v>
      </c>
      <c r="S346" s="240">
        <f>IFERROR(IF(J346="X",0,IF(K346="X",0,VLOOKUP(K346,'1'!$K$3:$L$16,2,FALSE))),0)</f>
        <v>0</v>
      </c>
      <c r="T346" s="240">
        <f t="shared" si="19"/>
        <v>0</v>
      </c>
      <c r="U346" s="240">
        <f>IFERROR(VLOOKUP(K346,'1'!$K$3:$M$16,3,FALSE),0)</f>
        <v>0</v>
      </c>
      <c r="V346" s="240">
        <f t="shared" si="20"/>
        <v>0</v>
      </c>
      <c r="W346" s="240"/>
      <c r="X346" s="240"/>
      <c r="Y346" s="240"/>
    </row>
    <row r="347" spans="1:25" hidden="1">
      <c r="A347" s="238"/>
      <c r="B347" s="239"/>
      <c r="C347" s="239"/>
      <c r="D347" s="238"/>
      <c r="E347" s="238"/>
      <c r="F347" s="238"/>
      <c r="G347" s="238"/>
      <c r="H347" s="238"/>
      <c r="K347" s="238"/>
      <c r="L347" s="240"/>
      <c r="M347" s="240"/>
      <c r="N347" s="240"/>
      <c r="O347" s="240"/>
      <c r="P347" s="240"/>
      <c r="R347" s="240">
        <f t="shared" si="18"/>
        <v>0</v>
      </c>
      <c r="S347" s="240">
        <f>IFERROR(IF(J347="X",0,IF(K347="X",0,VLOOKUP(K347,'1'!$K$3:$L$16,2,FALSE))),0)</f>
        <v>0</v>
      </c>
      <c r="T347" s="240">
        <f t="shared" si="19"/>
        <v>0</v>
      </c>
      <c r="U347" s="240">
        <f>IFERROR(VLOOKUP(K347,'1'!$K$3:$M$16,3,FALSE),0)</f>
        <v>0</v>
      </c>
      <c r="V347" s="240">
        <f t="shared" si="20"/>
        <v>0</v>
      </c>
      <c r="W347" s="240"/>
      <c r="X347" s="240"/>
      <c r="Y347" s="240"/>
    </row>
    <row r="348" spans="1:25" hidden="1">
      <c r="A348" s="238"/>
      <c r="B348" s="239"/>
      <c r="C348" s="239"/>
      <c r="D348" s="238"/>
      <c r="E348" s="238"/>
      <c r="F348" s="238"/>
      <c r="G348" s="238"/>
      <c r="H348" s="238"/>
      <c r="K348" s="238"/>
      <c r="L348" s="240"/>
      <c r="M348" s="240"/>
      <c r="N348" s="240"/>
      <c r="O348" s="240"/>
      <c r="P348" s="240"/>
      <c r="R348" s="240">
        <f t="shared" si="18"/>
        <v>0</v>
      </c>
      <c r="S348" s="240">
        <f>IFERROR(IF(J348="X",0,IF(K348="X",0,VLOOKUP(K348,'1'!$K$3:$L$16,2,FALSE))),0)</f>
        <v>0</v>
      </c>
      <c r="T348" s="240">
        <f t="shared" si="19"/>
        <v>0</v>
      </c>
      <c r="U348" s="240">
        <f>IFERROR(VLOOKUP(K348,'1'!$K$3:$M$16,3,FALSE),0)</f>
        <v>0</v>
      </c>
      <c r="V348" s="240">
        <f t="shared" si="20"/>
        <v>0</v>
      </c>
      <c r="W348" s="240"/>
      <c r="X348" s="240"/>
      <c r="Y348" s="240"/>
    </row>
    <row r="349" spans="1:25" hidden="1">
      <c r="A349" s="238"/>
      <c r="B349" s="239"/>
      <c r="C349" s="239"/>
      <c r="D349" s="238"/>
      <c r="E349" s="238"/>
      <c r="F349" s="238"/>
      <c r="G349" s="238"/>
      <c r="H349" s="238"/>
      <c r="K349" s="238"/>
      <c r="L349" s="240"/>
      <c r="M349" s="240"/>
      <c r="N349" s="240"/>
      <c r="O349" s="240"/>
      <c r="P349" s="240"/>
      <c r="R349" s="240">
        <f t="shared" si="18"/>
        <v>0</v>
      </c>
      <c r="S349" s="240">
        <f>IFERROR(IF(J349="X",0,IF(K349="X",0,VLOOKUP(K349,'1'!$K$3:$L$16,2,FALSE))),0)</f>
        <v>0</v>
      </c>
      <c r="T349" s="240">
        <f t="shared" si="19"/>
        <v>0</v>
      </c>
      <c r="U349" s="240">
        <f>IFERROR(VLOOKUP(K349,'1'!$K$3:$M$16,3,FALSE),0)</f>
        <v>0</v>
      </c>
      <c r="V349" s="240">
        <f t="shared" si="20"/>
        <v>0</v>
      </c>
      <c r="W349" s="240"/>
      <c r="X349" s="240"/>
      <c r="Y349" s="240"/>
    </row>
    <row r="350" spans="1:25" hidden="1">
      <c r="A350" s="238"/>
      <c r="B350" s="239"/>
      <c r="C350" s="239"/>
      <c r="D350" s="238"/>
      <c r="E350" s="238"/>
      <c r="F350" s="238"/>
      <c r="G350" s="238"/>
      <c r="H350" s="238"/>
      <c r="K350" s="238"/>
      <c r="L350" s="240"/>
      <c r="M350" s="240"/>
      <c r="N350" s="240"/>
      <c r="O350" s="240"/>
      <c r="P350" s="240"/>
      <c r="R350" s="240">
        <f t="shared" si="18"/>
        <v>0</v>
      </c>
      <c r="S350" s="240">
        <f>IFERROR(IF(J350="X",0,IF(K350="X",0,VLOOKUP(K350,'1'!$K$3:$L$16,2,FALSE))),0)</f>
        <v>0</v>
      </c>
      <c r="T350" s="240">
        <f t="shared" si="19"/>
        <v>0</v>
      </c>
      <c r="U350" s="240">
        <f>IFERROR(VLOOKUP(K350,'1'!$K$3:$M$16,3,FALSE),0)</f>
        <v>0</v>
      </c>
      <c r="V350" s="240">
        <f t="shared" si="20"/>
        <v>0</v>
      </c>
      <c r="W350" s="240"/>
      <c r="X350" s="240"/>
      <c r="Y350" s="240"/>
    </row>
    <row r="351" spans="1:25" hidden="1">
      <c r="A351" s="238"/>
      <c r="B351" s="239"/>
      <c r="C351" s="239"/>
      <c r="D351" s="238"/>
      <c r="E351" s="238"/>
      <c r="F351" s="238"/>
      <c r="G351" s="238"/>
      <c r="H351" s="238"/>
      <c r="K351" s="238"/>
      <c r="L351" s="240"/>
      <c r="M351" s="240"/>
      <c r="N351" s="240"/>
      <c r="O351" s="240"/>
      <c r="P351" s="240"/>
      <c r="R351" s="240">
        <f t="shared" si="18"/>
        <v>0</v>
      </c>
      <c r="S351" s="240">
        <f>IFERROR(IF(J351="X",0,IF(K351="X",0,VLOOKUP(K351,'1'!$K$3:$L$16,2,FALSE))),0)</f>
        <v>0</v>
      </c>
      <c r="T351" s="240">
        <f t="shared" si="19"/>
        <v>0</v>
      </c>
      <c r="U351" s="240">
        <f>IFERROR(VLOOKUP(K351,'1'!$K$3:$M$16,3,FALSE),0)</f>
        <v>0</v>
      </c>
      <c r="V351" s="240">
        <f t="shared" si="20"/>
        <v>0</v>
      </c>
      <c r="W351" s="240"/>
      <c r="X351" s="240"/>
      <c r="Y351" s="240"/>
    </row>
    <row r="352" spans="1:25" hidden="1">
      <c r="A352" s="238"/>
      <c r="B352" s="239"/>
      <c r="C352" s="239"/>
      <c r="D352" s="238"/>
      <c r="E352" s="238"/>
      <c r="F352" s="238"/>
      <c r="G352" s="238"/>
      <c r="H352" s="238"/>
      <c r="K352" s="238"/>
      <c r="L352" s="240"/>
      <c r="M352" s="240"/>
      <c r="N352" s="240"/>
      <c r="O352" s="240"/>
      <c r="P352" s="240"/>
      <c r="R352" s="240">
        <f t="shared" si="18"/>
        <v>0</v>
      </c>
      <c r="S352" s="240">
        <f>IFERROR(IF(J352="X",0,IF(K352="X",0,VLOOKUP(K352,'1'!$K$3:$L$16,2,FALSE))),0)</f>
        <v>0</v>
      </c>
      <c r="T352" s="240">
        <f t="shared" si="19"/>
        <v>0</v>
      </c>
      <c r="U352" s="240">
        <f>IFERROR(VLOOKUP(K352,'1'!$K$3:$M$16,3,FALSE),0)</f>
        <v>0</v>
      </c>
      <c r="V352" s="240">
        <f t="shared" si="20"/>
        <v>0</v>
      </c>
      <c r="W352" s="240"/>
      <c r="X352" s="240"/>
      <c r="Y352" s="240"/>
    </row>
    <row r="353" spans="1:25" hidden="1">
      <c r="A353" s="238"/>
      <c r="B353" s="239"/>
      <c r="C353" s="239"/>
      <c r="D353" s="238"/>
      <c r="E353" s="238"/>
      <c r="F353" s="238"/>
      <c r="G353" s="238"/>
      <c r="H353" s="238"/>
      <c r="K353" s="238"/>
      <c r="L353" s="240"/>
      <c r="M353" s="240"/>
      <c r="N353" s="240"/>
      <c r="O353" s="240"/>
      <c r="P353" s="240"/>
      <c r="R353" s="240">
        <f t="shared" si="18"/>
        <v>0</v>
      </c>
      <c r="S353" s="240">
        <f>IFERROR(IF(J353="X",0,IF(K353="X",0,VLOOKUP(K353,'1'!$K$3:$L$16,2,FALSE))),0)</f>
        <v>0</v>
      </c>
      <c r="T353" s="240">
        <f t="shared" si="19"/>
        <v>0</v>
      </c>
      <c r="U353" s="240">
        <f>IFERROR(VLOOKUP(K353,'1'!$K$3:$M$16,3,FALSE),0)</f>
        <v>0</v>
      </c>
      <c r="V353" s="240">
        <f t="shared" si="20"/>
        <v>0</v>
      </c>
      <c r="W353" s="240"/>
      <c r="X353" s="240"/>
      <c r="Y353" s="240"/>
    </row>
    <row r="354" spans="1:25" hidden="1">
      <c r="A354" s="238"/>
      <c r="B354" s="239"/>
      <c r="C354" s="239"/>
      <c r="D354" s="238"/>
      <c r="E354" s="238"/>
      <c r="F354" s="238"/>
      <c r="G354" s="238"/>
      <c r="H354" s="238"/>
      <c r="K354" s="238"/>
      <c r="L354" s="240"/>
      <c r="M354" s="240"/>
      <c r="N354" s="240"/>
      <c r="O354" s="240"/>
      <c r="P354" s="240"/>
      <c r="R354" s="240">
        <f t="shared" si="18"/>
        <v>0</v>
      </c>
      <c r="S354" s="240">
        <f>IFERROR(IF(J354="X",0,IF(K354="X",0,VLOOKUP(K354,'1'!$K$3:$L$16,2,FALSE))),0)</f>
        <v>0</v>
      </c>
      <c r="T354" s="240">
        <f t="shared" si="19"/>
        <v>0</v>
      </c>
      <c r="U354" s="240">
        <f>IFERROR(VLOOKUP(K354,'1'!$K$3:$M$16,3,FALSE),0)</f>
        <v>0</v>
      </c>
      <c r="V354" s="240">
        <f t="shared" si="20"/>
        <v>0</v>
      </c>
      <c r="W354" s="240"/>
      <c r="X354" s="240"/>
      <c r="Y354" s="240"/>
    </row>
    <row r="355" spans="1:25" hidden="1">
      <c r="A355" s="238"/>
      <c r="B355" s="239"/>
      <c r="C355" s="239"/>
      <c r="D355" s="238"/>
      <c r="E355" s="238"/>
      <c r="F355" s="238"/>
      <c r="G355" s="238"/>
      <c r="H355" s="238"/>
      <c r="K355" s="238"/>
      <c r="L355" s="240"/>
      <c r="M355" s="240"/>
      <c r="N355" s="240"/>
      <c r="O355" s="240"/>
      <c r="P355" s="240"/>
      <c r="R355" s="240">
        <f t="shared" si="18"/>
        <v>0</v>
      </c>
      <c r="S355" s="240">
        <f>IFERROR(IF(J355="X",0,IF(K355="X",0,VLOOKUP(K355,'1'!$K$3:$L$16,2,FALSE))),0)</f>
        <v>0</v>
      </c>
      <c r="T355" s="240">
        <f t="shared" si="19"/>
        <v>0</v>
      </c>
      <c r="U355" s="240">
        <f>IFERROR(VLOOKUP(K355,'1'!$K$3:$M$16,3,FALSE),0)</f>
        <v>0</v>
      </c>
      <c r="V355" s="240">
        <f t="shared" si="20"/>
        <v>0</v>
      </c>
      <c r="W355" s="240"/>
      <c r="X355" s="240"/>
      <c r="Y355" s="240"/>
    </row>
    <row r="356" spans="1:25" hidden="1">
      <c r="A356" s="238"/>
      <c r="B356" s="239"/>
      <c r="C356" s="239"/>
      <c r="D356" s="238"/>
      <c r="E356" s="238"/>
      <c r="F356" s="238"/>
      <c r="G356" s="238"/>
      <c r="H356" s="238"/>
      <c r="K356" s="238"/>
      <c r="L356" s="240"/>
      <c r="M356" s="240"/>
      <c r="N356" s="240"/>
      <c r="O356" s="240"/>
      <c r="P356" s="240"/>
      <c r="R356" s="240">
        <f t="shared" si="18"/>
        <v>0</v>
      </c>
      <c r="S356" s="240">
        <f>IFERROR(IF(J356="X",0,IF(K356="X",0,VLOOKUP(K356,'1'!$K$3:$L$16,2,FALSE))),0)</f>
        <v>0</v>
      </c>
      <c r="T356" s="240">
        <f t="shared" si="19"/>
        <v>0</v>
      </c>
      <c r="U356" s="240">
        <f>IFERROR(VLOOKUP(K356,'1'!$K$3:$M$16,3,FALSE),0)</f>
        <v>0</v>
      </c>
      <c r="V356" s="240">
        <f t="shared" si="20"/>
        <v>0</v>
      </c>
      <c r="W356" s="240"/>
      <c r="X356" s="240"/>
      <c r="Y356" s="240"/>
    </row>
    <row r="357" spans="1:25" hidden="1">
      <c r="A357" s="238"/>
      <c r="B357" s="239"/>
      <c r="C357" s="239"/>
      <c r="D357" s="238"/>
      <c r="E357" s="238"/>
      <c r="F357" s="238"/>
      <c r="G357" s="238"/>
      <c r="H357" s="238"/>
      <c r="K357" s="238"/>
      <c r="L357" s="240"/>
      <c r="M357" s="240"/>
      <c r="N357" s="240"/>
      <c r="O357" s="240"/>
      <c r="P357" s="240"/>
      <c r="R357" s="240">
        <f t="shared" si="18"/>
        <v>0</v>
      </c>
      <c r="S357" s="240">
        <f>IFERROR(IF(J357="X",0,IF(K357="X",0,VLOOKUP(K357,'1'!$K$3:$L$16,2,FALSE))),0)</f>
        <v>0</v>
      </c>
      <c r="T357" s="240">
        <f t="shared" si="19"/>
        <v>0</v>
      </c>
      <c r="U357" s="240">
        <f>IFERROR(VLOOKUP(K357,'1'!$K$3:$M$16,3,FALSE),0)</f>
        <v>0</v>
      </c>
      <c r="V357" s="240">
        <f t="shared" si="20"/>
        <v>0</v>
      </c>
      <c r="W357" s="240"/>
      <c r="X357" s="240"/>
      <c r="Y357" s="240"/>
    </row>
    <row r="358" spans="1:25" hidden="1">
      <c r="A358" s="238"/>
      <c r="B358" s="239"/>
      <c r="C358" s="239"/>
      <c r="D358" s="238"/>
      <c r="E358" s="238"/>
      <c r="F358" s="238"/>
      <c r="G358" s="238"/>
      <c r="H358" s="238"/>
      <c r="K358" s="238"/>
      <c r="L358" s="240"/>
      <c r="M358" s="240"/>
      <c r="N358" s="240"/>
      <c r="O358" s="240"/>
      <c r="P358" s="240"/>
      <c r="R358" s="240">
        <f t="shared" si="18"/>
        <v>0</v>
      </c>
      <c r="S358" s="240">
        <f>IFERROR(IF(J358="X",0,IF(K358="X",0,VLOOKUP(K358,'1'!$K$3:$L$16,2,FALSE))),0)</f>
        <v>0</v>
      </c>
      <c r="T358" s="240">
        <f t="shared" si="19"/>
        <v>0</v>
      </c>
      <c r="U358" s="240">
        <f>IFERROR(VLOOKUP(K358,'1'!$K$3:$M$16,3,FALSE),0)</f>
        <v>0</v>
      </c>
      <c r="V358" s="240">
        <f t="shared" si="20"/>
        <v>0</v>
      </c>
      <c r="W358" s="240"/>
      <c r="X358" s="240"/>
      <c r="Y358" s="240"/>
    </row>
    <row r="359" spans="1:25" hidden="1">
      <c r="A359" s="238"/>
      <c r="B359" s="239"/>
      <c r="C359" s="239"/>
      <c r="D359" s="238"/>
      <c r="E359" s="238"/>
      <c r="F359" s="238"/>
      <c r="G359" s="238"/>
      <c r="H359" s="238"/>
      <c r="K359" s="238"/>
      <c r="L359" s="240"/>
      <c r="M359" s="240"/>
      <c r="N359" s="240"/>
      <c r="O359" s="240"/>
      <c r="P359" s="240"/>
      <c r="R359" s="240">
        <f t="shared" si="18"/>
        <v>0</v>
      </c>
      <c r="S359" s="240">
        <f>IFERROR(IF(J359="X",0,IF(K359="X",0,VLOOKUP(K359,'1'!$K$3:$L$16,2,FALSE))),0)</f>
        <v>0</v>
      </c>
      <c r="T359" s="240">
        <f t="shared" si="19"/>
        <v>0</v>
      </c>
      <c r="U359" s="240">
        <f>IFERROR(VLOOKUP(K359,'1'!$K$3:$M$16,3,FALSE),0)</f>
        <v>0</v>
      </c>
      <c r="V359" s="240">
        <f t="shared" si="20"/>
        <v>0</v>
      </c>
      <c r="W359" s="240"/>
      <c r="X359" s="240"/>
      <c r="Y359" s="240"/>
    </row>
    <row r="360" spans="1:25" hidden="1">
      <c r="A360" s="238"/>
      <c r="B360" s="239"/>
      <c r="C360" s="239"/>
      <c r="D360" s="238"/>
      <c r="E360" s="238"/>
      <c r="F360" s="238"/>
      <c r="G360" s="238"/>
      <c r="H360" s="238"/>
      <c r="K360" s="238"/>
      <c r="L360" s="240"/>
      <c r="M360" s="240"/>
      <c r="N360" s="240"/>
      <c r="O360" s="240"/>
      <c r="P360" s="240"/>
      <c r="R360" s="240">
        <f t="shared" si="18"/>
        <v>0</v>
      </c>
      <c r="S360" s="240">
        <f>IFERROR(IF(J360="X",0,IF(K360="X",0,VLOOKUP(K360,'1'!$K$3:$L$16,2,FALSE))),0)</f>
        <v>0</v>
      </c>
      <c r="T360" s="240">
        <f t="shared" si="19"/>
        <v>0</v>
      </c>
      <c r="U360" s="240">
        <f>IFERROR(VLOOKUP(K360,'1'!$K$3:$M$16,3,FALSE),0)</f>
        <v>0</v>
      </c>
      <c r="V360" s="240">
        <f t="shared" si="20"/>
        <v>0</v>
      </c>
      <c r="W360" s="240"/>
      <c r="X360" s="240"/>
      <c r="Y360" s="240"/>
    </row>
    <row r="361" spans="1:25" hidden="1">
      <c r="A361" s="238"/>
      <c r="B361" s="239"/>
      <c r="C361" s="239"/>
      <c r="D361" s="238"/>
      <c r="E361" s="238"/>
      <c r="F361" s="238"/>
      <c r="G361" s="238"/>
      <c r="H361" s="238"/>
      <c r="K361" s="238"/>
      <c r="L361" s="240"/>
      <c r="M361" s="240"/>
      <c r="N361" s="240"/>
      <c r="O361" s="240"/>
      <c r="P361" s="240"/>
      <c r="R361" s="240">
        <f t="shared" si="18"/>
        <v>0</v>
      </c>
      <c r="S361" s="240">
        <f>IFERROR(IF(J361="X",0,IF(K361="X",0,VLOOKUP(K361,'1'!$K$3:$L$16,2,FALSE))),0)</f>
        <v>0</v>
      </c>
      <c r="T361" s="240">
        <f t="shared" si="19"/>
        <v>0</v>
      </c>
      <c r="U361" s="240">
        <f>IFERROR(VLOOKUP(K361,'1'!$K$3:$M$16,3,FALSE),0)</f>
        <v>0</v>
      </c>
      <c r="V361" s="240">
        <f t="shared" si="20"/>
        <v>0</v>
      </c>
      <c r="W361" s="240"/>
      <c r="X361" s="240"/>
      <c r="Y361" s="240"/>
    </row>
    <row r="362" spans="1:25" hidden="1">
      <c r="A362" s="238"/>
      <c r="B362" s="239"/>
      <c r="C362" s="239"/>
      <c r="D362" s="238"/>
      <c r="E362" s="238"/>
      <c r="F362" s="238"/>
      <c r="G362" s="238"/>
      <c r="H362" s="238"/>
      <c r="K362" s="238"/>
      <c r="L362" s="240"/>
      <c r="M362" s="240"/>
      <c r="N362" s="240"/>
      <c r="O362" s="240"/>
      <c r="P362" s="240"/>
      <c r="R362" s="240">
        <f t="shared" si="18"/>
        <v>0</v>
      </c>
      <c r="S362" s="240">
        <f>IFERROR(IF(J362="X",0,IF(K362="X",0,VLOOKUP(K362,'1'!$K$3:$L$16,2,FALSE))),0)</f>
        <v>0</v>
      </c>
      <c r="T362" s="240">
        <f t="shared" si="19"/>
        <v>0</v>
      </c>
      <c r="U362" s="240">
        <f>IFERROR(VLOOKUP(K362,'1'!$K$3:$M$16,3,FALSE),0)</f>
        <v>0</v>
      </c>
      <c r="V362" s="240">
        <f t="shared" si="20"/>
        <v>0</v>
      </c>
      <c r="W362" s="240"/>
      <c r="X362" s="240"/>
      <c r="Y362" s="240"/>
    </row>
    <row r="363" spans="1:25" hidden="1">
      <c r="A363" s="238"/>
      <c r="B363" s="239"/>
      <c r="C363" s="239"/>
      <c r="D363" s="238"/>
      <c r="E363" s="238"/>
      <c r="F363" s="238"/>
      <c r="G363" s="238"/>
      <c r="H363" s="238"/>
      <c r="K363" s="238"/>
      <c r="L363" s="240"/>
      <c r="M363" s="240"/>
      <c r="N363" s="240"/>
      <c r="O363" s="240"/>
      <c r="P363" s="240"/>
      <c r="R363" s="240">
        <f t="shared" si="18"/>
        <v>0</v>
      </c>
      <c r="S363" s="240">
        <f>IFERROR(IF(J363="X",0,IF(K363="X",0,VLOOKUP(K363,'1'!$K$3:$L$16,2,FALSE))),0)</f>
        <v>0</v>
      </c>
      <c r="T363" s="240">
        <f t="shared" si="19"/>
        <v>0</v>
      </c>
      <c r="U363" s="240">
        <f>IFERROR(VLOOKUP(K363,'1'!$K$3:$M$16,3,FALSE),0)</f>
        <v>0</v>
      </c>
      <c r="V363" s="240">
        <f t="shared" si="20"/>
        <v>0</v>
      </c>
      <c r="W363" s="240"/>
      <c r="X363" s="240"/>
      <c r="Y363" s="240"/>
    </row>
    <row r="364" spans="1:25" hidden="1">
      <c r="A364" s="238"/>
      <c r="B364" s="239"/>
      <c r="C364" s="239"/>
      <c r="D364" s="238"/>
      <c r="E364" s="238"/>
      <c r="F364" s="238"/>
      <c r="G364" s="238"/>
      <c r="H364" s="238"/>
      <c r="K364" s="238"/>
      <c r="L364" s="240"/>
      <c r="M364" s="240"/>
      <c r="N364" s="240"/>
      <c r="O364" s="240"/>
      <c r="P364" s="240"/>
      <c r="R364" s="240">
        <f t="shared" si="18"/>
        <v>0</v>
      </c>
      <c r="S364" s="240">
        <f>IFERROR(IF(J364="X",0,IF(K364="X",0,VLOOKUP(K364,'1'!$K$3:$L$16,2,FALSE))),0)</f>
        <v>0</v>
      </c>
      <c r="T364" s="240">
        <f t="shared" si="19"/>
        <v>0</v>
      </c>
      <c r="U364" s="240">
        <f>IFERROR(VLOOKUP(K364,'1'!$K$3:$M$16,3,FALSE),0)</f>
        <v>0</v>
      </c>
      <c r="V364" s="240">
        <f t="shared" si="20"/>
        <v>0</v>
      </c>
      <c r="W364" s="240"/>
      <c r="X364" s="240"/>
      <c r="Y364" s="240"/>
    </row>
    <row r="365" spans="1:25" hidden="1">
      <c r="A365" s="238"/>
      <c r="B365" s="239"/>
      <c r="C365" s="239"/>
      <c r="D365" s="238"/>
      <c r="E365" s="238"/>
      <c r="F365" s="238"/>
      <c r="G365" s="238"/>
      <c r="H365" s="238"/>
      <c r="K365" s="238"/>
      <c r="L365" s="240"/>
      <c r="M365" s="240"/>
      <c r="N365" s="240"/>
      <c r="O365" s="240"/>
      <c r="P365" s="240"/>
      <c r="R365" s="240">
        <f t="shared" si="18"/>
        <v>0</v>
      </c>
      <c r="S365" s="240">
        <f>IFERROR(IF(J365="X",0,IF(K365="X",0,VLOOKUP(K365,'1'!$K$3:$L$16,2,FALSE))),0)</f>
        <v>0</v>
      </c>
      <c r="T365" s="240">
        <f t="shared" si="19"/>
        <v>0</v>
      </c>
      <c r="U365" s="240">
        <f>IFERROR(VLOOKUP(K365,'1'!$K$3:$M$16,3,FALSE),0)</f>
        <v>0</v>
      </c>
      <c r="V365" s="240">
        <f t="shared" si="20"/>
        <v>0</v>
      </c>
      <c r="W365" s="240"/>
      <c r="X365" s="240"/>
      <c r="Y365" s="240"/>
    </row>
    <row r="366" spans="1:25" hidden="1">
      <c r="A366" s="238"/>
      <c r="B366" s="239"/>
      <c r="C366" s="239"/>
      <c r="D366" s="238"/>
      <c r="E366" s="238"/>
      <c r="F366" s="238"/>
      <c r="G366" s="238"/>
      <c r="H366" s="238"/>
      <c r="K366" s="238"/>
      <c r="L366" s="240"/>
      <c r="M366" s="240"/>
      <c r="N366" s="240"/>
      <c r="O366" s="240"/>
      <c r="P366" s="240"/>
      <c r="R366" s="240">
        <f t="shared" si="18"/>
        <v>0</v>
      </c>
      <c r="S366" s="240">
        <f>IFERROR(IF(J366="X",0,IF(K366="X",0,VLOOKUP(K366,'1'!$K$3:$L$16,2,FALSE))),0)</f>
        <v>0</v>
      </c>
      <c r="T366" s="240">
        <f t="shared" si="19"/>
        <v>0</v>
      </c>
      <c r="U366" s="240">
        <f>IFERROR(VLOOKUP(K366,'1'!$K$3:$M$16,3,FALSE),0)</f>
        <v>0</v>
      </c>
      <c r="V366" s="240">
        <f t="shared" si="20"/>
        <v>0</v>
      </c>
      <c r="W366" s="240"/>
      <c r="X366" s="240"/>
      <c r="Y366" s="240"/>
    </row>
    <row r="367" spans="1:25" hidden="1">
      <c r="A367" s="238"/>
      <c r="B367" s="239"/>
      <c r="C367" s="239"/>
      <c r="D367" s="238"/>
      <c r="E367" s="238"/>
      <c r="F367" s="238"/>
      <c r="G367" s="238"/>
      <c r="H367" s="238"/>
      <c r="K367" s="238"/>
      <c r="L367" s="240"/>
      <c r="M367" s="240"/>
      <c r="N367" s="240"/>
      <c r="O367" s="240"/>
      <c r="P367" s="240"/>
      <c r="R367" s="240">
        <f t="shared" si="18"/>
        <v>0</v>
      </c>
      <c r="S367" s="240">
        <f>IFERROR(IF(J367="X",0,IF(K367="X",0,VLOOKUP(K367,'1'!$K$3:$L$16,2,FALSE))),0)</f>
        <v>0</v>
      </c>
      <c r="T367" s="240">
        <f t="shared" si="19"/>
        <v>0</v>
      </c>
      <c r="U367" s="240">
        <f>IFERROR(VLOOKUP(K367,'1'!$K$3:$M$16,3,FALSE),0)</f>
        <v>0</v>
      </c>
      <c r="V367" s="240">
        <f t="shared" si="20"/>
        <v>0</v>
      </c>
      <c r="W367" s="240"/>
      <c r="X367" s="240"/>
      <c r="Y367" s="240"/>
    </row>
    <row r="368" spans="1:25" hidden="1">
      <c r="A368" s="238"/>
      <c r="B368" s="239"/>
      <c r="C368" s="239"/>
      <c r="D368" s="238"/>
      <c r="E368" s="238"/>
      <c r="F368" s="238"/>
      <c r="G368" s="238"/>
      <c r="H368" s="238"/>
      <c r="K368" s="238"/>
      <c r="L368" s="240"/>
      <c r="M368" s="240"/>
      <c r="N368" s="240"/>
      <c r="O368" s="240"/>
      <c r="P368" s="240"/>
      <c r="R368" s="240">
        <f t="shared" si="18"/>
        <v>0</v>
      </c>
      <c r="S368" s="240">
        <f>IFERROR(IF(J368="X",0,IF(K368="X",0,VLOOKUP(K368,'1'!$K$3:$L$16,2,FALSE))),0)</f>
        <v>0</v>
      </c>
      <c r="T368" s="240">
        <f t="shared" si="19"/>
        <v>0</v>
      </c>
      <c r="U368" s="240">
        <f>IFERROR(VLOOKUP(K368,'1'!$K$3:$M$16,3,FALSE),0)</f>
        <v>0</v>
      </c>
      <c r="V368" s="240">
        <f t="shared" si="20"/>
        <v>0</v>
      </c>
      <c r="W368" s="240"/>
      <c r="X368" s="240"/>
      <c r="Y368" s="240"/>
    </row>
    <row r="369" spans="1:25" hidden="1">
      <c r="A369" s="238"/>
      <c r="B369" s="239"/>
      <c r="C369" s="239"/>
      <c r="D369" s="238"/>
      <c r="E369" s="238"/>
      <c r="F369" s="238"/>
      <c r="G369" s="238"/>
      <c r="H369" s="238"/>
      <c r="K369" s="238"/>
      <c r="L369" s="240"/>
      <c r="M369" s="240"/>
      <c r="N369" s="240"/>
      <c r="O369" s="240"/>
      <c r="P369" s="240"/>
      <c r="R369" s="240">
        <f t="shared" si="18"/>
        <v>0</v>
      </c>
      <c r="S369" s="240">
        <f>IFERROR(IF(J369="X",0,IF(K369="X",0,VLOOKUP(K369,'1'!$K$3:$L$16,2,FALSE))),0)</f>
        <v>0</v>
      </c>
      <c r="T369" s="240">
        <f t="shared" si="19"/>
        <v>0</v>
      </c>
      <c r="U369" s="240">
        <f>IFERROR(VLOOKUP(K369,'1'!$K$3:$M$16,3,FALSE),0)</f>
        <v>0</v>
      </c>
      <c r="V369" s="240">
        <f t="shared" si="20"/>
        <v>0</v>
      </c>
      <c r="W369" s="240"/>
      <c r="X369" s="240"/>
      <c r="Y369" s="240"/>
    </row>
    <row r="370" spans="1:25" hidden="1">
      <c r="A370" s="238"/>
      <c r="B370" s="239"/>
      <c r="C370" s="239"/>
      <c r="D370" s="238"/>
      <c r="E370" s="238"/>
      <c r="F370" s="238"/>
      <c r="G370" s="238"/>
      <c r="H370" s="238"/>
      <c r="K370" s="238"/>
      <c r="L370" s="240"/>
      <c r="M370" s="240"/>
      <c r="N370" s="240"/>
      <c r="O370" s="240"/>
      <c r="P370" s="240"/>
      <c r="R370" s="240">
        <f t="shared" si="18"/>
        <v>0</v>
      </c>
      <c r="S370" s="240">
        <f>IFERROR(IF(J370="X",0,IF(K370="X",0,VLOOKUP(K370,'1'!$K$3:$L$16,2,FALSE))),0)</f>
        <v>0</v>
      </c>
      <c r="T370" s="240">
        <f t="shared" si="19"/>
        <v>0</v>
      </c>
      <c r="U370" s="240">
        <f>IFERROR(VLOOKUP(K370,'1'!$K$3:$M$16,3,FALSE),0)</f>
        <v>0</v>
      </c>
      <c r="V370" s="240">
        <f t="shared" si="20"/>
        <v>0</v>
      </c>
      <c r="W370" s="240"/>
      <c r="X370" s="240"/>
      <c r="Y370" s="240"/>
    </row>
    <row r="371" spans="1:25" hidden="1">
      <c r="A371" s="238"/>
      <c r="B371" s="239"/>
      <c r="C371" s="239"/>
      <c r="D371" s="238"/>
      <c r="E371" s="238"/>
      <c r="F371" s="238"/>
      <c r="G371" s="238"/>
      <c r="H371" s="238"/>
      <c r="K371" s="238"/>
      <c r="L371" s="240"/>
      <c r="M371" s="240"/>
      <c r="N371" s="240"/>
      <c r="O371" s="240"/>
      <c r="P371" s="240"/>
      <c r="R371" s="240">
        <f t="shared" si="18"/>
        <v>0</v>
      </c>
      <c r="S371" s="240">
        <f>IFERROR(IF(J371="X",0,IF(K371="X",0,VLOOKUP(K371,'1'!$K$3:$L$16,2,FALSE))),0)</f>
        <v>0</v>
      </c>
      <c r="T371" s="240">
        <f t="shared" si="19"/>
        <v>0</v>
      </c>
      <c r="U371" s="240">
        <f>IFERROR(VLOOKUP(K371,'1'!$K$3:$M$16,3,FALSE),0)</f>
        <v>0</v>
      </c>
      <c r="V371" s="240">
        <f t="shared" si="20"/>
        <v>0</v>
      </c>
      <c r="W371" s="240"/>
      <c r="X371" s="240"/>
      <c r="Y371" s="240"/>
    </row>
    <row r="372" spans="1:25" hidden="1">
      <c r="A372" s="238"/>
      <c r="B372" s="239"/>
      <c r="C372" s="239"/>
      <c r="D372" s="238"/>
      <c r="E372" s="238"/>
      <c r="F372" s="238"/>
      <c r="G372" s="238"/>
      <c r="H372" s="238"/>
      <c r="K372" s="238"/>
      <c r="L372" s="240"/>
      <c r="M372" s="240"/>
      <c r="N372" s="240"/>
      <c r="O372" s="240"/>
      <c r="P372" s="240"/>
      <c r="R372" s="240">
        <f t="shared" si="18"/>
        <v>0</v>
      </c>
      <c r="S372" s="240">
        <f>IFERROR(IF(J372="X",0,IF(K372="X",0,VLOOKUP(K372,'1'!$K$3:$L$16,2,FALSE))),0)</f>
        <v>0</v>
      </c>
      <c r="T372" s="240">
        <f t="shared" si="19"/>
        <v>0</v>
      </c>
      <c r="U372" s="240">
        <f>IFERROR(VLOOKUP(K372,'1'!$K$3:$M$16,3,FALSE),0)</f>
        <v>0</v>
      </c>
      <c r="V372" s="240">
        <f t="shared" si="20"/>
        <v>0</v>
      </c>
      <c r="W372" s="240"/>
      <c r="X372" s="240"/>
      <c r="Y372" s="240"/>
    </row>
    <row r="373" spans="1:25" hidden="1">
      <c r="A373" s="238"/>
      <c r="B373" s="239"/>
      <c r="C373" s="239"/>
      <c r="D373" s="238"/>
      <c r="E373" s="238"/>
      <c r="F373" s="238"/>
      <c r="G373" s="238"/>
      <c r="H373" s="238"/>
      <c r="K373" s="238"/>
      <c r="L373" s="240"/>
      <c r="M373" s="240"/>
      <c r="N373" s="240"/>
      <c r="O373" s="240"/>
      <c r="P373" s="240"/>
      <c r="R373" s="240">
        <f t="shared" si="18"/>
        <v>0</v>
      </c>
      <c r="S373" s="240">
        <f>IFERROR(IF(J373="X",0,IF(K373="X",0,VLOOKUP(K373,'1'!$K$3:$L$16,2,FALSE))),0)</f>
        <v>0</v>
      </c>
      <c r="T373" s="240">
        <f t="shared" si="19"/>
        <v>0</v>
      </c>
      <c r="U373" s="240">
        <f>IFERROR(VLOOKUP(K373,'1'!$K$3:$M$16,3,FALSE),0)</f>
        <v>0</v>
      </c>
      <c r="V373" s="240">
        <f t="shared" si="20"/>
        <v>0</v>
      </c>
      <c r="W373" s="240"/>
      <c r="X373" s="240"/>
      <c r="Y373" s="240"/>
    </row>
    <row r="374" spans="1:25" hidden="1">
      <c r="A374" s="238"/>
      <c r="B374" s="239"/>
      <c r="C374" s="239"/>
      <c r="D374" s="238"/>
      <c r="E374" s="238"/>
      <c r="F374" s="238"/>
      <c r="G374" s="238"/>
      <c r="H374" s="238"/>
      <c r="K374" s="238"/>
      <c r="L374" s="240"/>
      <c r="M374" s="240"/>
      <c r="N374" s="240"/>
      <c r="O374" s="240"/>
      <c r="P374" s="240"/>
      <c r="R374" s="240">
        <f t="shared" si="18"/>
        <v>0</v>
      </c>
      <c r="S374" s="240">
        <f>IFERROR(IF(J374="X",0,IF(K374="X",0,VLOOKUP(K374,'1'!$K$3:$L$16,2,FALSE))),0)</f>
        <v>0</v>
      </c>
      <c r="T374" s="240">
        <f t="shared" si="19"/>
        <v>0</v>
      </c>
      <c r="U374" s="240">
        <f>IFERROR(VLOOKUP(K374,'1'!$K$3:$M$16,3,FALSE),0)</f>
        <v>0</v>
      </c>
      <c r="V374" s="240">
        <f t="shared" si="20"/>
        <v>0</v>
      </c>
      <c r="W374" s="240"/>
      <c r="X374" s="240"/>
      <c r="Y374" s="240"/>
    </row>
    <row r="375" spans="1:25" hidden="1">
      <c r="A375" s="238"/>
      <c r="B375" s="239"/>
      <c r="C375" s="239"/>
      <c r="D375" s="238"/>
      <c r="E375" s="238"/>
      <c r="F375" s="238"/>
      <c r="G375" s="238"/>
      <c r="H375" s="238"/>
      <c r="K375" s="238"/>
      <c r="L375" s="240"/>
      <c r="M375" s="240"/>
      <c r="N375" s="240"/>
      <c r="O375" s="240"/>
      <c r="P375" s="240"/>
      <c r="R375" s="240">
        <f t="shared" si="18"/>
        <v>0</v>
      </c>
      <c r="S375" s="240">
        <f>IFERROR(IF(J375="X",0,IF(K375="X",0,VLOOKUP(K375,'1'!$K$3:$L$16,2,FALSE))),0)</f>
        <v>0</v>
      </c>
      <c r="T375" s="240">
        <f t="shared" si="19"/>
        <v>0</v>
      </c>
      <c r="U375" s="240">
        <f>IFERROR(VLOOKUP(K375,'1'!$K$3:$M$16,3,FALSE),0)</f>
        <v>0</v>
      </c>
      <c r="V375" s="240">
        <f t="shared" si="20"/>
        <v>0</v>
      </c>
      <c r="W375" s="240"/>
      <c r="X375" s="240"/>
      <c r="Y375" s="240"/>
    </row>
    <row r="376" spans="1:25" hidden="1">
      <c r="A376" s="238"/>
      <c r="B376" s="239"/>
      <c r="C376" s="239"/>
      <c r="D376" s="238"/>
      <c r="E376" s="238"/>
      <c r="F376" s="238"/>
      <c r="G376" s="238"/>
      <c r="H376" s="238"/>
      <c r="K376" s="238"/>
      <c r="L376" s="240"/>
      <c r="M376" s="240"/>
      <c r="N376" s="240"/>
      <c r="O376" s="240"/>
      <c r="P376" s="240"/>
      <c r="R376" s="240">
        <f t="shared" si="18"/>
        <v>0</v>
      </c>
      <c r="S376" s="240">
        <f>IFERROR(IF(J376="X",0,IF(K376="X",0,VLOOKUP(K376,'1'!$K$3:$L$16,2,FALSE))),0)</f>
        <v>0</v>
      </c>
      <c r="T376" s="240">
        <f t="shared" si="19"/>
        <v>0</v>
      </c>
      <c r="U376" s="240">
        <f>IFERROR(VLOOKUP(K376,'1'!$K$3:$M$16,3,FALSE),0)</f>
        <v>0</v>
      </c>
      <c r="V376" s="240">
        <f t="shared" si="20"/>
        <v>0</v>
      </c>
      <c r="W376" s="240"/>
      <c r="X376" s="240"/>
      <c r="Y376" s="240"/>
    </row>
    <row r="377" spans="1:25" hidden="1">
      <c r="A377" s="238"/>
      <c r="B377" s="239"/>
      <c r="C377" s="239"/>
      <c r="D377" s="238"/>
      <c r="E377" s="238"/>
      <c r="F377" s="238"/>
      <c r="G377" s="238"/>
      <c r="H377" s="238"/>
      <c r="K377" s="238"/>
      <c r="L377" s="240"/>
      <c r="M377" s="240"/>
      <c r="N377" s="240"/>
      <c r="O377" s="240"/>
      <c r="P377" s="240"/>
      <c r="R377" s="240">
        <f t="shared" si="18"/>
        <v>0</v>
      </c>
      <c r="S377" s="240">
        <f>IFERROR(IF(J377="X",0,IF(K377="X",0,VLOOKUP(K377,'1'!$K$3:$L$16,2,FALSE))),0)</f>
        <v>0</v>
      </c>
      <c r="T377" s="240">
        <f t="shared" si="19"/>
        <v>0</v>
      </c>
      <c r="U377" s="240">
        <f>IFERROR(VLOOKUP(K377,'1'!$K$3:$M$16,3,FALSE),0)</f>
        <v>0</v>
      </c>
      <c r="V377" s="240">
        <f t="shared" si="20"/>
        <v>0</v>
      </c>
      <c r="W377" s="240"/>
      <c r="X377" s="240"/>
      <c r="Y377" s="240"/>
    </row>
    <row r="378" spans="1:25" hidden="1">
      <c r="A378" s="238"/>
      <c r="B378" s="239"/>
      <c r="C378" s="239"/>
      <c r="D378" s="238"/>
      <c r="E378" s="238"/>
      <c r="F378" s="238"/>
      <c r="G378" s="238"/>
      <c r="H378" s="238"/>
      <c r="K378" s="238"/>
      <c r="L378" s="240"/>
      <c r="M378" s="240"/>
      <c r="N378" s="240"/>
      <c r="O378" s="240"/>
      <c r="P378" s="240"/>
      <c r="R378" s="240">
        <f t="shared" si="18"/>
        <v>0</v>
      </c>
      <c r="S378" s="240">
        <f>IFERROR(IF(J378="X",0,IF(K378="X",0,VLOOKUP(K378,'1'!$K$3:$L$16,2,FALSE))),0)</f>
        <v>0</v>
      </c>
      <c r="T378" s="240">
        <f t="shared" si="19"/>
        <v>0</v>
      </c>
      <c r="U378" s="240">
        <f>IFERROR(VLOOKUP(K378,'1'!$K$3:$M$16,3,FALSE),0)</f>
        <v>0</v>
      </c>
      <c r="V378" s="240">
        <f t="shared" si="20"/>
        <v>0</v>
      </c>
      <c r="W378" s="240"/>
      <c r="X378" s="240"/>
      <c r="Y378" s="240"/>
    </row>
    <row r="379" spans="1:25" hidden="1">
      <c r="A379" s="238"/>
      <c r="B379" s="239"/>
      <c r="C379" s="239"/>
      <c r="D379" s="238"/>
      <c r="E379" s="238"/>
      <c r="F379" s="238"/>
      <c r="G379" s="238"/>
      <c r="H379" s="238"/>
      <c r="K379" s="238"/>
      <c r="L379" s="240"/>
      <c r="M379" s="240"/>
      <c r="N379" s="240"/>
      <c r="O379" s="240"/>
      <c r="P379" s="240"/>
      <c r="R379" s="240">
        <f t="shared" si="18"/>
        <v>0</v>
      </c>
      <c r="S379" s="240">
        <f>IFERROR(IF(J379="X",0,IF(K379="X",0,VLOOKUP(K379,'1'!$K$3:$L$16,2,FALSE))),0)</f>
        <v>0</v>
      </c>
      <c r="T379" s="240">
        <f t="shared" si="19"/>
        <v>0</v>
      </c>
      <c r="U379" s="240">
        <f>IFERROR(VLOOKUP(K379,'1'!$K$3:$M$16,3,FALSE),0)</f>
        <v>0</v>
      </c>
      <c r="V379" s="240">
        <f t="shared" si="20"/>
        <v>0</v>
      </c>
      <c r="W379" s="240"/>
      <c r="X379" s="240"/>
      <c r="Y379" s="240"/>
    </row>
    <row r="380" spans="1:25" hidden="1">
      <c r="A380" s="238"/>
      <c r="B380" s="239"/>
      <c r="C380" s="239"/>
      <c r="D380" s="238"/>
      <c r="E380" s="238"/>
      <c r="F380" s="238"/>
      <c r="G380" s="238"/>
      <c r="H380" s="238"/>
      <c r="K380" s="238"/>
      <c r="L380" s="240"/>
      <c r="M380" s="240"/>
      <c r="N380" s="240"/>
      <c r="O380" s="240"/>
      <c r="P380" s="240"/>
      <c r="R380" s="240">
        <f t="shared" si="18"/>
        <v>0</v>
      </c>
      <c r="S380" s="240">
        <f>IFERROR(IF(J380="X",0,IF(K380="X",0,VLOOKUP(K380,'1'!$K$3:$L$16,2,FALSE))),0)</f>
        <v>0</v>
      </c>
      <c r="T380" s="240">
        <f t="shared" si="19"/>
        <v>0</v>
      </c>
      <c r="U380" s="240">
        <f>IFERROR(VLOOKUP(K380,'1'!$K$3:$M$16,3,FALSE),0)</f>
        <v>0</v>
      </c>
      <c r="V380" s="240">
        <f t="shared" si="20"/>
        <v>0</v>
      </c>
      <c r="W380" s="240"/>
      <c r="X380" s="240"/>
      <c r="Y380" s="240"/>
    </row>
    <row r="381" spans="1:25" hidden="1">
      <c r="A381" s="238"/>
      <c r="B381" s="239"/>
      <c r="C381" s="239"/>
      <c r="D381" s="238"/>
      <c r="E381" s="238"/>
      <c r="F381" s="238"/>
      <c r="G381" s="238"/>
      <c r="H381" s="238"/>
      <c r="K381" s="238"/>
      <c r="L381" s="240"/>
      <c r="M381" s="240"/>
      <c r="N381" s="240"/>
      <c r="O381" s="240"/>
      <c r="P381" s="240"/>
      <c r="R381" s="240">
        <f t="shared" si="18"/>
        <v>0</v>
      </c>
      <c r="S381" s="240">
        <f>IFERROR(IF(J381="X",0,IF(K381="X",0,VLOOKUP(K381,'1'!$K$3:$L$16,2,FALSE))),0)</f>
        <v>0</v>
      </c>
      <c r="T381" s="240">
        <f t="shared" si="19"/>
        <v>0</v>
      </c>
      <c r="U381" s="240">
        <f>IFERROR(VLOOKUP(K381,'1'!$K$3:$M$16,3,FALSE),0)</f>
        <v>0</v>
      </c>
      <c r="V381" s="240">
        <f t="shared" si="20"/>
        <v>0</v>
      </c>
      <c r="W381" s="240"/>
      <c r="X381" s="240"/>
      <c r="Y381" s="240"/>
    </row>
    <row r="382" spans="1:25" hidden="1">
      <c r="A382" s="238"/>
      <c r="B382" s="239"/>
      <c r="C382" s="239"/>
      <c r="D382" s="238"/>
      <c r="E382" s="238"/>
      <c r="F382" s="238"/>
      <c r="G382" s="238"/>
      <c r="H382" s="238"/>
      <c r="K382" s="238"/>
      <c r="L382" s="240"/>
      <c r="M382" s="240"/>
      <c r="N382" s="240"/>
      <c r="O382" s="240"/>
      <c r="P382" s="240"/>
      <c r="R382" s="240">
        <f t="shared" si="18"/>
        <v>0</v>
      </c>
      <c r="S382" s="240">
        <f>IFERROR(IF(J382="X",0,IF(K382="X",0,VLOOKUP(K382,'1'!$K$3:$L$16,2,FALSE))),0)</f>
        <v>0</v>
      </c>
      <c r="T382" s="240">
        <f t="shared" si="19"/>
        <v>0</v>
      </c>
      <c r="U382" s="240">
        <f>IFERROR(VLOOKUP(K382,'1'!$K$3:$M$16,3,FALSE),0)</f>
        <v>0</v>
      </c>
      <c r="V382" s="240">
        <f t="shared" si="20"/>
        <v>0</v>
      </c>
      <c r="W382" s="240"/>
      <c r="X382" s="240"/>
      <c r="Y382" s="240"/>
    </row>
    <row r="383" spans="1:25" hidden="1">
      <c r="A383" s="238"/>
      <c r="B383" s="239"/>
      <c r="C383" s="239"/>
      <c r="D383" s="238"/>
      <c r="E383" s="238"/>
      <c r="F383" s="238"/>
      <c r="G383" s="238"/>
      <c r="H383" s="238"/>
      <c r="K383" s="238"/>
      <c r="L383" s="240"/>
      <c r="M383" s="240"/>
      <c r="N383" s="240"/>
      <c r="O383" s="240"/>
      <c r="P383" s="240"/>
      <c r="R383" s="240">
        <f t="shared" si="18"/>
        <v>0</v>
      </c>
      <c r="S383" s="240">
        <f>IFERROR(IF(J383="X",0,IF(K383="X",0,VLOOKUP(K383,'1'!$K$3:$L$16,2,FALSE))),0)</f>
        <v>0</v>
      </c>
      <c r="T383" s="240">
        <f t="shared" si="19"/>
        <v>0</v>
      </c>
      <c r="U383" s="240">
        <f>IFERROR(VLOOKUP(K383,'1'!$K$3:$M$16,3,FALSE),0)</f>
        <v>0</v>
      </c>
      <c r="V383" s="240">
        <f t="shared" si="20"/>
        <v>0</v>
      </c>
      <c r="W383" s="240"/>
      <c r="X383" s="240"/>
      <c r="Y383" s="240"/>
    </row>
    <row r="384" spans="1:25" hidden="1">
      <c r="A384" s="238"/>
      <c r="B384" s="239"/>
      <c r="C384" s="239"/>
      <c r="D384" s="238"/>
      <c r="E384" s="238"/>
      <c r="F384" s="238"/>
      <c r="G384" s="238"/>
      <c r="H384" s="238"/>
      <c r="K384" s="238"/>
      <c r="L384" s="240"/>
      <c r="M384" s="240"/>
      <c r="N384" s="240"/>
      <c r="O384" s="240"/>
      <c r="P384" s="240"/>
      <c r="R384" s="240">
        <f t="shared" si="18"/>
        <v>0</v>
      </c>
      <c r="S384" s="240">
        <f>IFERROR(IF(J384="X",0,IF(K384="X",0,VLOOKUP(K384,'1'!$K$3:$L$16,2,FALSE))),0)</f>
        <v>0</v>
      </c>
      <c r="T384" s="240">
        <f t="shared" si="19"/>
        <v>0</v>
      </c>
      <c r="U384" s="240">
        <f>IFERROR(VLOOKUP(K384,'1'!$K$3:$M$16,3,FALSE),0)</f>
        <v>0</v>
      </c>
      <c r="V384" s="240">
        <f t="shared" si="20"/>
        <v>0</v>
      </c>
      <c r="W384" s="240"/>
      <c r="X384" s="240"/>
      <c r="Y384" s="240"/>
    </row>
    <row r="385" spans="1:25" hidden="1">
      <c r="A385" s="238"/>
      <c r="B385" s="239"/>
      <c r="C385" s="239"/>
      <c r="D385" s="238"/>
      <c r="E385" s="238"/>
      <c r="F385" s="238"/>
      <c r="G385" s="238"/>
      <c r="H385" s="238"/>
      <c r="K385" s="238"/>
      <c r="L385" s="240"/>
      <c r="M385" s="240"/>
      <c r="N385" s="240"/>
      <c r="O385" s="240"/>
      <c r="P385" s="240"/>
      <c r="R385" s="240">
        <f t="shared" si="18"/>
        <v>0</v>
      </c>
      <c r="S385" s="240">
        <f>IFERROR(IF(J385="X",0,IF(K385="X",0,VLOOKUP(K385,'1'!$K$3:$L$16,2,FALSE))),0)</f>
        <v>0</v>
      </c>
      <c r="T385" s="240">
        <f t="shared" si="19"/>
        <v>0</v>
      </c>
      <c r="U385" s="240">
        <f>IFERROR(VLOOKUP(K385,'1'!$K$3:$M$16,3,FALSE),0)</f>
        <v>0</v>
      </c>
      <c r="V385" s="240">
        <f t="shared" si="20"/>
        <v>0</v>
      </c>
      <c r="W385" s="240"/>
      <c r="X385" s="240"/>
      <c r="Y385" s="240"/>
    </row>
    <row r="386" spans="1:25" hidden="1">
      <c r="A386" s="238"/>
      <c r="B386" s="239"/>
      <c r="C386" s="239"/>
      <c r="D386" s="238"/>
      <c r="E386" s="238"/>
      <c r="F386" s="238"/>
      <c r="G386" s="238"/>
      <c r="H386" s="238"/>
      <c r="K386" s="238"/>
      <c r="L386" s="240"/>
      <c r="M386" s="240"/>
      <c r="N386" s="240"/>
      <c r="O386" s="240"/>
      <c r="P386" s="240"/>
      <c r="R386" s="240">
        <f t="shared" ref="R386:R449" si="21">SUM(M386+P386)</f>
        <v>0</v>
      </c>
      <c r="S386" s="240">
        <f>IFERROR(IF(J386="X",0,IF(K386="X",0,VLOOKUP(K386,'1'!$K$3:$L$16,2,FALSE))),0)</f>
        <v>0</v>
      </c>
      <c r="T386" s="240">
        <f t="shared" ref="T386:T449" si="22">R386*S386</f>
        <v>0</v>
      </c>
      <c r="U386" s="240">
        <f>IFERROR(VLOOKUP(K386,'1'!$K$3:$M$16,3,FALSE),0)</f>
        <v>0</v>
      </c>
      <c r="V386" s="240">
        <f t="shared" ref="V386:V449" si="23">IF(U386=0,0,T386/U386)</f>
        <v>0</v>
      </c>
      <c r="W386" s="240"/>
      <c r="X386" s="240"/>
      <c r="Y386" s="240"/>
    </row>
    <row r="387" spans="1:25" hidden="1">
      <c r="A387" s="238"/>
      <c r="B387" s="239"/>
      <c r="C387" s="239"/>
      <c r="D387" s="238"/>
      <c r="E387" s="238"/>
      <c r="F387" s="238"/>
      <c r="G387" s="238"/>
      <c r="H387" s="238"/>
      <c r="K387" s="238"/>
      <c r="L387" s="240"/>
      <c r="M387" s="240"/>
      <c r="N387" s="240"/>
      <c r="O387" s="240"/>
      <c r="P387" s="240"/>
      <c r="R387" s="240">
        <f t="shared" si="21"/>
        <v>0</v>
      </c>
      <c r="S387" s="240">
        <f>IFERROR(IF(J387="X",0,IF(K387="X",0,VLOOKUP(K387,'1'!$K$3:$L$16,2,FALSE))),0)</f>
        <v>0</v>
      </c>
      <c r="T387" s="240">
        <f t="shared" si="22"/>
        <v>0</v>
      </c>
      <c r="U387" s="240">
        <f>IFERROR(VLOOKUP(K387,'1'!$K$3:$M$16,3,FALSE),0)</f>
        <v>0</v>
      </c>
      <c r="V387" s="240">
        <f t="shared" si="23"/>
        <v>0</v>
      </c>
      <c r="W387" s="240"/>
      <c r="X387" s="240"/>
      <c r="Y387" s="240"/>
    </row>
    <row r="388" spans="1:25" hidden="1">
      <c r="A388" s="238"/>
      <c r="B388" s="239"/>
      <c r="C388" s="239"/>
      <c r="D388" s="238"/>
      <c r="E388" s="238"/>
      <c r="F388" s="238"/>
      <c r="G388" s="238"/>
      <c r="H388" s="238"/>
      <c r="K388" s="238"/>
      <c r="L388" s="240"/>
      <c r="M388" s="240"/>
      <c r="N388" s="240"/>
      <c r="O388" s="240"/>
      <c r="P388" s="240"/>
      <c r="R388" s="240">
        <f t="shared" si="21"/>
        <v>0</v>
      </c>
      <c r="S388" s="240">
        <f>IFERROR(IF(J388="X",0,IF(K388="X",0,VLOOKUP(K388,'1'!$K$3:$L$16,2,FALSE))),0)</f>
        <v>0</v>
      </c>
      <c r="T388" s="240">
        <f t="shared" si="22"/>
        <v>0</v>
      </c>
      <c r="U388" s="240">
        <f>IFERROR(VLOOKUP(K388,'1'!$K$3:$M$16,3,FALSE),0)</f>
        <v>0</v>
      </c>
      <c r="V388" s="240">
        <f t="shared" si="23"/>
        <v>0</v>
      </c>
      <c r="W388" s="240"/>
      <c r="X388" s="240"/>
      <c r="Y388" s="240"/>
    </row>
    <row r="389" spans="1:25" hidden="1">
      <c r="A389" s="238"/>
      <c r="B389" s="239"/>
      <c r="C389" s="239"/>
      <c r="D389" s="238"/>
      <c r="E389" s="238"/>
      <c r="F389" s="238"/>
      <c r="G389" s="238"/>
      <c r="H389" s="238"/>
      <c r="K389" s="238"/>
      <c r="L389" s="240"/>
      <c r="M389" s="240"/>
      <c r="N389" s="240"/>
      <c r="O389" s="240"/>
      <c r="P389" s="240"/>
      <c r="R389" s="240">
        <f t="shared" si="21"/>
        <v>0</v>
      </c>
      <c r="S389" s="240">
        <f>IFERROR(IF(J389="X",0,IF(K389="X",0,VLOOKUP(K389,'1'!$K$3:$L$16,2,FALSE))),0)</f>
        <v>0</v>
      </c>
      <c r="T389" s="240">
        <f t="shared" si="22"/>
        <v>0</v>
      </c>
      <c r="U389" s="240">
        <f>IFERROR(VLOOKUP(K389,'1'!$K$3:$M$16,3,FALSE),0)</f>
        <v>0</v>
      </c>
      <c r="V389" s="240">
        <f t="shared" si="23"/>
        <v>0</v>
      </c>
      <c r="W389" s="240"/>
      <c r="X389" s="240"/>
      <c r="Y389" s="240"/>
    </row>
    <row r="390" spans="1:25" hidden="1">
      <c r="A390" s="238"/>
      <c r="B390" s="239"/>
      <c r="C390" s="239"/>
      <c r="D390" s="238"/>
      <c r="E390" s="238"/>
      <c r="F390" s="238"/>
      <c r="G390" s="238"/>
      <c r="H390" s="238"/>
      <c r="K390" s="238"/>
      <c r="L390" s="240"/>
      <c r="M390" s="240"/>
      <c r="N390" s="240"/>
      <c r="O390" s="240"/>
      <c r="P390" s="240"/>
      <c r="R390" s="240">
        <f t="shared" si="21"/>
        <v>0</v>
      </c>
      <c r="S390" s="240">
        <f>IFERROR(IF(J390="X",0,IF(K390="X",0,VLOOKUP(K390,'1'!$K$3:$L$16,2,FALSE))),0)</f>
        <v>0</v>
      </c>
      <c r="T390" s="240">
        <f t="shared" si="22"/>
        <v>0</v>
      </c>
      <c r="U390" s="240">
        <f>IFERROR(VLOOKUP(K390,'1'!$K$3:$M$16,3,FALSE),0)</f>
        <v>0</v>
      </c>
      <c r="V390" s="240">
        <f t="shared" si="23"/>
        <v>0</v>
      </c>
      <c r="W390" s="240"/>
      <c r="X390" s="240"/>
      <c r="Y390" s="240"/>
    </row>
    <row r="391" spans="1:25" hidden="1">
      <c r="A391" s="238"/>
      <c r="B391" s="239"/>
      <c r="C391" s="239"/>
      <c r="D391" s="238"/>
      <c r="E391" s="238"/>
      <c r="F391" s="238"/>
      <c r="G391" s="238"/>
      <c r="H391" s="238"/>
      <c r="K391" s="238"/>
      <c r="L391" s="240"/>
      <c r="M391" s="240"/>
      <c r="N391" s="240"/>
      <c r="O391" s="240"/>
      <c r="P391" s="240"/>
      <c r="R391" s="240">
        <f t="shared" si="21"/>
        <v>0</v>
      </c>
      <c r="S391" s="240">
        <f>IFERROR(IF(J391="X",0,IF(K391="X",0,VLOOKUP(K391,'1'!$K$3:$L$16,2,FALSE))),0)</f>
        <v>0</v>
      </c>
      <c r="T391" s="240">
        <f t="shared" si="22"/>
        <v>0</v>
      </c>
      <c r="U391" s="240">
        <f>IFERROR(VLOOKUP(K391,'1'!$K$3:$M$16,3,FALSE),0)</f>
        <v>0</v>
      </c>
      <c r="V391" s="240">
        <f t="shared" si="23"/>
        <v>0</v>
      </c>
      <c r="W391" s="240"/>
      <c r="X391" s="240"/>
      <c r="Y391" s="240"/>
    </row>
    <row r="392" spans="1:25" hidden="1">
      <c r="A392" s="238"/>
      <c r="B392" s="239"/>
      <c r="C392" s="239"/>
      <c r="D392" s="238"/>
      <c r="E392" s="238"/>
      <c r="F392" s="238"/>
      <c r="G392" s="238"/>
      <c r="H392" s="238"/>
      <c r="K392" s="238"/>
      <c r="L392" s="240"/>
      <c r="M392" s="240"/>
      <c r="N392" s="240"/>
      <c r="O392" s="240"/>
      <c r="P392" s="240"/>
      <c r="R392" s="240">
        <f t="shared" si="21"/>
        <v>0</v>
      </c>
      <c r="S392" s="240">
        <f>IFERROR(IF(J392="X",0,IF(K392="X",0,VLOOKUP(K392,'1'!$K$3:$L$16,2,FALSE))),0)</f>
        <v>0</v>
      </c>
      <c r="T392" s="240">
        <f t="shared" si="22"/>
        <v>0</v>
      </c>
      <c r="U392" s="240">
        <f>IFERROR(VLOOKUP(K392,'1'!$K$3:$M$16,3,FALSE),0)</f>
        <v>0</v>
      </c>
      <c r="V392" s="240">
        <f t="shared" si="23"/>
        <v>0</v>
      </c>
      <c r="W392" s="240"/>
      <c r="X392" s="240"/>
      <c r="Y392" s="240"/>
    </row>
    <row r="393" spans="1:25" hidden="1">
      <c r="A393" s="238"/>
      <c r="B393" s="239"/>
      <c r="C393" s="239"/>
      <c r="D393" s="238"/>
      <c r="E393" s="238"/>
      <c r="F393" s="238"/>
      <c r="G393" s="238"/>
      <c r="H393" s="238"/>
      <c r="K393" s="238"/>
      <c r="L393" s="240"/>
      <c r="M393" s="240"/>
      <c r="N393" s="240"/>
      <c r="O393" s="240"/>
      <c r="P393" s="240"/>
      <c r="R393" s="240">
        <f t="shared" si="21"/>
        <v>0</v>
      </c>
      <c r="S393" s="240">
        <f>IFERROR(IF(J393="X",0,IF(K393="X",0,VLOOKUP(K393,'1'!$K$3:$L$16,2,FALSE))),0)</f>
        <v>0</v>
      </c>
      <c r="T393" s="240">
        <f t="shared" si="22"/>
        <v>0</v>
      </c>
      <c r="U393" s="240">
        <f>IFERROR(VLOOKUP(K393,'1'!$K$3:$M$16,3,FALSE),0)</f>
        <v>0</v>
      </c>
      <c r="V393" s="240">
        <f t="shared" si="23"/>
        <v>0</v>
      </c>
      <c r="W393" s="240"/>
      <c r="X393" s="240"/>
      <c r="Y393" s="240"/>
    </row>
    <row r="394" spans="1:25" hidden="1">
      <c r="A394" s="238"/>
      <c r="B394" s="239"/>
      <c r="C394" s="239"/>
      <c r="D394" s="238"/>
      <c r="E394" s="238"/>
      <c r="F394" s="238"/>
      <c r="G394" s="238"/>
      <c r="H394" s="238"/>
      <c r="K394" s="238"/>
      <c r="L394" s="240"/>
      <c r="M394" s="240"/>
      <c r="N394" s="240"/>
      <c r="O394" s="240"/>
      <c r="P394" s="240"/>
      <c r="R394" s="240">
        <f t="shared" si="21"/>
        <v>0</v>
      </c>
      <c r="S394" s="240">
        <f>IFERROR(IF(J394="X",0,IF(K394="X",0,VLOOKUP(K394,'1'!$K$3:$L$16,2,FALSE))),0)</f>
        <v>0</v>
      </c>
      <c r="T394" s="240">
        <f t="shared" si="22"/>
        <v>0</v>
      </c>
      <c r="U394" s="240">
        <f>IFERROR(VLOOKUP(K394,'1'!$K$3:$M$16,3,FALSE),0)</f>
        <v>0</v>
      </c>
      <c r="V394" s="240">
        <f t="shared" si="23"/>
        <v>0</v>
      </c>
      <c r="W394" s="240"/>
      <c r="X394" s="240"/>
      <c r="Y394" s="240"/>
    </row>
    <row r="395" spans="1:25" hidden="1">
      <c r="A395" s="238"/>
      <c r="B395" s="239"/>
      <c r="C395" s="239"/>
      <c r="D395" s="238"/>
      <c r="E395" s="238"/>
      <c r="F395" s="238"/>
      <c r="G395" s="238"/>
      <c r="H395" s="238"/>
      <c r="K395" s="238"/>
      <c r="L395" s="240"/>
      <c r="M395" s="240"/>
      <c r="N395" s="240"/>
      <c r="O395" s="240"/>
      <c r="P395" s="240"/>
      <c r="R395" s="240">
        <f t="shared" si="21"/>
        <v>0</v>
      </c>
      <c r="S395" s="240">
        <f>IFERROR(IF(J395="X",0,IF(K395="X",0,VLOOKUP(K395,'1'!$K$3:$L$16,2,FALSE))),0)</f>
        <v>0</v>
      </c>
      <c r="T395" s="240">
        <f t="shared" si="22"/>
        <v>0</v>
      </c>
      <c r="U395" s="240">
        <f>IFERROR(VLOOKUP(K395,'1'!$K$3:$M$16,3,FALSE),0)</f>
        <v>0</v>
      </c>
      <c r="V395" s="240">
        <f t="shared" si="23"/>
        <v>0</v>
      </c>
      <c r="W395" s="240"/>
      <c r="X395" s="240"/>
      <c r="Y395" s="240"/>
    </row>
    <row r="396" spans="1:25" hidden="1">
      <c r="A396" s="238"/>
      <c r="B396" s="239"/>
      <c r="C396" s="239"/>
      <c r="D396" s="238"/>
      <c r="E396" s="238"/>
      <c r="F396" s="238"/>
      <c r="G396" s="238"/>
      <c r="H396" s="238"/>
      <c r="K396" s="238"/>
      <c r="L396" s="240"/>
      <c r="M396" s="240"/>
      <c r="N396" s="240"/>
      <c r="O396" s="240"/>
      <c r="P396" s="240"/>
      <c r="R396" s="240">
        <f t="shared" si="21"/>
        <v>0</v>
      </c>
      <c r="S396" s="240">
        <f>IFERROR(IF(J396="X",0,IF(K396="X",0,VLOOKUP(K396,'1'!$K$3:$L$16,2,FALSE))),0)</f>
        <v>0</v>
      </c>
      <c r="T396" s="240">
        <f t="shared" si="22"/>
        <v>0</v>
      </c>
      <c r="U396" s="240">
        <f>IFERROR(VLOOKUP(K396,'1'!$K$3:$M$16,3,FALSE),0)</f>
        <v>0</v>
      </c>
      <c r="V396" s="240">
        <f t="shared" si="23"/>
        <v>0</v>
      </c>
      <c r="W396" s="240"/>
      <c r="X396" s="240"/>
      <c r="Y396" s="240"/>
    </row>
    <row r="397" spans="1:25" hidden="1">
      <c r="A397" s="238"/>
      <c r="B397" s="239"/>
      <c r="C397" s="239"/>
      <c r="D397" s="238"/>
      <c r="E397" s="238"/>
      <c r="F397" s="238"/>
      <c r="G397" s="238"/>
      <c r="H397" s="238"/>
      <c r="K397" s="238"/>
      <c r="L397" s="240"/>
      <c r="M397" s="240"/>
      <c r="N397" s="240"/>
      <c r="O397" s="240"/>
      <c r="P397" s="240"/>
      <c r="R397" s="240">
        <f t="shared" si="21"/>
        <v>0</v>
      </c>
      <c r="S397" s="240">
        <f>IFERROR(IF(J397="X",0,IF(K397="X",0,VLOOKUP(K397,'1'!$K$3:$L$16,2,FALSE))),0)</f>
        <v>0</v>
      </c>
      <c r="T397" s="240">
        <f t="shared" si="22"/>
        <v>0</v>
      </c>
      <c r="U397" s="240">
        <f>IFERROR(VLOOKUP(K397,'1'!$K$3:$M$16,3,FALSE),0)</f>
        <v>0</v>
      </c>
      <c r="V397" s="240">
        <f t="shared" si="23"/>
        <v>0</v>
      </c>
      <c r="W397" s="240"/>
      <c r="X397" s="240"/>
      <c r="Y397" s="240"/>
    </row>
    <row r="398" spans="1:25" hidden="1">
      <c r="A398" s="238"/>
      <c r="B398" s="239"/>
      <c r="C398" s="239"/>
      <c r="D398" s="238"/>
      <c r="E398" s="238"/>
      <c r="F398" s="238"/>
      <c r="G398" s="238"/>
      <c r="H398" s="238"/>
      <c r="K398" s="238"/>
      <c r="L398" s="240"/>
      <c r="M398" s="240"/>
      <c r="N398" s="240"/>
      <c r="O398" s="240"/>
      <c r="P398" s="240"/>
      <c r="R398" s="240">
        <f t="shared" si="21"/>
        <v>0</v>
      </c>
      <c r="S398" s="240">
        <f>IFERROR(IF(J398="X",0,IF(K398="X",0,VLOOKUP(K398,'1'!$K$3:$L$16,2,FALSE))),0)</f>
        <v>0</v>
      </c>
      <c r="T398" s="240">
        <f t="shared" si="22"/>
        <v>0</v>
      </c>
      <c r="U398" s="240">
        <f>IFERROR(VLOOKUP(K398,'1'!$K$3:$M$16,3,FALSE),0)</f>
        <v>0</v>
      </c>
      <c r="V398" s="240">
        <f t="shared" si="23"/>
        <v>0</v>
      </c>
      <c r="W398" s="240"/>
      <c r="X398" s="240"/>
      <c r="Y398" s="240"/>
    </row>
    <row r="399" spans="1:25" hidden="1">
      <c r="A399" s="238"/>
      <c r="B399" s="239"/>
      <c r="C399" s="239"/>
      <c r="D399" s="238"/>
      <c r="E399" s="238"/>
      <c r="F399" s="238"/>
      <c r="G399" s="238"/>
      <c r="H399" s="238"/>
      <c r="K399" s="238"/>
      <c r="L399" s="240"/>
      <c r="M399" s="240"/>
      <c r="N399" s="240"/>
      <c r="O399" s="240"/>
      <c r="P399" s="240"/>
      <c r="R399" s="240">
        <f t="shared" si="21"/>
        <v>0</v>
      </c>
      <c r="S399" s="240">
        <f>IFERROR(IF(J399="X",0,IF(K399="X",0,VLOOKUP(K399,'1'!$K$3:$L$16,2,FALSE))),0)</f>
        <v>0</v>
      </c>
      <c r="T399" s="240">
        <f t="shared" si="22"/>
        <v>0</v>
      </c>
      <c r="U399" s="240">
        <f>IFERROR(VLOOKUP(K399,'1'!$K$3:$M$16,3,FALSE),0)</f>
        <v>0</v>
      </c>
      <c r="V399" s="240">
        <f t="shared" si="23"/>
        <v>0</v>
      </c>
      <c r="W399" s="240"/>
      <c r="X399" s="240"/>
      <c r="Y399" s="240"/>
    </row>
    <row r="400" spans="1:25" hidden="1">
      <c r="A400" s="238"/>
      <c r="B400" s="239"/>
      <c r="C400" s="239"/>
      <c r="D400" s="238"/>
      <c r="E400" s="238"/>
      <c r="F400" s="238"/>
      <c r="G400" s="238"/>
      <c r="H400" s="238"/>
      <c r="K400" s="238"/>
      <c r="L400" s="240"/>
      <c r="M400" s="240"/>
      <c r="N400" s="240"/>
      <c r="O400" s="240"/>
      <c r="P400" s="240"/>
      <c r="R400" s="240">
        <f t="shared" si="21"/>
        <v>0</v>
      </c>
      <c r="S400" s="240">
        <f>IFERROR(IF(J400="X",0,IF(K400="X",0,VLOOKUP(K400,'1'!$K$3:$L$16,2,FALSE))),0)</f>
        <v>0</v>
      </c>
      <c r="T400" s="240">
        <f t="shared" si="22"/>
        <v>0</v>
      </c>
      <c r="U400" s="240">
        <f>IFERROR(VLOOKUP(K400,'1'!$K$3:$M$16,3,FALSE),0)</f>
        <v>0</v>
      </c>
      <c r="V400" s="240">
        <f t="shared" si="23"/>
        <v>0</v>
      </c>
      <c r="W400" s="240"/>
      <c r="X400" s="240"/>
      <c r="Y400" s="240"/>
    </row>
    <row r="401" spans="1:25" hidden="1">
      <c r="A401" s="238"/>
      <c r="B401" s="239"/>
      <c r="C401" s="239"/>
      <c r="D401" s="238"/>
      <c r="E401" s="238"/>
      <c r="F401" s="238"/>
      <c r="G401" s="238"/>
      <c r="H401" s="238"/>
      <c r="K401" s="238"/>
      <c r="L401" s="240"/>
      <c r="M401" s="240"/>
      <c r="N401" s="240"/>
      <c r="O401" s="240"/>
      <c r="P401" s="240"/>
      <c r="R401" s="240">
        <f t="shared" si="21"/>
        <v>0</v>
      </c>
      <c r="S401" s="240">
        <f>IFERROR(IF(J401="X",0,IF(K401="X",0,VLOOKUP(K401,'1'!$K$3:$L$16,2,FALSE))),0)</f>
        <v>0</v>
      </c>
      <c r="T401" s="240">
        <f t="shared" si="22"/>
        <v>0</v>
      </c>
      <c r="U401" s="240">
        <f>IFERROR(VLOOKUP(K401,'1'!$K$3:$M$16,3,FALSE),0)</f>
        <v>0</v>
      </c>
      <c r="V401" s="240">
        <f t="shared" si="23"/>
        <v>0</v>
      </c>
      <c r="W401" s="240"/>
      <c r="X401" s="240"/>
      <c r="Y401" s="240"/>
    </row>
    <row r="402" spans="1:25" hidden="1">
      <c r="A402" s="238"/>
      <c r="B402" s="239"/>
      <c r="C402" s="239"/>
      <c r="D402" s="238"/>
      <c r="E402" s="238"/>
      <c r="F402" s="238"/>
      <c r="G402" s="238"/>
      <c r="H402" s="238"/>
      <c r="K402" s="238"/>
      <c r="L402" s="240"/>
      <c r="M402" s="240"/>
      <c r="N402" s="240"/>
      <c r="O402" s="240"/>
      <c r="P402" s="240"/>
      <c r="R402" s="240">
        <f t="shared" si="21"/>
        <v>0</v>
      </c>
      <c r="S402" s="240">
        <f>IFERROR(IF(J402="X",0,IF(K402="X",0,VLOOKUP(K402,'1'!$K$3:$L$16,2,FALSE))),0)</f>
        <v>0</v>
      </c>
      <c r="T402" s="240">
        <f t="shared" si="22"/>
        <v>0</v>
      </c>
      <c r="U402" s="240">
        <f>IFERROR(VLOOKUP(K402,'1'!$K$3:$M$16,3,FALSE),0)</f>
        <v>0</v>
      </c>
      <c r="V402" s="240">
        <f t="shared" si="23"/>
        <v>0</v>
      </c>
      <c r="W402" s="240"/>
      <c r="X402" s="240"/>
      <c r="Y402" s="240"/>
    </row>
    <row r="403" spans="1:25" hidden="1">
      <c r="A403" s="238"/>
      <c r="B403" s="239"/>
      <c r="C403" s="239"/>
      <c r="D403" s="238"/>
      <c r="E403" s="238"/>
      <c r="F403" s="238"/>
      <c r="G403" s="238"/>
      <c r="H403" s="238"/>
      <c r="K403" s="238"/>
      <c r="L403" s="240"/>
      <c r="M403" s="240"/>
      <c r="N403" s="240"/>
      <c r="O403" s="240"/>
      <c r="P403" s="240"/>
      <c r="R403" s="240">
        <f t="shared" si="21"/>
        <v>0</v>
      </c>
      <c r="S403" s="240">
        <f>IFERROR(IF(J403="X",0,IF(K403="X",0,VLOOKUP(K403,'1'!$K$3:$L$16,2,FALSE))),0)</f>
        <v>0</v>
      </c>
      <c r="T403" s="240">
        <f t="shared" si="22"/>
        <v>0</v>
      </c>
      <c r="U403" s="240">
        <f>IFERROR(VLOOKUP(K403,'1'!$K$3:$M$16,3,FALSE),0)</f>
        <v>0</v>
      </c>
      <c r="V403" s="240">
        <f t="shared" si="23"/>
        <v>0</v>
      </c>
      <c r="W403" s="240"/>
      <c r="X403" s="240"/>
      <c r="Y403" s="240"/>
    </row>
    <row r="404" spans="1:25" hidden="1">
      <c r="A404" s="238"/>
      <c r="B404" s="239"/>
      <c r="C404" s="239"/>
      <c r="D404" s="238"/>
      <c r="E404" s="238"/>
      <c r="F404" s="238"/>
      <c r="G404" s="238"/>
      <c r="H404" s="238"/>
      <c r="K404" s="238"/>
      <c r="L404" s="240"/>
      <c r="M404" s="240"/>
      <c r="N404" s="240"/>
      <c r="O404" s="240"/>
      <c r="P404" s="240"/>
      <c r="R404" s="240">
        <f t="shared" si="21"/>
        <v>0</v>
      </c>
      <c r="S404" s="240">
        <f>IFERROR(IF(J404="X",0,IF(K404="X",0,VLOOKUP(K404,'1'!$K$3:$L$16,2,FALSE))),0)</f>
        <v>0</v>
      </c>
      <c r="T404" s="240">
        <f t="shared" si="22"/>
        <v>0</v>
      </c>
      <c r="U404" s="240">
        <f>IFERROR(VLOOKUP(K404,'1'!$K$3:$M$16,3,FALSE),0)</f>
        <v>0</v>
      </c>
      <c r="V404" s="240">
        <f t="shared" si="23"/>
        <v>0</v>
      </c>
      <c r="W404" s="240"/>
      <c r="X404" s="240"/>
      <c r="Y404" s="240"/>
    </row>
    <row r="405" spans="1:25" hidden="1">
      <c r="A405" s="238"/>
      <c r="B405" s="239"/>
      <c r="C405" s="239"/>
      <c r="D405" s="238"/>
      <c r="E405" s="238"/>
      <c r="F405" s="238"/>
      <c r="G405" s="238"/>
      <c r="H405" s="238"/>
      <c r="K405" s="238"/>
      <c r="L405" s="240"/>
      <c r="M405" s="240"/>
      <c r="N405" s="240"/>
      <c r="O405" s="240"/>
      <c r="P405" s="240"/>
      <c r="R405" s="240">
        <f t="shared" si="21"/>
        <v>0</v>
      </c>
      <c r="S405" s="240">
        <f>IFERROR(IF(J405="X",0,IF(K405="X",0,VLOOKUP(K405,'1'!$K$3:$L$16,2,FALSE))),0)</f>
        <v>0</v>
      </c>
      <c r="T405" s="240">
        <f t="shared" si="22"/>
        <v>0</v>
      </c>
      <c r="U405" s="240">
        <f>IFERROR(VLOOKUP(K405,'1'!$K$3:$M$16,3,FALSE),0)</f>
        <v>0</v>
      </c>
      <c r="V405" s="240">
        <f t="shared" si="23"/>
        <v>0</v>
      </c>
      <c r="W405" s="240"/>
      <c r="X405" s="240"/>
      <c r="Y405" s="240"/>
    </row>
    <row r="406" spans="1:25" hidden="1">
      <c r="A406" s="238"/>
      <c r="B406" s="239"/>
      <c r="C406" s="239"/>
      <c r="D406" s="238"/>
      <c r="E406" s="238"/>
      <c r="F406" s="238"/>
      <c r="G406" s="238"/>
      <c r="H406" s="238"/>
      <c r="K406" s="238"/>
      <c r="L406" s="240"/>
      <c r="M406" s="240"/>
      <c r="N406" s="240"/>
      <c r="O406" s="240"/>
      <c r="P406" s="240"/>
      <c r="R406" s="240">
        <f t="shared" si="21"/>
        <v>0</v>
      </c>
      <c r="S406" s="240">
        <f>IFERROR(IF(J406="X",0,IF(K406="X",0,VLOOKUP(K406,'1'!$K$3:$L$16,2,FALSE))),0)</f>
        <v>0</v>
      </c>
      <c r="T406" s="240">
        <f t="shared" si="22"/>
        <v>0</v>
      </c>
      <c r="U406" s="240">
        <f>IFERROR(VLOOKUP(K406,'1'!$K$3:$M$16,3,FALSE),0)</f>
        <v>0</v>
      </c>
      <c r="V406" s="240">
        <f t="shared" si="23"/>
        <v>0</v>
      </c>
      <c r="W406" s="240"/>
      <c r="X406" s="240"/>
      <c r="Y406" s="240"/>
    </row>
    <row r="407" spans="1:25" hidden="1">
      <c r="A407" s="238"/>
      <c r="B407" s="239"/>
      <c r="C407" s="239"/>
      <c r="D407" s="238"/>
      <c r="E407" s="238"/>
      <c r="F407" s="238"/>
      <c r="G407" s="238"/>
      <c r="H407" s="238"/>
      <c r="K407" s="238"/>
      <c r="L407" s="240"/>
      <c r="M407" s="240"/>
      <c r="N407" s="240"/>
      <c r="O407" s="240"/>
      <c r="P407" s="240"/>
      <c r="R407" s="240">
        <f t="shared" si="21"/>
        <v>0</v>
      </c>
      <c r="S407" s="240">
        <f>IFERROR(IF(J407="X",0,IF(K407="X",0,VLOOKUP(K407,'1'!$K$3:$L$16,2,FALSE))),0)</f>
        <v>0</v>
      </c>
      <c r="T407" s="240">
        <f t="shared" si="22"/>
        <v>0</v>
      </c>
      <c r="U407" s="240">
        <f>IFERROR(VLOOKUP(K407,'1'!$K$3:$M$16,3,FALSE),0)</f>
        <v>0</v>
      </c>
      <c r="V407" s="240">
        <f t="shared" si="23"/>
        <v>0</v>
      </c>
      <c r="W407" s="240"/>
      <c r="X407" s="240"/>
      <c r="Y407" s="240"/>
    </row>
    <row r="408" spans="1:25" hidden="1">
      <c r="A408" s="238"/>
      <c r="B408" s="239"/>
      <c r="C408" s="239"/>
      <c r="D408" s="238"/>
      <c r="E408" s="238"/>
      <c r="F408" s="238"/>
      <c r="G408" s="238"/>
      <c r="H408" s="238"/>
      <c r="K408" s="238"/>
      <c r="L408" s="240"/>
      <c r="M408" s="240"/>
      <c r="N408" s="240"/>
      <c r="O408" s="240"/>
      <c r="P408" s="240"/>
      <c r="R408" s="240">
        <f t="shared" si="21"/>
        <v>0</v>
      </c>
      <c r="S408" s="240">
        <f>IFERROR(IF(J408="X",0,IF(K408="X",0,VLOOKUP(K408,'1'!$K$3:$L$16,2,FALSE))),0)</f>
        <v>0</v>
      </c>
      <c r="T408" s="240">
        <f t="shared" si="22"/>
        <v>0</v>
      </c>
      <c r="U408" s="240">
        <f>IFERROR(VLOOKUP(K408,'1'!$K$3:$M$16,3,FALSE),0)</f>
        <v>0</v>
      </c>
      <c r="V408" s="240">
        <f t="shared" si="23"/>
        <v>0</v>
      </c>
      <c r="W408" s="240"/>
      <c r="X408" s="240"/>
      <c r="Y408" s="240"/>
    </row>
    <row r="409" spans="1:25" hidden="1">
      <c r="A409" s="238"/>
      <c r="B409" s="239"/>
      <c r="C409" s="239"/>
      <c r="D409" s="238"/>
      <c r="E409" s="238"/>
      <c r="F409" s="238"/>
      <c r="G409" s="238"/>
      <c r="H409" s="238"/>
      <c r="K409" s="238"/>
      <c r="L409" s="240"/>
      <c r="M409" s="240"/>
      <c r="N409" s="240"/>
      <c r="O409" s="240"/>
      <c r="P409" s="240"/>
      <c r="R409" s="240">
        <f t="shared" si="21"/>
        <v>0</v>
      </c>
      <c r="S409" s="240">
        <f>IFERROR(IF(J409="X",0,IF(K409="X",0,VLOOKUP(K409,'1'!$K$3:$L$16,2,FALSE))),0)</f>
        <v>0</v>
      </c>
      <c r="T409" s="240">
        <f t="shared" si="22"/>
        <v>0</v>
      </c>
      <c r="U409" s="240">
        <f>IFERROR(VLOOKUP(K409,'1'!$K$3:$M$16,3,FALSE),0)</f>
        <v>0</v>
      </c>
      <c r="V409" s="240">
        <f t="shared" si="23"/>
        <v>0</v>
      </c>
      <c r="W409" s="240"/>
      <c r="X409" s="240"/>
      <c r="Y409" s="240"/>
    </row>
    <row r="410" spans="1:25" hidden="1">
      <c r="A410" s="238"/>
      <c r="B410" s="239"/>
      <c r="C410" s="239"/>
      <c r="D410" s="238"/>
      <c r="E410" s="238"/>
      <c r="F410" s="238"/>
      <c r="G410" s="238"/>
      <c r="H410" s="238"/>
      <c r="K410" s="238"/>
      <c r="L410" s="240"/>
      <c r="M410" s="240"/>
      <c r="N410" s="240"/>
      <c r="O410" s="240"/>
      <c r="P410" s="240"/>
      <c r="R410" s="240">
        <f t="shared" si="21"/>
        <v>0</v>
      </c>
      <c r="S410" s="240">
        <f>IFERROR(IF(J410="X",0,IF(K410="X",0,VLOOKUP(K410,'1'!$K$3:$L$16,2,FALSE))),0)</f>
        <v>0</v>
      </c>
      <c r="T410" s="240">
        <f t="shared" si="22"/>
        <v>0</v>
      </c>
      <c r="U410" s="240">
        <f>IFERROR(VLOOKUP(K410,'1'!$K$3:$M$16,3,FALSE),0)</f>
        <v>0</v>
      </c>
      <c r="V410" s="240">
        <f t="shared" si="23"/>
        <v>0</v>
      </c>
      <c r="W410" s="240"/>
      <c r="X410" s="240"/>
      <c r="Y410" s="240"/>
    </row>
    <row r="411" spans="1:25" hidden="1">
      <c r="A411" s="238"/>
      <c r="B411" s="239"/>
      <c r="C411" s="239"/>
      <c r="D411" s="238"/>
      <c r="E411" s="238"/>
      <c r="F411" s="238"/>
      <c r="G411" s="238"/>
      <c r="H411" s="238"/>
      <c r="K411" s="238"/>
      <c r="L411" s="240"/>
      <c r="M411" s="240"/>
      <c r="N411" s="240"/>
      <c r="O411" s="240"/>
      <c r="P411" s="240"/>
      <c r="R411" s="240">
        <f t="shared" si="21"/>
        <v>0</v>
      </c>
      <c r="S411" s="240">
        <f>IFERROR(IF(J411="X",0,IF(K411="X",0,VLOOKUP(K411,'1'!$K$3:$L$16,2,FALSE))),0)</f>
        <v>0</v>
      </c>
      <c r="T411" s="240">
        <f t="shared" si="22"/>
        <v>0</v>
      </c>
      <c r="U411" s="240">
        <f>IFERROR(VLOOKUP(K411,'1'!$K$3:$M$16,3,FALSE),0)</f>
        <v>0</v>
      </c>
      <c r="V411" s="240">
        <f t="shared" si="23"/>
        <v>0</v>
      </c>
      <c r="W411" s="240"/>
      <c r="X411" s="240"/>
      <c r="Y411" s="240"/>
    </row>
    <row r="412" spans="1:25" hidden="1">
      <c r="A412" s="238"/>
      <c r="B412" s="239"/>
      <c r="C412" s="239"/>
      <c r="D412" s="238"/>
      <c r="E412" s="238"/>
      <c r="F412" s="238"/>
      <c r="G412" s="238"/>
      <c r="H412" s="238"/>
      <c r="K412" s="238"/>
      <c r="L412" s="240"/>
      <c r="M412" s="240"/>
      <c r="N412" s="240"/>
      <c r="O412" s="240"/>
      <c r="P412" s="240"/>
      <c r="R412" s="240">
        <f t="shared" si="21"/>
        <v>0</v>
      </c>
      <c r="S412" s="240">
        <f>IFERROR(IF(J412="X",0,IF(K412="X",0,VLOOKUP(K412,'1'!$K$3:$L$16,2,FALSE))),0)</f>
        <v>0</v>
      </c>
      <c r="T412" s="240">
        <f t="shared" si="22"/>
        <v>0</v>
      </c>
      <c r="U412" s="240">
        <f>IFERROR(VLOOKUP(K412,'1'!$K$3:$M$16,3,FALSE),0)</f>
        <v>0</v>
      </c>
      <c r="V412" s="240">
        <f t="shared" si="23"/>
        <v>0</v>
      </c>
      <c r="W412" s="240"/>
      <c r="X412" s="240"/>
      <c r="Y412" s="240"/>
    </row>
    <row r="413" spans="1:25" hidden="1">
      <c r="A413" s="238"/>
      <c r="B413" s="239"/>
      <c r="C413" s="239"/>
      <c r="D413" s="238"/>
      <c r="E413" s="238"/>
      <c r="F413" s="238"/>
      <c r="G413" s="238"/>
      <c r="H413" s="238"/>
      <c r="K413" s="238"/>
      <c r="L413" s="240"/>
      <c r="M413" s="240"/>
      <c r="N413" s="240"/>
      <c r="O413" s="240"/>
      <c r="P413" s="240"/>
      <c r="R413" s="240">
        <f t="shared" si="21"/>
        <v>0</v>
      </c>
      <c r="S413" s="240">
        <f>IFERROR(IF(J413="X",0,IF(K413="X",0,VLOOKUP(K413,'1'!$K$3:$L$16,2,FALSE))),0)</f>
        <v>0</v>
      </c>
      <c r="T413" s="240">
        <f t="shared" si="22"/>
        <v>0</v>
      </c>
      <c r="U413" s="240">
        <f>IFERROR(VLOOKUP(K413,'1'!$K$3:$M$16,3,FALSE),0)</f>
        <v>0</v>
      </c>
      <c r="V413" s="240">
        <f t="shared" si="23"/>
        <v>0</v>
      </c>
      <c r="W413" s="240"/>
      <c r="X413" s="240"/>
      <c r="Y413" s="240"/>
    </row>
    <row r="414" spans="1:25" hidden="1">
      <c r="A414" s="238"/>
      <c r="B414" s="239"/>
      <c r="C414" s="239"/>
      <c r="D414" s="238"/>
      <c r="E414" s="238"/>
      <c r="F414" s="238"/>
      <c r="G414" s="238"/>
      <c r="H414" s="238"/>
      <c r="K414" s="238"/>
      <c r="L414" s="240"/>
      <c r="M414" s="240"/>
      <c r="N414" s="240"/>
      <c r="O414" s="240"/>
      <c r="P414" s="240"/>
      <c r="R414" s="240">
        <f t="shared" si="21"/>
        <v>0</v>
      </c>
      <c r="S414" s="240">
        <f>IFERROR(IF(J414="X",0,IF(K414="X",0,VLOOKUP(K414,'1'!$K$3:$L$16,2,FALSE))),0)</f>
        <v>0</v>
      </c>
      <c r="T414" s="240">
        <f t="shared" si="22"/>
        <v>0</v>
      </c>
      <c r="U414" s="240">
        <f>IFERROR(VLOOKUP(K414,'1'!$K$3:$M$16,3,FALSE),0)</f>
        <v>0</v>
      </c>
      <c r="V414" s="240">
        <f t="shared" si="23"/>
        <v>0</v>
      </c>
      <c r="W414" s="240"/>
      <c r="X414" s="240"/>
      <c r="Y414" s="240"/>
    </row>
    <row r="415" spans="1:25" hidden="1">
      <c r="A415" s="238"/>
      <c r="B415" s="239"/>
      <c r="C415" s="239"/>
      <c r="D415" s="238"/>
      <c r="E415" s="238"/>
      <c r="F415" s="238"/>
      <c r="G415" s="238"/>
      <c r="H415" s="238"/>
      <c r="K415" s="238"/>
      <c r="L415" s="240"/>
      <c r="M415" s="240"/>
      <c r="N415" s="240"/>
      <c r="O415" s="240"/>
      <c r="P415" s="240"/>
      <c r="R415" s="240">
        <f t="shared" si="21"/>
        <v>0</v>
      </c>
      <c r="S415" s="240">
        <f>IFERROR(IF(J415="X",0,IF(K415="X",0,VLOOKUP(K415,'1'!$K$3:$L$16,2,FALSE))),0)</f>
        <v>0</v>
      </c>
      <c r="T415" s="240">
        <f t="shared" si="22"/>
        <v>0</v>
      </c>
      <c r="U415" s="240">
        <f>IFERROR(VLOOKUP(K415,'1'!$K$3:$M$16,3,FALSE),0)</f>
        <v>0</v>
      </c>
      <c r="V415" s="240">
        <f t="shared" si="23"/>
        <v>0</v>
      </c>
      <c r="W415" s="240"/>
      <c r="X415" s="240"/>
      <c r="Y415" s="240"/>
    </row>
    <row r="416" spans="1:25" hidden="1">
      <c r="A416" s="238"/>
      <c r="B416" s="239"/>
      <c r="C416" s="239"/>
      <c r="D416" s="238"/>
      <c r="E416" s="238"/>
      <c r="F416" s="238"/>
      <c r="G416" s="238"/>
      <c r="H416" s="238"/>
      <c r="K416" s="238"/>
      <c r="L416" s="240"/>
      <c r="M416" s="240"/>
      <c r="N416" s="240"/>
      <c r="O416" s="240"/>
      <c r="P416" s="240"/>
      <c r="R416" s="240">
        <f t="shared" si="21"/>
        <v>0</v>
      </c>
      <c r="S416" s="240">
        <f>IFERROR(IF(J416="X",0,IF(K416="X",0,VLOOKUP(K416,'1'!$K$3:$L$16,2,FALSE))),0)</f>
        <v>0</v>
      </c>
      <c r="T416" s="240">
        <f t="shared" si="22"/>
        <v>0</v>
      </c>
      <c r="U416" s="240">
        <f>IFERROR(VLOOKUP(K416,'1'!$K$3:$M$16,3,FALSE),0)</f>
        <v>0</v>
      </c>
      <c r="V416" s="240">
        <f t="shared" si="23"/>
        <v>0</v>
      </c>
      <c r="W416" s="240"/>
      <c r="X416" s="240"/>
      <c r="Y416" s="240"/>
    </row>
    <row r="417" spans="1:25" hidden="1">
      <c r="A417" s="238"/>
      <c r="B417" s="239"/>
      <c r="C417" s="239"/>
      <c r="D417" s="238"/>
      <c r="E417" s="238"/>
      <c r="F417" s="238"/>
      <c r="G417" s="238"/>
      <c r="H417" s="238"/>
      <c r="K417" s="238"/>
      <c r="L417" s="240"/>
      <c r="M417" s="240"/>
      <c r="N417" s="240"/>
      <c r="O417" s="240"/>
      <c r="P417" s="240"/>
      <c r="R417" s="240">
        <f t="shared" si="21"/>
        <v>0</v>
      </c>
      <c r="S417" s="240">
        <f>IFERROR(IF(J417="X",0,IF(K417="X",0,VLOOKUP(K417,'1'!$K$3:$L$16,2,FALSE))),0)</f>
        <v>0</v>
      </c>
      <c r="T417" s="240">
        <f t="shared" si="22"/>
        <v>0</v>
      </c>
      <c r="U417" s="240">
        <f>IFERROR(VLOOKUP(K417,'1'!$K$3:$M$16,3,FALSE),0)</f>
        <v>0</v>
      </c>
      <c r="V417" s="240">
        <f t="shared" si="23"/>
        <v>0</v>
      </c>
      <c r="W417" s="240"/>
      <c r="X417" s="240"/>
      <c r="Y417" s="240"/>
    </row>
    <row r="418" spans="1:25" hidden="1">
      <c r="A418" s="238"/>
      <c r="B418" s="239"/>
      <c r="C418" s="239"/>
      <c r="D418" s="238"/>
      <c r="E418" s="238"/>
      <c r="F418" s="238"/>
      <c r="G418" s="238"/>
      <c r="H418" s="238"/>
      <c r="K418" s="238"/>
      <c r="L418" s="240"/>
      <c r="M418" s="240"/>
      <c r="N418" s="240"/>
      <c r="O418" s="240"/>
      <c r="P418" s="240"/>
      <c r="R418" s="240">
        <f t="shared" si="21"/>
        <v>0</v>
      </c>
      <c r="S418" s="240">
        <f>IFERROR(IF(J418="X",0,IF(K418="X",0,VLOOKUP(K418,'1'!$K$3:$L$16,2,FALSE))),0)</f>
        <v>0</v>
      </c>
      <c r="T418" s="240">
        <f t="shared" si="22"/>
        <v>0</v>
      </c>
      <c r="U418" s="240">
        <f>IFERROR(VLOOKUP(K418,'1'!$K$3:$M$16,3,FALSE),0)</f>
        <v>0</v>
      </c>
      <c r="V418" s="240">
        <f t="shared" si="23"/>
        <v>0</v>
      </c>
      <c r="W418" s="240"/>
      <c r="X418" s="240"/>
      <c r="Y418" s="240"/>
    </row>
    <row r="419" spans="1:25" hidden="1">
      <c r="A419" s="238"/>
      <c r="B419" s="239"/>
      <c r="C419" s="239"/>
      <c r="D419" s="238"/>
      <c r="E419" s="238"/>
      <c r="F419" s="238"/>
      <c r="G419" s="238"/>
      <c r="H419" s="238"/>
      <c r="K419" s="238"/>
      <c r="L419" s="240"/>
      <c r="M419" s="240"/>
      <c r="N419" s="240"/>
      <c r="O419" s="240"/>
      <c r="P419" s="240"/>
      <c r="R419" s="240">
        <f t="shared" si="21"/>
        <v>0</v>
      </c>
      <c r="S419" s="240">
        <f>IFERROR(IF(J419="X",0,IF(K419="X",0,VLOOKUP(K419,'1'!$K$3:$L$16,2,FALSE))),0)</f>
        <v>0</v>
      </c>
      <c r="T419" s="240">
        <f t="shared" si="22"/>
        <v>0</v>
      </c>
      <c r="U419" s="240">
        <f>IFERROR(VLOOKUP(K419,'1'!$K$3:$M$16,3,FALSE),0)</f>
        <v>0</v>
      </c>
      <c r="V419" s="240">
        <f t="shared" si="23"/>
        <v>0</v>
      </c>
      <c r="W419" s="240"/>
      <c r="X419" s="240"/>
      <c r="Y419" s="240"/>
    </row>
    <row r="420" spans="1:25" hidden="1">
      <c r="A420" s="238"/>
      <c r="B420" s="239"/>
      <c r="C420" s="239"/>
      <c r="D420" s="238"/>
      <c r="E420" s="238"/>
      <c r="F420" s="238"/>
      <c r="G420" s="238"/>
      <c r="H420" s="238"/>
      <c r="K420" s="238"/>
      <c r="L420" s="240"/>
      <c r="M420" s="240"/>
      <c r="N420" s="240"/>
      <c r="O420" s="240"/>
      <c r="P420" s="240"/>
      <c r="R420" s="240">
        <f t="shared" si="21"/>
        <v>0</v>
      </c>
      <c r="S420" s="240">
        <f>IFERROR(IF(J420="X",0,IF(K420="X",0,VLOOKUP(K420,'1'!$K$3:$L$16,2,FALSE))),0)</f>
        <v>0</v>
      </c>
      <c r="T420" s="240">
        <f t="shared" si="22"/>
        <v>0</v>
      </c>
      <c r="U420" s="240">
        <f>IFERROR(VLOOKUP(K420,'1'!$K$3:$M$16,3,FALSE),0)</f>
        <v>0</v>
      </c>
      <c r="V420" s="240">
        <f t="shared" si="23"/>
        <v>0</v>
      </c>
      <c r="W420" s="240"/>
      <c r="X420" s="240"/>
      <c r="Y420" s="240"/>
    </row>
    <row r="421" spans="1:25" hidden="1">
      <c r="A421" s="238"/>
      <c r="B421" s="239"/>
      <c r="C421" s="239"/>
      <c r="D421" s="238"/>
      <c r="E421" s="238"/>
      <c r="F421" s="238"/>
      <c r="G421" s="238"/>
      <c r="H421" s="238"/>
      <c r="K421" s="238"/>
      <c r="L421" s="240"/>
      <c r="M421" s="240"/>
      <c r="N421" s="240"/>
      <c r="O421" s="240"/>
      <c r="P421" s="240"/>
      <c r="R421" s="240">
        <f t="shared" si="21"/>
        <v>0</v>
      </c>
      <c r="S421" s="240">
        <f>IFERROR(IF(J421="X",0,IF(K421="X",0,VLOOKUP(K421,'1'!$K$3:$L$16,2,FALSE))),0)</f>
        <v>0</v>
      </c>
      <c r="T421" s="240">
        <f t="shared" si="22"/>
        <v>0</v>
      </c>
      <c r="U421" s="240">
        <f>IFERROR(VLOOKUP(K421,'1'!$K$3:$M$16,3,FALSE),0)</f>
        <v>0</v>
      </c>
      <c r="V421" s="240">
        <f t="shared" si="23"/>
        <v>0</v>
      </c>
      <c r="W421" s="240"/>
      <c r="X421" s="240"/>
      <c r="Y421" s="240"/>
    </row>
    <row r="422" spans="1:25" hidden="1">
      <c r="A422" s="238"/>
      <c r="B422" s="239"/>
      <c r="C422" s="239"/>
      <c r="D422" s="238"/>
      <c r="E422" s="238"/>
      <c r="F422" s="238"/>
      <c r="G422" s="238"/>
      <c r="H422" s="238"/>
      <c r="K422" s="238"/>
      <c r="L422" s="240"/>
      <c r="M422" s="240"/>
      <c r="N422" s="240"/>
      <c r="O422" s="240"/>
      <c r="P422" s="240"/>
      <c r="R422" s="240">
        <f t="shared" si="21"/>
        <v>0</v>
      </c>
      <c r="S422" s="240">
        <f>IFERROR(IF(J422="X",0,IF(K422="X",0,VLOOKUP(K422,'1'!$K$3:$L$16,2,FALSE))),0)</f>
        <v>0</v>
      </c>
      <c r="T422" s="240">
        <f t="shared" si="22"/>
        <v>0</v>
      </c>
      <c r="U422" s="240">
        <f>IFERROR(VLOOKUP(K422,'1'!$K$3:$M$16,3,FALSE),0)</f>
        <v>0</v>
      </c>
      <c r="V422" s="240">
        <f t="shared" si="23"/>
        <v>0</v>
      </c>
      <c r="W422" s="240"/>
      <c r="X422" s="240"/>
      <c r="Y422" s="240"/>
    </row>
    <row r="423" spans="1:25" hidden="1">
      <c r="A423" s="238"/>
      <c r="B423" s="239"/>
      <c r="C423" s="239"/>
      <c r="D423" s="238"/>
      <c r="E423" s="238"/>
      <c r="F423" s="238"/>
      <c r="G423" s="238"/>
      <c r="H423" s="238"/>
      <c r="K423" s="238"/>
      <c r="L423" s="240"/>
      <c r="M423" s="240"/>
      <c r="N423" s="240"/>
      <c r="O423" s="240"/>
      <c r="P423" s="240"/>
      <c r="R423" s="240">
        <f t="shared" si="21"/>
        <v>0</v>
      </c>
      <c r="S423" s="240">
        <f>IFERROR(IF(J423="X",0,IF(K423="X",0,VLOOKUP(K423,'1'!$K$3:$L$16,2,FALSE))),0)</f>
        <v>0</v>
      </c>
      <c r="T423" s="240">
        <f t="shared" si="22"/>
        <v>0</v>
      </c>
      <c r="U423" s="240">
        <f>IFERROR(VLOOKUP(K423,'1'!$K$3:$M$16,3,FALSE),0)</f>
        <v>0</v>
      </c>
      <c r="V423" s="240">
        <f t="shared" si="23"/>
        <v>0</v>
      </c>
      <c r="W423" s="240"/>
      <c r="X423" s="240"/>
      <c r="Y423" s="240"/>
    </row>
    <row r="424" spans="1:25" hidden="1">
      <c r="A424" s="238"/>
      <c r="B424" s="239"/>
      <c r="C424" s="239"/>
      <c r="D424" s="238"/>
      <c r="E424" s="238"/>
      <c r="F424" s="238"/>
      <c r="G424" s="238"/>
      <c r="H424" s="238"/>
      <c r="K424" s="238"/>
      <c r="L424" s="240"/>
      <c r="M424" s="240"/>
      <c r="N424" s="240"/>
      <c r="O424" s="240"/>
      <c r="P424" s="240"/>
      <c r="R424" s="240">
        <f t="shared" si="21"/>
        <v>0</v>
      </c>
      <c r="S424" s="240">
        <f>IFERROR(IF(J424="X",0,IF(K424="X",0,VLOOKUP(K424,'1'!$K$3:$L$16,2,FALSE))),0)</f>
        <v>0</v>
      </c>
      <c r="T424" s="240">
        <f t="shared" si="22"/>
        <v>0</v>
      </c>
      <c r="U424" s="240">
        <f>IFERROR(VLOOKUP(K424,'1'!$K$3:$M$16,3,FALSE),0)</f>
        <v>0</v>
      </c>
      <c r="V424" s="240">
        <f t="shared" si="23"/>
        <v>0</v>
      </c>
      <c r="W424" s="240"/>
      <c r="X424" s="240"/>
      <c r="Y424" s="240"/>
    </row>
    <row r="425" spans="1:25" hidden="1">
      <c r="A425" s="238"/>
      <c r="B425" s="239"/>
      <c r="C425" s="239"/>
      <c r="D425" s="238"/>
      <c r="E425" s="238"/>
      <c r="F425" s="238"/>
      <c r="G425" s="238"/>
      <c r="H425" s="238"/>
      <c r="K425" s="238"/>
      <c r="L425" s="240"/>
      <c r="M425" s="240"/>
      <c r="N425" s="240"/>
      <c r="O425" s="240"/>
      <c r="P425" s="240"/>
      <c r="R425" s="240">
        <f t="shared" si="21"/>
        <v>0</v>
      </c>
      <c r="S425" s="240">
        <f>IFERROR(IF(J425="X",0,IF(K425="X",0,VLOOKUP(K425,'1'!$K$3:$L$16,2,FALSE))),0)</f>
        <v>0</v>
      </c>
      <c r="T425" s="240">
        <f t="shared" si="22"/>
        <v>0</v>
      </c>
      <c r="U425" s="240">
        <f>IFERROR(VLOOKUP(K425,'1'!$K$3:$M$16,3,FALSE),0)</f>
        <v>0</v>
      </c>
      <c r="V425" s="240">
        <f t="shared" si="23"/>
        <v>0</v>
      </c>
      <c r="W425" s="240"/>
      <c r="X425" s="240"/>
      <c r="Y425" s="240"/>
    </row>
    <row r="426" spans="1:25" hidden="1">
      <c r="A426" s="238"/>
      <c r="B426" s="239"/>
      <c r="C426" s="239"/>
      <c r="D426" s="238"/>
      <c r="E426" s="238"/>
      <c r="F426" s="238"/>
      <c r="G426" s="238"/>
      <c r="H426" s="238"/>
      <c r="K426" s="238"/>
      <c r="L426" s="240"/>
      <c r="M426" s="240"/>
      <c r="N426" s="240"/>
      <c r="O426" s="240"/>
      <c r="P426" s="240"/>
      <c r="R426" s="240">
        <f t="shared" si="21"/>
        <v>0</v>
      </c>
      <c r="S426" s="240">
        <f>IFERROR(IF(J426="X",0,IF(K426="X",0,VLOOKUP(K426,'1'!$K$3:$L$16,2,FALSE))),0)</f>
        <v>0</v>
      </c>
      <c r="T426" s="240">
        <f t="shared" si="22"/>
        <v>0</v>
      </c>
      <c r="U426" s="240">
        <f>IFERROR(VLOOKUP(K426,'1'!$K$3:$M$16,3,FALSE),0)</f>
        <v>0</v>
      </c>
      <c r="V426" s="240">
        <f t="shared" si="23"/>
        <v>0</v>
      </c>
      <c r="W426" s="240"/>
      <c r="X426" s="240"/>
      <c r="Y426" s="240"/>
    </row>
    <row r="427" spans="1:25" hidden="1">
      <c r="A427" s="238"/>
      <c r="B427" s="239"/>
      <c r="C427" s="239"/>
      <c r="D427" s="238"/>
      <c r="E427" s="238"/>
      <c r="F427" s="238"/>
      <c r="G427" s="238"/>
      <c r="H427" s="238"/>
      <c r="K427" s="238"/>
      <c r="L427" s="240"/>
      <c r="M427" s="240"/>
      <c r="N427" s="240"/>
      <c r="O427" s="240"/>
      <c r="P427" s="240"/>
      <c r="R427" s="240">
        <f t="shared" si="21"/>
        <v>0</v>
      </c>
      <c r="S427" s="240">
        <f>IFERROR(IF(J427="X",0,IF(K427="X",0,VLOOKUP(K427,'1'!$K$3:$L$16,2,FALSE))),0)</f>
        <v>0</v>
      </c>
      <c r="T427" s="240">
        <f t="shared" si="22"/>
        <v>0</v>
      </c>
      <c r="U427" s="240">
        <f>IFERROR(VLOOKUP(K427,'1'!$K$3:$M$16,3,FALSE),0)</f>
        <v>0</v>
      </c>
      <c r="V427" s="240">
        <f t="shared" si="23"/>
        <v>0</v>
      </c>
      <c r="W427" s="240"/>
      <c r="X427" s="240"/>
      <c r="Y427" s="240"/>
    </row>
    <row r="428" spans="1:25" hidden="1">
      <c r="A428" s="238"/>
      <c r="B428" s="239"/>
      <c r="C428" s="239"/>
      <c r="D428" s="238"/>
      <c r="E428" s="238"/>
      <c r="F428" s="238"/>
      <c r="G428" s="238"/>
      <c r="H428" s="238"/>
      <c r="K428" s="238"/>
      <c r="L428" s="240"/>
      <c r="M428" s="240"/>
      <c r="N428" s="240"/>
      <c r="O428" s="240"/>
      <c r="P428" s="240"/>
      <c r="R428" s="240">
        <f t="shared" si="21"/>
        <v>0</v>
      </c>
      <c r="S428" s="240">
        <f>IFERROR(IF(J428="X",0,IF(K428="X",0,VLOOKUP(K428,'1'!$K$3:$L$16,2,FALSE))),0)</f>
        <v>0</v>
      </c>
      <c r="T428" s="240">
        <f t="shared" si="22"/>
        <v>0</v>
      </c>
      <c r="U428" s="240">
        <f>IFERROR(VLOOKUP(K428,'1'!$K$3:$M$16,3,FALSE),0)</f>
        <v>0</v>
      </c>
      <c r="V428" s="240">
        <f t="shared" si="23"/>
        <v>0</v>
      </c>
      <c r="W428" s="240"/>
      <c r="X428" s="240"/>
      <c r="Y428" s="240"/>
    </row>
    <row r="429" spans="1:25" hidden="1">
      <c r="A429" s="238"/>
      <c r="B429" s="239"/>
      <c r="C429" s="239"/>
      <c r="D429" s="238"/>
      <c r="E429" s="238"/>
      <c r="F429" s="238"/>
      <c r="G429" s="238"/>
      <c r="H429" s="238"/>
      <c r="K429" s="238"/>
      <c r="L429" s="240"/>
      <c r="M429" s="240"/>
      <c r="N429" s="240"/>
      <c r="O429" s="240"/>
      <c r="P429" s="240"/>
      <c r="R429" s="240">
        <f t="shared" si="21"/>
        <v>0</v>
      </c>
      <c r="S429" s="240">
        <f>IFERROR(IF(J429="X",0,IF(K429="X",0,VLOOKUP(K429,'1'!$K$3:$L$16,2,FALSE))),0)</f>
        <v>0</v>
      </c>
      <c r="T429" s="240">
        <f t="shared" si="22"/>
        <v>0</v>
      </c>
      <c r="U429" s="240">
        <f>IFERROR(VLOOKUP(K429,'1'!$K$3:$M$16,3,FALSE),0)</f>
        <v>0</v>
      </c>
      <c r="V429" s="240">
        <f t="shared" si="23"/>
        <v>0</v>
      </c>
      <c r="W429" s="240"/>
      <c r="X429" s="240"/>
      <c r="Y429" s="240"/>
    </row>
    <row r="430" spans="1:25" hidden="1">
      <c r="A430" s="238"/>
      <c r="B430" s="239"/>
      <c r="C430" s="239"/>
      <c r="D430" s="238"/>
      <c r="E430" s="238"/>
      <c r="F430" s="238"/>
      <c r="G430" s="238"/>
      <c r="H430" s="238"/>
      <c r="K430" s="238"/>
      <c r="L430" s="240"/>
      <c r="M430" s="240"/>
      <c r="N430" s="240"/>
      <c r="O430" s="240"/>
      <c r="P430" s="240"/>
      <c r="R430" s="240">
        <f t="shared" si="21"/>
        <v>0</v>
      </c>
      <c r="S430" s="240">
        <f>IFERROR(IF(J430="X",0,IF(K430="X",0,VLOOKUP(K430,'1'!$K$3:$L$16,2,FALSE))),0)</f>
        <v>0</v>
      </c>
      <c r="T430" s="240">
        <f t="shared" si="22"/>
        <v>0</v>
      </c>
      <c r="U430" s="240">
        <f>IFERROR(VLOOKUP(K430,'1'!$K$3:$M$16,3,FALSE),0)</f>
        <v>0</v>
      </c>
      <c r="V430" s="240">
        <f t="shared" si="23"/>
        <v>0</v>
      </c>
      <c r="W430" s="240"/>
      <c r="X430" s="240"/>
      <c r="Y430" s="240"/>
    </row>
    <row r="431" spans="1:25" hidden="1">
      <c r="A431" s="238"/>
      <c r="B431" s="239"/>
      <c r="C431" s="239"/>
      <c r="D431" s="238"/>
      <c r="E431" s="238"/>
      <c r="F431" s="238"/>
      <c r="G431" s="238"/>
      <c r="H431" s="238"/>
      <c r="K431" s="238"/>
      <c r="L431" s="240"/>
      <c r="M431" s="240"/>
      <c r="N431" s="240"/>
      <c r="O431" s="240"/>
      <c r="P431" s="240"/>
      <c r="R431" s="240">
        <f t="shared" si="21"/>
        <v>0</v>
      </c>
      <c r="S431" s="240">
        <f>IFERROR(IF(J431="X",0,IF(K431="X",0,VLOOKUP(K431,'1'!$K$3:$L$16,2,FALSE))),0)</f>
        <v>0</v>
      </c>
      <c r="T431" s="240">
        <f t="shared" si="22"/>
        <v>0</v>
      </c>
      <c r="U431" s="240">
        <f>IFERROR(VLOOKUP(K431,'1'!$K$3:$M$16,3,FALSE),0)</f>
        <v>0</v>
      </c>
      <c r="V431" s="240">
        <f t="shared" si="23"/>
        <v>0</v>
      </c>
      <c r="W431" s="240"/>
      <c r="X431" s="240"/>
      <c r="Y431" s="240"/>
    </row>
    <row r="432" spans="1:25" hidden="1">
      <c r="A432" s="238"/>
      <c r="B432" s="239"/>
      <c r="C432" s="239"/>
      <c r="D432" s="238"/>
      <c r="E432" s="238"/>
      <c r="F432" s="238"/>
      <c r="G432" s="238"/>
      <c r="H432" s="238"/>
      <c r="K432" s="238"/>
      <c r="L432" s="240"/>
      <c r="M432" s="240"/>
      <c r="N432" s="240"/>
      <c r="O432" s="240"/>
      <c r="P432" s="240"/>
      <c r="R432" s="240">
        <f t="shared" si="21"/>
        <v>0</v>
      </c>
      <c r="S432" s="240">
        <f>IFERROR(IF(J432="X",0,IF(K432="X",0,VLOOKUP(K432,'1'!$K$3:$L$16,2,FALSE))),0)</f>
        <v>0</v>
      </c>
      <c r="T432" s="240">
        <f t="shared" si="22"/>
        <v>0</v>
      </c>
      <c r="U432" s="240">
        <f>IFERROR(VLOOKUP(K432,'1'!$K$3:$M$16,3,FALSE),0)</f>
        <v>0</v>
      </c>
      <c r="V432" s="240">
        <f t="shared" si="23"/>
        <v>0</v>
      </c>
      <c r="W432" s="240"/>
      <c r="X432" s="240"/>
      <c r="Y432" s="240"/>
    </row>
    <row r="433" spans="1:25" hidden="1">
      <c r="A433" s="238"/>
      <c r="B433" s="239"/>
      <c r="C433" s="239"/>
      <c r="D433" s="238"/>
      <c r="E433" s="238"/>
      <c r="F433" s="238"/>
      <c r="G433" s="238"/>
      <c r="H433" s="238"/>
      <c r="K433" s="238"/>
      <c r="L433" s="240"/>
      <c r="M433" s="240"/>
      <c r="N433" s="240"/>
      <c r="O433" s="240"/>
      <c r="P433" s="240"/>
      <c r="R433" s="240">
        <f t="shared" si="21"/>
        <v>0</v>
      </c>
      <c r="S433" s="240">
        <f>IFERROR(IF(J433="X",0,IF(K433="X",0,VLOOKUP(K433,'1'!$K$3:$L$16,2,FALSE))),0)</f>
        <v>0</v>
      </c>
      <c r="T433" s="240">
        <f t="shared" si="22"/>
        <v>0</v>
      </c>
      <c r="U433" s="240">
        <f>IFERROR(VLOOKUP(K433,'1'!$K$3:$M$16,3,FALSE),0)</f>
        <v>0</v>
      </c>
      <c r="V433" s="240">
        <f t="shared" si="23"/>
        <v>0</v>
      </c>
      <c r="W433" s="240"/>
      <c r="X433" s="240"/>
      <c r="Y433" s="240"/>
    </row>
    <row r="434" spans="1:25" hidden="1">
      <c r="A434" s="238"/>
      <c r="B434" s="239"/>
      <c r="C434" s="239"/>
      <c r="D434" s="238"/>
      <c r="E434" s="238"/>
      <c r="F434" s="238"/>
      <c r="G434" s="238"/>
      <c r="H434" s="238"/>
      <c r="K434" s="238"/>
      <c r="L434" s="240"/>
      <c r="M434" s="240"/>
      <c r="N434" s="240"/>
      <c r="O434" s="240"/>
      <c r="P434" s="240"/>
      <c r="R434" s="240">
        <f t="shared" si="21"/>
        <v>0</v>
      </c>
      <c r="S434" s="240">
        <f>IFERROR(IF(J434="X",0,IF(K434="X",0,VLOOKUP(K434,'1'!$K$3:$L$16,2,FALSE))),0)</f>
        <v>0</v>
      </c>
      <c r="T434" s="240">
        <f t="shared" si="22"/>
        <v>0</v>
      </c>
      <c r="U434" s="240">
        <f>IFERROR(VLOOKUP(K434,'1'!$K$3:$M$16,3,FALSE),0)</f>
        <v>0</v>
      </c>
      <c r="V434" s="240">
        <f t="shared" si="23"/>
        <v>0</v>
      </c>
      <c r="W434" s="240"/>
      <c r="X434" s="240"/>
      <c r="Y434" s="240"/>
    </row>
    <row r="435" spans="1:25" hidden="1">
      <c r="A435" s="238"/>
      <c r="B435" s="239"/>
      <c r="C435" s="239"/>
      <c r="D435" s="238"/>
      <c r="E435" s="238"/>
      <c r="F435" s="238"/>
      <c r="G435" s="238"/>
      <c r="H435" s="238"/>
      <c r="K435" s="238"/>
      <c r="L435" s="240"/>
      <c r="M435" s="240"/>
      <c r="N435" s="240"/>
      <c r="O435" s="240"/>
      <c r="P435" s="240"/>
      <c r="R435" s="240">
        <f t="shared" si="21"/>
        <v>0</v>
      </c>
      <c r="S435" s="240">
        <f>IFERROR(IF(J435="X",0,IF(K435="X",0,VLOOKUP(K435,'1'!$K$3:$L$16,2,FALSE))),0)</f>
        <v>0</v>
      </c>
      <c r="T435" s="240">
        <f t="shared" si="22"/>
        <v>0</v>
      </c>
      <c r="U435" s="240">
        <f>IFERROR(VLOOKUP(K435,'1'!$K$3:$M$16,3,FALSE),0)</f>
        <v>0</v>
      </c>
      <c r="V435" s="240">
        <f t="shared" si="23"/>
        <v>0</v>
      </c>
      <c r="W435" s="240"/>
      <c r="X435" s="240"/>
      <c r="Y435" s="240"/>
    </row>
    <row r="436" spans="1:25" hidden="1">
      <c r="A436" s="238"/>
      <c r="B436" s="239"/>
      <c r="C436" s="239"/>
      <c r="D436" s="238"/>
      <c r="E436" s="238"/>
      <c r="F436" s="238"/>
      <c r="G436" s="238"/>
      <c r="H436" s="238"/>
      <c r="K436" s="238"/>
      <c r="L436" s="240"/>
      <c r="M436" s="240"/>
      <c r="N436" s="240"/>
      <c r="O436" s="240"/>
      <c r="P436" s="240"/>
      <c r="R436" s="240">
        <f t="shared" si="21"/>
        <v>0</v>
      </c>
      <c r="S436" s="240">
        <f>IFERROR(IF(J436="X",0,IF(K436="X",0,VLOOKUP(K436,'1'!$K$3:$L$16,2,FALSE))),0)</f>
        <v>0</v>
      </c>
      <c r="T436" s="240">
        <f t="shared" si="22"/>
        <v>0</v>
      </c>
      <c r="U436" s="240">
        <f>IFERROR(VLOOKUP(K436,'1'!$K$3:$M$16,3,FALSE),0)</f>
        <v>0</v>
      </c>
      <c r="V436" s="240">
        <f t="shared" si="23"/>
        <v>0</v>
      </c>
      <c r="W436" s="240"/>
      <c r="X436" s="240"/>
      <c r="Y436" s="240"/>
    </row>
    <row r="437" spans="1:25" hidden="1">
      <c r="A437" s="238"/>
      <c r="B437" s="239"/>
      <c r="C437" s="239"/>
      <c r="D437" s="238"/>
      <c r="E437" s="238"/>
      <c r="F437" s="238"/>
      <c r="G437" s="238"/>
      <c r="H437" s="238"/>
      <c r="K437" s="238"/>
      <c r="L437" s="240"/>
      <c r="M437" s="240"/>
      <c r="N437" s="240"/>
      <c r="O437" s="240"/>
      <c r="P437" s="240"/>
      <c r="R437" s="240">
        <f t="shared" si="21"/>
        <v>0</v>
      </c>
      <c r="S437" s="240">
        <f>IFERROR(IF(J437="X",0,IF(K437="X",0,VLOOKUP(K437,'1'!$K$3:$L$16,2,FALSE))),0)</f>
        <v>0</v>
      </c>
      <c r="T437" s="240">
        <f t="shared" si="22"/>
        <v>0</v>
      </c>
      <c r="U437" s="240">
        <f>IFERROR(VLOOKUP(K437,'1'!$K$3:$M$16,3,FALSE),0)</f>
        <v>0</v>
      </c>
      <c r="V437" s="240">
        <f t="shared" si="23"/>
        <v>0</v>
      </c>
      <c r="W437" s="240"/>
      <c r="X437" s="240"/>
      <c r="Y437" s="240"/>
    </row>
    <row r="438" spans="1:25" hidden="1">
      <c r="A438" s="238"/>
      <c r="B438" s="239"/>
      <c r="C438" s="239"/>
      <c r="D438" s="238"/>
      <c r="E438" s="238"/>
      <c r="F438" s="238"/>
      <c r="G438" s="238"/>
      <c r="H438" s="238"/>
      <c r="K438" s="238"/>
      <c r="L438" s="240"/>
      <c r="M438" s="240"/>
      <c r="N438" s="240"/>
      <c r="O438" s="240"/>
      <c r="P438" s="240"/>
      <c r="R438" s="240">
        <f t="shared" si="21"/>
        <v>0</v>
      </c>
      <c r="S438" s="240">
        <f>IFERROR(IF(J438="X",0,IF(K438="X",0,VLOOKUP(K438,'1'!$K$3:$L$16,2,FALSE))),0)</f>
        <v>0</v>
      </c>
      <c r="T438" s="240">
        <f t="shared" si="22"/>
        <v>0</v>
      </c>
      <c r="U438" s="240">
        <f>IFERROR(VLOOKUP(K438,'1'!$K$3:$M$16,3,FALSE),0)</f>
        <v>0</v>
      </c>
      <c r="V438" s="240">
        <f t="shared" si="23"/>
        <v>0</v>
      </c>
      <c r="W438" s="240"/>
      <c r="X438" s="240"/>
      <c r="Y438" s="240"/>
    </row>
    <row r="439" spans="1:25" hidden="1">
      <c r="A439" s="238"/>
      <c r="B439" s="239"/>
      <c r="C439" s="239"/>
      <c r="D439" s="238"/>
      <c r="E439" s="238"/>
      <c r="F439" s="238"/>
      <c r="G439" s="238"/>
      <c r="H439" s="238"/>
      <c r="K439" s="238"/>
      <c r="L439" s="240"/>
      <c r="M439" s="240"/>
      <c r="N439" s="240"/>
      <c r="O439" s="240"/>
      <c r="P439" s="240"/>
      <c r="R439" s="240">
        <f t="shared" si="21"/>
        <v>0</v>
      </c>
      <c r="S439" s="240">
        <f>IFERROR(IF(J439="X",0,IF(K439="X",0,VLOOKUP(K439,'1'!$K$3:$L$16,2,FALSE))),0)</f>
        <v>0</v>
      </c>
      <c r="T439" s="240">
        <f t="shared" si="22"/>
        <v>0</v>
      </c>
      <c r="U439" s="240">
        <f>IFERROR(VLOOKUP(K439,'1'!$K$3:$M$16,3,FALSE),0)</f>
        <v>0</v>
      </c>
      <c r="V439" s="240">
        <f t="shared" si="23"/>
        <v>0</v>
      </c>
      <c r="W439" s="240"/>
      <c r="X439" s="240"/>
      <c r="Y439" s="240"/>
    </row>
    <row r="440" spans="1:25" hidden="1">
      <c r="A440" s="238"/>
      <c r="B440" s="239"/>
      <c r="C440" s="239"/>
      <c r="D440" s="238"/>
      <c r="E440" s="238"/>
      <c r="F440" s="238"/>
      <c r="G440" s="238"/>
      <c r="H440" s="238"/>
      <c r="K440" s="238"/>
      <c r="L440" s="240"/>
      <c r="M440" s="240"/>
      <c r="N440" s="240"/>
      <c r="O440" s="240"/>
      <c r="P440" s="240"/>
      <c r="R440" s="240">
        <f t="shared" si="21"/>
        <v>0</v>
      </c>
      <c r="S440" s="240">
        <f>IFERROR(IF(J440="X",0,IF(K440="X",0,VLOOKUP(K440,'1'!$K$3:$L$16,2,FALSE))),0)</f>
        <v>0</v>
      </c>
      <c r="T440" s="240">
        <f t="shared" si="22"/>
        <v>0</v>
      </c>
      <c r="U440" s="240">
        <f>IFERROR(VLOOKUP(K440,'1'!$K$3:$M$16,3,FALSE),0)</f>
        <v>0</v>
      </c>
      <c r="V440" s="240">
        <f t="shared" si="23"/>
        <v>0</v>
      </c>
      <c r="W440" s="240"/>
      <c r="X440" s="240"/>
      <c r="Y440" s="240"/>
    </row>
    <row r="441" spans="1:25" hidden="1">
      <c r="A441" s="238"/>
      <c r="B441" s="239"/>
      <c r="C441" s="239"/>
      <c r="D441" s="238"/>
      <c r="E441" s="238"/>
      <c r="F441" s="238"/>
      <c r="G441" s="238"/>
      <c r="H441" s="238"/>
      <c r="K441" s="238"/>
      <c r="L441" s="240"/>
      <c r="M441" s="240"/>
      <c r="N441" s="240"/>
      <c r="O441" s="240"/>
      <c r="P441" s="240"/>
      <c r="R441" s="240">
        <f t="shared" si="21"/>
        <v>0</v>
      </c>
      <c r="S441" s="240">
        <f>IFERROR(IF(J441="X",0,IF(K441="X",0,VLOOKUP(K441,'1'!$K$3:$L$16,2,FALSE))),0)</f>
        <v>0</v>
      </c>
      <c r="T441" s="240">
        <f t="shared" si="22"/>
        <v>0</v>
      </c>
      <c r="U441" s="240">
        <f>IFERROR(VLOOKUP(K441,'1'!$K$3:$M$16,3,FALSE),0)</f>
        <v>0</v>
      </c>
      <c r="V441" s="240">
        <f t="shared" si="23"/>
        <v>0</v>
      </c>
      <c r="W441" s="240"/>
      <c r="X441" s="240"/>
      <c r="Y441" s="240"/>
    </row>
    <row r="442" spans="1:25" hidden="1">
      <c r="A442" s="238"/>
      <c r="B442" s="239"/>
      <c r="C442" s="239"/>
      <c r="D442" s="238"/>
      <c r="E442" s="238"/>
      <c r="F442" s="238"/>
      <c r="G442" s="238"/>
      <c r="H442" s="238"/>
      <c r="K442" s="238"/>
      <c r="L442" s="240"/>
      <c r="M442" s="240"/>
      <c r="N442" s="240"/>
      <c r="O442" s="240"/>
      <c r="P442" s="240"/>
      <c r="R442" s="240">
        <f t="shared" si="21"/>
        <v>0</v>
      </c>
      <c r="S442" s="240">
        <f>IFERROR(IF(J442="X",0,IF(K442="X",0,VLOOKUP(K442,'1'!$K$3:$L$16,2,FALSE))),0)</f>
        <v>0</v>
      </c>
      <c r="T442" s="240">
        <f t="shared" si="22"/>
        <v>0</v>
      </c>
      <c r="U442" s="240">
        <f>IFERROR(VLOOKUP(K442,'1'!$K$3:$M$16,3,FALSE),0)</f>
        <v>0</v>
      </c>
      <c r="V442" s="240">
        <f t="shared" si="23"/>
        <v>0</v>
      </c>
      <c r="W442" s="240"/>
      <c r="X442" s="240"/>
      <c r="Y442" s="240"/>
    </row>
    <row r="443" spans="1:25" hidden="1">
      <c r="A443" s="238"/>
      <c r="B443" s="239"/>
      <c r="C443" s="239"/>
      <c r="D443" s="238"/>
      <c r="E443" s="238"/>
      <c r="F443" s="238"/>
      <c r="G443" s="238"/>
      <c r="H443" s="238"/>
      <c r="K443" s="238"/>
      <c r="L443" s="240"/>
      <c r="M443" s="240"/>
      <c r="N443" s="240"/>
      <c r="O443" s="240"/>
      <c r="P443" s="240"/>
      <c r="R443" s="240">
        <f t="shared" si="21"/>
        <v>0</v>
      </c>
      <c r="S443" s="240">
        <f>IFERROR(IF(J443="X",0,IF(K443="X",0,VLOOKUP(K443,'1'!$K$3:$L$16,2,FALSE))),0)</f>
        <v>0</v>
      </c>
      <c r="T443" s="240">
        <f t="shared" si="22"/>
        <v>0</v>
      </c>
      <c r="U443" s="240">
        <f>IFERROR(VLOOKUP(K443,'1'!$K$3:$M$16,3,FALSE),0)</f>
        <v>0</v>
      </c>
      <c r="V443" s="240">
        <f t="shared" si="23"/>
        <v>0</v>
      </c>
      <c r="W443" s="240"/>
      <c r="X443" s="240"/>
      <c r="Y443" s="240"/>
    </row>
    <row r="444" spans="1:25" hidden="1">
      <c r="A444" s="238"/>
      <c r="B444" s="239"/>
      <c r="C444" s="239"/>
      <c r="D444" s="238"/>
      <c r="E444" s="238"/>
      <c r="F444" s="238"/>
      <c r="G444" s="238"/>
      <c r="H444" s="238"/>
      <c r="K444" s="238"/>
      <c r="L444" s="240"/>
      <c r="M444" s="240"/>
      <c r="N444" s="240"/>
      <c r="O444" s="240"/>
      <c r="P444" s="240"/>
      <c r="R444" s="240">
        <f t="shared" si="21"/>
        <v>0</v>
      </c>
      <c r="S444" s="240">
        <f>IFERROR(IF(J444="X",0,IF(K444="X",0,VLOOKUP(K444,'1'!$K$3:$L$16,2,FALSE))),0)</f>
        <v>0</v>
      </c>
      <c r="T444" s="240">
        <f t="shared" si="22"/>
        <v>0</v>
      </c>
      <c r="U444" s="240">
        <f>IFERROR(VLOOKUP(K444,'1'!$K$3:$M$16,3,FALSE),0)</f>
        <v>0</v>
      </c>
      <c r="V444" s="240">
        <f t="shared" si="23"/>
        <v>0</v>
      </c>
      <c r="W444" s="240"/>
      <c r="X444" s="240"/>
      <c r="Y444" s="240"/>
    </row>
    <row r="445" spans="1:25" hidden="1">
      <c r="A445" s="238"/>
      <c r="B445" s="239"/>
      <c r="C445" s="239"/>
      <c r="D445" s="238"/>
      <c r="E445" s="238"/>
      <c r="F445" s="238"/>
      <c r="G445" s="238"/>
      <c r="H445" s="238"/>
      <c r="K445" s="238"/>
      <c r="L445" s="240"/>
      <c r="M445" s="240"/>
      <c r="N445" s="240"/>
      <c r="O445" s="240"/>
      <c r="P445" s="240"/>
      <c r="R445" s="240">
        <f t="shared" si="21"/>
        <v>0</v>
      </c>
      <c r="S445" s="240">
        <f>IFERROR(IF(J445="X",0,IF(K445="X",0,VLOOKUP(K445,'1'!$K$3:$L$16,2,FALSE))),0)</f>
        <v>0</v>
      </c>
      <c r="T445" s="240">
        <f t="shared" si="22"/>
        <v>0</v>
      </c>
      <c r="U445" s="240">
        <f>IFERROR(VLOOKUP(K445,'1'!$K$3:$M$16,3,FALSE),0)</f>
        <v>0</v>
      </c>
      <c r="V445" s="240">
        <f t="shared" si="23"/>
        <v>0</v>
      </c>
      <c r="W445" s="240"/>
      <c r="X445" s="240"/>
      <c r="Y445" s="240"/>
    </row>
    <row r="446" spans="1:25" hidden="1">
      <c r="A446" s="238"/>
      <c r="B446" s="239"/>
      <c r="C446" s="239"/>
      <c r="D446" s="238"/>
      <c r="E446" s="238"/>
      <c r="F446" s="238"/>
      <c r="G446" s="238"/>
      <c r="H446" s="238"/>
      <c r="K446" s="238"/>
      <c r="L446" s="240"/>
      <c r="M446" s="240"/>
      <c r="N446" s="240"/>
      <c r="O446" s="240"/>
      <c r="P446" s="240"/>
      <c r="R446" s="240">
        <f t="shared" si="21"/>
        <v>0</v>
      </c>
      <c r="S446" s="240">
        <f>IFERROR(IF(J446="X",0,IF(K446="X",0,VLOOKUP(K446,'1'!$K$3:$L$16,2,FALSE))),0)</f>
        <v>0</v>
      </c>
      <c r="T446" s="240">
        <f t="shared" si="22"/>
        <v>0</v>
      </c>
      <c r="U446" s="240">
        <f>IFERROR(VLOOKUP(K446,'1'!$K$3:$M$16,3,FALSE),0)</f>
        <v>0</v>
      </c>
      <c r="V446" s="240">
        <f t="shared" si="23"/>
        <v>0</v>
      </c>
      <c r="W446" s="240"/>
      <c r="X446" s="240"/>
      <c r="Y446" s="240"/>
    </row>
    <row r="447" spans="1:25" hidden="1">
      <c r="A447" s="238"/>
      <c r="B447" s="239"/>
      <c r="C447" s="239"/>
      <c r="D447" s="238"/>
      <c r="E447" s="238"/>
      <c r="F447" s="238"/>
      <c r="G447" s="238"/>
      <c r="H447" s="238"/>
      <c r="K447" s="238"/>
      <c r="L447" s="240"/>
      <c r="M447" s="240"/>
      <c r="N447" s="240"/>
      <c r="O447" s="240"/>
      <c r="P447" s="240"/>
      <c r="R447" s="240">
        <f t="shared" si="21"/>
        <v>0</v>
      </c>
      <c r="S447" s="240">
        <f>IFERROR(IF(J447="X",0,IF(K447="X",0,VLOOKUP(K447,'1'!$K$3:$L$16,2,FALSE))),0)</f>
        <v>0</v>
      </c>
      <c r="T447" s="240">
        <f t="shared" si="22"/>
        <v>0</v>
      </c>
      <c r="U447" s="240">
        <f>IFERROR(VLOOKUP(K447,'1'!$K$3:$M$16,3,FALSE),0)</f>
        <v>0</v>
      </c>
      <c r="V447" s="240">
        <f t="shared" si="23"/>
        <v>0</v>
      </c>
      <c r="W447" s="240"/>
      <c r="X447" s="240"/>
      <c r="Y447" s="240"/>
    </row>
    <row r="448" spans="1:25" hidden="1">
      <c r="A448" s="238"/>
      <c r="B448" s="239"/>
      <c r="C448" s="239"/>
      <c r="D448" s="238"/>
      <c r="E448" s="238"/>
      <c r="F448" s="238"/>
      <c r="G448" s="238"/>
      <c r="H448" s="238"/>
      <c r="K448" s="238"/>
      <c r="L448" s="240"/>
      <c r="M448" s="240"/>
      <c r="N448" s="240"/>
      <c r="O448" s="240"/>
      <c r="P448" s="240"/>
      <c r="R448" s="240">
        <f t="shared" si="21"/>
        <v>0</v>
      </c>
      <c r="S448" s="240">
        <f>IFERROR(IF(J448="X",0,IF(K448="X",0,VLOOKUP(K448,'1'!$K$3:$L$16,2,FALSE))),0)</f>
        <v>0</v>
      </c>
      <c r="T448" s="240">
        <f t="shared" si="22"/>
        <v>0</v>
      </c>
      <c r="U448" s="240">
        <f>IFERROR(VLOOKUP(K448,'1'!$K$3:$M$16,3,FALSE),0)</f>
        <v>0</v>
      </c>
      <c r="V448" s="240">
        <f t="shared" si="23"/>
        <v>0</v>
      </c>
      <c r="W448" s="240"/>
      <c r="X448" s="240"/>
      <c r="Y448" s="240"/>
    </row>
    <row r="449" spans="1:25" hidden="1">
      <c r="A449" s="238"/>
      <c r="B449" s="239"/>
      <c r="C449" s="239"/>
      <c r="D449" s="238"/>
      <c r="E449" s="238"/>
      <c r="F449" s="238"/>
      <c r="G449" s="238"/>
      <c r="H449" s="238"/>
      <c r="K449" s="238"/>
      <c r="L449" s="240"/>
      <c r="M449" s="240"/>
      <c r="N449" s="240"/>
      <c r="O449" s="240"/>
      <c r="P449" s="240"/>
      <c r="R449" s="240">
        <f t="shared" si="21"/>
        <v>0</v>
      </c>
      <c r="S449" s="240">
        <f>IFERROR(IF(J449="X",0,IF(K449="X",0,VLOOKUP(K449,'1'!$K$3:$L$16,2,FALSE))),0)</f>
        <v>0</v>
      </c>
      <c r="T449" s="240">
        <f t="shared" si="22"/>
        <v>0</v>
      </c>
      <c r="U449" s="240">
        <f>IFERROR(VLOOKUP(K449,'1'!$K$3:$M$16,3,FALSE),0)</f>
        <v>0</v>
      </c>
      <c r="V449" s="240">
        <f t="shared" si="23"/>
        <v>0</v>
      </c>
      <c r="W449" s="240"/>
      <c r="X449" s="240"/>
      <c r="Y449" s="240"/>
    </row>
    <row r="450" spans="1:25" hidden="1">
      <c r="A450" s="238"/>
      <c r="B450" s="239"/>
      <c r="C450" s="239"/>
      <c r="D450" s="238"/>
      <c r="E450" s="238"/>
      <c r="F450" s="238"/>
      <c r="G450" s="238"/>
      <c r="H450" s="238"/>
      <c r="K450" s="238"/>
      <c r="L450" s="240"/>
      <c r="M450" s="240"/>
      <c r="N450" s="240"/>
      <c r="O450" s="240"/>
      <c r="P450" s="240"/>
      <c r="R450" s="240">
        <f t="shared" ref="R450:R499" si="24">SUM(M450+P450)</f>
        <v>0</v>
      </c>
      <c r="S450" s="240">
        <f>IFERROR(IF(J450="X",0,IF(K450="X",0,VLOOKUP(K450,'1'!$K$3:$L$16,2,FALSE))),0)</f>
        <v>0</v>
      </c>
      <c r="T450" s="240">
        <f t="shared" ref="T450:T499" si="25">R450*S450</f>
        <v>0</v>
      </c>
      <c r="U450" s="240">
        <f>IFERROR(VLOOKUP(K450,'1'!$K$3:$M$16,3,FALSE),0)</f>
        <v>0</v>
      </c>
      <c r="V450" s="240">
        <f t="shared" ref="V450:V499" si="26">IF(U450=0,0,T450/U450)</f>
        <v>0</v>
      </c>
      <c r="W450" s="240"/>
      <c r="X450" s="240"/>
      <c r="Y450" s="240"/>
    </row>
    <row r="451" spans="1:25" hidden="1">
      <c r="A451" s="238"/>
      <c r="B451" s="239"/>
      <c r="C451" s="239"/>
      <c r="D451" s="238"/>
      <c r="E451" s="238"/>
      <c r="F451" s="238"/>
      <c r="G451" s="238"/>
      <c r="H451" s="238"/>
      <c r="K451" s="238"/>
      <c r="L451" s="240"/>
      <c r="M451" s="240"/>
      <c r="N451" s="240"/>
      <c r="O451" s="240"/>
      <c r="P451" s="240"/>
      <c r="R451" s="240">
        <f t="shared" si="24"/>
        <v>0</v>
      </c>
      <c r="S451" s="240">
        <f>IFERROR(IF(J451="X",0,IF(K451="X",0,VLOOKUP(K451,'1'!$K$3:$L$16,2,FALSE))),0)</f>
        <v>0</v>
      </c>
      <c r="T451" s="240">
        <f t="shared" si="25"/>
        <v>0</v>
      </c>
      <c r="U451" s="240">
        <f>IFERROR(VLOOKUP(K451,'1'!$K$3:$M$16,3,FALSE),0)</f>
        <v>0</v>
      </c>
      <c r="V451" s="240">
        <f t="shared" si="26"/>
        <v>0</v>
      </c>
      <c r="W451" s="240"/>
      <c r="X451" s="240"/>
      <c r="Y451" s="240"/>
    </row>
    <row r="452" spans="1:25" hidden="1">
      <c r="A452" s="238"/>
      <c r="B452" s="239"/>
      <c r="C452" s="239"/>
      <c r="D452" s="238"/>
      <c r="E452" s="238"/>
      <c r="F452" s="238"/>
      <c r="G452" s="238"/>
      <c r="H452" s="238"/>
      <c r="K452" s="238"/>
      <c r="L452" s="240"/>
      <c r="M452" s="240"/>
      <c r="N452" s="240"/>
      <c r="O452" s="240"/>
      <c r="P452" s="240"/>
      <c r="R452" s="240">
        <f t="shared" si="24"/>
        <v>0</v>
      </c>
      <c r="S452" s="240">
        <f>IFERROR(IF(J452="X",0,IF(K452="X",0,VLOOKUP(K452,'1'!$K$3:$L$16,2,FALSE))),0)</f>
        <v>0</v>
      </c>
      <c r="T452" s="240">
        <f t="shared" si="25"/>
        <v>0</v>
      </c>
      <c r="U452" s="240">
        <f>IFERROR(VLOOKUP(K452,'1'!$K$3:$M$16,3,FALSE),0)</f>
        <v>0</v>
      </c>
      <c r="V452" s="240">
        <f t="shared" si="26"/>
        <v>0</v>
      </c>
      <c r="W452" s="240"/>
      <c r="X452" s="240"/>
      <c r="Y452" s="240"/>
    </row>
    <row r="453" spans="1:25" hidden="1">
      <c r="A453" s="238"/>
      <c r="B453" s="239"/>
      <c r="C453" s="239"/>
      <c r="D453" s="238"/>
      <c r="E453" s="238"/>
      <c r="F453" s="238"/>
      <c r="G453" s="238"/>
      <c r="H453" s="238"/>
      <c r="K453" s="238"/>
      <c r="L453" s="240"/>
      <c r="M453" s="240"/>
      <c r="N453" s="240"/>
      <c r="O453" s="240"/>
      <c r="P453" s="240"/>
      <c r="R453" s="240">
        <f t="shared" si="24"/>
        <v>0</v>
      </c>
      <c r="S453" s="240">
        <f>IFERROR(IF(J453="X",0,IF(K453="X",0,VLOOKUP(K453,'1'!$K$3:$L$16,2,FALSE))),0)</f>
        <v>0</v>
      </c>
      <c r="T453" s="240">
        <f t="shared" si="25"/>
        <v>0</v>
      </c>
      <c r="U453" s="240">
        <f>IFERROR(VLOOKUP(K453,'1'!$K$3:$M$16,3,FALSE),0)</f>
        <v>0</v>
      </c>
      <c r="V453" s="240">
        <f t="shared" si="26"/>
        <v>0</v>
      </c>
      <c r="W453" s="240"/>
      <c r="X453" s="240"/>
      <c r="Y453" s="240"/>
    </row>
    <row r="454" spans="1:25" hidden="1">
      <c r="A454" s="238"/>
      <c r="B454" s="239"/>
      <c r="C454" s="239"/>
      <c r="D454" s="238"/>
      <c r="E454" s="238"/>
      <c r="F454" s="238"/>
      <c r="G454" s="238"/>
      <c r="H454" s="238"/>
      <c r="K454" s="238"/>
      <c r="L454" s="240"/>
      <c r="M454" s="240"/>
      <c r="N454" s="240"/>
      <c r="O454" s="240"/>
      <c r="P454" s="240"/>
      <c r="R454" s="240">
        <f t="shared" si="24"/>
        <v>0</v>
      </c>
      <c r="S454" s="240">
        <f>IFERROR(IF(J454="X",0,IF(K454="X",0,VLOOKUP(K454,'1'!$K$3:$L$16,2,FALSE))),0)</f>
        <v>0</v>
      </c>
      <c r="T454" s="240">
        <f t="shared" si="25"/>
        <v>0</v>
      </c>
      <c r="U454" s="240">
        <f>IFERROR(VLOOKUP(K454,'1'!$K$3:$M$16,3,FALSE),0)</f>
        <v>0</v>
      </c>
      <c r="V454" s="240">
        <f t="shared" si="26"/>
        <v>0</v>
      </c>
      <c r="W454" s="240"/>
      <c r="X454" s="240"/>
      <c r="Y454" s="240"/>
    </row>
    <row r="455" spans="1:25" hidden="1">
      <c r="A455" s="238"/>
      <c r="B455" s="239"/>
      <c r="C455" s="239"/>
      <c r="D455" s="238"/>
      <c r="E455" s="238"/>
      <c r="F455" s="238"/>
      <c r="G455" s="238"/>
      <c r="H455" s="238"/>
      <c r="K455" s="238"/>
      <c r="L455" s="240"/>
      <c r="M455" s="240"/>
      <c r="N455" s="240"/>
      <c r="O455" s="240"/>
      <c r="P455" s="240"/>
      <c r="R455" s="240">
        <f t="shared" si="24"/>
        <v>0</v>
      </c>
      <c r="S455" s="240">
        <f>IFERROR(IF(J455="X",0,IF(K455="X",0,VLOOKUP(K455,'1'!$K$3:$L$16,2,FALSE))),0)</f>
        <v>0</v>
      </c>
      <c r="T455" s="240">
        <f t="shared" si="25"/>
        <v>0</v>
      </c>
      <c r="U455" s="240">
        <f>IFERROR(VLOOKUP(K455,'1'!$K$3:$M$16,3,FALSE),0)</f>
        <v>0</v>
      </c>
      <c r="V455" s="240">
        <f t="shared" si="26"/>
        <v>0</v>
      </c>
      <c r="W455" s="240"/>
      <c r="X455" s="240"/>
      <c r="Y455" s="240"/>
    </row>
    <row r="456" spans="1:25" hidden="1">
      <c r="A456" s="238"/>
      <c r="B456" s="239"/>
      <c r="C456" s="239"/>
      <c r="D456" s="238"/>
      <c r="E456" s="238"/>
      <c r="F456" s="238"/>
      <c r="G456" s="238"/>
      <c r="H456" s="238"/>
      <c r="K456" s="238"/>
      <c r="L456" s="240"/>
      <c r="M456" s="240"/>
      <c r="N456" s="240"/>
      <c r="O456" s="240"/>
      <c r="P456" s="240"/>
      <c r="R456" s="240">
        <f t="shared" si="24"/>
        <v>0</v>
      </c>
      <c r="S456" s="240">
        <f>IFERROR(IF(J456="X",0,IF(K456="X",0,VLOOKUP(K456,'1'!$K$3:$L$16,2,FALSE))),0)</f>
        <v>0</v>
      </c>
      <c r="T456" s="240">
        <f t="shared" si="25"/>
        <v>0</v>
      </c>
      <c r="U456" s="240">
        <f>IFERROR(VLOOKUP(K456,'1'!$K$3:$M$16,3,FALSE),0)</f>
        <v>0</v>
      </c>
      <c r="V456" s="240">
        <f t="shared" si="26"/>
        <v>0</v>
      </c>
      <c r="W456" s="240"/>
      <c r="X456" s="240"/>
      <c r="Y456" s="240"/>
    </row>
    <row r="457" spans="1:25" hidden="1">
      <c r="A457" s="238"/>
      <c r="B457" s="239"/>
      <c r="C457" s="239"/>
      <c r="D457" s="238"/>
      <c r="E457" s="238"/>
      <c r="F457" s="238"/>
      <c r="G457" s="238"/>
      <c r="H457" s="238"/>
      <c r="K457" s="238"/>
      <c r="L457" s="240"/>
      <c r="M457" s="240"/>
      <c r="N457" s="240"/>
      <c r="O457" s="240"/>
      <c r="P457" s="240"/>
      <c r="R457" s="240">
        <f t="shared" si="24"/>
        <v>0</v>
      </c>
      <c r="S457" s="240">
        <f>IFERROR(IF(J457="X",0,IF(K457="X",0,VLOOKUP(K457,'1'!$K$3:$L$16,2,FALSE))),0)</f>
        <v>0</v>
      </c>
      <c r="T457" s="240">
        <f t="shared" si="25"/>
        <v>0</v>
      </c>
      <c r="U457" s="240">
        <f>IFERROR(VLOOKUP(K457,'1'!$K$3:$M$16,3,FALSE),0)</f>
        <v>0</v>
      </c>
      <c r="V457" s="240">
        <f t="shared" si="26"/>
        <v>0</v>
      </c>
      <c r="W457" s="240"/>
      <c r="X457" s="240"/>
      <c r="Y457" s="240"/>
    </row>
    <row r="458" spans="1:25" hidden="1">
      <c r="A458" s="238"/>
      <c r="B458" s="239"/>
      <c r="C458" s="239"/>
      <c r="D458" s="238"/>
      <c r="E458" s="238"/>
      <c r="F458" s="238"/>
      <c r="G458" s="238"/>
      <c r="H458" s="238"/>
      <c r="K458" s="238"/>
      <c r="L458" s="240"/>
      <c r="M458" s="240"/>
      <c r="N458" s="240"/>
      <c r="O458" s="240"/>
      <c r="P458" s="240"/>
      <c r="R458" s="240">
        <f t="shared" si="24"/>
        <v>0</v>
      </c>
      <c r="S458" s="240">
        <f>IFERROR(IF(J458="X",0,IF(K458="X",0,VLOOKUP(K458,'1'!$K$3:$L$16,2,FALSE))),0)</f>
        <v>0</v>
      </c>
      <c r="T458" s="240">
        <f t="shared" si="25"/>
        <v>0</v>
      </c>
      <c r="U458" s="240">
        <f>IFERROR(VLOOKUP(K458,'1'!$K$3:$M$16,3,FALSE),0)</f>
        <v>0</v>
      </c>
      <c r="V458" s="240">
        <f t="shared" si="26"/>
        <v>0</v>
      </c>
      <c r="W458" s="240"/>
      <c r="X458" s="240"/>
      <c r="Y458" s="240"/>
    </row>
    <row r="459" spans="1:25" hidden="1">
      <c r="A459" s="238"/>
      <c r="B459" s="239"/>
      <c r="C459" s="239"/>
      <c r="D459" s="238"/>
      <c r="E459" s="238"/>
      <c r="F459" s="238"/>
      <c r="G459" s="238"/>
      <c r="H459" s="238"/>
      <c r="K459" s="238"/>
      <c r="L459" s="240"/>
      <c r="M459" s="240"/>
      <c r="N459" s="240"/>
      <c r="O459" s="240"/>
      <c r="P459" s="240"/>
      <c r="R459" s="240">
        <f t="shared" si="24"/>
        <v>0</v>
      </c>
      <c r="S459" s="240">
        <f>IFERROR(IF(J459="X",0,IF(K459="X",0,VLOOKUP(K459,'1'!$K$3:$L$16,2,FALSE))),0)</f>
        <v>0</v>
      </c>
      <c r="T459" s="240">
        <f t="shared" si="25"/>
        <v>0</v>
      </c>
      <c r="U459" s="240">
        <f>IFERROR(VLOOKUP(K459,'1'!$K$3:$M$16,3,FALSE),0)</f>
        <v>0</v>
      </c>
      <c r="V459" s="240">
        <f t="shared" si="26"/>
        <v>0</v>
      </c>
      <c r="W459" s="240"/>
      <c r="X459" s="240"/>
      <c r="Y459" s="240"/>
    </row>
    <row r="460" spans="1:25" hidden="1">
      <c r="A460" s="238"/>
      <c r="B460" s="239"/>
      <c r="C460" s="239"/>
      <c r="D460" s="238"/>
      <c r="E460" s="238"/>
      <c r="F460" s="238"/>
      <c r="G460" s="238"/>
      <c r="H460" s="238"/>
      <c r="K460" s="238"/>
      <c r="L460" s="240"/>
      <c r="M460" s="240"/>
      <c r="N460" s="240"/>
      <c r="O460" s="240"/>
      <c r="P460" s="240"/>
      <c r="R460" s="240">
        <f t="shared" si="24"/>
        <v>0</v>
      </c>
      <c r="S460" s="240">
        <f>IFERROR(IF(J460="X",0,IF(K460="X",0,VLOOKUP(K460,'1'!$K$3:$L$16,2,FALSE))),0)</f>
        <v>0</v>
      </c>
      <c r="T460" s="240">
        <f t="shared" si="25"/>
        <v>0</v>
      </c>
      <c r="U460" s="240">
        <f>IFERROR(VLOOKUP(K460,'1'!$K$3:$M$16,3,FALSE),0)</f>
        <v>0</v>
      </c>
      <c r="V460" s="240">
        <f t="shared" si="26"/>
        <v>0</v>
      </c>
      <c r="W460" s="240"/>
      <c r="X460" s="240"/>
      <c r="Y460" s="240"/>
    </row>
    <row r="461" spans="1:25" hidden="1">
      <c r="A461" s="238"/>
      <c r="B461" s="239"/>
      <c r="C461" s="239"/>
      <c r="D461" s="238"/>
      <c r="E461" s="238"/>
      <c r="F461" s="238"/>
      <c r="G461" s="238"/>
      <c r="H461" s="238"/>
      <c r="K461" s="238"/>
      <c r="L461" s="240"/>
      <c r="M461" s="240"/>
      <c r="N461" s="240"/>
      <c r="O461" s="240"/>
      <c r="P461" s="240"/>
      <c r="R461" s="240">
        <f t="shared" si="24"/>
        <v>0</v>
      </c>
      <c r="S461" s="240">
        <f>IFERROR(IF(J461="X",0,IF(K461="X",0,VLOOKUP(K461,'1'!$K$3:$L$16,2,FALSE))),0)</f>
        <v>0</v>
      </c>
      <c r="T461" s="240">
        <f t="shared" si="25"/>
        <v>0</v>
      </c>
      <c r="U461" s="240">
        <f>IFERROR(VLOOKUP(K461,'1'!$K$3:$M$16,3,FALSE),0)</f>
        <v>0</v>
      </c>
      <c r="V461" s="240">
        <f t="shared" si="26"/>
        <v>0</v>
      </c>
      <c r="W461" s="240"/>
      <c r="X461" s="240"/>
      <c r="Y461" s="240"/>
    </row>
    <row r="462" spans="1:25" hidden="1">
      <c r="A462" s="238"/>
      <c r="B462" s="239"/>
      <c r="C462" s="239"/>
      <c r="D462" s="238"/>
      <c r="E462" s="238"/>
      <c r="F462" s="238"/>
      <c r="G462" s="238"/>
      <c r="H462" s="238"/>
      <c r="K462" s="238"/>
      <c r="L462" s="240"/>
      <c r="M462" s="240"/>
      <c r="N462" s="240"/>
      <c r="O462" s="240"/>
      <c r="P462" s="240"/>
      <c r="R462" s="240">
        <f t="shared" si="24"/>
        <v>0</v>
      </c>
      <c r="S462" s="240">
        <f>IFERROR(IF(J462="X",0,IF(K462="X",0,VLOOKUP(K462,'1'!$K$3:$L$16,2,FALSE))),0)</f>
        <v>0</v>
      </c>
      <c r="T462" s="240">
        <f t="shared" si="25"/>
        <v>0</v>
      </c>
      <c r="U462" s="240">
        <f>IFERROR(VLOOKUP(K462,'1'!$K$3:$M$16,3,FALSE),0)</f>
        <v>0</v>
      </c>
      <c r="V462" s="240">
        <f t="shared" si="26"/>
        <v>0</v>
      </c>
      <c r="W462" s="240"/>
      <c r="X462" s="240"/>
      <c r="Y462" s="240"/>
    </row>
    <row r="463" spans="1:25" hidden="1">
      <c r="A463" s="238"/>
      <c r="B463" s="239"/>
      <c r="C463" s="239"/>
      <c r="D463" s="238"/>
      <c r="E463" s="238"/>
      <c r="F463" s="238"/>
      <c r="G463" s="238"/>
      <c r="H463" s="238"/>
      <c r="K463" s="238"/>
      <c r="L463" s="240"/>
      <c r="M463" s="240"/>
      <c r="N463" s="240"/>
      <c r="O463" s="240"/>
      <c r="P463" s="240"/>
      <c r="R463" s="240">
        <f t="shared" si="24"/>
        <v>0</v>
      </c>
      <c r="S463" s="240">
        <f>IFERROR(IF(J463="X",0,IF(K463="X",0,VLOOKUP(K463,'1'!$K$3:$L$16,2,FALSE))),0)</f>
        <v>0</v>
      </c>
      <c r="T463" s="240">
        <f t="shared" si="25"/>
        <v>0</v>
      </c>
      <c r="U463" s="240">
        <f>IFERROR(VLOOKUP(K463,'1'!$K$3:$M$16,3,FALSE),0)</f>
        <v>0</v>
      </c>
      <c r="V463" s="240">
        <f t="shared" si="26"/>
        <v>0</v>
      </c>
      <c r="W463" s="240"/>
      <c r="X463" s="240"/>
      <c r="Y463" s="240"/>
    </row>
    <row r="464" spans="1:25" hidden="1">
      <c r="A464" s="238"/>
      <c r="B464" s="239"/>
      <c r="C464" s="239"/>
      <c r="D464" s="238"/>
      <c r="E464" s="238"/>
      <c r="F464" s="238"/>
      <c r="G464" s="238"/>
      <c r="H464" s="238"/>
      <c r="K464" s="238"/>
      <c r="L464" s="240"/>
      <c r="M464" s="240"/>
      <c r="N464" s="240"/>
      <c r="O464" s="240"/>
      <c r="P464" s="240"/>
      <c r="R464" s="240">
        <f t="shared" si="24"/>
        <v>0</v>
      </c>
      <c r="S464" s="240">
        <f>IFERROR(IF(J464="X",0,IF(K464="X",0,VLOOKUP(K464,'1'!$K$3:$L$16,2,FALSE))),0)</f>
        <v>0</v>
      </c>
      <c r="T464" s="240">
        <f t="shared" si="25"/>
        <v>0</v>
      </c>
      <c r="U464" s="240">
        <f>IFERROR(VLOOKUP(K464,'1'!$K$3:$M$16,3,FALSE),0)</f>
        <v>0</v>
      </c>
      <c r="V464" s="240">
        <f t="shared" si="26"/>
        <v>0</v>
      </c>
      <c r="W464" s="240"/>
      <c r="X464" s="240"/>
      <c r="Y464" s="240"/>
    </row>
    <row r="465" spans="1:25" hidden="1">
      <c r="A465" s="238"/>
      <c r="B465" s="239"/>
      <c r="C465" s="239"/>
      <c r="D465" s="238"/>
      <c r="E465" s="238"/>
      <c r="F465" s="238"/>
      <c r="G465" s="238"/>
      <c r="H465" s="238"/>
      <c r="K465" s="238"/>
      <c r="L465" s="240"/>
      <c r="M465" s="240"/>
      <c r="N465" s="240"/>
      <c r="O465" s="240"/>
      <c r="P465" s="240"/>
      <c r="R465" s="240">
        <f t="shared" si="24"/>
        <v>0</v>
      </c>
      <c r="S465" s="240">
        <f>IFERROR(IF(J465="X",0,IF(K465="X",0,VLOOKUP(K465,'1'!$K$3:$L$16,2,FALSE))),0)</f>
        <v>0</v>
      </c>
      <c r="T465" s="240">
        <f t="shared" si="25"/>
        <v>0</v>
      </c>
      <c r="U465" s="240">
        <f>IFERROR(VLOOKUP(K465,'1'!$K$3:$M$16,3,FALSE),0)</f>
        <v>0</v>
      </c>
      <c r="V465" s="240">
        <f t="shared" si="26"/>
        <v>0</v>
      </c>
      <c r="W465" s="240"/>
      <c r="X465" s="240"/>
      <c r="Y465" s="240"/>
    </row>
    <row r="466" spans="1:25" hidden="1">
      <c r="A466" s="238"/>
      <c r="B466" s="239"/>
      <c r="C466" s="239"/>
      <c r="D466" s="238"/>
      <c r="E466" s="238"/>
      <c r="F466" s="238"/>
      <c r="G466" s="238"/>
      <c r="H466" s="238"/>
      <c r="K466" s="238"/>
      <c r="L466" s="240"/>
      <c r="M466" s="240"/>
      <c r="N466" s="240"/>
      <c r="O466" s="240"/>
      <c r="P466" s="240"/>
      <c r="R466" s="240">
        <f t="shared" si="24"/>
        <v>0</v>
      </c>
      <c r="S466" s="240">
        <f>IFERROR(IF(J466="X",0,IF(K466="X",0,VLOOKUP(K466,'1'!$K$3:$L$16,2,FALSE))),0)</f>
        <v>0</v>
      </c>
      <c r="T466" s="240">
        <f t="shared" si="25"/>
        <v>0</v>
      </c>
      <c r="U466" s="240">
        <f>IFERROR(VLOOKUP(K466,'1'!$K$3:$M$16,3,FALSE),0)</f>
        <v>0</v>
      </c>
      <c r="V466" s="240">
        <f t="shared" si="26"/>
        <v>0</v>
      </c>
      <c r="W466" s="240"/>
      <c r="X466" s="240"/>
      <c r="Y466" s="240"/>
    </row>
    <row r="467" spans="1:25" hidden="1">
      <c r="A467" s="238"/>
      <c r="B467" s="239"/>
      <c r="C467" s="239"/>
      <c r="D467" s="238"/>
      <c r="E467" s="238"/>
      <c r="F467" s="238"/>
      <c r="G467" s="238"/>
      <c r="H467" s="238"/>
      <c r="K467" s="238"/>
      <c r="L467" s="240"/>
      <c r="M467" s="240"/>
      <c r="N467" s="240"/>
      <c r="O467" s="240"/>
      <c r="P467" s="240"/>
      <c r="R467" s="240">
        <f t="shared" si="24"/>
        <v>0</v>
      </c>
      <c r="S467" s="240">
        <f>IFERROR(IF(J467="X",0,IF(K467="X",0,VLOOKUP(K467,'1'!$K$3:$L$16,2,FALSE))),0)</f>
        <v>0</v>
      </c>
      <c r="T467" s="240">
        <f t="shared" si="25"/>
        <v>0</v>
      </c>
      <c r="U467" s="240">
        <f>IFERROR(VLOOKUP(K467,'1'!$K$3:$M$16,3,FALSE),0)</f>
        <v>0</v>
      </c>
      <c r="V467" s="240">
        <f t="shared" si="26"/>
        <v>0</v>
      </c>
      <c r="W467" s="240"/>
      <c r="X467" s="240"/>
      <c r="Y467" s="240"/>
    </row>
    <row r="468" spans="1:25" hidden="1">
      <c r="A468" s="238"/>
      <c r="B468" s="239"/>
      <c r="C468" s="239"/>
      <c r="D468" s="238"/>
      <c r="E468" s="238"/>
      <c r="F468" s="238"/>
      <c r="G468" s="238"/>
      <c r="H468" s="238"/>
      <c r="K468" s="238"/>
      <c r="L468" s="240"/>
      <c r="M468" s="240"/>
      <c r="N468" s="240"/>
      <c r="O468" s="240"/>
      <c r="P468" s="240"/>
      <c r="R468" s="240">
        <f t="shared" si="24"/>
        <v>0</v>
      </c>
      <c r="S468" s="240">
        <f>IFERROR(IF(J468="X",0,IF(K468="X",0,VLOOKUP(K468,'1'!$K$3:$L$16,2,FALSE))),0)</f>
        <v>0</v>
      </c>
      <c r="T468" s="240">
        <f t="shared" si="25"/>
        <v>0</v>
      </c>
      <c r="U468" s="240">
        <f>IFERROR(VLOOKUP(K468,'1'!$K$3:$M$16,3,FALSE),0)</f>
        <v>0</v>
      </c>
      <c r="V468" s="240">
        <f t="shared" si="26"/>
        <v>0</v>
      </c>
      <c r="W468" s="240"/>
      <c r="X468" s="240"/>
      <c r="Y468" s="240"/>
    </row>
    <row r="469" spans="1:25" hidden="1">
      <c r="A469" s="238"/>
      <c r="B469" s="239"/>
      <c r="C469" s="239"/>
      <c r="D469" s="238"/>
      <c r="E469" s="238"/>
      <c r="F469" s="238"/>
      <c r="G469" s="238"/>
      <c r="H469" s="238"/>
      <c r="K469" s="238"/>
      <c r="L469" s="240"/>
      <c r="M469" s="240"/>
      <c r="N469" s="240"/>
      <c r="O469" s="240"/>
      <c r="P469" s="240"/>
      <c r="R469" s="240">
        <f t="shared" si="24"/>
        <v>0</v>
      </c>
      <c r="S469" s="240">
        <f>IFERROR(IF(J469="X",0,IF(K469="X",0,VLOOKUP(K469,'1'!$K$3:$L$16,2,FALSE))),0)</f>
        <v>0</v>
      </c>
      <c r="T469" s="240">
        <f t="shared" si="25"/>
        <v>0</v>
      </c>
      <c r="U469" s="240">
        <f>IFERROR(VLOOKUP(K469,'1'!$K$3:$M$16,3,FALSE),0)</f>
        <v>0</v>
      </c>
      <c r="V469" s="240">
        <f t="shared" si="26"/>
        <v>0</v>
      </c>
      <c r="W469" s="240"/>
      <c r="X469" s="240"/>
      <c r="Y469" s="240"/>
    </row>
    <row r="470" spans="1:25" hidden="1">
      <c r="A470" s="238"/>
      <c r="B470" s="239"/>
      <c r="C470" s="239"/>
      <c r="D470" s="238"/>
      <c r="E470" s="238"/>
      <c r="F470" s="238"/>
      <c r="G470" s="238"/>
      <c r="H470" s="238"/>
      <c r="K470" s="238"/>
      <c r="L470" s="240"/>
      <c r="M470" s="240"/>
      <c r="N470" s="240"/>
      <c r="O470" s="240"/>
      <c r="P470" s="240"/>
      <c r="R470" s="240">
        <f t="shared" si="24"/>
        <v>0</v>
      </c>
      <c r="S470" s="240">
        <f>IFERROR(IF(J470="X",0,IF(K470="X",0,VLOOKUP(K470,'1'!$K$3:$L$16,2,FALSE))),0)</f>
        <v>0</v>
      </c>
      <c r="T470" s="240">
        <f t="shared" si="25"/>
        <v>0</v>
      </c>
      <c r="U470" s="240">
        <f>IFERROR(VLOOKUP(K470,'1'!$K$3:$M$16,3,FALSE),0)</f>
        <v>0</v>
      </c>
      <c r="V470" s="240">
        <f t="shared" si="26"/>
        <v>0</v>
      </c>
      <c r="W470" s="240"/>
      <c r="X470" s="240"/>
      <c r="Y470" s="240"/>
    </row>
    <row r="471" spans="1:25" hidden="1">
      <c r="A471" s="238"/>
      <c r="B471" s="239"/>
      <c r="C471" s="239"/>
      <c r="D471" s="238"/>
      <c r="E471" s="238"/>
      <c r="F471" s="238"/>
      <c r="G471" s="238"/>
      <c r="H471" s="238"/>
      <c r="K471" s="238"/>
      <c r="L471" s="240"/>
      <c r="M471" s="240"/>
      <c r="N471" s="240"/>
      <c r="O471" s="240"/>
      <c r="P471" s="240"/>
      <c r="R471" s="240">
        <f t="shared" si="24"/>
        <v>0</v>
      </c>
      <c r="S471" s="240">
        <f>IFERROR(IF(J471="X",0,IF(K471="X",0,VLOOKUP(K471,'1'!$K$3:$L$16,2,FALSE))),0)</f>
        <v>0</v>
      </c>
      <c r="T471" s="240">
        <f t="shared" si="25"/>
        <v>0</v>
      </c>
      <c r="U471" s="240">
        <f>IFERROR(VLOOKUP(K471,'1'!$K$3:$M$16,3,FALSE),0)</f>
        <v>0</v>
      </c>
      <c r="V471" s="240">
        <f t="shared" si="26"/>
        <v>0</v>
      </c>
      <c r="W471" s="240"/>
      <c r="X471" s="240"/>
      <c r="Y471" s="240"/>
    </row>
    <row r="472" spans="1:25" hidden="1">
      <c r="A472" s="238"/>
      <c r="B472" s="239"/>
      <c r="C472" s="239"/>
      <c r="D472" s="238"/>
      <c r="E472" s="238"/>
      <c r="F472" s="238"/>
      <c r="G472" s="238"/>
      <c r="H472" s="238"/>
      <c r="K472" s="238"/>
      <c r="L472" s="240"/>
      <c r="M472" s="240"/>
      <c r="N472" s="240"/>
      <c r="O472" s="240"/>
      <c r="P472" s="240"/>
      <c r="R472" s="240">
        <f t="shared" si="24"/>
        <v>0</v>
      </c>
      <c r="S472" s="240">
        <f>IFERROR(IF(J472="X",0,IF(K472="X",0,VLOOKUP(K472,'1'!$K$3:$L$16,2,FALSE))),0)</f>
        <v>0</v>
      </c>
      <c r="T472" s="240">
        <f t="shared" si="25"/>
        <v>0</v>
      </c>
      <c r="U472" s="240">
        <f>IFERROR(VLOOKUP(K472,'1'!$K$3:$M$16,3,FALSE),0)</f>
        <v>0</v>
      </c>
      <c r="V472" s="240">
        <f t="shared" si="26"/>
        <v>0</v>
      </c>
      <c r="W472" s="240"/>
      <c r="X472" s="240"/>
      <c r="Y472" s="240"/>
    </row>
    <row r="473" spans="1:25" hidden="1">
      <c r="A473" s="238"/>
      <c r="B473" s="239"/>
      <c r="C473" s="239"/>
      <c r="D473" s="238"/>
      <c r="E473" s="238"/>
      <c r="F473" s="238"/>
      <c r="G473" s="238"/>
      <c r="H473" s="238"/>
      <c r="K473" s="238"/>
      <c r="L473" s="240"/>
      <c r="M473" s="240"/>
      <c r="N473" s="240"/>
      <c r="O473" s="240"/>
      <c r="P473" s="240"/>
      <c r="R473" s="240">
        <f t="shared" si="24"/>
        <v>0</v>
      </c>
      <c r="S473" s="240">
        <f>IFERROR(IF(J473="X",0,IF(K473="X",0,VLOOKUP(K473,'1'!$K$3:$L$16,2,FALSE))),0)</f>
        <v>0</v>
      </c>
      <c r="T473" s="240">
        <f t="shared" si="25"/>
        <v>0</v>
      </c>
      <c r="U473" s="240">
        <f>IFERROR(VLOOKUP(K473,'1'!$K$3:$M$16,3,FALSE),0)</f>
        <v>0</v>
      </c>
      <c r="V473" s="240">
        <f t="shared" si="26"/>
        <v>0</v>
      </c>
      <c r="W473" s="240"/>
      <c r="X473" s="240"/>
      <c r="Y473" s="240"/>
    </row>
    <row r="474" spans="1:25" hidden="1">
      <c r="A474" s="238"/>
      <c r="B474" s="239"/>
      <c r="C474" s="239"/>
      <c r="D474" s="238"/>
      <c r="E474" s="238"/>
      <c r="F474" s="238"/>
      <c r="G474" s="238"/>
      <c r="H474" s="238"/>
      <c r="K474" s="238"/>
      <c r="L474" s="240"/>
      <c r="M474" s="240"/>
      <c r="N474" s="240"/>
      <c r="O474" s="240"/>
      <c r="P474" s="240"/>
      <c r="R474" s="240">
        <f t="shared" si="24"/>
        <v>0</v>
      </c>
      <c r="S474" s="240">
        <f>IFERROR(IF(J474="X",0,IF(K474="X",0,VLOOKUP(K474,'1'!$K$3:$L$16,2,FALSE))),0)</f>
        <v>0</v>
      </c>
      <c r="T474" s="240">
        <f t="shared" si="25"/>
        <v>0</v>
      </c>
      <c r="U474" s="240">
        <f>IFERROR(VLOOKUP(K474,'1'!$K$3:$M$16,3,FALSE),0)</f>
        <v>0</v>
      </c>
      <c r="V474" s="240">
        <f t="shared" si="26"/>
        <v>0</v>
      </c>
      <c r="W474" s="240"/>
      <c r="X474" s="240"/>
      <c r="Y474" s="240"/>
    </row>
    <row r="475" spans="1:25" hidden="1">
      <c r="A475" s="238"/>
      <c r="B475" s="239"/>
      <c r="C475" s="239"/>
      <c r="D475" s="238"/>
      <c r="E475" s="238"/>
      <c r="F475" s="238"/>
      <c r="G475" s="238"/>
      <c r="H475" s="238"/>
      <c r="K475" s="238"/>
      <c r="L475" s="240"/>
      <c r="M475" s="240"/>
      <c r="N475" s="240"/>
      <c r="O475" s="240"/>
      <c r="P475" s="240"/>
      <c r="R475" s="240">
        <f t="shared" si="24"/>
        <v>0</v>
      </c>
      <c r="S475" s="240">
        <f>IFERROR(IF(J475="X",0,IF(K475="X",0,VLOOKUP(K475,'1'!$K$3:$L$16,2,FALSE))),0)</f>
        <v>0</v>
      </c>
      <c r="T475" s="240">
        <f t="shared" si="25"/>
        <v>0</v>
      </c>
      <c r="U475" s="240">
        <f>IFERROR(VLOOKUP(K475,'1'!$K$3:$M$16,3,FALSE),0)</f>
        <v>0</v>
      </c>
      <c r="V475" s="240">
        <f t="shared" si="26"/>
        <v>0</v>
      </c>
      <c r="W475" s="240"/>
      <c r="X475" s="240"/>
      <c r="Y475" s="240"/>
    </row>
    <row r="476" spans="1:25" hidden="1">
      <c r="A476" s="238"/>
      <c r="B476" s="239"/>
      <c r="C476" s="239"/>
      <c r="D476" s="238"/>
      <c r="E476" s="238"/>
      <c r="F476" s="238"/>
      <c r="G476" s="238"/>
      <c r="H476" s="238"/>
      <c r="K476" s="238"/>
      <c r="L476" s="240"/>
      <c r="M476" s="240"/>
      <c r="N476" s="240"/>
      <c r="O476" s="240"/>
      <c r="P476" s="240"/>
      <c r="R476" s="240">
        <f t="shared" si="24"/>
        <v>0</v>
      </c>
      <c r="S476" s="240">
        <f>IFERROR(IF(J476="X",0,IF(K476="X",0,VLOOKUP(K476,'1'!$K$3:$L$16,2,FALSE))),0)</f>
        <v>0</v>
      </c>
      <c r="T476" s="240">
        <f t="shared" si="25"/>
        <v>0</v>
      </c>
      <c r="U476" s="240">
        <f>IFERROR(VLOOKUP(K476,'1'!$K$3:$M$16,3,FALSE),0)</f>
        <v>0</v>
      </c>
      <c r="V476" s="240">
        <f t="shared" si="26"/>
        <v>0</v>
      </c>
      <c r="W476" s="240"/>
      <c r="X476" s="240"/>
      <c r="Y476" s="240"/>
    </row>
    <row r="477" spans="1:25" hidden="1">
      <c r="A477" s="238"/>
      <c r="B477" s="239"/>
      <c r="C477" s="239"/>
      <c r="D477" s="238"/>
      <c r="E477" s="238"/>
      <c r="F477" s="238"/>
      <c r="G477" s="238"/>
      <c r="H477" s="238"/>
      <c r="K477" s="238"/>
      <c r="L477" s="240"/>
      <c r="M477" s="240"/>
      <c r="N477" s="240"/>
      <c r="O477" s="240"/>
      <c r="P477" s="240"/>
      <c r="R477" s="240">
        <f t="shared" si="24"/>
        <v>0</v>
      </c>
      <c r="S477" s="240">
        <f>IFERROR(IF(J477="X",0,IF(K477="X",0,VLOOKUP(K477,'1'!$K$3:$L$16,2,FALSE))),0)</f>
        <v>0</v>
      </c>
      <c r="T477" s="240">
        <f t="shared" si="25"/>
        <v>0</v>
      </c>
      <c r="U477" s="240">
        <f>IFERROR(VLOOKUP(K477,'1'!$K$3:$M$16,3,FALSE),0)</f>
        <v>0</v>
      </c>
      <c r="V477" s="240">
        <f t="shared" si="26"/>
        <v>0</v>
      </c>
      <c r="W477" s="240"/>
      <c r="X477" s="240"/>
      <c r="Y477" s="240"/>
    </row>
    <row r="478" spans="1:25" hidden="1">
      <c r="A478" s="238"/>
      <c r="B478" s="239"/>
      <c r="C478" s="239"/>
      <c r="D478" s="238"/>
      <c r="E478" s="238"/>
      <c r="F478" s="238"/>
      <c r="G478" s="238"/>
      <c r="H478" s="238"/>
      <c r="K478" s="238"/>
      <c r="L478" s="240"/>
      <c r="M478" s="240"/>
      <c r="N478" s="240"/>
      <c r="O478" s="240"/>
      <c r="P478" s="240"/>
      <c r="R478" s="240">
        <f t="shared" si="24"/>
        <v>0</v>
      </c>
      <c r="S478" s="240">
        <f>IFERROR(IF(J478="X",0,IF(K478="X",0,VLOOKUP(K478,'1'!$K$3:$L$16,2,FALSE))),0)</f>
        <v>0</v>
      </c>
      <c r="T478" s="240">
        <f t="shared" si="25"/>
        <v>0</v>
      </c>
      <c r="U478" s="240">
        <f>IFERROR(VLOOKUP(K478,'1'!$K$3:$M$16,3,FALSE),0)</f>
        <v>0</v>
      </c>
      <c r="V478" s="240">
        <f t="shared" si="26"/>
        <v>0</v>
      </c>
      <c r="W478" s="240"/>
      <c r="X478" s="240"/>
      <c r="Y478" s="240"/>
    </row>
    <row r="479" spans="1:25" hidden="1">
      <c r="A479" s="238"/>
      <c r="B479" s="239"/>
      <c r="C479" s="239"/>
      <c r="D479" s="238"/>
      <c r="E479" s="238"/>
      <c r="F479" s="238"/>
      <c r="G479" s="238"/>
      <c r="H479" s="238"/>
      <c r="K479" s="238"/>
      <c r="L479" s="240"/>
      <c r="M479" s="240"/>
      <c r="N479" s="240"/>
      <c r="O479" s="240"/>
      <c r="P479" s="240"/>
      <c r="R479" s="240">
        <f t="shared" si="24"/>
        <v>0</v>
      </c>
      <c r="S479" s="240">
        <f>IFERROR(IF(J479="X",0,IF(K479="X",0,VLOOKUP(K479,'1'!$K$3:$L$16,2,FALSE))),0)</f>
        <v>0</v>
      </c>
      <c r="T479" s="240">
        <f t="shared" si="25"/>
        <v>0</v>
      </c>
      <c r="U479" s="240">
        <f>IFERROR(VLOOKUP(K479,'1'!$K$3:$M$16,3,FALSE),0)</f>
        <v>0</v>
      </c>
      <c r="V479" s="240">
        <f t="shared" si="26"/>
        <v>0</v>
      </c>
      <c r="W479" s="240"/>
      <c r="X479" s="240"/>
      <c r="Y479" s="240"/>
    </row>
    <row r="480" spans="1:25" hidden="1">
      <c r="A480" s="238"/>
      <c r="B480" s="239"/>
      <c r="C480" s="239"/>
      <c r="D480" s="238"/>
      <c r="E480" s="238"/>
      <c r="F480" s="238"/>
      <c r="G480" s="238"/>
      <c r="H480" s="238"/>
      <c r="K480" s="238"/>
      <c r="L480" s="240"/>
      <c r="M480" s="240"/>
      <c r="N480" s="240"/>
      <c r="O480" s="240"/>
      <c r="P480" s="240"/>
      <c r="R480" s="240">
        <f t="shared" si="24"/>
        <v>0</v>
      </c>
      <c r="S480" s="240">
        <f>IFERROR(IF(J480="X",0,IF(K480="X",0,VLOOKUP(K480,'1'!$K$3:$L$16,2,FALSE))),0)</f>
        <v>0</v>
      </c>
      <c r="T480" s="240">
        <f t="shared" si="25"/>
        <v>0</v>
      </c>
      <c r="U480" s="240">
        <f>IFERROR(VLOOKUP(K480,'1'!$K$3:$M$16,3,FALSE),0)</f>
        <v>0</v>
      </c>
      <c r="V480" s="240">
        <f t="shared" si="26"/>
        <v>0</v>
      </c>
      <c r="W480" s="240"/>
      <c r="X480" s="240"/>
      <c r="Y480" s="240"/>
    </row>
    <row r="481" spans="1:25" hidden="1">
      <c r="A481" s="238"/>
      <c r="B481" s="239"/>
      <c r="C481" s="239"/>
      <c r="D481" s="238"/>
      <c r="E481" s="238"/>
      <c r="F481" s="238"/>
      <c r="G481" s="238"/>
      <c r="H481" s="238"/>
      <c r="K481" s="238"/>
      <c r="L481" s="240"/>
      <c r="M481" s="240"/>
      <c r="N481" s="240"/>
      <c r="O481" s="240"/>
      <c r="P481" s="240"/>
      <c r="R481" s="240">
        <f t="shared" si="24"/>
        <v>0</v>
      </c>
      <c r="S481" s="240">
        <f>IFERROR(IF(J481="X",0,IF(K481="X",0,VLOOKUP(K481,'1'!$K$3:$L$16,2,FALSE))),0)</f>
        <v>0</v>
      </c>
      <c r="T481" s="240">
        <f t="shared" si="25"/>
        <v>0</v>
      </c>
      <c r="U481" s="240">
        <f>IFERROR(VLOOKUP(K481,'1'!$K$3:$M$16,3,FALSE),0)</f>
        <v>0</v>
      </c>
      <c r="V481" s="240">
        <f t="shared" si="26"/>
        <v>0</v>
      </c>
      <c r="W481" s="240"/>
      <c r="X481" s="240"/>
      <c r="Y481" s="240"/>
    </row>
    <row r="482" spans="1:25" hidden="1">
      <c r="A482" s="238"/>
      <c r="B482" s="239"/>
      <c r="C482" s="239"/>
      <c r="D482" s="238"/>
      <c r="E482" s="238"/>
      <c r="F482" s="238"/>
      <c r="G482" s="238"/>
      <c r="H482" s="238"/>
      <c r="K482" s="238"/>
      <c r="L482" s="240"/>
      <c r="M482" s="240"/>
      <c r="N482" s="240"/>
      <c r="O482" s="240"/>
      <c r="P482" s="240"/>
      <c r="R482" s="240">
        <f t="shared" si="24"/>
        <v>0</v>
      </c>
      <c r="S482" s="240">
        <f>IFERROR(IF(J482="X",0,IF(K482="X",0,VLOOKUP(K482,'1'!$K$3:$L$16,2,FALSE))),0)</f>
        <v>0</v>
      </c>
      <c r="T482" s="240">
        <f t="shared" si="25"/>
        <v>0</v>
      </c>
      <c r="U482" s="240">
        <f>IFERROR(VLOOKUP(K482,'1'!$K$3:$M$16,3,FALSE),0)</f>
        <v>0</v>
      </c>
      <c r="V482" s="240">
        <f t="shared" si="26"/>
        <v>0</v>
      </c>
      <c r="W482" s="240"/>
      <c r="X482" s="240"/>
      <c r="Y482" s="240"/>
    </row>
    <row r="483" spans="1:25" hidden="1">
      <c r="A483" s="238"/>
      <c r="B483" s="239"/>
      <c r="C483" s="239"/>
      <c r="D483" s="238"/>
      <c r="E483" s="238"/>
      <c r="F483" s="238"/>
      <c r="G483" s="238"/>
      <c r="H483" s="238"/>
      <c r="K483" s="238"/>
      <c r="L483" s="240"/>
      <c r="M483" s="240"/>
      <c r="N483" s="240"/>
      <c r="O483" s="240"/>
      <c r="P483" s="240"/>
      <c r="R483" s="240">
        <f t="shared" si="24"/>
        <v>0</v>
      </c>
      <c r="S483" s="240">
        <f>IFERROR(IF(J483="X",0,IF(K483="X",0,VLOOKUP(K483,'1'!$K$3:$L$16,2,FALSE))),0)</f>
        <v>0</v>
      </c>
      <c r="T483" s="240">
        <f t="shared" si="25"/>
        <v>0</v>
      </c>
      <c r="U483" s="240">
        <f>IFERROR(VLOOKUP(K483,'1'!$K$3:$M$16,3,FALSE),0)</f>
        <v>0</v>
      </c>
      <c r="V483" s="240">
        <f t="shared" si="26"/>
        <v>0</v>
      </c>
      <c r="W483" s="240"/>
      <c r="X483" s="240"/>
      <c r="Y483" s="240"/>
    </row>
    <row r="484" spans="1:25" hidden="1">
      <c r="A484" s="238"/>
      <c r="B484" s="239"/>
      <c r="C484" s="239"/>
      <c r="D484" s="238"/>
      <c r="E484" s="238"/>
      <c r="F484" s="238"/>
      <c r="G484" s="238"/>
      <c r="H484" s="238"/>
      <c r="K484" s="238"/>
      <c r="L484" s="240"/>
      <c r="M484" s="240"/>
      <c r="N484" s="240"/>
      <c r="O484" s="240"/>
      <c r="P484" s="240"/>
      <c r="R484" s="240">
        <f t="shared" si="24"/>
        <v>0</v>
      </c>
      <c r="S484" s="240">
        <f>IFERROR(IF(J484="X",0,IF(K484="X",0,VLOOKUP(K484,'1'!$K$3:$L$16,2,FALSE))),0)</f>
        <v>0</v>
      </c>
      <c r="T484" s="240">
        <f t="shared" si="25"/>
        <v>0</v>
      </c>
      <c r="U484" s="240">
        <f>IFERROR(VLOOKUP(K484,'1'!$K$3:$M$16,3,FALSE),0)</f>
        <v>0</v>
      </c>
      <c r="V484" s="240">
        <f t="shared" si="26"/>
        <v>0</v>
      </c>
      <c r="W484" s="240"/>
      <c r="X484" s="240"/>
      <c r="Y484" s="240"/>
    </row>
    <row r="485" spans="1:25" hidden="1">
      <c r="A485" s="238"/>
      <c r="B485" s="239"/>
      <c r="C485" s="239"/>
      <c r="D485" s="238"/>
      <c r="E485" s="238"/>
      <c r="F485" s="238"/>
      <c r="G485" s="238"/>
      <c r="H485" s="238"/>
      <c r="K485" s="238"/>
      <c r="L485" s="240"/>
      <c r="M485" s="240"/>
      <c r="N485" s="240"/>
      <c r="O485" s="240"/>
      <c r="P485" s="240"/>
      <c r="R485" s="240">
        <f t="shared" si="24"/>
        <v>0</v>
      </c>
      <c r="S485" s="240">
        <f>IFERROR(IF(J485="X",0,IF(K485="X",0,VLOOKUP(K485,'1'!$K$3:$L$16,2,FALSE))),0)</f>
        <v>0</v>
      </c>
      <c r="T485" s="240">
        <f t="shared" si="25"/>
        <v>0</v>
      </c>
      <c r="U485" s="240">
        <f>IFERROR(VLOOKUP(K485,'1'!$K$3:$M$16,3,FALSE),0)</f>
        <v>0</v>
      </c>
      <c r="V485" s="240">
        <f t="shared" si="26"/>
        <v>0</v>
      </c>
      <c r="W485" s="240"/>
      <c r="X485" s="240"/>
      <c r="Y485" s="240"/>
    </row>
    <row r="486" spans="1:25" hidden="1">
      <c r="A486" s="238"/>
      <c r="B486" s="239"/>
      <c r="C486" s="239"/>
      <c r="D486" s="238"/>
      <c r="E486" s="238"/>
      <c r="F486" s="238"/>
      <c r="G486" s="238"/>
      <c r="H486" s="238"/>
      <c r="K486" s="238"/>
      <c r="L486" s="240"/>
      <c r="M486" s="240"/>
      <c r="N486" s="240"/>
      <c r="O486" s="240"/>
      <c r="P486" s="240"/>
      <c r="R486" s="240">
        <f t="shared" si="24"/>
        <v>0</v>
      </c>
      <c r="S486" s="240">
        <f>IFERROR(IF(J486="X",0,IF(K486="X",0,VLOOKUP(K486,'1'!$K$3:$L$16,2,FALSE))),0)</f>
        <v>0</v>
      </c>
      <c r="T486" s="240">
        <f t="shared" si="25"/>
        <v>0</v>
      </c>
      <c r="U486" s="240">
        <f>IFERROR(VLOOKUP(K486,'1'!$K$3:$M$16,3,FALSE),0)</f>
        <v>0</v>
      </c>
      <c r="V486" s="240">
        <f t="shared" si="26"/>
        <v>0</v>
      </c>
      <c r="W486" s="240"/>
      <c r="X486" s="240"/>
      <c r="Y486" s="240"/>
    </row>
    <row r="487" spans="1:25" hidden="1">
      <c r="A487" s="238"/>
      <c r="B487" s="239"/>
      <c r="C487" s="239"/>
      <c r="D487" s="238"/>
      <c r="E487" s="238"/>
      <c r="F487" s="238"/>
      <c r="G487" s="238"/>
      <c r="H487" s="238"/>
      <c r="K487" s="238"/>
      <c r="L487" s="240"/>
      <c r="M487" s="240"/>
      <c r="N487" s="240"/>
      <c r="O487" s="240"/>
      <c r="P487" s="240"/>
      <c r="R487" s="240">
        <f t="shared" si="24"/>
        <v>0</v>
      </c>
      <c r="S487" s="240">
        <f>IFERROR(IF(J487="X",0,IF(K487="X",0,VLOOKUP(K487,'1'!$K$3:$L$16,2,FALSE))),0)</f>
        <v>0</v>
      </c>
      <c r="T487" s="240">
        <f t="shared" si="25"/>
        <v>0</v>
      </c>
      <c r="U487" s="240">
        <f>IFERROR(VLOOKUP(K487,'1'!$K$3:$M$16,3,FALSE),0)</f>
        <v>0</v>
      </c>
      <c r="V487" s="240">
        <f t="shared" si="26"/>
        <v>0</v>
      </c>
      <c r="W487" s="240"/>
      <c r="X487" s="240"/>
      <c r="Y487" s="240"/>
    </row>
    <row r="488" spans="1:25" hidden="1">
      <c r="A488" s="238"/>
      <c r="B488" s="239"/>
      <c r="C488" s="239"/>
      <c r="D488" s="238"/>
      <c r="E488" s="238"/>
      <c r="F488" s="238"/>
      <c r="G488" s="238"/>
      <c r="H488" s="238"/>
      <c r="K488" s="238"/>
      <c r="L488" s="240"/>
      <c r="M488" s="240"/>
      <c r="N488" s="240"/>
      <c r="O488" s="240"/>
      <c r="P488" s="240"/>
      <c r="R488" s="240">
        <f t="shared" si="24"/>
        <v>0</v>
      </c>
      <c r="S488" s="240">
        <f>IFERROR(IF(J488="X",0,IF(K488="X",0,VLOOKUP(K488,'1'!$K$3:$L$16,2,FALSE))),0)</f>
        <v>0</v>
      </c>
      <c r="T488" s="240">
        <f t="shared" si="25"/>
        <v>0</v>
      </c>
      <c r="U488" s="240">
        <f>IFERROR(VLOOKUP(K488,'1'!$K$3:$M$16,3,FALSE),0)</f>
        <v>0</v>
      </c>
      <c r="V488" s="240">
        <f t="shared" si="26"/>
        <v>0</v>
      </c>
      <c r="W488" s="240"/>
      <c r="X488" s="240"/>
      <c r="Y488" s="240"/>
    </row>
    <row r="489" spans="1:25" hidden="1">
      <c r="A489" s="238"/>
      <c r="B489" s="239"/>
      <c r="C489" s="239"/>
      <c r="D489" s="238"/>
      <c r="E489" s="238"/>
      <c r="F489" s="238"/>
      <c r="G489" s="238"/>
      <c r="H489" s="238"/>
      <c r="K489" s="238"/>
      <c r="L489" s="240"/>
      <c r="M489" s="240"/>
      <c r="N489" s="240"/>
      <c r="O489" s="240"/>
      <c r="P489" s="240"/>
      <c r="R489" s="240">
        <f t="shared" si="24"/>
        <v>0</v>
      </c>
      <c r="S489" s="240">
        <f>IFERROR(IF(J489="X",0,IF(K489="X",0,VLOOKUP(K489,'1'!$K$3:$L$16,2,FALSE))),0)</f>
        <v>0</v>
      </c>
      <c r="T489" s="240">
        <f t="shared" si="25"/>
        <v>0</v>
      </c>
      <c r="U489" s="240">
        <f>IFERROR(VLOOKUP(K489,'1'!$K$3:$M$16,3,FALSE),0)</f>
        <v>0</v>
      </c>
      <c r="V489" s="240">
        <f t="shared" si="26"/>
        <v>0</v>
      </c>
      <c r="W489" s="240"/>
      <c r="X489" s="240"/>
      <c r="Y489" s="240"/>
    </row>
    <row r="490" spans="1:25" hidden="1">
      <c r="A490" s="238"/>
      <c r="B490" s="239"/>
      <c r="C490" s="239"/>
      <c r="D490" s="238"/>
      <c r="E490" s="238"/>
      <c r="F490" s="238"/>
      <c r="G490" s="238"/>
      <c r="H490" s="238"/>
      <c r="K490" s="238"/>
      <c r="L490" s="240"/>
      <c r="M490" s="240"/>
      <c r="N490" s="240"/>
      <c r="O490" s="240"/>
      <c r="P490" s="240"/>
      <c r="R490" s="240">
        <f t="shared" si="24"/>
        <v>0</v>
      </c>
      <c r="S490" s="240">
        <f>IFERROR(IF(J490="X",0,IF(K490="X",0,VLOOKUP(K490,'1'!$K$3:$L$16,2,FALSE))),0)</f>
        <v>0</v>
      </c>
      <c r="T490" s="240">
        <f t="shared" si="25"/>
        <v>0</v>
      </c>
      <c r="U490" s="240">
        <f>IFERROR(VLOOKUP(K490,'1'!$K$3:$M$16,3,FALSE),0)</f>
        <v>0</v>
      </c>
      <c r="V490" s="240">
        <f t="shared" si="26"/>
        <v>0</v>
      </c>
      <c r="W490" s="240"/>
      <c r="X490" s="240"/>
      <c r="Y490" s="240"/>
    </row>
    <row r="491" spans="1:25" hidden="1">
      <c r="A491" s="238"/>
      <c r="B491" s="239"/>
      <c r="C491" s="239"/>
      <c r="D491" s="238"/>
      <c r="E491" s="238"/>
      <c r="F491" s="238"/>
      <c r="G491" s="238"/>
      <c r="H491" s="238"/>
      <c r="K491" s="238"/>
      <c r="L491" s="240"/>
      <c r="M491" s="240"/>
      <c r="N491" s="240"/>
      <c r="O491" s="240"/>
      <c r="P491" s="240"/>
      <c r="R491" s="240">
        <f t="shared" si="24"/>
        <v>0</v>
      </c>
      <c r="S491" s="240">
        <f>IFERROR(IF(J491="X",0,IF(K491="X",0,VLOOKUP(K491,'1'!$K$3:$L$16,2,FALSE))),0)</f>
        <v>0</v>
      </c>
      <c r="T491" s="240">
        <f t="shared" si="25"/>
        <v>0</v>
      </c>
      <c r="U491" s="240">
        <f>IFERROR(VLOOKUP(K491,'1'!$K$3:$M$16,3,FALSE),0)</f>
        <v>0</v>
      </c>
      <c r="V491" s="240">
        <f t="shared" si="26"/>
        <v>0</v>
      </c>
      <c r="W491" s="240"/>
      <c r="X491" s="240"/>
      <c r="Y491" s="240"/>
    </row>
    <row r="492" spans="1:25" hidden="1">
      <c r="A492" s="238"/>
      <c r="B492" s="239"/>
      <c r="C492" s="239"/>
      <c r="D492" s="238"/>
      <c r="E492" s="238"/>
      <c r="F492" s="238"/>
      <c r="G492" s="238"/>
      <c r="H492" s="238"/>
      <c r="K492" s="238"/>
      <c r="L492" s="240"/>
      <c r="M492" s="240"/>
      <c r="N492" s="240"/>
      <c r="O492" s="240"/>
      <c r="P492" s="240"/>
      <c r="R492" s="240">
        <f t="shared" si="24"/>
        <v>0</v>
      </c>
      <c r="S492" s="240">
        <f>IFERROR(IF(J492="X",0,IF(K492="X",0,VLOOKUP(K492,'1'!$K$3:$L$16,2,FALSE))),0)</f>
        <v>0</v>
      </c>
      <c r="T492" s="240">
        <f t="shared" si="25"/>
        <v>0</v>
      </c>
      <c r="U492" s="240">
        <f>IFERROR(VLOOKUP(K492,'1'!$K$3:$M$16,3,FALSE),0)</f>
        <v>0</v>
      </c>
      <c r="V492" s="240">
        <f t="shared" si="26"/>
        <v>0</v>
      </c>
      <c r="W492" s="240"/>
      <c r="X492" s="240"/>
      <c r="Y492" s="240"/>
    </row>
    <row r="493" spans="1:25" hidden="1">
      <c r="A493" s="238"/>
      <c r="B493" s="239"/>
      <c r="C493" s="239"/>
      <c r="D493" s="238"/>
      <c r="E493" s="238"/>
      <c r="F493" s="238"/>
      <c r="G493" s="238"/>
      <c r="H493" s="238"/>
      <c r="K493" s="238"/>
      <c r="L493" s="240"/>
      <c r="M493" s="240"/>
      <c r="N493" s="240"/>
      <c r="O493" s="240"/>
      <c r="P493" s="240"/>
      <c r="R493" s="240">
        <f t="shared" si="24"/>
        <v>0</v>
      </c>
      <c r="S493" s="240">
        <f>IFERROR(IF(J493="X",0,IF(K493="X",0,VLOOKUP(K493,'1'!$K$3:$L$16,2,FALSE))),0)</f>
        <v>0</v>
      </c>
      <c r="T493" s="240">
        <f t="shared" si="25"/>
        <v>0</v>
      </c>
      <c r="U493" s="240">
        <f>IFERROR(VLOOKUP(K493,'1'!$K$3:$M$16,3,FALSE),0)</f>
        <v>0</v>
      </c>
      <c r="V493" s="240">
        <f t="shared" si="26"/>
        <v>0</v>
      </c>
      <c r="W493" s="240"/>
      <c r="X493" s="240"/>
      <c r="Y493" s="240"/>
    </row>
    <row r="494" spans="1:25" hidden="1">
      <c r="A494" s="238"/>
      <c r="B494" s="239"/>
      <c r="C494" s="239"/>
      <c r="D494" s="238"/>
      <c r="E494" s="238"/>
      <c r="F494" s="238"/>
      <c r="G494" s="238"/>
      <c r="H494" s="238"/>
      <c r="K494" s="238"/>
      <c r="L494" s="240"/>
      <c r="M494" s="240"/>
      <c r="N494" s="240"/>
      <c r="O494" s="240"/>
      <c r="P494" s="240"/>
      <c r="R494" s="240">
        <f t="shared" si="24"/>
        <v>0</v>
      </c>
      <c r="S494" s="240">
        <f>IFERROR(IF(J494="X",0,IF(K494="X",0,VLOOKUP(K494,'1'!$K$3:$L$16,2,FALSE))),0)</f>
        <v>0</v>
      </c>
      <c r="T494" s="240">
        <f t="shared" si="25"/>
        <v>0</v>
      </c>
      <c r="U494" s="240">
        <f>IFERROR(VLOOKUP(K494,'1'!$K$3:$M$16,3,FALSE),0)</f>
        <v>0</v>
      </c>
      <c r="V494" s="240">
        <f t="shared" si="26"/>
        <v>0</v>
      </c>
      <c r="W494" s="240"/>
      <c r="X494" s="240"/>
      <c r="Y494" s="240"/>
    </row>
    <row r="495" spans="1:25" hidden="1">
      <c r="A495" s="238"/>
      <c r="B495" s="239"/>
      <c r="C495" s="239"/>
      <c r="D495" s="238"/>
      <c r="E495" s="238"/>
      <c r="F495" s="238"/>
      <c r="G495" s="238"/>
      <c r="H495" s="238"/>
      <c r="K495" s="238"/>
      <c r="L495" s="240"/>
      <c r="M495" s="240"/>
      <c r="N495" s="240"/>
      <c r="O495" s="240"/>
      <c r="P495" s="240"/>
      <c r="R495" s="240">
        <f t="shared" si="24"/>
        <v>0</v>
      </c>
      <c r="S495" s="240">
        <f>IFERROR(IF(J495="X",0,IF(K495="X",0,VLOOKUP(K495,'1'!$K$3:$L$16,2,FALSE))),0)</f>
        <v>0</v>
      </c>
      <c r="T495" s="240">
        <f t="shared" si="25"/>
        <v>0</v>
      </c>
      <c r="U495" s="240">
        <f>IFERROR(VLOOKUP(K495,'1'!$K$3:$M$16,3,FALSE),0)</f>
        <v>0</v>
      </c>
      <c r="V495" s="240">
        <f t="shared" si="26"/>
        <v>0</v>
      </c>
      <c r="W495" s="240"/>
      <c r="X495" s="240"/>
      <c r="Y495" s="240"/>
    </row>
    <row r="496" spans="1:25" hidden="1">
      <c r="A496" s="238"/>
      <c r="B496" s="239"/>
      <c r="C496" s="239"/>
      <c r="D496" s="238"/>
      <c r="E496" s="238"/>
      <c r="F496" s="238"/>
      <c r="G496" s="238"/>
      <c r="H496" s="238"/>
      <c r="K496" s="238"/>
      <c r="L496" s="240"/>
      <c r="M496" s="240"/>
      <c r="N496" s="240"/>
      <c r="O496" s="240"/>
      <c r="P496" s="240"/>
      <c r="R496" s="240">
        <f t="shared" si="24"/>
        <v>0</v>
      </c>
      <c r="S496" s="240">
        <f>IFERROR(IF(J496="X",0,IF(K496="X",0,VLOOKUP(K496,'1'!$K$3:$L$16,2,FALSE))),0)</f>
        <v>0</v>
      </c>
      <c r="T496" s="240">
        <f t="shared" si="25"/>
        <v>0</v>
      </c>
      <c r="U496" s="240">
        <f>IFERROR(VLOOKUP(K496,'1'!$K$3:$M$16,3,FALSE),0)</f>
        <v>0</v>
      </c>
      <c r="V496" s="240">
        <f t="shared" si="26"/>
        <v>0</v>
      </c>
      <c r="W496" s="240"/>
      <c r="X496" s="240"/>
      <c r="Y496" s="240"/>
    </row>
    <row r="497" spans="1:32" hidden="1">
      <c r="A497" s="238"/>
      <c r="B497" s="239"/>
      <c r="C497" s="239"/>
      <c r="D497" s="238"/>
      <c r="E497" s="238"/>
      <c r="F497" s="238"/>
      <c r="G497" s="238"/>
      <c r="H497" s="238"/>
      <c r="K497" s="238"/>
      <c r="L497" s="240"/>
      <c r="M497" s="240"/>
      <c r="N497" s="240"/>
      <c r="O497" s="240"/>
      <c r="P497" s="240"/>
      <c r="R497" s="240">
        <f t="shared" si="24"/>
        <v>0</v>
      </c>
      <c r="S497" s="240">
        <f>IFERROR(IF(J497="X",0,IF(K497="X",0,VLOOKUP(K497,'1'!$K$3:$L$16,2,FALSE))),0)</f>
        <v>0</v>
      </c>
      <c r="T497" s="240">
        <f t="shared" si="25"/>
        <v>0</v>
      </c>
      <c r="U497" s="240">
        <f>IFERROR(VLOOKUP(K497,'1'!$K$3:$M$16,3,FALSE),0)</f>
        <v>0</v>
      </c>
      <c r="V497" s="240">
        <f t="shared" si="26"/>
        <v>0</v>
      </c>
      <c r="W497" s="240"/>
      <c r="X497" s="240"/>
      <c r="Y497" s="240"/>
    </row>
    <row r="498" spans="1:32" hidden="1">
      <c r="A498" s="238"/>
      <c r="B498" s="239"/>
      <c r="C498" s="239"/>
      <c r="D498" s="238"/>
      <c r="E498" s="238"/>
      <c r="F498" s="238"/>
      <c r="G498" s="238"/>
      <c r="H498" s="238"/>
      <c r="K498" s="238"/>
      <c r="L498" s="240"/>
      <c r="M498" s="240"/>
      <c r="N498" s="240"/>
      <c r="O498" s="240"/>
      <c r="P498" s="240"/>
      <c r="R498" s="240">
        <f t="shared" si="24"/>
        <v>0</v>
      </c>
      <c r="S498" s="240">
        <f>IFERROR(IF(J498="X",0,IF(K498="X",0,VLOOKUP(K498,'1'!$K$3:$L$16,2,FALSE))),0)</f>
        <v>0</v>
      </c>
      <c r="T498" s="240">
        <f t="shared" si="25"/>
        <v>0</v>
      </c>
      <c r="U498" s="240">
        <f>IFERROR(VLOOKUP(K498,'1'!$K$3:$M$16,3,FALSE),0)</f>
        <v>0</v>
      </c>
      <c r="V498" s="240">
        <f t="shared" si="26"/>
        <v>0</v>
      </c>
      <c r="W498" s="240"/>
      <c r="X498" s="240"/>
      <c r="Y498" s="240"/>
    </row>
    <row r="499" spans="1:32" hidden="1">
      <c r="A499" s="238"/>
      <c r="B499" s="239"/>
      <c r="C499" s="239"/>
      <c r="D499" s="238"/>
      <c r="E499" s="238"/>
      <c r="F499" s="238"/>
      <c r="G499" s="238"/>
      <c r="H499" s="238"/>
      <c r="K499" s="238"/>
      <c r="L499" s="240"/>
      <c r="M499" s="240"/>
      <c r="N499" s="240"/>
      <c r="O499" s="240"/>
      <c r="P499" s="240"/>
      <c r="R499" s="240">
        <f t="shared" si="24"/>
        <v>0</v>
      </c>
      <c r="S499" s="240">
        <f>IFERROR(IF(J499="X",0,IF(K499="X",0,VLOOKUP(K499,'1'!$K$3:$L$16,2,FALSE))),0)</f>
        <v>0</v>
      </c>
      <c r="T499" s="240">
        <f t="shared" si="25"/>
        <v>0</v>
      </c>
      <c r="U499" s="240">
        <f>IFERROR(VLOOKUP(K499,'1'!$K$3:$M$16,3,FALSE),0)</f>
        <v>0</v>
      </c>
      <c r="V499" s="240">
        <f t="shared" si="26"/>
        <v>0</v>
      </c>
      <c r="W499" s="240"/>
      <c r="X499" s="240"/>
      <c r="Y499" s="240"/>
    </row>
    <row r="500" spans="1:32" ht="15" thickBot="1">
      <c r="I500" s="243" t="s">
        <v>285</v>
      </c>
      <c r="J500" s="244"/>
      <c r="K500" s="243"/>
      <c r="L500" s="245"/>
      <c r="M500" s="245">
        <f t="shared" ref="M500:R500" si="27">SUM(M4:M499)</f>
        <v>3983.7499999999991</v>
      </c>
      <c r="N500" s="245">
        <f t="shared" si="27"/>
        <v>0</v>
      </c>
      <c r="O500" s="245">
        <f t="shared" si="27"/>
        <v>0</v>
      </c>
      <c r="P500" s="245">
        <f t="shared" si="27"/>
        <v>457</v>
      </c>
      <c r="Q500" s="245">
        <f t="shared" si="27"/>
        <v>0</v>
      </c>
      <c r="R500" s="245">
        <f t="shared" si="27"/>
        <v>4440.7499999999982</v>
      </c>
      <c r="S500" s="245"/>
      <c r="T500" s="245">
        <f>SUM(T4:T499)</f>
        <v>994761.40000000014</v>
      </c>
      <c r="U500" s="245"/>
      <c r="V500" s="245">
        <f>SUM(V4:V499)</f>
        <v>0</v>
      </c>
      <c r="W500" s="245">
        <f>SUM(W4:W499)</f>
        <v>848.3</v>
      </c>
      <c r="X500" s="245">
        <f>SUM(X4:X499)</f>
        <v>848.3</v>
      </c>
      <c r="Y500" s="245">
        <f>SUM(Y4:Y499)</f>
        <v>719.4</v>
      </c>
      <c r="Z500" s="245">
        <f>SUM(Z4:Z499)</f>
        <v>14.4</v>
      </c>
      <c r="AA500" s="245">
        <f t="shared" ref="AA500:AB500" si="28">SUM(AA4:AA499)</f>
        <v>0</v>
      </c>
      <c r="AB500" s="245">
        <f t="shared" si="28"/>
        <v>0</v>
      </c>
      <c r="AE500" t="s">
        <v>195</v>
      </c>
      <c r="AF500" t="s">
        <v>196</v>
      </c>
    </row>
    <row r="501" spans="1:32" ht="15" thickTop="1">
      <c r="AE501" t="s">
        <v>198</v>
      </c>
      <c r="AF501" t="s">
        <v>199</v>
      </c>
    </row>
    <row r="502" spans="1:32">
      <c r="AE502" t="s">
        <v>201</v>
      </c>
      <c r="AF502" t="s">
        <v>202</v>
      </c>
    </row>
    <row r="503" spans="1:32">
      <c r="AE503" t="s">
        <v>204</v>
      </c>
      <c r="AF503" t="s">
        <v>205</v>
      </c>
    </row>
    <row r="504" spans="1:32">
      <c r="AE504" t="s">
        <v>206</v>
      </c>
      <c r="AF504" t="s">
        <v>207</v>
      </c>
    </row>
    <row r="505" spans="1:32">
      <c r="AE505" t="s">
        <v>209</v>
      </c>
      <c r="AF505" t="s">
        <v>210</v>
      </c>
    </row>
    <row r="506" spans="1:32">
      <c r="AE506" t="s">
        <v>171</v>
      </c>
      <c r="AF506" t="s">
        <v>211</v>
      </c>
    </row>
    <row r="507" spans="1:32">
      <c r="AE507" t="s">
        <v>213</v>
      </c>
      <c r="AF507" t="s">
        <v>214</v>
      </c>
    </row>
    <row r="508" spans="1:32">
      <c r="AE508" t="s">
        <v>215</v>
      </c>
      <c r="AF508" t="s">
        <v>216</v>
      </c>
    </row>
    <row r="509" spans="1:32">
      <c r="AE509" t="s">
        <v>218</v>
      </c>
      <c r="AF509" t="s">
        <v>219</v>
      </c>
    </row>
    <row r="510" spans="1:32">
      <c r="AE510" t="s">
        <v>221</v>
      </c>
      <c r="AF510" t="s">
        <v>222</v>
      </c>
    </row>
    <row r="511" spans="1:32">
      <c r="AE511" t="s">
        <v>223</v>
      </c>
      <c r="AF511" t="s">
        <v>224</v>
      </c>
    </row>
    <row r="512" spans="1:32">
      <c r="AE512" t="s">
        <v>225</v>
      </c>
      <c r="AF512" t="s">
        <v>226</v>
      </c>
    </row>
    <row r="513" spans="31:32">
      <c r="AE513" t="s">
        <v>173</v>
      </c>
      <c r="AF513" t="s">
        <v>227</v>
      </c>
    </row>
    <row r="514" spans="31:32">
      <c r="AE514" t="s">
        <v>228</v>
      </c>
      <c r="AF514" t="s">
        <v>229</v>
      </c>
    </row>
    <row r="515" spans="31:32">
      <c r="AE515" t="s">
        <v>175</v>
      </c>
      <c r="AF515" t="s">
        <v>230</v>
      </c>
    </row>
    <row r="517" spans="31:32">
      <c r="AE517" t="s">
        <v>180</v>
      </c>
      <c r="AF517" t="s">
        <v>232</v>
      </c>
    </row>
    <row r="518" spans="31:32">
      <c r="AE518" t="s">
        <v>233</v>
      </c>
      <c r="AF518" t="s">
        <v>234</v>
      </c>
    </row>
    <row r="519" spans="31:32">
      <c r="AE519" t="s">
        <v>161</v>
      </c>
      <c r="AF519" t="s">
        <v>235</v>
      </c>
    </row>
    <row r="520" spans="31:32">
      <c r="AE520" t="s">
        <v>159</v>
      </c>
      <c r="AF520" t="s">
        <v>236</v>
      </c>
    </row>
    <row r="521" spans="31:32">
      <c r="AE521" t="s">
        <v>200</v>
      </c>
      <c r="AF521" t="s">
        <v>237</v>
      </c>
    </row>
    <row r="522" spans="31:32">
      <c r="AE522" t="s">
        <v>238</v>
      </c>
      <c r="AF522" t="s">
        <v>239</v>
      </c>
    </row>
    <row r="523" spans="31:32">
      <c r="AE523" t="s">
        <v>240</v>
      </c>
      <c r="AF523" t="s">
        <v>241</v>
      </c>
    </row>
    <row r="524" spans="31:32">
      <c r="AE524" t="s">
        <v>156</v>
      </c>
      <c r="AF524" t="s">
        <v>242</v>
      </c>
    </row>
    <row r="525" spans="31:32">
      <c r="AE525" t="s">
        <v>244</v>
      </c>
      <c r="AF525" t="s">
        <v>245</v>
      </c>
    </row>
    <row r="526" spans="31:32">
      <c r="AE526" t="s">
        <v>286</v>
      </c>
      <c r="AF526" t="s">
        <v>246</v>
      </c>
    </row>
    <row r="528" spans="31:32">
      <c r="AE528" t="s">
        <v>164</v>
      </c>
      <c r="AF528" t="s">
        <v>247</v>
      </c>
    </row>
    <row r="529" spans="31:32">
      <c r="AE529" t="s">
        <v>248</v>
      </c>
      <c r="AF529" t="s">
        <v>249</v>
      </c>
    </row>
    <row r="530" spans="31:32">
      <c r="AE530" t="s">
        <v>166</v>
      </c>
      <c r="AF530" t="s">
        <v>250</v>
      </c>
    </row>
    <row r="531" spans="31:32">
      <c r="AE531" t="s">
        <v>251</v>
      </c>
      <c r="AF531" t="s">
        <v>252</v>
      </c>
    </row>
    <row r="532" spans="31:32">
      <c r="AE532" t="s">
        <v>253</v>
      </c>
      <c r="AF532" t="s">
        <v>254</v>
      </c>
    </row>
    <row r="533" spans="31:32">
      <c r="AE533" t="s">
        <v>255</v>
      </c>
      <c r="AF533" t="s">
        <v>256</v>
      </c>
    </row>
    <row r="535" spans="31:32">
      <c r="AE535" t="s">
        <v>257</v>
      </c>
      <c r="AF535" t="s">
        <v>258</v>
      </c>
    </row>
    <row r="536" spans="31:32">
      <c r="AE536" t="s">
        <v>176</v>
      </c>
      <c r="AF536" t="s">
        <v>259</v>
      </c>
    </row>
    <row r="537" spans="31:32">
      <c r="AE537" t="s">
        <v>177</v>
      </c>
      <c r="AF537" t="s">
        <v>261</v>
      </c>
    </row>
    <row r="539" spans="31:32">
      <c r="AE539" t="s">
        <v>189</v>
      </c>
      <c r="AF539" t="s">
        <v>89</v>
      </c>
    </row>
    <row r="540" spans="31:32">
      <c r="AE540" t="s">
        <v>162</v>
      </c>
      <c r="AF540" t="s">
        <v>91</v>
      </c>
    </row>
    <row r="541" spans="31:32">
      <c r="AE541" t="s">
        <v>158</v>
      </c>
      <c r="AF541" t="s">
        <v>262</v>
      </c>
    </row>
    <row r="542" spans="31:32">
      <c r="AE542" t="s">
        <v>183</v>
      </c>
      <c r="AF542" t="s">
        <v>263</v>
      </c>
    </row>
    <row r="544" spans="31:32">
      <c r="AE544" t="s">
        <v>179</v>
      </c>
    </row>
    <row r="545" spans="31:31">
      <c r="AE545" t="s">
        <v>217</v>
      </c>
    </row>
    <row r="546" spans="31:31">
      <c r="AE546" t="s">
        <v>264</v>
      </c>
    </row>
    <row r="547" spans="31:31">
      <c r="AE547" t="s">
        <v>265</v>
      </c>
    </row>
    <row r="548" spans="31:31">
      <c r="AE548" t="s">
        <v>272</v>
      </c>
    </row>
    <row r="549" spans="31:31">
      <c r="AE549" t="s">
        <v>274</v>
      </c>
    </row>
  </sheetData>
  <sheetProtection algorithmName="SHA-512" hashValue="1nxeltyBCtBd106eReeztlvN29W8sM9Y3/lXVkTFsWWyIqZyDgPdK8d6JWOwzrkmIcYJ74V3kogXHpCtxw6jMA==" saltValue="rEG5ksAn6sVYtBDsc90Hzg==" spinCount="100000" sheet="1" objects="1" scenarios="1"/>
  <mergeCells count="11">
    <mergeCell ref="AB1:AB3"/>
    <mergeCell ref="B1:C2"/>
    <mergeCell ref="D1:E1"/>
    <mergeCell ref="D2:E2"/>
    <mergeCell ref="F1:P1"/>
    <mergeCell ref="F2:P2"/>
    <mergeCell ref="W1:W3"/>
    <mergeCell ref="X1:X3"/>
    <mergeCell ref="Y1:Y3"/>
    <mergeCell ref="Z1:Z3"/>
    <mergeCell ref="AA1:AA3"/>
  </mergeCells>
  <dataValidations count="7">
    <dataValidation type="list" allowBlank="1" showInputMessage="1" showErrorMessage="1" sqref="E15:E61 E64:E130 E141:E499 E4:E13" xr:uid="{4A74B031-80E6-420F-9984-BDCD42E3992F}">
      <formula1>$AE$535:$AE$537</formula1>
    </dataValidation>
    <dataValidation type="list" allowBlank="1" showInputMessage="1" showErrorMessage="1" sqref="A141:A499 A24:A130 B98:D98" xr:uid="{E8586EDD-EB69-410F-A1B8-43DFB82A3F0A}">
      <formula1>$AE$544:$AE$549</formula1>
    </dataValidation>
    <dataValidation type="list" allowBlank="1" showInputMessage="1" showErrorMessage="1" sqref="G4:G61 G64:G130 G141:G499" xr:uid="{64F43B11-C0D4-413D-A4C5-B81CE628F4F5}">
      <formula1>$AE$517:$AE$526</formula1>
    </dataValidation>
    <dataValidation type="list" allowBlank="1" showInputMessage="1" showErrorMessage="1" sqref="H4:H61 H64:H130 H141:H499" xr:uid="{EDABDAFF-48EE-4890-98FA-D2C948FC1144}">
      <formula1>$AE$528:$AE$533</formula1>
    </dataValidation>
    <dataValidation type="list" allowBlank="1" showInputMessage="1" showErrorMessage="1" sqref="F4:F61 F64:F130 F141:F499" xr:uid="{2FAA1BCD-2785-42F0-A434-DABB823F0463}">
      <formula1>$AE$500:$AE$515</formula1>
    </dataValidation>
    <dataValidation type="list" errorStyle="warning" allowBlank="1" showInputMessage="1" sqref="A4:A23" xr:uid="{734512BC-97CC-4901-9CA3-AE7C48944670}">
      <formula1>$AE$544:$AE$549</formula1>
    </dataValidation>
    <dataValidation type="list" allowBlank="1" showInputMessage="1" showErrorMessage="1" sqref="O4:O499 L4:L499" xr:uid="{3A1F42BF-1767-4135-9F52-2C2666FA76DA}">
      <formula1>$AE$539:$AE$542</formula1>
    </dataValidation>
  </dataValidation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codeName="Blad6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28</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A88592B5-5761-4141-87A8-2387B335AD13}">
      <formula1>$AE$526:$AE$531</formula1>
    </dataValidation>
    <dataValidation type="list" allowBlank="1" showInputMessage="1" showErrorMessage="1" sqref="G4:G494" xr:uid="{78065DBF-86CC-4333-BA51-899681F5AC02}">
      <formula1>$AE$515:$AE$524</formula1>
    </dataValidation>
    <dataValidation type="list" allowBlank="1" showInputMessage="1" showErrorMessage="1" sqref="F4:F494" xr:uid="{697B9FB1-CCB4-4D09-970E-0034484E3E82}">
      <formula1>$AE$498:$AE$513</formula1>
    </dataValidation>
    <dataValidation type="list" allowBlank="1" showInputMessage="1" showErrorMessage="1" sqref="E4:E494" xr:uid="{567228DB-2EC9-4830-8105-43B83D6F716F}">
      <formula1>$AE$533:$AE$535</formula1>
    </dataValidation>
    <dataValidation type="list" allowBlank="1" showInputMessage="1" showErrorMessage="1" sqref="A4:A494" xr:uid="{B63E677C-59D9-4A64-B41C-94BDFAECAFB7}">
      <formula1>$AE$542:$AE$547</formula1>
    </dataValidation>
    <dataValidation type="list" allowBlank="1" showInputMessage="1" showErrorMessage="1" sqref="L4:L494 O4:O494" xr:uid="{8256E835-2131-4EE7-8974-64D776B9EE80}">
      <formula1>$AE$537:$AE$540</formula1>
    </dataValidation>
  </dataValidation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codeName="Blad6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'29a'!P499/M3</f>
        <v>#DIV/0!</v>
      </c>
    </row>
    <row r="4" spans="1:14">
      <c r="A4" s="17" t="s">
        <v>90</v>
      </c>
      <c r="B4" s="325" t="e">
        <f>VLOOKUP(H5,'Kosten NEN2075'!A3:E52,3)</f>
        <v>#N/A</v>
      </c>
      <c r="C4" s="325"/>
      <c r="D4" s="325"/>
      <c r="E4" s="325"/>
      <c r="F4" s="20"/>
      <c r="G4" s="20"/>
      <c r="H4" s="13"/>
      <c r="K4" s="35" t="s">
        <v>91</v>
      </c>
      <c r="L4" s="47"/>
      <c r="M4" s="104"/>
      <c r="N4" s="86" t="e">
        <f>'29a'!P500/M4</f>
        <v>#DIV/0!</v>
      </c>
    </row>
    <row r="5" spans="1:14">
      <c r="A5" s="18" t="s">
        <v>92</v>
      </c>
      <c r="B5" s="326" t="e">
        <f>VLOOKUP(H5,'Kosten NEN2075'!A3:E52,4)</f>
        <v>#N/A</v>
      </c>
      <c r="C5" s="326"/>
      <c r="D5" s="326"/>
      <c r="E5" s="326"/>
      <c r="F5" s="322" t="s">
        <v>93</v>
      </c>
      <c r="G5" s="322"/>
      <c r="H5" s="14">
        <f>'Kosten NEN2075'!A31</f>
        <v>0</v>
      </c>
      <c r="K5" s="35" t="s">
        <v>262</v>
      </c>
      <c r="L5" s="47"/>
      <c r="M5" s="104"/>
      <c r="N5" s="86" t="e">
        <f>'29a'!P501/M5</f>
        <v>#DIV/0!</v>
      </c>
    </row>
    <row r="6" spans="1:14">
      <c r="A6" s="19" t="s">
        <v>95</v>
      </c>
      <c r="B6" s="327" t="e">
        <f>VLOOKUP(H5,'Kosten NEN2075'!A3:E52,5)</f>
        <v>#N/A</v>
      </c>
      <c r="C6" s="327"/>
      <c r="D6" s="327"/>
      <c r="E6" s="327"/>
      <c r="F6" s="323" t="s">
        <v>96</v>
      </c>
      <c r="G6" s="323"/>
      <c r="H6" s="15" t="str">
        <f>CONCATENATE(H5,"a")</f>
        <v>0a</v>
      </c>
      <c r="K6" s="35" t="s">
        <v>263</v>
      </c>
      <c r="L6" s="47"/>
      <c r="M6" s="104"/>
      <c r="N6" s="86" t="e">
        <f>'29a'!P502/M6</f>
        <v>#DIV/0!</v>
      </c>
    </row>
    <row r="7" spans="1:14">
      <c r="K7" s="35" t="s">
        <v>98</v>
      </c>
      <c r="L7" s="47"/>
      <c r="M7" s="104"/>
      <c r="N7" s="86" t="e">
        <f>'29a'!P503/M7</f>
        <v>#DIV/0!</v>
      </c>
    </row>
    <row r="8" spans="1:14">
      <c r="A8" s="4" t="s">
        <v>99</v>
      </c>
      <c r="B8" s="5"/>
      <c r="C8" s="5"/>
      <c r="D8" s="5"/>
      <c r="E8" s="16">
        <f>MAX(L3:L16)</f>
        <v>0</v>
      </c>
      <c r="K8" s="35" t="s">
        <v>103</v>
      </c>
      <c r="L8" s="47"/>
      <c r="M8" s="104"/>
      <c r="N8" s="86" t="e">
        <f>'29a'!P504/M8</f>
        <v>#DIV/0!</v>
      </c>
    </row>
    <row r="9" spans="1:14">
      <c r="A9" s="4" t="s">
        <v>74</v>
      </c>
      <c r="B9" s="5"/>
      <c r="C9" s="5"/>
      <c r="D9" s="5"/>
      <c r="E9" s="123">
        <v>0.08</v>
      </c>
      <c r="K9" s="35" t="s">
        <v>105</v>
      </c>
      <c r="L9" s="47"/>
      <c r="M9" s="104"/>
      <c r="N9" s="86" t="e">
        <f>'29a'!P505/M9</f>
        <v>#DIV/0!</v>
      </c>
    </row>
    <row r="10" spans="1:14">
      <c r="H10" s="8" t="s">
        <v>102</v>
      </c>
      <c r="K10" s="35" t="s">
        <v>287</v>
      </c>
      <c r="L10" s="47"/>
      <c r="M10" s="104"/>
      <c r="N10" s="86" t="e">
        <f>'29a'!P506/M10</f>
        <v>#REF!</v>
      </c>
    </row>
    <row r="11" spans="1:14">
      <c r="A11" s="4" t="s">
        <v>104</v>
      </c>
      <c r="B11" s="5"/>
      <c r="C11" s="5"/>
      <c r="D11" s="5"/>
      <c r="E11" s="5"/>
      <c r="F11" s="21"/>
      <c r="G11" s="21"/>
      <c r="H11" s="23" t="e">
        <f>SUM(N3:N16)*Offertetarief</f>
        <v>#DIV/0!</v>
      </c>
      <c r="K11" s="35" t="s">
        <v>288</v>
      </c>
      <c r="L11" s="47"/>
      <c r="M11" s="104"/>
      <c r="N11" s="86" t="e">
        <f>'29a'!P507/M11</f>
        <v>#REF!</v>
      </c>
    </row>
    <row r="12" spans="1:14">
      <c r="F12" s="8" t="s">
        <v>29</v>
      </c>
      <c r="G12" s="8" t="s">
        <v>107</v>
      </c>
      <c r="K12" s="35" t="s">
        <v>322</v>
      </c>
      <c r="L12" s="47"/>
      <c r="M12" s="104"/>
      <c r="N12" s="86" t="e">
        <f>'29a'!P508/M12</f>
        <v>#DIV/0!</v>
      </c>
    </row>
    <row r="13" spans="1:14">
      <c r="A13" s="5" t="s">
        <v>323</v>
      </c>
      <c r="B13" s="5"/>
      <c r="C13" s="5"/>
      <c r="D13" s="5"/>
      <c r="E13" s="6"/>
      <c r="F13" s="44" t="e">
        <f>'29a'!N512</f>
        <v>#REF!</v>
      </c>
      <c r="G13" s="88"/>
      <c r="H13" s="24" t="e">
        <f>(F13*G13)*4</f>
        <v>#REF!</v>
      </c>
      <c r="K13" s="35" t="s">
        <v>324</v>
      </c>
      <c r="L13" s="47"/>
      <c r="M13" s="104"/>
      <c r="N13" s="86" t="e">
        <f>'29a'!P509/M13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'29a'!P512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'29a'!G512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'29a'!F512-E27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'29a'!S495</f>
        <v>0</v>
      </c>
      <c r="F29" s="95"/>
      <c r="G29" s="96">
        <f t="shared" si="0"/>
        <v>0</v>
      </c>
      <c r="H29" s="97"/>
      <c r="I29" s="96">
        <f t="shared" si="1"/>
        <v>0</v>
      </c>
    </row>
    <row r="30" spans="1:9">
      <c r="A30" s="295" t="s">
        <v>123</v>
      </c>
      <c r="B30" s="296"/>
      <c r="C30" s="296"/>
      <c r="D30" s="297"/>
      <c r="E30" s="26">
        <f>'29a'!R495</f>
        <v>0</v>
      </c>
      <c r="F30" s="62"/>
      <c r="G30" s="57">
        <f t="shared" si="0"/>
        <v>0</v>
      </c>
      <c r="H30" s="36"/>
      <c r="I30" s="57">
        <f t="shared" si="1"/>
        <v>0</v>
      </c>
    </row>
    <row r="31" spans="1:9">
      <c r="A31" s="295" t="s">
        <v>124</v>
      </c>
      <c r="B31" s="296"/>
      <c r="C31" s="296"/>
      <c r="D31" s="297"/>
      <c r="E31" s="26">
        <f>'29a'!T495</f>
        <v>0</v>
      </c>
      <c r="F31" s="62"/>
      <c r="G31" s="57">
        <f t="shared" si="0"/>
        <v>0</v>
      </c>
      <c r="H31" s="36"/>
      <c r="I31" s="57">
        <f t="shared" si="1"/>
        <v>0</v>
      </c>
    </row>
    <row r="32" spans="1:9">
      <c r="A32" s="295" t="s">
        <v>125</v>
      </c>
      <c r="B32" s="296"/>
      <c r="C32" s="296"/>
      <c r="D32" s="297"/>
      <c r="E32" s="26">
        <f>'29a'!U495</f>
        <v>0</v>
      </c>
      <c r="F32" s="62"/>
      <c r="G32" s="57">
        <f t="shared" si="0"/>
        <v>0</v>
      </c>
      <c r="H32" s="36"/>
      <c r="I32" s="57">
        <f t="shared" si="1"/>
        <v>0</v>
      </c>
    </row>
    <row r="33" spans="1:9">
      <c r="A33" s="295" t="s">
        <v>126</v>
      </c>
      <c r="B33" s="296"/>
      <c r="C33" s="296"/>
      <c r="D33" s="297"/>
      <c r="E33" s="26">
        <f>'29a'!V495</f>
        <v>0</v>
      </c>
      <c r="F33" s="62"/>
      <c r="G33" s="57">
        <f t="shared" si="0"/>
        <v>0</v>
      </c>
      <c r="H33" s="36"/>
      <c r="I33" s="57">
        <f t="shared" si="1"/>
        <v>0</v>
      </c>
    </row>
    <row r="34" spans="1:9">
      <c r="A34" s="295" t="s">
        <v>127</v>
      </c>
      <c r="B34" s="296"/>
      <c r="C34" s="296"/>
      <c r="D34" s="297"/>
      <c r="E34" s="26">
        <f>'29a'!W495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'29a'!N505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codeName="Blad6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29</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9197003-0964-4589-B42A-9C0E4AC9C3A7}">
      <formula1>$AE$526:$AE$531</formula1>
    </dataValidation>
    <dataValidation type="list" allowBlank="1" showInputMessage="1" showErrorMessage="1" sqref="G4:G494" xr:uid="{FE68A9F4-D401-455F-954F-75D97074D1CA}">
      <formula1>$AE$515:$AE$524</formula1>
    </dataValidation>
    <dataValidation type="list" allowBlank="1" showInputMessage="1" showErrorMessage="1" sqref="F4:F494" xr:uid="{4746BBD4-BF3B-4129-87CB-F30343363A00}">
      <formula1>$AE$498:$AE$513</formula1>
    </dataValidation>
    <dataValidation type="list" allowBlank="1" showInputMessage="1" showErrorMessage="1" sqref="E4:E494" xr:uid="{5129D02F-67A1-4B65-9254-7B2E402B9288}">
      <formula1>$AE$533:$AE$535</formula1>
    </dataValidation>
    <dataValidation type="list" allowBlank="1" showInputMessage="1" showErrorMessage="1" sqref="A4:A494" xr:uid="{00717723-9A97-433C-A1AF-6090E41BF456}">
      <formula1>$AE$542:$AE$547</formula1>
    </dataValidation>
    <dataValidation type="list" allowBlank="1" showInputMessage="1" showErrorMessage="1" sqref="L4:L494 O4:O494" xr:uid="{A5887B01-32F1-4B57-85A5-E11AF99AB240}">
      <formula1>$AE$537:$AE$540</formula1>
    </dataValidation>
  </dataValidation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codeName="Blad6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'30a'!P499/M3</f>
        <v>#DIV/0!</v>
      </c>
    </row>
    <row r="4" spans="1:14">
      <c r="A4" s="17" t="s">
        <v>90</v>
      </c>
      <c r="B4" s="325" t="e">
        <f>VLOOKUP(H5,'Kosten NEN2075'!A3:E52,3)</f>
        <v>#N/A</v>
      </c>
      <c r="C4" s="325"/>
      <c r="D4" s="325"/>
      <c r="E4" s="325"/>
      <c r="F4" s="20"/>
      <c r="G4" s="20"/>
      <c r="H4" s="13"/>
      <c r="K4" s="35" t="s">
        <v>91</v>
      </c>
      <c r="L4" s="47"/>
      <c r="M4" s="104"/>
      <c r="N4" s="86" t="e">
        <f>'30a'!P500/M4</f>
        <v>#DIV/0!</v>
      </c>
    </row>
    <row r="5" spans="1:14">
      <c r="A5" s="18" t="s">
        <v>92</v>
      </c>
      <c r="B5" s="326" t="e">
        <f>VLOOKUP(H5,'Kosten NEN2075'!A3:E52,4)</f>
        <v>#N/A</v>
      </c>
      <c r="C5" s="326"/>
      <c r="D5" s="326"/>
      <c r="E5" s="326"/>
      <c r="F5" s="322" t="s">
        <v>93</v>
      </c>
      <c r="G5" s="322"/>
      <c r="H5" s="14">
        <f>'Kosten NEN2075'!A32</f>
        <v>0</v>
      </c>
      <c r="K5" s="35" t="s">
        <v>262</v>
      </c>
      <c r="L5" s="47"/>
      <c r="M5" s="104"/>
      <c r="N5" s="86" t="e">
        <f>'30a'!P501/M5</f>
        <v>#DIV/0!</v>
      </c>
    </row>
    <row r="6" spans="1:14">
      <c r="A6" s="19" t="s">
        <v>95</v>
      </c>
      <c r="B6" s="327" t="e">
        <f>VLOOKUP(H5,'Kosten NEN2075'!A3:E52,5)</f>
        <v>#N/A</v>
      </c>
      <c r="C6" s="327"/>
      <c r="D6" s="327"/>
      <c r="E6" s="327"/>
      <c r="F6" s="323" t="s">
        <v>96</v>
      </c>
      <c r="G6" s="323"/>
      <c r="H6" s="15" t="str">
        <f>CONCATENATE(H5,"a")</f>
        <v>0a</v>
      </c>
      <c r="K6" s="35" t="s">
        <v>263</v>
      </c>
      <c r="L6" s="47"/>
      <c r="M6" s="104"/>
      <c r="N6" s="86" t="e">
        <f>'30a'!P502/M6</f>
        <v>#DIV/0!</v>
      </c>
    </row>
    <row r="7" spans="1:14">
      <c r="K7" s="35" t="s">
        <v>98</v>
      </c>
      <c r="L7" s="47"/>
      <c r="M7" s="104"/>
      <c r="N7" s="86" t="e">
        <f>'30a'!P503/M7</f>
        <v>#DIV/0!</v>
      </c>
    </row>
    <row r="8" spans="1:14">
      <c r="A8" s="4" t="s">
        <v>99</v>
      </c>
      <c r="B8" s="5"/>
      <c r="C8" s="5"/>
      <c r="D8" s="5"/>
      <c r="E8" s="16">
        <f>MAX(L3:L16)</f>
        <v>0</v>
      </c>
      <c r="K8" s="35" t="s">
        <v>103</v>
      </c>
      <c r="L8" s="47"/>
      <c r="M8" s="104"/>
      <c r="N8" s="86" t="e">
        <f>'30a'!P504/M8</f>
        <v>#DIV/0!</v>
      </c>
    </row>
    <row r="9" spans="1:14">
      <c r="A9" s="4" t="s">
        <v>74</v>
      </c>
      <c r="B9" s="5"/>
      <c r="C9" s="5"/>
      <c r="D9" s="5"/>
      <c r="E9" s="123">
        <v>0.08</v>
      </c>
      <c r="K9" s="35" t="s">
        <v>105</v>
      </c>
      <c r="L9" s="47"/>
      <c r="M9" s="104"/>
      <c r="N9" s="86" t="e">
        <f>'30a'!P505/M9</f>
        <v>#DIV/0!</v>
      </c>
    </row>
    <row r="10" spans="1:14">
      <c r="H10" s="8" t="s">
        <v>102</v>
      </c>
      <c r="K10" s="35" t="s">
        <v>287</v>
      </c>
      <c r="L10" s="47"/>
      <c r="M10" s="104"/>
      <c r="N10" s="86" t="e">
        <f>'30a'!P506/M10</f>
        <v>#REF!</v>
      </c>
    </row>
    <row r="11" spans="1:14">
      <c r="A11" s="4" t="s">
        <v>104</v>
      </c>
      <c r="B11" s="5"/>
      <c r="C11" s="5"/>
      <c r="D11" s="5"/>
      <c r="E11" s="5"/>
      <c r="F11" s="21"/>
      <c r="G11" s="21"/>
      <c r="H11" s="23" t="e">
        <f>SUM(N3:N16)*Offertetarief</f>
        <v>#DIV/0!</v>
      </c>
      <c r="K11" s="35" t="s">
        <v>288</v>
      </c>
      <c r="L11" s="47"/>
      <c r="M11" s="104"/>
      <c r="N11" s="86" t="e">
        <f>'30a'!P507/M11</f>
        <v>#REF!</v>
      </c>
    </row>
    <row r="12" spans="1:14">
      <c r="F12" s="8" t="s">
        <v>29</v>
      </c>
      <c r="G12" s="8" t="s">
        <v>107</v>
      </c>
      <c r="K12" s="35" t="s">
        <v>322</v>
      </c>
      <c r="L12" s="47"/>
      <c r="M12" s="104"/>
      <c r="N12" s="86" t="e">
        <f>'30a'!P508/M12</f>
        <v>#DIV/0!</v>
      </c>
    </row>
    <row r="13" spans="1:14">
      <c r="A13" s="5" t="s">
        <v>323</v>
      </c>
      <c r="B13" s="5"/>
      <c r="C13" s="5"/>
      <c r="D13" s="5"/>
      <c r="E13" s="6"/>
      <c r="F13" s="44" t="e">
        <f>'30a'!N512</f>
        <v>#REF!</v>
      </c>
      <c r="G13" s="88"/>
      <c r="H13" s="24" t="e">
        <f>(F13*G13)*4</f>
        <v>#REF!</v>
      </c>
      <c r="K13" s="35" t="s">
        <v>324</v>
      </c>
      <c r="L13" s="47"/>
      <c r="M13" s="104"/>
      <c r="N13" s="86" t="e">
        <f>'30a'!P509/M13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'30a'!P512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'30a'!G512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'30a'!F512-E27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'30a'!S495</f>
        <v>0</v>
      </c>
      <c r="F29" s="95"/>
      <c r="G29" s="96">
        <f t="shared" si="0"/>
        <v>0</v>
      </c>
      <c r="H29" s="97"/>
      <c r="I29" s="96">
        <f t="shared" si="1"/>
        <v>0</v>
      </c>
    </row>
    <row r="30" spans="1:9">
      <c r="A30" s="295" t="s">
        <v>123</v>
      </c>
      <c r="B30" s="296"/>
      <c r="C30" s="296"/>
      <c r="D30" s="297"/>
      <c r="E30" s="26">
        <f>'30a'!R495</f>
        <v>0</v>
      </c>
      <c r="F30" s="62"/>
      <c r="G30" s="57">
        <f t="shared" si="0"/>
        <v>0</v>
      </c>
      <c r="H30" s="36"/>
      <c r="I30" s="57">
        <f t="shared" si="1"/>
        <v>0</v>
      </c>
    </row>
    <row r="31" spans="1:9">
      <c r="A31" s="295" t="s">
        <v>124</v>
      </c>
      <c r="B31" s="296"/>
      <c r="C31" s="296"/>
      <c r="D31" s="297"/>
      <c r="E31" s="26">
        <f>'30a'!T495</f>
        <v>0</v>
      </c>
      <c r="F31" s="62"/>
      <c r="G31" s="57">
        <f t="shared" si="0"/>
        <v>0</v>
      </c>
      <c r="H31" s="36"/>
      <c r="I31" s="57">
        <f t="shared" si="1"/>
        <v>0</v>
      </c>
    </row>
    <row r="32" spans="1:9">
      <c r="A32" s="295" t="s">
        <v>125</v>
      </c>
      <c r="B32" s="296"/>
      <c r="C32" s="296"/>
      <c r="D32" s="297"/>
      <c r="E32" s="26">
        <f>'30a'!U495</f>
        <v>0</v>
      </c>
      <c r="F32" s="62"/>
      <c r="G32" s="57">
        <f t="shared" si="0"/>
        <v>0</v>
      </c>
      <c r="H32" s="36"/>
      <c r="I32" s="57">
        <f t="shared" si="1"/>
        <v>0</v>
      </c>
    </row>
    <row r="33" spans="1:9">
      <c r="A33" s="295" t="s">
        <v>126</v>
      </c>
      <c r="B33" s="296"/>
      <c r="C33" s="296"/>
      <c r="D33" s="297"/>
      <c r="E33" s="26">
        <f>'30a'!V495</f>
        <v>0</v>
      </c>
      <c r="F33" s="62"/>
      <c r="G33" s="57">
        <f t="shared" si="0"/>
        <v>0</v>
      </c>
      <c r="H33" s="36"/>
      <c r="I33" s="57">
        <f t="shared" si="1"/>
        <v>0</v>
      </c>
    </row>
    <row r="34" spans="1:9">
      <c r="A34" s="295" t="s">
        <v>127</v>
      </c>
      <c r="B34" s="296"/>
      <c r="C34" s="296"/>
      <c r="D34" s="297"/>
      <c r="E34" s="26">
        <f>'30a'!W495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'30a'!N505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codeName="Blad6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30</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37F6156-F8E3-44E6-859B-56886DE9F474}">
      <formula1>$AE$526:$AE$531</formula1>
    </dataValidation>
    <dataValidation type="list" allowBlank="1" showInputMessage="1" showErrorMessage="1" sqref="G4:G494" xr:uid="{6FA8DBE4-A16B-4348-B5E5-FAFA7440BD91}">
      <formula1>$AE$515:$AE$524</formula1>
    </dataValidation>
    <dataValidation type="list" allowBlank="1" showInputMessage="1" showErrorMessage="1" sqref="F4:F494" xr:uid="{80D10F75-99BD-4E9F-B291-7F2831072F0E}">
      <formula1>$AE$498:$AE$513</formula1>
    </dataValidation>
    <dataValidation type="list" allowBlank="1" showInputMessage="1" showErrorMessage="1" sqref="E4:E494" xr:uid="{01CBDB63-3B12-4D9E-A60A-8152AD6E21D4}">
      <formula1>$AE$533:$AE$535</formula1>
    </dataValidation>
    <dataValidation type="list" allowBlank="1" showInputMessage="1" showErrorMessage="1" sqref="A4:A494" xr:uid="{6938A889-8358-4DB1-9B33-201A0D3C20C8}">
      <formula1>$AE$542:$AE$547</formula1>
    </dataValidation>
    <dataValidation type="list" allowBlank="1" showInputMessage="1" showErrorMessage="1" sqref="L4:L494 O4:O494" xr:uid="{87D67914-9D3A-441C-965D-3410F99E3F4C}">
      <formula1>$AE$537:$AE$540</formula1>
    </dataValidation>
  </dataValidation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codeName="Blad6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'31a'!P499/M3</f>
        <v>#DIV/0!</v>
      </c>
    </row>
    <row r="4" spans="1:14">
      <c r="A4" s="17" t="s">
        <v>90</v>
      </c>
      <c r="B4" s="325" t="e">
        <f>VLOOKUP(H5,'Kosten NEN2075'!A3:E52,3)</f>
        <v>#N/A</v>
      </c>
      <c r="C4" s="325"/>
      <c r="D4" s="325"/>
      <c r="E4" s="325"/>
      <c r="F4" s="20"/>
      <c r="G4" s="20"/>
      <c r="H4" s="13"/>
      <c r="K4" s="35" t="s">
        <v>91</v>
      </c>
      <c r="L4" s="47"/>
      <c r="M4" s="104"/>
      <c r="N4" s="86" t="e">
        <f>'31a'!P500/M4</f>
        <v>#DIV/0!</v>
      </c>
    </row>
    <row r="5" spans="1:14">
      <c r="A5" s="18" t="s">
        <v>92</v>
      </c>
      <c r="B5" s="326" t="e">
        <f>VLOOKUP(H5,'Kosten NEN2075'!A3:E52,4)</f>
        <v>#N/A</v>
      </c>
      <c r="C5" s="326"/>
      <c r="D5" s="326"/>
      <c r="E5" s="326"/>
      <c r="F5" s="322" t="s">
        <v>93</v>
      </c>
      <c r="G5" s="322"/>
      <c r="H5" s="14">
        <f>'Kosten NEN2075'!A33</f>
        <v>0</v>
      </c>
      <c r="K5" s="35" t="s">
        <v>262</v>
      </c>
      <c r="L5" s="47"/>
      <c r="M5" s="104"/>
      <c r="N5" s="86" t="e">
        <f>'31a'!P501/M5</f>
        <v>#DIV/0!</v>
      </c>
    </row>
    <row r="6" spans="1:14">
      <c r="A6" s="19" t="s">
        <v>95</v>
      </c>
      <c r="B6" s="327" t="e">
        <f>VLOOKUP(H5,'Kosten NEN2075'!A3:E52,5)</f>
        <v>#N/A</v>
      </c>
      <c r="C6" s="327"/>
      <c r="D6" s="327"/>
      <c r="E6" s="327"/>
      <c r="F6" s="323" t="s">
        <v>96</v>
      </c>
      <c r="G6" s="323"/>
      <c r="H6" s="15" t="str">
        <f>CONCATENATE(H5,"a")</f>
        <v>0a</v>
      </c>
      <c r="K6" s="35" t="s">
        <v>263</v>
      </c>
      <c r="L6" s="47"/>
      <c r="M6" s="104"/>
      <c r="N6" s="86" t="e">
        <f>'31a'!P502/M6</f>
        <v>#DIV/0!</v>
      </c>
    </row>
    <row r="7" spans="1:14">
      <c r="K7" s="35" t="s">
        <v>98</v>
      </c>
      <c r="L7" s="47"/>
      <c r="M7" s="104"/>
      <c r="N7" s="86" t="e">
        <f>'31a'!P503/M7</f>
        <v>#DIV/0!</v>
      </c>
    </row>
    <row r="8" spans="1:14">
      <c r="A8" s="4" t="s">
        <v>99</v>
      </c>
      <c r="B8" s="5"/>
      <c r="C8" s="5"/>
      <c r="D8" s="5"/>
      <c r="E8" s="16">
        <f>MAX(L3:L16)</f>
        <v>0</v>
      </c>
      <c r="K8" s="35" t="s">
        <v>103</v>
      </c>
      <c r="L8" s="47"/>
      <c r="M8" s="104"/>
      <c r="N8" s="86" t="e">
        <f>'31a'!P504/M8</f>
        <v>#DIV/0!</v>
      </c>
    </row>
    <row r="9" spans="1:14">
      <c r="A9" s="4" t="s">
        <v>74</v>
      </c>
      <c r="B9" s="5"/>
      <c r="C9" s="5"/>
      <c r="D9" s="5"/>
      <c r="E9" s="123">
        <v>0.08</v>
      </c>
      <c r="K9" s="35" t="s">
        <v>105</v>
      </c>
      <c r="L9" s="47"/>
      <c r="M9" s="104"/>
      <c r="N9" s="86" t="e">
        <f>'31a'!P505/M9</f>
        <v>#DIV/0!</v>
      </c>
    </row>
    <row r="10" spans="1:14">
      <c r="H10" s="8" t="s">
        <v>102</v>
      </c>
      <c r="K10" s="35" t="s">
        <v>287</v>
      </c>
      <c r="L10" s="47"/>
      <c r="M10" s="104"/>
      <c r="N10" s="86" t="e">
        <f>'31a'!P506/M10</f>
        <v>#REF!</v>
      </c>
    </row>
    <row r="11" spans="1:14">
      <c r="A11" s="4" t="s">
        <v>104</v>
      </c>
      <c r="B11" s="5"/>
      <c r="C11" s="5"/>
      <c r="D11" s="5"/>
      <c r="E11" s="5"/>
      <c r="F11" s="21"/>
      <c r="G11" s="21"/>
      <c r="H11" s="23" t="e">
        <f>SUM(N3:N16)*Offertetarief</f>
        <v>#DIV/0!</v>
      </c>
      <c r="K11" s="35" t="s">
        <v>288</v>
      </c>
      <c r="L11" s="47"/>
      <c r="M11" s="104"/>
      <c r="N11" s="86" t="e">
        <f>'31a'!P507/M11</f>
        <v>#REF!</v>
      </c>
    </row>
    <row r="12" spans="1:14">
      <c r="F12" s="8" t="s">
        <v>29</v>
      </c>
      <c r="G12" s="8" t="s">
        <v>107</v>
      </c>
      <c r="K12" s="35" t="s">
        <v>322</v>
      </c>
      <c r="L12" s="47"/>
      <c r="M12" s="104"/>
      <c r="N12" s="86" t="e">
        <f>'31a'!P508/M12</f>
        <v>#DIV/0!</v>
      </c>
    </row>
    <row r="13" spans="1:14">
      <c r="A13" s="5" t="s">
        <v>323</v>
      </c>
      <c r="B13" s="5"/>
      <c r="C13" s="5"/>
      <c r="D13" s="5"/>
      <c r="E13" s="6"/>
      <c r="F13" s="44" t="e">
        <f>'31a'!N512</f>
        <v>#REF!</v>
      </c>
      <c r="G13" s="88"/>
      <c r="H13" s="24" t="e">
        <f>(F13*G13)*4</f>
        <v>#REF!</v>
      </c>
      <c r="K13" s="35" t="s">
        <v>324</v>
      </c>
      <c r="L13" s="47"/>
      <c r="M13" s="104"/>
      <c r="N13" s="86" t="e">
        <f>'31a'!P509/M13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'31a'!P512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'31a'!G512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'31a'!F512-E27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'31a'!S495</f>
        <v>0</v>
      </c>
      <c r="F29" s="95"/>
      <c r="G29" s="96">
        <f t="shared" si="0"/>
        <v>0</v>
      </c>
      <c r="H29" s="97"/>
      <c r="I29" s="96">
        <f t="shared" si="1"/>
        <v>0</v>
      </c>
    </row>
    <row r="30" spans="1:9">
      <c r="A30" s="295" t="s">
        <v>123</v>
      </c>
      <c r="B30" s="296"/>
      <c r="C30" s="296"/>
      <c r="D30" s="297"/>
      <c r="E30" s="26">
        <f>'31a'!R495</f>
        <v>0</v>
      </c>
      <c r="F30" s="62"/>
      <c r="G30" s="57">
        <f t="shared" si="0"/>
        <v>0</v>
      </c>
      <c r="H30" s="36"/>
      <c r="I30" s="57">
        <f t="shared" si="1"/>
        <v>0</v>
      </c>
    </row>
    <row r="31" spans="1:9">
      <c r="A31" s="295" t="s">
        <v>124</v>
      </c>
      <c r="B31" s="296"/>
      <c r="C31" s="296"/>
      <c r="D31" s="297"/>
      <c r="E31" s="26">
        <f>'31a'!T495</f>
        <v>0</v>
      </c>
      <c r="F31" s="62"/>
      <c r="G31" s="57">
        <f t="shared" si="0"/>
        <v>0</v>
      </c>
      <c r="H31" s="36"/>
      <c r="I31" s="57">
        <f t="shared" si="1"/>
        <v>0</v>
      </c>
    </row>
    <row r="32" spans="1:9">
      <c r="A32" s="295" t="s">
        <v>125</v>
      </c>
      <c r="B32" s="296"/>
      <c r="C32" s="296"/>
      <c r="D32" s="297"/>
      <c r="E32" s="26">
        <f>'31a'!U495</f>
        <v>0</v>
      </c>
      <c r="F32" s="62"/>
      <c r="G32" s="57">
        <f t="shared" si="0"/>
        <v>0</v>
      </c>
      <c r="H32" s="36"/>
      <c r="I32" s="57">
        <f t="shared" si="1"/>
        <v>0</v>
      </c>
    </row>
    <row r="33" spans="1:9">
      <c r="A33" s="295" t="s">
        <v>126</v>
      </c>
      <c r="B33" s="296"/>
      <c r="C33" s="296"/>
      <c r="D33" s="297"/>
      <c r="E33" s="26">
        <f>'31a'!V495</f>
        <v>0</v>
      </c>
      <c r="F33" s="62"/>
      <c r="G33" s="57">
        <f t="shared" si="0"/>
        <v>0</v>
      </c>
      <c r="H33" s="36"/>
      <c r="I33" s="57">
        <f t="shared" si="1"/>
        <v>0</v>
      </c>
    </row>
    <row r="34" spans="1:9">
      <c r="A34" s="295" t="s">
        <v>127</v>
      </c>
      <c r="B34" s="296"/>
      <c r="C34" s="296"/>
      <c r="D34" s="297"/>
      <c r="E34" s="26">
        <f>'31a'!W495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'31a'!N505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codeName="Blad6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31</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9F36482-52A7-4D44-9F36-7701BBC7361B}">
      <formula1>$AE$526:$AE$531</formula1>
    </dataValidation>
    <dataValidation type="list" allowBlank="1" showInputMessage="1" showErrorMessage="1" sqref="G4:G494" xr:uid="{15BE5D53-09EE-45F6-8897-DD498EFD0FFE}">
      <formula1>$AE$515:$AE$524</formula1>
    </dataValidation>
    <dataValidation type="list" allowBlank="1" showInputMessage="1" showErrorMessage="1" sqref="F4:F494" xr:uid="{3357D587-59E2-421D-B4F5-5AB5819C0A97}">
      <formula1>$AE$498:$AE$513</formula1>
    </dataValidation>
    <dataValidation type="list" allowBlank="1" showInputMessage="1" showErrorMessage="1" sqref="E4:E494" xr:uid="{1AC47FCE-E007-455C-AFC5-64D3121D7648}">
      <formula1>$AE$533:$AE$535</formula1>
    </dataValidation>
    <dataValidation type="list" allowBlank="1" showInputMessage="1" showErrorMessage="1" sqref="A4:A494" xr:uid="{BC96D1B4-9EF3-4CCB-BFE6-C0B2F813FB77}">
      <formula1>$AE$542:$AE$547</formula1>
    </dataValidation>
    <dataValidation type="list" allowBlank="1" showInputMessage="1" showErrorMessage="1" sqref="L4:L494 O4:O494" xr:uid="{135C680E-3A85-4850-B6E4-F5A45275560C}">
      <formula1>$AE$537:$AE$540</formula1>
    </dataValidation>
  </dataValidation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codeName="Blad6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'32a'!P499/M3</f>
        <v>#DIV/0!</v>
      </c>
    </row>
    <row r="4" spans="1:14">
      <c r="A4" s="17" t="s">
        <v>90</v>
      </c>
      <c r="B4" s="325" t="e">
        <f>VLOOKUP(H5,'Kosten NEN2075'!A3:E52,3)</f>
        <v>#N/A</v>
      </c>
      <c r="C4" s="325"/>
      <c r="D4" s="325"/>
      <c r="E4" s="325"/>
      <c r="F4" s="20"/>
      <c r="G4" s="20"/>
      <c r="H4" s="13"/>
      <c r="K4" s="35" t="s">
        <v>91</v>
      </c>
      <c r="L4" s="47"/>
      <c r="M4" s="104"/>
      <c r="N4" s="86" t="e">
        <f>'32a'!P500/M4</f>
        <v>#DIV/0!</v>
      </c>
    </row>
    <row r="5" spans="1:14">
      <c r="A5" s="18" t="s">
        <v>92</v>
      </c>
      <c r="B5" s="326" t="e">
        <f>VLOOKUP(H5,'Kosten NEN2075'!A3:E52,4)</f>
        <v>#N/A</v>
      </c>
      <c r="C5" s="326"/>
      <c r="D5" s="326"/>
      <c r="E5" s="326"/>
      <c r="F5" s="322" t="s">
        <v>93</v>
      </c>
      <c r="G5" s="322"/>
      <c r="H5" s="14">
        <f>'Kosten NEN2075'!A34</f>
        <v>0</v>
      </c>
      <c r="K5" s="35" t="s">
        <v>262</v>
      </c>
      <c r="L5" s="47"/>
      <c r="M5" s="104"/>
      <c r="N5" s="86" t="e">
        <f>'32a'!P501/M5</f>
        <v>#DIV/0!</v>
      </c>
    </row>
    <row r="6" spans="1:14">
      <c r="A6" s="19" t="s">
        <v>95</v>
      </c>
      <c r="B6" s="327" t="e">
        <f>VLOOKUP(H5,'Kosten NEN2075'!A3:E52,5)</f>
        <v>#N/A</v>
      </c>
      <c r="C6" s="327"/>
      <c r="D6" s="327"/>
      <c r="E6" s="327"/>
      <c r="F6" s="323" t="s">
        <v>96</v>
      </c>
      <c r="G6" s="323"/>
      <c r="H6" s="15" t="str">
        <f>CONCATENATE(H5,"a")</f>
        <v>0a</v>
      </c>
      <c r="K6" s="35" t="s">
        <v>263</v>
      </c>
      <c r="L6" s="47"/>
      <c r="M6" s="104"/>
      <c r="N6" s="86" t="e">
        <f>'32a'!P502/M6</f>
        <v>#DIV/0!</v>
      </c>
    </row>
    <row r="7" spans="1:14">
      <c r="K7" s="35" t="s">
        <v>98</v>
      </c>
      <c r="L7" s="47"/>
      <c r="M7" s="104"/>
      <c r="N7" s="86" t="e">
        <f>'32a'!P503/M7</f>
        <v>#DIV/0!</v>
      </c>
    </row>
    <row r="8" spans="1:14">
      <c r="A8" s="4" t="s">
        <v>99</v>
      </c>
      <c r="B8" s="5"/>
      <c r="C8" s="5"/>
      <c r="D8" s="5"/>
      <c r="E8" s="16">
        <f>MAX(L3:L16)</f>
        <v>0</v>
      </c>
      <c r="K8" s="35" t="s">
        <v>103</v>
      </c>
      <c r="L8" s="47"/>
      <c r="M8" s="104"/>
      <c r="N8" s="86" t="e">
        <f>'32a'!P504/M8</f>
        <v>#DIV/0!</v>
      </c>
    </row>
    <row r="9" spans="1:14">
      <c r="A9" s="4" t="s">
        <v>74</v>
      </c>
      <c r="B9" s="5"/>
      <c r="C9" s="5"/>
      <c r="D9" s="5"/>
      <c r="E9" s="123">
        <v>0.08</v>
      </c>
      <c r="K9" s="35" t="s">
        <v>105</v>
      </c>
      <c r="L9" s="47"/>
      <c r="M9" s="104"/>
      <c r="N9" s="86" t="e">
        <f>'32a'!P505/M9</f>
        <v>#DIV/0!</v>
      </c>
    </row>
    <row r="10" spans="1:14">
      <c r="H10" s="8" t="s">
        <v>102</v>
      </c>
      <c r="K10" s="35" t="s">
        <v>287</v>
      </c>
      <c r="L10" s="47"/>
      <c r="M10" s="104"/>
      <c r="N10" s="86" t="e">
        <f>'32a'!P506/M10</f>
        <v>#REF!</v>
      </c>
    </row>
    <row r="11" spans="1:14">
      <c r="A11" s="4" t="s">
        <v>104</v>
      </c>
      <c r="B11" s="5"/>
      <c r="C11" s="5"/>
      <c r="D11" s="5"/>
      <c r="E11" s="5"/>
      <c r="F11" s="21"/>
      <c r="G11" s="21"/>
      <c r="H11" s="23" t="e">
        <f>SUM(N3:N16)*Offertetarief</f>
        <v>#DIV/0!</v>
      </c>
      <c r="K11" s="35" t="s">
        <v>288</v>
      </c>
      <c r="L11" s="47"/>
      <c r="M11" s="104"/>
      <c r="N11" s="86" t="e">
        <f>'32a'!P507/M11</f>
        <v>#REF!</v>
      </c>
    </row>
    <row r="12" spans="1:14">
      <c r="F12" s="8" t="s">
        <v>29</v>
      </c>
      <c r="G12" s="8" t="s">
        <v>107</v>
      </c>
      <c r="H12" s="8"/>
      <c r="K12" s="35" t="s">
        <v>322</v>
      </c>
      <c r="L12" s="47"/>
      <c r="M12" s="104"/>
      <c r="N12" s="86" t="e">
        <f>'32a'!P508/M12</f>
        <v>#DIV/0!</v>
      </c>
    </row>
    <row r="13" spans="1:14">
      <c r="A13" s="5" t="s">
        <v>323</v>
      </c>
      <c r="B13" s="5"/>
      <c r="C13" s="5"/>
      <c r="D13" s="5"/>
      <c r="E13" s="6"/>
      <c r="F13" s="44" t="e">
        <f>'32a'!N512</f>
        <v>#REF!</v>
      </c>
      <c r="G13" s="88"/>
      <c r="H13" s="24" t="e">
        <f>(F13*G13)*4</f>
        <v>#REF!</v>
      </c>
      <c r="K13" s="35" t="s">
        <v>324</v>
      </c>
      <c r="L13" s="47"/>
      <c r="M13" s="104"/>
      <c r="N13" s="86" t="e">
        <f>'32a'!P509/M13</f>
        <v>#DIV/0!</v>
      </c>
    </row>
    <row r="14" spans="1:14" ht="15.6">
      <c r="F14" s="22" t="s">
        <v>109</v>
      </c>
      <c r="G14" s="76"/>
      <c r="H14" s="24" t="e">
        <f>SUM(H11:H13)</f>
        <v>#DIV/0!</v>
      </c>
      <c r="K14" s="35"/>
      <c r="L14" s="47"/>
      <c r="M14" s="77"/>
      <c r="N14" s="86"/>
    </row>
    <row r="15" spans="1:14">
      <c r="K15" s="35"/>
      <c r="L15" s="47"/>
      <c r="M15" s="77"/>
      <c r="N15" s="86"/>
    </row>
    <row r="16" spans="1:14">
      <c r="A16" t="s">
        <v>110</v>
      </c>
      <c r="K16" s="37"/>
      <c r="L16" s="48"/>
      <c r="M16" s="78"/>
      <c r="N16" s="87"/>
    </row>
    <row r="17" spans="1:9">
      <c r="A17" s="319" t="s">
        <v>111</v>
      </c>
      <c r="B17" s="319"/>
      <c r="C17" s="319"/>
      <c r="D17" s="45" t="e">
        <f>'32a'!P512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t="s">
        <v>338</v>
      </c>
      <c r="B21" s="92"/>
      <c r="C21" s="92"/>
      <c r="D21" s="92"/>
      <c r="E21" s="296"/>
      <c r="F21" s="296"/>
      <c r="G21" s="296"/>
      <c r="H21" s="296"/>
      <c r="I21" s="93"/>
    </row>
    <row r="22" spans="1:9">
      <c r="A22" s="320" t="s">
        <v>116</v>
      </c>
      <c r="B22" s="321"/>
      <c r="C22" s="321"/>
      <c r="D22" s="307"/>
      <c r="E22" s="94">
        <f>'32a'!G512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'32a'!F512-E27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t="s">
        <v>339</v>
      </c>
      <c r="B28" s="92"/>
      <c r="C28" s="92"/>
      <c r="D28" s="92"/>
      <c r="E28" s="296"/>
      <c r="F28" s="296"/>
      <c r="G28" s="296"/>
      <c r="H28" s="296"/>
      <c r="I28" s="93"/>
    </row>
    <row r="29" spans="1:9">
      <c r="A29" s="295" t="s">
        <v>122</v>
      </c>
      <c r="B29" s="296"/>
      <c r="C29" s="296"/>
      <c r="D29" s="307"/>
      <c r="E29" s="94">
        <f>'32a'!S495</f>
        <v>0</v>
      </c>
      <c r="F29" s="95"/>
      <c r="G29" s="96">
        <f t="shared" si="0"/>
        <v>0</v>
      </c>
      <c r="H29" s="97"/>
      <c r="I29" s="96">
        <f t="shared" si="1"/>
        <v>0</v>
      </c>
    </row>
    <row r="30" spans="1:9">
      <c r="A30" s="295" t="s">
        <v>123</v>
      </c>
      <c r="B30" s="296"/>
      <c r="C30" s="296"/>
      <c r="D30" s="297"/>
      <c r="E30" s="26">
        <f>'32a'!R495</f>
        <v>0</v>
      </c>
      <c r="F30" s="62"/>
      <c r="G30" s="57">
        <f t="shared" si="0"/>
        <v>0</v>
      </c>
      <c r="H30" s="36"/>
      <c r="I30" s="57">
        <f t="shared" si="1"/>
        <v>0</v>
      </c>
    </row>
    <row r="31" spans="1:9">
      <c r="A31" s="295" t="s">
        <v>124</v>
      </c>
      <c r="B31" s="296"/>
      <c r="C31" s="296"/>
      <c r="D31" s="297"/>
      <c r="E31" s="26">
        <f>'32a'!T495</f>
        <v>0</v>
      </c>
      <c r="F31" s="62"/>
      <c r="G31" s="57">
        <f t="shared" si="0"/>
        <v>0</v>
      </c>
      <c r="H31" s="36"/>
      <c r="I31" s="57">
        <f t="shared" si="1"/>
        <v>0</v>
      </c>
    </row>
    <row r="32" spans="1:9">
      <c r="A32" s="295" t="s">
        <v>125</v>
      </c>
      <c r="B32" s="296"/>
      <c r="C32" s="296"/>
      <c r="D32" s="297"/>
      <c r="E32" s="26">
        <f>'32a'!U495</f>
        <v>0</v>
      </c>
      <c r="F32" s="62"/>
      <c r="G32" s="57">
        <f t="shared" si="0"/>
        <v>0</v>
      </c>
      <c r="H32" s="36"/>
      <c r="I32" s="57">
        <f t="shared" si="1"/>
        <v>0</v>
      </c>
    </row>
    <row r="33" spans="1:9">
      <c r="A33" s="295" t="s">
        <v>126</v>
      </c>
      <c r="B33" s="296"/>
      <c r="C33" s="296"/>
      <c r="D33" s="297"/>
      <c r="E33" s="26">
        <f>'32a'!V495</f>
        <v>0</v>
      </c>
      <c r="F33" s="62"/>
      <c r="G33" s="57">
        <f t="shared" si="0"/>
        <v>0</v>
      </c>
      <c r="H33" s="36"/>
      <c r="I33" s="57">
        <f t="shared" si="1"/>
        <v>0</v>
      </c>
    </row>
    <row r="34" spans="1:9">
      <c r="A34" s="295" t="s">
        <v>127</v>
      </c>
      <c r="B34" s="296"/>
      <c r="C34" s="296"/>
      <c r="D34" s="297"/>
      <c r="E34" s="26">
        <f>'32a'!W495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'32a'!N505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codeName="Blad6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32</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EFA93AC8-6828-4C65-89CC-7CBF77896E23}">
      <formula1>$AE$526:$AE$531</formula1>
    </dataValidation>
    <dataValidation type="list" allowBlank="1" showInputMessage="1" showErrorMessage="1" sqref="G4:G494" xr:uid="{C3F7F208-8E5E-49C6-A1B2-DC80D1588010}">
      <formula1>$AE$515:$AE$524</formula1>
    </dataValidation>
    <dataValidation type="list" allowBlank="1" showInputMessage="1" showErrorMessage="1" sqref="F4:F494" xr:uid="{2D8CD4B9-1E49-4ED8-AA8C-31983262615F}">
      <formula1>$AE$498:$AE$513</formula1>
    </dataValidation>
    <dataValidation type="list" allowBlank="1" showInputMessage="1" showErrorMessage="1" sqref="E4:E494" xr:uid="{54686805-63E8-4DCE-802B-D2368FB5D898}">
      <formula1>$AE$533:$AE$535</formula1>
    </dataValidation>
    <dataValidation type="list" allowBlank="1" showInputMessage="1" showErrorMessage="1" sqref="A4:A494" xr:uid="{52883DCC-9393-415F-A009-4DD1EFCE7DEF}">
      <formula1>$AE$542:$AE$547</formula1>
    </dataValidation>
    <dataValidation type="list" allowBlank="1" showInputMessage="1" showErrorMessage="1" sqref="L4:L494 O4:O494" xr:uid="{C391CD57-23C4-425C-91FE-1435B6535CFB}">
      <formula1>$AE$537:$AE$540</formula1>
    </dataValidation>
  </dataValidation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codeName="Blad6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'33a'!P499/M3</f>
        <v>#DIV/0!</v>
      </c>
    </row>
    <row r="4" spans="1:14">
      <c r="A4" s="17" t="s">
        <v>90</v>
      </c>
      <c r="B4" s="325" t="e">
        <f>VLOOKUP(H5,'Kosten NEN2075'!A3:E52,3)</f>
        <v>#N/A</v>
      </c>
      <c r="C4" s="325"/>
      <c r="D4" s="325"/>
      <c r="E4" s="325"/>
      <c r="F4" s="20"/>
      <c r="G4" s="20"/>
      <c r="H4" s="13"/>
      <c r="K4" s="35" t="s">
        <v>91</v>
      </c>
      <c r="L4" s="47"/>
      <c r="M4" s="104"/>
      <c r="N4" s="86" t="e">
        <f>'33a'!P500/M4</f>
        <v>#DIV/0!</v>
      </c>
    </row>
    <row r="5" spans="1:14">
      <c r="A5" s="18" t="s">
        <v>92</v>
      </c>
      <c r="B5" s="326" t="e">
        <f>VLOOKUP(H5,'Kosten NEN2075'!A3:E52,4)</f>
        <v>#N/A</v>
      </c>
      <c r="C5" s="326"/>
      <c r="D5" s="326"/>
      <c r="E5" s="326"/>
      <c r="F5" s="322" t="s">
        <v>93</v>
      </c>
      <c r="G5" s="322"/>
      <c r="H5" s="14">
        <f>'Kosten NEN2075'!A35</f>
        <v>0</v>
      </c>
      <c r="K5" s="35" t="s">
        <v>262</v>
      </c>
      <c r="L5" s="47"/>
      <c r="M5" s="104"/>
      <c r="N5" s="86" t="e">
        <f>'33a'!P501/M5</f>
        <v>#DIV/0!</v>
      </c>
    </row>
    <row r="6" spans="1:14">
      <c r="A6" s="19" t="s">
        <v>95</v>
      </c>
      <c r="B6" s="327" t="e">
        <f>VLOOKUP(H5,'Kosten NEN2075'!A3:E52,5)</f>
        <v>#N/A</v>
      </c>
      <c r="C6" s="327"/>
      <c r="D6" s="327"/>
      <c r="E6" s="327"/>
      <c r="F6" s="323" t="s">
        <v>96</v>
      </c>
      <c r="G6" s="323"/>
      <c r="H6" s="15" t="str">
        <f>CONCATENATE(H5,"a")</f>
        <v>0a</v>
      </c>
      <c r="K6" s="35" t="s">
        <v>263</v>
      </c>
      <c r="L6" s="47"/>
      <c r="M6" s="104"/>
      <c r="N6" s="86" t="e">
        <f>'33a'!P502/M6</f>
        <v>#DIV/0!</v>
      </c>
    </row>
    <row r="7" spans="1:14">
      <c r="K7" s="35" t="s">
        <v>98</v>
      </c>
      <c r="L7" s="47"/>
      <c r="M7" s="104"/>
      <c r="N7" s="86" t="e">
        <f>'33a'!P503/M7</f>
        <v>#DIV/0!</v>
      </c>
    </row>
    <row r="8" spans="1:14">
      <c r="A8" s="4" t="s">
        <v>99</v>
      </c>
      <c r="B8" s="5"/>
      <c r="C8" s="5"/>
      <c r="D8" s="5"/>
      <c r="E8" s="16">
        <f>MAX(L3:L16)</f>
        <v>0</v>
      </c>
      <c r="K8" s="35" t="s">
        <v>103</v>
      </c>
      <c r="L8" s="47"/>
      <c r="M8" s="104"/>
      <c r="N8" s="86" t="e">
        <f>'33a'!P504/M8</f>
        <v>#DIV/0!</v>
      </c>
    </row>
    <row r="9" spans="1:14">
      <c r="A9" s="4" t="s">
        <v>74</v>
      </c>
      <c r="B9" s="5"/>
      <c r="C9" s="5"/>
      <c r="D9" s="5"/>
      <c r="E9" s="123">
        <v>0.08</v>
      </c>
      <c r="K9" s="35" t="s">
        <v>105</v>
      </c>
      <c r="L9" s="47"/>
      <c r="M9" s="104"/>
      <c r="N9" s="86" t="e">
        <f>'33a'!P505/M9</f>
        <v>#DIV/0!</v>
      </c>
    </row>
    <row r="10" spans="1:14">
      <c r="H10" s="8" t="s">
        <v>102</v>
      </c>
      <c r="K10" s="35" t="s">
        <v>287</v>
      </c>
      <c r="L10" s="47"/>
      <c r="M10" s="104"/>
      <c r="N10" s="86" t="e">
        <f>'33a'!P506/M10</f>
        <v>#REF!</v>
      </c>
    </row>
    <row r="11" spans="1:14">
      <c r="A11" s="4" t="s">
        <v>104</v>
      </c>
      <c r="B11" s="5"/>
      <c r="C11" s="5"/>
      <c r="D11" s="5"/>
      <c r="E11" s="5"/>
      <c r="F11" s="21"/>
      <c r="G11" s="21"/>
      <c r="H11" s="23" t="e">
        <f>SUM(N3:N16)*Offertetarief</f>
        <v>#DIV/0!</v>
      </c>
      <c r="K11" s="35" t="s">
        <v>288</v>
      </c>
      <c r="L11" s="47"/>
      <c r="M11" s="104"/>
      <c r="N11" s="86" t="e">
        <f>'33a'!P507/M11</f>
        <v>#REF!</v>
      </c>
    </row>
    <row r="12" spans="1:14">
      <c r="F12" s="8" t="s">
        <v>29</v>
      </c>
      <c r="G12" s="8" t="s">
        <v>107</v>
      </c>
      <c r="K12" s="35" t="s">
        <v>322</v>
      </c>
      <c r="L12" s="47"/>
      <c r="M12" s="104"/>
      <c r="N12" s="86" t="e">
        <f>'33a'!P508/M12</f>
        <v>#DIV/0!</v>
      </c>
    </row>
    <row r="13" spans="1:14">
      <c r="A13" s="5" t="s">
        <v>323</v>
      </c>
      <c r="B13" s="5"/>
      <c r="C13" s="5"/>
      <c r="D13" s="5"/>
      <c r="E13" s="6"/>
      <c r="F13" s="44" t="e">
        <f>'33a'!N512</f>
        <v>#REF!</v>
      </c>
      <c r="G13" s="88"/>
      <c r="H13" s="24" t="e">
        <f>(F13*G13)*4</f>
        <v>#REF!</v>
      </c>
      <c r="K13" s="35" t="s">
        <v>324</v>
      </c>
      <c r="L13" s="47"/>
      <c r="M13" s="104"/>
      <c r="N13" s="86" t="e">
        <f>'33a'!P509/M13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'33a'!P512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'33a'!G512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'33a'!F512-E27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'33a'!S495</f>
        <v>0</v>
      </c>
      <c r="F29" s="95"/>
      <c r="G29" s="96">
        <f t="shared" si="0"/>
        <v>0</v>
      </c>
      <c r="H29" s="97"/>
      <c r="I29" s="96">
        <f t="shared" si="1"/>
        <v>0</v>
      </c>
    </row>
    <row r="30" spans="1:9">
      <c r="A30" s="295" t="s">
        <v>123</v>
      </c>
      <c r="B30" s="296"/>
      <c r="C30" s="296"/>
      <c r="D30" s="297"/>
      <c r="E30" s="26">
        <f>'33a'!R495</f>
        <v>0</v>
      </c>
      <c r="F30" s="62"/>
      <c r="G30" s="57">
        <f t="shared" si="0"/>
        <v>0</v>
      </c>
      <c r="H30" s="36"/>
      <c r="I30" s="57">
        <f t="shared" si="1"/>
        <v>0</v>
      </c>
    </row>
    <row r="31" spans="1:9">
      <c r="A31" s="295" t="s">
        <v>124</v>
      </c>
      <c r="B31" s="296"/>
      <c r="C31" s="296"/>
      <c r="D31" s="297"/>
      <c r="E31" s="26">
        <f>'33a'!T495</f>
        <v>0</v>
      </c>
      <c r="F31" s="62"/>
      <c r="G31" s="57">
        <f t="shared" si="0"/>
        <v>0</v>
      </c>
      <c r="H31" s="36"/>
      <c r="I31" s="57">
        <f t="shared" si="1"/>
        <v>0</v>
      </c>
    </row>
    <row r="32" spans="1:9">
      <c r="A32" s="295" t="s">
        <v>125</v>
      </c>
      <c r="B32" s="296"/>
      <c r="C32" s="296"/>
      <c r="D32" s="297"/>
      <c r="E32" s="26">
        <f>'33a'!U495</f>
        <v>0</v>
      </c>
      <c r="F32" s="62"/>
      <c r="G32" s="57">
        <f t="shared" si="0"/>
        <v>0</v>
      </c>
      <c r="H32" s="36"/>
      <c r="I32" s="57">
        <f t="shared" si="1"/>
        <v>0</v>
      </c>
    </row>
    <row r="33" spans="1:9">
      <c r="A33" s="295" t="s">
        <v>126</v>
      </c>
      <c r="B33" s="296"/>
      <c r="C33" s="296"/>
      <c r="D33" s="297"/>
      <c r="E33" s="26">
        <f>'33a'!V495</f>
        <v>0</v>
      </c>
      <c r="F33" s="62"/>
      <c r="G33" s="57">
        <f t="shared" si="0"/>
        <v>0</v>
      </c>
      <c r="H33" s="36"/>
      <c r="I33" s="57">
        <f t="shared" si="1"/>
        <v>0</v>
      </c>
    </row>
    <row r="34" spans="1:9">
      <c r="A34" s="295" t="s">
        <v>127</v>
      </c>
      <c r="B34" s="296"/>
      <c r="C34" s="296"/>
      <c r="D34" s="297"/>
      <c r="E34" s="26">
        <f>'33a'!W495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'33a'!N505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63"/>
  <sheetViews>
    <sheetView showGridLines="0" topLeftCell="A14" workbookViewId="0">
      <selection activeCell="E67" sqref="E67"/>
    </sheetView>
  </sheetViews>
  <sheetFormatPr defaultRowHeight="14.4"/>
  <cols>
    <col min="1" max="1" width="30" customWidth="1"/>
    <col min="4" max="4" width="13.33203125" customWidth="1"/>
    <col min="5" max="5" width="14" bestFit="1" customWidth="1"/>
    <col min="6" max="6" width="17.88671875" customWidth="1"/>
    <col min="7"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t="str">
        <f>B4</f>
        <v>Gemeentewerf</v>
      </c>
      <c r="B2" s="339"/>
      <c r="C2" s="339"/>
      <c r="D2" s="339"/>
      <c r="E2" s="339"/>
      <c r="F2" s="339"/>
      <c r="G2" s="339"/>
      <c r="H2" s="339"/>
      <c r="K2" t="s">
        <v>85</v>
      </c>
      <c r="L2" t="s">
        <v>86</v>
      </c>
      <c r="M2" s="40" t="s">
        <v>87</v>
      </c>
      <c r="N2" t="s">
        <v>88</v>
      </c>
    </row>
    <row r="3" spans="1:14">
      <c r="K3" s="33" t="s">
        <v>91</v>
      </c>
      <c r="L3" s="46">
        <v>260</v>
      </c>
      <c r="M3" s="225"/>
      <c r="N3" s="85">
        <f>SUMIF('2a'!$K$4:$K$499,"B",'2a'!$V$4:$V$499)</f>
        <v>0</v>
      </c>
    </row>
    <row r="4" spans="1:14">
      <c r="A4" s="17" t="s">
        <v>90</v>
      </c>
      <c r="B4" s="325" t="str">
        <f>VLOOKUP(H5,'Kosten NEN2075'!A3:E52,3)</f>
        <v>Gemeentewerf</v>
      </c>
      <c r="C4" s="325"/>
      <c r="D4" s="325"/>
      <c r="E4" s="325"/>
      <c r="F4" s="20"/>
      <c r="G4" s="20"/>
      <c r="H4" s="13"/>
      <c r="K4" s="35" t="s">
        <v>263</v>
      </c>
      <c r="L4" s="47">
        <v>260</v>
      </c>
      <c r="M4" s="226"/>
      <c r="N4" s="86">
        <f>SUMIF('2a'!$K$4:$K$499,"D",'2a'!$V$4:$V$499)</f>
        <v>0</v>
      </c>
    </row>
    <row r="5" spans="1:14">
      <c r="A5" s="18" t="s">
        <v>92</v>
      </c>
      <c r="B5" s="326" t="str">
        <f>VLOOKUP(H5,'Kosten NEN2075'!A3:E52,4)</f>
        <v>Broeklanden</v>
      </c>
      <c r="C5" s="326"/>
      <c r="D5" s="326"/>
      <c r="E5" s="326"/>
      <c r="F5" s="322" t="s">
        <v>93</v>
      </c>
      <c r="G5" s="322"/>
      <c r="H5" s="14">
        <f>'Kosten NEN2075'!A4</f>
        <v>2</v>
      </c>
      <c r="K5" s="35" t="s">
        <v>98</v>
      </c>
      <c r="L5" s="47">
        <v>260</v>
      </c>
      <c r="M5" s="226"/>
      <c r="N5" s="86">
        <f>SUMIF('2a'!$K$4:$K$499,"E",'2a'!$V$4:$V$499)</f>
        <v>0</v>
      </c>
    </row>
    <row r="6" spans="1:14">
      <c r="A6" s="19" t="s">
        <v>95</v>
      </c>
      <c r="B6" s="327" t="str">
        <f>VLOOKUP(H5,'Kosten NEN2075'!A3:E52,5)</f>
        <v>Elburg</v>
      </c>
      <c r="C6" s="327"/>
      <c r="D6" s="327"/>
      <c r="E6" s="327"/>
      <c r="F6" s="323" t="s">
        <v>96</v>
      </c>
      <c r="G6" s="323"/>
      <c r="H6" s="15" t="str">
        <f>CONCATENATE(H5,"a")</f>
        <v>2a</v>
      </c>
      <c r="K6" s="37" t="s">
        <v>105</v>
      </c>
      <c r="L6" s="48">
        <v>260</v>
      </c>
      <c r="M6" s="227"/>
      <c r="N6" s="87">
        <f>SUMIF('2a'!$K$4:$K$499,"G",'2a'!$V$4:$V$499)</f>
        <v>0</v>
      </c>
    </row>
    <row r="8" spans="1:14">
      <c r="A8" s="4" t="s">
        <v>99</v>
      </c>
      <c r="B8" s="5"/>
      <c r="C8" s="5"/>
      <c r="D8" s="5"/>
      <c r="E8" s="16">
        <f>MAX(L3:L16)</f>
        <v>260</v>
      </c>
    </row>
    <row r="9" spans="1:14">
      <c r="A9" s="4" t="s">
        <v>74</v>
      </c>
      <c r="B9" s="5"/>
      <c r="C9" s="5"/>
      <c r="D9" s="5"/>
      <c r="E9" s="196">
        <v>0.08</v>
      </c>
    </row>
    <row r="10" spans="1:14">
      <c r="H10" s="8" t="s">
        <v>102</v>
      </c>
    </row>
    <row r="11" spans="1:14">
      <c r="A11" s="4" t="s">
        <v>104</v>
      </c>
      <c r="B11" s="5"/>
      <c r="C11" s="5"/>
      <c r="D11" s="5"/>
      <c r="E11" s="5"/>
      <c r="F11" s="21"/>
      <c r="G11" s="21"/>
      <c r="H11" s="197">
        <f>SUM(N3:N16)*Offertetarief</f>
        <v>0</v>
      </c>
    </row>
    <row r="12" spans="1:14">
      <c r="E12" t="s">
        <v>106</v>
      </c>
      <c r="F12" s="8" t="s">
        <v>29</v>
      </c>
      <c r="G12" s="8" t="s">
        <v>107</v>
      </c>
    </row>
    <row r="13" spans="1:14">
      <c r="A13" s="5" t="s">
        <v>289</v>
      </c>
      <c r="B13" s="5"/>
      <c r="C13" s="5"/>
      <c r="D13" s="5"/>
      <c r="E13" s="199">
        <v>4</v>
      </c>
      <c r="F13" s="44">
        <f>SUMIF('2a'!K4:K499,"&lt;&gt;X",'2a'!R4:R499)</f>
        <v>469.23</v>
      </c>
      <c r="G13" s="224"/>
      <c r="H13" s="200">
        <f>(F13*G13)*4</f>
        <v>0</v>
      </c>
    </row>
    <row r="14" spans="1:14" ht="15.6">
      <c r="F14" s="22" t="s">
        <v>109</v>
      </c>
      <c r="G14" s="76"/>
      <c r="H14" s="200">
        <f>SUM(H11:H13)</f>
        <v>0</v>
      </c>
    </row>
    <row r="16" spans="1:14">
      <c r="A16" t="s">
        <v>110</v>
      </c>
    </row>
    <row r="17" spans="1:9">
      <c r="A17" s="319" t="s">
        <v>111</v>
      </c>
      <c r="B17" s="319"/>
      <c r="C17" s="319"/>
      <c r="D17" s="45">
        <f>'2a'!T500</f>
        <v>93295.8</v>
      </c>
      <c r="E17" s="319" t="s">
        <v>112</v>
      </c>
      <c r="F17" s="319"/>
      <c r="G17" s="45">
        <f>D17/E8</f>
        <v>358.83</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SUMIFS('2a'!R4:R499,'2a'!L4:L499,"Linoleum",'2a'!K4:K499,"&lt;&gt;X")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SUMIFS('2a'!R4:R499,'2a'!L4:L499,"Tapijt",'2a'!K4:K499,"&lt;&gt;X")</f>
        <v>0</v>
      </c>
      <c r="F26" s="229"/>
      <c r="G26" s="206">
        <f t="shared" si="0"/>
        <v>0</v>
      </c>
      <c r="H26" s="36">
        <v>1</v>
      </c>
      <c r="I26" s="207">
        <f t="shared" si="1"/>
        <v>0</v>
      </c>
    </row>
    <row r="27" spans="1:9">
      <c r="A27" s="295" t="s">
        <v>121</v>
      </c>
      <c r="B27" s="296"/>
      <c r="C27" s="296"/>
      <c r="D27" s="308"/>
      <c r="E27" s="99">
        <f>SUMIFS('2a'!R4:R499,'2a'!L4:L499,"Steen/glad")-SUMIFS('2a'!R4:R499,'2a'!L4:L499,"Steen/glad",'2a'!K4:K499,"G")-SUMIFS('2a'!R4:R499,'2a'!L4:L499,"Steen/glad",'2a'!K4:K499,"X")</f>
        <v>386.11999999999978</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'2a'!W500</f>
        <v>0</v>
      </c>
      <c r="F29" s="228"/>
      <c r="G29" s="204">
        <f t="shared" si="0"/>
        <v>0</v>
      </c>
      <c r="H29" s="97">
        <v>3</v>
      </c>
      <c r="I29" s="205">
        <f t="shared" si="1"/>
        <v>0</v>
      </c>
    </row>
    <row r="30" spans="1:9">
      <c r="A30" s="295" t="s">
        <v>123</v>
      </c>
      <c r="B30" s="296"/>
      <c r="C30" s="296"/>
      <c r="D30" s="297"/>
      <c r="E30" s="26">
        <f>'2a'!X500</f>
        <v>0</v>
      </c>
      <c r="F30" s="229"/>
      <c r="G30" s="206">
        <f t="shared" si="0"/>
        <v>0</v>
      </c>
      <c r="H30" s="36">
        <v>3</v>
      </c>
      <c r="I30" s="207">
        <f t="shared" si="1"/>
        <v>0</v>
      </c>
    </row>
    <row r="31" spans="1:9">
      <c r="A31" s="295" t="s">
        <v>124</v>
      </c>
      <c r="B31" s="296"/>
      <c r="C31" s="296"/>
      <c r="D31" s="297"/>
      <c r="E31" s="26">
        <f>'2a'!Y500</f>
        <v>0</v>
      </c>
      <c r="F31" s="229"/>
      <c r="G31" s="206">
        <f t="shared" si="0"/>
        <v>0</v>
      </c>
      <c r="H31" s="36">
        <v>3</v>
      </c>
      <c r="I31" s="207">
        <f t="shared" si="1"/>
        <v>0</v>
      </c>
    </row>
    <row r="32" spans="1:9">
      <c r="A32" s="295" t="s">
        <v>290</v>
      </c>
      <c r="B32" s="296"/>
      <c r="C32" s="296"/>
      <c r="D32" s="297"/>
      <c r="E32" s="26">
        <f>'2a'!Z500</f>
        <v>0</v>
      </c>
      <c r="F32" s="229"/>
      <c r="G32" s="206">
        <f t="shared" si="0"/>
        <v>0</v>
      </c>
      <c r="H32" s="36">
        <v>1</v>
      </c>
      <c r="I32" s="207">
        <f t="shared" si="1"/>
        <v>0</v>
      </c>
    </row>
    <row r="33" spans="1:9">
      <c r="A33" s="295" t="s">
        <v>126</v>
      </c>
      <c r="B33" s="296"/>
      <c r="C33" s="296"/>
      <c r="D33" s="297"/>
      <c r="E33" s="26">
        <f>'2a'!AA500</f>
        <v>0</v>
      </c>
      <c r="F33" s="229"/>
      <c r="G33" s="206">
        <f t="shared" si="0"/>
        <v>0</v>
      </c>
      <c r="H33" s="36">
        <v>1</v>
      </c>
      <c r="I33" s="207">
        <f t="shared" si="1"/>
        <v>0</v>
      </c>
    </row>
    <row r="34" spans="1:9">
      <c r="A34" s="295" t="s">
        <v>127</v>
      </c>
      <c r="B34" s="296"/>
      <c r="C34" s="296"/>
      <c r="D34" s="297"/>
      <c r="E34" s="26">
        <f>'2a'!AB500</f>
        <v>0</v>
      </c>
      <c r="F34" s="229"/>
      <c r="G34" s="206">
        <f t="shared" si="0"/>
        <v>0</v>
      </c>
      <c r="H34" s="36">
        <v>1</v>
      </c>
      <c r="I34" s="207">
        <f t="shared" si="1"/>
        <v>0</v>
      </c>
    </row>
    <row r="35" spans="1:9">
      <c r="A35" s="92"/>
      <c r="B35" s="92"/>
      <c r="C35" s="92"/>
      <c r="D35" s="296"/>
      <c r="E35" s="296"/>
      <c r="F35" s="296"/>
      <c r="G35" s="296"/>
      <c r="H35" s="223"/>
      <c r="I35" s="210"/>
    </row>
    <row r="36" spans="1:9">
      <c r="A36" s="295" t="s">
        <v>128</v>
      </c>
      <c r="B36" s="296"/>
      <c r="C36" s="296"/>
      <c r="D36" s="297"/>
      <c r="E36" s="26">
        <f>SUMIF('2a'!K4:K499,"G",'2a'!R4:R499)</f>
        <v>83.110000000000014</v>
      </c>
      <c r="F36" s="229"/>
      <c r="G36" s="206">
        <f>E36*F36</f>
        <v>0</v>
      </c>
      <c r="H36" s="36">
        <v>4</v>
      </c>
      <c r="I36" s="207">
        <f>G36*H36</f>
        <v>0</v>
      </c>
    </row>
    <row r="37" spans="1:9" hidden="1">
      <c r="A37" s="309"/>
      <c r="B37" s="310"/>
      <c r="C37" s="310"/>
      <c r="D37" s="311"/>
      <c r="E37" s="27"/>
      <c r="F37" s="211"/>
      <c r="G37" s="220"/>
      <c r="H37" s="38"/>
      <c r="I37" s="212"/>
    </row>
    <row r="38" spans="1:9" ht="15.6">
      <c r="H38" s="28" t="s">
        <v>109</v>
      </c>
      <c r="I38" s="213">
        <f>SUM(I22:I37)</f>
        <v>0</v>
      </c>
    </row>
    <row r="40" spans="1:9" hidden="1">
      <c r="A40" s="25" t="s">
        <v>54</v>
      </c>
      <c r="D40" t="s">
        <v>129</v>
      </c>
      <c r="E40" t="s">
        <v>130</v>
      </c>
      <c r="F40" t="s">
        <v>131</v>
      </c>
      <c r="G40" t="s">
        <v>114</v>
      </c>
      <c r="H40" t="s">
        <v>115</v>
      </c>
      <c r="I40" t="s">
        <v>102</v>
      </c>
    </row>
    <row r="41" spans="1:9" hidden="1">
      <c r="A41" s="314"/>
      <c r="B41" s="315"/>
      <c r="C41" s="315"/>
      <c r="D41" s="9"/>
      <c r="E41" s="84"/>
      <c r="F41" s="232"/>
      <c r="G41" s="215">
        <f>E41*F41</f>
        <v>0</v>
      </c>
      <c r="H41" s="34"/>
      <c r="I41" s="216">
        <f>G41*H41</f>
        <v>0</v>
      </c>
    </row>
    <row r="42" spans="1:9" hidden="1">
      <c r="A42" s="312"/>
      <c r="B42" s="313"/>
      <c r="C42" s="313"/>
      <c r="D42" s="10"/>
      <c r="E42" s="10"/>
      <c r="F42" s="232"/>
      <c r="G42" s="206">
        <f t="shared" ref="G42:G51" si="2">E42*F42</f>
        <v>0</v>
      </c>
      <c r="H42" s="36"/>
      <c r="I42" s="207"/>
    </row>
    <row r="43" spans="1:9" hidden="1">
      <c r="A43" s="312"/>
      <c r="B43" s="313"/>
      <c r="C43" s="313"/>
      <c r="D43" s="10"/>
      <c r="E43" s="10"/>
      <c r="F43" s="217"/>
      <c r="G43" s="206">
        <f t="shared" si="2"/>
        <v>0</v>
      </c>
      <c r="H43" s="36"/>
      <c r="I43" s="207"/>
    </row>
    <row r="44" spans="1:9" hidden="1">
      <c r="A44" s="312"/>
      <c r="B44" s="313"/>
      <c r="C44" s="313"/>
      <c r="D44" s="10"/>
      <c r="E44" s="10"/>
      <c r="F44" s="217"/>
      <c r="G44" s="206">
        <f t="shared" si="2"/>
        <v>0</v>
      </c>
      <c r="H44" s="36"/>
      <c r="I44" s="207"/>
    </row>
    <row r="45" spans="1:9" hidden="1">
      <c r="A45" s="312"/>
      <c r="B45" s="313"/>
      <c r="C45" s="313"/>
      <c r="D45" s="10"/>
      <c r="E45" s="10"/>
      <c r="F45" s="217"/>
      <c r="G45" s="206">
        <f t="shared" si="2"/>
        <v>0</v>
      </c>
      <c r="H45" s="36"/>
      <c r="I45" s="207"/>
    </row>
    <row r="46" spans="1:9" hidden="1">
      <c r="A46" s="312"/>
      <c r="B46" s="313"/>
      <c r="C46" s="313"/>
      <c r="D46" s="10"/>
      <c r="E46" s="10"/>
      <c r="F46" s="217"/>
      <c r="G46" s="206">
        <f t="shared" si="2"/>
        <v>0</v>
      </c>
      <c r="H46" s="36"/>
      <c r="I46" s="207"/>
    </row>
    <row r="47" spans="1:9" hidden="1">
      <c r="A47" s="312"/>
      <c r="B47" s="313"/>
      <c r="C47" s="313"/>
      <c r="D47" s="10"/>
      <c r="E47" s="10"/>
      <c r="F47" s="217"/>
      <c r="G47" s="206">
        <f t="shared" si="2"/>
        <v>0</v>
      </c>
      <c r="H47" s="36"/>
      <c r="I47" s="207"/>
    </row>
    <row r="48" spans="1:9" hidden="1">
      <c r="A48" s="312"/>
      <c r="B48" s="313"/>
      <c r="C48" s="313"/>
      <c r="D48" s="10"/>
      <c r="E48" s="10"/>
      <c r="F48" s="217"/>
      <c r="G48" s="206">
        <f t="shared" si="2"/>
        <v>0</v>
      </c>
      <c r="H48" s="36"/>
      <c r="I48" s="207"/>
    </row>
    <row r="49" spans="1:9" hidden="1">
      <c r="A49" s="312"/>
      <c r="B49" s="313"/>
      <c r="C49" s="313"/>
      <c r="D49" s="10"/>
      <c r="E49" s="10"/>
      <c r="F49" s="217"/>
      <c r="G49" s="206">
        <f t="shared" si="2"/>
        <v>0</v>
      </c>
      <c r="H49" s="36"/>
      <c r="I49" s="207"/>
    </row>
    <row r="50" spans="1:9" hidden="1">
      <c r="A50" s="312"/>
      <c r="B50" s="313"/>
      <c r="C50" s="313"/>
      <c r="D50" s="10"/>
      <c r="E50" s="10"/>
      <c r="F50" s="217"/>
      <c r="G50" s="206">
        <f t="shared" si="2"/>
        <v>0</v>
      </c>
      <c r="H50" s="36"/>
      <c r="I50" s="207"/>
    </row>
    <row r="51" spans="1:9" hidden="1">
      <c r="A51" s="316"/>
      <c r="B51" s="317"/>
      <c r="C51" s="317"/>
      <c r="D51" s="11"/>
      <c r="E51" s="11"/>
      <c r="F51" s="219"/>
      <c r="G51" s="220">
        <f t="shared" si="2"/>
        <v>0</v>
      </c>
      <c r="H51" s="38"/>
      <c r="I51" s="212"/>
    </row>
    <row r="52" spans="1:9" ht="15.6" hidden="1">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414</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92VUdgFgu3ibkn3fqteuem56NtP4iIUbpIunyD/IM/0sy/H9taGjkcwzDhF+J/hDbA73Sy9pNDeMqMm2tNkF6g==" saltValue="P4ETITJOtSD79xHwjK8Afg==" spinCount="100000" sheet="1" objects="1" scenarios="1"/>
  <mergeCells count="37">
    <mergeCell ref="A2:H2"/>
    <mergeCell ref="E28:H28"/>
    <mergeCell ref="A27:D27"/>
    <mergeCell ref="B4:E4"/>
    <mergeCell ref="B5:E5"/>
    <mergeCell ref="F5:G5"/>
    <mergeCell ref="B6:E6"/>
    <mergeCell ref="F6:G6"/>
    <mergeCell ref="A17:C17"/>
    <mergeCell ref="E17:F17"/>
    <mergeCell ref="A22:D22"/>
    <mergeCell ref="A23:D23"/>
    <mergeCell ref="A24:D24"/>
    <mergeCell ref="A25:D25"/>
    <mergeCell ref="A26:D26"/>
    <mergeCell ref="E21:H21"/>
    <mergeCell ref="A36:D36"/>
    <mergeCell ref="A37:D37"/>
    <mergeCell ref="A41:C41"/>
    <mergeCell ref="A59:I63"/>
    <mergeCell ref="A42:C42"/>
    <mergeCell ref="A50:C50"/>
    <mergeCell ref="A51:C51"/>
    <mergeCell ref="A44:C44"/>
    <mergeCell ref="A45:C45"/>
    <mergeCell ref="A46:C46"/>
    <mergeCell ref="A47:C47"/>
    <mergeCell ref="A48:C48"/>
    <mergeCell ref="A49:C49"/>
    <mergeCell ref="A43:C43"/>
    <mergeCell ref="A34:D34"/>
    <mergeCell ref="D35:G35"/>
    <mergeCell ref="A29:D29"/>
    <mergeCell ref="A30:D30"/>
    <mergeCell ref="A31:D31"/>
    <mergeCell ref="A32:D32"/>
    <mergeCell ref="A33:D33"/>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codeName="Blad7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33</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6D1E48B7-138E-4523-AC9B-F1ABF3DE4071}">
      <formula1>$AE$526:$AE$531</formula1>
    </dataValidation>
    <dataValidation type="list" allowBlank="1" showInputMessage="1" showErrorMessage="1" sqref="G4:G494" xr:uid="{C4F1F054-84A6-48B4-AAA6-B4C3A680ADF4}">
      <formula1>$AE$515:$AE$524</formula1>
    </dataValidation>
    <dataValidation type="list" allowBlank="1" showInputMessage="1" showErrorMessage="1" sqref="F4:F494" xr:uid="{A2EC1F2B-A665-47EE-9CEF-7D3383FFA678}">
      <formula1>$AE$498:$AE$513</formula1>
    </dataValidation>
    <dataValidation type="list" allowBlank="1" showInputMessage="1" showErrorMessage="1" sqref="E4:E494" xr:uid="{A616C7A0-75C1-434C-8848-D78DF70A7883}">
      <formula1>$AE$533:$AE$535</formula1>
    </dataValidation>
    <dataValidation type="list" allowBlank="1" showInputMessage="1" showErrorMessage="1" sqref="A4:A494" xr:uid="{E9802969-EFCA-4CA6-AC49-5795E19A138A}">
      <formula1>$AE$542:$AE$547</formula1>
    </dataValidation>
    <dataValidation type="list" allowBlank="1" showInputMessage="1" showErrorMessage="1" sqref="L4:L494 O4:O494" xr:uid="{D2D137E8-F84A-46DA-A2BA-ECB8A89E8156}">
      <formula1>$AE$537:$AE$540</formula1>
    </dataValidation>
  </dataValidation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codeName="Blad7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'34a'!P499/M3</f>
        <v>#DIV/0!</v>
      </c>
    </row>
    <row r="4" spans="1:14">
      <c r="A4" s="17" t="s">
        <v>90</v>
      </c>
      <c r="B4" s="325" t="e">
        <f>VLOOKUP(H5,'Kosten NEN2075'!A3:E52,3)</f>
        <v>#N/A</v>
      </c>
      <c r="C4" s="325"/>
      <c r="D4" s="325"/>
      <c r="E4" s="325"/>
      <c r="F4" s="20"/>
      <c r="G4" s="20"/>
      <c r="H4" s="13"/>
      <c r="K4" s="35" t="s">
        <v>91</v>
      </c>
      <c r="L4" s="47"/>
      <c r="M4" s="104"/>
      <c r="N4" s="86" t="e">
        <f>'34a'!P500/M4</f>
        <v>#DIV/0!</v>
      </c>
    </row>
    <row r="5" spans="1:14">
      <c r="A5" s="18" t="s">
        <v>92</v>
      </c>
      <c r="B5" s="326" t="e">
        <f>VLOOKUP(H5,'Kosten NEN2075'!A3:E52,4)</f>
        <v>#N/A</v>
      </c>
      <c r="C5" s="326"/>
      <c r="D5" s="326"/>
      <c r="E5" s="326"/>
      <c r="F5" s="322" t="s">
        <v>93</v>
      </c>
      <c r="G5" s="322"/>
      <c r="H5" s="14">
        <f>'Kosten NEN2075'!A36</f>
        <v>0</v>
      </c>
      <c r="K5" s="35" t="s">
        <v>262</v>
      </c>
      <c r="L5" s="47"/>
      <c r="M5" s="104"/>
      <c r="N5" s="86" t="e">
        <f>'34a'!P501/M5</f>
        <v>#DIV/0!</v>
      </c>
    </row>
    <row r="6" spans="1:14">
      <c r="A6" s="19" t="s">
        <v>95</v>
      </c>
      <c r="B6" s="327" t="e">
        <f>VLOOKUP(H5,'Kosten NEN2075'!A3:E52,5)</f>
        <v>#N/A</v>
      </c>
      <c r="C6" s="327"/>
      <c r="D6" s="327"/>
      <c r="E6" s="327"/>
      <c r="F6" s="323" t="s">
        <v>96</v>
      </c>
      <c r="G6" s="323"/>
      <c r="H6" s="15" t="str">
        <f>CONCATENATE(H5,"a")</f>
        <v>0a</v>
      </c>
      <c r="K6" s="35" t="s">
        <v>263</v>
      </c>
      <c r="L6" s="47"/>
      <c r="M6" s="104"/>
      <c r="N6" s="86" t="e">
        <f>'34a'!P502/M6</f>
        <v>#DIV/0!</v>
      </c>
    </row>
    <row r="7" spans="1:14">
      <c r="K7" s="35" t="s">
        <v>98</v>
      </c>
      <c r="L7" s="47"/>
      <c r="M7" s="104"/>
      <c r="N7" s="86" t="e">
        <f>'34a'!P503/M7</f>
        <v>#DIV/0!</v>
      </c>
    </row>
    <row r="8" spans="1:14">
      <c r="A8" s="4" t="s">
        <v>99</v>
      </c>
      <c r="B8" s="5"/>
      <c r="C8" s="5"/>
      <c r="D8" s="5"/>
      <c r="E8" s="16">
        <f>MAX(L3:L16)</f>
        <v>0</v>
      </c>
      <c r="K8" s="35" t="s">
        <v>103</v>
      </c>
      <c r="L8" s="47"/>
      <c r="M8" s="104"/>
      <c r="N8" s="86" t="e">
        <f>'34a'!P504/M8</f>
        <v>#DIV/0!</v>
      </c>
    </row>
    <row r="9" spans="1:14">
      <c r="A9" s="4" t="s">
        <v>74</v>
      </c>
      <c r="B9" s="5"/>
      <c r="C9" s="5"/>
      <c r="D9" s="5"/>
      <c r="E9" s="123">
        <v>0.08</v>
      </c>
      <c r="K9" s="35" t="s">
        <v>105</v>
      </c>
      <c r="L9" s="47"/>
      <c r="M9" s="104"/>
      <c r="N9" s="86" t="e">
        <f>'34a'!P505/M9</f>
        <v>#DIV/0!</v>
      </c>
    </row>
    <row r="10" spans="1:14">
      <c r="H10" s="8" t="s">
        <v>102</v>
      </c>
      <c r="K10" s="35" t="s">
        <v>287</v>
      </c>
      <c r="L10" s="47"/>
      <c r="M10" s="104"/>
      <c r="N10" s="86" t="e">
        <f>'34a'!P506/M10</f>
        <v>#REF!</v>
      </c>
    </row>
    <row r="11" spans="1:14">
      <c r="A11" s="4" t="s">
        <v>104</v>
      </c>
      <c r="B11" s="5"/>
      <c r="C11" s="5"/>
      <c r="D11" s="5"/>
      <c r="E11" s="5"/>
      <c r="F11" s="21"/>
      <c r="G11" s="21"/>
      <c r="H11" s="23" t="e">
        <f>SUM(N3:N16)*Offertetarief</f>
        <v>#DIV/0!</v>
      </c>
      <c r="K11" s="35" t="s">
        <v>288</v>
      </c>
      <c r="L11" s="47"/>
      <c r="M11" s="104"/>
      <c r="N11" s="86" t="e">
        <f>'34a'!P507/M11</f>
        <v>#REF!</v>
      </c>
    </row>
    <row r="12" spans="1:14">
      <c r="F12" s="8" t="s">
        <v>29</v>
      </c>
      <c r="G12" s="8" t="s">
        <v>107</v>
      </c>
      <c r="K12" s="35" t="s">
        <v>322</v>
      </c>
      <c r="L12" s="47"/>
      <c r="M12" s="104"/>
      <c r="N12" s="86" t="e">
        <f>'34a'!P508/M12</f>
        <v>#DIV/0!</v>
      </c>
    </row>
    <row r="13" spans="1:14">
      <c r="A13" s="5" t="s">
        <v>323</v>
      </c>
      <c r="B13" s="5"/>
      <c r="C13" s="5"/>
      <c r="D13" s="5"/>
      <c r="E13" s="6"/>
      <c r="F13" s="44" t="e">
        <f>'34a'!N512</f>
        <v>#REF!</v>
      </c>
      <c r="G13" s="88"/>
      <c r="H13" s="24" t="e">
        <f>(F13*G13)*4</f>
        <v>#REF!</v>
      </c>
      <c r="K13" s="35" t="s">
        <v>324</v>
      </c>
      <c r="L13" s="47"/>
      <c r="M13" s="104"/>
      <c r="N13" s="86" t="e">
        <f>'34a'!P509/M13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'34a'!P512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'34a'!G512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'34a'!F512-E27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'34a'!S495</f>
        <v>0</v>
      </c>
      <c r="F29" s="95"/>
      <c r="G29" s="96">
        <f t="shared" si="0"/>
        <v>0</v>
      </c>
      <c r="H29" s="97"/>
      <c r="I29" s="96">
        <f t="shared" si="1"/>
        <v>0</v>
      </c>
    </row>
    <row r="30" spans="1:9">
      <c r="A30" s="295" t="s">
        <v>123</v>
      </c>
      <c r="B30" s="296"/>
      <c r="C30" s="296"/>
      <c r="D30" s="297"/>
      <c r="E30" s="26">
        <f>'34a'!R495</f>
        <v>0</v>
      </c>
      <c r="F30" s="62"/>
      <c r="G30" s="57">
        <f t="shared" si="0"/>
        <v>0</v>
      </c>
      <c r="H30" s="36"/>
      <c r="I30" s="57">
        <f t="shared" si="1"/>
        <v>0</v>
      </c>
    </row>
    <row r="31" spans="1:9">
      <c r="A31" s="295" t="s">
        <v>124</v>
      </c>
      <c r="B31" s="296"/>
      <c r="C31" s="296"/>
      <c r="D31" s="297"/>
      <c r="E31" s="26">
        <f>'34a'!T495</f>
        <v>0</v>
      </c>
      <c r="F31" s="62"/>
      <c r="G31" s="57">
        <f t="shared" si="0"/>
        <v>0</v>
      </c>
      <c r="H31" s="36"/>
      <c r="I31" s="57">
        <f t="shared" si="1"/>
        <v>0</v>
      </c>
    </row>
    <row r="32" spans="1:9">
      <c r="A32" s="295" t="s">
        <v>125</v>
      </c>
      <c r="B32" s="296"/>
      <c r="C32" s="296"/>
      <c r="D32" s="297"/>
      <c r="E32" s="26">
        <f>'34a'!U495</f>
        <v>0</v>
      </c>
      <c r="F32" s="62"/>
      <c r="G32" s="57">
        <f t="shared" si="0"/>
        <v>0</v>
      </c>
      <c r="H32" s="36"/>
      <c r="I32" s="57">
        <f t="shared" si="1"/>
        <v>0</v>
      </c>
    </row>
    <row r="33" spans="1:9">
      <c r="A33" s="295" t="s">
        <v>126</v>
      </c>
      <c r="B33" s="296"/>
      <c r="C33" s="296"/>
      <c r="D33" s="297"/>
      <c r="E33" s="26">
        <f>'34a'!V495</f>
        <v>0</v>
      </c>
      <c r="F33" s="62"/>
      <c r="G33" s="57">
        <f t="shared" si="0"/>
        <v>0</v>
      </c>
      <c r="H33" s="36"/>
      <c r="I33" s="57">
        <f t="shared" si="1"/>
        <v>0</v>
      </c>
    </row>
    <row r="34" spans="1:9">
      <c r="A34" s="295" t="s">
        <v>127</v>
      </c>
      <c r="B34" s="296"/>
      <c r="C34" s="296"/>
      <c r="D34" s="297"/>
      <c r="E34" s="26">
        <f>'34a'!W495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'34a'!N505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codeName="Blad7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34</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BF75CED-D3D0-47D0-9FAB-1CD7E9E227EB}">
      <formula1>$AE$526:$AE$531</formula1>
    </dataValidation>
    <dataValidation type="list" allowBlank="1" showInputMessage="1" showErrorMessage="1" sqref="G4:G494" xr:uid="{8E99A7CF-ED71-493A-B63B-F65EB176C02C}">
      <formula1>$AE$515:$AE$524</formula1>
    </dataValidation>
    <dataValidation type="list" allowBlank="1" showInputMessage="1" showErrorMessage="1" sqref="F4:F494" xr:uid="{B3763FB5-8CC3-435F-8B3A-AD1BF9822D75}">
      <formula1>$AE$498:$AE$513</formula1>
    </dataValidation>
    <dataValidation type="list" allowBlank="1" showInputMessage="1" showErrorMessage="1" sqref="E4:E494" xr:uid="{1351F264-1E9E-467F-B077-BAE0FE0677B1}">
      <formula1>$AE$533:$AE$535</formula1>
    </dataValidation>
    <dataValidation type="list" allowBlank="1" showInputMessage="1" showErrorMessage="1" sqref="A4:A494" xr:uid="{BAC5AC26-2266-46E8-BA8F-1FD422C82446}">
      <formula1>$AE$542:$AE$547</formula1>
    </dataValidation>
    <dataValidation type="list" allowBlank="1" showInputMessage="1" showErrorMessage="1" sqref="L4:L494 O4:O494" xr:uid="{688FFFE9-D319-4E11-9268-D18714B79EE0}">
      <formula1>$AE$537:$AE$540</formula1>
    </dataValidation>
  </dataValidation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codeName="Blad7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'35a'!P499/M3</f>
        <v>#DIV/0!</v>
      </c>
    </row>
    <row r="4" spans="1:14">
      <c r="A4" s="17" t="s">
        <v>90</v>
      </c>
      <c r="B4" s="325" t="e">
        <f>VLOOKUP(H5,'Kosten NEN2075'!A3:E52,3)</f>
        <v>#N/A</v>
      </c>
      <c r="C4" s="325"/>
      <c r="D4" s="325"/>
      <c r="E4" s="325"/>
      <c r="F4" s="20"/>
      <c r="G4" s="20"/>
      <c r="H4" s="13"/>
      <c r="K4" s="35" t="s">
        <v>91</v>
      </c>
      <c r="L4" s="47"/>
      <c r="M4" s="104"/>
      <c r="N4" s="86" t="e">
        <f>'35a'!P500/M4</f>
        <v>#DIV/0!</v>
      </c>
    </row>
    <row r="5" spans="1:14">
      <c r="A5" s="18" t="s">
        <v>92</v>
      </c>
      <c r="B5" s="326" t="e">
        <f>VLOOKUP(H5,'Kosten NEN2075'!A3:E52,4)</f>
        <v>#N/A</v>
      </c>
      <c r="C5" s="326"/>
      <c r="D5" s="326"/>
      <c r="E5" s="326"/>
      <c r="F5" s="322" t="s">
        <v>93</v>
      </c>
      <c r="G5" s="322"/>
      <c r="H5" s="14">
        <f>'Kosten NEN2075'!A37</f>
        <v>0</v>
      </c>
      <c r="K5" s="35" t="s">
        <v>262</v>
      </c>
      <c r="L5" s="47"/>
      <c r="M5" s="104"/>
      <c r="N5" s="86" t="e">
        <f>'35a'!P501/M5</f>
        <v>#DIV/0!</v>
      </c>
    </row>
    <row r="6" spans="1:14">
      <c r="A6" s="19" t="s">
        <v>95</v>
      </c>
      <c r="B6" s="327" t="e">
        <f>VLOOKUP(H5,'Kosten NEN2075'!A3:E52,5)</f>
        <v>#N/A</v>
      </c>
      <c r="C6" s="327"/>
      <c r="D6" s="327"/>
      <c r="E6" s="327"/>
      <c r="F6" s="323" t="s">
        <v>96</v>
      </c>
      <c r="G6" s="323"/>
      <c r="H6" s="15" t="str">
        <f>CONCATENATE(H5,"a")</f>
        <v>0a</v>
      </c>
      <c r="K6" s="35" t="s">
        <v>263</v>
      </c>
      <c r="L6" s="47"/>
      <c r="M6" s="104"/>
      <c r="N6" s="86" t="e">
        <f>'35a'!P502/M6</f>
        <v>#DIV/0!</v>
      </c>
    </row>
    <row r="7" spans="1:14">
      <c r="K7" s="35" t="s">
        <v>98</v>
      </c>
      <c r="L7" s="47"/>
      <c r="M7" s="104"/>
      <c r="N7" s="86" t="e">
        <f>'35a'!P503/M7</f>
        <v>#DIV/0!</v>
      </c>
    </row>
    <row r="8" spans="1:14">
      <c r="A8" s="4" t="s">
        <v>99</v>
      </c>
      <c r="B8" s="5"/>
      <c r="C8" s="5"/>
      <c r="D8" s="5"/>
      <c r="E8" s="16">
        <f>MAX(L3:L16)</f>
        <v>0</v>
      </c>
      <c r="K8" s="35" t="s">
        <v>103</v>
      </c>
      <c r="L8" s="47"/>
      <c r="M8" s="104"/>
      <c r="N8" s="86" t="e">
        <f>'35a'!P504/M8</f>
        <v>#DIV/0!</v>
      </c>
    </row>
    <row r="9" spans="1:14">
      <c r="A9" s="4" t="s">
        <v>74</v>
      </c>
      <c r="B9" s="5"/>
      <c r="C9" s="5"/>
      <c r="D9" s="5"/>
      <c r="E9" s="123">
        <v>0.08</v>
      </c>
      <c r="K9" s="35" t="s">
        <v>105</v>
      </c>
      <c r="L9" s="47"/>
      <c r="M9" s="104"/>
      <c r="N9" s="86" t="e">
        <f>'35a'!P505/M9</f>
        <v>#DIV/0!</v>
      </c>
    </row>
    <row r="10" spans="1:14">
      <c r="H10" s="8" t="s">
        <v>102</v>
      </c>
      <c r="K10" s="35" t="s">
        <v>287</v>
      </c>
      <c r="L10" s="47"/>
      <c r="M10" s="104"/>
      <c r="N10" s="86" t="e">
        <f>'35a'!P506/M10</f>
        <v>#REF!</v>
      </c>
    </row>
    <row r="11" spans="1:14">
      <c r="A11" s="4" t="s">
        <v>104</v>
      </c>
      <c r="B11" s="5"/>
      <c r="C11" s="5"/>
      <c r="D11" s="5"/>
      <c r="E11" s="5"/>
      <c r="F11" s="21"/>
      <c r="G11" s="21"/>
      <c r="H11" s="23" t="e">
        <f>SUM(N3:N16)*Offertetarief</f>
        <v>#DIV/0!</v>
      </c>
      <c r="K11" s="35" t="s">
        <v>288</v>
      </c>
      <c r="L11" s="47"/>
      <c r="M11" s="104"/>
      <c r="N11" s="86" t="e">
        <f>'35a'!P507/M11</f>
        <v>#REF!</v>
      </c>
    </row>
    <row r="12" spans="1:14">
      <c r="F12" s="8" t="s">
        <v>29</v>
      </c>
      <c r="G12" s="8" t="s">
        <v>107</v>
      </c>
      <c r="K12" s="35" t="s">
        <v>322</v>
      </c>
      <c r="L12" s="47"/>
      <c r="M12" s="104"/>
      <c r="N12" s="86" t="e">
        <f>'35a'!P508/M12</f>
        <v>#DIV/0!</v>
      </c>
    </row>
    <row r="13" spans="1:14">
      <c r="A13" s="5" t="s">
        <v>323</v>
      </c>
      <c r="B13" s="5"/>
      <c r="C13" s="5"/>
      <c r="D13" s="5"/>
      <c r="E13" s="6"/>
      <c r="F13" s="44" t="e">
        <f>'35a'!N512</f>
        <v>#REF!</v>
      </c>
      <c r="G13" s="88"/>
      <c r="H13" s="24" t="e">
        <f>(F13*G13)*4</f>
        <v>#REF!</v>
      </c>
      <c r="K13" s="35" t="s">
        <v>324</v>
      </c>
      <c r="L13" s="47"/>
      <c r="M13" s="104"/>
      <c r="N13" s="86" t="e">
        <f>'35a'!P509/M13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'35a'!P512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'35a'!G512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'35a'!F512-E27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'35a'!S495</f>
        <v>0</v>
      </c>
      <c r="F29" s="95"/>
      <c r="G29" s="96">
        <f t="shared" si="0"/>
        <v>0</v>
      </c>
      <c r="H29" s="97"/>
      <c r="I29" s="96">
        <f t="shared" si="1"/>
        <v>0</v>
      </c>
    </row>
    <row r="30" spans="1:9">
      <c r="A30" s="295" t="s">
        <v>123</v>
      </c>
      <c r="B30" s="296"/>
      <c r="C30" s="296"/>
      <c r="D30" s="297"/>
      <c r="E30" s="26">
        <f>'35a'!R495</f>
        <v>0</v>
      </c>
      <c r="F30" s="62"/>
      <c r="G30" s="57">
        <f t="shared" si="0"/>
        <v>0</v>
      </c>
      <c r="H30" s="36"/>
      <c r="I30" s="57">
        <f t="shared" si="1"/>
        <v>0</v>
      </c>
    </row>
    <row r="31" spans="1:9">
      <c r="A31" s="295" t="s">
        <v>124</v>
      </c>
      <c r="B31" s="296"/>
      <c r="C31" s="296"/>
      <c r="D31" s="297"/>
      <c r="E31" s="26">
        <f>'35a'!T495</f>
        <v>0</v>
      </c>
      <c r="F31" s="62"/>
      <c r="G31" s="57">
        <f t="shared" si="0"/>
        <v>0</v>
      </c>
      <c r="H31" s="36"/>
      <c r="I31" s="57">
        <f t="shared" si="1"/>
        <v>0</v>
      </c>
    </row>
    <row r="32" spans="1:9">
      <c r="A32" s="295" t="s">
        <v>125</v>
      </c>
      <c r="B32" s="296"/>
      <c r="C32" s="296"/>
      <c r="D32" s="297"/>
      <c r="E32" s="26">
        <f>'35a'!U495</f>
        <v>0</v>
      </c>
      <c r="F32" s="62"/>
      <c r="G32" s="57">
        <f t="shared" si="0"/>
        <v>0</v>
      </c>
      <c r="H32" s="36"/>
      <c r="I32" s="57">
        <f t="shared" si="1"/>
        <v>0</v>
      </c>
    </row>
    <row r="33" spans="1:9">
      <c r="A33" s="295" t="s">
        <v>126</v>
      </c>
      <c r="B33" s="296"/>
      <c r="C33" s="296"/>
      <c r="D33" s="297"/>
      <c r="E33" s="26">
        <f>'35a'!V495</f>
        <v>0</v>
      </c>
      <c r="F33" s="62"/>
      <c r="G33" s="57">
        <f t="shared" si="0"/>
        <v>0</v>
      </c>
      <c r="H33" s="36"/>
      <c r="I33" s="57">
        <f t="shared" si="1"/>
        <v>0</v>
      </c>
    </row>
    <row r="34" spans="1:9">
      <c r="A34" s="295" t="s">
        <v>127</v>
      </c>
      <c r="B34" s="296"/>
      <c r="C34" s="296"/>
      <c r="D34" s="297"/>
      <c r="E34" s="26">
        <f>'35a'!W495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'35a'!N505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codeName="Blad7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35</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38676FA3-F0F1-46E2-A9E6-2A95447B9477}">
      <formula1>$AE$526:$AE$531</formula1>
    </dataValidation>
    <dataValidation type="list" allowBlank="1" showInputMessage="1" showErrorMessage="1" sqref="G4:G494" xr:uid="{F796C3BB-2AD5-43BB-9663-0BDB27DF349B}">
      <formula1>$AE$515:$AE$524</formula1>
    </dataValidation>
    <dataValidation type="list" allowBlank="1" showInputMessage="1" showErrorMessage="1" sqref="F4:F494" xr:uid="{6EA0A4A5-93E5-4775-8C7C-BD861E39FA9A}">
      <formula1>$AE$498:$AE$513</formula1>
    </dataValidation>
    <dataValidation type="list" allowBlank="1" showInputMessage="1" showErrorMessage="1" sqref="E4:E494" xr:uid="{357436E8-2B12-4666-9088-27A6CFC11D3D}">
      <formula1>$AE$533:$AE$535</formula1>
    </dataValidation>
    <dataValidation type="list" allowBlank="1" showInputMessage="1" showErrorMessage="1" sqref="A4:A494" xr:uid="{5B3E5A61-1991-4806-ABAC-8AE1081972CA}">
      <formula1>$AE$542:$AE$547</formula1>
    </dataValidation>
    <dataValidation type="list" allowBlank="1" showInputMessage="1" showErrorMessage="1" sqref="L4:L494 O4:O494" xr:uid="{CBA4A4D1-5DC0-444F-98D2-E4AE2B62CA78}">
      <formula1>$AE$537:$AE$540</formula1>
    </dataValidation>
  </dataValidation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codeName="Blad7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'36a'!P499/M3</f>
        <v>#DIV/0!</v>
      </c>
    </row>
    <row r="4" spans="1:14">
      <c r="A4" s="17" t="s">
        <v>90</v>
      </c>
      <c r="B4" s="325" t="e">
        <f>VLOOKUP(H5,'Kosten NEN2075'!A3:E52,3)</f>
        <v>#N/A</v>
      </c>
      <c r="C4" s="325"/>
      <c r="D4" s="325"/>
      <c r="E4" s="325"/>
      <c r="F4" s="20"/>
      <c r="G4" s="20"/>
      <c r="H4" s="13"/>
      <c r="K4" s="35" t="s">
        <v>91</v>
      </c>
      <c r="L4" s="47"/>
      <c r="M4" s="104"/>
      <c r="N4" s="86" t="e">
        <f>'36a'!P500/M4</f>
        <v>#DIV/0!</v>
      </c>
    </row>
    <row r="5" spans="1:14">
      <c r="A5" s="18" t="s">
        <v>92</v>
      </c>
      <c r="B5" s="326" t="e">
        <f>VLOOKUP(H5,'Kosten NEN2075'!A3:E52,4)</f>
        <v>#N/A</v>
      </c>
      <c r="C5" s="326"/>
      <c r="D5" s="326"/>
      <c r="E5" s="326"/>
      <c r="F5" s="322" t="s">
        <v>93</v>
      </c>
      <c r="G5" s="322"/>
      <c r="H5" s="14">
        <f>'Kosten NEN2075'!A38</f>
        <v>0</v>
      </c>
      <c r="K5" s="35" t="s">
        <v>262</v>
      </c>
      <c r="L5" s="47"/>
      <c r="M5" s="104"/>
      <c r="N5" s="86" t="e">
        <f>'36a'!P501/M5</f>
        <v>#DIV/0!</v>
      </c>
    </row>
    <row r="6" spans="1:14">
      <c r="A6" s="19" t="s">
        <v>95</v>
      </c>
      <c r="B6" s="327" t="e">
        <f>VLOOKUP(H5,'Kosten NEN2075'!A3:E52,5)</f>
        <v>#N/A</v>
      </c>
      <c r="C6" s="327"/>
      <c r="D6" s="327"/>
      <c r="E6" s="327"/>
      <c r="F6" s="323" t="s">
        <v>96</v>
      </c>
      <c r="G6" s="323"/>
      <c r="H6" s="15" t="str">
        <f>CONCATENATE(H5,"a")</f>
        <v>0a</v>
      </c>
      <c r="K6" s="35" t="s">
        <v>263</v>
      </c>
      <c r="L6" s="47"/>
      <c r="M6" s="104"/>
      <c r="N6" s="86" t="e">
        <f>'36a'!P502/M6</f>
        <v>#DIV/0!</v>
      </c>
    </row>
    <row r="7" spans="1:14">
      <c r="K7" s="35" t="s">
        <v>98</v>
      </c>
      <c r="L7" s="47"/>
      <c r="M7" s="104"/>
      <c r="N7" s="86" t="e">
        <f>'36a'!P503/M7</f>
        <v>#DIV/0!</v>
      </c>
    </row>
    <row r="8" spans="1:14">
      <c r="A8" s="4" t="s">
        <v>99</v>
      </c>
      <c r="B8" s="5"/>
      <c r="C8" s="5"/>
      <c r="D8" s="5"/>
      <c r="E8" s="16">
        <f>MAX(L3:L16)</f>
        <v>0</v>
      </c>
      <c r="K8" s="35" t="s">
        <v>103</v>
      </c>
      <c r="L8" s="47"/>
      <c r="M8" s="104"/>
      <c r="N8" s="86" t="e">
        <f>'36a'!P504/M8</f>
        <v>#DIV/0!</v>
      </c>
    </row>
    <row r="9" spans="1:14">
      <c r="A9" s="4" t="s">
        <v>74</v>
      </c>
      <c r="B9" s="5"/>
      <c r="C9" s="5"/>
      <c r="D9" s="5"/>
      <c r="E9" s="123">
        <v>0.08</v>
      </c>
      <c r="K9" s="35" t="s">
        <v>105</v>
      </c>
      <c r="L9" s="47"/>
      <c r="M9" s="104"/>
      <c r="N9" s="86" t="e">
        <f>'36a'!P505/M9</f>
        <v>#DIV/0!</v>
      </c>
    </row>
    <row r="10" spans="1:14">
      <c r="H10" s="8" t="s">
        <v>102</v>
      </c>
      <c r="K10" s="35" t="s">
        <v>287</v>
      </c>
      <c r="L10" s="47"/>
      <c r="M10" s="104"/>
      <c r="N10" s="86" t="e">
        <f>'36a'!P506/M10</f>
        <v>#REF!</v>
      </c>
    </row>
    <row r="11" spans="1:14">
      <c r="A11" s="4" t="s">
        <v>104</v>
      </c>
      <c r="B11" s="5"/>
      <c r="C11" s="5"/>
      <c r="D11" s="5"/>
      <c r="E11" s="5"/>
      <c r="F11" s="21"/>
      <c r="G11" s="21"/>
      <c r="H11" s="23" t="e">
        <f>SUM(N3:N16)*Offertetarief</f>
        <v>#DIV/0!</v>
      </c>
      <c r="K11" s="35" t="s">
        <v>288</v>
      </c>
      <c r="L11" s="47"/>
      <c r="M11" s="104"/>
      <c r="N11" s="86" t="e">
        <f>'36a'!P507/M11</f>
        <v>#REF!</v>
      </c>
    </row>
    <row r="12" spans="1:14">
      <c r="F12" s="8" t="s">
        <v>29</v>
      </c>
      <c r="G12" s="8" t="s">
        <v>107</v>
      </c>
      <c r="K12" s="35" t="s">
        <v>322</v>
      </c>
      <c r="L12" s="47"/>
      <c r="M12" s="104"/>
      <c r="N12" s="86" t="e">
        <f>'36a'!P508/M12</f>
        <v>#DIV/0!</v>
      </c>
    </row>
    <row r="13" spans="1:14">
      <c r="A13" s="5" t="s">
        <v>323</v>
      </c>
      <c r="B13" s="5"/>
      <c r="C13" s="5"/>
      <c r="D13" s="5"/>
      <c r="E13" s="6"/>
      <c r="F13" s="44" t="e">
        <f>'36a'!N512</f>
        <v>#REF!</v>
      </c>
      <c r="G13" s="88"/>
      <c r="H13" s="24" t="e">
        <f>(F13*G13)*4</f>
        <v>#REF!</v>
      </c>
      <c r="K13" s="35" t="s">
        <v>324</v>
      </c>
      <c r="L13" s="47"/>
      <c r="M13" s="104"/>
      <c r="N13" s="86" t="e">
        <f>'36a'!P509/M13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'36a'!P512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'36a'!G512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'36a'!F512-E27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'36a'!S495</f>
        <v>0</v>
      </c>
      <c r="F29" s="95"/>
      <c r="G29" s="96">
        <f t="shared" si="0"/>
        <v>0</v>
      </c>
      <c r="H29" s="97"/>
      <c r="I29" s="96">
        <f t="shared" si="1"/>
        <v>0</v>
      </c>
    </row>
    <row r="30" spans="1:9">
      <c r="A30" s="295" t="s">
        <v>123</v>
      </c>
      <c r="B30" s="296"/>
      <c r="C30" s="296"/>
      <c r="D30" s="297"/>
      <c r="E30" s="26">
        <f>'36a'!R495</f>
        <v>0</v>
      </c>
      <c r="F30" s="62"/>
      <c r="G30" s="57">
        <f t="shared" si="0"/>
        <v>0</v>
      </c>
      <c r="H30" s="36"/>
      <c r="I30" s="57">
        <f t="shared" si="1"/>
        <v>0</v>
      </c>
    </row>
    <row r="31" spans="1:9">
      <c r="A31" s="295" t="s">
        <v>124</v>
      </c>
      <c r="B31" s="296"/>
      <c r="C31" s="296"/>
      <c r="D31" s="297"/>
      <c r="E31" s="26">
        <f>'36a'!T495</f>
        <v>0</v>
      </c>
      <c r="F31" s="62"/>
      <c r="G31" s="57">
        <f t="shared" si="0"/>
        <v>0</v>
      </c>
      <c r="H31" s="36"/>
      <c r="I31" s="57">
        <f t="shared" si="1"/>
        <v>0</v>
      </c>
    </row>
    <row r="32" spans="1:9">
      <c r="A32" s="295" t="s">
        <v>125</v>
      </c>
      <c r="B32" s="296"/>
      <c r="C32" s="296"/>
      <c r="D32" s="297"/>
      <c r="E32" s="26">
        <f>'36a'!U495</f>
        <v>0</v>
      </c>
      <c r="F32" s="62"/>
      <c r="G32" s="57">
        <f t="shared" si="0"/>
        <v>0</v>
      </c>
      <c r="H32" s="36"/>
      <c r="I32" s="57">
        <f t="shared" si="1"/>
        <v>0</v>
      </c>
    </row>
    <row r="33" spans="1:9">
      <c r="A33" s="295" t="s">
        <v>126</v>
      </c>
      <c r="B33" s="296"/>
      <c r="C33" s="296"/>
      <c r="D33" s="297"/>
      <c r="E33" s="26">
        <f>'36a'!V495</f>
        <v>0</v>
      </c>
      <c r="F33" s="62"/>
      <c r="G33" s="57">
        <f t="shared" si="0"/>
        <v>0</v>
      </c>
      <c r="H33" s="36"/>
      <c r="I33" s="57">
        <f t="shared" si="1"/>
        <v>0</v>
      </c>
    </row>
    <row r="34" spans="1:9">
      <c r="A34" s="295" t="s">
        <v>127</v>
      </c>
      <c r="B34" s="296"/>
      <c r="C34" s="296"/>
      <c r="D34" s="297"/>
      <c r="E34" s="26">
        <f>'36a'!W495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'36a'!N505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codeName="Blad7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36</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29A92A97-ECDE-4DB0-AF32-B7630E930C45}">
      <formula1>$AE$526:$AE$531</formula1>
    </dataValidation>
    <dataValidation type="list" allowBlank="1" showInputMessage="1" showErrorMessage="1" sqref="G4:G494" xr:uid="{DBA5BF73-AC98-44C3-A06F-4D8D82BB5858}">
      <formula1>$AE$515:$AE$524</formula1>
    </dataValidation>
    <dataValidation type="list" allowBlank="1" showInputMessage="1" showErrorMessage="1" sqref="F4:F494" xr:uid="{17763E04-8A33-4423-9DC8-7434A3EDE8DC}">
      <formula1>$AE$498:$AE$513</formula1>
    </dataValidation>
    <dataValidation type="list" allowBlank="1" showInputMessage="1" showErrorMessage="1" sqref="E4:E494" xr:uid="{F9686125-A8D8-43EA-A022-B6497075E420}">
      <formula1>$AE$533:$AE$535</formula1>
    </dataValidation>
    <dataValidation type="list" allowBlank="1" showInputMessage="1" showErrorMessage="1" sqref="A4:A494" xr:uid="{23D7FC82-F98B-4B91-A0F2-697A534D9612}">
      <formula1>$AE$542:$AE$547</formula1>
    </dataValidation>
    <dataValidation type="list" allowBlank="1" showInputMessage="1" showErrorMessage="1" sqref="L4:L494 O4:O494" xr:uid="{0A018A86-E03E-4EC2-907A-4A71D75E9E44}">
      <formula1>$AE$537:$AE$540</formula1>
    </dataValidation>
  </dataValidation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codeName="Blad7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'37a'!P499/M3</f>
        <v>#DIV/0!</v>
      </c>
    </row>
    <row r="4" spans="1:14">
      <c r="A4" s="17" t="s">
        <v>90</v>
      </c>
      <c r="B4" s="325" t="e">
        <f>VLOOKUP(H5,'Kosten NEN2075'!A3:E52,3)</f>
        <v>#N/A</v>
      </c>
      <c r="C4" s="325"/>
      <c r="D4" s="325"/>
      <c r="E4" s="325"/>
      <c r="F4" s="20"/>
      <c r="G4" s="20"/>
      <c r="H4" s="13"/>
      <c r="K4" s="35" t="s">
        <v>91</v>
      </c>
      <c r="L4" s="47"/>
      <c r="M4" s="104"/>
      <c r="N4" s="86" t="e">
        <f>'37a'!P500/M4</f>
        <v>#DIV/0!</v>
      </c>
    </row>
    <row r="5" spans="1:14">
      <c r="A5" s="18" t="s">
        <v>92</v>
      </c>
      <c r="B5" s="326" t="e">
        <f>VLOOKUP(H5,'Kosten NEN2075'!A3:E52,4)</f>
        <v>#N/A</v>
      </c>
      <c r="C5" s="326"/>
      <c r="D5" s="326"/>
      <c r="E5" s="326"/>
      <c r="F5" s="322" t="s">
        <v>93</v>
      </c>
      <c r="G5" s="322"/>
      <c r="H5" s="14">
        <f>'Kosten NEN2075'!A39</f>
        <v>0</v>
      </c>
      <c r="K5" s="35" t="s">
        <v>262</v>
      </c>
      <c r="L5" s="47"/>
      <c r="M5" s="104"/>
      <c r="N5" s="86" t="e">
        <f>'37a'!P501/M5</f>
        <v>#DIV/0!</v>
      </c>
    </row>
    <row r="6" spans="1:14">
      <c r="A6" s="19" t="s">
        <v>95</v>
      </c>
      <c r="B6" s="327" t="e">
        <f>VLOOKUP(H5,'Kosten NEN2075'!A3:E52,5)</f>
        <v>#N/A</v>
      </c>
      <c r="C6" s="327"/>
      <c r="D6" s="327"/>
      <c r="E6" s="327"/>
      <c r="F6" s="323" t="s">
        <v>96</v>
      </c>
      <c r="G6" s="323"/>
      <c r="H6" s="15" t="str">
        <f>CONCATENATE(H5,"a")</f>
        <v>0a</v>
      </c>
      <c r="K6" s="35" t="s">
        <v>263</v>
      </c>
      <c r="L6" s="47"/>
      <c r="M6" s="104"/>
      <c r="N6" s="86" t="e">
        <f>'37a'!P502/M6</f>
        <v>#DIV/0!</v>
      </c>
    </row>
    <row r="7" spans="1:14">
      <c r="K7" s="35" t="s">
        <v>98</v>
      </c>
      <c r="L7" s="47"/>
      <c r="M7" s="104"/>
      <c r="N7" s="86" t="e">
        <f>'37a'!P503/M7</f>
        <v>#DIV/0!</v>
      </c>
    </row>
    <row r="8" spans="1:14">
      <c r="A8" s="4" t="s">
        <v>99</v>
      </c>
      <c r="B8" s="5"/>
      <c r="C8" s="5"/>
      <c r="D8" s="5"/>
      <c r="E8" s="16">
        <f>MAX(L3:L16)</f>
        <v>0</v>
      </c>
      <c r="K8" s="35" t="s">
        <v>103</v>
      </c>
      <c r="L8" s="47"/>
      <c r="M8" s="104"/>
      <c r="N8" s="86" t="e">
        <f>'37a'!P504/M8</f>
        <v>#DIV/0!</v>
      </c>
    </row>
    <row r="9" spans="1:14">
      <c r="A9" s="4" t="s">
        <v>74</v>
      </c>
      <c r="B9" s="5"/>
      <c r="C9" s="5"/>
      <c r="D9" s="5"/>
      <c r="E9" s="123">
        <v>0.08</v>
      </c>
      <c r="K9" s="35" t="s">
        <v>105</v>
      </c>
      <c r="L9" s="47"/>
      <c r="M9" s="104"/>
      <c r="N9" s="86" t="e">
        <f>'37a'!P505/M9</f>
        <v>#DIV/0!</v>
      </c>
    </row>
    <row r="10" spans="1:14">
      <c r="H10" s="8" t="s">
        <v>102</v>
      </c>
      <c r="K10" s="35" t="s">
        <v>287</v>
      </c>
      <c r="L10" s="47"/>
      <c r="M10" s="104"/>
      <c r="N10" s="86" t="e">
        <f>'37a'!P506/M10</f>
        <v>#REF!</v>
      </c>
    </row>
    <row r="11" spans="1:14">
      <c r="A11" s="4" t="s">
        <v>104</v>
      </c>
      <c r="B11" s="5"/>
      <c r="C11" s="5"/>
      <c r="D11" s="5"/>
      <c r="E11" s="5"/>
      <c r="F11" s="21"/>
      <c r="G11" s="21"/>
      <c r="H11" s="23" t="e">
        <f>SUM(N3:N16)*Offertetarief</f>
        <v>#DIV/0!</v>
      </c>
      <c r="K11" s="35" t="s">
        <v>288</v>
      </c>
      <c r="L11" s="47"/>
      <c r="M11" s="104"/>
      <c r="N11" s="86" t="e">
        <f>'37a'!P507/M11</f>
        <v>#REF!</v>
      </c>
    </row>
    <row r="12" spans="1:14">
      <c r="F12" s="8" t="s">
        <v>29</v>
      </c>
      <c r="G12" s="8" t="s">
        <v>107</v>
      </c>
      <c r="K12" s="35" t="s">
        <v>322</v>
      </c>
      <c r="L12" s="47"/>
      <c r="M12" s="104"/>
      <c r="N12" s="86" t="e">
        <f>'37a'!P508/M12</f>
        <v>#DIV/0!</v>
      </c>
    </row>
    <row r="13" spans="1:14">
      <c r="A13" s="5" t="s">
        <v>323</v>
      </c>
      <c r="B13" s="5"/>
      <c r="C13" s="5"/>
      <c r="D13" s="5"/>
      <c r="E13" s="6"/>
      <c r="F13" s="44" t="e">
        <f>'37a'!N512</f>
        <v>#REF!</v>
      </c>
      <c r="G13" s="88"/>
      <c r="H13" s="24" t="e">
        <f>(F13*G13)*4</f>
        <v>#REF!</v>
      </c>
      <c r="K13" s="35" t="s">
        <v>324</v>
      </c>
      <c r="L13" s="47"/>
      <c r="M13" s="104"/>
      <c r="N13" s="86" t="e">
        <f>'37a'!P509/M13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'37a'!P512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'37a'!G512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'37a'!F512-E27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'37a'!S495</f>
        <v>0</v>
      </c>
      <c r="F29" s="95"/>
      <c r="G29" s="96">
        <f t="shared" si="0"/>
        <v>0</v>
      </c>
      <c r="H29" s="97"/>
      <c r="I29" s="96">
        <f t="shared" si="1"/>
        <v>0</v>
      </c>
    </row>
    <row r="30" spans="1:9">
      <c r="A30" s="295" t="s">
        <v>123</v>
      </c>
      <c r="B30" s="296"/>
      <c r="C30" s="296"/>
      <c r="D30" s="297"/>
      <c r="E30" s="26">
        <f>'37a'!R495</f>
        <v>0</v>
      </c>
      <c r="F30" s="62"/>
      <c r="G30" s="57">
        <f t="shared" si="0"/>
        <v>0</v>
      </c>
      <c r="H30" s="36"/>
      <c r="I30" s="57">
        <f t="shared" si="1"/>
        <v>0</v>
      </c>
    </row>
    <row r="31" spans="1:9">
      <c r="A31" s="295" t="s">
        <v>124</v>
      </c>
      <c r="B31" s="296"/>
      <c r="C31" s="296"/>
      <c r="D31" s="297"/>
      <c r="E31" s="26">
        <f>'37a'!T495</f>
        <v>0</v>
      </c>
      <c r="F31" s="62"/>
      <c r="G31" s="57">
        <f t="shared" si="0"/>
        <v>0</v>
      </c>
      <c r="H31" s="36"/>
      <c r="I31" s="57">
        <f t="shared" si="1"/>
        <v>0</v>
      </c>
    </row>
    <row r="32" spans="1:9">
      <c r="A32" s="295" t="s">
        <v>125</v>
      </c>
      <c r="B32" s="296"/>
      <c r="C32" s="296"/>
      <c r="D32" s="297"/>
      <c r="E32" s="26">
        <f>'37a'!U495</f>
        <v>0</v>
      </c>
      <c r="F32" s="62"/>
      <c r="G32" s="57">
        <f t="shared" si="0"/>
        <v>0</v>
      </c>
      <c r="H32" s="36"/>
      <c r="I32" s="57">
        <f t="shared" si="1"/>
        <v>0</v>
      </c>
    </row>
    <row r="33" spans="1:9">
      <c r="A33" s="295" t="s">
        <v>126</v>
      </c>
      <c r="B33" s="296"/>
      <c r="C33" s="296"/>
      <c r="D33" s="297"/>
      <c r="E33" s="26">
        <f>'37a'!V495</f>
        <v>0</v>
      </c>
      <c r="F33" s="62"/>
      <c r="G33" s="57">
        <f t="shared" si="0"/>
        <v>0</v>
      </c>
      <c r="H33" s="36"/>
      <c r="I33" s="57">
        <f t="shared" si="1"/>
        <v>0</v>
      </c>
    </row>
    <row r="34" spans="1:9">
      <c r="A34" s="295" t="s">
        <v>127</v>
      </c>
      <c r="B34" s="296"/>
      <c r="C34" s="296"/>
      <c r="D34" s="297"/>
      <c r="E34" s="26">
        <f>'37a'!W495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'37a'!N505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codeName="Blad7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37</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1961162-4171-4408-865A-D0929C39DF52}">
      <formula1>$AE$526:$AE$531</formula1>
    </dataValidation>
    <dataValidation type="list" allowBlank="1" showInputMessage="1" showErrorMessage="1" sqref="G4:G494" xr:uid="{429A1046-3032-4213-B84E-B777F5EE155E}">
      <formula1>$AE$515:$AE$524</formula1>
    </dataValidation>
    <dataValidation type="list" allowBlank="1" showInputMessage="1" showErrorMessage="1" sqref="F4:F494" xr:uid="{F9B8204B-7B0A-43E3-9600-82AA84B4AB76}">
      <formula1>$AE$498:$AE$513</formula1>
    </dataValidation>
    <dataValidation type="list" allowBlank="1" showInputMessage="1" showErrorMessage="1" sqref="E4:E494" xr:uid="{31D62890-7659-46AA-B2EE-93CF721883C9}">
      <formula1>$AE$533:$AE$535</formula1>
    </dataValidation>
    <dataValidation type="list" allowBlank="1" showInputMessage="1" showErrorMessage="1" sqref="A4:A494" xr:uid="{88BD1BC8-DB8B-4D6C-8A51-52589EF99D9C}">
      <formula1>$AE$542:$AE$547</formula1>
    </dataValidation>
    <dataValidation type="list" allowBlank="1" showInputMessage="1" showErrorMessage="1" sqref="L4:L494 O4:O494" xr:uid="{DCD3ABDF-A589-44EA-8F55-63091A252873}">
      <formula1>$AE$537:$AE$540</formula1>
    </dataValidation>
  </dataValidation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codeName="Blad7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'26a'!P499/M3</f>
        <v>#DIV/0!</v>
      </c>
    </row>
    <row r="4" spans="1:14">
      <c r="A4" s="17" t="s">
        <v>90</v>
      </c>
      <c r="B4" s="325" t="e">
        <f>VLOOKUP(H5,'Kosten NEN2075'!A3:E52,3)</f>
        <v>#N/A</v>
      </c>
      <c r="C4" s="325"/>
      <c r="D4" s="325"/>
      <c r="E4" s="325"/>
      <c r="F4" s="20"/>
      <c r="G4" s="20"/>
      <c r="H4" s="13"/>
      <c r="K4" s="35" t="s">
        <v>91</v>
      </c>
      <c r="L4" s="47"/>
      <c r="M4" s="104"/>
      <c r="N4" s="86" t="e">
        <f>'26a'!P500/M4</f>
        <v>#DIV/0!</v>
      </c>
    </row>
    <row r="5" spans="1:14">
      <c r="A5" s="18" t="s">
        <v>92</v>
      </c>
      <c r="B5" s="326" t="e">
        <f>VLOOKUP(H5,'Kosten NEN2075'!A3:E52,4)</f>
        <v>#N/A</v>
      </c>
      <c r="C5" s="326"/>
      <c r="D5" s="326"/>
      <c r="E5" s="326"/>
      <c r="F5" s="322" t="s">
        <v>93</v>
      </c>
      <c r="G5" s="322"/>
      <c r="H5" s="14">
        <f>'Kosten NEN2075'!A40</f>
        <v>0</v>
      </c>
      <c r="K5" s="35" t="s">
        <v>262</v>
      </c>
      <c r="L5" s="47"/>
      <c r="M5" s="104"/>
      <c r="N5" s="86" t="e">
        <f>'26a'!P501/M5</f>
        <v>#DIV/0!</v>
      </c>
    </row>
    <row r="6" spans="1:14">
      <c r="A6" s="19" t="s">
        <v>95</v>
      </c>
      <c r="B6" s="327" t="e">
        <f>VLOOKUP(H5,'Kosten NEN2075'!A3:E52,5)</f>
        <v>#N/A</v>
      </c>
      <c r="C6" s="327"/>
      <c r="D6" s="327"/>
      <c r="E6" s="327"/>
      <c r="F6" s="323" t="s">
        <v>96</v>
      </c>
      <c r="G6" s="323"/>
      <c r="H6" s="15" t="str">
        <f>CONCATENATE(H5,"a")</f>
        <v>0a</v>
      </c>
      <c r="K6" s="35" t="s">
        <v>263</v>
      </c>
      <c r="L6" s="47"/>
      <c r="M6" s="104"/>
      <c r="N6" s="86" t="e">
        <f>'26a'!P502/M6</f>
        <v>#DIV/0!</v>
      </c>
    </row>
    <row r="7" spans="1:14">
      <c r="K7" s="35" t="s">
        <v>98</v>
      </c>
      <c r="L7" s="47"/>
      <c r="M7" s="104"/>
      <c r="N7" s="86" t="e">
        <f>'26a'!P503/M7</f>
        <v>#DIV/0!</v>
      </c>
    </row>
    <row r="8" spans="1:14">
      <c r="A8" s="4" t="s">
        <v>99</v>
      </c>
      <c r="B8" s="5"/>
      <c r="C8" s="5"/>
      <c r="D8" s="5"/>
      <c r="E8" s="16">
        <f>MAX(L3:L16)</f>
        <v>0</v>
      </c>
      <c r="K8" s="35" t="s">
        <v>103</v>
      </c>
      <c r="L8" s="47"/>
      <c r="M8" s="104"/>
      <c r="N8" s="86" t="e">
        <f>'26a'!P504/M8</f>
        <v>#DIV/0!</v>
      </c>
    </row>
    <row r="9" spans="1:14">
      <c r="A9" s="4" t="s">
        <v>74</v>
      </c>
      <c r="B9" s="5"/>
      <c r="C9" s="5"/>
      <c r="D9" s="5"/>
      <c r="E9" s="123">
        <v>0.08</v>
      </c>
      <c r="K9" s="35" t="s">
        <v>105</v>
      </c>
      <c r="L9" s="47"/>
      <c r="M9" s="104"/>
      <c r="N9" s="86" t="e">
        <f>'26a'!P505/M9</f>
        <v>#DIV/0!</v>
      </c>
    </row>
    <row r="10" spans="1:14">
      <c r="H10" s="8" t="s">
        <v>102</v>
      </c>
      <c r="K10" s="35" t="s">
        <v>287</v>
      </c>
      <c r="L10" s="47"/>
      <c r="M10" s="104"/>
      <c r="N10" s="86" t="e">
        <f>'26a'!P506/M10</f>
        <v>#REF!</v>
      </c>
    </row>
    <row r="11" spans="1:14">
      <c r="A11" s="4" t="s">
        <v>104</v>
      </c>
      <c r="B11" s="5"/>
      <c r="C11" s="5"/>
      <c r="D11" s="5"/>
      <c r="E11" s="5"/>
      <c r="F11" s="21"/>
      <c r="G11" s="21"/>
      <c r="H11" s="23" t="e">
        <f>SUM(N3:N16)*Offertetarief</f>
        <v>#DIV/0!</v>
      </c>
      <c r="K11" s="35" t="s">
        <v>288</v>
      </c>
      <c r="L11" s="47"/>
      <c r="M11" s="104"/>
      <c r="N11" s="86" t="e">
        <f>'26a'!P507/M11</f>
        <v>#REF!</v>
      </c>
    </row>
    <row r="12" spans="1:14">
      <c r="F12" s="8" t="s">
        <v>29</v>
      </c>
      <c r="G12" s="8" t="s">
        <v>107</v>
      </c>
      <c r="H12" s="8"/>
      <c r="K12" s="35" t="s">
        <v>322</v>
      </c>
      <c r="L12" s="47"/>
      <c r="M12" s="104"/>
      <c r="N12" s="86" t="e">
        <f>'26a'!P508/M12</f>
        <v>#DIV/0!</v>
      </c>
    </row>
    <row r="13" spans="1:14">
      <c r="A13" s="5" t="s">
        <v>323</v>
      </c>
      <c r="B13" s="5"/>
      <c r="C13" s="5"/>
      <c r="D13" s="5"/>
      <c r="E13" s="6"/>
      <c r="F13" s="44" t="e">
        <f>'26a'!N512</f>
        <v>#REF!</v>
      </c>
      <c r="G13" s="88"/>
      <c r="H13" s="24" t="e">
        <f>(F13*G13)*4</f>
        <v>#REF!</v>
      </c>
      <c r="K13" s="35" t="s">
        <v>324</v>
      </c>
      <c r="L13" s="47"/>
      <c r="M13" s="104"/>
      <c r="N13" s="86" t="e">
        <f>'26a'!P509/M13</f>
        <v>#DIV/0!</v>
      </c>
    </row>
    <row r="14" spans="1:14" ht="15.6">
      <c r="F14" s="22" t="s">
        <v>109</v>
      </c>
      <c r="G14" s="76"/>
      <c r="H14" s="24" t="e">
        <f>SUM(H11:H13)</f>
        <v>#DIV/0!</v>
      </c>
      <c r="K14" s="35"/>
      <c r="L14" s="47"/>
      <c r="M14" s="77"/>
      <c r="N14" s="86"/>
    </row>
    <row r="15" spans="1:14">
      <c r="K15" s="35"/>
      <c r="L15" s="47"/>
      <c r="M15" s="77"/>
      <c r="N15" s="86"/>
    </row>
    <row r="16" spans="1:14">
      <c r="A16" t="s">
        <v>110</v>
      </c>
      <c r="K16" s="37"/>
      <c r="L16" s="48"/>
      <c r="M16" s="78"/>
      <c r="N16" s="87"/>
    </row>
    <row r="17" spans="1:9">
      <c r="A17" s="319" t="s">
        <v>111</v>
      </c>
      <c r="B17" s="319"/>
      <c r="C17" s="319"/>
      <c r="D17" s="45" t="e">
        <f>'26a'!P512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t="s">
        <v>338</v>
      </c>
      <c r="B21" s="92"/>
      <c r="C21" s="92"/>
      <c r="D21" s="92"/>
      <c r="E21" s="296"/>
      <c r="F21" s="296"/>
      <c r="G21" s="296"/>
      <c r="H21" s="296"/>
      <c r="I21" s="93"/>
    </row>
    <row r="22" spans="1:9">
      <c r="A22" s="320" t="s">
        <v>116</v>
      </c>
      <c r="B22" s="321"/>
      <c r="C22" s="321"/>
      <c r="D22" s="307"/>
      <c r="E22" s="94">
        <f>'26a'!G512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'26a'!F512-E27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t="s">
        <v>339</v>
      </c>
      <c r="B28" s="92"/>
      <c r="C28" s="92"/>
      <c r="D28" s="92"/>
      <c r="E28" s="296"/>
      <c r="F28" s="296"/>
      <c r="G28" s="296"/>
      <c r="H28" s="296"/>
      <c r="I28" s="93"/>
    </row>
    <row r="29" spans="1:9">
      <c r="A29" s="295" t="s">
        <v>122</v>
      </c>
      <c r="B29" s="296"/>
      <c r="C29" s="296"/>
      <c r="D29" s="307"/>
      <c r="E29" s="94">
        <f>'26a'!S495</f>
        <v>0</v>
      </c>
      <c r="F29" s="95"/>
      <c r="G29" s="96">
        <f t="shared" si="0"/>
        <v>0</v>
      </c>
      <c r="H29" s="97"/>
      <c r="I29" s="96">
        <f t="shared" si="1"/>
        <v>0</v>
      </c>
    </row>
    <row r="30" spans="1:9">
      <c r="A30" s="295" t="s">
        <v>123</v>
      </c>
      <c r="B30" s="296"/>
      <c r="C30" s="296"/>
      <c r="D30" s="297"/>
      <c r="E30" s="26">
        <f>'26a'!R495</f>
        <v>0</v>
      </c>
      <c r="F30" s="62"/>
      <c r="G30" s="57">
        <f t="shared" si="0"/>
        <v>0</v>
      </c>
      <c r="H30" s="36"/>
      <c r="I30" s="57">
        <f t="shared" si="1"/>
        <v>0</v>
      </c>
    </row>
    <row r="31" spans="1:9">
      <c r="A31" s="295" t="s">
        <v>124</v>
      </c>
      <c r="B31" s="296"/>
      <c r="C31" s="296"/>
      <c r="D31" s="297"/>
      <c r="E31" s="26">
        <f>'26a'!T495</f>
        <v>0</v>
      </c>
      <c r="F31" s="62"/>
      <c r="G31" s="57">
        <f t="shared" si="0"/>
        <v>0</v>
      </c>
      <c r="H31" s="36"/>
      <c r="I31" s="57">
        <f t="shared" si="1"/>
        <v>0</v>
      </c>
    </row>
    <row r="32" spans="1:9">
      <c r="A32" s="295" t="s">
        <v>125</v>
      </c>
      <c r="B32" s="296"/>
      <c r="C32" s="296"/>
      <c r="D32" s="297"/>
      <c r="E32" s="26">
        <f>'26a'!U495</f>
        <v>0</v>
      </c>
      <c r="F32" s="62"/>
      <c r="G32" s="57">
        <f t="shared" si="0"/>
        <v>0</v>
      </c>
      <c r="H32" s="36"/>
      <c r="I32" s="57">
        <f t="shared" si="1"/>
        <v>0</v>
      </c>
    </row>
    <row r="33" spans="1:9">
      <c r="A33" s="295" t="s">
        <v>126</v>
      </c>
      <c r="B33" s="296"/>
      <c r="C33" s="296"/>
      <c r="D33" s="297"/>
      <c r="E33" s="26">
        <f>'26a'!V495</f>
        <v>0</v>
      </c>
      <c r="F33" s="62"/>
      <c r="G33" s="57">
        <f t="shared" si="0"/>
        <v>0</v>
      </c>
      <c r="H33" s="36"/>
      <c r="I33" s="57">
        <f t="shared" si="1"/>
        <v>0</v>
      </c>
    </row>
    <row r="34" spans="1:9">
      <c r="A34" s="295" t="s">
        <v>127</v>
      </c>
      <c r="B34" s="296"/>
      <c r="C34" s="296"/>
      <c r="D34" s="297"/>
      <c r="E34" s="26">
        <f>'26a'!W495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'26a'!N505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AH552"/>
  <sheetViews>
    <sheetView zoomScale="115" zoomScaleNormal="115" workbookViewId="0">
      <pane ySplit="3" topLeftCell="A4" activePane="bottomLeft" state="frozen"/>
      <selection activeCell="H25" sqref="H25"/>
      <selection pane="bottomLeft" activeCell="I501" sqref="I501"/>
    </sheetView>
  </sheetViews>
  <sheetFormatPr defaultRowHeight="14.4"/>
  <cols>
    <col min="1" max="1" width="5.44140625" style="241" bestFit="1" customWidth="1"/>
    <col min="2" max="3" width="5.44140625" style="242" hidden="1" customWidth="1"/>
    <col min="4" max="4" width="4.6640625" style="241" customWidth="1"/>
    <col min="5" max="5" width="15.5546875" style="241" bestFit="1" customWidth="1"/>
    <col min="6" max="7" width="15.109375" style="241" bestFit="1" customWidth="1"/>
    <col min="8" max="8" width="17.44140625" style="241" bestFit="1" customWidth="1"/>
    <col min="9" max="9" width="27.44140625" style="241" bestFit="1" customWidth="1"/>
    <col min="10" max="10" width="3.44140625" style="242" hidden="1" customWidth="1"/>
    <col min="11" max="11" width="4.44140625" style="241" bestFit="1" customWidth="1"/>
    <col min="12" max="12" width="11.88671875" style="241" customWidth="1"/>
    <col min="13" max="13" width="8.33203125" style="241" bestFit="1" customWidth="1"/>
    <col min="14" max="14" width="12" style="241" bestFit="1" customWidth="1"/>
    <col min="15" max="17" width="11.88671875" style="241" hidden="1" customWidth="1"/>
    <col min="18" max="18" width="8.33203125" style="241" bestFit="1" customWidth="1"/>
    <col min="19" max="19" width="10" style="241" bestFit="1" customWidth="1"/>
    <col min="20" max="20" width="12.109375" style="241" bestFit="1" customWidth="1"/>
    <col min="21" max="21" width="9.6640625" style="241" customWidth="1"/>
    <col min="22" max="22" width="11.109375" style="241" bestFit="1" customWidth="1"/>
    <col min="23" max="23" width="10.109375" style="241" bestFit="1" customWidth="1"/>
    <col min="24" max="25" width="12.6640625" style="241" bestFit="1" customWidth="1"/>
    <col min="26" max="26" width="10.109375" style="241" bestFit="1" customWidth="1"/>
    <col min="27" max="28" width="14.44140625" style="241" customWidth="1"/>
    <col min="33" max="33" width="19.109375" hidden="1" customWidth="1"/>
    <col min="34" max="34" width="9.109375" hidden="1" customWidth="1"/>
  </cols>
  <sheetData>
    <row r="1" spans="1:29" ht="15" customHeight="1">
      <c r="A1" s="233">
        <v>2</v>
      </c>
      <c r="B1" s="330"/>
      <c r="C1" s="331"/>
      <c r="D1" s="332" t="s">
        <v>90</v>
      </c>
      <c r="E1" s="333"/>
      <c r="F1" s="334" t="str">
        <f>'Kosten NEN2075'!C4</f>
        <v>Gemeentewerf</v>
      </c>
      <c r="G1" s="335"/>
      <c r="H1" s="335"/>
      <c r="I1" s="335"/>
      <c r="J1" s="335"/>
      <c r="K1" s="335"/>
      <c r="L1" s="335"/>
      <c r="M1" s="335"/>
      <c r="N1" s="335"/>
      <c r="O1" s="335"/>
      <c r="P1" s="336"/>
      <c r="Q1" s="234"/>
      <c r="R1" s="235"/>
      <c r="S1" s="235"/>
      <c r="T1" s="235"/>
      <c r="U1" s="235"/>
      <c r="V1" s="235"/>
      <c r="W1" s="337" t="s">
        <v>135</v>
      </c>
      <c r="X1" s="337" t="s">
        <v>136</v>
      </c>
      <c r="Y1" s="328" t="s">
        <v>137</v>
      </c>
      <c r="Z1" s="328" t="s">
        <v>138</v>
      </c>
      <c r="AA1" s="328" t="s">
        <v>126</v>
      </c>
      <c r="AB1" s="328" t="s">
        <v>127</v>
      </c>
      <c r="AC1" t="s">
        <v>139</v>
      </c>
    </row>
    <row r="2" spans="1:29">
      <c r="A2" s="233"/>
      <c r="B2" s="330"/>
      <c r="C2" s="331"/>
      <c r="D2" s="332" t="s">
        <v>140</v>
      </c>
      <c r="E2" s="333"/>
      <c r="F2" s="334" t="str">
        <f>'Kosten NEN2075'!D4</f>
        <v>Broeklanden</v>
      </c>
      <c r="G2" s="335"/>
      <c r="H2" s="335"/>
      <c r="I2" s="335"/>
      <c r="J2" s="335"/>
      <c r="K2" s="335"/>
      <c r="L2" s="335"/>
      <c r="M2" s="335"/>
      <c r="N2" s="335"/>
      <c r="O2" s="335"/>
      <c r="P2" s="336"/>
      <c r="Q2" s="234"/>
      <c r="R2" s="235"/>
      <c r="S2" s="235"/>
      <c r="T2" s="235"/>
      <c r="U2" s="235"/>
      <c r="V2" s="235"/>
      <c r="W2" s="337"/>
      <c r="X2" s="337"/>
      <c r="Y2" s="328"/>
      <c r="Z2" s="328"/>
      <c r="AA2" s="328"/>
      <c r="AB2" s="328"/>
    </row>
    <row r="3" spans="1:29" ht="15.75" customHeight="1" thickBot="1">
      <c r="A3" s="143" t="s">
        <v>141</v>
      </c>
      <c r="B3" s="236" t="s">
        <v>142</v>
      </c>
      <c r="C3" s="236" t="s">
        <v>143</v>
      </c>
      <c r="D3" s="143" t="s">
        <v>144</v>
      </c>
      <c r="E3" s="143" t="s">
        <v>145</v>
      </c>
      <c r="F3" s="143" t="s">
        <v>146</v>
      </c>
      <c r="G3" s="143" t="s">
        <v>147</v>
      </c>
      <c r="H3" s="143" t="s">
        <v>148</v>
      </c>
      <c r="I3" s="143" t="s">
        <v>149</v>
      </c>
      <c r="J3" s="236" t="s">
        <v>150</v>
      </c>
      <c r="K3" s="143" t="s">
        <v>151</v>
      </c>
      <c r="L3" s="143" t="s">
        <v>152</v>
      </c>
      <c r="M3" s="143" t="s">
        <v>29</v>
      </c>
      <c r="N3" s="143" t="s">
        <v>149</v>
      </c>
      <c r="O3" s="143" t="s">
        <v>152</v>
      </c>
      <c r="P3" s="143" t="s">
        <v>29</v>
      </c>
      <c r="Q3" s="143" t="s">
        <v>149</v>
      </c>
      <c r="R3" s="237" t="s">
        <v>29</v>
      </c>
      <c r="S3" s="237" t="s">
        <v>86</v>
      </c>
      <c r="T3" s="237" t="s">
        <v>153</v>
      </c>
      <c r="U3" s="237" t="s">
        <v>110</v>
      </c>
      <c r="V3" s="237" t="s">
        <v>154</v>
      </c>
      <c r="W3" s="338"/>
      <c r="X3" s="338"/>
      <c r="Y3" s="329"/>
      <c r="Z3" s="329"/>
      <c r="AA3" s="329"/>
      <c r="AB3" s="329"/>
    </row>
    <row r="4" spans="1:29" ht="15" thickTop="1">
      <c r="A4" s="238" t="s">
        <v>179</v>
      </c>
      <c r="B4" s="239"/>
      <c r="C4" s="239"/>
      <c r="D4" s="238"/>
      <c r="E4" s="238"/>
      <c r="F4" s="238"/>
      <c r="G4" s="238" t="s">
        <v>180</v>
      </c>
      <c r="H4" s="238"/>
      <c r="K4" s="238" t="s">
        <v>98</v>
      </c>
      <c r="L4" s="240" t="s">
        <v>158</v>
      </c>
      <c r="M4" s="240">
        <v>33.880000000000003</v>
      </c>
      <c r="N4" s="240" t="s">
        <v>292</v>
      </c>
      <c r="O4" s="240"/>
      <c r="P4" s="240"/>
      <c r="R4" s="240">
        <f>SUM(M4+P4)</f>
        <v>33.880000000000003</v>
      </c>
      <c r="S4" s="240">
        <f>IFERROR(IF(J4="X",0,IF(K4="X",0,VLOOKUP(K4,'2'!$K$3:$L$16,2,FALSE))),0)</f>
        <v>260</v>
      </c>
      <c r="T4" s="240">
        <f t="shared" ref="T4:T67" si="0">R4*S4</f>
        <v>8808.8000000000011</v>
      </c>
      <c r="U4" s="240">
        <f>IFERROR(VLOOKUP(K4,'2'!$K$3:$M$16,3,FALSE),0)</f>
        <v>0</v>
      </c>
      <c r="V4" s="240">
        <f t="shared" ref="V4:V67" si="1">IF(U4=0,0,T4/U4)</f>
        <v>0</v>
      </c>
      <c r="W4" s="240"/>
      <c r="X4" s="240"/>
      <c r="Y4" s="240"/>
      <c r="Z4" s="240"/>
    </row>
    <row r="5" spans="1:29">
      <c r="A5" s="238" t="s">
        <v>179</v>
      </c>
      <c r="B5" s="239"/>
      <c r="C5" s="239"/>
      <c r="D5" s="238"/>
      <c r="E5" s="238"/>
      <c r="F5" s="238"/>
      <c r="G5" s="238"/>
      <c r="H5" s="238" t="s">
        <v>166</v>
      </c>
      <c r="I5" s="241" t="s">
        <v>293</v>
      </c>
      <c r="K5" s="238" t="s">
        <v>168</v>
      </c>
      <c r="L5" s="240" t="s">
        <v>158</v>
      </c>
      <c r="M5" s="240">
        <v>335.98</v>
      </c>
      <c r="N5" s="240"/>
      <c r="O5" s="240"/>
      <c r="P5" s="240"/>
      <c r="R5" s="240">
        <f t="shared" ref="R5:R68" si="2">SUM(M5+P5)</f>
        <v>335.98</v>
      </c>
      <c r="S5" s="240">
        <f>IFERROR(IF(J5="X",0,IF(K5="X",0,VLOOKUP(K5,'2'!$K$3:$L$16,2,FALSE))),0)</f>
        <v>0</v>
      </c>
      <c r="T5" s="240">
        <f t="shared" si="0"/>
        <v>0</v>
      </c>
      <c r="U5" s="240">
        <f>IFERROR(VLOOKUP(K5,'2'!$K$3:$M$16,3,FALSE),0)</f>
        <v>0</v>
      </c>
      <c r="V5" s="240">
        <f t="shared" si="1"/>
        <v>0</v>
      </c>
      <c r="W5" s="240"/>
      <c r="X5" s="240"/>
      <c r="Y5" s="240"/>
      <c r="Z5" s="240"/>
    </row>
    <row r="6" spans="1:29">
      <c r="A6" s="238" t="s">
        <v>179</v>
      </c>
      <c r="B6" s="239"/>
      <c r="C6" s="239"/>
      <c r="D6" s="238"/>
      <c r="E6" s="238"/>
      <c r="F6" s="238"/>
      <c r="G6" s="238"/>
      <c r="H6" s="238" t="s">
        <v>255</v>
      </c>
      <c r="I6" s="241" t="s">
        <v>294</v>
      </c>
      <c r="K6" s="238" t="s">
        <v>168</v>
      </c>
      <c r="L6" s="240" t="s">
        <v>158</v>
      </c>
      <c r="M6" s="240">
        <v>71.69</v>
      </c>
      <c r="N6" s="240"/>
      <c r="O6" s="240"/>
      <c r="P6" s="240"/>
      <c r="R6" s="240">
        <f t="shared" si="2"/>
        <v>71.69</v>
      </c>
      <c r="S6" s="240">
        <f>IFERROR(IF(J6="X",0,IF(K6="X",0,VLOOKUP(K6,'2'!$K$3:$L$16,2,FALSE))),0)</f>
        <v>0</v>
      </c>
      <c r="T6" s="240">
        <f t="shared" si="0"/>
        <v>0</v>
      </c>
      <c r="U6" s="240">
        <f>IFERROR(VLOOKUP(K6,'2'!$K$3:$M$16,3,FALSE),0)</f>
        <v>0</v>
      </c>
      <c r="V6" s="240">
        <f t="shared" si="1"/>
        <v>0</v>
      </c>
      <c r="W6" s="240"/>
      <c r="X6" s="240"/>
      <c r="Y6" s="240"/>
      <c r="Z6" s="240"/>
    </row>
    <row r="7" spans="1:29">
      <c r="A7" s="238" t="s">
        <v>179</v>
      </c>
      <c r="B7" s="239"/>
      <c r="C7" s="239"/>
      <c r="D7" s="238"/>
      <c r="E7" s="238"/>
      <c r="F7" s="238"/>
      <c r="G7" s="238"/>
      <c r="H7" s="238" t="s">
        <v>255</v>
      </c>
      <c r="K7" s="238" t="s">
        <v>168</v>
      </c>
      <c r="L7" s="240" t="s">
        <v>158</v>
      </c>
      <c r="M7" s="240">
        <v>271.47000000000003</v>
      </c>
      <c r="N7" s="240"/>
      <c r="O7" s="240"/>
      <c r="P7" s="240"/>
      <c r="R7" s="240">
        <f t="shared" si="2"/>
        <v>271.47000000000003</v>
      </c>
      <c r="S7" s="240">
        <f>IFERROR(IF(J7="X",0,IF(K7="X",0,VLOOKUP(K7,'2'!$K$3:$L$16,2,FALSE))),0)</f>
        <v>0</v>
      </c>
      <c r="T7" s="240">
        <f t="shared" si="0"/>
        <v>0</v>
      </c>
      <c r="U7" s="240">
        <f>IFERROR(VLOOKUP(K7,'2'!$K$3:$M$16,3,FALSE),0)</f>
        <v>0</v>
      </c>
      <c r="V7" s="240">
        <f t="shared" si="1"/>
        <v>0</v>
      </c>
      <c r="W7" s="240"/>
      <c r="X7" s="240"/>
      <c r="Y7" s="240"/>
      <c r="Z7" s="240"/>
    </row>
    <row r="8" spans="1:29">
      <c r="A8" s="238" t="s">
        <v>179</v>
      </c>
      <c r="B8" s="239"/>
      <c r="C8" s="239"/>
      <c r="D8" s="238"/>
      <c r="E8" s="238"/>
      <c r="F8" s="238" t="s">
        <v>171</v>
      </c>
      <c r="G8" s="238"/>
      <c r="H8" s="238"/>
      <c r="I8" s="241" t="s">
        <v>295</v>
      </c>
      <c r="K8" s="238" t="s">
        <v>91</v>
      </c>
      <c r="L8" s="240" t="s">
        <v>158</v>
      </c>
      <c r="M8" s="240">
        <v>35.520000000000003</v>
      </c>
      <c r="N8" s="240"/>
      <c r="O8" s="240"/>
      <c r="P8" s="240"/>
      <c r="R8" s="240">
        <f t="shared" si="2"/>
        <v>35.520000000000003</v>
      </c>
      <c r="S8" s="240">
        <f>IFERROR(IF(J8="X",0,IF(K8="X",0,VLOOKUP(K8,'2'!$K$3:$L$16,2,FALSE))),0)</f>
        <v>260</v>
      </c>
      <c r="T8" s="240">
        <f t="shared" si="0"/>
        <v>9235.2000000000007</v>
      </c>
      <c r="U8" s="240">
        <f>IFERROR(VLOOKUP(K8,'2'!$K$3:$M$16,3,FALSE),0)</f>
        <v>0</v>
      </c>
      <c r="V8" s="240">
        <f t="shared" si="1"/>
        <v>0</v>
      </c>
      <c r="W8" s="240"/>
      <c r="X8" s="240"/>
      <c r="Y8" s="240"/>
      <c r="Z8" s="240"/>
    </row>
    <row r="9" spans="1:29">
      <c r="A9" s="238" t="s">
        <v>179</v>
      </c>
      <c r="B9" s="239"/>
      <c r="C9" s="239"/>
      <c r="D9" s="238"/>
      <c r="E9" s="238" t="s">
        <v>176</v>
      </c>
      <c r="F9" s="238"/>
      <c r="G9" s="238"/>
      <c r="H9" s="238"/>
      <c r="K9" s="238" t="s">
        <v>105</v>
      </c>
      <c r="L9" s="240" t="s">
        <v>158</v>
      </c>
      <c r="M9" s="240">
        <v>3.18</v>
      </c>
      <c r="N9" s="240" t="s">
        <v>292</v>
      </c>
      <c r="O9" s="240"/>
      <c r="P9" s="240"/>
      <c r="R9" s="240">
        <f t="shared" si="2"/>
        <v>3.18</v>
      </c>
      <c r="S9" s="240">
        <f>IFERROR(IF(J9="X",0,IF(K9="X",0,VLOOKUP(K9,'2'!$K$3:$L$16,2,FALSE))),0)</f>
        <v>260</v>
      </c>
      <c r="T9" s="240">
        <f t="shared" si="0"/>
        <v>826.80000000000007</v>
      </c>
      <c r="U9" s="240">
        <f>IFERROR(VLOOKUP(K9,'2'!$K$3:$M$16,3,FALSE),0)</f>
        <v>0</v>
      </c>
      <c r="V9" s="240">
        <f t="shared" si="1"/>
        <v>0</v>
      </c>
      <c r="W9" s="240"/>
      <c r="X9" s="240"/>
      <c r="Y9" s="240"/>
      <c r="Z9" s="240"/>
    </row>
    <row r="10" spans="1:29">
      <c r="A10" s="238" t="s">
        <v>179</v>
      </c>
      <c r="B10" s="239"/>
      <c r="C10" s="239"/>
      <c r="D10" s="238"/>
      <c r="E10" s="238"/>
      <c r="F10" s="238"/>
      <c r="G10" s="238"/>
      <c r="H10" s="238" t="s">
        <v>166</v>
      </c>
      <c r="K10" s="238" t="s">
        <v>168</v>
      </c>
      <c r="L10" s="240" t="s">
        <v>158</v>
      </c>
      <c r="M10" s="240">
        <v>203.12</v>
      </c>
      <c r="N10" s="240"/>
      <c r="O10" s="240"/>
      <c r="P10" s="240"/>
      <c r="R10" s="240">
        <f t="shared" si="2"/>
        <v>203.12</v>
      </c>
      <c r="S10" s="240">
        <f>IFERROR(IF(J10="X",0,IF(K10="X",0,VLOOKUP(K10,'2'!$K$3:$L$16,2,FALSE))),0)</f>
        <v>0</v>
      </c>
      <c r="T10" s="240">
        <f t="shared" si="0"/>
        <v>0</v>
      </c>
      <c r="U10" s="240">
        <f>IFERROR(VLOOKUP(K10,'2'!$K$3:$M$16,3,FALSE),0)</f>
        <v>0</v>
      </c>
      <c r="V10" s="240">
        <f t="shared" si="1"/>
        <v>0</v>
      </c>
      <c r="W10" s="240"/>
      <c r="X10" s="240"/>
      <c r="Y10" s="240"/>
      <c r="Z10" s="240"/>
    </row>
    <row r="11" spans="1:29">
      <c r="A11" s="238" t="s">
        <v>179</v>
      </c>
      <c r="B11" s="239"/>
      <c r="C11" s="239"/>
      <c r="D11" s="238"/>
      <c r="E11" s="238"/>
      <c r="F11" s="238"/>
      <c r="G11" s="238"/>
      <c r="H11" s="238" t="s">
        <v>253</v>
      </c>
      <c r="I11" s="241" t="s">
        <v>296</v>
      </c>
      <c r="K11" s="238" t="s">
        <v>168</v>
      </c>
      <c r="L11" s="240" t="s">
        <v>158</v>
      </c>
      <c r="M11" s="240"/>
      <c r="N11" s="240"/>
      <c r="O11" s="240"/>
      <c r="P11" s="240"/>
      <c r="R11" s="240">
        <f t="shared" si="2"/>
        <v>0</v>
      </c>
      <c r="S11" s="240">
        <f>IFERROR(IF(J11="X",0,IF(K11="X",0,VLOOKUP(K11,'2'!$K$3:$L$16,2,FALSE))),0)</f>
        <v>0</v>
      </c>
      <c r="T11" s="240">
        <f t="shared" si="0"/>
        <v>0</v>
      </c>
      <c r="U11" s="240">
        <f>IFERROR(VLOOKUP(K11,'2'!$K$3:$M$16,3,FALSE),0)</f>
        <v>0</v>
      </c>
      <c r="V11" s="240">
        <f t="shared" si="1"/>
        <v>0</v>
      </c>
      <c r="W11" s="240"/>
      <c r="X11" s="240"/>
      <c r="Y11" s="240"/>
      <c r="Z11" s="240"/>
    </row>
    <row r="12" spans="1:29">
      <c r="A12" s="238" t="s">
        <v>179</v>
      </c>
      <c r="B12" s="239"/>
      <c r="C12" s="239"/>
      <c r="D12" s="238"/>
      <c r="E12" s="238"/>
      <c r="F12" s="238"/>
      <c r="G12" s="238"/>
      <c r="H12" s="238" t="s">
        <v>253</v>
      </c>
      <c r="K12" s="238" t="s">
        <v>168</v>
      </c>
      <c r="L12" s="240" t="s">
        <v>158</v>
      </c>
      <c r="M12" s="240">
        <v>6.01</v>
      </c>
      <c r="N12" s="240" t="s">
        <v>292</v>
      </c>
      <c r="O12" s="240"/>
      <c r="P12" s="240"/>
      <c r="R12" s="240">
        <f t="shared" si="2"/>
        <v>6.01</v>
      </c>
      <c r="S12" s="240">
        <f>IFERROR(IF(J12="X",0,IF(K12="X",0,VLOOKUP(K12,'2'!$K$3:$L$16,2,FALSE))),0)</f>
        <v>0</v>
      </c>
      <c r="T12" s="240">
        <f t="shared" si="0"/>
        <v>0</v>
      </c>
      <c r="U12" s="240">
        <f>IFERROR(VLOOKUP(K12,'2'!$K$3:$M$16,3,FALSE),0)</f>
        <v>0</v>
      </c>
      <c r="V12" s="240">
        <f t="shared" si="1"/>
        <v>0</v>
      </c>
      <c r="W12" s="240"/>
      <c r="X12" s="240"/>
      <c r="Y12" s="240"/>
      <c r="Z12" s="240"/>
    </row>
    <row r="13" spans="1:29">
      <c r="A13" s="238" t="s">
        <v>179</v>
      </c>
      <c r="B13" s="239"/>
      <c r="C13" s="239"/>
      <c r="D13" s="238"/>
      <c r="E13" s="238" t="s">
        <v>177</v>
      </c>
      <c r="F13" s="238"/>
      <c r="G13" s="238"/>
      <c r="H13" s="238"/>
      <c r="K13" s="238" t="s">
        <v>105</v>
      </c>
      <c r="L13" s="240" t="s">
        <v>158</v>
      </c>
      <c r="M13" s="240">
        <v>4.47</v>
      </c>
      <c r="N13" s="240" t="s">
        <v>292</v>
      </c>
      <c r="O13" s="240"/>
      <c r="P13" s="240"/>
      <c r="R13" s="240">
        <f t="shared" si="2"/>
        <v>4.47</v>
      </c>
      <c r="S13" s="240">
        <f>IFERROR(IF(J13="X",0,IF(K13="X",0,VLOOKUP(K13,'2'!$K$3:$L$16,2,FALSE))),0)</f>
        <v>260</v>
      </c>
      <c r="T13" s="240">
        <f t="shared" si="0"/>
        <v>1162.2</v>
      </c>
      <c r="U13" s="240">
        <f>IFERROR(VLOOKUP(K13,'2'!$K$3:$M$16,3,FALSE),0)</f>
        <v>0</v>
      </c>
      <c r="V13" s="240">
        <f t="shared" si="1"/>
        <v>0</v>
      </c>
      <c r="W13" s="240"/>
      <c r="X13" s="240"/>
      <c r="Y13" s="240"/>
      <c r="Z13" s="240"/>
    </row>
    <row r="14" spans="1:29">
      <c r="A14" s="238" t="s">
        <v>179</v>
      </c>
      <c r="B14" s="239"/>
      <c r="C14" s="239"/>
      <c r="D14" s="238"/>
      <c r="E14" s="238" t="s">
        <v>257</v>
      </c>
      <c r="F14" s="238"/>
      <c r="G14" s="238"/>
      <c r="H14" s="238"/>
      <c r="I14" s="241" t="s">
        <v>297</v>
      </c>
      <c r="K14" s="238" t="s">
        <v>105</v>
      </c>
      <c r="L14" s="240" t="s">
        <v>158</v>
      </c>
      <c r="M14" s="240">
        <v>25.35</v>
      </c>
      <c r="N14" s="240" t="s">
        <v>292</v>
      </c>
      <c r="O14" s="240"/>
      <c r="P14" s="240"/>
      <c r="R14" s="240">
        <f t="shared" si="2"/>
        <v>25.35</v>
      </c>
      <c r="S14" s="240">
        <f>IFERROR(IF(J14="X",0,IF(K14="X",0,VLOOKUP(K14,'2'!$K$3:$L$16,2,FALSE))),0)</f>
        <v>260</v>
      </c>
      <c r="T14" s="240">
        <f t="shared" si="0"/>
        <v>6591</v>
      </c>
      <c r="U14" s="240">
        <f>IFERROR(VLOOKUP(K14,'2'!$K$3:$M$16,3,FALSE),0)</f>
        <v>0</v>
      </c>
      <c r="V14" s="240">
        <f t="shared" si="1"/>
        <v>0</v>
      </c>
      <c r="W14" s="240"/>
      <c r="X14" s="240"/>
      <c r="Y14" s="240"/>
      <c r="Z14" s="240"/>
    </row>
    <row r="15" spans="1:29">
      <c r="A15" s="238" t="s">
        <v>179</v>
      </c>
      <c r="B15" s="239"/>
      <c r="C15" s="239"/>
      <c r="D15" s="238"/>
      <c r="E15" s="238" t="s">
        <v>257</v>
      </c>
      <c r="F15" s="238"/>
      <c r="G15" s="238"/>
      <c r="H15" s="238"/>
      <c r="I15" s="241" t="s">
        <v>298</v>
      </c>
      <c r="K15" s="238" t="s">
        <v>105</v>
      </c>
      <c r="L15" s="240" t="s">
        <v>158</v>
      </c>
      <c r="M15" s="240">
        <v>7.57</v>
      </c>
      <c r="N15" s="240" t="s">
        <v>292</v>
      </c>
      <c r="O15" s="240"/>
      <c r="P15" s="240"/>
      <c r="R15" s="240">
        <f t="shared" si="2"/>
        <v>7.57</v>
      </c>
      <c r="S15" s="240">
        <f>IFERROR(IF(J15="X",0,IF(K15="X",0,VLOOKUP(K15,'2'!$K$3:$L$16,2,FALSE))),0)</f>
        <v>260</v>
      </c>
      <c r="T15" s="240">
        <f t="shared" si="0"/>
        <v>1968.2</v>
      </c>
      <c r="U15" s="240">
        <f>IFERROR(VLOOKUP(K15,'2'!$K$3:$M$16,3,FALSE),0)</f>
        <v>0</v>
      </c>
      <c r="V15" s="240">
        <f t="shared" si="1"/>
        <v>0</v>
      </c>
      <c r="W15" s="240"/>
      <c r="X15" s="240"/>
      <c r="Y15" s="240"/>
      <c r="Z15" s="240"/>
    </row>
    <row r="16" spans="1:29">
      <c r="A16" s="238" t="s">
        <v>179</v>
      </c>
      <c r="B16" s="239"/>
      <c r="C16" s="239"/>
      <c r="D16" s="238"/>
      <c r="E16" s="238" t="s">
        <v>176</v>
      </c>
      <c r="F16" s="238"/>
      <c r="G16" s="238"/>
      <c r="H16" s="238"/>
      <c r="I16" s="241" t="s">
        <v>297</v>
      </c>
      <c r="K16" s="238" t="s">
        <v>105</v>
      </c>
      <c r="L16" s="240" t="s">
        <v>158</v>
      </c>
      <c r="M16" s="240">
        <v>13.51</v>
      </c>
      <c r="N16" s="240" t="s">
        <v>292</v>
      </c>
      <c r="O16" s="240"/>
      <c r="P16" s="240"/>
      <c r="R16" s="240">
        <f t="shared" si="2"/>
        <v>13.51</v>
      </c>
      <c r="S16" s="240">
        <f>IFERROR(IF(J16="X",0,IF(K16="X",0,VLOOKUP(K16,'2'!$K$3:$L$16,2,FALSE))),0)</f>
        <v>260</v>
      </c>
      <c r="T16" s="240">
        <f t="shared" si="0"/>
        <v>3512.6</v>
      </c>
      <c r="U16" s="240">
        <f>IFERROR(VLOOKUP(K16,'2'!$K$3:$M$16,3,FALSE),0)</f>
        <v>0</v>
      </c>
      <c r="V16" s="240">
        <f t="shared" si="1"/>
        <v>0</v>
      </c>
      <c r="W16" s="240"/>
      <c r="X16" s="240"/>
      <c r="Y16" s="240"/>
      <c r="Z16" s="240"/>
    </row>
    <row r="17" spans="1:26">
      <c r="A17" s="238" t="s">
        <v>179</v>
      </c>
      <c r="B17" s="239"/>
      <c r="C17" s="239"/>
      <c r="D17" s="238"/>
      <c r="E17" s="238" t="s">
        <v>176</v>
      </c>
      <c r="F17" s="238"/>
      <c r="G17" s="238"/>
      <c r="H17" s="238"/>
      <c r="I17" s="241" t="s">
        <v>299</v>
      </c>
      <c r="K17" s="238" t="s">
        <v>105</v>
      </c>
      <c r="L17" s="240" t="s">
        <v>158</v>
      </c>
      <c r="M17" s="240">
        <v>5.28</v>
      </c>
      <c r="N17" s="240" t="s">
        <v>292</v>
      </c>
      <c r="O17" s="240"/>
      <c r="P17" s="240"/>
      <c r="R17" s="240">
        <f t="shared" si="2"/>
        <v>5.28</v>
      </c>
      <c r="S17" s="240">
        <f>IFERROR(IF(J17="X",0,IF(K17="X",0,VLOOKUP(K17,'2'!$K$3:$L$16,2,FALSE))),0)</f>
        <v>260</v>
      </c>
      <c r="T17" s="240">
        <f t="shared" si="0"/>
        <v>1372.8</v>
      </c>
      <c r="U17" s="240">
        <f>IFERROR(VLOOKUP(K17,'2'!$K$3:$M$16,3,FALSE),0)</f>
        <v>0</v>
      </c>
      <c r="V17" s="240">
        <f t="shared" si="1"/>
        <v>0</v>
      </c>
      <c r="W17" s="240"/>
      <c r="X17" s="240"/>
      <c r="Y17" s="240"/>
      <c r="Z17" s="240"/>
    </row>
    <row r="18" spans="1:26">
      <c r="A18" s="238" t="s">
        <v>217</v>
      </c>
      <c r="B18" s="239"/>
      <c r="C18" s="239"/>
      <c r="D18" s="238"/>
      <c r="E18" s="238"/>
      <c r="F18" s="238"/>
      <c r="G18" s="238" t="s">
        <v>161</v>
      </c>
      <c r="H18" s="238"/>
      <c r="K18" s="238" t="s">
        <v>98</v>
      </c>
      <c r="L18" s="240" t="s">
        <v>158</v>
      </c>
      <c r="M18" s="240">
        <v>17.850000000000001</v>
      </c>
      <c r="N18" s="240"/>
      <c r="O18" s="240"/>
      <c r="P18" s="240"/>
      <c r="R18" s="240">
        <f t="shared" si="2"/>
        <v>17.850000000000001</v>
      </c>
      <c r="S18" s="240">
        <f>IFERROR(IF(J18="X",0,IF(K18="X",0,VLOOKUP(K18,'2'!$K$3:$L$16,2,FALSE))),0)</f>
        <v>260</v>
      </c>
      <c r="T18" s="240">
        <f t="shared" si="0"/>
        <v>4641</v>
      </c>
      <c r="U18" s="240">
        <f>IFERROR(VLOOKUP(K18,'2'!$K$3:$M$16,3,FALSE),0)</f>
        <v>0</v>
      </c>
      <c r="V18" s="240">
        <f t="shared" si="1"/>
        <v>0</v>
      </c>
      <c r="W18" s="240"/>
      <c r="X18" s="240"/>
      <c r="Y18" s="240"/>
      <c r="Z18" s="240"/>
    </row>
    <row r="19" spans="1:26">
      <c r="A19" s="238" t="s">
        <v>217</v>
      </c>
      <c r="B19" s="239"/>
      <c r="C19" s="239"/>
      <c r="D19" s="238"/>
      <c r="E19" s="238" t="s">
        <v>176</v>
      </c>
      <c r="F19" s="238"/>
      <c r="G19" s="238"/>
      <c r="H19" s="238"/>
      <c r="I19" s="241" t="s">
        <v>297</v>
      </c>
      <c r="K19" s="238" t="s">
        <v>105</v>
      </c>
      <c r="L19" s="240" t="s">
        <v>158</v>
      </c>
      <c r="M19" s="240">
        <v>11.29</v>
      </c>
      <c r="N19" s="240" t="s">
        <v>292</v>
      </c>
      <c r="O19" s="240"/>
      <c r="P19" s="240"/>
      <c r="R19" s="240">
        <f t="shared" si="2"/>
        <v>11.29</v>
      </c>
      <c r="S19" s="240">
        <f>IFERROR(IF(J19="X",0,IF(K19="X",0,VLOOKUP(K19,'2'!$K$3:$L$16,2,FALSE))),0)</f>
        <v>260</v>
      </c>
      <c r="T19" s="240">
        <f t="shared" si="0"/>
        <v>2935.3999999999996</v>
      </c>
      <c r="U19" s="240">
        <f>IFERROR(VLOOKUP(K19,'2'!$K$3:$M$16,3,FALSE),0)</f>
        <v>0</v>
      </c>
      <c r="V19" s="240">
        <f t="shared" si="1"/>
        <v>0</v>
      </c>
      <c r="W19" s="240"/>
      <c r="X19" s="240"/>
      <c r="Y19" s="240"/>
      <c r="Z19" s="240"/>
    </row>
    <row r="20" spans="1:26">
      <c r="A20" s="238" t="s">
        <v>217</v>
      </c>
      <c r="B20" s="239"/>
      <c r="C20" s="239"/>
      <c r="D20" s="238"/>
      <c r="E20" s="238" t="s">
        <v>176</v>
      </c>
      <c r="F20" s="238"/>
      <c r="G20" s="238"/>
      <c r="H20" s="238"/>
      <c r="I20" s="241" t="s">
        <v>298</v>
      </c>
      <c r="K20" s="238" t="s">
        <v>105</v>
      </c>
      <c r="L20" s="240" t="s">
        <v>158</v>
      </c>
      <c r="M20" s="240">
        <v>7.59</v>
      </c>
      <c r="N20" s="240" t="s">
        <v>292</v>
      </c>
      <c r="O20" s="240"/>
      <c r="P20" s="240"/>
      <c r="R20" s="240">
        <f t="shared" si="2"/>
        <v>7.59</v>
      </c>
      <c r="S20" s="240">
        <f>IFERROR(IF(J20="X",0,IF(K20="X",0,VLOOKUP(K20,'2'!$K$3:$L$16,2,FALSE))),0)</f>
        <v>260</v>
      </c>
      <c r="T20" s="240">
        <f t="shared" si="0"/>
        <v>1973.3999999999999</v>
      </c>
      <c r="U20" s="240">
        <f>IFERROR(VLOOKUP(K20,'2'!$K$3:$M$16,3,FALSE),0)</f>
        <v>0</v>
      </c>
      <c r="V20" s="240">
        <f t="shared" si="1"/>
        <v>0</v>
      </c>
      <c r="W20" s="240"/>
      <c r="X20" s="240"/>
      <c r="Y20" s="240"/>
      <c r="Z20" s="240"/>
    </row>
    <row r="21" spans="1:26">
      <c r="A21" s="238" t="s">
        <v>217</v>
      </c>
      <c r="B21" s="239"/>
      <c r="C21" s="239"/>
      <c r="D21" s="238"/>
      <c r="E21" s="238" t="s">
        <v>176</v>
      </c>
      <c r="F21" s="238"/>
      <c r="G21" s="238"/>
      <c r="H21" s="238"/>
      <c r="I21" s="241" t="s">
        <v>197</v>
      </c>
      <c r="K21" s="238" t="s">
        <v>105</v>
      </c>
      <c r="L21" s="240" t="s">
        <v>158</v>
      </c>
      <c r="M21" s="240">
        <v>4.87</v>
      </c>
      <c r="N21" s="240" t="s">
        <v>292</v>
      </c>
      <c r="O21" s="240"/>
      <c r="P21" s="240"/>
      <c r="R21" s="240">
        <f t="shared" si="2"/>
        <v>4.87</v>
      </c>
      <c r="S21" s="240">
        <f>IFERROR(IF(J21="X",0,IF(K21="X",0,VLOOKUP(K21,'2'!$K$3:$L$16,2,FALSE))),0)</f>
        <v>260</v>
      </c>
      <c r="T21" s="240">
        <f t="shared" si="0"/>
        <v>1266.2</v>
      </c>
      <c r="U21" s="240">
        <f>IFERROR(VLOOKUP(K21,'2'!$K$3:$M$16,3,FALSE),0)</f>
        <v>0</v>
      </c>
      <c r="V21" s="240">
        <f t="shared" si="1"/>
        <v>0</v>
      </c>
      <c r="W21" s="240"/>
      <c r="X21" s="240"/>
      <c r="Y21" s="240"/>
      <c r="Z21" s="240"/>
    </row>
    <row r="22" spans="1:26">
      <c r="A22" s="238" t="s">
        <v>217</v>
      </c>
      <c r="B22" s="239"/>
      <c r="C22" s="239"/>
      <c r="D22" s="238"/>
      <c r="E22" s="238"/>
      <c r="F22" s="238" t="s">
        <v>225</v>
      </c>
      <c r="G22" s="238"/>
      <c r="H22" s="238"/>
      <c r="K22" s="238" t="s">
        <v>263</v>
      </c>
      <c r="L22" s="240" t="s">
        <v>158</v>
      </c>
      <c r="M22" s="240">
        <v>96.5</v>
      </c>
      <c r="N22" s="240"/>
      <c r="O22" s="240"/>
      <c r="P22" s="240"/>
      <c r="R22" s="240">
        <f t="shared" si="2"/>
        <v>96.5</v>
      </c>
      <c r="S22" s="240">
        <f>IFERROR(IF(J22="X",0,IF(K22="X",0,VLOOKUP(K22,'2'!$K$3:$L$16,2,FALSE))),0)</f>
        <v>260</v>
      </c>
      <c r="T22" s="240">
        <f t="shared" si="0"/>
        <v>25090</v>
      </c>
      <c r="U22" s="240">
        <f>IFERROR(VLOOKUP(K22,'2'!$K$3:$M$16,3,FALSE),0)</f>
        <v>0</v>
      </c>
      <c r="V22" s="240">
        <f t="shared" si="1"/>
        <v>0</v>
      </c>
      <c r="W22" s="240"/>
      <c r="X22" s="240"/>
      <c r="Y22" s="240"/>
      <c r="Z22" s="240"/>
    </row>
    <row r="23" spans="1:26">
      <c r="A23" s="238" t="s">
        <v>217</v>
      </c>
      <c r="B23" s="239"/>
      <c r="C23" s="239"/>
      <c r="D23" s="238"/>
      <c r="E23" s="238"/>
      <c r="F23" s="238"/>
      <c r="G23" s="238" t="s">
        <v>161</v>
      </c>
      <c r="H23" s="238"/>
      <c r="K23" s="238" t="s">
        <v>98</v>
      </c>
      <c r="L23" s="240" t="s">
        <v>158</v>
      </c>
      <c r="M23" s="240">
        <v>11.44</v>
      </c>
      <c r="N23" s="240"/>
      <c r="O23" s="240"/>
      <c r="P23" s="240"/>
      <c r="R23" s="240">
        <f t="shared" si="2"/>
        <v>11.44</v>
      </c>
      <c r="S23" s="240">
        <f>IFERROR(IF(J23="X",0,IF(K23="X",0,VLOOKUP(K23,'2'!$K$3:$L$16,2,FALSE))),0)</f>
        <v>260</v>
      </c>
      <c r="T23" s="240">
        <f t="shared" si="0"/>
        <v>2974.4</v>
      </c>
      <c r="U23" s="240">
        <f>IFERROR(VLOOKUP(K23,'2'!$K$3:$M$16,3,FALSE),0)</f>
        <v>0</v>
      </c>
      <c r="V23" s="240">
        <f t="shared" si="1"/>
        <v>0</v>
      </c>
      <c r="W23" s="240"/>
      <c r="X23" s="240"/>
      <c r="Y23" s="240"/>
      <c r="Z23" s="240"/>
    </row>
    <row r="24" spans="1:26">
      <c r="A24" s="238" t="s">
        <v>217</v>
      </c>
      <c r="B24" s="239"/>
      <c r="C24" s="239"/>
      <c r="D24" s="238"/>
      <c r="E24" s="238"/>
      <c r="F24" s="238" t="s">
        <v>171</v>
      </c>
      <c r="G24" s="238"/>
      <c r="H24" s="238"/>
      <c r="I24" s="241" t="s">
        <v>191</v>
      </c>
      <c r="K24" s="238" t="s">
        <v>91</v>
      </c>
      <c r="L24" s="240" t="s">
        <v>158</v>
      </c>
      <c r="M24" s="240">
        <v>18.920000000000002</v>
      </c>
      <c r="N24" s="240"/>
      <c r="O24" s="240"/>
      <c r="P24" s="240"/>
      <c r="R24" s="240">
        <f t="shared" si="2"/>
        <v>18.920000000000002</v>
      </c>
      <c r="S24" s="240">
        <f>IFERROR(IF(J24="X",0,IF(K24="X",0,VLOOKUP(K24,'2'!$K$3:$L$16,2,FALSE))),0)</f>
        <v>260</v>
      </c>
      <c r="T24" s="240">
        <f t="shared" si="0"/>
        <v>4919.2000000000007</v>
      </c>
      <c r="U24" s="240">
        <f>IFERROR(VLOOKUP(K24,'2'!$K$3:$M$16,3,FALSE),0)</f>
        <v>0</v>
      </c>
      <c r="V24" s="240">
        <f t="shared" si="1"/>
        <v>0</v>
      </c>
      <c r="W24" s="240"/>
      <c r="X24" s="240"/>
      <c r="Y24" s="240"/>
      <c r="Z24" s="240"/>
    </row>
    <row r="25" spans="1:26">
      <c r="A25" s="238" t="s">
        <v>217</v>
      </c>
      <c r="B25" s="239"/>
      <c r="C25" s="239"/>
      <c r="D25" s="238"/>
      <c r="E25" s="238"/>
      <c r="F25" s="238" t="s">
        <v>171</v>
      </c>
      <c r="G25" s="238"/>
      <c r="H25" s="238"/>
      <c r="I25" s="241" t="s">
        <v>191</v>
      </c>
      <c r="K25" s="238" t="s">
        <v>91</v>
      </c>
      <c r="L25" s="240" t="s">
        <v>158</v>
      </c>
      <c r="M25" s="240">
        <v>10</v>
      </c>
      <c r="N25" s="240"/>
      <c r="O25" s="240"/>
      <c r="P25" s="240"/>
      <c r="R25" s="240">
        <f t="shared" si="2"/>
        <v>10</v>
      </c>
      <c r="S25" s="240">
        <f>IFERROR(IF(J25="X",0,IF(K25="X",0,VLOOKUP(K25,'2'!$K$3:$L$16,2,FALSE))),0)</f>
        <v>260</v>
      </c>
      <c r="T25" s="240">
        <f t="shared" si="0"/>
        <v>2600</v>
      </c>
      <c r="U25" s="240">
        <f>IFERROR(VLOOKUP(K25,'2'!$K$3:$M$16,3,FALSE),0)</f>
        <v>0</v>
      </c>
      <c r="V25" s="240">
        <f t="shared" si="1"/>
        <v>0</v>
      </c>
      <c r="W25" s="240"/>
      <c r="X25" s="240"/>
      <c r="Y25" s="240"/>
      <c r="Z25" s="240"/>
    </row>
    <row r="26" spans="1:26">
      <c r="A26" s="238" t="s">
        <v>217</v>
      </c>
      <c r="B26" s="239"/>
      <c r="C26" s="239"/>
      <c r="D26" s="238"/>
      <c r="E26" s="238"/>
      <c r="F26" s="238" t="s">
        <v>171</v>
      </c>
      <c r="G26" s="238"/>
      <c r="H26" s="238"/>
      <c r="K26" s="238" t="s">
        <v>91</v>
      </c>
      <c r="L26" s="240" t="s">
        <v>158</v>
      </c>
      <c r="M26" s="240">
        <v>51.61</v>
      </c>
      <c r="N26" s="240"/>
      <c r="O26" s="240"/>
      <c r="P26" s="240"/>
      <c r="R26" s="240">
        <f t="shared" si="2"/>
        <v>51.61</v>
      </c>
      <c r="S26" s="240">
        <f>IFERROR(IF(J26="X",0,IF(K26="X",0,VLOOKUP(K26,'2'!$K$3:$L$16,2,FALSE))),0)</f>
        <v>260</v>
      </c>
      <c r="T26" s="240">
        <f t="shared" si="0"/>
        <v>13418.6</v>
      </c>
      <c r="U26" s="240">
        <f>IFERROR(VLOOKUP(K26,'2'!$K$3:$M$16,3,FALSE),0)</f>
        <v>0</v>
      </c>
      <c r="V26" s="240">
        <f t="shared" si="1"/>
        <v>0</v>
      </c>
      <c r="W26" s="240"/>
      <c r="X26" s="240"/>
      <c r="Y26" s="240"/>
      <c r="Z26" s="240"/>
    </row>
    <row r="27" spans="1:26">
      <c r="A27" s="238" t="s">
        <v>217</v>
      </c>
      <c r="B27" s="239"/>
      <c r="C27" s="239"/>
      <c r="D27" s="238"/>
      <c r="E27" s="238"/>
      <c r="F27" s="238"/>
      <c r="G27" s="238"/>
      <c r="H27" s="238" t="s">
        <v>166</v>
      </c>
      <c r="I27" s="241" t="s">
        <v>300</v>
      </c>
      <c r="K27" s="238" t="s">
        <v>103</v>
      </c>
      <c r="L27" s="240" t="s">
        <v>158</v>
      </c>
      <c r="M27" s="240">
        <v>110.4</v>
      </c>
      <c r="N27" s="240"/>
      <c r="O27" s="240"/>
      <c r="P27" s="240"/>
      <c r="R27" s="240">
        <f t="shared" si="2"/>
        <v>110.4</v>
      </c>
      <c r="S27" s="240">
        <f>IFERROR(IF(J27="X",0,IF(K27="X",0,VLOOKUP(K27,'2'!$K$3:$L$16,2,FALSE))),0)</f>
        <v>0</v>
      </c>
      <c r="T27" s="240">
        <f t="shared" si="0"/>
        <v>0</v>
      </c>
      <c r="U27" s="240">
        <f>IFERROR(VLOOKUP(K27,'2'!$K$3:$M$16,3,FALSE),0)</f>
        <v>0</v>
      </c>
      <c r="V27" s="240">
        <f t="shared" si="1"/>
        <v>0</v>
      </c>
      <c r="W27" s="240"/>
      <c r="X27" s="240"/>
      <c r="Y27" s="240"/>
      <c r="Z27" s="240"/>
    </row>
    <row r="28" spans="1:26" hidden="1">
      <c r="A28" s="238"/>
      <c r="B28" s="239"/>
      <c r="C28" s="239"/>
      <c r="D28" s="238"/>
      <c r="E28" s="238"/>
      <c r="F28" s="238"/>
      <c r="G28" s="238"/>
      <c r="H28" s="238"/>
      <c r="K28" s="238"/>
      <c r="L28" s="240"/>
      <c r="M28" s="240"/>
      <c r="N28" s="240"/>
      <c r="O28" s="240"/>
      <c r="P28" s="240"/>
      <c r="R28" s="240">
        <f t="shared" si="2"/>
        <v>0</v>
      </c>
      <c r="S28" s="240">
        <f>IFERROR(IF(J28="X",0,IF(K28="X",0,VLOOKUP(K28,'2'!$K$3:$L$16,2,FALSE))),0)</f>
        <v>0</v>
      </c>
      <c r="T28" s="240">
        <f t="shared" si="0"/>
        <v>0</v>
      </c>
      <c r="U28" s="240">
        <f>IFERROR(VLOOKUP(K28,'2'!$K$3:$M$16,3,FALSE),0)</f>
        <v>0</v>
      </c>
      <c r="V28" s="240">
        <f t="shared" si="1"/>
        <v>0</v>
      </c>
      <c r="W28" s="240"/>
      <c r="X28" s="240"/>
      <c r="Y28" s="240"/>
      <c r="Z28" s="240"/>
    </row>
    <row r="29" spans="1:26" hidden="1">
      <c r="A29" s="238"/>
      <c r="B29" s="239"/>
      <c r="C29" s="239"/>
      <c r="D29" s="238"/>
      <c r="E29" s="238"/>
      <c r="F29" s="238"/>
      <c r="G29" s="238"/>
      <c r="H29" s="238"/>
      <c r="K29" s="238"/>
      <c r="L29" s="240"/>
      <c r="M29" s="240"/>
      <c r="N29" s="240"/>
      <c r="O29" s="240"/>
      <c r="P29" s="240"/>
      <c r="R29" s="240">
        <f t="shared" si="2"/>
        <v>0</v>
      </c>
      <c r="S29" s="240">
        <f>IFERROR(IF(J29="X",0,IF(K29="X",0,VLOOKUP(K29,'2'!$K$3:$L$16,2,FALSE))),0)</f>
        <v>0</v>
      </c>
      <c r="T29" s="240">
        <f t="shared" si="0"/>
        <v>0</v>
      </c>
      <c r="U29" s="240">
        <f>IFERROR(VLOOKUP(K29,'2'!$K$3:$M$16,3,FALSE),0)</f>
        <v>0</v>
      </c>
      <c r="V29" s="240">
        <f t="shared" si="1"/>
        <v>0</v>
      </c>
      <c r="W29" s="240"/>
      <c r="X29" s="240"/>
      <c r="Y29" s="240"/>
      <c r="Z29" s="240"/>
    </row>
    <row r="30" spans="1:26" hidden="1">
      <c r="A30" s="238"/>
      <c r="B30" s="239"/>
      <c r="C30" s="239"/>
      <c r="D30" s="238"/>
      <c r="E30" s="238"/>
      <c r="F30" s="238"/>
      <c r="G30" s="238"/>
      <c r="H30" s="238"/>
      <c r="K30" s="238"/>
      <c r="L30" s="240"/>
      <c r="M30" s="240"/>
      <c r="N30" s="240"/>
      <c r="O30" s="240"/>
      <c r="P30" s="240"/>
      <c r="R30" s="240">
        <f t="shared" si="2"/>
        <v>0</v>
      </c>
      <c r="S30" s="240">
        <f>IFERROR(IF(J30="X",0,IF(K30="X",0,VLOOKUP(K30,'2'!$K$3:$L$16,2,FALSE))),0)</f>
        <v>0</v>
      </c>
      <c r="T30" s="240">
        <f t="shared" si="0"/>
        <v>0</v>
      </c>
      <c r="U30" s="240">
        <f>IFERROR(VLOOKUP(K30,'2'!$K$3:$M$16,3,FALSE),0)</f>
        <v>0</v>
      </c>
      <c r="V30" s="240">
        <f t="shared" si="1"/>
        <v>0</v>
      </c>
      <c r="W30" s="240"/>
      <c r="X30" s="240"/>
      <c r="Y30" s="240"/>
      <c r="Z30" s="240"/>
    </row>
    <row r="31" spans="1:26" hidden="1">
      <c r="A31" s="238"/>
      <c r="B31" s="239"/>
      <c r="C31" s="239"/>
      <c r="D31" s="238"/>
      <c r="E31" s="238"/>
      <c r="F31" s="238"/>
      <c r="G31" s="238"/>
      <c r="H31" s="238"/>
      <c r="K31" s="238"/>
      <c r="L31" s="240"/>
      <c r="M31" s="240"/>
      <c r="N31" s="240"/>
      <c r="O31" s="240"/>
      <c r="P31" s="240"/>
      <c r="R31" s="240">
        <f t="shared" si="2"/>
        <v>0</v>
      </c>
      <c r="S31" s="240">
        <f>IFERROR(IF(J31="X",0,IF(K31="X",0,VLOOKUP(K31,'2'!$K$3:$L$16,2,FALSE))),0)</f>
        <v>0</v>
      </c>
      <c r="T31" s="240">
        <f t="shared" si="0"/>
        <v>0</v>
      </c>
      <c r="U31" s="240">
        <f>IFERROR(VLOOKUP(K31,'2'!$K$3:$M$16,3,FALSE),0)</f>
        <v>0</v>
      </c>
      <c r="V31" s="240">
        <f t="shared" si="1"/>
        <v>0</v>
      </c>
      <c r="W31" s="240"/>
      <c r="X31" s="240"/>
      <c r="Y31" s="240"/>
      <c r="Z31" s="240"/>
    </row>
    <row r="32" spans="1:26" hidden="1">
      <c r="A32" s="238"/>
      <c r="B32" s="239"/>
      <c r="C32" s="239"/>
      <c r="D32" s="238"/>
      <c r="E32" s="238"/>
      <c r="F32" s="238"/>
      <c r="G32" s="238"/>
      <c r="H32" s="238"/>
      <c r="K32" s="238"/>
      <c r="L32" s="240"/>
      <c r="M32" s="240"/>
      <c r="N32" s="240"/>
      <c r="O32" s="240"/>
      <c r="P32" s="240"/>
      <c r="R32" s="240">
        <f t="shared" si="2"/>
        <v>0</v>
      </c>
      <c r="S32" s="240">
        <f>IFERROR(IF(J32="X",0,IF(K32="X",0,VLOOKUP(K32,'2'!$K$3:$L$16,2,FALSE))),0)</f>
        <v>0</v>
      </c>
      <c r="T32" s="240">
        <f t="shared" si="0"/>
        <v>0</v>
      </c>
      <c r="U32" s="240">
        <f>IFERROR(VLOOKUP(K32,'2'!$K$3:$M$16,3,FALSE),0)</f>
        <v>0</v>
      </c>
      <c r="V32" s="240">
        <f t="shared" si="1"/>
        <v>0</v>
      </c>
      <c r="W32" s="240"/>
      <c r="X32" s="240"/>
      <c r="Y32" s="240"/>
      <c r="Z32" s="240"/>
    </row>
    <row r="33" spans="1:26" hidden="1">
      <c r="A33" s="238"/>
      <c r="B33" s="239"/>
      <c r="C33" s="239"/>
      <c r="D33" s="238"/>
      <c r="E33" s="238"/>
      <c r="F33" s="238"/>
      <c r="G33" s="238"/>
      <c r="H33" s="238"/>
      <c r="K33" s="238"/>
      <c r="L33" s="240"/>
      <c r="M33" s="240"/>
      <c r="N33" s="240"/>
      <c r="O33" s="240"/>
      <c r="P33" s="240"/>
      <c r="R33" s="240">
        <f t="shared" si="2"/>
        <v>0</v>
      </c>
      <c r="S33" s="240">
        <f>IFERROR(IF(J33="X",0,IF(K33="X",0,VLOOKUP(K33,'2'!$K$3:$L$16,2,FALSE))),0)</f>
        <v>0</v>
      </c>
      <c r="T33" s="240">
        <f t="shared" si="0"/>
        <v>0</v>
      </c>
      <c r="U33" s="240">
        <f>IFERROR(VLOOKUP(K33,'2'!$K$3:$M$16,3,FALSE),0)</f>
        <v>0</v>
      </c>
      <c r="V33" s="240">
        <f t="shared" si="1"/>
        <v>0</v>
      </c>
      <c r="W33" s="240"/>
      <c r="X33" s="240"/>
      <c r="Y33" s="240"/>
      <c r="Z33" s="240"/>
    </row>
    <row r="34" spans="1:26" hidden="1">
      <c r="A34" s="238"/>
      <c r="B34" s="239"/>
      <c r="C34" s="239"/>
      <c r="D34" s="238"/>
      <c r="E34" s="238"/>
      <c r="F34" s="238"/>
      <c r="G34" s="238"/>
      <c r="H34" s="238"/>
      <c r="K34" s="238"/>
      <c r="L34" s="240"/>
      <c r="M34" s="240"/>
      <c r="N34" s="240"/>
      <c r="O34" s="240"/>
      <c r="P34" s="240"/>
      <c r="R34" s="240">
        <f t="shared" si="2"/>
        <v>0</v>
      </c>
      <c r="S34" s="240">
        <f>IFERROR(IF(J34="X",0,IF(K34="X",0,VLOOKUP(K34,'2'!$K$3:$L$16,2,FALSE))),0)</f>
        <v>0</v>
      </c>
      <c r="T34" s="240">
        <f t="shared" si="0"/>
        <v>0</v>
      </c>
      <c r="U34" s="240">
        <f>IFERROR(VLOOKUP(K34,'2'!$K$3:$M$16,3,FALSE),0)</f>
        <v>0</v>
      </c>
      <c r="V34" s="240">
        <f t="shared" si="1"/>
        <v>0</v>
      </c>
      <c r="W34" s="240"/>
      <c r="X34" s="240"/>
      <c r="Y34" s="240"/>
      <c r="Z34" s="240"/>
    </row>
    <row r="35" spans="1:26" hidden="1">
      <c r="A35" s="238"/>
      <c r="B35" s="239"/>
      <c r="C35" s="239"/>
      <c r="D35" s="238"/>
      <c r="E35" s="238"/>
      <c r="F35" s="238"/>
      <c r="G35" s="238"/>
      <c r="H35" s="238"/>
      <c r="K35" s="238"/>
      <c r="L35" s="240"/>
      <c r="M35" s="240"/>
      <c r="N35" s="240"/>
      <c r="O35" s="240"/>
      <c r="P35" s="240"/>
      <c r="R35" s="240">
        <f t="shared" si="2"/>
        <v>0</v>
      </c>
      <c r="S35" s="240">
        <f>IFERROR(IF(J35="X",0,IF(K35="X",0,VLOOKUP(K35,'2'!$K$3:$L$16,2,FALSE))),0)</f>
        <v>0</v>
      </c>
      <c r="T35" s="240">
        <f t="shared" si="0"/>
        <v>0</v>
      </c>
      <c r="U35" s="240">
        <f>IFERROR(VLOOKUP(K35,'2'!$K$3:$M$16,3,FALSE),0)</f>
        <v>0</v>
      </c>
      <c r="V35" s="240">
        <f t="shared" si="1"/>
        <v>0</v>
      </c>
      <c r="W35" s="240"/>
      <c r="X35" s="240"/>
      <c r="Y35" s="240"/>
      <c r="Z35" s="240"/>
    </row>
    <row r="36" spans="1:26" hidden="1">
      <c r="A36" s="238"/>
      <c r="B36" s="239"/>
      <c r="C36" s="239"/>
      <c r="D36" s="238"/>
      <c r="E36" s="238"/>
      <c r="F36" s="238"/>
      <c r="G36" s="238"/>
      <c r="H36" s="238"/>
      <c r="K36" s="238"/>
      <c r="L36" s="240"/>
      <c r="M36" s="240"/>
      <c r="N36" s="240"/>
      <c r="O36" s="240"/>
      <c r="P36" s="240"/>
      <c r="R36" s="240">
        <f t="shared" si="2"/>
        <v>0</v>
      </c>
      <c r="S36" s="240">
        <f>IFERROR(IF(J36="X",0,IF(K36="X",0,VLOOKUP(K36,'2'!$K$3:$L$16,2,FALSE))),0)</f>
        <v>0</v>
      </c>
      <c r="T36" s="240">
        <f t="shared" si="0"/>
        <v>0</v>
      </c>
      <c r="U36" s="240">
        <f>IFERROR(VLOOKUP(K36,'2'!$K$3:$M$16,3,FALSE),0)</f>
        <v>0</v>
      </c>
      <c r="V36" s="240">
        <f t="shared" si="1"/>
        <v>0</v>
      </c>
      <c r="W36" s="240"/>
      <c r="X36" s="240"/>
      <c r="Y36" s="240"/>
      <c r="Z36" s="240"/>
    </row>
    <row r="37" spans="1:26" hidden="1">
      <c r="A37" s="238"/>
      <c r="B37" s="239"/>
      <c r="C37" s="239"/>
      <c r="D37" s="238"/>
      <c r="E37" s="238"/>
      <c r="F37" s="238"/>
      <c r="G37" s="238"/>
      <c r="H37" s="238"/>
      <c r="K37" s="238"/>
      <c r="L37" s="240"/>
      <c r="M37" s="240"/>
      <c r="N37" s="240"/>
      <c r="O37" s="240"/>
      <c r="P37" s="240"/>
      <c r="R37" s="240">
        <f t="shared" si="2"/>
        <v>0</v>
      </c>
      <c r="S37" s="240">
        <f>IFERROR(IF(J37="X",0,IF(K37="X",0,VLOOKUP(K37,'2'!$K$3:$L$16,2,FALSE))),0)</f>
        <v>0</v>
      </c>
      <c r="T37" s="240">
        <f t="shared" si="0"/>
        <v>0</v>
      </c>
      <c r="U37" s="240">
        <f>IFERROR(VLOOKUP(K37,'2'!$K$3:$M$16,3,FALSE),0)</f>
        <v>0</v>
      </c>
      <c r="V37" s="240">
        <f t="shared" si="1"/>
        <v>0</v>
      </c>
      <c r="W37" s="240"/>
      <c r="X37" s="240"/>
      <c r="Y37" s="240"/>
      <c r="Z37" s="240"/>
    </row>
    <row r="38" spans="1:26" hidden="1">
      <c r="A38" s="238"/>
      <c r="B38" s="239"/>
      <c r="C38" s="239"/>
      <c r="D38" s="238"/>
      <c r="E38" s="238"/>
      <c r="F38" s="238"/>
      <c r="G38" s="238"/>
      <c r="H38" s="238"/>
      <c r="K38" s="238"/>
      <c r="L38" s="240"/>
      <c r="M38" s="240"/>
      <c r="N38" s="240"/>
      <c r="O38" s="240"/>
      <c r="P38" s="240"/>
      <c r="R38" s="240">
        <f t="shared" si="2"/>
        <v>0</v>
      </c>
      <c r="S38" s="240">
        <f>IFERROR(IF(J38="X",0,IF(K38="X",0,VLOOKUP(K38,'2'!$K$3:$L$16,2,FALSE))),0)</f>
        <v>0</v>
      </c>
      <c r="T38" s="240">
        <f t="shared" si="0"/>
        <v>0</v>
      </c>
      <c r="U38" s="240">
        <f>IFERROR(VLOOKUP(K38,'2'!$K$3:$M$16,3,FALSE),0)</f>
        <v>0</v>
      </c>
      <c r="V38" s="240">
        <f t="shared" si="1"/>
        <v>0</v>
      </c>
      <c r="W38" s="240"/>
      <c r="X38" s="240"/>
      <c r="Y38" s="240"/>
      <c r="Z38" s="240"/>
    </row>
    <row r="39" spans="1:26" hidden="1">
      <c r="A39" s="238"/>
      <c r="B39" s="239"/>
      <c r="C39" s="239"/>
      <c r="D39" s="238"/>
      <c r="E39" s="238"/>
      <c r="F39" s="238"/>
      <c r="G39" s="238"/>
      <c r="H39" s="238"/>
      <c r="K39" s="238"/>
      <c r="L39" s="240"/>
      <c r="M39" s="240"/>
      <c r="N39" s="240"/>
      <c r="O39" s="240"/>
      <c r="P39" s="240"/>
      <c r="R39" s="240">
        <f t="shared" si="2"/>
        <v>0</v>
      </c>
      <c r="S39" s="240">
        <f>IFERROR(IF(J39="X",0,IF(K39="X",0,VLOOKUP(K39,'2'!$K$3:$L$16,2,FALSE))),0)</f>
        <v>0</v>
      </c>
      <c r="T39" s="240">
        <f t="shared" si="0"/>
        <v>0</v>
      </c>
      <c r="U39" s="240">
        <f>IFERROR(VLOOKUP(K39,'2'!$K$3:$M$16,3,FALSE),0)</f>
        <v>0</v>
      </c>
      <c r="V39" s="240">
        <f t="shared" si="1"/>
        <v>0</v>
      </c>
      <c r="W39" s="240"/>
      <c r="X39" s="240"/>
      <c r="Y39" s="240"/>
      <c r="Z39" s="240"/>
    </row>
    <row r="40" spans="1:26" hidden="1">
      <c r="A40" s="238"/>
      <c r="B40" s="239"/>
      <c r="C40" s="239"/>
      <c r="D40" s="238"/>
      <c r="E40" s="238"/>
      <c r="F40" s="238"/>
      <c r="G40" s="238"/>
      <c r="H40" s="238"/>
      <c r="K40" s="238"/>
      <c r="L40" s="240"/>
      <c r="M40" s="240"/>
      <c r="N40" s="240"/>
      <c r="O40" s="240"/>
      <c r="P40" s="240"/>
      <c r="R40" s="240">
        <f t="shared" si="2"/>
        <v>0</v>
      </c>
      <c r="S40" s="240">
        <f>IFERROR(IF(J40="X",0,IF(K40="X",0,VLOOKUP(K40,'2'!$K$3:$L$16,2,FALSE))),0)</f>
        <v>0</v>
      </c>
      <c r="T40" s="240">
        <f t="shared" si="0"/>
        <v>0</v>
      </c>
      <c r="U40" s="240">
        <f>IFERROR(VLOOKUP(K40,'2'!$K$3:$M$16,3,FALSE),0)</f>
        <v>0</v>
      </c>
      <c r="V40" s="240">
        <f t="shared" si="1"/>
        <v>0</v>
      </c>
      <c r="W40" s="240"/>
      <c r="X40" s="240"/>
      <c r="Y40" s="240"/>
      <c r="Z40" s="240"/>
    </row>
    <row r="41" spans="1:26" hidden="1">
      <c r="A41" s="238"/>
      <c r="B41" s="239"/>
      <c r="C41" s="239"/>
      <c r="D41" s="238"/>
      <c r="E41" s="238"/>
      <c r="F41" s="238"/>
      <c r="G41" s="238"/>
      <c r="H41" s="238"/>
      <c r="K41" s="238"/>
      <c r="L41" s="240"/>
      <c r="M41" s="240"/>
      <c r="N41" s="240"/>
      <c r="O41" s="240"/>
      <c r="P41" s="240"/>
      <c r="R41" s="240">
        <f t="shared" si="2"/>
        <v>0</v>
      </c>
      <c r="S41" s="240">
        <f>IFERROR(IF(J41="X",0,IF(K41="X",0,VLOOKUP(K41,'2'!$K$3:$L$16,2,FALSE))),0)</f>
        <v>0</v>
      </c>
      <c r="T41" s="240">
        <f t="shared" si="0"/>
        <v>0</v>
      </c>
      <c r="U41" s="240">
        <f>IFERROR(VLOOKUP(K41,'2'!$K$3:$M$16,3,FALSE),0)</f>
        <v>0</v>
      </c>
      <c r="V41" s="240">
        <f t="shared" si="1"/>
        <v>0</v>
      </c>
    </row>
    <row r="42" spans="1:26" hidden="1">
      <c r="A42" s="238"/>
      <c r="B42" s="239"/>
      <c r="C42" s="239"/>
      <c r="D42" s="238"/>
      <c r="E42" s="238"/>
      <c r="F42" s="238"/>
      <c r="G42" s="238"/>
      <c r="H42" s="238"/>
      <c r="K42" s="238"/>
      <c r="L42" s="240"/>
      <c r="M42" s="240"/>
      <c r="N42" s="240"/>
      <c r="O42" s="240"/>
      <c r="P42" s="240"/>
      <c r="R42" s="240">
        <f t="shared" si="2"/>
        <v>0</v>
      </c>
      <c r="S42" s="240">
        <f>IFERROR(IF(J42="X",0,IF(K42="X",0,VLOOKUP(K42,'2'!$K$3:$L$16,2,FALSE))),0)</f>
        <v>0</v>
      </c>
      <c r="T42" s="240">
        <f t="shared" si="0"/>
        <v>0</v>
      </c>
      <c r="U42" s="240">
        <f>IFERROR(VLOOKUP(K42,'2'!$K$3:$M$16,3,FALSE),0)</f>
        <v>0</v>
      </c>
      <c r="V42" s="240">
        <f t="shared" si="1"/>
        <v>0</v>
      </c>
    </row>
    <row r="43" spans="1:26" hidden="1">
      <c r="A43" s="238"/>
      <c r="B43" s="239"/>
      <c r="C43" s="239"/>
      <c r="D43" s="238"/>
      <c r="E43" s="238"/>
      <c r="F43" s="238"/>
      <c r="G43" s="238"/>
      <c r="H43" s="238"/>
      <c r="K43" s="238"/>
      <c r="L43" s="240"/>
      <c r="M43" s="240"/>
      <c r="N43" s="240"/>
      <c r="O43" s="240"/>
      <c r="P43" s="240"/>
      <c r="R43" s="240">
        <f t="shared" si="2"/>
        <v>0</v>
      </c>
      <c r="S43" s="240">
        <f>IFERROR(IF(J43="X",0,IF(K43="X",0,VLOOKUP(K43,'2'!$K$3:$L$16,2,FALSE))),0)</f>
        <v>0</v>
      </c>
      <c r="T43" s="240">
        <f t="shared" si="0"/>
        <v>0</v>
      </c>
      <c r="U43" s="240">
        <f>IFERROR(VLOOKUP(K43,'2'!$K$3:$M$16,3,FALSE),0)</f>
        <v>0</v>
      </c>
      <c r="V43" s="240">
        <f t="shared" si="1"/>
        <v>0</v>
      </c>
    </row>
    <row r="44" spans="1:26" hidden="1">
      <c r="A44" s="238"/>
      <c r="B44" s="239"/>
      <c r="C44" s="239"/>
      <c r="D44" s="238"/>
      <c r="E44" s="238"/>
      <c r="F44" s="238"/>
      <c r="G44" s="238"/>
      <c r="H44" s="238"/>
      <c r="K44" s="238"/>
      <c r="L44" s="240"/>
      <c r="M44" s="240"/>
      <c r="N44" s="240"/>
      <c r="O44" s="240"/>
      <c r="P44" s="240"/>
      <c r="R44" s="240">
        <f t="shared" si="2"/>
        <v>0</v>
      </c>
      <c r="S44" s="240">
        <f>IFERROR(IF(J44="X",0,IF(K44="X",0,VLOOKUP(K44,'2'!$K$3:$L$16,2,FALSE))),0)</f>
        <v>0</v>
      </c>
      <c r="T44" s="240">
        <f t="shared" si="0"/>
        <v>0</v>
      </c>
      <c r="U44" s="240">
        <f>IFERROR(VLOOKUP(K44,'2'!$K$3:$M$16,3,FALSE),0)</f>
        <v>0</v>
      </c>
      <c r="V44" s="240">
        <f t="shared" si="1"/>
        <v>0</v>
      </c>
    </row>
    <row r="45" spans="1:26" hidden="1">
      <c r="A45" s="238"/>
      <c r="B45" s="239"/>
      <c r="C45" s="239"/>
      <c r="D45" s="238"/>
      <c r="E45" s="238"/>
      <c r="F45" s="238"/>
      <c r="G45" s="238"/>
      <c r="H45" s="238"/>
      <c r="K45" s="238"/>
      <c r="L45" s="240"/>
      <c r="M45" s="240"/>
      <c r="N45" s="240"/>
      <c r="O45" s="240"/>
      <c r="P45" s="240"/>
      <c r="R45" s="240">
        <f t="shared" si="2"/>
        <v>0</v>
      </c>
      <c r="S45" s="240">
        <f>IFERROR(IF(J45="X",0,IF(K45="X",0,VLOOKUP(K45,'2'!$K$3:$L$16,2,FALSE))),0)</f>
        <v>0</v>
      </c>
      <c r="T45" s="240">
        <f t="shared" si="0"/>
        <v>0</v>
      </c>
      <c r="U45" s="240">
        <f>IFERROR(VLOOKUP(K45,'2'!$K$3:$M$16,3,FALSE),0)</f>
        <v>0</v>
      </c>
      <c r="V45" s="240">
        <f t="shared" si="1"/>
        <v>0</v>
      </c>
    </row>
    <row r="46" spans="1:26" hidden="1">
      <c r="A46" s="238"/>
      <c r="B46" s="239"/>
      <c r="C46" s="239"/>
      <c r="D46" s="238"/>
      <c r="E46" s="238"/>
      <c r="F46" s="238"/>
      <c r="G46" s="238"/>
      <c r="H46" s="238"/>
      <c r="K46" s="238"/>
      <c r="L46" s="240"/>
      <c r="M46" s="240"/>
      <c r="N46" s="240"/>
      <c r="O46" s="240"/>
      <c r="P46" s="240"/>
      <c r="R46" s="240">
        <f t="shared" si="2"/>
        <v>0</v>
      </c>
      <c r="S46" s="240">
        <f>IFERROR(IF(J46="X",0,IF(K46="X",0,VLOOKUP(K46,'2'!$K$3:$L$16,2,FALSE))),0)</f>
        <v>0</v>
      </c>
      <c r="T46" s="240">
        <f t="shared" si="0"/>
        <v>0</v>
      </c>
      <c r="U46" s="240">
        <f>IFERROR(VLOOKUP(K46,'2'!$K$3:$M$16,3,FALSE),0)</f>
        <v>0</v>
      </c>
      <c r="V46" s="240">
        <f t="shared" si="1"/>
        <v>0</v>
      </c>
    </row>
    <row r="47" spans="1:26" hidden="1">
      <c r="A47" s="238"/>
      <c r="B47" s="239"/>
      <c r="C47" s="239"/>
      <c r="D47" s="238"/>
      <c r="E47" s="238"/>
      <c r="F47" s="238"/>
      <c r="G47" s="238"/>
      <c r="H47" s="238"/>
      <c r="K47" s="238"/>
      <c r="L47" s="240"/>
      <c r="M47" s="240"/>
      <c r="N47" s="240"/>
      <c r="O47" s="240"/>
      <c r="P47" s="240"/>
      <c r="R47" s="240">
        <f t="shared" si="2"/>
        <v>0</v>
      </c>
      <c r="S47" s="240">
        <f>IFERROR(IF(J47="X",0,IF(K47="X",0,VLOOKUP(K47,'2'!$K$3:$L$16,2,FALSE))),0)</f>
        <v>0</v>
      </c>
      <c r="T47" s="240">
        <f t="shared" si="0"/>
        <v>0</v>
      </c>
      <c r="U47" s="240">
        <f>IFERROR(VLOOKUP(K47,'2'!$K$3:$M$16,3,FALSE),0)</f>
        <v>0</v>
      </c>
      <c r="V47" s="240">
        <f t="shared" si="1"/>
        <v>0</v>
      </c>
    </row>
    <row r="48" spans="1:26" hidden="1">
      <c r="A48" s="238"/>
      <c r="B48" s="239"/>
      <c r="C48" s="239"/>
      <c r="D48" s="238"/>
      <c r="E48" s="238"/>
      <c r="F48" s="238"/>
      <c r="G48" s="238"/>
      <c r="H48" s="238"/>
      <c r="K48" s="238"/>
      <c r="L48" s="240"/>
      <c r="M48" s="240"/>
      <c r="N48" s="240"/>
      <c r="O48" s="240"/>
      <c r="P48" s="240"/>
      <c r="R48" s="240">
        <f t="shared" si="2"/>
        <v>0</v>
      </c>
      <c r="S48" s="240">
        <f>IFERROR(IF(J48="X",0,IF(K48="X",0,VLOOKUP(K48,'2'!$K$3:$L$16,2,FALSE))),0)</f>
        <v>0</v>
      </c>
      <c r="T48" s="240">
        <f t="shared" si="0"/>
        <v>0</v>
      </c>
      <c r="U48" s="240">
        <f>IFERROR(VLOOKUP(K48,'2'!$K$3:$M$16,3,FALSE),0)</f>
        <v>0</v>
      </c>
      <c r="V48" s="240">
        <f t="shared" si="1"/>
        <v>0</v>
      </c>
    </row>
    <row r="49" spans="1:22" hidden="1">
      <c r="A49" s="238"/>
      <c r="B49" s="239"/>
      <c r="C49" s="239"/>
      <c r="D49" s="238"/>
      <c r="E49" s="238"/>
      <c r="F49" s="238"/>
      <c r="G49" s="238"/>
      <c r="H49" s="238"/>
      <c r="K49" s="238"/>
      <c r="L49" s="240"/>
      <c r="M49" s="240"/>
      <c r="N49" s="240"/>
      <c r="O49" s="240"/>
      <c r="P49" s="240"/>
      <c r="R49" s="240">
        <f t="shared" si="2"/>
        <v>0</v>
      </c>
      <c r="S49" s="240">
        <f>IFERROR(IF(J49="X",0,IF(K49="X",0,VLOOKUP(K49,'2'!$K$3:$L$16,2,FALSE))),0)</f>
        <v>0</v>
      </c>
      <c r="T49" s="240">
        <f t="shared" si="0"/>
        <v>0</v>
      </c>
      <c r="U49" s="240">
        <f>IFERROR(VLOOKUP(K49,'2'!$K$3:$M$16,3,FALSE),0)</f>
        <v>0</v>
      </c>
      <c r="V49" s="240">
        <f t="shared" si="1"/>
        <v>0</v>
      </c>
    </row>
    <row r="50" spans="1:22" hidden="1">
      <c r="A50" s="238"/>
      <c r="B50" s="239"/>
      <c r="C50" s="239"/>
      <c r="D50" s="238"/>
      <c r="E50" s="238"/>
      <c r="F50" s="238"/>
      <c r="G50" s="238"/>
      <c r="H50" s="238"/>
      <c r="K50" s="238"/>
      <c r="L50" s="240"/>
      <c r="M50" s="240"/>
      <c r="N50" s="240"/>
      <c r="O50" s="240"/>
      <c r="P50" s="240"/>
      <c r="R50" s="240">
        <f t="shared" si="2"/>
        <v>0</v>
      </c>
      <c r="S50" s="240">
        <f>IFERROR(IF(J50="X",0,IF(K50="X",0,VLOOKUP(K50,'2'!$K$3:$L$16,2,FALSE))),0)</f>
        <v>0</v>
      </c>
      <c r="T50" s="240">
        <f t="shared" si="0"/>
        <v>0</v>
      </c>
      <c r="U50" s="240">
        <f>IFERROR(VLOOKUP(K50,'2'!$K$3:$M$16,3,FALSE),0)</f>
        <v>0</v>
      </c>
      <c r="V50" s="240">
        <f t="shared" si="1"/>
        <v>0</v>
      </c>
    </row>
    <row r="51" spans="1:22" hidden="1">
      <c r="A51" s="238"/>
      <c r="B51" s="239"/>
      <c r="C51" s="239"/>
      <c r="D51" s="238"/>
      <c r="E51" s="238"/>
      <c r="F51" s="238"/>
      <c r="G51" s="238"/>
      <c r="H51" s="238"/>
      <c r="K51" s="238"/>
      <c r="L51" s="240"/>
      <c r="M51" s="240"/>
      <c r="N51" s="240"/>
      <c r="O51" s="240"/>
      <c r="P51" s="240"/>
      <c r="R51" s="240">
        <f t="shared" si="2"/>
        <v>0</v>
      </c>
      <c r="S51" s="240">
        <f>IFERROR(IF(J51="X",0,IF(K51="X",0,VLOOKUP(K51,'2'!$K$3:$L$16,2,FALSE))),0)</f>
        <v>0</v>
      </c>
      <c r="T51" s="240">
        <f t="shared" si="0"/>
        <v>0</v>
      </c>
      <c r="U51" s="240">
        <f>IFERROR(VLOOKUP(K51,'2'!$K$3:$M$16,3,FALSE),0)</f>
        <v>0</v>
      </c>
      <c r="V51" s="240">
        <f t="shared" si="1"/>
        <v>0</v>
      </c>
    </row>
    <row r="52" spans="1:22" hidden="1">
      <c r="A52" s="238"/>
      <c r="B52" s="239"/>
      <c r="C52" s="239"/>
      <c r="D52" s="238"/>
      <c r="E52" s="238"/>
      <c r="F52" s="238"/>
      <c r="G52" s="238"/>
      <c r="H52" s="238"/>
      <c r="K52" s="238"/>
      <c r="L52" s="240"/>
      <c r="M52" s="240"/>
      <c r="N52" s="240"/>
      <c r="O52" s="240"/>
      <c r="P52" s="240"/>
      <c r="R52" s="240">
        <f t="shared" si="2"/>
        <v>0</v>
      </c>
      <c r="S52" s="240">
        <f>IFERROR(IF(J52="X",0,IF(K52="X",0,VLOOKUP(K52,'2'!$K$3:$L$16,2,FALSE))),0)</f>
        <v>0</v>
      </c>
      <c r="T52" s="240">
        <f t="shared" si="0"/>
        <v>0</v>
      </c>
      <c r="U52" s="240">
        <f>IFERROR(VLOOKUP(K52,'2'!$K$3:$M$16,3,FALSE),0)</f>
        <v>0</v>
      </c>
      <c r="V52" s="240">
        <f t="shared" si="1"/>
        <v>0</v>
      </c>
    </row>
    <row r="53" spans="1:22" hidden="1">
      <c r="A53" s="238"/>
      <c r="B53" s="239"/>
      <c r="C53" s="239"/>
      <c r="D53" s="238"/>
      <c r="E53" s="238"/>
      <c r="F53" s="238"/>
      <c r="G53" s="238"/>
      <c r="H53" s="238"/>
      <c r="K53" s="238"/>
      <c r="L53" s="240"/>
      <c r="M53" s="240"/>
      <c r="N53" s="240"/>
      <c r="O53" s="240"/>
      <c r="P53" s="240"/>
      <c r="R53" s="240">
        <f t="shared" si="2"/>
        <v>0</v>
      </c>
      <c r="S53" s="240">
        <f>IFERROR(IF(J53="X",0,IF(K53="X",0,VLOOKUP(K53,'2'!$K$3:$L$16,2,FALSE))),0)</f>
        <v>0</v>
      </c>
      <c r="T53" s="240">
        <f t="shared" si="0"/>
        <v>0</v>
      </c>
      <c r="U53" s="240">
        <f>IFERROR(VLOOKUP(K53,'2'!$K$3:$M$16,3,FALSE),0)</f>
        <v>0</v>
      </c>
      <c r="V53" s="240">
        <f t="shared" si="1"/>
        <v>0</v>
      </c>
    </row>
    <row r="54" spans="1:22" hidden="1">
      <c r="A54" s="238"/>
      <c r="B54" s="239"/>
      <c r="C54" s="239"/>
      <c r="D54" s="238"/>
      <c r="E54" s="238"/>
      <c r="F54" s="238"/>
      <c r="G54" s="238"/>
      <c r="H54" s="238"/>
      <c r="K54" s="238"/>
      <c r="L54" s="240"/>
      <c r="M54" s="240"/>
      <c r="N54" s="240"/>
      <c r="O54" s="240"/>
      <c r="P54" s="240"/>
      <c r="R54" s="240">
        <f t="shared" si="2"/>
        <v>0</v>
      </c>
      <c r="S54" s="240">
        <f>IFERROR(IF(J54="X",0,IF(K54="X",0,VLOOKUP(K54,'2'!$K$3:$L$16,2,FALSE))),0)</f>
        <v>0</v>
      </c>
      <c r="T54" s="240">
        <f t="shared" si="0"/>
        <v>0</v>
      </c>
      <c r="U54" s="240">
        <f>IFERROR(VLOOKUP(K54,'2'!$K$3:$M$16,3,FALSE),0)</f>
        <v>0</v>
      </c>
      <c r="V54" s="240">
        <f t="shared" si="1"/>
        <v>0</v>
      </c>
    </row>
    <row r="55" spans="1:22" hidden="1">
      <c r="A55" s="238"/>
      <c r="B55" s="239"/>
      <c r="C55" s="239"/>
      <c r="D55" s="238"/>
      <c r="E55" s="238"/>
      <c r="F55" s="238"/>
      <c r="G55" s="238"/>
      <c r="H55" s="238"/>
      <c r="K55" s="238"/>
      <c r="L55" s="240"/>
      <c r="M55" s="240"/>
      <c r="N55" s="240"/>
      <c r="O55" s="240"/>
      <c r="P55" s="240"/>
      <c r="R55" s="240">
        <f t="shared" si="2"/>
        <v>0</v>
      </c>
      <c r="S55" s="240">
        <f>IFERROR(IF(J55="X",0,IF(K55="X",0,VLOOKUP(K55,'2'!$K$3:$L$16,2,FALSE))),0)</f>
        <v>0</v>
      </c>
      <c r="T55" s="240">
        <f t="shared" si="0"/>
        <v>0</v>
      </c>
      <c r="U55" s="240">
        <f>IFERROR(VLOOKUP(K55,'2'!$K$3:$M$16,3,FALSE),0)</f>
        <v>0</v>
      </c>
      <c r="V55" s="240">
        <f t="shared" si="1"/>
        <v>0</v>
      </c>
    </row>
    <row r="56" spans="1:22" hidden="1">
      <c r="A56" s="238"/>
      <c r="B56" s="239"/>
      <c r="C56" s="239"/>
      <c r="D56" s="238"/>
      <c r="E56" s="238"/>
      <c r="F56" s="238"/>
      <c r="G56" s="238"/>
      <c r="H56" s="238"/>
      <c r="K56" s="238"/>
      <c r="L56" s="240"/>
      <c r="M56" s="240"/>
      <c r="N56" s="240"/>
      <c r="O56" s="240"/>
      <c r="P56" s="240"/>
      <c r="R56" s="240">
        <f t="shared" si="2"/>
        <v>0</v>
      </c>
      <c r="S56" s="240">
        <f>IFERROR(IF(J56="X",0,IF(K56="X",0,VLOOKUP(K56,'2'!$K$3:$L$16,2,FALSE))),0)</f>
        <v>0</v>
      </c>
      <c r="T56" s="240">
        <f t="shared" si="0"/>
        <v>0</v>
      </c>
      <c r="U56" s="240">
        <f>IFERROR(VLOOKUP(K56,'2'!$K$3:$M$16,3,FALSE),0)</f>
        <v>0</v>
      </c>
      <c r="V56" s="240">
        <f t="shared" si="1"/>
        <v>0</v>
      </c>
    </row>
    <row r="57" spans="1:22" hidden="1">
      <c r="A57" s="238"/>
      <c r="B57" s="239"/>
      <c r="C57" s="239"/>
      <c r="D57" s="238"/>
      <c r="E57" s="238"/>
      <c r="F57" s="238"/>
      <c r="G57" s="238"/>
      <c r="H57" s="238"/>
      <c r="K57" s="238"/>
      <c r="L57" s="240"/>
      <c r="M57" s="240"/>
      <c r="N57" s="240"/>
      <c r="O57" s="240"/>
      <c r="P57" s="240"/>
      <c r="R57" s="240">
        <f t="shared" si="2"/>
        <v>0</v>
      </c>
      <c r="S57" s="240">
        <f>IFERROR(IF(J57="X",0,IF(K57="X",0,VLOOKUP(K57,'2'!$K$3:$L$16,2,FALSE))),0)</f>
        <v>0</v>
      </c>
      <c r="T57" s="240">
        <f t="shared" si="0"/>
        <v>0</v>
      </c>
      <c r="U57" s="240">
        <f>IFERROR(VLOOKUP(K57,'2'!$K$3:$M$16,3,FALSE),0)</f>
        <v>0</v>
      </c>
      <c r="V57" s="240">
        <f t="shared" si="1"/>
        <v>0</v>
      </c>
    </row>
    <row r="58" spans="1:22" hidden="1">
      <c r="A58" s="238"/>
      <c r="B58" s="239"/>
      <c r="C58" s="239"/>
      <c r="D58" s="238"/>
      <c r="E58" s="238"/>
      <c r="F58" s="238"/>
      <c r="G58" s="238"/>
      <c r="H58" s="238"/>
      <c r="K58" s="238"/>
      <c r="L58" s="240"/>
      <c r="M58" s="240"/>
      <c r="N58" s="240"/>
      <c r="O58" s="240"/>
      <c r="P58" s="240"/>
      <c r="R58" s="240">
        <f t="shared" si="2"/>
        <v>0</v>
      </c>
      <c r="S58" s="240">
        <f>IFERROR(IF(J58="X",0,IF(K58="X",0,VLOOKUP(K58,'2'!$K$3:$L$16,2,FALSE))),0)</f>
        <v>0</v>
      </c>
      <c r="T58" s="240">
        <f t="shared" si="0"/>
        <v>0</v>
      </c>
      <c r="U58" s="240">
        <f>IFERROR(VLOOKUP(K58,'2'!$K$3:$M$16,3,FALSE),0)</f>
        <v>0</v>
      </c>
      <c r="V58" s="240">
        <f t="shared" si="1"/>
        <v>0</v>
      </c>
    </row>
    <row r="59" spans="1:22" hidden="1">
      <c r="A59" s="238"/>
      <c r="B59" s="239"/>
      <c r="C59" s="239"/>
      <c r="D59" s="238"/>
      <c r="E59" s="238"/>
      <c r="F59" s="238"/>
      <c r="G59" s="238"/>
      <c r="H59" s="238"/>
      <c r="K59" s="238"/>
      <c r="L59" s="240"/>
      <c r="M59" s="240"/>
      <c r="N59" s="240"/>
      <c r="O59" s="240"/>
      <c r="P59" s="240"/>
      <c r="R59" s="240">
        <f t="shared" si="2"/>
        <v>0</v>
      </c>
      <c r="S59" s="240">
        <f>IFERROR(IF(J59="X",0,IF(K59="X",0,VLOOKUP(K59,'2'!$K$3:$L$16,2,FALSE))),0)</f>
        <v>0</v>
      </c>
      <c r="T59" s="240">
        <f t="shared" si="0"/>
        <v>0</v>
      </c>
      <c r="U59" s="240">
        <f>IFERROR(VLOOKUP(K59,'2'!$K$3:$M$16,3,FALSE),0)</f>
        <v>0</v>
      </c>
      <c r="V59" s="240">
        <f t="shared" si="1"/>
        <v>0</v>
      </c>
    </row>
    <row r="60" spans="1:22" hidden="1">
      <c r="A60" s="238"/>
      <c r="B60" s="239"/>
      <c r="C60" s="239"/>
      <c r="D60" s="238"/>
      <c r="E60" s="238"/>
      <c r="F60" s="238"/>
      <c r="G60" s="238"/>
      <c r="H60" s="238"/>
      <c r="K60" s="238"/>
      <c r="L60" s="240"/>
      <c r="M60" s="240"/>
      <c r="N60" s="240"/>
      <c r="O60" s="240"/>
      <c r="P60" s="240"/>
      <c r="R60" s="240">
        <f t="shared" si="2"/>
        <v>0</v>
      </c>
      <c r="S60" s="240">
        <f>IFERROR(IF(J60="X",0,IF(K60="X",0,VLOOKUP(K60,'2'!$K$3:$L$16,2,FALSE))),0)</f>
        <v>0</v>
      </c>
      <c r="T60" s="240">
        <f t="shared" si="0"/>
        <v>0</v>
      </c>
      <c r="U60" s="240">
        <f>IFERROR(VLOOKUP(K60,'2'!$K$3:$M$16,3,FALSE),0)</f>
        <v>0</v>
      </c>
      <c r="V60" s="240">
        <f t="shared" si="1"/>
        <v>0</v>
      </c>
    </row>
    <row r="61" spans="1:22" hidden="1">
      <c r="A61" s="238"/>
      <c r="B61" s="239"/>
      <c r="C61" s="239"/>
      <c r="D61" s="238"/>
      <c r="E61" s="238"/>
      <c r="F61" s="238"/>
      <c r="G61" s="238"/>
      <c r="H61" s="238"/>
      <c r="K61" s="238"/>
      <c r="L61" s="240"/>
      <c r="M61" s="240"/>
      <c r="N61" s="240"/>
      <c r="O61" s="240"/>
      <c r="P61" s="240"/>
      <c r="R61" s="240">
        <f t="shared" si="2"/>
        <v>0</v>
      </c>
      <c r="S61" s="240">
        <f>IFERROR(IF(J61="X",0,IF(K61="X",0,VLOOKUP(K61,'2'!$K$3:$L$16,2,FALSE))),0)</f>
        <v>0</v>
      </c>
      <c r="T61" s="240">
        <f t="shared" si="0"/>
        <v>0</v>
      </c>
      <c r="U61" s="240">
        <f>IFERROR(VLOOKUP(K61,'2'!$K$3:$M$16,3,FALSE),0)</f>
        <v>0</v>
      </c>
      <c r="V61" s="240">
        <f t="shared" si="1"/>
        <v>0</v>
      </c>
    </row>
    <row r="62" spans="1:22" hidden="1">
      <c r="A62" s="238"/>
      <c r="B62" s="239"/>
      <c r="C62" s="239"/>
      <c r="D62" s="238"/>
      <c r="E62" s="238"/>
      <c r="F62" s="238"/>
      <c r="G62" s="238"/>
      <c r="H62" s="238"/>
      <c r="K62" s="238"/>
      <c r="L62" s="240"/>
      <c r="M62" s="240"/>
      <c r="N62" s="240"/>
      <c r="O62" s="240"/>
      <c r="P62" s="240"/>
      <c r="R62" s="240">
        <f t="shared" si="2"/>
        <v>0</v>
      </c>
      <c r="S62" s="240">
        <f>IFERROR(IF(J62="X",0,IF(K62="X",0,VLOOKUP(K62,'2'!$K$3:$L$16,2,FALSE))),0)</f>
        <v>0</v>
      </c>
      <c r="T62" s="240">
        <f t="shared" si="0"/>
        <v>0</v>
      </c>
      <c r="U62" s="240">
        <f>IFERROR(VLOOKUP(K62,'2'!$K$3:$M$16,3,FALSE),0)</f>
        <v>0</v>
      </c>
      <c r="V62" s="240">
        <f t="shared" si="1"/>
        <v>0</v>
      </c>
    </row>
    <row r="63" spans="1:22" hidden="1">
      <c r="A63" s="238"/>
      <c r="B63" s="239"/>
      <c r="C63" s="239"/>
      <c r="D63" s="238"/>
      <c r="E63" s="238"/>
      <c r="F63" s="238"/>
      <c r="G63" s="238"/>
      <c r="H63" s="238"/>
      <c r="K63" s="238"/>
      <c r="L63" s="240"/>
      <c r="M63" s="240"/>
      <c r="N63" s="240"/>
      <c r="O63" s="240"/>
      <c r="P63" s="240"/>
      <c r="R63" s="240">
        <f t="shared" si="2"/>
        <v>0</v>
      </c>
      <c r="S63" s="240">
        <f>IFERROR(IF(J63="X",0,IF(K63="X",0,VLOOKUP(K63,'2'!$K$3:$L$16,2,FALSE))),0)</f>
        <v>0</v>
      </c>
      <c r="T63" s="240">
        <f t="shared" si="0"/>
        <v>0</v>
      </c>
      <c r="U63" s="240">
        <f>IFERROR(VLOOKUP(K63,'2'!$K$3:$M$16,3,FALSE),0)</f>
        <v>0</v>
      </c>
      <c r="V63" s="240">
        <f t="shared" si="1"/>
        <v>0</v>
      </c>
    </row>
    <row r="64" spans="1:22" hidden="1">
      <c r="A64" s="238"/>
      <c r="B64" s="239"/>
      <c r="C64" s="239"/>
      <c r="D64" s="238"/>
      <c r="E64" s="238"/>
      <c r="F64" s="238"/>
      <c r="G64" s="238"/>
      <c r="H64" s="238"/>
      <c r="K64" s="238"/>
      <c r="L64" s="240"/>
      <c r="M64" s="240"/>
      <c r="N64" s="240"/>
      <c r="O64" s="240"/>
      <c r="P64" s="240"/>
      <c r="R64" s="240">
        <f t="shared" si="2"/>
        <v>0</v>
      </c>
      <c r="S64" s="240">
        <f>IFERROR(IF(J64="X",0,IF(K64="X",0,VLOOKUP(K64,'2'!$K$3:$L$16,2,FALSE))),0)</f>
        <v>0</v>
      </c>
      <c r="T64" s="240">
        <f t="shared" si="0"/>
        <v>0</v>
      </c>
      <c r="U64" s="240">
        <f>IFERROR(VLOOKUP(K64,'2'!$K$3:$M$16,3,FALSE),0)</f>
        <v>0</v>
      </c>
      <c r="V64" s="240">
        <f t="shared" si="1"/>
        <v>0</v>
      </c>
    </row>
    <row r="65" spans="1:22" hidden="1">
      <c r="A65" s="238"/>
      <c r="B65" s="239"/>
      <c r="C65" s="239"/>
      <c r="D65" s="238"/>
      <c r="E65" s="238"/>
      <c r="F65" s="238"/>
      <c r="G65" s="238"/>
      <c r="H65" s="238"/>
      <c r="K65" s="238"/>
      <c r="L65" s="240"/>
      <c r="M65" s="240"/>
      <c r="N65" s="240"/>
      <c r="O65" s="240"/>
      <c r="P65" s="240"/>
      <c r="R65" s="240">
        <f t="shared" si="2"/>
        <v>0</v>
      </c>
      <c r="S65" s="240">
        <f>IFERROR(IF(J65="X",0,IF(K65="X",0,VLOOKUP(K65,'2'!$K$3:$L$16,2,FALSE))),0)</f>
        <v>0</v>
      </c>
      <c r="T65" s="240">
        <f t="shared" si="0"/>
        <v>0</v>
      </c>
      <c r="U65" s="240">
        <f>IFERROR(VLOOKUP(K65,'2'!$K$3:$M$16,3,FALSE),0)</f>
        <v>0</v>
      </c>
      <c r="V65" s="240">
        <f t="shared" si="1"/>
        <v>0</v>
      </c>
    </row>
    <row r="66" spans="1:22" hidden="1">
      <c r="A66" s="238"/>
      <c r="B66" s="239"/>
      <c r="C66" s="239"/>
      <c r="D66" s="238"/>
      <c r="E66" s="238"/>
      <c r="F66" s="238"/>
      <c r="G66" s="238"/>
      <c r="H66" s="238"/>
      <c r="K66" s="238"/>
      <c r="L66" s="240"/>
      <c r="M66" s="240"/>
      <c r="N66" s="240"/>
      <c r="O66" s="240"/>
      <c r="P66" s="240"/>
      <c r="R66" s="240">
        <f t="shared" si="2"/>
        <v>0</v>
      </c>
      <c r="S66" s="240">
        <f>IFERROR(IF(J66="X",0,IF(K66="X",0,VLOOKUP(K66,'2'!$K$3:$L$16,2,FALSE))),0)</f>
        <v>0</v>
      </c>
      <c r="T66" s="240">
        <f t="shared" si="0"/>
        <v>0</v>
      </c>
      <c r="U66" s="240">
        <f>IFERROR(VLOOKUP(K66,'2'!$K$3:$M$16,3,FALSE),0)</f>
        <v>0</v>
      </c>
      <c r="V66" s="240">
        <f t="shared" si="1"/>
        <v>0</v>
      </c>
    </row>
    <row r="67" spans="1:22" hidden="1">
      <c r="A67" s="238"/>
      <c r="B67" s="239"/>
      <c r="C67" s="239"/>
      <c r="D67" s="238"/>
      <c r="E67" s="238"/>
      <c r="F67" s="238"/>
      <c r="G67" s="238"/>
      <c r="H67" s="238"/>
      <c r="K67" s="238"/>
      <c r="L67" s="240"/>
      <c r="M67" s="240"/>
      <c r="N67" s="240"/>
      <c r="O67" s="240"/>
      <c r="P67" s="240"/>
      <c r="R67" s="240">
        <f t="shared" si="2"/>
        <v>0</v>
      </c>
      <c r="S67" s="240">
        <f>IFERROR(IF(J67="X",0,IF(K67="X",0,VLOOKUP(K67,'2'!$K$3:$L$16,2,FALSE))),0)</f>
        <v>0</v>
      </c>
      <c r="T67" s="240">
        <f t="shared" si="0"/>
        <v>0</v>
      </c>
      <c r="U67" s="240">
        <f>IFERROR(VLOOKUP(K67,'2'!$K$3:$M$16,3,FALSE),0)</f>
        <v>0</v>
      </c>
      <c r="V67" s="240">
        <f t="shared" si="1"/>
        <v>0</v>
      </c>
    </row>
    <row r="68" spans="1:22" hidden="1">
      <c r="A68" s="238"/>
      <c r="B68" s="239"/>
      <c r="C68" s="239"/>
      <c r="D68" s="238"/>
      <c r="E68" s="238"/>
      <c r="F68" s="238"/>
      <c r="G68" s="238"/>
      <c r="H68" s="238"/>
      <c r="K68" s="238"/>
      <c r="L68" s="240"/>
      <c r="M68" s="240"/>
      <c r="N68" s="240"/>
      <c r="O68" s="240"/>
      <c r="P68" s="240"/>
      <c r="R68" s="240">
        <f t="shared" si="2"/>
        <v>0</v>
      </c>
      <c r="S68" s="240">
        <f>IFERROR(IF(J68="X",0,IF(K68="X",0,VLOOKUP(K68,'2'!$K$3:$L$16,2,FALSE))),0)</f>
        <v>0</v>
      </c>
      <c r="T68" s="240">
        <f t="shared" ref="T68:T131" si="3">R68*S68</f>
        <v>0</v>
      </c>
      <c r="U68" s="240">
        <f>IFERROR(VLOOKUP(K68,'2'!$K$3:$M$16,3,FALSE),0)</f>
        <v>0</v>
      </c>
      <c r="V68" s="240">
        <f t="shared" ref="V68:V131" si="4">IF(U68=0,0,T68/U68)</f>
        <v>0</v>
      </c>
    </row>
    <row r="69" spans="1:22" hidden="1">
      <c r="A69" s="238"/>
      <c r="B69" s="239"/>
      <c r="C69" s="239"/>
      <c r="D69" s="238"/>
      <c r="E69" s="238"/>
      <c r="F69" s="238"/>
      <c r="G69" s="238"/>
      <c r="H69" s="238"/>
      <c r="K69" s="238"/>
      <c r="L69" s="240"/>
      <c r="M69" s="240"/>
      <c r="N69" s="240"/>
      <c r="O69" s="240"/>
      <c r="P69" s="240"/>
      <c r="R69" s="240">
        <f t="shared" ref="R69:R132" si="5">SUM(M69+P69)</f>
        <v>0</v>
      </c>
      <c r="S69" s="240">
        <f>IFERROR(IF(J69="X",0,IF(K69="X",0,VLOOKUP(K69,'2'!$K$3:$L$16,2,FALSE))),0)</f>
        <v>0</v>
      </c>
      <c r="T69" s="240">
        <f t="shared" si="3"/>
        <v>0</v>
      </c>
      <c r="U69" s="240">
        <f>IFERROR(VLOOKUP(K69,'2'!$K$3:$M$16,3,FALSE),0)</f>
        <v>0</v>
      </c>
      <c r="V69" s="240">
        <f t="shared" si="4"/>
        <v>0</v>
      </c>
    </row>
    <row r="70" spans="1:22" hidden="1">
      <c r="A70" s="238"/>
      <c r="B70" s="239"/>
      <c r="C70" s="239"/>
      <c r="D70" s="238"/>
      <c r="E70" s="238"/>
      <c r="F70" s="238"/>
      <c r="G70" s="238"/>
      <c r="H70" s="238"/>
      <c r="K70" s="238"/>
      <c r="L70" s="240"/>
      <c r="M70" s="240"/>
      <c r="N70" s="240"/>
      <c r="O70" s="240"/>
      <c r="P70" s="240"/>
      <c r="R70" s="240">
        <f t="shared" si="5"/>
        <v>0</v>
      </c>
      <c r="S70" s="240">
        <f>IFERROR(IF(J70="X",0,IF(K70="X",0,VLOOKUP(K70,'2'!$K$3:$L$16,2,FALSE))),0)</f>
        <v>0</v>
      </c>
      <c r="T70" s="240">
        <f t="shared" si="3"/>
        <v>0</v>
      </c>
      <c r="U70" s="240">
        <f>IFERROR(VLOOKUP(K70,'2'!$K$3:$M$16,3,FALSE),0)</f>
        <v>0</v>
      </c>
      <c r="V70" s="240">
        <f t="shared" si="4"/>
        <v>0</v>
      </c>
    </row>
    <row r="71" spans="1:22" hidden="1">
      <c r="A71" s="238"/>
      <c r="B71" s="239"/>
      <c r="C71" s="239"/>
      <c r="D71" s="238"/>
      <c r="E71" s="238"/>
      <c r="F71" s="238"/>
      <c r="G71" s="238"/>
      <c r="H71" s="238"/>
      <c r="K71" s="238"/>
      <c r="L71" s="240"/>
      <c r="M71" s="240"/>
      <c r="N71" s="240"/>
      <c r="O71" s="240"/>
      <c r="P71" s="240"/>
      <c r="R71" s="240">
        <f t="shared" si="5"/>
        <v>0</v>
      </c>
      <c r="S71" s="240">
        <f>IFERROR(IF(J71="X",0,IF(K71="X",0,VLOOKUP(K71,'2'!$K$3:$L$16,2,FALSE))),0)</f>
        <v>0</v>
      </c>
      <c r="T71" s="240">
        <f t="shared" si="3"/>
        <v>0</v>
      </c>
      <c r="U71" s="240">
        <f>IFERROR(VLOOKUP(K71,'2'!$K$3:$M$16,3,FALSE),0)</f>
        <v>0</v>
      </c>
      <c r="V71" s="240">
        <f t="shared" si="4"/>
        <v>0</v>
      </c>
    </row>
    <row r="72" spans="1:22" hidden="1">
      <c r="A72" s="238"/>
      <c r="B72" s="239"/>
      <c r="C72" s="239"/>
      <c r="D72" s="238"/>
      <c r="E72" s="238"/>
      <c r="F72" s="238"/>
      <c r="G72" s="238"/>
      <c r="H72" s="238"/>
      <c r="K72" s="238"/>
      <c r="L72" s="240"/>
      <c r="M72" s="240"/>
      <c r="N72" s="240"/>
      <c r="O72" s="240"/>
      <c r="P72" s="240"/>
      <c r="R72" s="240">
        <f t="shared" si="5"/>
        <v>0</v>
      </c>
      <c r="S72" s="240">
        <f>IFERROR(IF(J72="X",0,IF(K72="X",0,VLOOKUP(K72,'2'!$K$3:$L$16,2,FALSE))),0)</f>
        <v>0</v>
      </c>
      <c r="T72" s="240">
        <f t="shared" si="3"/>
        <v>0</v>
      </c>
      <c r="U72" s="240">
        <f>IFERROR(VLOOKUP(K72,'2'!$K$3:$M$16,3,FALSE),0)</f>
        <v>0</v>
      </c>
      <c r="V72" s="240">
        <f t="shared" si="4"/>
        <v>0</v>
      </c>
    </row>
    <row r="73" spans="1:22" hidden="1">
      <c r="A73" s="238"/>
      <c r="B73" s="239"/>
      <c r="C73" s="239"/>
      <c r="D73" s="238"/>
      <c r="E73" s="238"/>
      <c r="F73" s="238"/>
      <c r="G73" s="238"/>
      <c r="H73" s="238"/>
      <c r="K73" s="238"/>
      <c r="L73" s="240"/>
      <c r="M73" s="240"/>
      <c r="N73" s="240"/>
      <c r="O73" s="240"/>
      <c r="P73" s="240"/>
      <c r="R73" s="240">
        <f t="shared" si="5"/>
        <v>0</v>
      </c>
      <c r="S73" s="240">
        <f>IFERROR(IF(J73="X",0,IF(K73="X",0,VLOOKUP(K73,'2'!$K$3:$L$16,2,FALSE))),0)</f>
        <v>0</v>
      </c>
      <c r="T73" s="240">
        <f t="shared" si="3"/>
        <v>0</v>
      </c>
      <c r="U73" s="240">
        <f>IFERROR(VLOOKUP(K73,'2'!$K$3:$M$16,3,FALSE),0)</f>
        <v>0</v>
      </c>
      <c r="V73" s="240">
        <f t="shared" si="4"/>
        <v>0</v>
      </c>
    </row>
    <row r="74" spans="1:22" hidden="1">
      <c r="A74" s="238"/>
      <c r="B74" s="239"/>
      <c r="C74" s="239"/>
      <c r="D74" s="238"/>
      <c r="E74" s="238"/>
      <c r="F74" s="238"/>
      <c r="G74" s="238"/>
      <c r="H74" s="238"/>
      <c r="I74" s="256"/>
      <c r="J74" s="257"/>
      <c r="K74" s="271"/>
      <c r="L74" s="240"/>
      <c r="M74" s="259"/>
      <c r="N74" s="259"/>
      <c r="O74" s="240"/>
      <c r="P74" s="259"/>
      <c r="Q74" s="259"/>
      <c r="R74" s="240">
        <f t="shared" si="5"/>
        <v>0</v>
      </c>
      <c r="S74" s="240">
        <f>IFERROR(IF(J74="X",0,IF(K74="X",0,VLOOKUP(K74,'2'!$K$3:$L$16,2,FALSE))),0)</f>
        <v>0</v>
      </c>
      <c r="T74" s="240">
        <f t="shared" si="3"/>
        <v>0</v>
      </c>
      <c r="U74" s="240">
        <f>IFERROR(VLOOKUP(K74,'2'!$K$3:$M$16,3,FALSE),0)</f>
        <v>0</v>
      </c>
      <c r="V74" s="240">
        <f t="shared" si="4"/>
        <v>0</v>
      </c>
    </row>
    <row r="75" spans="1:22" hidden="1">
      <c r="A75" s="238"/>
      <c r="B75" s="239"/>
      <c r="C75" s="239"/>
      <c r="D75" s="238"/>
      <c r="E75" s="238"/>
      <c r="F75" s="238"/>
      <c r="G75" s="238"/>
      <c r="H75" s="238"/>
      <c r="K75" s="238"/>
      <c r="L75" s="240"/>
      <c r="M75" s="240"/>
      <c r="N75" s="240"/>
      <c r="O75" s="240"/>
      <c r="P75" s="240"/>
      <c r="R75" s="240">
        <f t="shared" si="5"/>
        <v>0</v>
      </c>
      <c r="S75" s="240">
        <f>IFERROR(IF(J75="X",0,IF(K75="X",0,VLOOKUP(K75,'2'!$K$3:$L$16,2,FALSE))),0)</f>
        <v>0</v>
      </c>
      <c r="T75" s="240">
        <f t="shared" si="3"/>
        <v>0</v>
      </c>
      <c r="U75" s="240">
        <f>IFERROR(VLOOKUP(K75,'2'!$K$3:$M$16,3,FALSE),0)</f>
        <v>0</v>
      </c>
      <c r="V75" s="240">
        <f t="shared" si="4"/>
        <v>0</v>
      </c>
    </row>
    <row r="76" spans="1:22" hidden="1">
      <c r="A76" s="238"/>
      <c r="B76" s="239"/>
      <c r="C76" s="239"/>
      <c r="D76" s="238"/>
      <c r="E76" s="238"/>
      <c r="F76" s="238"/>
      <c r="G76" s="238"/>
      <c r="H76" s="238"/>
      <c r="I76" s="272"/>
      <c r="K76" s="238"/>
      <c r="L76" s="240"/>
      <c r="M76" s="240"/>
      <c r="N76" s="240"/>
      <c r="O76" s="240"/>
      <c r="P76" s="240"/>
      <c r="R76" s="240">
        <f t="shared" si="5"/>
        <v>0</v>
      </c>
      <c r="S76" s="240">
        <f>IFERROR(IF(J76="X",0,IF(K76="X",0,VLOOKUP(K76,'2'!$K$3:$L$16,2,FALSE))),0)</f>
        <v>0</v>
      </c>
      <c r="T76" s="240">
        <f t="shared" si="3"/>
        <v>0</v>
      </c>
      <c r="U76" s="240">
        <f>IFERROR(VLOOKUP(K76,'2'!$K$3:$M$16,3,FALSE),0)</f>
        <v>0</v>
      </c>
      <c r="V76" s="240">
        <f t="shared" si="4"/>
        <v>0</v>
      </c>
    </row>
    <row r="77" spans="1:22" hidden="1">
      <c r="A77" s="238"/>
      <c r="B77" s="239"/>
      <c r="C77" s="239"/>
      <c r="D77" s="238"/>
      <c r="E77" s="238"/>
      <c r="F77" s="238"/>
      <c r="G77" s="238"/>
      <c r="H77" s="238"/>
      <c r="K77" s="238"/>
      <c r="L77" s="240"/>
      <c r="M77" s="240"/>
      <c r="N77" s="240"/>
      <c r="O77" s="240"/>
      <c r="P77" s="240"/>
      <c r="R77" s="240">
        <f t="shared" si="5"/>
        <v>0</v>
      </c>
      <c r="S77" s="240">
        <f>IFERROR(IF(J77="X",0,IF(K77="X",0,VLOOKUP(K77,'2'!$K$3:$L$16,2,FALSE))),0)</f>
        <v>0</v>
      </c>
      <c r="T77" s="240">
        <f t="shared" si="3"/>
        <v>0</v>
      </c>
      <c r="U77" s="240">
        <f>IFERROR(VLOOKUP(K77,'2'!$K$3:$M$16,3,FALSE),0)</f>
        <v>0</v>
      </c>
      <c r="V77" s="240">
        <f t="shared" si="4"/>
        <v>0</v>
      </c>
    </row>
    <row r="78" spans="1:22" hidden="1">
      <c r="A78" s="238"/>
      <c r="B78" s="239"/>
      <c r="C78" s="239"/>
      <c r="D78" s="238"/>
      <c r="E78" s="238"/>
      <c r="F78" s="238"/>
      <c r="G78" s="238"/>
      <c r="H78" s="238"/>
      <c r="K78" s="238"/>
      <c r="L78" s="240"/>
      <c r="M78" s="240"/>
      <c r="N78" s="240"/>
      <c r="O78" s="240"/>
      <c r="P78" s="240"/>
      <c r="R78" s="240">
        <f t="shared" si="5"/>
        <v>0</v>
      </c>
      <c r="S78" s="240">
        <f>IFERROR(IF(J78="X",0,IF(K78="X",0,VLOOKUP(K78,'2'!$K$3:$L$16,2,FALSE))),0)</f>
        <v>0</v>
      </c>
      <c r="T78" s="240">
        <f t="shared" si="3"/>
        <v>0</v>
      </c>
      <c r="U78" s="240">
        <f>IFERROR(VLOOKUP(K78,'2'!$K$3:$M$16,3,FALSE),0)</f>
        <v>0</v>
      </c>
      <c r="V78" s="240">
        <f t="shared" si="4"/>
        <v>0</v>
      </c>
    </row>
    <row r="79" spans="1:22" hidden="1">
      <c r="A79" s="238"/>
      <c r="B79" s="239"/>
      <c r="C79" s="239"/>
      <c r="D79" s="238"/>
      <c r="E79" s="238"/>
      <c r="F79" s="238"/>
      <c r="G79" s="238"/>
      <c r="H79" s="238"/>
      <c r="K79" s="238"/>
      <c r="L79" s="240"/>
      <c r="M79" s="240"/>
      <c r="N79" s="240"/>
      <c r="O79" s="240"/>
      <c r="P79" s="240"/>
      <c r="R79" s="240">
        <f t="shared" si="5"/>
        <v>0</v>
      </c>
      <c r="S79" s="240">
        <f>IFERROR(IF(J79="X",0,IF(K79="X",0,VLOOKUP(K79,'2'!$K$3:$L$16,2,FALSE))),0)</f>
        <v>0</v>
      </c>
      <c r="T79" s="240">
        <f t="shared" si="3"/>
        <v>0</v>
      </c>
      <c r="U79" s="240">
        <f>IFERROR(VLOOKUP(K79,'2'!$K$3:$M$16,3,FALSE),0)</f>
        <v>0</v>
      </c>
      <c r="V79" s="240">
        <f t="shared" si="4"/>
        <v>0</v>
      </c>
    </row>
    <row r="80" spans="1:22" hidden="1">
      <c r="A80" s="238"/>
      <c r="B80" s="239"/>
      <c r="C80" s="239"/>
      <c r="D80" s="238"/>
      <c r="E80" s="238"/>
      <c r="F80" s="238"/>
      <c r="G80" s="238"/>
      <c r="H80" s="238"/>
      <c r="K80" s="238"/>
      <c r="L80" s="240"/>
      <c r="M80" s="240"/>
      <c r="N80" s="240"/>
      <c r="O80" s="240"/>
      <c r="P80" s="240"/>
      <c r="R80" s="240">
        <f t="shared" si="5"/>
        <v>0</v>
      </c>
      <c r="S80" s="240">
        <f>IFERROR(IF(J80="X",0,IF(K80="X",0,VLOOKUP(K80,'2'!$K$3:$L$16,2,FALSE))),0)</f>
        <v>0</v>
      </c>
      <c r="T80" s="240">
        <f t="shared" si="3"/>
        <v>0</v>
      </c>
      <c r="U80" s="240">
        <f>IFERROR(VLOOKUP(K80,'2'!$K$3:$M$16,3,FALSE),0)</f>
        <v>0</v>
      </c>
      <c r="V80" s="240">
        <f t="shared" si="4"/>
        <v>0</v>
      </c>
    </row>
    <row r="81" spans="1:22" hidden="1">
      <c r="A81" s="238"/>
      <c r="B81" s="239"/>
      <c r="C81" s="239"/>
      <c r="D81" s="238"/>
      <c r="E81" s="238"/>
      <c r="F81" s="238"/>
      <c r="G81" s="238"/>
      <c r="H81" s="238"/>
      <c r="K81" s="238"/>
      <c r="L81" s="240"/>
      <c r="M81" s="240"/>
      <c r="N81" s="240"/>
      <c r="O81" s="240"/>
      <c r="P81" s="240"/>
      <c r="R81" s="240">
        <f t="shared" si="5"/>
        <v>0</v>
      </c>
      <c r="S81" s="240">
        <f>IFERROR(IF(J81="X",0,IF(K81="X",0,VLOOKUP(K81,'2'!$K$3:$L$16,2,FALSE))),0)</f>
        <v>0</v>
      </c>
      <c r="T81" s="240">
        <f t="shared" si="3"/>
        <v>0</v>
      </c>
      <c r="U81" s="240">
        <f>IFERROR(VLOOKUP(K81,'2'!$K$3:$M$16,3,FALSE),0)</f>
        <v>0</v>
      </c>
      <c r="V81" s="240">
        <f t="shared" si="4"/>
        <v>0</v>
      </c>
    </row>
    <row r="82" spans="1:22" hidden="1">
      <c r="A82" s="238"/>
      <c r="B82" s="239"/>
      <c r="C82" s="239"/>
      <c r="D82" s="238"/>
      <c r="E82" s="238"/>
      <c r="F82" s="238"/>
      <c r="G82" s="238"/>
      <c r="H82" s="238"/>
      <c r="K82" s="238"/>
      <c r="L82" s="240"/>
      <c r="M82" s="240"/>
      <c r="N82" s="240"/>
      <c r="O82" s="240"/>
      <c r="P82" s="240"/>
      <c r="R82" s="240">
        <f t="shared" si="5"/>
        <v>0</v>
      </c>
      <c r="S82" s="240">
        <f>IFERROR(IF(J82="X",0,IF(K82="X",0,VLOOKUP(K82,'2'!$K$3:$L$16,2,FALSE))),0)</f>
        <v>0</v>
      </c>
      <c r="T82" s="240">
        <f t="shared" si="3"/>
        <v>0</v>
      </c>
      <c r="U82" s="240">
        <f>IFERROR(VLOOKUP(K82,'2'!$K$3:$M$16,3,FALSE),0)</f>
        <v>0</v>
      </c>
      <c r="V82" s="240">
        <f t="shared" si="4"/>
        <v>0</v>
      </c>
    </row>
    <row r="83" spans="1:22" hidden="1">
      <c r="A83" s="238"/>
      <c r="B83" s="239"/>
      <c r="C83" s="239"/>
      <c r="D83" s="238"/>
      <c r="E83" s="238"/>
      <c r="F83" s="238"/>
      <c r="G83" s="238"/>
      <c r="H83" s="238"/>
      <c r="K83" s="238"/>
      <c r="L83" s="240"/>
      <c r="M83" s="240"/>
      <c r="N83" s="240"/>
      <c r="O83" s="240"/>
      <c r="P83" s="240"/>
      <c r="R83" s="240">
        <f t="shared" si="5"/>
        <v>0</v>
      </c>
      <c r="S83" s="240">
        <f>IFERROR(IF(J83="X",0,IF(K83="X",0,VLOOKUP(K83,'2'!$K$3:$L$16,2,FALSE))),0)</f>
        <v>0</v>
      </c>
      <c r="T83" s="240">
        <f t="shared" si="3"/>
        <v>0</v>
      </c>
      <c r="U83" s="240">
        <f>IFERROR(VLOOKUP(K83,'2'!$K$3:$M$16,3,FALSE),0)</f>
        <v>0</v>
      </c>
      <c r="V83" s="240">
        <f t="shared" si="4"/>
        <v>0</v>
      </c>
    </row>
    <row r="84" spans="1:22" hidden="1">
      <c r="A84" s="238"/>
      <c r="B84" s="239"/>
      <c r="C84" s="239"/>
      <c r="D84" s="238"/>
      <c r="E84" s="238"/>
      <c r="F84" s="238"/>
      <c r="G84" s="238"/>
      <c r="H84" s="238"/>
      <c r="K84" s="238"/>
      <c r="L84" s="240"/>
      <c r="M84" s="240"/>
      <c r="N84" s="240"/>
      <c r="O84" s="240"/>
      <c r="P84" s="240"/>
      <c r="R84" s="240">
        <f t="shared" si="5"/>
        <v>0</v>
      </c>
      <c r="S84" s="240">
        <f>IFERROR(IF(J84="X",0,IF(K84="X",0,VLOOKUP(K84,'2'!$K$3:$L$16,2,FALSE))),0)</f>
        <v>0</v>
      </c>
      <c r="T84" s="240">
        <f t="shared" si="3"/>
        <v>0</v>
      </c>
      <c r="U84" s="240">
        <f>IFERROR(VLOOKUP(K84,'2'!$K$3:$M$16,3,FALSE),0)</f>
        <v>0</v>
      </c>
      <c r="V84" s="240">
        <f t="shared" si="4"/>
        <v>0</v>
      </c>
    </row>
    <row r="85" spans="1:22" hidden="1">
      <c r="A85" s="238"/>
      <c r="B85" s="239"/>
      <c r="C85" s="239"/>
      <c r="D85" s="238"/>
      <c r="E85" s="238"/>
      <c r="F85" s="238"/>
      <c r="G85" s="238"/>
      <c r="H85" s="238"/>
      <c r="K85" s="238"/>
      <c r="L85" s="240"/>
      <c r="M85" s="240"/>
      <c r="N85" s="240"/>
      <c r="O85" s="240"/>
      <c r="P85" s="240"/>
      <c r="R85" s="240">
        <f t="shared" si="5"/>
        <v>0</v>
      </c>
      <c r="S85" s="240">
        <f>IFERROR(IF(J85="X",0,IF(K85="X",0,VLOOKUP(K85,'2'!$K$3:$L$16,2,FALSE))),0)</f>
        <v>0</v>
      </c>
      <c r="T85" s="240">
        <f t="shared" si="3"/>
        <v>0</v>
      </c>
      <c r="U85" s="240">
        <f>IFERROR(VLOOKUP(K85,'2'!$K$3:$M$16,3,FALSE),0)</f>
        <v>0</v>
      </c>
      <c r="V85" s="240">
        <f t="shared" si="4"/>
        <v>0</v>
      </c>
    </row>
    <row r="86" spans="1:22" hidden="1">
      <c r="A86" s="238"/>
      <c r="B86" s="239"/>
      <c r="C86" s="239"/>
      <c r="D86" s="238"/>
      <c r="E86" s="238"/>
      <c r="F86" s="238"/>
      <c r="G86" s="238"/>
      <c r="H86" s="238"/>
      <c r="K86" s="238"/>
      <c r="L86" s="240"/>
      <c r="M86" s="240"/>
      <c r="N86" s="240"/>
      <c r="O86" s="240"/>
      <c r="P86" s="240"/>
      <c r="R86" s="240">
        <f t="shared" si="5"/>
        <v>0</v>
      </c>
      <c r="S86" s="240">
        <f>IFERROR(IF(J86="X",0,IF(K86="X",0,VLOOKUP(K86,'2'!$K$3:$L$16,2,FALSE))),0)</f>
        <v>0</v>
      </c>
      <c r="T86" s="240">
        <f t="shared" si="3"/>
        <v>0</v>
      </c>
      <c r="U86" s="240">
        <f>IFERROR(VLOOKUP(K86,'2'!$K$3:$M$16,3,FALSE),0)</f>
        <v>0</v>
      </c>
      <c r="V86" s="240">
        <f t="shared" si="4"/>
        <v>0</v>
      </c>
    </row>
    <row r="87" spans="1:22" hidden="1">
      <c r="A87" s="238"/>
      <c r="B87" s="239"/>
      <c r="C87" s="239"/>
      <c r="D87" s="238"/>
      <c r="E87" s="238"/>
      <c r="F87" s="238"/>
      <c r="G87" s="238"/>
      <c r="H87" s="238"/>
      <c r="K87" s="238"/>
      <c r="L87" s="240"/>
      <c r="M87" s="240"/>
      <c r="N87" s="240"/>
      <c r="O87" s="240"/>
      <c r="P87" s="240"/>
      <c r="R87" s="240">
        <f t="shared" si="5"/>
        <v>0</v>
      </c>
      <c r="S87" s="240">
        <f>IFERROR(IF(J87="X",0,IF(K87="X",0,VLOOKUP(K87,'2'!$K$3:$L$16,2,FALSE))),0)</f>
        <v>0</v>
      </c>
      <c r="T87" s="240">
        <f t="shared" si="3"/>
        <v>0</v>
      </c>
      <c r="U87" s="240">
        <f>IFERROR(VLOOKUP(K87,'2'!$K$3:$M$16,3,FALSE),0)</f>
        <v>0</v>
      </c>
      <c r="V87" s="240">
        <f t="shared" si="4"/>
        <v>0</v>
      </c>
    </row>
    <row r="88" spans="1:22" hidden="1">
      <c r="A88" s="238"/>
      <c r="B88" s="239"/>
      <c r="C88" s="239"/>
      <c r="D88" s="238"/>
      <c r="E88" s="238"/>
      <c r="F88" s="238"/>
      <c r="G88" s="238"/>
      <c r="H88" s="238"/>
      <c r="K88" s="238"/>
      <c r="L88" s="240"/>
      <c r="M88" s="240"/>
      <c r="N88" s="240"/>
      <c r="O88" s="240"/>
      <c r="P88" s="240"/>
      <c r="R88" s="240">
        <f t="shared" si="5"/>
        <v>0</v>
      </c>
      <c r="S88" s="240">
        <f>IFERROR(IF(J88="X",0,IF(K88="X",0,VLOOKUP(K88,'2'!$K$3:$L$16,2,FALSE))),0)</f>
        <v>0</v>
      </c>
      <c r="T88" s="240">
        <f t="shared" si="3"/>
        <v>0</v>
      </c>
      <c r="U88" s="240">
        <f>IFERROR(VLOOKUP(K88,'2'!$K$3:$M$16,3,FALSE),0)</f>
        <v>0</v>
      </c>
      <c r="V88" s="240">
        <f t="shared" si="4"/>
        <v>0</v>
      </c>
    </row>
    <row r="89" spans="1:22" hidden="1">
      <c r="A89" s="238"/>
      <c r="B89" s="239"/>
      <c r="C89" s="239"/>
      <c r="D89" s="238"/>
      <c r="E89" s="238"/>
      <c r="F89" s="238"/>
      <c r="G89" s="238"/>
      <c r="H89" s="238"/>
      <c r="K89" s="238"/>
      <c r="L89" s="240"/>
      <c r="M89" s="240"/>
      <c r="N89" s="240"/>
      <c r="O89" s="240"/>
      <c r="P89" s="240"/>
      <c r="R89" s="240">
        <f t="shared" si="5"/>
        <v>0</v>
      </c>
      <c r="S89" s="240">
        <f>IFERROR(IF(J89="X",0,IF(K89="X",0,VLOOKUP(K89,'2'!$K$3:$L$16,2,FALSE))),0)</f>
        <v>0</v>
      </c>
      <c r="T89" s="240">
        <f t="shared" si="3"/>
        <v>0</v>
      </c>
      <c r="U89" s="240">
        <f>IFERROR(VLOOKUP(K89,'2'!$K$3:$M$16,3,FALSE),0)</f>
        <v>0</v>
      </c>
      <c r="V89" s="240">
        <f t="shared" si="4"/>
        <v>0</v>
      </c>
    </row>
    <row r="90" spans="1:22" hidden="1">
      <c r="A90" s="238"/>
      <c r="B90" s="239"/>
      <c r="C90" s="239"/>
      <c r="D90" s="238"/>
      <c r="E90" s="238"/>
      <c r="F90" s="238"/>
      <c r="G90" s="238"/>
      <c r="H90" s="238"/>
      <c r="K90" s="238"/>
      <c r="L90" s="240"/>
      <c r="M90" s="240"/>
      <c r="N90" s="240"/>
      <c r="O90" s="240"/>
      <c r="P90" s="240"/>
      <c r="R90" s="240">
        <f t="shared" si="5"/>
        <v>0</v>
      </c>
      <c r="S90" s="240">
        <f>IFERROR(IF(J90="X",0,IF(K90="X",0,VLOOKUP(K90,'2'!$K$3:$L$16,2,FALSE))),0)</f>
        <v>0</v>
      </c>
      <c r="T90" s="240">
        <f t="shared" si="3"/>
        <v>0</v>
      </c>
      <c r="U90" s="240">
        <f>IFERROR(VLOOKUP(K90,'2'!$K$3:$M$16,3,FALSE),0)</f>
        <v>0</v>
      </c>
      <c r="V90" s="240">
        <f t="shared" si="4"/>
        <v>0</v>
      </c>
    </row>
    <row r="91" spans="1:22" hidden="1">
      <c r="A91" s="238"/>
      <c r="B91" s="239"/>
      <c r="C91" s="239"/>
      <c r="D91" s="238"/>
      <c r="E91" s="238"/>
      <c r="F91" s="238"/>
      <c r="G91" s="238"/>
      <c r="H91" s="238"/>
      <c r="K91" s="238"/>
      <c r="L91" s="240"/>
      <c r="M91" s="240"/>
      <c r="N91" s="240"/>
      <c r="O91" s="240"/>
      <c r="P91" s="240"/>
      <c r="R91" s="240">
        <f t="shared" si="5"/>
        <v>0</v>
      </c>
      <c r="S91" s="240">
        <f>IFERROR(IF(J91="X",0,IF(K91="X",0,VLOOKUP(K91,'2'!$K$3:$L$16,2,FALSE))),0)</f>
        <v>0</v>
      </c>
      <c r="T91" s="240">
        <f t="shared" si="3"/>
        <v>0</v>
      </c>
      <c r="U91" s="240">
        <f>IFERROR(VLOOKUP(K91,'2'!$K$3:$M$16,3,FALSE),0)</f>
        <v>0</v>
      </c>
      <c r="V91" s="240">
        <f t="shared" si="4"/>
        <v>0</v>
      </c>
    </row>
    <row r="92" spans="1:22" hidden="1">
      <c r="A92" s="238"/>
      <c r="B92" s="239"/>
      <c r="C92" s="239"/>
      <c r="D92" s="238"/>
      <c r="E92" s="238"/>
      <c r="F92" s="238"/>
      <c r="G92" s="238"/>
      <c r="H92" s="238"/>
      <c r="K92" s="238"/>
      <c r="L92" s="240"/>
      <c r="M92" s="240"/>
      <c r="N92" s="240"/>
      <c r="O92" s="240"/>
      <c r="P92" s="240"/>
      <c r="R92" s="240">
        <f t="shared" si="5"/>
        <v>0</v>
      </c>
      <c r="S92" s="240">
        <f>IFERROR(IF(J92="X",0,IF(K92="X",0,VLOOKUP(K92,'2'!$K$3:$L$16,2,FALSE))),0)</f>
        <v>0</v>
      </c>
      <c r="T92" s="240">
        <f t="shared" si="3"/>
        <v>0</v>
      </c>
      <c r="U92" s="240">
        <f>IFERROR(VLOOKUP(K92,'2'!$K$3:$M$16,3,FALSE),0)</f>
        <v>0</v>
      </c>
      <c r="V92" s="240">
        <f t="shared" si="4"/>
        <v>0</v>
      </c>
    </row>
    <row r="93" spans="1:22" hidden="1">
      <c r="A93" s="238"/>
      <c r="B93" s="239"/>
      <c r="C93" s="239"/>
      <c r="D93" s="238"/>
      <c r="E93" s="238"/>
      <c r="F93" s="238"/>
      <c r="G93" s="238"/>
      <c r="H93" s="238"/>
      <c r="K93" s="238"/>
      <c r="L93" s="240"/>
      <c r="M93" s="240"/>
      <c r="N93" s="240"/>
      <c r="O93" s="240"/>
      <c r="P93" s="240"/>
      <c r="R93" s="240">
        <f t="shared" si="5"/>
        <v>0</v>
      </c>
      <c r="S93" s="240">
        <f>IFERROR(IF(J93="X",0,IF(K93="X",0,VLOOKUP(K93,'2'!$K$3:$L$16,2,FALSE))),0)</f>
        <v>0</v>
      </c>
      <c r="T93" s="240">
        <f t="shared" si="3"/>
        <v>0</v>
      </c>
      <c r="U93" s="240">
        <f>IFERROR(VLOOKUP(K93,'2'!$K$3:$M$16,3,FALSE),0)</f>
        <v>0</v>
      </c>
      <c r="V93" s="240">
        <f t="shared" si="4"/>
        <v>0</v>
      </c>
    </row>
    <row r="94" spans="1:22" hidden="1">
      <c r="A94" s="238"/>
      <c r="B94" s="239"/>
      <c r="C94" s="239"/>
      <c r="D94" s="238"/>
      <c r="E94" s="238"/>
      <c r="F94" s="238"/>
      <c r="G94" s="238"/>
      <c r="H94" s="238"/>
      <c r="K94" s="238"/>
      <c r="L94" s="240"/>
      <c r="M94" s="240"/>
      <c r="N94" s="240"/>
      <c r="O94" s="240"/>
      <c r="P94" s="240"/>
      <c r="R94" s="240">
        <f t="shared" si="5"/>
        <v>0</v>
      </c>
      <c r="S94" s="240">
        <f>IFERROR(IF(J94="X",0,IF(K94="X",0,VLOOKUP(K94,'2'!$K$3:$L$16,2,FALSE))),0)</f>
        <v>0</v>
      </c>
      <c r="T94" s="240">
        <f t="shared" si="3"/>
        <v>0</v>
      </c>
      <c r="U94" s="240">
        <f>IFERROR(VLOOKUP(K94,'2'!$K$3:$M$16,3,FALSE),0)</f>
        <v>0</v>
      </c>
      <c r="V94" s="240">
        <f t="shared" si="4"/>
        <v>0</v>
      </c>
    </row>
    <row r="95" spans="1:22" hidden="1">
      <c r="A95" s="238"/>
      <c r="B95" s="239"/>
      <c r="C95" s="239"/>
      <c r="D95" s="238"/>
      <c r="E95" s="238"/>
      <c r="F95" s="238"/>
      <c r="G95" s="238"/>
      <c r="H95" s="238"/>
      <c r="K95" s="238"/>
      <c r="L95" s="240"/>
      <c r="M95" s="240"/>
      <c r="N95" s="240"/>
      <c r="O95" s="240"/>
      <c r="P95" s="240"/>
      <c r="R95" s="240">
        <f t="shared" si="5"/>
        <v>0</v>
      </c>
      <c r="S95" s="240">
        <f>IFERROR(IF(J95="X",0,IF(K95="X",0,VLOOKUP(K95,'2'!$K$3:$L$16,2,FALSE))),0)</f>
        <v>0</v>
      </c>
      <c r="T95" s="240">
        <f t="shared" si="3"/>
        <v>0</v>
      </c>
      <c r="U95" s="240">
        <f>IFERROR(VLOOKUP(K95,'2'!$K$3:$M$16,3,FALSE),0)</f>
        <v>0</v>
      </c>
      <c r="V95" s="240">
        <f t="shared" si="4"/>
        <v>0</v>
      </c>
    </row>
    <row r="96" spans="1:22" hidden="1">
      <c r="A96" s="238"/>
      <c r="B96" s="239"/>
      <c r="C96" s="239"/>
      <c r="D96" s="238"/>
      <c r="E96" s="238"/>
      <c r="F96" s="238"/>
      <c r="G96" s="238"/>
      <c r="H96" s="238"/>
      <c r="K96" s="238"/>
      <c r="L96" s="240"/>
      <c r="M96" s="240"/>
      <c r="N96" s="240"/>
      <c r="O96" s="240"/>
      <c r="P96" s="240"/>
      <c r="R96" s="240">
        <f t="shared" si="5"/>
        <v>0</v>
      </c>
      <c r="S96" s="240">
        <f>IFERROR(IF(J96="X",0,IF(K96="X",0,VLOOKUP(K96,'2'!$K$3:$L$16,2,FALSE))),0)</f>
        <v>0</v>
      </c>
      <c r="T96" s="240">
        <f t="shared" si="3"/>
        <v>0</v>
      </c>
      <c r="U96" s="240">
        <f>IFERROR(VLOOKUP(K96,'2'!$K$3:$M$16,3,FALSE),0)</f>
        <v>0</v>
      </c>
      <c r="V96" s="240">
        <f t="shared" si="4"/>
        <v>0</v>
      </c>
    </row>
    <row r="97" spans="1:22" hidden="1">
      <c r="A97" s="238"/>
      <c r="B97" s="239"/>
      <c r="C97" s="239"/>
      <c r="D97" s="238"/>
      <c r="E97" s="238"/>
      <c r="F97" s="238"/>
      <c r="G97" s="238"/>
      <c r="H97" s="238"/>
      <c r="K97" s="238"/>
      <c r="L97" s="240"/>
      <c r="M97" s="240"/>
      <c r="N97" s="240"/>
      <c r="O97" s="240"/>
      <c r="P97" s="240"/>
      <c r="R97" s="240">
        <f t="shared" si="5"/>
        <v>0</v>
      </c>
      <c r="S97" s="240">
        <f>IFERROR(IF(J97="X",0,IF(K97="X",0,VLOOKUP(K97,'2'!$K$3:$L$16,2,FALSE))),0)</f>
        <v>0</v>
      </c>
      <c r="T97" s="240">
        <f t="shared" si="3"/>
        <v>0</v>
      </c>
      <c r="U97" s="240">
        <f>IFERROR(VLOOKUP(K97,'2'!$K$3:$M$16,3,FALSE),0)</f>
        <v>0</v>
      </c>
      <c r="V97" s="240">
        <f t="shared" si="4"/>
        <v>0</v>
      </c>
    </row>
    <row r="98" spans="1:22" hidden="1">
      <c r="A98" s="238"/>
      <c r="B98" s="239"/>
      <c r="C98" s="239"/>
      <c r="D98" s="238"/>
      <c r="E98" s="238"/>
      <c r="F98" s="238"/>
      <c r="G98" s="238"/>
      <c r="H98" s="238"/>
      <c r="K98" s="238"/>
      <c r="L98" s="240"/>
      <c r="M98" s="240"/>
      <c r="N98" s="240"/>
      <c r="O98" s="240"/>
      <c r="P98" s="240"/>
      <c r="R98" s="240">
        <f t="shared" si="5"/>
        <v>0</v>
      </c>
      <c r="S98" s="240">
        <f>IFERROR(IF(J98="X",0,IF(K98="X",0,VLOOKUP(K98,'2'!$K$3:$L$16,2,FALSE))),0)</f>
        <v>0</v>
      </c>
      <c r="T98" s="240">
        <f t="shared" si="3"/>
        <v>0</v>
      </c>
      <c r="U98" s="240">
        <f>IFERROR(VLOOKUP(K98,'2'!$K$3:$M$16,3,FALSE),0)</f>
        <v>0</v>
      </c>
      <c r="V98" s="240">
        <f t="shared" si="4"/>
        <v>0</v>
      </c>
    </row>
    <row r="99" spans="1:22" hidden="1">
      <c r="A99" s="238"/>
      <c r="B99" s="239"/>
      <c r="C99" s="239"/>
      <c r="D99" s="238"/>
      <c r="E99" s="238"/>
      <c r="F99" s="238"/>
      <c r="G99" s="238"/>
      <c r="H99" s="238"/>
      <c r="K99" s="238"/>
      <c r="L99" s="240"/>
      <c r="M99" s="240"/>
      <c r="N99" s="240"/>
      <c r="O99" s="240"/>
      <c r="P99" s="240"/>
      <c r="R99" s="240">
        <f t="shared" si="5"/>
        <v>0</v>
      </c>
      <c r="S99" s="240">
        <f>IFERROR(IF(J99="X",0,IF(K99="X",0,VLOOKUP(K99,'2'!$K$3:$L$16,2,FALSE))),0)</f>
        <v>0</v>
      </c>
      <c r="T99" s="240">
        <f t="shared" si="3"/>
        <v>0</v>
      </c>
      <c r="U99" s="240">
        <f>IFERROR(VLOOKUP(K99,'2'!$K$3:$M$16,3,FALSE),0)</f>
        <v>0</v>
      </c>
      <c r="V99" s="240">
        <f t="shared" si="4"/>
        <v>0</v>
      </c>
    </row>
    <row r="100" spans="1:22" hidden="1">
      <c r="A100" s="238"/>
      <c r="B100" s="239"/>
      <c r="C100" s="239"/>
      <c r="D100" s="238"/>
      <c r="E100" s="238"/>
      <c r="F100" s="238"/>
      <c r="G100" s="238"/>
      <c r="H100" s="238"/>
      <c r="K100" s="238"/>
      <c r="L100" s="240"/>
      <c r="M100" s="240"/>
      <c r="N100" s="240"/>
      <c r="O100" s="240"/>
      <c r="P100" s="240"/>
      <c r="R100" s="240">
        <f t="shared" si="5"/>
        <v>0</v>
      </c>
      <c r="S100" s="240">
        <f>IFERROR(IF(J100="X",0,IF(K100="X",0,VLOOKUP(K100,'2'!$K$3:$L$16,2,FALSE))),0)</f>
        <v>0</v>
      </c>
      <c r="T100" s="240">
        <f t="shared" si="3"/>
        <v>0</v>
      </c>
      <c r="U100" s="240">
        <f>IFERROR(VLOOKUP(K100,'2'!$K$3:$M$16,3,FALSE),0)</f>
        <v>0</v>
      </c>
      <c r="V100" s="240">
        <f t="shared" si="4"/>
        <v>0</v>
      </c>
    </row>
    <row r="101" spans="1:22" hidden="1">
      <c r="A101" s="238"/>
      <c r="B101" s="239"/>
      <c r="C101" s="239"/>
      <c r="D101" s="238"/>
      <c r="E101" s="238"/>
      <c r="F101" s="238"/>
      <c r="G101" s="238"/>
      <c r="H101" s="238"/>
      <c r="K101" s="238"/>
      <c r="L101" s="240"/>
      <c r="M101" s="240"/>
      <c r="N101" s="240"/>
      <c r="O101" s="240"/>
      <c r="P101" s="240"/>
      <c r="R101" s="240">
        <f t="shared" si="5"/>
        <v>0</v>
      </c>
      <c r="S101" s="240">
        <f>IFERROR(IF(J101="X",0,IF(K101="X",0,VLOOKUP(K101,'2'!$K$3:$L$16,2,FALSE))),0)</f>
        <v>0</v>
      </c>
      <c r="T101" s="240">
        <f t="shared" si="3"/>
        <v>0</v>
      </c>
      <c r="U101" s="240">
        <f>IFERROR(VLOOKUP(K101,'2'!$K$3:$M$16,3,FALSE),0)</f>
        <v>0</v>
      </c>
      <c r="V101" s="240">
        <f t="shared" si="4"/>
        <v>0</v>
      </c>
    </row>
    <row r="102" spans="1:22" hidden="1">
      <c r="A102" s="238"/>
      <c r="B102" s="239"/>
      <c r="C102" s="239"/>
      <c r="D102" s="238"/>
      <c r="E102" s="238"/>
      <c r="F102" s="238"/>
      <c r="G102" s="238"/>
      <c r="H102" s="238"/>
      <c r="K102" s="238"/>
      <c r="L102" s="240"/>
      <c r="M102" s="240"/>
      <c r="N102" s="240"/>
      <c r="O102" s="240"/>
      <c r="P102" s="240"/>
      <c r="R102" s="240">
        <f t="shared" si="5"/>
        <v>0</v>
      </c>
      <c r="S102" s="240">
        <f>IFERROR(IF(J102="X",0,IF(K102="X",0,VLOOKUP(K102,'2'!$K$3:$L$16,2,FALSE))),0)</f>
        <v>0</v>
      </c>
      <c r="T102" s="240">
        <f t="shared" si="3"/>
        <v>0</v>
      </c>
      <c r="U102" s="240">
        <f>IFERROR(VLOOKUP(K102,'2'!$K$3:$M$16,3,FALSE),0)</f>
        <v>0</v>
      </c>
      <c r="V102" s="240">
        <f t="shared" si="4"/>
        <v>0</v>
      </c>
    </row>
    <row r="103" spans="1:22" hidden="1">
      <c r="A103" s="238"/>
      <c r="B103" s="239"/>
      <c r="C103" s="239"/>
      <c r="D103" s="238"/>
      <c r="E103" s="238"/>
      <c r="F103" s="238"/>
      <c r="G103" s="238"/>
      <c r="H103" s="238"/>
      <c r="K103" s="238"/>
      <c r="L103" s="240"/>
      <c r="M103" s="240"/>
      <c r="N103" s="240"/>
      <c r="O103" s="240"/>
      <c r="P103" s="240"/>
      <c r="R103" s="240">
        <f t="shared" si="5"/>
        <v>0</v>
      </c>
      <c r="S103" s="240">
        <f>IFERROR(IF(J103="X",0,IF(K103="X",0,VLOOKUP(K103,'2'!$K$3:$L$16,2,FALSE))),0)</f>
        <v>0</v>
      </c>
      <c r="T103" s="240">
        <f t="shared" si="3"/>
        <v>0</v>
      </c>
      <c r="U103" s="240">
        <f>IFERROR(VLOOKUP(K103,'2'!$K$3:$M$16,3,FALSE),0)</f>
        <v>0</v>
      </c>
      <c r="V103" s="240">
        <f t="shared" si="4"/>
        <v>0</v>
      </c>
    </row>
    <row r="104" spans="1:22" hidden="1">
      <c r="A104" s="238"/>
      <c r="B104" s="239"/>
      <c r="C104" s="239"/>
      <c r="D104" s="238"/>
      <c r="E104" s="238"/>
      <c r="F104" s="238"/>
      <c r="G104" s="238"/>
      <c r="H104" s="238"/>
      <c r="K104" s="238"/>
      <c r="L104" s="240"/>
      <c r="M104" s="240"/>
      <c r="N104" s="240"/>
      <c r="O104" s="240"/>
      <c r="P104" s="240"/>
      <c r="R104" s="240">
        <f t="shared" si="5"/>
        <v>0</v>
      </c>
      <c r="S104" s="240">
        <f>IFERROR(IF(J104="X",0,IF(K104="X",0,VLOOKUP(K104,'2'!$K$3:$L$16,2,FALSE))),0)</f>
        <v>0</v>
      </c>
      <c r="T104" s="240">
        <f t="shared" si="3"/>
        <v>0</v>
      </c>
      <c r="U104" s="240">
        <f>IFERROR(VLOOKUP(K104,'2'!$K$3:$M$16,3,FALSE),0)</f>
        <v>0</v>
      </c>
      <c r="V104" s="240">
        <f t="shared" si="4"/>
        <v>0</v>
      </c>
    </row>
    <row r="105" spans="1:22" hidden="1">
      <c r="A105" s="238"/>
      <c r="B105" s="239"/>
      <c r="C105" s="239"/>
      <c r="D105" s="238"/>
      <c r="E105" s="238"/>
      <c r="F105" s="238"/>
      <c r="G105" s="238"/>
      <c r="H105" s="238"/>
      <c r="K105" s="238"/>
      <c r="L105" s="240"/>
      <c r="M105" s="240"/>
      <c r="N105" s="240"/>
      <c r="O105" s="240"/>
      <c r="P105" s="240"/>
      <c r="R105" s="240">
        <f t="shared" si="5"/>
        <v>0</v>
      </c>
      <c r="S105" s="240">
        <f>IFERROR(IF(J105="X",0,IF(K105="X",0,VLOOKUP(K105,'2'!$K$3:$L$16,2,FALSE))),0)</f>
        <v>0</v>
      </c>
      <c r="T105" s="240">
        <f t="shared" si="3"/>
        <v>0</v>
      </c>
      <c r="U105" s="240">
        <f>IFERROR(VLOOKUP(K105,'2'!$K$3:$M$16,3,FALSE),0)</f>
        <v>0</v>
      </c>
      <c r="V105" s="240">
        <f t="shared" si="4"/>
        <v>0</v>
      </c>
    </row>
    <row r="106" spans="1:22" hidden="1">
      <c r="A106" s="238"/>
      <c r="B106" s="239"/>
      <c r="C106" s="239"/>
      <c r="D106" s="238"/>
      <c r="E106" s="238"/>
      <c r="F106" s="238"/>
      <c r="G106" s="238"/>
      <c r="H106" s="238"/>
      <c r="K106" s="238"/>
      <c r="L106" s="240"/>
      <c r="M106" s="240"/>
      <c r="N106" s="240"/>
      <c r="O106" s="240"/>
      <c r="P106" s="240"/>
      <c r="R106" s="240">
        <f t="shared" si="5"/>
        <v>0</v>
      </c>
      <c r="S106" s="240">
        <f>IFERROR(IF(J106="X",0,IF(K106="X",0,VLOOKUP(K106,'2'!$K$3:$L$16,2,FALSE))),0)</f>
        <v>0</v>
      </c>
      <c r="T106" s="240">
        <f t="shared" si="3"/>
        <v>0</v>
      </c>
      <c r="U106" s="240">
        <f>IFERROR(VLOOKUP(K106,'2'!$K$3:$M$16,3,FALSE),0)</f>
        <v>0</v>
      </c>
      <c r="V106" s="240">
        <f t="shared" si="4"/>
        <v>0</v>
      </c>
    </row>
    <row r="107" spans="1:22" hidden="1">
      <c r="A107" s="238"/>
      <c r="B107" s="239"/>
      <c r="C107" s="239"/>
      <c r="D107" s="238"/>
      <c r="E107" s="238"/>
      <c r="F107" s="238"/>
      <c r="G107" s="238"/>
      <c r="H107" s="238"/>
      <c r="K107" s="238"/>
      <c r="L107" s="240"/>
      <c r="M107" s="240"/>
      <c r="N107" s="240"/>
      <c r="O107" s="240"/>
      <c r="P107" s="240"/>
      <c r="R107" s="240">
        <f t="shared" si="5"/>
        <v>0</v>
      </c>
      <c r="S107" s="240">
        <f>IFERROR(IF(J107="X",0,IF(K107="X",0,VLOOKUP(K107,'2'!$K$3:$L$16,2,FALSE))),0)</f>
        <v>0</v>
      </c>
      <c r="T107" s="240">
        <f t="shared" si="3"/>
        <v>0</v>
      </c>
      <c r="U107" s="240">
        <f>IFERROR(VLOOKUP(K107,'2'!$K$3:$M$16,3,FALSE),0)</f>
        <v>0</v>
      </c>
      <c r="V107" s="240">
        <f t="shared" si="4"/>
        <v>0</v>
      </c>
    </row>
    <row r="108" spans="1:22" hidden="1">
      <c r="A108" s="238"/>
      <c r="B108" s="239"/>
      <c r="C108" s="239"/>
      <c r="D108" s="238"/>
      <c r="E108" s="238"/>
      <c r="F108" s="238"/>
      <c r="G108" s="238"/>
      <c r="H108" s="238"/>
      <c r="K108" s="238"/>
      <c r="L108" s="240"/>
      <c r="M108" s="240"/>
      <c r="N108" s="240"/>
      <c r="O108" s="240"/>
      <c r="P108" s="240"/>
      <c r="R108" s="240">
        <f t="shared" si="5"/>
        <v>0</v>
      </c>
      <c r="S108" s="240">
        <f>IFERROR(IF(J108="X",0,IF(K108="X",0,VLOOKUP(K108,'2'!$K$3:$L$16,2,FALSE))),0)</f>
        <v>0</v>
      </c>
      <c r="T108" s="240">
        <f t="shared" si="3"/>
        <v>0</v>
      </c>
      <c r="U108" s="240">
        <f>IFERROR(VLOOKUP(K108,'2'!$K$3:$M$16,3,FALSE),0)</f>
        <v>0</v>
      </c>
      <c r="V108" s="240">
        <f t="shared" si="4"/>
        <v>0</v>
      </c>
    </row>
    <row r="109" spans="1:22" hidden="1">
      <c r="A109" s="238"/>
      <c r="B109" s="239"/>
      <c r="C109" s="239"/>
      <c r="D109" s="238"/>
      <c r="E109" s="238"/>
      <c r="F109" s="238"/>
      <c r="G109" s="238"/>
      <c r="H109" s="238"/>
      <c r="K109" s="238"/>
      <c r="L109" s="240"/>
      <c r="M109" s="240"/>
      <c r="N109" s="240"/>
      <c r="O109" s="240"/>
      <c r="P109" s="240"/>
      <c r="R109" s="240">
        <f t="shared" si="5"/>
        <v>0</v>
      </c>
      <c r="S109" s="240">
        <f>IFERROR(IF(J109="X",0,IF(K109="X",0,VLOOKUP(K109,'2'!$K$3:$L$16,2,FALSE))),0)</f>
        <v>0</v>
      </c>
      <c r="T109" s="240">
        <f t="shared" si="3"/>
        <v>0</v>
      </c>
      <c r="U109" s="240">
        <f>IFERROR(VLOOKUP(K109,'2'!$K$3:$M$16,3,FALSE),0)</f>
        <v>0</v>
      </c>
      <c r="V109" s="240">
        <f t="shared" si="4"/>
        <v>0</v>
      </c>
    </row>
    <row r="110" spans="1:22" hidden="1">
      <c r="A110" s="238"/>
      <c r="B110" s="239"/>
      <c r="C110" s="239"/>
      <c r="D110" s="238"/>
      <c r="E110" s="238"/>
      <c r="F110" s="238"/>
      <c r="G110" s="238"/>
      <c r="H110" s="238"/>
      <c r="K110" s="238"/>
      <c r="L110" s="240"/>
      <c r="M110" s="240"/>
      <c r="N110" s="240"/>
      <c r="O110" s="240"/>
      <c r="P110" s="240"/>
      <c r="R110" s="240">
        <f t="shared" si="5"/>
        <v>0</v>
      </c>
      <c r="S110" s="240">
        <f>IFERROR(IF(J110="X",0,IF(K110="X",0,VLOOKUP(K110,'2'!$K$3:$L$16,2,FALSE))),0)</f>
        <v>0</v>
      </c>
      <c r="T110" s="240">
        <f t="shared" si="3"/>
        <v>0</v>
      </c>
      <c r="U110" s="240">
        <f>IFERROR(VLOOKUP(K110,'2'!$K$3:$M$16,3,FALSE),0)</f>
        <v>0</v>
      </c>
      <c r="V110" s="240">
        <f t="shared" si="4"/>
        <v>0</v>
      </c>
    </row>
    <row r="111" spans="1:22" hidden="1">
      <c r="A111" s="238"/>
      <c r="B111" s="239"/>
      <c r="C111" s="239"/>
      <c r="D111" s="238"/>
      <c r="E111" s="238"/>
      <c r="F111" s="238"/>
      <c r="G111" s="238"/>
      <c r="H111" s="238"/>
      <c r="K111" s="238"/>
      <c r="L111" s="240"/>
      <c r="M111" s="240"/>
      <c r="N111" s="240"/>
      <c r="O111" s="240"/>
      <c r="P111" s="240"/>
      <c r="R111" s="240">
        <f t="shared" si="5"/>
        <v>0</v>
      </c>
      <c r="S111" s="240">
        <f>IFERROR(IF(J111="X",0,IF(K111="X",0,VLOOKUP(K111,'2'!$K$3:$L$16,2,FALSE))),0)</f>
        <v>0</v>
      </c>
      <c r="T111" s="240">
        <f t="shared" si="3"/>
        <v>0</v>
      </c>
      <c r="U111" s="240">
        <f>IFERROR(VLOOKUP(K111,'2'!$K$3:$M$16,3,FALSE),0)</f>
        <v>0</v>
      </c>
      <c r="V111" s="240">
        <f t="shared" si="4"/>
        <v>0</v>
      </c>
    </row>
    <row r="112" spans="1:22" hidden="1">
      <c r="A112" s="238"/>
      <c r="B112" s="239"/>
      <c r="C112" s="239"/>
      <c r="D112" s="238"/>
      <c r="E112" s="238"/>
      <c r="F112" s="238"/>
      <c r="G112" s="238"/>
      <c r="H112" s="238"/>
      <c r="K112" s="238"/>
      <c r="L112" s="240"/>
      <c r="M112" s="240"/>
      <c r="N112" s="240"/>
      <c r="O112" s="240"/>
      <c r="P112" s="240"/>
      <c r="R112" s="240">
        <f t="shared" si="5"/>
        <v>0</v>
      </c>
      <c r="S112" s="240">
        <f>IFERROR(IF(J112="X",0,IF(K112="X",0,VLOOKUP(K112,'2'!$K$3:$L$16,2,FALSE))),0)</f>
        <v>0</v>
      </c>
      <c r="T112" s="240">
        <f t="shared" si="3"/>
        <v>0</v>
      </c>
      <c r="U112" s="240">
        <f>IFERROR(VLOOKUP(K112,'2'!$K$3:$M$16,3,FALSE),0)</f>
        <v>0</v>
      </c>
      <c r="V112" s="240">
        <f t="shared" si="4"/>
        <v>0</v>
      </c>
    </row>
    <row r="113" spans="1:22" hidden="1">
      <c r="A113" s="238"/>
      <c r="B113" s="239"/>
      <c r="C113" s="239"/>
      <c r="D113" s="238"/>
      <c r="E113" s="238"/>
      <c r="F113" s="238"/>
      <c r="G113" s="238"/>
      <c r="H113" s="238"/>
      <c r="K113" s="238"/>
      <c r="L113" s="240"/>
      <c r="M113" s="240"/>
      <c r="N113" s="240"/>
      <c r="O113" s="240"/>
      <c r="P113" s="240"/>
      <c r="R113" s="240">
        <f t="shared" si="5"/>
        <v>0</v>
      </c>
      <c r="S113" s="240">
        <f>IFERROR(IF(J113="X",0,IF(K113="X",0,VLOOKUP(K113,'2'!$K$3:$L$16,2,FALSE))),0)</f>
        <v>0</v>
      </c>
      <c r="T113" s="240">
        <f t="shared" si="3"/>
        <v>0</v>
      </c>
      <c r="U113" s="240">
        <f>IFERROR(VLOOKUP(K113,'2'!$K$3:$M$16,3,FALSE),0)</f>
        <v>0</v>
      </c>
      <c r="V113" s="240">
        <f t="shared" si="4"/>
        <v>0</v>
      </c>
    </row>
    <row r="114" spans="1:22" hidden="1">
      <c r="A114" s="238"/>
      <c r="B114" s="239"/>
      <c r="C114" s="239"/>
      <c r="D114" s="238"/>
      <c r="E114" s="238"/>
      <c r="F114" s="238"/>
      <c r="G114" s="238"/>
      <c r="H114" s="238"/>
      <c r="K114" s="238"/>
      <c r="L114" s="240"/>
      <c r="M114" s="240"/>
      <c r="N114" s="240"/>
      <c r="O114" s="240"/>
      <c r="P114" s="240"/>
      <c r="R114" s="240">
        <f t="shared" si="5"/>
        <v>0</v>
      </c>
      <c r="S114" s="240">
        <f>IFERROR(IF(J114="X",0,IF(K114="X",0,VLOOKUP(K114,'2'!$K$3:$L$16,2,FALSE))),0)</f>
        <v>0</v>
      </c>
      <c r="T114" s="240">
        <f t="shared" si="3"/>
        <v>0</v>
      </c>
      <c r="U114" s="240">
        <f>IFERROR(VLOOKUP(K114,'2'!$K$3:$M$16,3,FALSE),0)</f>
        <v>0</v>
      </c>
      <c r="V114" s="240">
        <f t="shared" si="4"/>
        <v>0</v>
      </c>
    </row>
    <row r="115" spans="1:22" hidden="1">
      <c r="A115" s="238"/>
      <c r="B115" s="239"/>
      <c r="C115" s="239"/>
      <c r="D115" s="238"/>
      <c r="E115" s="238"/>
      <c r="F115" s="238"/>
      <c r="G115" s="238"/>
      <c r="H115" s="238"/>
      <c r="K115" s="238"/>
      <c r="L115" s="240"/>
      <c r="M115" s="240"/>
      <c r="N115" s="240"/>
      <c r="O115" s="240"/>
      <c r="P115" s="240"/>
      <c r="R115" s="240">
        <f t="shared" si="5"/>
        <v>0</v>
      </c>
      <c r="S115" s="240">
        <f>IFERROR(IF(J115="X",0,IF(K115="X",0,VLOOKUP(K115,'2'!$K$3:$L$16,2,FALSE))),0)</f>
        <v>0</v>
      </c>
      <c r="T115" s="240">
        <f t="shared" si="3"/>
        <v>0</v>
      </c>
      <c r="U115" s="240">
        <f>IFERROR(VLOOKUP(K115,'2'!$K$3:$M$16,3,FALSE),0)</f>
        <v>0</v>
      </c>
      <c r="V115" s="240">
        <f t="shared" si="4"/>
        <v>0</v>
      </c>
    </row>
    <row r="116" spans="1:22" hidden="1">
      <c r="A116" s="238"/>
      <c r="B116" s="239"/>
      <c r="C116" s="239"/>
      <c r="D116" s="238"/>
      <c r="E116" s="238"/>
      <c r="F116" s="238"/>
      <c r="G116" s="238"/>
      <c r="H116" s="238"/>
      <c r="K116" s="238"/>
      <c r="L116" s="240"/>
      <c r="M116" s="240"/>
      <c r="N116" s="240"/>
      <c r="O116" s="240"/>
      <c r="P116" s="240"/>
      <c r="R116" s="240">
        <f t="shared" si="5"/>
        <v>0</v>
      </c>
      <c r="S116" s="240">
        <f>IFERROR(IF(J116="X",0,IF(K116="X",0,VLOOKUP(K116,'2'!$K$3:$L$16,2,FALSE))),0)</f>
        <v>0</v>
      </c>
      <c r="T116" s="240">
        <f t="shared" si="3"/>
        <v>0</v>
      </c>
      <c r="U116" s="240">
        <f>IFERROR(VLOOKUP(K116,'2'!$K$3:$M$16,3,FALSE),0)</f>
        <v>0</v>
      </c>
      <c r="V116" s="240">
        <f t="shared" si="4"/>
        <v>0</v>
      </c>
    </row>
    <row r="117" spans="1:22" hidden="1">
      <c r="A117" s="238"/>
      <c r="B117" s="239"/>
      <c r="C117" s="239"/>
      <c r="D117" s="238"/>
      <c r="E117" s="238"/>
      <c r="F117" s="238"/>
      <c r="G117" s="238"/>
      <c r="H117" s="238"/>
      <c r="I117" s="256"/>
      <c r="J117" s="257"/>
      <c r="K117" s="271"/>
      <c r="L117" s="240"/>
      <c r="M117" s="259"/>
      <c r="N117" s="259"/>
      <c r="O117" s="240"/>
      <c r="P117" s="259"/>
      <c r="Q117" s="259"/>
      <c r="R117" s="240">
        <f t="shared" si="5"/>
        <v>0</v>
      </c>
      <c r="S117" s="240">
        <f>IFERROR(IF(J117="X",0,IF(K117="X",0,VLOOKUP(K117,'2'!$K$3:$L$16,2,FALSE))),0)</f>
        <v>0</v>
      </c>
      <c r="T117" s="240">
        <f t="shared" si="3"/>
        <v>0</v>
      </c>
      <c r="U117" s="240">
        <f>IFERROR(VLOOKUP(K117,'2'!$K$3:$M$16,3,FALSE),0)</f>
        <v>0</v>
      </c>
      <c r="V117" s="240">
        <f t="shared" si="4"/>
        <v>0</v>
      </c>
    </row>
    <row r="118" spans="1:22" hidden="1">
      <c r="A118" s="238"/>
      <c r="B118" s="261"/>
      <c r="C118" s="261"/>
      <c r="D118" s="238"/>
      <c r="E118" s="238"/>
      <c r="F118" s="238"/>
      <c r="G118" s="238"/>
      <c r="H118" s="238"/>
      <c r="K118" s="238"/>
      <c r="L118" s="240"/>
      <c r="M118" s="240"/>
      <c r="N118" s="240"/>
      <c r="O118" s="240"/>
      <c r="P118" s="240"/>
      <c r="R118" s="240">
        <f t="shared" si="5"/>
        <v>0</v>
      </c>
      <c r="S118" s="240">
        <f>IFERROR(IF(J118="X",0,IF(K118="X",0,VLOOKUP(K118,'2'!$K$3:$L$16,2,FALSE))),0)</f>
        <v>0</v>
      </c>
      <c r="T118" s="240">
        <f t="shared" si="3"/>
        <v>0</v>
      </c>
      <c r="U118" s="240">
        <f>IFERROR(VLOOKUP(K118,'2'!$K$3:$M$16,3,FALSE),0)</f>
        <v>0</v>
      </c>
      <c r="V118" s="240">
        <f t="shared" si="4"/>
        <v>0</v>
      </c>
    </row>
    <row r="119" spans="1:22" hidden="1">
      <c r="A119" s="238"/>
      <c r="B119" s="261"/>
      <c r="C119" s="261"/>
      <c r="D119" s="238"/>
      <c r="E119" s="238"/>
      <c r="F119" s="238"/>
      <c r="G119" s="238"/>
      <c r="H119" s="238"/>
      <c r="I119" s="272"/>
      <c r="K119" s="238"/>
      <c r="L119" s="240"/>
      <c r="M119" s="240"/>
      <c r="N119" s="240"/>
      <c r="O119" s="240"/>
      <c r="P119" s="240"/>
      <c r="R119" s="240">
        <f t="shared" si="5"/>
        <v>0</v>
      </c>
      <c r="S119" s="240">
        <f>IFERROR(IF(J119="X",0,IF(K119="X",0,VLOOKUP(K119,'2'!$K$3:$L$16,2,FALSE))),0)</f>
        <v>0</v>
      </c>
      <c r="T119" s="240">
        <f t="shared" si="3"/>
        <v>0</v>
      </c>
      <c r="U119" s="240">
        <f>IFERROR(VLOOKUP(K119,'2'!$K$3:$M$16,3,FALSE),0)</f>
        <v>0</v>
      </c>
      <c r="V119" s="240">
        <f t="shared" si="4"/>
        <v>0</v>
      </c>
    </row>
    <row r="120" spans="1:22" hidden="1">
      <c r="A120" s="238"/>
      <c r="B120" s="261"/>
      <c r="C120" s="261"/>
      <c r="D120" s="238"/>
      <c r="E120" s="238"/>
      <c r="F120" s="238"/>
      <c r="G120" s="238"/>
      <c r="H120" s="238"/>
      <c r="K120" s="238"/>
      <c r="L120" s="240"/>
      <c r="M120" s="240"/>
      <c r="N120" s="240"/>
      <c r="O120" s="240"/>
      <c r="P120" s="240"/>
      <c r="R120" s="240">
        <f t="shared" si="5"/>
        <v>0</v>
      </c>
      <c r="S120" s="240">
        <f>IFERROR(IF(J120="X",0,IF(K120="X",0,VLOOKUP(K120,'2'!$K$3:$L$16,2,FALSE))),0)</f>
        <v>0</v>
      </c>
      <c r="T120" s="240">
        <f t="shared" si="3"/>
        <v>0</v>
      </c>
      <c r="U120" s="240">
        <f>IFERROR(VLOOKUP(K120,'2'!$K$3:$M$16,3,FALSE),0)</f>
        <v>0</v>
      </c>
      <c r="V120" s="240">
        <f t="shared" si="4"/>
        <v>0</v>
      </c>
    </row>
    <row r="121" spans="1:22" hidden="1">
      <c r="A121" s="238"/>
      <c r="B121" s="261"/>
      <c r="C121" s="261"/>
      <c r="D121" s="238"/>
      <c r="E121" s="238"/>
      <c r="F121" s="238"/>
      <c r="G121" s="238"/>
      <c r="H121" s="238"/>
      <c r="K121" s="238"/>
      <c r="L121" s="240"/>
      <c r="M121" s="240"/>
      <c r="N121" s="240"/>
      <c r="O121" s="240"/>
      <c r="P121" s="240"/>
      <c r="R121" s="240">
        <f t="shared" si="5"/>
        <v>0</v>
      </c>
      <c r="S121" s="240">
        <f>IFERROR(IF(J121="X",0,IF(K121="X",0,VLOOKUP(K121,'2'!$K$3:$L$16,2,FALSE))),0)</f>
        <v>0</v>
      </c>
      <c r="T121" s="240">
        <f t="shared" si="3"/>
        <v>0</v>
      </c>
      <c r="U121" s="240">
        <f>IFERROR(VLOOKUP(K121,'2'!$K$3:$M$16,3,FALSE),0)</f>
        <v>0</v>
      </c>
      <c r="V121" s="240">
        <f t="shared" si="4"/>
        <v>0</v>
      </c>
    </row>
    <row r="122" spans="1:22" hidden="1">
      <c r="A122" s="238"/>
      <c r="B122" s="261"/>
      <c r="C122" s="261"/>
      <c r="D122" s="238"/>
      <c r="E122" s="238"/>
      <c r="F122" s="238"/>
      <c r="G122" s="238"/>
      <c r="H122" s="238"/>
      <c r="K122" s="238"/>
      <c r="L122" s="240"/>
      <c r="M122" s="240"/>
      <c r="N122" s="240"/>
      <c r="O122" s="240"/>
      <c r="P122" s="240"/>
      <c r="R122" s="240">
        <f t="shared" si="5"/>
        <v>0</v>
      </c>
      <c r="S122" s="240">
        <f>IFERROR(IF(J122="X",0,IF(K122="X",0,VLOOKUP(K122,'2'!$K$3:$L$16,2,FALSE))),0)</f>
        <v>0</v>
      </c>
      <c r="T122" s="240">
        <f t="shared" si="3"/>
        <v>0</v>
      </c>
      <c r="U122" s="240">
        <f>IFERROR(VLOOKUP(K122,'2'!$K$3:$M$16,3,FALSE),0)</f>
        <v>0</v>
      </c>
      <c r="V122" s="240">
        <f t="shared" si="4"/>
        <v>0</v>
      </c>
    </row>
    <row r="123" spans="1:22" hidden="1">
      <c r="A123" s="238"/>
      <c r="B123" s="261"/>
      <c r="C123" s="261"/>
      <c r="D123" s="238"/>
      <c r="E123" s="238"/>
      <c r="F123" s="238"/>
      <c r="G123" s="238"/>
      <c r="H123" s="238"/>
      <c r="K123" s="238"/>
      <c r="L123" s="240"/>
      <c r="M123" s="240"/>
      <c r="N123" s="240"/>
      <c r="O123" s="240"/>
      <c r="P123" s="240"/>
      <c r="R123" s="240">
        <f t="shared" si="5"/>
        <v>0</v>
      </c>
      <c r="S123" s="240">
        <f>IFERROR(IF(J123="X",0,IF(K123="X",0,VLOOKUP(K123,'2'!$K$3:$L$16,2,FALSE))),0)</f>
        <v>0</v>
      </c>
      <c r="T123" s="240">
        <f t="shared" si="3"/>
        <v>0</v>
      </c>
      <c r="U123" s="240">
        <f>IFERROR(VLOOKUP(K123,'2'!$K$3:$M$16,3,FALSE),0)</f>
        <v>0</v>
      </c>
      <c r="V123" s="240">
        <f t="shared" si="4"/>
        <v>0</v>
      </c>
    </row>
    <row r="124" spans="1:22" hidden="1">
      <c r="A124" s="238"/>
      <c r="B124" s="261"/>
      <c r="C124" s="261"/>
      <c r="D124" s="238"/>
      <c r="E124" s="238"/>
      <c r="F124" s="238"/>
      <c r="G124" s="238"/>
      <c r="H124" s="238"/>
      <c r="K124" s="238"/>
      <c r="L124" s="240"/>
      <c r="M124" s="240"/>
      <c r="N124" s="240"/>
      <c r="O124" s="240"/>
      <c r="P124" s="240"/>
      <c r="R124" s="240">
        <f t="shared" si="5"/>
        <v>0</v>
      </c>
      <c r="S124" s="240">
        <f>IFERROR(IF(J124="X",0,IF(K124="X",0,VLOOKUP(K124,'2'!$K$3:$L$16,2,FALSE))),0)</f>
        <v>0</v>
      </c>
      <c r="T124" s="240">
        <f t="shared" si="3"/>
        <v>0</v>
      </c>
      <c r="U124" s="240">
        <f>IFERROR(VLOOKUP(K124,'2'!$K$3:$M$16,3,FALSE),0)</f>
        <v>0</v>
      </c>
      <c r="V124" s="240">
        <f t="shared" si="4"/>
        <v>0</v>
      </c>
    </row>
    <row r="125" spans="1:22" hidden="1">
      <c r="A125" s="238"/>
      <c r="B125" s="261"/>
      <c r="C125" s="261"/>
      <c r="D125" s="238"/>
      <c r="E125" s="238"/>
      <c r="F125" s="238"/>
      <c r="G125" s="238"/>
      <c r="H125" s="238"/>
      <c r="K125" s="238"/>
      <c r="L125" s="240"/>
      <c r="M125" s="240"/>
      <c r="N125" s="240"/>
      <c r="O125" s="240"/>
      <c r="P125" s="240"/>
      <c r="R125" s="240">
        <f t="shared" si="5"/>
        <v>0</v>
      </c>
      <c r="S125" s="240">
        <f>IFERROR(IF(J125="X",0,IF(K125="X",0,VLOOKUP(K125,'2'!$K$3:$L$16,2,FALSE))),0)</f>
        <v>0</v>
      </c>
      <c r="T125" s="240">
        <f t="shared" si="3"/>
        <v>0</v>
      </c>
      <c r="U125" s="240">
        <f>IFERROR(VLOOKUP(K125,'2'!$K$3:$M$16,3,FALSE),0)</f>
        <v>0</v>
      </c>
      <c r="V125" s="240">
        <f t="shared" si="4"/>
        <v>0</v>
      </c>
    </row>
    <row r="126" spans="1:22" hidden="1">
      <c r="A126" s="238"/>
      <c r="B126" s="261"/>
      <c r="C126" s="261"/>
      <c r="D126" s="238"/>
      <c r="E126" s="238"/>
      <c r="F126" s="238"/>
      <c r="G126" s="238"/>
      <c r="H126" s="238"/>
      <c r="I126" s="256"/>
      <c r="J126" s="257"/>
      <c r="K126" s="256"/>
      <c r="L126" s="240"/>
      <c r="M126" s="259"/>
      <c r="N126" s="259"/>
      <c r="O126" s="240"/>
      <c r="P126" s="259"/>
      <c r="Q126" s="259"/>
      <c r="R126" s="240">
        <f t="shared" si="5"/>
        <v>0</v>
      </c>
      <c r="S126" s="240">
        <f>IFERROR(IF(J126="X",0,IF(K126="X",0,VLOOKUP(K126,'2'!$K$3:$L$16,2,FALSE))),0)</f>
        <v>0</v>
      </c>
      <c r="T126" s="240">
        <f t="shared" si="3"/>
        <v>0</v>
      </c>
      <c r="U126" s="240">
        <f>IFERROR(VLOOKUP(K126,'2'!$K$3:$M$16,3,FALSE),0)</f>
        <v>0</v>
      </c>
      <c r="V126" s="240">
        <f t="shared" si="4"/>
        <v>0</v>
      </c>
    </row>
    <row r="127" spans="1:22" hidden="1">
      <c r="A127" s="238"/>
      <c r="E127" s="238"/>
      <c r="F127" s="238"/>
      <c r="G127" s="238"/>
      <c r="H127" s="238"/>
      <c r="L127" s="240"/>
      <c r="O127" s="240"/>
      <c r="R127" s="240">
        <f t="shared" si="5"/>
        <v>0</v>
      </c>
      <c r="S127" s="240">
        <f>IFERROR(IF(J127="X",0,IF(K127="X",0,VLOOKUP(K127,'2'!$K$3:$L$16,2,FALSE))),0)</f>
        <v>0</v>
      </c>
      <c r="T127" s="240">
        <f t="shared" si="3"/>
        <v>0</v>
      </c>
      <c r="U127" s="240">
        <f>IFERROR(VLOOKUP(K127,'2'!$K$3:$M$16,3,FALSE),0)</f>
        <v>0</v>
      </c>
      <c r="V127" s="240">
        <f t="shared" si="4"/>
        <v>0</v>
      </c>
    </row>
    <row r="128" spans="1:22" hidden="1">
      <c r="A128" s="238"/>
      <c r="E128" s="238"/>
      <c r="F128" s="238"/>
      <c r="G128" s="238"/>
      <c r="H128" s="238"/>
      <c r="L128" s="240"/>
      <c r="O128" s="240"/>
      <c r="R128" s="240">
        <f t="shared" si="5"/>
        <v>0</v>
      </c>
      <c r="S128" s="240">
        <f>IFERROR(IF(J128="X",0,IF(K128="X",0,VLOOKUP(K128,'2'!$K$3:$L$16,2,FALSE))),0)</f>
        <v>0</v>
      </c>
      <c r="T128" s="240">
        <f t="shared" si="3"/>
        <v>0</v>
      </c>
      <c r="U128" s="240">
        <f>IFERROR(VLOOKUP(K128,'2'!$K$3:$M$16,3,FALSE),0)</f>
        <v>0</v>
      </c>
      <c r="V128" s="240">
        <f t="shared" si="4"/>
        <v>0</v>
      </c>
    </row>
    <row r="129" spans="1:22" hidden="1">
      <c r="A129" s="238"/>
      <c r="E129" s="238"/>
      <c r="F129" s="238"/>
      <c r="G129" s="238"/>
      <c r="H129" s="238"/>
      <c r="L129" s="240"/>
      <c r="O129" s="240"/>
      <c r="R129" s="240">
        <f t="shared" si="5"/>
        <v>0</v>
      </c>
      <c r="S129" s="240">
        <f>IFERROR(IF(J129="X",0,IF(K129="X",0,VLOOKUP(K129,'2'!$K$3:$L$16,2,FALSE))),0)</f>
        <v>0</v>
      </c>
      <c r="T129" s="240">
        <f t="shared" si="3"/>
        <v>0</v>
      </c>
      <c r="U129" s="240">
        <f>IFERROR(VLOOKUP(K129,'2'!$K$3:$M$16,3,FALSE),0)</f>
        <v>0</v>
      </c>
      <c r="V129" s="240">
        <f t="shared" si="4"/>
        <v>0</v>
      </c>
    </row>
    <row r="130" spans="1:22" hidden="1">
      <c r="A130" s="238"/>
      <c r="E130" s="238"/>
      <c r="F130" s="238"/>
      <c r="G130" s="238"/>
      <c r="H130" s="238"/>
      <c r="L130" s="240"/>
      <c r="O130" s="240"/>
      <c r="R130" s="240">
        <f t="shared" si="5"/>
        <v>0</v>
      </c>
      <c r="S130" s="240">
        <f>IFERROR(IF(J130="X",0,IF(K130="X",0,VLOOKUP(K130,'2'!$K$3:$L$16,2,FALSE))),0)</f>
        <v>0</v>
      </c>
      <c r="T130" s="240">
        <f t="shared" si="3"/>
        <v>0</v>
      </c>
      <c r="U130" s="240">
        <f>IFERROR(VLOOKUP(K130,'2'!$K$3:$M$16,3,FALSE),0)</f>
        <v>0</v>
      </c>
      <c r="V130" s="240">
        <f t="shared" si="4"/>
        <v>0</v>
      </c>
    </row>
    <row r="131" spans="1:22" hidden="1">
      <c r="A131" s="238"/>
      <c r="E131" s="238"/>
      <c r="F131" s="238"/>
      <c r="G131" s="238"/>
      <c r="H131" s="238"/>
      <c r="L131" s="240"/>
      <c r="O131" s="240"/>
      <c r="R131" s="240">
        <f t="shared" si="5"/>
        <v>0</v>
      </c>
      <c r="S131" s="240">
        <f>IFERROR(IF(J131="X",0,IF(K131="X",0,VLOOKUP(K131,'2'!$K$3:$L$16,2,FALSE))),0)</f>
        <v>0</v>
      </c>
      <c r="T131" s="240">
        <f t="shared" si="3"/>
        <v>0</v>
      </c>
      <c r="U131" s="240">
        <f>IFERROR(VLOOKUP(K131,'2'!$K$3:$M$16,3,FALSE),0)</f>
        <v>0</v>
      </c>
      <c r="V131" s="240">
        <f t="shared" si="4"/>
        <v>0</v>
      </c>
    </row>
    <row r="132" spans="1:22" hidden="1">
      <c r="A132" s="238"/>
      <c r="E132" s="238"/>
      <c r="F132" s="238"/>
      <c r="G132" s="238"/>
      <c r="H132" s="238"/>
      <c r="L132" s="240"/>
      <c r="O132" s="240"/>
      <c r="R132" s="240">
        <f t="shared" si="5"/>
        <v>0</v>
      </c>
      <c r="S132" s="240">
        <f>IFERROR(IF(J132="X",0,IF(K132="X",0,VLOOKUP(K132,'2'!$K$3:$L$16,2,FALSE))),0)</f>
        <v>0</v>
      </c>
      <c r="T132" s="240">
        <f t="shared" ref="T132:T195" si="6">R132*S132</f>
        <v>0</v>
      </c>
      <c r="U132" s="240">
        <f>IFERROR(VLOOKUP(K132,'2'!$K$3:$M$16,3,FALSE),0)</f>
        <v>0</v>
      </c>
      <c r="V132" s="240">
        <f t="shared" ref="V132:V195" si="7">IF(U132=0,0,T132/U132)</f>
        <v>0</v>
      </c>
    </row>
    <row r="133" spans="1:22" hidden="1">
      <c r="A133" s="238"/>
      <c r="E133" s="238"/>
      <c r="F133" s="238"/>
      <c r="G133" s="238"/>
      <c r="H133" s="238"/>
      <c r="L133" s="240"/>
      <c r="O133" s="240"/>
      <c r="R133" s="240">
        <f t="shared" ref="R133:R196" si="8">SUM(M133+P133)</f>
        <v>0</v>
      </c>
      <c r="S133" s="240">
        <f>IFERROR(IF(J133="X",0,IF(K133="X",0,VLOOKUP(K133,'2'!$K$3:$L$16,2,FALSE))),0)</f>
        <v>0</v>
      </c>
      <c r="T133" s="240">
        <f t="shared" si="6"/>
        <v>0</v>
      </c>
      <c r="U133" s="240">
        <f>IFERROR(VLOOKUP(K133,'2'!$K$3:$M$16,3,FALSE),0)</f>
        <v>0</v>
      </c>
      <c r="V133" s="240">
        <f t="shared" si="7"/>
        <v>0</v>
      </c>
    </row>
    <row r="134" spans="1:22" hidden="1">
      <c r="A134" s="238"/>
      <c r="E134" s="238"/>
      <c r="F134" s="238"/>
      <c r="G134" s="238"/>
      <c r="H134" s="238"/>
      <c r="L134" s="240"/>
      <c r="O134" s="240"/>
      <c r="R134" s="240">
        <f t="shared" si="8"/>
        <v>0</v>
      </c>
      <c r="S134" s="240">
        <f>IFERROR(IF(J134="X",0,IF(K134="X",0,VLOOKUP(K134,'2'!$K$3:$L$16,2,FALSE))),0)</f>
        <v>0</v>
      </c>
      <c r="T134" s="240">
        <f t="shared" si="6"/>
        <v>0</v>
      </c>
      <c r="U134" s="240">
        <f>IFERROR(VLOOKUP(K134,'2'!$K$3:$M$16,3,FALSE),0)</f>
        <v>0</v>
      </c>
      <c r="V134" s="240">
        <f t="shared" si="7"/>
        <v>0</v>
      </c>
    </row>
    <row r="135" spans="1:22" hidden="1">
      <c r="A135" s="238"/>
      <c r="E135" s="238"/>
      <c r="F135" s="238"/>
      <c r="G135" s="238"/>
      <c r="H135" s="238"/>
      <c r="L135" s="240"/>
      <c r="O135" s="240"/>
      <c r="R135" s="240">
        <f t="shared" si="8"/>
        <v>0</v>
      </c>
      <c r="S135" s="240">
        <f>IFERROR(IF(J135="X",0,IF(K135="X",0,VLOOKUP(K135,'2'!$K$3:$L$16,2,FALSE))),0)</f>
        <v>0</v>
      </c>
      <c r="T135" s="240">
        <f t="shared" si="6"/>
        <v>0</v>
      </c>
      <c r="U135" s="240">
        <f>IFERROR(VLOOKUP(K135,'2'!$K$3:$M$16,3,FALSE),0)</f>
        <v>0</v>
      </c>
      <c r="V135" s="240">
        <f t="shared" si="7"/>
        <v>0</v>
      </c>
    </row>
    <row r="136" spans="1:22" hidden="1">
      <c r="A136" s="238"/>
      <c r="E136" s="238"/>
      <c r="F136" s="238"/>
      <c r="G136" s="238"/>
      <c r="H136" s="238"/>
      <c r="L136" s="240"/>
      <c r="O136" s="240"/>
      <c r="R136" s="240">
        <f t="shared" si="8"/>
        <v>0</v>
      </c>
      <c r="S136" s="240">
        <f>IFERROR(IF(J136="X",0,IF(K136="X",0,VLOOKUP(K136,'2'!$K$3:$L$16,2,FALSE))),0)</f>
        <v>0</v>
      </c>
      <c r="T136" s="240">
        <f t="shared" si="6"/>
        <v>0</v>
      </c>
      <c r="U136" s="240">
        <f>IFERROR(VLOOKUP(K136,'2'!$K$3:$M$16,3,FALSE),0)</f>
        <v>0</v>
      </c>
      <c r="V136" s="240">
        <f t="shared" si="7"/>
        <v>0</v>
      </c>
    </row>
    <row r="137" spans="1:22" hidden="1">
      <c r="A137" s="238"/>
      <c r="E137" s="238"/>
      <c r="F137" s="238"/>
      <c r="G137" s="238"/>
      <c r="H137" s="238"/>
      <c r="L137" s="240"/>
      <c r="O137" s="240"/>
      <c r="R137" s="240">
        <f t="shared" si="8"/>
        <v>0</v>
      </c>
      <c r="S137" s="240">
        <f>IFERROR(IF(J137="X",0,IF(K137="X",0,VLOOKUP(K137,'2'!$K$3:$L$16,2,FALSE))),0)</f>
        <v>0</v>
      </c>
      <c r="T137" s="240">
        <f t="shared" si="6"/>
        <v>0</v>
      </c>
      <c r="U137" s="240">
        <f>IFERROR(VLOOKUP(K137,'2'!$K$3:$M$16,3,FALSE),0)</f>
        <v>0</v>
      </c>
      <c r="V137" s="240">
        <f t="shared" si="7"/>
        <v>0</v>
      </c>
    </row>
    <row r="138" spans="1:22" hidden="1">
      <c r="A138" s="238"/>
      <c r="E138" s="238"/>
      <c r="F138" s="238"/>
      <c r="G138" s="238"/>
      <c r="H138" s="238"/>
      <c r="L138" s="240"/>
      <c r="O138" s="240"/>
      <c r="R138" s="240">
        <f t="shared" si="8"/>
        <v>0</v>
      </c>
      <c r="S138" s="240">
        <f>IFERROR(IF(J138="X",0,IF(K138="X",0,VLOOKUP(K138,'2'!$K$3:$L$16,2,FALSE))),0)</f>
        <v>0</v>
      </c>
      <c r="T138" s="240">
        <f t="shared" si="6"/>
        <v>0</v>
      </c>
      <c r="U138" s="240">
        <f>IFERROR(VLOOKUP(K138,'2'!$K$3:$M$16,3,FALSE),0)</f>
        <v>0</v>
      </c>
      <c r="V138" s="240">
        <f t="shared" si="7"/>
        <v>0</v>
      </c>
    </row>
    <row r="139" spans="1:22" hidden="1">
      <c r="A139" s="238"/>
      <c r="E139" s="238"/>
      <c r="F139" s="238"/>
      <c r="G139" s="238"/>
      <c r="H139" s="238"/>
      <c r="L139" s="240"/>
      <c r="O139" s="240"/>
      <c r="R139" s="240">
        <f t="shared" si="8"/>
        <v>0</v>
      </c>
      <c r="S139" s="240">
        <f>IFERROR(IF(J139="X",0,IF(K139="X",0,VLOOKUP(K139,'2'!$K$3:$L$16,2,FALSE))),0)</f>
        <v>0</v>
      </c>
      <c r="T139" s="240">
        <f t="shared" si="6"/>
        <v>0</v>
      </c>
      <c r="U139" s="240">
        <f>IFERROR(VLOOKUP(K139,'2'!$K$3:$M$16,3,FALSE),0)</f>
        <v>0</v>
      </c>
      <c r="V139" s="240">
        <f t="shared" si="7"/>
        <v>0</v>
      </c>
    </row>
    <row r="140" spans="1:22" hidden="1">
      <c r="A140" s="238"/>
      <c r="E140" s="238"/>
      <c r="F140" s="238"/>
      <c r="G140" s="238"/>
      <c r="H140" s="238"/>
      <c r="L140" s="240"/>
      <c r="O140" s="240"/>
      <c r="R140" s="240">
        <f t="shared" si="8"/>
        <v>0</v>
      </c>
      <c r="S140" s="240">
        <f>IFERROR(IF(J140="X",0,IF(K140="X",0,VLOOKUP(K140,'2'!$K$3:$L$16,2,FALSE))),0)</f>
        <v>0</v>
      </c>
      <c r="T140" s="240">
        <f t="shared" si="6"/>
        <v>0</v>
      </c>
      <c r="U140" s="240">
        <f>IFERROR(VLOOKUP(K140,'2'!$K$3:$M$16,3,FALSE),0)</f>
        <v>0</v>
      </c>
      <c r="V140" s="240">
        <f t="shared" si="7"/>
        <v>0</v>
      </c>
    </row>
    <row r="141" spans="1:22" hidden="1">
      <c r="A141" s="238"/>
      <c r="E141" s="238"/>
      <c r="F141" s="238"/>
      <c r="G141" s="238"/>
      <c r="H141" s="238"/>
      <c r="L141" s="240"/>
      <c r="O141" s="240"/>
      <c r="R141" s="240">
        <f t="shared" si="8"/>
        <v>0</v>
      </c>
      <c r="S141" s="240">
        <f>IFERROR(IF(J141="X",0,IF(K141="X",0,VLOOKUP(K141,'2'!$K$3:$L$16,2,FALSE))),0)</f>
        <v>0</v>
      </c>
      <c r="T141" s="240">
        <f t="shared" si="6"/>
        <v>0</v>
      </c>
      <c r="U141" s="240">
        <f>IFERROR(VLOOKUP(K141,'2'!$K$3:$M$16,3,FALSE),0)</f>
        <v>0</v>
      </c>
      <c r="V141" s="240">
        <f t="shared" si="7"/>
        <v>0</v>
      </c>
    </row>
    <row r="142" spans="1:22" hidden="1">
      <c r="A142" s="238"/>
      <c r="E142" s="238"/>
      <c r="F142" s="238"/>
      <c r="G142" s="238"/>
      <c r="H142" s="238"/>
      <c r="L142" s="240"/>
      <c r="O142" s="240"/>
      <c r="R142" s="240">
        <f t="shared" si="8"/>
        <v>0</v>
      </c>
      <c r="S142" s="240">
        <f>IFERROR(IF(J142="X",0,IF(K142="X",0,VLOOKUP(K142,'2'!$K$3:$L$16,2,FALSE))),0)</f>
        <v>0</v>
      </c>
      <c r="T142" s="240">
        <f t="shared" si="6"/>
        <v>0</v>
      </c>
      <c r="U142" s="240">
        <f>IFERROR(VLOOKUP(K142,'2'!$K$3:$M$16,3,FALSE),0)</f>
        <v>0</v>
      </c>
      <c r="V142" s="240">
        <f t="shared" si="7"/>
        <v>0</v>
      </c>
    </row>
    <row r="143" spans="1:22" hidden="1">
      <c r="A143" s="238"/>
      <c r="E143" s="238"/>
      <c r="F143" s="238"/>
      <c r="G143" s="238"/>
      <c r="H143" s="238"/>
      <c r="L143" s="240"/>
      <c r="O143" s="240"/>
      <c r="R143" s="240">
        <f t="shared" si="8"/>
        <v>0</v>
      </c>
      <c r="S143" s="240">
        <f>IFERROR(IF(J143="X",0,IF(K143="X",0,VLOOKUP(K143,'2'!$K$3:$L$16,2,FALSE))),0)</f>
        <v>0</v>
      </c>
      <c r="T143" s="240">
        <f t="shared" si="6"/>
        <v>0</v>
      </c>
      <c r="U143" s="240">
        <f>IFERROR(VLOOKUP(K143,'2'!$K$3:$M$16,3,FALSE),0)</f>
        <v>0</v>
      </c>
      <c r="V143" s="240">
        <f t="shared" si="7"/>
        <v>0</v>
      </c>
    </row>
    <row r="144" spans="1:22" hidden="1">
      <c r="A144" s="238"/>
      <c r="E144" s="238"/>
      <c r="F144" s="238"/>
      <c r="G144" s="238"/>
      <c r="H144" s="238"/>
      <c r="L144" s="240"/>
      <c r="O144" s="240"/>
      <c r="R144" s="240">
        <f t="shared" si="8"/>
        <v>0</v>
      </c>
      <c r="S144" s="240">
        <f>IFERROR(IF(J144="X",0,IF(K144="X",0,VLOOKUP(K144,'2'!$K$3:$L$16,2,FALSE))),0)</f>
        <v>0</v>
      </c>
      <c r="T144" s="240">
        <f t="shared" si="6"/>
        <v>0</v>
      </c>
      <c r="U144" s="240">
        <f>IFERROR(VLOOKUP(K144,'2'!$K$3:$M$16,3,FALSE),0)</f>
        <v>0</v>
      </c>
      <c r="V144" s="240">
        <f t="shared" si="7"/>
        <v>0</v>
      </c>
    </row>
    <row r="145" spans="1:22" hidden="1">
      <c r="A145" s="238"/>
      <c r="E145" s="238"/>
      <c r="F145" s="238"/>
      <c r="G145" s="238"/>
      <c r="H145" s="238"/>
      <c r="L145" s="240"/>
      <c r="O145" s="240"/>
      <c r="R145" s="240">
        <f t="shared" si="8"/>
        <v>0</v>
      </c>
      <c r="S145" s="240">
        <f>IFERROR(IF(J145="X",0,IF(K145="X",0,VLOOKUP(K145,'2'!$K$3:$L$16,2,FALSE))),0)</f>
        <v>0</v>
      </c>
      <c r="T145" s="240">
        <f t="shared" si="6"/>
        <v>0</v>
      </c>
      <c r="U145" s="240">
        <f>IFERROR(VLOOKUP(K145,'2'!$K$3:$M$16,3,FALSE),0)</f>
        <v>0</v>
      </c>
      <c r="V145" s="240">
        <f t="shared" si="7"/>
        <v>0</v>
      </c>
    </row>
    <row r="146" spans="1:22" hidden="1">
      <c r="A146" s="238"/>
      <c r="E146" s="238"/>
      <c r="F146" s="238"/>
      <c r="G146" s="238"/>
      <c r="H146" s="238"/>
      <c r="L146" s="240"/>
      <c r="O146" s="240"/>
      <c r="R146" s="240">
        <f t="shared" si="8"/>
        <v>0</v>
      </c>
      <c r="S146" s="240">
        <f>IFERROR(IF(J146="X",0,IF(K146="X",0,VLOOKUP(K146,'2'!$K$3:$L$16,2,FALSE))),0)</f>
        <v>0</v>
      </c>
      <c r="T146" s="240">
        <f t="shared" si="6"/>
        <v>0</v>
      </c>
      <c r="U146" s="240">
        <f>IFERROR(VLOOKUP(K146,'2'!$K$3:$M$16,3,FALSE),0)</f>
        <v>0</v>
      </c>
      <c r="V146" s="240">
        <f t="shared" si="7"/>
        <v>0</v>
      </c>
    </row>
    <row r="147" spans="1:22" hidden="1">
      <c r="A147" s="238"/>
      <c r="E147" s="238"/>
      <c r="F147" s="238"/>
      <c r="G147" s="238"/>
      <c r="H147" s="238"/>
      <c r="L147" s="240"/>
      <c r="O147" s="240"/>
      <c r="R147" s="240">
        <f t="shared" si="8"/>
        <v>0</v>
      </c>
      <c r="S147" s="240">
        <f>IFERROR(IF(J147="X",0,IF(K147="X",0,VLOOKUP(K147,'2'!$K$3:$L$16,2,FALSE))),0)</f>
        <v>0</v>
      </c>
      <c r="T147" s="240">
        <f t="shared" si="6"/>
        <v>0</v>
      </c>
      <c r="U147" s="240">
        <f>IFERROR(VLOOKUP(K147,'2'!$K$3:$M$16,3,FALSE),0)</f>
        <v>0</v>
      </c>
      <c r="V147" s="240">
        <f t="shared" si="7"/>
        <v>0</v>
      </c>
    </row>
    <row r="148" spans="1:22" hidden="1">
      <c r="A148" s="238"/>
      <c r="E148" s="238"/>
      <c r="F148" s="238"/>
      <c r="G148" s="238"/>
      <c r="H148" s="238"/>
      <c r="L148" s="240"/>
      <c r="O148" s="240"/>
      <c r="R148" s="240">
        <f t="shared" si="8"/>
        <v>0</v>
      </c>
      <c r="S148" s="240">
        <f>IFERROR(IF(J148="X",0,IF(K148="X",0,VLOOKUP(K148,'2'!$K$3:$L$16,2,FALSE))),0)</f>
        <v>0</v>
      </c>
      <c r="T148" s="240">
        <f t="shared" si="6"/>
        <v>0</v>
      </c>
      <c r="U148" s="240">
        <f>IFERROR(VLOOKUP(K148,'2'!$K$3:$M$16,3,FALSE),0)</f>
        <v>0</v>
      </c>
      <c r="V148" s="240">
        <f t="shared" si="7"/>
        <v>0</v>
      </c>
    </row>
    <row r="149" spans="1:22" hidden="1">
      <c r="A149" s="238"/>
      <c r="E149" s="238"/>
      <c r="F149" s="238"/>
      <c r="G149" s="238"/>
      <c r="H149" s="238"/>
      <c r="L149" s="240"/>
      <c r="O149" s="240"/>
      <c r="R149" s="240">
        <f t="shared" si="8"/>
        <v>0</v>
      </c>
      <c r="S149" s="240">
        <f>IFERROR(IF(J149="X",0,IF(K149="X",0,VLOOKUP(K149,'2'!$K$3:$L$16,2,FALSE))),0)</f>
        <v>0</v>
      </c>
      <c r="T149" s="240">
        <f t="shared" si="6"/>
        <v>0</v>
      </c>
      <c r="U149" s="240">
        <f>IFERROR(VLOOKUP(K149,'2'!$K$3:$M$16,3,FALSE),0)</f>
        <v>0</v>
      </c>
      <c r="V149" s="240">
        <f t="shared" si="7"/>
        <v>0</v>
      </c>
    </row>
    <row r="150" spans="1:22" hidden="1">
      <c r="A150" s="238"/>
      <c r="E150" s="238"/>
      <c r="F150" s="238"/>
      <c r="G150" s="238"/>
      <c r="H150" s="238"/>
      <c r="L150" s="240"/>
      <c r="O150" s="240"/>
      <c r="R150" s="240">
        <f t="shared" si="8"/>
        <v>0</v>
      </c>
      <c r="S150" s="240">
        <f>IFERROR(IF(J150="X",0,IF(K150="X",0,VLOOKUP(K150,'2'!$K$3:$L$16,2,FALSE))),0)</f>
        <v>0</v>
      </c>
      <c r="T150" s="240">
        <f t="shared" si="6"/>
        <v>0</v>
      </c>
      <c r="U150" s="240">
        <f>IFERROR(VLOOKUP(K150,'2'!$K$3:$M$16,3,FALSE),0)</f>
        <v>0</v>
      </c>
      <c r="V150" s="240">
        <f t="shared" si="7"/>
        <v>0</v>
      </c>
    </row>
    <row r="151" spans="1:22" hidden="1">
      <c r="A151" s="238"/>
      <c r="E151" s="238"/>
      <c r="F151" s="238"/>
      <c r="G151" s="238"/>
      <c r="H151" s="238"/>
      <c r="L151" s="240"/>
      <c r="O151" s="240"/>
      <c r="R151" s="240">
        <f t="shared" si="8"/>
        <v>0</v>
      </c>
      <c r="S151" s="240">
        <f>IFERROR(IF(J151="X",0,IF(K151="X",0,VLOOKUP(K151,'2'!$K$3:$L$16,2,FALSE))),0)</f>
        <v>0</v>
      </c>
      <c r="T151" s="240">
        <f t="shared" si="6"/>
        <v>0</v>
      </c>
      <c r="U151" s="240">
        <f>IFERROR(VLOOKUP(K151,'2'!$K$3:$M$16,3,FALSE),0)</f>
        <v>0</v>
      </c>
      <c r="V151" s="240">
        <f t="shared" si="7"/>
        <v>0</v>
      </c>
    </row>
    <row r="152" spans="1:22" hidden="1">
      <c r="A152" s="238"/>
      <c r="E152" s="238"/>
      <c r="F152" s="238"/>
      <c r="G152" s="238"/>
      <c r="H152" s="238"/>
      <c r="L152" s="240"/>
      <c r="O152" s="240"/>
      <c r="R152" s="240">
        <f t="shared" si="8"/>
        <v>0</v>
      </c>
      <c r="S152" s="240">
        <f>IFERROR(IF(J152="X",0,IF(K152="X",0,VLOOKUP(K152,'2'!$K$3:$L$16,2,FALSE))),0)</f>
        <v>0</v>
      </c>
      <c r="T152" s="240">
        <f t="shared" si="6"/>
        <v>0</v>
      </c>
      <c r="U152" s="240">
        <f>IFERROR(VLOOKUP(K152,'2'!$K$3:$M$16,3,FALSE),0)</f>
        <v>0</v>
      </c>
      <c r="V152" s="240">
        <f t="shared" si="7"/>
        <v>0</v>
      </c>
    </row>
    <row r="153" spans="1:22" hidden="1">
      <c r="A153" s="238"/>
      <c r="E153" s="238"/>
      <c r="F153" s="238"/>
      <c r="G153" s="238"/>
      <c r="H153" s="238"/>
      <c r="L153" s="240"/>
      <c r="O153" s="240"/>
      <c r="R153" s="240">
        <f t="shared" si="8"/>
        <v>0</v>
      </c>
      <c r="S153" s="240">
        <f>IFERROR(IF(J153="X",0,IF(K153="X",0,VLOOKUP(K153,'2'!$K$3:$L$16,2,FALSE))),0)</f>
        <v>0</v>
      </c>
      <c r="T153" s="240">
        <f t="shared" si="6"/>
        <v>0</v>
      </c>
      <c r="U153" s="240">
        <f>IFERROR(VLOOKUP(K153,'2'!$K$3:$M$16,3,FALSE),0)</f>
        <v>0</v>
      </c>
      <c r="V153" s="240">
        <f t="shared" si="7"/>
        <v>0</v>
      </c>
    </row>
    <row r="154" spans="1:22" hidden="1">
      <c r="A154" s="238"/>
      <c r="E154" s="238"/>
      <c r="F154" s="238"/>
      <c r="G154" s="238"/>
      <c r="H154" s="238"/>
      <c r="L154" s="240"/>
      <c r="O154" s="240"/>
      <c r="R154" s="240">
        <f t="shared" si="8"/>
        <v>0</v>
      </c>
      <c r="S154" s="240">
        <f>IFERROR(IF(J154="X",0,IF(K154="X",0,VLOOKUP(K154,'2'!$K$3:$L$16,2,FALSE))),0)</f>
        <v>0</v>
      </c>
      <c r="T154" s="240">
        <f t="shared" si="6"/>
        <v>0</v>
      </c>
      <c r="U154" s="240">
        <f>IFERROR(VLOOKUP(K154,'2'!$K$3:$M$16,3,FALSE),0)</f>
        <v>0</v>
      </c>
      <c r="V154" s="240">
        <f t="shared" si="7"/>
        <v>0</v>
      </c>
    </row>
    <row r="155" spans="1:22" hidden="1">
      <c r="A155" s="238"/>
      <c r="E155" s="238"/>
      <c r="F155" s="238"/>
      <c r="G155" s="238"/>
      <c r="H155" s="238"/>
      <c r="L155" s="240"/>
      <c r="O155" s="240"/>
      <c r="R155" s="240">
        <f t="shared" si="8"/>
        <v>0</v>
      </c>
      <c r="S155" s="240">
        <f>IFERROR(IF(J155="X",0,IF(K155="X",0,VLOOKUP(K155,'2'!$K$3:$L$16,2,FALSE))),0)</f>
        <v>0</v>
      </c>
      <c r="T155" s="240">
        <f t="shared" si="6"/>
        <v>0</v>
      </c>
      <c r="U155" s="240">
        <f>IFERROR(VLOOKUP(K155,'2'!$K$3:$M$16,3,FALSE),0)</f>
        <v>0</v>
      </c>
      <c r="V155" s="240">
        <f t="shared" si="7"/>
        <v>0</v>
      </c>
    </row>
    <row r="156" spans="1:22" hidden="1">
      <c r="A156" s="238"/>
      <c r="E156" s="238"/>
      <c r="F156" s="238"/>
      <c r="G156" s="238"/>
      <c r="H156" s="238"/>
      <c r="L156" s="240"/>
      <c r="O156" s="240"/>
      <c r="R156" s="240">
        <f t="shared" si="8"/>
        <v>0</v>
      </c>
      <c r="S156" s="240">
        <f>IFERROR(IF(J156="X",0,IF(K156="X",0,VLOOKUP(K156,'2'!$K$3:$L$16,2,FALSE))),0)</f>
        <v>0</v>
      </c>
      <c r="T156" s="240">
        <f t="shared" si="6"/>
        <v>0</v>
      </c>
      <c r="U156" s="240">
        <f>IFERROR(VLOOKUP(K156,'2'!$K$3:$M$16,3,FALSE),0)</f>
        <v>0</v>
      </c>
      <c r="V156" s="240">
        <f t="shared" si="7"/>
        <v>0</v>
      </c>
    </row>
    <row r="157" spans="1:22" hidden="1">
      <c r="A157" s="238"/>
      <c r="E157" s="238"/>
      <c r="F157" s="238"/>
      <c r="G157" s="238"/>
      <c r="H157" s="238"/>
      <c r="L157" s="240"/>
      <c r="O157" s="240"/>
      <c r="R157" s="240">
        <f t="shared" si="8"/>
        <v>0</v>
      </c>
      <c r="S157" s="240">
        <f>IFERROR(IF(J157="X",0,IF(K157="X",0,VLOOKUP(K157,'2'!$K$3:$L$16,2,FALSE))),0)</f>
        <v>0</v>
      </c>
      <c r="T157" s="240">
        <f t="shared" si="6"/>
        <v>0</v>
      </c>
      <c r="U157" s="240">
        <f>IFERROR(VLOOKUP(K157,'2'!$K$3:$M$16,3,FALSE),0)</f>
        <v>0</v>
      </c>
      <c r="V157" s="240">
        <f t="shared" si="7"/>
        <v>0</v>
      </c>
    </row>
    <row r="158" spans="1:22" hidden="1">
      <c r="A158" s="238"/>
      <c r="E158" s="238"/>
      <c r="F158" s="238"/>
      <c r="G158" s="238"/>
      <c r="H158" s="238"/>
      <c r="L158" s="240"/>
      <c r="O158" s="240"/>
      <c r="R158" s="240">
        <f t="shared" si="8"/>
        <v>0</v>
      </c>
      <c r="S158" s="240">
        <f>IFERROR(IF(J158="X",0,IF(K158="X",0,VLOOKUP(K158,'2'!$K$3:$L$16,2,FALSE))),0)</f>
        <v>0</v>
      </c>
      <c r="T158" s="240">
        <f t="shared" si="6"/>
        <v>0</v>
      </c>
      <c r="U158" s="240">
        <f>IFERROR(VLOOKUP(K158,'2'!$K$3:$M$16,3,FALSE),0)</f>
        <v>0</v>
      </c>
      <c r="V158" s="240">
        <f t="shared" si="7"/>
        <v>0</v>
      </c>
    </row>
    <row r="159" spans="1:22" hidden="1">
      <c r="A159" s="238"/>
      <c r="E159" s="238"/>
      <c r="F159" s="238"/>
      <c r="G159" s="238"/>
      <c r="H159" s="238"/>
      <c r="L159" s="240"/>
      <c r="O159" s="240"/>
      <c r="R159" s="240">
        <f t="shared" si="8"/>
        <v>0</v>
      </c>
      <c r="S159" s="240">
        <f>IFERROR(IF(J159="X",0,IF(K159="X",0,VLOOKUP(K159,'2'!$K$3:$L$16,2,FALSE))),0)</f>
        <v>0</v>
      </c>
      <c r="T159" s="240">
        <f t="shared" si="6"/>
        <v>0</v>
      </c>
      <c r="U159" s="240">
        <f>IFERROR(VLOOKUP(K159,'2'!$K$3:$M$16,3,FALSE),0)</f>
        <v>0</v>
      </c>
      <c r="V159" s="240">
        <f t="shared" si="7"/>
        <v>0</v>
      </c>
    </row>
    <row r="160" spans="1:22" hidden="1">
      <c r="A160" s="238"/>
      <c r="E160" s="238"/>
      <c r="F160" s="238"/>
      <c r="G160" s="238"/>
      <c r="H160" s="238"/>
      <c r="L160" s="240"/>
      <c r="O160" s="240"/>
      <c r="R160" s="240">
        <f t="shared" si="8"/>
        <v>0</v>
      </c>
      <c r="S160" s="240">
        <f>IFERROR(IF(J160="X",0,IF(K160="X",0,VLOOKUP(K160,'2'!$K$3:$L$16,2,FALSE))),0)</f>
        <v>0</v>
      </c>
      <c r="T160" s="240">
        <f t="shared" si="6"/>
        <v>0</v>
      </c>
      <c r="U160" s="240">
        <f>IFERROR(VLOOKUP(K160,'2'!$K$3:$M$16,3,FALSE),0)</f>
        <v>0</v>
      </c>
      <c r="V160" s="240">
        <f t="shared" si="7"/>
        <v>0</v>
      </c>
    </row>
    <row r="161" spans="1:22" hidden="1">
      <c r="A161" s="238"/>
      <c r="E161" s="238"/>
      <c r="F161" s="238"/>
      <c r="G161" s="238"/>
      <c r="H161" s="238"/>
      <c r="L161" s="240"/>
      <c r="O161" s="240"/>
      <c r="R161" s="240">
        <f t="shared" si="8"/>
        <v>0</v>
      </c>
      <c r="S161" s="240">
        <f>IFERROR(IF(J161="X",0,IF(K161="X",0,VLOOKUP(K161,'2'!$K$3:$L$16,2,FALSE))),0)</f>
        <v>0</v>
      </c>
      <c r="T161" s="240">
        <f t="shared" si="6"/>
        <v>0</v>
      </c>
      <c r="U161" s="240">
        <f>IFERROR(VLOOKUP(K161,'2'!$K$3:$M$16,3,FALSE),0)</f>
        <v>0</v>
      </c>
      <c r="V161" s="240">
        <f t="shared" si="7"/>
        <v>0</v>
      </c>
    </row>
    <row r="162" spans="1:22" hidden="1">
      <c r="A162" s="238"/>
      <c r="E162" s="238"/>
      <c r="F162" s="238"/>
      <c r="G162" s="238"/>
      <c r="H162" s="238"/>
      <c r="L162" s="240"/>
      <c r="O162" s="240"/>
      <c r="R162" s="240">
        <f t="shared" si="8"/>
        <v>0</v>
      </c>
      <c r="S162" s="240">
        <f>IFERROR(IF(J162="X",0,IF(K162="X",0,VLOOKUP(K162,'2'!$K$3:$L$16,2,FALSE))),0)</f>
        <v>0</v>
      </c>
      <c r="T162" s="240">
        <f t="shared" si="6"/>
        <v>0</v>
      </c>
      <c r="U162" s="240">
        <f>IFERROR(VLOOKUP(K162,'2'!$K$3:$M$16,3,FALSE),0)</f>
        <v>0</v>
      </c>
      <c r="V162" s="240">
        <f t="shared" si="7"/>
        <v>0</v>
      </c>
    </row>
    <row r="163" spans="1:22" hidden="1">
      <c r="A163" s="238"/>
      <c r="E163" s="238"/>
      <c r="F163" s="238"/>
      <c r="G163" s="238"/>
      <c r="H163" s="238"/>
      <c r="L163" s="240"/>
      <c r="O163" s="240"/>
      <c r="R163" s="240">
        <f t="shared" si="8"/>
        <v>0</v>
      </c>
      <c r="S163" s="240">
        <f>IFERROR(IF(J163="X",0,IF(K163="X",0,VLOOKUP(K163,'2'!$K$3:$L$16,2,FALSE))),0)</f>
        <v>0</v>
      </c>
      <c r="T163" s="240">
        <f t="shared" si="6"/>
        <v>0</v>
      </c>
      <c r="U163" s="240">
        <f>IFERROR(VLOOKUP(K163,'2'!$K$3:$M$16,3,FALSE),0)</f>
        <v>0</v>
      </c>
      <c r="V163" s="240">
        <f t="shared" si="7"/>
        <v>0</v>
      </c>
    </row>
    <row r="164" spans="1:22" hidden="1">
      <c r="A164" s="238"/>
      <c r="E164" s="238"/>
      <c r="F164" s="238"/>
      <c r="G164" s="238"/>
      <c r="H164" s="238"/>
      <c r="L164" s="240"/>
      <c r="O164" s="240"/>
      <c r="R164" s="240">
        <f t="shared" si="8"/>
        <v>0</v>
      </c>
      <c r="S164" s="240">
        <f>IFERROR(IF(J164="X",0,IF(K164="X",0,VLOOKUP(K164,'2'!$K$3:$L$16,2,FALSE))),0)</f>
        <v>0</v>
      </c>
      <c r="T164" s="240">
        <f t="shared" si="6"/>
        <v>0</v>
      </c>
      <c r="U164" s="240">
        <f>IFERROR(VLOOKUP(K164,'2'!$K$3:$M$16,3,FALSE),0)</f>
        <v>0</v>
      </c>
      <c r="V164" s="240">
        <f t="shared" si="7"/>
        <v>0</v>
      </c>
    </row>
    <row r="165" spans="1:22" hidden="1">
      <c r="A165" s="238"/>
      <c r="E165" s="238"/>
      <c r="F165" s="238"/>
      <c r="G165" s="238"/>
      <c r="H165" s="238"/>
      <c r="L165" s="240"/>
      <c r="O165" s="240"/>
      <c r="R165" s="240">
        <f t="shared" si="8"/>
        <v>0</v>
      </c>
      <c r="S165" s="240">
        <f>IFERROR(IF(J165="X",0,IF(K165="X",0,VLOOKUP(K165,'2'!$K$3:$L$16,2,FALSE))),0)</f>
        <v>0</v>
      </c>
      <c r="T165" s="240">
        <f t="shared" si="6"/>
        <v>0</v>
      </c>
      <c r="U165" s="240">
        <f>IFERROR(VLOOKUP(K165,'2'!$K$3:$M$16,3,FALSE),0)</f>
        <v>0</v>
      </c>
      <c r="V165" s="240">
        <f t="shared" si="7"/>
        <v>0</v>
      </c>
    </row>
    <row r="166" spans="1:22" hidden="1">
      <c r="A166" s="238"/>
      <c r="E166" s="238"/>
      <c r="F166" s="238"/>
      <c r="G166" s="238"/>
      <c r="H166" s="238"/>
      <c r="L166" s="240"/>
      <c r="O166" s="240"/>
      <c r="R166" s="240">
        <f t="shared" si="8"/>
        <v>0</v>
      </c>
      <c r="S166" s="240">
        <f>IFERROR(IF(J166="X",0,IF(K166="X",0,VLOOKUP(K166,'2'!$K$3:$L$16,2,FALSE))),0)</f>
        <v>0</v>
      </c>
      <c r="T166" s="240">
        <f t="shared" si="6"/>
        <v>0</v>
      </c>
      <c r="U166" s="240">
        <f>IFERROR(VLOOKUP(K166,'2'!$K$3:$M$16,3,FALSE),0)</f>
        <v>0</v>
      </c>
      <c r="V166" s="240">
        <f t="shared" si="7"/>
        <v>0</v>
      </c>
    </row>
    <row r="167" spans="1:22" hidden="1">
      <c r="A167" s="238"/>
      <c r="E167" s="238"/>
      <c r="F167" s="238"/>
      <c r="G167" s="238"/>
      <c r="H167" s="238"/>
      <c r="L167" s="240"/>
      <c r="O167" s="240"/>
      <c r="R167" s="240">
        <f t="shared" si="8"/>
        <v>0</v>
      </c>
      <c r="S167" s="240">
        <f>IFERROR(IF(J167="X",0,IF(K167="X",0,VLOOKUP(K167,'2'!$K$3:$L$16,2,FALSE))),0)</f>
        <v>0</v>
      </c>
      <c r="T167" s="240">
        <f t="shared" si="6"/>
        <v>0</v>
      </c>
      <c r="U167" s="240">
        <f>IFERROR(VLOOKUP(K167,'2'!$K$3:$M$16,3,FALSE),0)</f>
        <v>0</v>
      </c>
      <c r="V167" s="240">
        <f t="shared" si="7"/>
        <v>0</v>
      </c>
    </row>
    <row r="168" spans="1:22" hidden="1">
      <c r="A168" s="238"/>
      <c r="E168" s="238"/>
      <c r="F168" s="238"/>
      <c r="G168" s="238"/>
      <c r="H168" s="238"/>
      <c r="L168" s="240"/>
      <c r="O168" s="240"/>
      <c r="R168" s="240">
        <f t="shared" si="8"/>
        <v>0</v>
      </c>
      <c r="S168" s="240">
        <f>IFERROR(IF(J168="X",0,IF(K168="X",0,VLOOKUP(K168,'2'!$K$3:$L$16,2,FALSE))),0)</f>
        <v>0</v>
      </c>
      <c r="T168" s="240">
        <f t="shared" si="6"/>
        <v>0</v>
      </c>
      <c r="U168" s="240">
        <f>IFERROR(VLOOKUP(K168,'2'!$K$3:$M$16,3,FALSE),0)</f>
        <v>0</v>
      </c>
      <c r="V168" s="240">
        <f t="shared" si="7"/>
        <v>0</v>
      </c>
    </row>
    <row r="169" spans="1:22" hidden="1">
      <c r="A169" s="238"/>
      <c r="E169" s="238"/>
      <c r="F169" s="238"/>
      <c r="G169" s="238"/>
      <c r="H169" s="238"/>
      <c r="L169" s="240"/>
      <c r="O169" s="240"/>
      <c r="R169" s="240">
        <f t="shared" si="8"/>
        <v>0</v>
      </c>
      <c r="S169" s="240">
        <f>IFERROR(IF(J169="X",0,IF(K169="X",0,VLOOKUP(K169,'2'!$K$3:$L$16,2,FALSE))),0)</f>
        <v>0</v>
      </c>
      <c r="T169" s="240">
        <f t="shared" si="6"/>
        <v>0</v>
      </c>
      <c r="U169" s="240">
        <f>IFERROR(VLOOKUP(K169,'2'!$K$3:$M$16,3,FALSE),0)</f>
        <v>0</v>
      </c>
      <c r="V169" s="240">
        <f t="shared" si="7"/>
        <v>0</v>
      </c>
    </row>
    <row r="170" spans="1:22" hidden="1">
      <c r="A170" s="238"/>
      <c r="E170" s="238"/>
      <c r="F170" s="238"/>
      <c r="G170" s="238"/>
      <c r="H170" s="238"/>
      <c r="L170" s="240"/>
      <c r="O170" s="240"/>
      <c r="R170" s="240">
        <f t="shared" si="8"/>
        <v>0</v>
      </c>
      <c r="S170" s="240">
        <f>IFERROR(IF(J170="X",0,IF(K170="X",0,VLOOKUP(K170,'2'!$K$3:$L$16,2,FALSE))),0)</f>
        <v>0</v>
      </c>
      <c r="T170" s="240">
        <f t="shared" si="6"/>
        <v>0</v>
      </c>
      <c r="U170" s="240">
        <f>IFERROR(VLOOKUP(K170,'2'!$K$3:$M$16,3,FALSE),0)</f>
        <v>0</v>
      </c>
      <c r="V170" s="240">
        <f t="shared" si="7"/>
        <v>0</v>
      </c>
    </row>
    <row r="171" spans="1:22" hidden="1">
      <c r="A171" s="238"/>
      <c r="E171" s="238"/>
      <c r="F171" s="238"/>
      <c r="G171" s="238"/>
      <c r="H171" s="238"/>
      <c r="L171" s="240"/>
      <c r="O171" s="240"/>
      <c r="R171" s="240">
        <f t="shared" si="8"/>
        <v>0</v>
      </c>
      <c r="S171" s="240">
        <f>IFERROR(IF(J171="X",0,IF(K171="X",0,VLOOKUP(K171,'2'!$K$3:$L$16,2,FALSE))),0)</f>
        <v>0</v>
      </c>
      <c r="T171" s="240">
        <f t="shared" si="6"/>
        <v>0</v>
      </c>
      <c r="U171" s="240">
        <f>IFERROR(VLOOKUP(K171,'2'!$K$3:$M$16,3,FALSE),0)</f>
        <v>0</v>
      </c>
      <c r="V171" s="240">
        <f t="shared" si="7"/>
        <v>0</v>
      </c>
    </row>
    <row r="172" spans="1:22" hidden="1">
      <c r="A172" s="238"/>
      <c r="E172" s="238"/>
      <c r="F172" s="238"/>
      <c r="G172" s="238"/>
      <c r="H172" s="238"/>
      <c r="L172" s="240"/>
      <c r="O172" s="240"/>
      <c r="R172" s="240">
        <f t="shared" si="8"/>
        <v>0</v>
      </c>
      <c r="S172" s="240">
        <f>IFERROR(IF(J172="X",0,IF(K172="X",0,VLOOKUP(K172,'2'!$K$3:$L$16,2,FALSE))),0)</f>
        <v>0</v>
      </c>
      <c r="T172" s="240">
        <f t="shared" si="6"/>
        <v>0</v>
      </c>
      <c r="U172" s="240">
        <f>IFERROR(VLOOKUP(K172,'2'!$K$3:$M$16,3,FALSE),0)</f>
        <v>0</v>
      </c>
      <c r="V172" s="240">
        <f t="shared" si="7"/>
        <v>0</v>
      </c>
    </row>
    <row r="173" spans="1:22" hidden="1">
      <c r="A173" s="238"/>
      <c r="E173" s="238"/>
      <c r="F173" s="238"/>
      <c r="G173" s="238"/>
      <c r="H173" s="238"/>
      <c r="L173" s="240"/>
      <c r="O173" s="240"/>
      <c r="R173" s="240">
        <f t="shared" si="8"/>
        <v>0</v>
      </c>
      <c r="S173" s="240">
        <f>IFERROR(IF(J173="X",0,IF(K173="X",0,VLOOKUP(K173,'2'!$K$3:$L$16,2,FALSE))),0)</f>
        <v>0</v>
      </c>
      <c r="T173" s="240">
        <f t="shared" si="6"/>
        <v>0</v>
      </c>
      <c r="U173" s="240">
        <f>IFERROR(VLOOKUP(K173,'2'!$K$3:$M$16,3,FALSE),0)</f>
        <v>0</v>
      </c>
      <c r="V173" s="240">
        <f t="shared" si="7"/>
        <v>0</v>
      </c>
    </row>
    <row r="174" spans="1:22" hidden="1">
      <c r="A174" s="238"/>
      <c r="E174" s="238"/>
      <c r="F174" s="238"/>
      <c r="G174" s="238"/>
      <c r="H174" s="238"/>
      <c r="L174" s="240"/>
      <c r="O174" s="240"/>
      <c r="R174" s="240">
        <f t="shared" si="8"/>
        <v>0</v>
      </c>
      <c r="S174" s="240">
        <f>IFERROR(IF(J174="X",0,IF(K174="X",0,VLOOKUP(K174,'2'!$K$3:$L$16,2,FALSE))),0)</f>
        <v>0</v>
      </c>
      <c r="T174" s="240">
        <f t="shared" si="6"/>
        <v>0</v>
      </c>
      <c r="U174" s="240">
        <f>IFERROR(VLOOKUP(K174,'2'!$K$3:$M$16,3,FALSE),0)</f>
        <v>0</v>
      </c>
      <c r="V174" s="240">
        <f t="shared" si="7"/>
        <v>0</v>
      </c>
    </row>
    <row r="175" spans="1:22" hidden="1">
      <c r="A175" s="238"/>
      <c r="E175" s="238"/>
      <c r="F175" s="238"/>
      <c r="G175" s="238"/>
      <c r="H175" s="238"/>
      <c r="L175" s="240"/>
      <c r="O175" s="240"/>
      <c r="R175" s="240">
        <f t="shared" si="8"/>
        <v>0</v>
      </c>
      <c r="S175" s="240">
        <f>IFERROR(IF(J175="X",0,IF(K175="X",0,VLOOKUP(K175,'2'!$K$3:$L$16,2,FALSE))),0)</f>
        <v>0</v>
      </c>
      <c r="T175" s="240">
        <f t="shared" si="6"/>
        <v>0</v>
      </c>
      <c r="U175" s="240">
        <f>IFERROR(VLOOKUP(K175,'2'!$K$3:$M$16,3,FALSE),0)</f>
        <v>0</v>
      </c>
      <c r="V175" s="240">
        <f t="shared" si="7"/>
        <v>0</v>
      </c>
    </row>
    <row r="176" spans="1:22" hidden="1">
      <c r="A176" s="238"/>
      <c r="E176" s="238"/>
      <c r="F176" s="238"/>
      <c r="G176" s="238"/>
      <c r="H176" s="238"/>
      <c r="L176" s="240"/>
      <c r="O176" s="240"/>
      <c r="R176" s="240">
        <f t="shared" si="8"/>
        <v>0</v>
      </c>
      <c r="S176" s="240">
        <f>IFERROR(IF(J176="X",0,IF(K176="X",0,VLOOKUP(K176,'2'!$K$3:$L$16,2,FALSE))),0)</f>
        <v>0</v>
      </c>
      <c r="T176" s="240">
        <f t="shared" si="6"/>
        <v>0</v>
      </c>
      <c r="U176" s="240">
        <f>IFERROR(VLOOKUP(K176,'2'!$K$3:$M$16,3,FALSE),0)</f>
        <v>0</v>
      </c>
      <c r="V176" s="240">
        <f t="shared" si="7"/>
        <v>0</v>
      </c>
    </row>
    <row r="177" spans="1:22" hidden="1">
      <c r="A177" s="238"/>
      <c r="E177" s="238"/>
      <c r="F177" s="238"/>
      <c r="G177" s="238"/>
      <c r="H177" s="238"/>
      <c r="L177" s="240"/>
      <c r="O177" s="240"/>
      <c r="R177" s="240">
        <f t="shared" si="8"/>
        <v>0</v>
      </c>
      <c r="S177" s="240">
        <f>IFERROR(IF(J177="X",0,IF(K177="X",0,VLOOKUP(K177,'2'!$K$3:$L$16,2,FALSE))),0)</f>
        <v>0</v>
      </c>
      <c r="T177" s="240">
        <f t="shared" si="6"/>
        <v>0</v>
      </c>
      <c r="U177" s="240">
        <f>IFERROR(VLOOKUP(K177,'2'!$K$3:$M$16,3,FALSE),0)</f>
        <v>0</v>
      </c>
      <c r="V177" s="240">
        <f t="shared" si="7"/>
        <v>0</v>
      </c>
    </row>
    <row r="178" spans="1:22" hidden="1">
      <c r="A178" s="238"/>
      <c r="E178" s="238"/>
      <c r="F178" s="238"/>
      <c r="G178" s="238"/>
      <c r="H178" s="238"/>
      <c r="L178" s="240"/>
      <c r="O178" s="240"/>
      <c r="R178" s="240">
        <f t="shared" si="8"/>
        <v>0</v>
      </c>
      <c r="S178" s="240">
        <f>IFERROR(IF(J178="X",0,IF(K178="X",0,VLOOKUP(K178,'2'!$K$3:$L$16,2,FALSE))),0)</f>
        <v>0</v>
      </c>
      <c r="T178" s="240">
        <f t="shared" si="6"/>
        <v>0</v>
      </c>
      <c r="U178" s="240">
        <f>IFERROR(VLOOKUP(K178,'2'!$K$3:$M$16,3,FALSE),0)</f>
        <v>0</v>
      </c>
      <c r="V178" s="240">
        <f t="shared" si="7"/>
        <v>0</v>
      </c>
    </row>
    <row r="179" spans="1:22" hidden="1">
      <c r="A179" s="238"/>
      <c r="E179" s="238"/>
      <c r="F179" s="238"/>
      <c r="G179" s="238"/>
      <c r="H179" s="238"/>
      <c r="L179" s="240"/>
      <c r="O179" s="240"/>
      <c r="R179" s="240">
        <f t="shared" si="8"/>
        <v>0</v>
      </c>
      <c r="S179" s="240">
        <f>IFERROR(IF(J179="X",0,IF(K179="X",0,VLOOKUP(K179,'2'!$K$3:$L$16,2,FALSE))),0)</f>
        <v>0</v>
      </c>
      <c r="T179" s="240">
        <f t="shared" si="6"/>
        <v>0</v>
      </c>
      <c r="U179" s="240">
        <f>IFERROR(VLOOKUP(K179,'2'!$K$3:$M$16,3,FALSE),0)</f>
        <v>0</v>
      </c>
      <c r="V179" s="240">
        <f t="shared" si="7"/>
        <v>0</v>
      </c>
    </row>
    <row r="180" spans="1:22" hidden="1">
      <c r="A180" s="238"/>
      <c r="E180" s="238"/>
      <c r="F180" s="238"/>
      <c r="G180" s="238"/>
      <c r="H180" s="238"/>
      <c r="L180" s="240"/>
      <c r="O180" s="240"/>
      <c r="R180" s="240">
        <f t="shared" si="8"/>
        <v>0</v>
      </c>
      <c r="S180" s="240">
        <f>IFERROR(IF(J180="X",0,IF(K180="X",0,VLOOKUP(K180,'2'!$K$3:$L$16,2,FALSE))),0)</f>
        <v>0</v>
      </c>
      <c r="T180" s="240">
        <f t="shared" si="6"/>
        <v>0</v>
      </c>
      <c r="U180" s="240">
        <f>IFERROR(VLOOKUP(K180,'2'!$K$3:$M$16,3,FALSE),0)</f>
        <v>0</v>
      </c>
      <c r="V180" s="240">
        <f t="shared" si="7"/>
        <v>0</v>
      </c>
    </row>
    <row r="181" spans="1:22" hidden="1">
      <c r="A181" s="238"/>
      <c r="E181" s="238"/>
      <c r="F181" s="238"/>
      <c r="G181" s="238"/>
      <c r="H181" s="238"/>
      <c r="L181" s="240"/>
      <c r="O181" s="240"/>
      <c r="R181" s="240">
        <f t="shared" si="8"/>
        <v>0</v>
      </c>
      <c r="S181" s="240">
        <f>IFERROR(IF(J181="X",0,IF(K181="X",0,VLOOKUP(K181,'2'!$K$3:$L$16,2,FALSE))),0)</f>
        <v>0</v>
      </c>
      <c r="T181" s="240">
        <f t="shared" si="6"/>
        <v>0</v>
      </c>
      <c r="U181" s="240">
        <f>IFERROR(VLOOKUP(K181,'2'!$K$3:$M$16,3,FALSE),0)</f>
        <v>0</v>
      </c>
      <c r="V181" s="240">
        <f t="shared" si="7"/>
        <v>0</v>
      </c>
    </row>
    <row r="182" spans="1:22" hidden="1">
      <c r="A182" s="238"/>
      <c r="E182" s="238"/>
      <c r="F182" s="238"/>
      <c r="G182" s="238"/>
      <c r="H182" s="238"/>
      <c r="L182" s="240"/>
      <c r="O182" s="240"/>
      <c r="R182" s="240">
        <f t="shared" si="8"/>
        <v>0</v>
      </c>
      <c r="S182" s="240">
        <f>IFERROR(IF(J182="X",0,IF(K182="X",0,VLOOKUP(K182,'2'!$K$3:$L$16,2,FALSE))),0)</f>
        <v>0</v>
      </c>
      <c r="T182" s="240">
        <f t="shared" si="6"/>
        <v>0</v>
      </c>
      <c r="U182" s="240">
        <f>IFERROR(VLOOKUP(K182,'2'!$K$3:$M$16,3,FALSE),0)</f>
        <v>0</v>
      </c>
      <c r="V182" s="240">
        <f t="shared" si="7"/>
        <v>0</v>
      </c>
    </row>
    <row r="183" spans="1:22" hidden="1">
      <c r="A183" s="238"/>
      <c r="E183" s="238"/>
      <c r="F183" s="238"/>
      <c r="G183" s="238"/>
      <c r="H183" s="238"/>
      <c r="L183" s="240"/>
      <c r="O183" s="240"/>
      <c r="R183" s="240">
        <f t="shared" si="8"/>
        <v>0</v>
      </c>
      <c r="S183" s="240">
        <f>IFERROR(IF(J183="X",0,IF(K183="X",0,VLOOKUP(K183,'2'!$K$3:$L$16,2,FALSE))),0)</f>
        <v>0</v>
      </c>
      <c r="T183" s="240">
        <f t="shared" si="6"/>
        <v>0</v>
      </c>
      <c r="U183" s="240">
        <f>IFERROR(VLOOKUP(K183,'2'!$K$3:$M$16,3,FALSE),0)</f>
        <v>0</v>
      </c>
      <c r="V183" s="240">
        <f t="shared" si="7"/>
        <v>0</v>
      </c>
    </row>
    <row r="184" spans="1:22" hidden="1">
      <c r="A184" s="238"/>
      <c r="E184" s="238"/>
      <c r="F184" s="238"/>
      <c r="G184" s="238"/>
      <c r="H184" s="238"/>
      <c r="L184" s="240"/>
      <c r="O184" s="240"/>
      <c r="R184" s="240">
        <f t="shared" si="8"/>
        <v>0</v>
      </c>
      <c r="S184" s="240">
        <f>IFERROR(IF(J184="X",0,IF(K184="X",0,VLOOKUP(K184,'2'!$K$3:$L$16,2,FALSE))),0)</f>
        <v>0</v>
      </c>
      <c r="T184" s="240">
        <f t="shared" si="6"/>
        <v>0</v>
      </c>
      <c r="U184" s="240">
        <f>IFERROR(VLOOKUP(K184,'2'!$K$3:$M$16,3,FALSE),0)</f>
        <v>0</v>
      </c>
      <c r="V184" s="240">
        <f t="shared" si="7"/>
        <v>0</v>
      </c>
    </row>
    <row r="185" spans="1:22" hidden="1">
      <c r="A185" s="238"/>
      <c r="E185" s="238"/>
      <c r="F185" s="238"/>
      <c r="G185" s="238"/>
      <c r="H185" s="238"/>
      <c r="L185" s="240"/>
      <c r="O185" s="240"/>
      <c r="R185" s="240">
        <f t="shared" si="8"/>
        <v>0</v>
      </c>
      <c r="S185" s="240">
        <f>IFERROR(IF(J185="X",0,IF(K185="X",0,VLOOKUP(K185,'2'!$K$3:$L$16,2,FALSE))),0)</f>
        <v>0</v>
      </c>
      <c r="T185" s="240">
        <f t="shared" si="6"/>
        <v>0</v>
      </c>
      <c r="U185" s="240">
        <f>IFERROR(VLOOKUP(K185,'2'!$K$3:$M$16,3,FALSE),0)</f>
        <v>0</v>
      </c>
      <c r="V185" s="240">
        <f t="shared" si="7"/>
        <v>0</v>
      </c>
    </row>
    <row r="186" spans="1:22" hidden="1">
      <c r="A186" s="238"/>
      <c r="E186" s="238"/>
      <c r="F186" s="238"/>
      <c r="G186" s="238"/>
      <c r="H186" s="238"/>
      <c r="L186" s="240"/>
      <c r="O186" s="240"/>
      <c r="R186" s="240">
        <f t="shared" si="8"/>
        <v>0</v>
      </c>
      <c r="S186" s="240">
        <f>IFERROR(IF(J186="X",0,IF(K186="X",0,VLOOKUP(K186,'2'!$K$3:$L$16,2,FALSE))),0)</f>
        <v>0</v>
      </c>
      <c r="T186" s="240">
        <f t="shared" si="6"/>
        <v>0</v>
      </c>
      <c r="U186" s="240">
        <f>IFERROR(VLOOKUP(K186,'2'!$K$3:$M$16,3,FALSE),0)</f>
        <v>0</v>
      </c>
      <c r="V186" s="240">
        <f t="shared" si="7"/>
        <v>0</v>
      </c>
    </row>
    <row r="187" spans="1:22" hidden="1">
      <c r="A187" s="238"/>
      <c r="E187" s="238"/>
      <c r="F187" s="238"/>
      <c r="G187" s="238"/>
      <c r="H187" s="238"/>
      <c r="L187" s="240"/>
      <c r="O187" s="240"/>
      <c r="R187" s="240">
        <f t="shared" si="8"/>
        <v>0</v>
      </c>
      <c r="S187" s="240">
        <f>IFERROR(IF(J187="X",0,IF(K187="X",0,VLOOKUP(K187,'2'!$K$3:$L$16,2,FALSE))),0)</f>
        <v>0</v>
      </c>
      <c r="T187" s="240">
        <f t="shared" si="6"/>
        <v>0</v>
      </c>
      <c r="U187" s="240">
        <f>IFERROR(VLOOKUP(K187,'2'!$K$3:$M$16,3,FALSE),0)</f>
        <v>0</v>
      </c>
      <c r="V187" s="240">
        <f t="shared" si="7"/>
        <v>0</v>
      </c>
    </row>
    <row r="188" spans="1:22" hidden="1">
      <c r="A188" s="238"/>
      <c r="E188" s="238"/>
      <c r="F188" s="238"/>
      <c r="G188" s="238"/>
      <c r="H188" s="238"/>
      <c r="L188" s="240"/>
      <c r="O188" s="240"/>
      <c r="R188" s="240">
        <f t="shared" si="8"/>
        <v>0</v>
      </c>
      <c r="S188" s="240">
        <f>IFERROR(IF(J188="X",0,IF(K188="X",0,VLOOKUP(K188,'2'!$K$3:$L$16,2,FALSE))),0)</f>
        <v>0</v>
      </c>
      <c r="T188" s="240">
        <f t="shared" si="6"/>
        <v>0</v>
      </c>
      <c r="U188" s="240">
        <f>IFERROR(VLOOKUP(K188,'2'!$K$3:$M$16,3,FALSE),0)</f>
        <v>0</v>
      </c>
      <c r="V188" s="240">
        <f t="shared" si="7"/>
        <v>0</v>
      </c>
    </row>
    <row r="189" spans="1:22" hidden="1">
      <c r="A189" s="238"/>
      <c r="E189" s="238"/>
      <c r="F189" s="238"/>
      <c r="G189" s="238"/>
      <c r="H189" s="238"/>
      <c r="L189" s="240"/>
      <c r="O189" s="240"/>
      <c r="R189" s="240">
        <f t="shared" si="8"/>
        <v>0</v>
      </c>
      <c r="S189" s="240">
        <f>IFERROR(IF(J189="X",0,IF(K189="X",0,VLOOKUP(K189,'2'!$K$3:$L$16,2,FALSE))),0)</f>
        <v>0</v>
      </c>
      <c r="T189" s="240">
        <f t="shared" si="6"/>
        <v>0</v>
      </c>
      <c r="U189" s="240">
        <f>IFERROR(VLOOKUP(K189,'2'!$K$3:$M$16,3,FALSE),0)</f>
        <v>0</v>
      </c>
      <c r="V189" s="240">
        <f t="shared" si="7"/>
        <v>0</v>
      </c>
    </row>
    <row r="190" spans="1:22" hidden="1">
      <c r="A190" s="238"/>
      <c r="E190" s="238"/>
      <c r="F190" s="238"/>
      <c r="G190" s="238"/>
      <c r="H190" s="238"/>
      <c r="L190" s="240"/>
      <c r="O190" s="240"/>
      <c r="R190" s="240">
        <f t="shared" si="8"/>
        <v>0</v>
      </c>
      <c r="S190" s="240">
        <f>IFERROR(IF(J190="X",0,IF(K190="X",0,VLOOKUP(K190,'2'!$K$3:$L$16,2,FALSE))),0)</f>
        <v>0</v>
      </c>
      <c r="T190" s="240">
        <f t="shared" si="6"/>
        <v>0</v>
      </c>
      <c r="U190" s="240">
        <f>IFERROR(VLOOKUP(K190,'2'!$K$3:$M$16,3,FALSE),0)</f>
        <v>0</v>
      </c>
      <c r="V190" s="240">
        <f t="shared" si="7"/>
        <v>0</v>
      </c>
    </row>
    <row r="191" spans="1:22" hidden="1">
      <c r="A191" s="238"/>
      <c r="E191" s="238"/>
      <c r="F191" s="238"/>
      <c r="G191" s="238"/>
      <c r="H191" s="238"/>
      <c r="L191" s="240"/>
      <c r="O191" s="240"/>
      <c r="R191" s="240">
        <f t="shared" si="8"/>
        <v>0</v>
      </c>
      <c r="S191" s="240">
        <f>IFERROR(IF(J191="X",0,IF(K191="X",0,VLOOKUP(K191,'2'!$K$3:$L$16,2,FALSE))),0)</f>
        <v>0</v>
      </c>
      <c r="T191" s="240">
        <f t="shared" si="6"/>
        <v>0</v>
      </c>
      <c r="U191" s="240">
        <f>IFERROR(VLOOKUP(K191,'2'!$K$3:$M$16,3,FALSE),0)</f>
        <v>0</v>
      </c>
      <c r="V191" s="240">
        <f t="shared" si="7"/>
        <v>0</v>
      </c>
    </row>
    <row r="192" spans="1:22" hidden="1">
      <c r="A192" s="238"/>
      <c r="E192" s="238"/>
      <c r="F192" s="238"/>
      <c r="G192" s="238"/>
      <c r="H192" s="238"/>
      <c r="L192" s="240"/>
      <c r="O192" s="240"/>
      <c r="R192" s="240">
        <f t="shared" si="8"/>
        <v>0</v>
      </c>
      <c r="S192" s="240">
        <f>IFERROR(IF(J192="X",0,IF(K192="X",0,VLOOKUP(K192,'2'!$K$3:$L$16,2,FALSE))),0)</f>
        <v>0</v>
      </c>
      <c r="T192" s="240">
        <f t="shared" si="6"/>
        <v>0</v>
      </c>
      <c r="U192" s="240">
        <f>IFERROR(VLOOKUP(K192,'2'!$K$3:$M$16,3,FALSE),0)</f>
        <v>0</v>
      </c>
      <c r="V192" s="240">
        <f t="shared" si="7"/>
        <v>0</v>
      </c>
    </row>
    <row r="193" spans="1:22" hidden="1">
      <c r="A193" s="238"/>
      <c r="E193" s="238"/>
      <c r="F193" s="238"/>
      <c r="G193" s="238"/>
      <c r="H193" s="238"/>
      <c r="L193" s="240"/>
      <c r="O193" s="240"/>
      <c r="R193" s="240">
        <f t="shared" si="8"/>
        <v>0</v>
      </c>
      <c r="S193" s="240">
        <f>IFERROR(IF(J193="X",0,IF(K193="X",0,VLOOKUP(K193,'2'!$K$3:$L$16,2,FALSE))),0)</f>
        <v>0</v>
      </c>
      <c r="T193" s="240">
        <f t="shared" si="6"/>
        <v>0</v>
      </c>
      <c r="U193" s="240">
        <f>IFERROR(VLOOKUP(K193,'2'!$K$3:$M$16,3,FALSE),0)</f>
        <v>0</v>
      </c>
      <c r="V193" s="240">
        <f t="shared" si="7"/>
        <v>0</v>
      </c>
    </row>
    <row r="194" spans="1:22" hidden="1">
      <c r="A194" s="238"/>
      <c r="E194" s="238"/>
      <c r="F194" s="238"/>
      <c r="G194" s="238"/>
      <c r="H194" s="238"/>
      <c r="L194" s="240"/>
      <c r="O194" s="240"/>
      <c r="R194" s="240">
        <f t="shared" si="8"/>
        <v>0</v>
      </c>
      <c r="S194" s="240">
        <f>IFERROR(IF(J194="X",0,IF(K194="X",0,VLOOKUP(K194,'2'!$K$3:$L$16,2,FALSE))),0)</f>
        <v>0</v>
      </c>
      <c r="T194" s="240">
        <f t="shared" si="6"/>
        <v>0</v>
      </c>
      <c r="U194" s="240">
        <f>IFERROR(VLOOKUP(K194,'2'!$K$3:$M$16,3,FALSE),0)</f>
        <v>0</v>
      </c>
      <c r="V194" s="240">
        <f t="shared" si="7"/>
        <v>0</v>
      </c>
    </row>
    <row r="195" spans="1:22" hidden="1">
      <c r="A195" s="238"/>
      <c r="E195" s="238"/>
      <c r="F195" s="238"/>
      <c r="G195" s="238"/>
      <c r="H195" s="238"/>
      <c r="L195" s="240"/>
      <c r="O195" s="240"/>
      <c r="R195" s="240">
        <f t="shared" si="8"/>
        <v>0</v>
      </c>
      <c r="S195" s="240">
        <f>IFERROR(IF(J195="X",0,IF(K195="X",0,VLOOKUP(K195,'2'!$K$3:$L$16,2,FALSE))),0)</f>
        <v>0</v>
      </c>
      <c r="T195" s="240">
        <f t="shared" si="6"/>
        <v>0</v>
      </c>
      <c r="U195" s="240">
        <f>IFERROR(VLOOKUP(K195,'2'!$K$3:$M$16,3,FALSE),0)</f>
        <v>0</v>
      </c>
      <c r="V195" s="240">
        <f t="shared" si="7"/>
        <v>0</v>
      </c>
    </row>
    <row r="196" spans="1:22" hidden="1">
      <c r="A196" s="238"/>
      <c r="E196" s="238"/>
      <c r="F196" s="238"/>
      <c r="G196" s="238"/>
      <c r="H196" s="238"/>
      <c r="L196" s="240"/>
      <c r="O196" s="240"/>
      <c r="R196" s="240">
        <f t="shared" si="8"/>
        <v>0</v>
      </c>
      <c r="S196" s="240">
        <f>IFERROR(IF(J196="X",0,IF(K196="X",0,VLOOKUP(K196,'2'!$K$3:$L$16,2,FALSE))),0)</f>
        <v>0</v>
      </c>
      <c r="T196" s="240">
        <f t="shared" ref="T196:T259" si="9">R196*S196</f>
        <v>0</v>
      </c>
      <c r="U196" s="240">
        <f>IFERROR(VLOOKUP(K196,'2'!$K$3:$M$16,3,FALSE),0)</f>
        <v>0</v>
      </c>
      <c r="V196" s="240">
        <f t="shared" ref="V196:V259" si="10">IF(U196=0,0,T196/U196)</f>
        <v>0</v>
      </c>
    </row>
    <row r="197" spans="1:22" hidden="1">
      <c r="A197" s="238"/>
      <c r="E197" s="238"/>
      <c r="F197" s="238"/>
      <c r="G197" s="238"/>
      <c r="H197" s="238"/>
      <c r="L197" s="240"/>
      <c r="O197" s="240"/>
      <c r="R197" s="240">
        <f t="shared" ref="R197:R260" si="11">SUM(M197+P197)</f>
        <v>0</v>
      </c>
      <c r="S197" s="240">
        <f>IFERROR(IF(J197="X",0,IF(K197="X",0,VLOOKUP(K197,'2'!$K$3:$L$16,2,FALSE))),0)</f>
        <v>0</v>
      </c>
      <c r="T197" s="240">
        <f t="shared" si="9"/>
        <v>0</v>
      </c>
      <c r="U197" s="240">
        <f>IFERROR(VLOOKUP(K197,'2'!$K$3:$M$16,3,FALSE),0)</f>
        <v>0</v>
      </c>
      <c r="V197" s="240">
        <f t="shared" si="10"/>
        <v>0</v>
      </c>
    </row>
    <row r="198" spans="1:22" hidden="1">
      <c r="A198" s="238"/>
      <c r="E198" s="238"/>
      <c r="F198" s="238"/>
      <c r="G198" s="238"/>
      <c r="H198" s="238"/>
      <c r="L198" s="240"/>
      <c r="O198" s="240"/>
      <c r="R198" s="240">
        <f t="shared" si="11"/>
        <v>0</v>
      </c>
      <c r="S198" s="240">
        <f>IFERROR(IF(J198="X",0,IF(K198="X",0,VLOOKUP(K198,'2'!$K$3:$L$16,2,FALSE))),0)</f>
        <v>0</v>
      </c>
      <c r="T198" s="240">
        <f t="shared" si="9"/>
        <v>0</v>
      </c>
      <c r="U198" s="240">
        <f>IFERROR(VLOOKUP(K198,'2'!$K$3:$M$16,3,FALSE),0)</f>
        <v>0</v>
      </c>
      <c r="V198" s="240">
        <f t="shared" si="10"/>
        <v>0</v>
      </c>
    </row>
    <row r="199" spans="1:22" hidden="1">
      <c r="A199" s="238"/>
      <c r="E199" s="238"/>
      <c r="F199" s="238"/>
      <c r="G199" s="238"/>
      <c r="H199" s="238"/>
      <c r="L199" s="240"/>
      <c r="O199" s="240"/>
      <c r="R199" s="240">
        <f t="shared" si="11"/>
        <v>0</v>
      </c>
      <c r="S199" s="240">
        <f>IFERROR(IF(J199="X",0,IF(K199="X",0,VLOOKUP(K199,'2'!$K$3:$L$16,2,FALSE))),0)</f>
        <v>0</v>
      </c>
      <c r="T199" s="240">
        <f t="shared" si="9"/>
        <v>0</v>
      </c>
      <c r="U199" s="240">
        <f>IFERROR(VLOOKUP(K199,'2'!$K$3:$M$16,3,FALSE),0)</f>
        <v>0</v>
      </c>
      <c r="V199" s="240">
        <f t="shared" si="10"/>
        <v>0</v>
      </c>
    </row>
    <row r="200" spans="1:22" hidden="1">
      <c r="A200" s="238"/>
      <c r="E200" s="238"/>
      <c r="F200" s="238"/>
      <c r="G200" s="238"/>
      <c r="H200" s="238"/>
      <c r="L200" s="240"/>
      <c r="O200" s="240"/>
      <c r="R200" s="240">
        <f t="shared" si="11"/>
        <v>0</v>
      </c>
      <c r="S200" s="240">
        <f>IFERROR(IF(J200="X",0,IF(K200="X",0,VLOOKUP(K200,'2'!$K$3:$L$16,2,FALSE))),0)</f>
        <v>0</v>
      </c>
      <c r="T200" s="240">
        <f t="shared" si="9"/>
        <v>0</v>
      </c>
      <c r="U200" s="240">
        <f>IFERROR(VLOOKUP(K200,'2'!$K$3:$M$16,3,FALSE),0)</f>
        <v>0</v>
      </c>
      <c r="V200" s="240">
        <f t="shared" si="10"/>
        <v>0</v>
      </c>
    </row>
    <row r="201" spans="1:22" hidden="1">
      <c r="A201" s="238"/>
      <c r="E201" s="238"/>
      <c r="F201" s="238"/>
      <c r="G201" s="238"/>
      <c r="H201" s="238"/>
      <c r="L201" s="240"/>
      <c r="O201" s="240"/>
      <c r="R201" s="240">
        <f t="shared" si="11"/>
        <v>0</v>
      </c>
      <c r="S201" s="240">
        <f>IFERROR(IF(J201="X",0,IF(K201="X",0,VLOOKUP(K201,'2'!$K$3:$L$16,2,FALSE))),0)</f>
        <v>0</v>
      </c>
      <c r="T201" s="240">
        <f t="shared" si="9"/>
        <v>0</v>
      </c>
      <c r="U201" s="240">
        <f>IFERROR(VLOOKUP(K201,'2'!$K$3:$M$16,3,FALSE),0)</f>
        <v>0</v>
      </c>
      <c r="V201" s="240">
        <f t="shared" si="10"/>
        <v>0</v>
      </c>
    </row>
    <row r="202" spans="1:22" hidden="1">
      <c r="A202" s="238"/>
      <c r="E202" s="238"/>
      <c r="F202" s="238"/>
      <c r="G202" s="238"/>
      <c r="H202" s="238"/>
      <c r="L202" s="240"/>
      <c r="O202" s="240"/>
      <c r="R202" s="240">
        <f t="shared" si="11"/>
        <v>0</v>
      </c>
      <c r="S202" s="240">
        <f>IFERROR(IF(J202="X",0,IF(K202="X",0,VLOOKUP(K202,'2'!$K$3:$L$16,2,FALSE))),0)</f>
        <v>0</v>
      </c>
      <c r="T202" s="240">
        <f t="shared" si="9"/>
        <v>0</v>
      </c>
      <c r="U202" s="240">
        <f>IFERROR(VLOOKUP(K202,'2'!$K$3:$M$16,3,FALSE),0)</f>
        <v>0</v>
      </c>
      <c r="V202" s="240">
        <f t="shared" si="10"/>
        <v>0</v>
      </c>
    </row>
    <row r="203" spans="1:22" hidden="1">
      <c r="A203" s="238"/>
      <c r="E203" s="238"/>
      <c r="F203" s="238"/>
      <c r="G203" s="238"/>
      <c r="H203" s="238"/>
      <c r="L203" s="240"/>
      <c r="O203" s="240"/>
      <c r="R203" s="240">
        <f t="shared" si="11"/>
        <v>0</v>
      </c>
      <c r="S203" s="240">
        <f>IFERROR(IF(J203="X",0,IF(K203="X",0,VLOOKUP(K203,'2'!$K$3:$L$16,2,FALSE))),0)</f>
        <v>0</v>
      </c>
      <c r="T203" s="240">
        <f t="shared" si="9"/>
        <v>0</v>
      </c>
      <c r="U203" s="240">
        <f>IFERROR(VLOOKUP(K203,'2'!$K$3:$M$16,3,FALSE),0)</f>
        <v>0</v>
      </c>
      <c r="V203" s="240">
        <f t="shared" si="10"/>
        <v>0</v>
      </c>
    </row>
    <row r="204" spans="1:22" hidden="1">
      <c r="A204" s="238"/>
      <c r="E204" s="238"/>
      <c r="F204" s="238"/>
      <c r="G204" s="238"/>
      <c r="H204" s="238"/>
      <c r="L204" s="240"/>
      <c r="O204" s="240"/>
      <c r="R204" s="240">
        <f t="shared" si="11"/>
        <v>0</v>
      </c>
      <c r="S204" s="240">
        <f>IFERROR(IF(J204="X",0,IF(K204="X",0,VLOOKUP(K204,'2'!$K$3:$L$16,2,FALSE))),0)</f>
        <v>0</v>
      </c>
      <c r="T204" s="240">
        <f t="shared" si="9"/>
        <v>0</v>
      </c>
      <c r="U204" s="240">
        <f>IFERROR(VLOOKUP(K204,'2'!$K$3:$M$16,3,FALSE),0)</f>
        <v>0</v>
      </c>
      <c r="V204" s="240">
        <f t="shared" si="10"/>
        <v>0</v>
      </c>
    </row>
    <row r="205" spans="1:22" hidden="1">
      <c r="A205" s="238"/>
      <c r="E205" s="238"/>
      <c r="F205" s="238"/>
      <c r="G205" s="238"/>
      <c r="H205" s="238"/>
      <c r="L205" s="240"/>
      <c r="O205" s="240"/>
      <c r="R205" s="240">
        <f t="shared" si="11"/>
        <v>0</v>
      </c>
      <c r="S205" s="240">
        <f>IFERROR(IF(J205="X",0,IF(K205="X",0,VLOOKUP(K205,'2'!$K$3:$L$16,2,FALSE))),0)</f>
        <v>0</v>
      </c>
      <c r="T205" s="240">
        <f t="shared" si="9"/>
        <v>0</v>
      </c>
      <c r="U205" s="240">
        <f>IFERROR(VLOOKUP(K205,'2'!$K$3:$M$16,3,FALSE),0)</f>
        <v>0</v>
      </c>
      <c r="V205" s="240">
        <f t="shared" si="10"/>
        <v>0</v>
      </c>
    </row>
    <row r="206" spans="1:22" hidden="1">
      <c r="A206" s="238"/>
      <c r="E206" s="238"/>
      <c r="F206" s="238"/>
      <c r="G206" s="238"/>
      <c r="H206" s="238"/>
      <c r="L206" s="240"/>
      <c r="O206" s="240"/>
      <c r="R206" s="240">
        <f t="shared" si="11"/>
        <v>0</v>
      </c>
      <c r="S206" s="240">
        <f>IFERROR(IF(J206="X",0,IF(K206="X",0,VLOOKUP(K206,'2'!$K$3:$L$16,2,FALSE))),0)</f>
        <v>0</v>
      </c>
      <c r="T206" s="240">
        <f t="shared" si="9"/>
        <v>0</v>
      </c>
      <c r="U206" s="240">
        <f>IFERROR(VLOOKUP(K206,'2'!$K$3:$M$16,3,FALSE),0)</f>
        <v>0</v>
      </c>
      <c r="V206" s="240">
        <f t="shared" si="10"/>
        <v>0</v>
      </c>
    </row>
    <row r="207" spans="1:22" hidden="1">
      <c r="A207" s="238"/>
      <c r="E207" s="238"/>
      <c r="F207" s="238"/>
      <c r="G207" s="238"/>
      <c r="H207" s="238"/>
      <c r="L207" s="240"/>
      <c r="O207" s="240"/>
      <c r="R207" s="240">
        <f t="shared" si="11"/>
        <v>0</v>
      </c>
      <c r="S207" s="240">
        <f>IFERROR(IF(J207="X",0,IF(K207="X",0,VLOOKUP(K207,'2'!$K$3:$L$16,2,FALSE))),0)</f>
        <v>0</v>
      </c>
      <c r="T207" s="240">
        <f t="shared" si="9"/>
        <v>0</v>
      </c>
      <c r="U207" s="240">
        <f>IFERROR(VLOOKUP(K207,'2'!$K$3:$M$16,3,FALSE),0)</f>
        <v>0</v>
      </c>
      <c r="V207" s="240">
        <f t="shared" si="10"/>
        <v>0</v>
      </c>
    </row>
    <row r="208" spans="1:22" hidden="1">
      <c r="A208" s="238"/>
      <c r="E208" s="238"/>
      <c r="F208" s="238"/>
      <c r="G208" s="238"/>
      <c r="H208" s="238"/>
      <c r="L208" s="240"/>
      <c r="O208" s="240"/>
      <c r="R208" s="240">
        <f t="shared" si="11"/>
        <v>0</v>
      </c>
      <c r="S208" s="240">
        <f>IFERROR(IF(J208="X",0,IF(K208="X",0,VLOOKUP(K208,'2'!$K$3:$L$16,2,FALSE))),0)</f>
        <v>0</v>
      </c>
      <c r="T208" s="240">
        <f t="shared" si="9"/>
        <v>0</v>
      </c>
      <c r="U208" s="240">
        <f>IFERROR(VLOOKUP(K208,'2'!$K$3:$M$16,3,FALSE),0)</f>
        <v>0</v>
      </c>
      <c r="V208" s="240">
        <f t="shared" si="10"/>
        <v>0</v>
      </c>
    </row>
    <row r="209" spans="1:22" hidden="1">
      <c r="A209" s="238"/>
      <c r="E209" s="238"/>
      <c r="F209" s="238"/>
      <c r="G209" s="238"/>
      <c r="H209" s="238"/>
      <c r="L209" s="240"/>
      <c r="O209" s="240"/>
      <c r="R209" s="240">
        <f t="shared" si="11"/>
        <v>0</v>
      </c>
      <c r="S209" s="240">
        <f>IFERROR(IF(J209="X",0,IF(K209="X",0,VLOOKUP(K209,'2'!$K$3:$L$16,2,FALSE))),0)</f>
        <v>0</v>
      </c>
      <c r="T209" s="240">
        <f t="shared" si="9"/>
        <v>0</v>
      </c>
      <c r="U209" s="240">
        <f>IFERROR(VLOOKUP(K209,'2'!$K$3:$M$16,3,FALSE),0)</f>
        <v>0</v>
      </c>
      <c r="V209" s="240">
        <f t="shared" si="10"/>
        <v>0</v>
      </c>
    </row>
    <row r="210" spans="1:22" hidden="1">
      <c r="A210" s="238"/>
      <c r="E210" s="238"/>
      <c r="F210" s="238"/>
      <c r="G210" s="238"/>
      <c r="H210" s="238"/>
      <c r="L210" s="240"/>
      <c r="O210" s="240"/>
      <c r="R210" s="240">
        <f t="shared" si="11"/>
        <v>0</v>
      </c>
      <c r="S210" s="240">
        <f>IFERROR(IF(J210="X",0,IF(K210="X",0,VLOOKUP(K210,'2'!$K$3:$L$16,2,FALSE))),0)</f>
        <v>0</v>
      </c>
      <c r="T210" s="240">
        <f t="shared" si="9"/>
        <v>0</v>
      </c>
      <c r="U210" s="240">
        <f>IFERROR(VLOOKUP(K210,'2'!$K$3:$M$16,3,FALSE),0)</f>
        <v>0</v>
      </c>
      <c r="V210" s="240">
        <f t="shared" si="10"/>
        <v>0</v>
      </c>
    </row>
    <row r="211" spans="1:22" hidden="1">
      <c r="A211" s="238"/>
      <c r="E211" s="238"/>
      <c r="F211" s="238"/>
      <c r="G211" s="238"/>
      <c r="H211" s="238"/>
      <c r="L211" s="240"/>
      <c r="O211" s="240"/>
      <c r="R211" s="240">
        <f t="shared" si="11"/>
        <v>0</v>
      </c>
      <c r="S211" s="240">
        <f>IFERROR(IF(J211="X",0,IF(K211="X",0,VLOOKUP(K211,'2'!$K$3:$L$16,2,FALSE))),0)</f>
        <v>0</v>
      </c>
      <c r="T211" s="240">
        <f t="shared" si="9"/>
        <v>0</v>
      </c>
      <c r="U211" s="240">
        <f>IFERROR(VLOOKUP(K211,'2'!$K$3:$M$16,3,FALSE),0)</f>
        <v>0</v>
      </c>
      <c r="V211" s="240">
        <f t="shared" si="10"/>
        <v>0</v>
      </c>
    </row>
    <row r="212" spans="1:22" hidden="1">
      <c r="A212" s="238"/>
      <c r="E212" s="238"/>
      <c r="F212" s="238"/>
      <c r="G212" s="238"/>
      <c r="H212" s="238"/>
      <c r="L212" s="240"/>
      <c r="O212" s="240"/>
      <c r="R212" s="240">
        <f t="shared" si="11"/>
        <v>0</v>
      </c>
      <c r="S212" s="240">
        <f>IFERROR(IF(J212="X",0,IF(K212="X",0,VLOOKUP(K212,'2'!$K$3:$L$16,2,FALSE))),0)</f>
        <v>0</v>
      </c>
      <c r="T212" s="240">
        <f t="shared" si="9"/>
        <v>0</v>
      </c>
      <c r="U212" s="240">
        <f>IFERROR(VLOOKUP(K212,'2'!$K$3:$M$16,3,FALSE),0)</f>
        <v>0</v>
      </c>
      <c r="V212" s="240">
        <f t="shared" si="10"/>
        <v>0</v>
      </c>
    </row>
    <row r="213" spans="1:22" hidden="1">
      <c r="A213" s="238"/>
      <c r="E213" s="238"/>
      <c r="F213" s="238"/>
      <c r="G213" s="238"/>
      <c r="H213" s="238"/>
      <c r="L213" s="240"/>
      <c r="O213" s="240"/>
      <c r="R213" s="240">
        <f t="shared" si="11"/>
        <v>0</v>
      </c>
      <c r="S213" s="240">
        <f>IFERROR(IF(J213="X",0,IF(K213="X",0,VLOOKUP(K213,'2'!$K$3:$L$16,2,FALSE))),0)</f>
        <v>0</v>
      </c>
      <c r="T213" s="240">
        <f t="shared" si="9"/>
        <v>0</v>
      </c>
      <c r="U213" s="240">
        <f>IFERROR(VLOOKUP(K213,'2'!$K$3:$M$16,3,FALSE),0)</f>
        <v>0</v>
      </c>
      <c r="V213" s="240">
        <f t="shared" si="10"/>
        <v>0</v>
      </c>
    </row>
    <row r="214" spans="1:22" hidden="1">
      <c r="A214" s="238"/>
      <c r="E214" s="238"/>
      <c r="F214" s="238"/>
      <c r="G214" s="238"/>
      <c r="H214" s="238"/>
      <c r="L214" s="240"/>
      <c r="O214" s="240"/>
      <c r="R214" s="240">
        <f t="shared" si="11"/>
        <v>0</v>
      </c>
      <c r="S214" s="240">
        <f>IFERROR(IF(J214="X",0,IF(K214="X",0,VLOOKUP(K214,'2'!$K$3:$L$16,2,FALSE))),0)</f>
        <v>0</v>
      </c>
      <c r="T214" s="240">
        <f t="shared" si="9"/>
        <v>0</v>
      </c>
      <c r="U214" s="240">
        <f>IFERROR(VLOOKUP(K214,'2'!$K$3:$M$16,3,FALSE),0)</f>
        <v>0</v>
      </c>
      <c r="V214" s="240">
        <f t="shared" si="10"/>
        <v>0</v>
      </c>
    </row>
    <row r="215" spans="1:22" hidden="1">
      <c r="A215" s="238"/>
      <c r="E215" s="238"/>
      <c r="F215" s="238"/>
      <c r="G215" s="238"/>
      <c r="H215" s="238"/>
      <c r="L215" s="240"/>
      <c r="O215" s="240"/>
      <c r="R215" s="240">
        <f t="shared" si="11"/>
        <v>0</v>
      </c>
      <c r="S215" s="240">
        <f>IFERROR(IF(J215="X",0,IF(K215="X",0,VLOOKUP(K215,'2'!$K$3:$L$16,2,FALSE))),0)</f>
        <v>0</v>
      </c>
      <c r="T215" s="240">
        <f t="shared" si="9"/>
        <v>0</v>
      </c>
      <c r="U215" s="240">
        <f>IFERROR(VLOOKUP(K215,'2'!$K$3:$M$16,3,FALSE),0)</f>
        <v>0</v>
      </c>
      <c r="V215" s="240">
        <f t="shared" si="10"/>
        <v>0</v>
      </c>
    </row>
    <row r="216" spans="1:22" hidden="1">
      <c r="A216" s="238"/>
      <c r="E216" s="238"/>
      <c r="F216" s="238"/>
      <c r="G216" s="238"/>
      <c r="H216" s="238"/>
      <c r="L216" s="240"/>
      <c r="O216" s="240"/>
      <c r="R216" s="240">
        <f t="shared" si="11"/>
        <v>0</v>
      </c>
      <c r="S216" s="240">
        <f>IFERROR(IF(J216="X",0,IF(K216="X",0,VLOOKUP(K216,'2'!$K$3:$L$16,2,FALSE))),0)</f>
        <v>0</v>
      </c>
      <c r="T216" s="240">
        <f t="shared" si="9"/>
        <v>0</v>
      </c>
      <c r="U216" s="240">
        <f>IFERROR(VLOOKUP(K216,'2'!$K$3:$M$16,3,FALSE),0)</f>
        <v>0</v>
      </c>
      <c r="V216" s="240">
        <f t="shared" si="10"/>
        <v>0</v>
      </c>
    </row>
    <row r="217" spans="1:22" hidden="1">
      <c r="A217" s="238"/>
      <c r="E217" s="238"/>
      <c r="F217" s="238"/>
      <c r="G217" s="238"/>
      <c r="H217" s="238"/>
      <c r="L217" s="240"/>
      <c r="O217" s="240"/>
      <c r="R217" s="240">
        <f t="shared" si="11"/>
        <v>0</v>
      </c>
      <c r="S217" s="240">
        <f>IFERROR(IF(J217="X",0,IF(K217="X",0,VLOOKUP(K217,'2'!$K$3:$L$16,2,FALSE))),0)</f>
        <v>0</v>
      </c>
      <c r="T217" s="240">
        <f t="shared" si="9"/>
        <v>0</v>
      </c>
      <c r="U217" s="240">
        <f>IFERROR(VLOOKUP(K217,'2'!$K$3:$M$16,3,FALSE),0)</f>
        <v>0</v>
      </c>
      <c r="V217" s="240">
        <f t="shared" si="10"/>
        <v>0</v>
      </c>
    </row>
    <row r="218" spans="1:22" hidden="1">
      <c r="A218" s="238"/>
      <c r="E218" s="238"/>
      <c r="F218" s="238"/>
      <c r="G218" s="238"/>
      <c r="H218" s="238"/>
      <c r="L218" s="240"/>
      <c r="O218" s="240"/>
      <c r="R218" s="240">
        <f t="shared" si="11"/>
        <v>0</v>
      </c>
      <c r="S218" s="240">
        <f>IFERROR(IF(J218="X",0,IF(K218="X",0,VLOOKUP(K218,'2'!$K$3:$L$16,2,FALSE))),0)</f>
        <v>0</v>
      </c>
      <c r="T218" s="240">
        <f t="shared" si="9"/>
        <v>0</v>
      </c>
      <c r="U218" s="240">
        <f>IFERROR(VLOOKUP(K218,'2'!$K$3:$M$16,3,FALSE),0)</f>
        <v>0</v>
      </c>
      <c r="V218" s="240">
        <f t="shared" si="10"/>
        <v>0</v>
      </c>
    </row>
    <row r="219" spans="1:22" hidden="1">
      <c r="A219" s="238"/>
      <c r="E219" s="238"/>
      <c r="F219" s="238"/>
      <c r="G219" s="238"/>
      <c r="H219" s="238"/>
      <c r="L219" s="240"/>
      <c r="O219" s="240"/>
      <c r="R219" s="240">
        <f t="shared" si="11"/>
        <v>0</v>
      </c>
      <c r="S219" s="240">
        <f>IFERROR(IF(J219="X",0,IF(K219="X",0,VLOOKUP(K219,'2'!$K$3:$L$16,2,FALSE))),0)</f>
        <v>0</v>
      </c>
      <c r="T219" s="240">
        <f t="shared" si="9"/>
        <v>0</v>
      </c>
      <c r="U219" s="240">
        <f>IFERROR(VLOOKUP(K219,'2'!$K$3:$M$16,3,FALSE),0)</f>
        <v>0</v>
      </c>
      <c r="V219" s="240">
        <f t="shared" si="10"/>
        <v>0</v>
      </c>
    </row>
    <row r="220" spans="1:22" hidden="1">
      <c r="A220" s="238"/>
      <c r="E220" s="238"/>
      <c r="F220" s="238"/>
      <c r="G220" s="238"/>
      <c r="H220" s="238"/>
      <c r="L220" s="240"/>
      <c r="O220" s="240"/>
      <c r="R220" s="240">
        <f t="shared" si="11"/>
        <v>0</v>
      </c>
      <c r="S220" s="240">
        <f>IFERROR(IF(J220="X",0,IF(K220="X",0,VLOOKUP(K220,'2'!$K$3:$L$16,2,FALSE))),0)</f>
        <v>0</v>
      </c>
      <c r="T220" s="240">
        <f t="shared" si="9"/>
        <v>0</v>
      </c>
      <c r="U220" s="240">
        <f>IFERROR(VLOOKUP(K220,'2'!$K$3:$M$16,3,FALSE),0)</f>
        <v>0</v>
      </c>
      <c r="V220" s="240">
        <f t="shared" si="10"/>
        <v>0</v>
      </c>
    </row>
    <row r="221" spans="1:22" hidden="1">
      <c r="A221" s="238"/>
      <c r="E221" s="238"/>
      <c r="F221" s="238"/>
      <c r="G221" s="238"/>
      <c r="H221" s="238"/>
      <c r="L221" s="240"/>
      <c r="O221" s="240"/>
      <c r="R221" s="240">
        <f t="shared" si="11"/>
        <v>0</v>
      </c>
      <c r="S221" s="240">
        <f>IFERROR(IF(J221="X",0,IF(K221="X",0,VLOOKUP(K221,'2'!$K$3:$L$16,2,FALSE))),0)</f>
        <v>0</v>
      </c>
      <c r="T221" s="240">
        <f t="shared" si="9"/>
        <v>0</v>
      </c>
      <c r="U221" s="240">
        <f>IFERROR(VLOOKUP(K221,'2'!$K$3:$M$16,3,FALSE),0)</f>
        <v>0</v>
      </c>
      <c r="V221" s="240">
        <f t="shared" si="10"/>
        <v>0</v>
      </c>
    </row>
    <row r="222" spans="1:22" hidden="1">
      <c r="A222" s="238"/>
      <c r="E222" s="238"/>
      <c r="F222" s="238"/>
      <c r="G222" s="238"/>
      <c r="H222" s="238"/>
      <c r="L222" s="240"/>
      <c r="O222" s="240"/>
      <c r="R222" s="240">
        <f t="shared" si="11"/>
        <v>0</v>
      </c>
      <c r="S222" s="240">
        <f>IFERROR(IF(J222="X",0,IF(K222="X",0,VLOOKUP(K222,'2'!$K$3:$L$16,2,FALSE))),0)</f>
        <v>0</v>
      </c>
      <c r="T222" s="240">
        <f t="shared" si="9"/>
        <v>0</v>
      </c>
      <c r="U222" s="240">
        <f>IFERROR(VLOOKUP(K222,'2'!$K$3:$M$16,3,FALSE),0)</f>
        <v>0</v>
      </c>
      <c r="V222" s="240">
        <f t="shared" si="10"/>
        <v>0</v>
      </c>
    </row>
    <row r="223" spans="1:22" hidden="1">
      <c r="A223" s="238"/>
      <c r="E223" s="238"/>
      <c r="F223" s="238"/>
      <c r="G223" s="238"/>
      <c r="H223" s="238"/>
      <c r="L223" s="240"/>
      <c r="O223" s="240"/>
      <c r="R223" s="240">
        <f t="shared" si="11"/>
        <v>0</v>
      </c>
      <c r="S223" s="240">
        <f>IFERROR(IF(J223="X",0,IF(K223="X",0,VLOOKUP(K223,'2'!$K$3:$L$16,2,FALSE))),0)</f>
        <v>0</v>
      </c>
      <c r="T223" s="240">
        <f t="shared" si="9"/>
        <v>0</v>
      </c>
      <c r="U223" s="240">
        <f>IFERROR(VLOOKUP(K223,'2'!$K$3:$M$16,3,FALSE),0)</f>
        <v>0</v>
      </c>
      <c r="V223" s="240">
        <f t="shared" si="10"/>
        <v>0</v>
      </c>
    </row>
    <row r="224" spans="1:22" hidden="1">
      <c r="A224" s="238"/>
      <c r="E224" s="238"/>
      <c r="F224" s="238"/>
      <c r="G224" s="238"/>
      <c r="H224" s="238"/>
      <c r="L224" s="240"/>
      <c r="O224" s="240"/>
      <c r="R224" s="240">
        <f t="shared" si="11"/>
        <v>0</v>
      </c>
      <c r="S224" s="240">
        <f>IFERROR(IF(J224="X",0,IF(K224="X",0,VLOOKUP(K224,'2'!$K$3:$L$16,2,FALSE))),0)</f>
        <v>0</v>
      </c>
      <c r="T224" s="240">
        <f t="shared" si="9"/>
        <v>0</v>
      </c>
      <c r="U224" s="240">
        <f>IFERROR(VLOOKUP(K224,'2'!$K$3:$M$16,3,FALSE),0)</f>
        <v>0</v>
      </c>
      <c r="V224" s="240">
        <f t="shared" si="10"/>
        <v>0</v>
      </c>
    </row>
    <row r="225" spans="1:22" hidden="1">
      <c r="A225" s="238"/>
      <c r="E225" s="238"/>
      <c r="F225" s="238"/>
      <c r="G225" s="238"/>
      <c r="H225" s="238"/>
      <c r="L225" s="240"/>
      <c r="O225" s="240"/>
      <c r="R225" s="240">
        <f t="shared" si="11"/>
        <v>0</v>
      </c>
      <c r="S225" s="240">
        <f>IFERROR(IF(J225="X",0,IF(K225="X",0,VLOOKUP(K225,'2'!$K$3:$L$16,2,FALSE))),0)</f>
        <v>0</v>
      </c>
      <c r="T225" s="240">
        <f t="shared" si="9"/>
        <v>0</v>
      </c>
      <c r="U225" s="240">
        <f>IFERROR(VLOOKUP(K225,'2'!$K$3:$M$16,3,FALSE),0)</f>
        <v>0</v>
      </c>
      <c r="V225" s="240">
        <f t="shared" si="10"/>
        <v>0</v>
      </c>
    </row>
    <row r="226" spans="1:22" hidden="1">
      <c r="A226" s="238"/>
      <c r="E226" s="238"/>
      <c r="F226" s="238"/>
      <c r="G226" s="238"/>
      <c r="H226" s="238"/>
      <c r="L226" s="240"/>
      <c r="O226" s="240"/>
      <c r="R226" s="240">
        <f t="shared" si="11"/>
        <v>0</v>
      </c>
      <c r="S226" s="240">
        <f>IFERROR(IF(J226="X",0,IF(K226="X",0,VLOOKUP(K226,'2'!$K$3:$L$16,2,FALSE))),0)</f>
        <v>0</v>
      </c>
      <c r="T226" s="240">
        <f t="shared" si="9"/>
        <v>0</v>
      </c>
      <c r="U226" s="240">
        <f>IFERROR(VLOOKUP(K226,'2'!$K$3:$M$16,3,FALSE),0)</f>
        <v>0</v>
      </c>
      <c r="V226" s="240">
        <f t="shared" si="10"/>
        <v>0</v>
      </c>
    </row>
    <row r="227" spans="1:22" hidden="1">
      <c r="A227" s="238"/>
      <c r="E227" s="238"/>
      <c r="F227" s="238"/>
      <c r="G227" s="238"/>
      <c r="H227" s="238"/>
      <c r="L227" s="240"/>
      <c r="O227" s="240"/>
      <c r="R227" s="240">
        <f t="shared" si="11"/>
        <v>0</v>
      </c>
      <c r="S227" s="240">
        <f>IFERROR(IF(J227="X",0,IF(K227="X",0,VLOOKUP(K227,'2'!$K$3:$L$16,2,FALSE))),0)</f>
        <v>0</v>
      </c>
      <c r="T227" s="240">
        <f t="shared" si="9"/>
        <v>0</v>
      </c>
      <c r="U227" s="240">
        <f>IFERROR(VLOOKUP(K227,'2'!$K$3:$M$16,3,FALSE),0)</f>
        <v>0</v>
      </c>
      <c r="V227" s="240">
        <f t="shared" si="10"/>
        <v>0</v>
      </c>
    </row>
    <row r="228" spans="1:22" hidden="1">
      <c r="A228" s="238"/>
      <c r="E228" s="238"/>
      <c r="F228" s="238"/>
      <c r="G228" s="238"/>
      <c r="H228" s="238"/>
      <c r="L228" s="240"/>
      <c r="O228" s="240"/>
      <c r="R228" s="240">
        <f t="shared" si="11"/>
        <v>0</v>
      </c>
      <c r="S228" s="240">
        <f>IFERROR(IF(J228="X",0,IF(K228="X",0,VLOOKUP(K228,'2'!$K$3:$L$16,2,FALSE))),0)</f>
        <v>0</v>
      </c>
      <c r="T228" s="240">
        <f t="shared" si="9"/>
        <v>0</v>
      </c>
      <c r="U228" s="240">
        <f>IFERROR(VLOOKUP(K228,'2'!$K$3:$M$16,3,FALSE),0)</f>
        <v>0</v>
      </c>
      <c r="V228" s="240">
        <f t="shared" si="10"/>
        <v>0</v>
      </c>
    </row>
    <row r="229" spans="1:22" hidden="1">
      <c r="A229" s="238"/>
      <c r="E229" s="238"/>
      <c r="F229" s="238"/>
      <c r="G229" s="238"/>
      <c r="H229" s="238"/>
      <c r="L229" s="240"/>
      <c r="O229" s="240"/>
      <c r="R229" s="240">
        <f t="shared" si="11"/>
        <v>0</v>
      </c>
      <c r="S229" s="240">
        <f>IFERROR(IF(J229="X",0,IF(K229="X",0,VLOOKUP(K229,'2'!$K$3:$L$16,2,FALSE))),0)</f>
        <v>0</v>
      </c>
      <c r="T229" s="240">
        <f t="shared" si="9"/>
        <v>0</v>
      </c>
      <c r="U229" s="240">
        <f>IFERROR(VLOOKUP(K229,'2'!$K$3:$M$16,3,FALSE),0)</f>
        <v>0</v>
      </c>
      <c r="V229" s="240">
        <f t="shared" si="10"/>
        <v>0</v>
      </c>
    </row>
    <row r="230" spans="1:22" hidden="1">
      <c r="A230" s="238"/>
      <c r="E230" s="238"/>
      <c r="F230" s="238"/>
      <c r="G230" s="238"/>
      <c r="H230" s="238"/>
      <c r="L230" s="240"/>
      <c r="O230" s="240"/>
      <c r="R230" s="240">
        <f t="shared" si="11"/>
        <v>0</v>
      </c>
      <c r="S230" s="240">
        <f>IFERROR(IF(J230="X",0,IF(K230="X",0,VLOOKUP(K230,'2'!$K$3:$L$16,2,FALSE))),0)</f>
        <v>0</v>
      </c>
      <c r="T230" s="240">
        <f t="shared" si="9"/>
        <v>0</v>
      </c>
      <c r="U230" s="240">
        <f>IFERROR(VLOOKUP(K230,'2'!$K$3:$M$16,3,FALSE),0)</f>
        <v>0</v>
      </c>
      <c r="V230" s="240">
        <f t="shared" si="10"/>
        <v>0</v>
      </c>
    </row>
    <row r="231" spans="1:22" hidden="1">
      <c r="A231" s="238"/>
      <c r="E231" s="238"/>
      <c r="F231" s="238"/>
      <c r="G231" s="238"/>
      <c r="H231" s="238"/>
      <c r="L231" s="240"/>
      <c r="O231" s="240"/>
      <c r="R231" s="240">
        <f t="shared" si="11"/>
        <v>0</v>
      </c>
      <c r="S231" s="240">
        <f>IFERROR(IF(J231="X",0,IF(K231="X",0,VLOOKUP(K231,'2'!$K$3:$L$16,2,FALSE))),0)</f>
        <v>0</v>
      </c>
      <c r="T231" s="240">
        <f t="shared" si="9"/>
        <v>0</v>
      </c>
      <c r="U231" s="240">
        <f>IFERROR(VLOOKUP(K231,'2'!$K$3:$M$16,3,FALSE),0)</f>
        <v>0</v>
      </c>
      <c r="V231" s="240">
        <f t="shared" si="10"/>
        <v>0</v>
      </c>
    </row>
    <row r="232" spans="1:22" hidden="1">
      <c r="A232" s="238"/>
      <c r="E232" s="238"/>
      <c r="F232" s="238"/>
      <c r="G232" s="238"/>
      <c r="H232" s="238"/>
      <c r="L232" s="240"/>
      <c r="O232" s="240"/>
      <c r="R232" s="240">
        <f t="shared" si="11"/>
        <v>0</v>
      </c>
      <c r="S232" s="240">
        <f>IFERROR(IF(J232="X",0,IF(K232="X",0,VLOOKUP(K232,'2'!$K$3:$L$16,2,FALSE))),0)</f>
        <v>0</v>
      </c>
      <c r="T232" s="240">
        <f t="shared" si="9"/>
        <v>0</v>
      </c>
      <c r="U232" s="240">
        <f>IFERROR(VLOOKUP(K232,'2'!$K$3:$M$16,3,FALSE),0)</f>
        <v>0</v>
      </c>
      <c r="V232" s="240">
        <f t="shared" si="10"/>
        <v>0</v>
      </c>
    </row>
    <row r="233" spans="1:22" hidden="1">
      <c r="A233" s="238"/>
      <c r="E233" s="238"/>
      <c r="F233" s="238"/>
      <c r="G233" s="238"/>
      <c r="H233" s="238"/>
      <c r="L233" s="240"/>
      <c r="O233" s="240"/>
      <c r="R233" s="240">
        <f t="shared" si="11"/>
        <v>0</v>
      </c>
      <c r="S233" s="240">
        <f>IFERROR(IF(J233="X",0,IF(K233="X",0,VLOOKUP(K233,'2'!$K$3:$L$16,2,FALSE))),0)</f>
        <v>0</v>
      </c>
      <c r="T233" s="240">
        <f t="shared" si="9"/>
        <v>0</v>
      </c>
      <c r="U233" s="240">
        <f>IFERROR(VLOOKUP(K233,'2'!$K$3:$M$16,3,FALSE),0)</f>
        <v>0</v>
      </c>
      <c r="V233" s="240">
        <f t="shared" si="10"/>
        <v>0</v>
      </c>
    </row>
    <row r="234" spans="1:22" hidden="1">
      <c r="A234" s="238"/>
      <c r="E234" s="238"/>
      <c r="F234" s="238"/>
      <c r="G234" s="238"/>
      <c r="H234" s="238"/>
      <c r="L234" s="240"/>
      <c r="O234" s="240"/>
      <c r="R234" s="240">
        <f t="shared" si="11"/>
        <v>0</v>
      </c>
      <c r="S234" s="240">
        <f>IFERROR(IF(J234="X",0,IF(K234="X",0,VLOOKUP(K234,'2'!$K$3:$L$16,2,FALSE))),0)</f>
        <v>0</v>
      </c>
      <c r="T234" s="240">
        <f t="shared" si="9"/>
        <v>0</v>
      </c>
      <c r="U234" s="240">
        <f>IFERROR(VLOOKUP(K234,'2'!$K$3:$M$16,3,FALSE),0)</f>
        <v>0</v>
      </c>
      <c r="V234" s="240">
        <f t="shared" si="10"/>
        <v>0</v>
      </c>
    </row>
    <row r="235" spans="1:22" hidden="1">
      <c r="A235" s="238"/>
      <c r="E235" s="238"/>
      <c r="F235" s="238"/>
      <c r="G235" s="238"/>
      <c r="H235" s="238"/>
      <c r="L235" s="240"/>
      <c r="O235" s="240"/>
      <c r="R235" s="240">
        <f t="shared" si="11"/>
        <v>0</v>
      </c>
      <c r="S235" s="240">
        <f>IFERROR(IF(J235="X",0,IF(K235="X",0,VLOOKUP(K235,'2'!$K$3:$L$16,2,FALSE))),0)</f>
        <v>0</v>
      </c>
      <c r="T235" s="240">
        <f t="shared" si="9"/>
        <v>0</v>
      </c>
      <c r="U235" s="240">
        <f>IFERROR(VLOOKUP(K235,'2'!$K$3:$M$16,3,FALSE),0)</f>
        <v>0</v>
      </c>
      <c r="V235" s="240">
        <f t="shared" si="10"/>
        <v>0</v>
      </c>
    </row>
    <row r="236" spans="1:22" hidden="1">
      <c r="A236" s="238"/>
      <c r="E236" s="238"/>
      <c r="F236" s="238"/>
      <c r="G236" s="238"/>
      <c r="H236" s="238"/>
      <c r="L236" s="240"/>
      <c r="O236" s="240"/>
      <c r="R236" s="240">
        <f t="shared" si="11"/>
        <v>0</v>
      </c>
      <c r="S236" s="240">
        <f>IFERROR(IF(J236="X",0,IF(K236="X",0,VLOOKUP(K236,'2'!$K$3:$L$16,2,FALSE))),0)</f>
        <v>0</v>
      </c>
      <c r="T236" s="240">
        <f t="shared" si="9"/>
        <v>0</v>
      </c>
      <c r="U236" s="240">
        <f>IFERROR(VLOOKUP(K236,'2'!$K$3:$M$16,3,FALSE),0)</f>
        <v>0</v>
      </c>
      <c r="V236" s="240">
        <f t="shared" si="10"/>
        <v>0</v>
      </c>
    </row>
    <row r="237" spans="1:22" hidden="1">
      <c r="A237" s="238"/>
      <c r="E237" s="238"/>
      <c r="F237" s="238"/>
      <c r="G237" s="238"/>
      <c r="H237" s="238"/>
      <c r="L237" s="240"/>
      <c r="O237" s="240"/>
      <c r="R237" s="240">
        <f t="shared" si="11"/>
        <v>0</v>
      </c>
      <c r="S237" s="240">
        <f>IFERROR(IF(J237="X",0,IF(K237="X",0,VLOOKUP(K237,'2'!$K$3:$L$16,2,FALSE))),0)</f>
        <v>0</v>
      </c>
      <c r="T237" s="240">
        <f t="shared" si="9"/>
        <v>0</v>
      </c>
      <c r="U237" s="240">
        <f>IFERROR(VLOOKUP(K237,'2'!$K$3:$M$16,3,FALSE),0)</f>
        <v>0</v>
      </c>
      <c r="V237" s="240">
        <f t="shared" si="10"/>
        <v>0</v>
      </c>
    </row>
    <row r="238" spans="1:22" hidden="1">
      <c r="A238" s="238"/>
      <c r="E238" s="238"/>
      <c r="F238" s="238"/>
      <c r="G238" s="238"/>
      <c r="H238" s="238"/>
      <c r="L238" s="240"/>
      <c r="O238" s="240"/>
      <c r="R238" s="240">
        <f t="shared" si="11"/>
        <v>0</v>
      </c>
      <c r="S238" s="240">
        <f>IFERROR(IF(J238="X",0,IF(K238="X",0,VLOOKUP(K238,'2'!$K$3:$L$16,2,FALSE))),0)</f>
        <v>0</v>
      </c>
      <c r="T238" s="240">
        <f t="shared" si="9"/>
        <v>0</v>
      </c>
      <c r="U238" s="240">
        <f>IFERROR(VLOOKUP(K238,'2'!$K$3:$M$16,3,FALSE),0)</f>
        <v>0</v>
      </c>
      <c r="V238" s="240">
        <f t="shared" si="10"/>
        <v>0</v>
      </c>
    </row>
    <row r="239" spans="1:22" hidden="1">
      <c r="A239" s="238"/>
      <c r="E239" s="238"/>
      <c r="F239" s="238"/>
      <c r="G239" s="238"/>
      <c r="H239" s="238"/>
      <c r="L239" s="240"/>
      <c r="O239" s="240"/>
      <c r="R239" s="240">
        <f t="shared" si="11"/>
        <v>0</v>
      </c>
      <c r="S239" s="240">
        <f>IFERROR(IF(J239="X",0,IF(K239="X",0,VLOOKUP(K239,'2'!$K$3:$L$16,2,FALSE))),0)</f>
        <v>0</v>
      </c>
      <c r="T239" s="240">
        <f t="shared" si="9"/>
        <v>0</v>
      </c>
      <c r="U239" s="240">
        <f>IFERROR(VLOOKUP(K239,'2'!$K$3:$M$16,3,FALSE),0)</f>
        <v>0</v>
      </c>
      <c r="V239" s="240">
        <f t="shared" si="10"/>
        <v>0</v>
      </c>
    </row>
    <row r="240" spans="1:22" hidden="1">
      <c r="A240" s="238"/>
      <c r="E240" s="238"/>
      <c r="F240" s="238"/>
      <c r="G240" s="238"/>
      <c r="H240" s="238"/>
      <c r="L240" s="240"/>
      <c r="O240" s="240"/>
      <c r="R240" s="240">
        <f t="shared" si="11"/>
        <v>0</v>
      </c>
      <c r="S240" s="240">
        <f>IFERROR(IF(J240="X",0,IF(K240="X",0,VLOOKUP(K240,'2'!$K$3:$L$16,2,FALSE))),0)</f>
        <v>0</v>
      </c>
      <c r="T240" s="240">
        <f t="shared" si="9"/>
        <v>0</v>
      </c>
      <c r="U240" s="240">
        <f>IFERROR(VLOOKUP(K240,'2'!$K$3:$M$16,3,FALSE),0)</f>
        <v>0</v>
      </c>
      <c r="V240" s="240">
        <f t="shared" si="10"/>
        <v>0</v>
      </c>
    </row>
    <row r="241" spans="1:22" hidden="1">
      <c r="A241" s="238"/>
      <c r="E241" s="238"/>
      <c r="F241" s="238"/>
      <c r="G241" s="238"/>
      <c r="H241" s="238"/>
      <c r="L241" s="240"/>
      <c r="O241" s="240"/>
      <c r="R241" s="240">
        <f t="shared" si="11"/>
        <v>0</v>
      </c>
      <c r="S241" s="240">
        <f>IFERROR(IF(J241="X",0,IF(K241="X",0,VLOOKUP(K241,'2'!$K$3:$L$16,2,FALSE))),0)</f>
        <v>0</v>
      </c>
      <c r="T241" s="240">
        <f t="shared" si="9"/>
        <v>0</v>
      </c>
      <c r="U241" s="240">
        <f>IFERROR(VLOOKUP(K241,'2'!$K$3:$M$16,3,FALSE),0)</f>
        <v>0</v>
      </c>
      <c r="V241" s="240">
        <f t="shared" si="10"/>
        <v>0</v>
      </c>
    </row>
    <row r="242" spans="1:22" hidden="1">
      <c r="A242" s="238"/>
      <c r="E242" s="238"/>
      <c r="F242" s="238"/>
      <c r="G242" s="238"/>
      <c r="H242" s="238"/>
      <c r="L242" s="240"/>
      <c r="O242" s="240"/>
      <c r="R242" s="240">
        <f t="shared" si="11"/>
        <v>0</v>
      </c>
      <c r="S242" s="240">
        <f>IFERROR(IF(J242="X",0,IF(K242="X",0,VLOOKUP(K242,'2'!$K$3:$L$16,2,FALSE))),0)</f>
        <v>0</v>
      </c>
      <c r="T242" s="240">
        <f t="shared" si="9"/>
        <v>0</v>
      </c>
      <c r="U242" s="240">
        <f>IFERROR(VLOOKUP(K242,'2'!$K$3:$M$16,3,FALSE),0)</f>
        <v>0</v>
      </c>
      <c r="V242" s="240">
        <f t="shared" si="10"/>
        <v>0</v>
      </c>
    </row>
    <row r="243" spans="1:22" hidden="1">
      <c r="A243" s="238"/>
      <c r="E243" s="238"/>
      <c r="F243" s="238"/>
      <c r="G243" s="238"/>
      <c r="H243" s="238"/>
      <c r="L243" s="240"/>
      <c r="O243" s="240"/>
      <c r="R243" s="240">
        <f t="shared" si="11"/>
        <v>0</v>
      </c>
      <c r="S243" s="240">
        <f>IFERROR(IF(J243="X",0,IF(K243="X",0,VLOOKUP(K243,'2'!$K$3:$L$16,2,FALSE))),0)</f>
        <v>0</v>
      </c>
      <c r="T243" s="240">
        <f t="shared" si="9"/>
        <v>0</v>
      </c>
      <c r="U243" s="240">
        <f>IFERROR(VLOOKUP(K243,'2'!$K$3:$M$16,3,FALSE),0)</f>
        <v>0</v>
      </c>
      <c r="V243" s="240">
        <f t="shared" si="10"/>
        <v>0</v>
      </c>
    </row>
    <row r="244" spans="1:22" hidden="1">
      <c r="A244" s="238"/>
      <c r="E244" s="238"/>
      <c r="F244" s="238"/>
      <c r="G244" s="238"/>
      <c r="H244" s="238"/>
      <c r="L244" s="240"/>
      <c r="O244" s="240"/>
      <c r="R244" s="240">
        <f t="shared" si="11"/>
        <v>0</v>
      </c>
      <c r="S244" s="240">
        <f>IFERROR(IF(J244="X",0,IF(K244="X",0,VLOOKUP(K244,'2'!$K$3:$L$16,2,FALSE))),0)</f>
        <v>0</v>
      </c>
      <c r="T244" s="240">
        <f t="shared" si="9"/>
        <v>0</v>
      </c>
      <c r="U244" s="240">
        <f>IFERROR(VLOOKUP(K244,'2'!$K$3:$M$16,3,FALSE),0)</f>
        <v>0</v>
      </c>
      <c r="V244" s="240">
        <f t="shared" si="10"/>
        <v>0</v>
      </c>
    </row>
    <row r="245" spans="1:22" hidden="1">
      <c r="A245" s="238"/>
      <c r="E245" s="238"/>
      <c r="F245" s="238"/>
      <c r="G245" s="238"/>
      <c r="H245" s="238"/>
      <c r="L245" s="240"/>
      <c r="O245" s="240"/>
      <c r="R245" s="240">
        <f t="shared" si="11"/>
        <v>0</v>
      </c>
      <c r="S245" s="240">
        <f>IFERROR(IF(J245="X",0,IF(K245="X",0,VLOOKUP(K245,'2'!$K$3:$L$16,2,FALSE))),0)</f>
        <v>0</v>
      </c>
      <c r="T245" s="240">
        <f t="shared" si="9"/>
        <v>0</v>
      </c>
      <c r="U245" s="240">
        <f>IFERROR(VLOOKUP(K245,'2'!$K$3:$M$16,3,FALSE),0)</f>
        <v>0</v>
      </c>
      <c r="V245" s="240">
        <f t="shared" si="10"/>
        <v>0</v>
      </c>
    </row>
    <row r="246" spans="1:22" hidden="1">
      <c r="A246" s="238"/>
      <c r="E246" s="238"/>
      <c r="F246" s="238"/>
      <c r="G246" s="238"/>
      <c r="H246" s="238"/>
      <c r="L246" s="240"/>
      <c r="O246" s="240"/>
      <c r="R246" s="240">
        <f t="shared" si="11"/>
        <v>0</v>
      </c>
      <c r="S246" s="240">
        <f>IFERROR(IF(J246="X",0,IF(K246="X",0,VLOOKUP(K246,'2'!$K$3:$L$16,2,FALSE))),0)</f>
        <v>0</v>
      </c>
      <c r="T246" s="240">
        <f t="shared" si="9"/>
        <v>0</v>
      </c>
      <c r="U246" s="240">
        <f>IFERROR(VLOOKUP(K246,'2'!$K$3:$M$16,3,FALSE),0)</f>
        <v>0</v>
      </c>
      <c r="V246" s="240">
        <f t="shared" si="10"/>
        <v>0</v>
      </c>
    </row>
    <row r="247" spans="1:22" hidden="1">
      <c r="A247" s="238"/>
      <c r="E247" s="238"/>
      <c r="F247" s="238"/>
      <c r="G247" s="238"/>
      <c r="H247" s="238"/>
      <c r="L247" s="240"/>
      <c r="O247" s="240"/>
      <c r="R247" s="240">
        <f t="shared" si="11"/>
        <v>0</v>
      </c>
      <c r="S247" s="240">
        <f>IFERROR(IF(J247="X",0,IF(K247="X",0,VLOOKUP(K247,'2'!$K$3:$L$16,2,FALSE))),0)</f>
        <v>0</v>
      </c>
      <c r="T247" s="240">
        <f t="shared" si="9"/>
        <v>0</v>
      </c>
      <c r="U247" s="240">
        <f>IFERROR(VLOOKUP(K247,'2'!$K$3:$M$16,3,FALSE),0)</f>
        <v>0</v>
      </c>
      <c r="V247" s="240">
        <f t="shared" si="10"/>
        <v>0</v>
      </c>
    </row>
    <row r="248" spans="1:22" hidden="1">
      <c r="A248" s="238"/>
      <c r="E248" s="238"/>
      <c r="F248" s="238"/>
      <c r="G248" s="238"/>
      <c r="H248" s="238"/>
      <c r="L248" s="240"/>
      <c r="O248" s="240"/>
      <c r="R248" s="240">
        <f t="shared" si="11"/>
        <v>0</v>
      </c>
      <c r="S248" s="240">
        <f>IFERROR(IF(J248="X",0,IF(K248="X",0,VLOOKUP(K248,'2'!$K$3:$L$16,2,FALSE))),0)</f>
        <v>0</v>
      </c>
      <c r="T248" s="240">
        <f t="shared" si="9"/>
        <v>0</v>
      </c>
      <c r="U248" s="240">
        <f>IFERROR(VLOOKUP(K248,'2'!$K$3:$M$16,3,FALSE),0)</f>
        <v>0</v>
      </c>
      <c r="V248" s="240">
        <f t="shared" si="10"/>
        <v>0</v>
      </c>
    </row>
    <row r="249" spans="1:22" hidden="1">
      <c r="A249" s="238"/>
      <c r="E249" s="238"/>
      <c r="F249" s="238"/>
      <c r="G249" s="238"/>
      <c r="H249" s="238"/>
      <c r="L249" s="240"/>
      <c r="O249" s="240"/>
      <c r="R249" s="240">
        <f t="shared" si="11"/>
        <v>0</v>
      </c>
      <c r="S249" s="240">
        <f>IFERROR(IF(J249="X",0,IF(K249="X",0,VLOOKUP(K249,'2'!$K$3:$L$16,2,FALSE))),0)</f>
        <v>0</v>
      </c>
      <c r="T249" s="240">
        <f t="shared" si="9"/>
        <v>0</v>
      </c>
      <c r="U249" s="240">
        <f>IFERROR(VLOOKUP(K249,'2'!$K$3:$M$16,3,FALSE),0)</f>
        <v>0</v>
      </c>
      <c r="V249" s="240">
        <f t="shared" si="10"/>
        <v>0</v>
      </c>
    </row>
    <row r="250" spans="1:22" hidden="1">
      <c r="A250" s="238"/>
      <c r="E250" s="238"/>
      <c r="F250" s="238"/>
      <c r="G250" s="238"/>
      <c r="H250" s="238"/>
      <c r="L250" s="240"/>
      <c r="O250" s="240"/>
      <c r="R250" s="240">
        <f t="shared" si="11"/>
        <v>0</v>
      </c>
      <c r="S250" s="240">
        <f>IFERROR(IF(J250="X",0,IF(K250="X",0,VLOOKUP(K250,'2'!$K$3:$L$16,2,FALSE))),0)</f>
        <v>0</v>
      </c>
      <c r="T250" s="240">
        <f t="shared" si="9"/>
        <v>0</v>
      </c>
      <c r="U250" s="240">
        <f>IFERROR(VLOOKUP(K250,'2'!$K$3:$M$16,3,FALSE),0)</f>
        <v>0</v>
      </c>
      <c r="V250" s="240">
        <f t="shared" si="10"/>
        <v>0</v>
      </c>
    </row>
    <row r="251" spans="1:22" hidden="1">
      <c r="A251" s="238"/>
      <c r="E251" s="238"/>
      <c r="F251" s="238"/>
      <c r="G251" s="238"/>
      <c r="H251" s="238"/>
      <c r="L251" s="240"/>
      <c r="O251" s="240"/>
      <c r="R251" s="240">
        <f t="shared" si="11"/>
        <v>0</v>
      </c>
      <c r="S251" s="240">
        <f>IFERROR(IF(J251="X",0,IF(K251="X",0,VLOOKUP(K251,'2'!$K$3:$L$16,2,FALSE))),0)</f>
        <v>0</v>
      </c>
      <c r="T251" s="240">
        <f t="shared" si="9"/>
        <v>0</v>
      </c>
      <c r="U251" s="240">
        <f>IFERROR(VLOOKUP(K251,'2'!$K$3:$M$16,3,FALSE),0)</f>
        <v>0</v>
      </c>
      <c r="V251" s="240">
        <f t="shared" si="10"/>
        <v>0</v>
      </c>
    </row>
    <row r="252" spans="1:22" hidden="1">
      <c r="A252" s="238"/>
      <c r="E252" s="238"/>
      <c r="F252" s="238"/>
      <c r="G252" s="238"/>
      <c r="H252" s="238"/>
      <c r="L252" s="240"/>
      <c r="O252" s="240"/>
      <c r="R252" s="240">
        <f t="shared" si="11"/>
        <v>0</v>
      </c>
      <c r="S252" s="240">
        <f>IFERROR(IF(J252="X",0,IF(K252="X",0,VLOOKUP(K252,'2'!$K$3:$L$16,2,FALSE))),0)</f>
        <v>0</v>
      </c>
      <c r="T252" s="240">
        <f t="shared" si="9"/>
        <v>0</v>
      </c>
      <c r="U252" s="240">
        <f>IFERROR(VLOOKUP(K252,'2'!$K$3:$M$16,3,FALSE),0)</f>
        <v>0</v>
      </c>
      <c r="V252" s="240">
        <f t="shared" si="10"/>
        <v>0</v>
      </c>
    </row>
    <row r="253" spans="1:22" hidden="1">
      <c r="A253" s="238"/>
      <c r="E253" s="238"/>
      <c r="F253" s="238"/>
      <c r="G253" s="238"/>
      <c r="H253" s="238"/>
      <c r="L253" s="240"/>
      <c r="O253" s="240"/>
      <c r="R253" s="240">
        <f t="shared" si="11"/>
        <v>0</v>
      </c>
      <c r="S253" s="240">
        <f>IFERROR(IF(J253="X",0,IF(K253="X",0,VLOOKUP(K253,'2'!$K$3:$L$16,2,FALSE))),0)</f>
        <v>0</v>
      </c>
      <c r="T253" s="240">
        <f t="shared" si="9"/>
        <v>0</v>
      </c>
      <c r="U253" s="240">
        <f>IFERROR(VLOOKUP(K253,'2'!$K$3:$M$16,3,FALSE),0)</f>
        <v>0</v>
      </c>
      <c r="V253" s="240">
        <f t="shared" si="10"/>
        <v>0</v>
      </c>
    </row>
    <row r="254" spans="1:22" hidden="1">
      <c r="A254" s="238"/>
      <c r="E254" s="238"/>
      <c r="F254" s="238"/>
      <c r="G254" s="238"/>
      <c r="H254" s="238"/>
      <c r="L254" s="240"/>
      <c r="O254" s="240"/>
      <c r="R254" s="240">
        <f t="shared" si="11"/>
        <v>0</v>
      </c>
      <c r="S254" s="240">
        <f>IFERROR(IF(J254="X",0,IF(K254="X",0,VLOOKUP(K254,'2'!$K$3:$L$16,2,FALSE))),0)</f>
        <v>0</v>
      </c>
      <c r="T254" s="240">
        <f t="shared" si="9"/>
        <v>0</v>
      </c>
      <c r="U254" s="240">
        <f>IFERROR(VLOOKUP(K254,'2'!$K$3:$M$16,3,FALSE),0)</f>
        <v>0</v>
      </c>
      <c r="V254" s="240">
        <f t="shared" si="10"/>
        <v>0</v>
      </c>
    </row>
    <row r="255" spans="1:22" hidden="1">
      <c r="A255" s="238"/>
      <c r="E255" s="238"/>
      <c r="F255" s="238"/>
      <c r="G255" s="238"/>
      <c r="H255" s="238"/>
      <c r="L255" s="240"/>
      <c r="O255" s="240"/>
      <c r="R255" s="240">
        <f t="shared" si="11"/>
        <v>0</v>
      </c>
      <c r="S255" s="240">
        <f>IFERROR(IF(J255="X",0,IF(K255="X",0,VLOOKUP(K255,'2'!$K$3:$L$16,2,FALSE))),0)</f>
        <v>0</v>
      </c>
      <c r="T255" s="240">
        <f t="shared" si="9"/>
        <v>0</v>
      </c>
      <c r="U255" s="240">
        <f>IFERROR(VLOOKUP(K255,'2'!$K$3:$M$16,3,FALSE),0)</f>
        <v>0</v>
      </c>
      <c r="V255" s="240">
        <f t="shared" si="10"/>
        <v>0</v>
      </c>
    </row>
    <row r="256" spans="1:22" hidden="1">
      <c r="A256" s="238"/>
      <c r="E256" s="238"/>
      <c r="F256" s="238"/>
      <c r="G256" s="238"/>
      <c r="H256" s="238"/>
      <c r="L256" s="240"/>
      <c r="O256" s="240"/>
      <c r="R256" s="240">
        <f t="shared" si="11"/>
        <v>0</v>
      </c>
      <c r="S256" s="240">
        <f>IFERROR(IF(J256="X",0,IF(K256="X",0,VLOOKUP(K256,'2'!$K$3:$L$16,2,FALSE))),0)</f>
        <v>0</v>
      </c>
      <c r="T256" s="240">
        <f t="shared" si="9"/>
        <v>0</v>
      </c>
      <c r="U256" s="240">
        <f>IFERROR(VLOOKUP(K256,'2'!$K$3:$M$16,3,FALSE),0)</f>
        <v>0</v>
      </c>
      <c r="V256" s="240">
        <f t="shared" si="10"/>
        <v>0</v>
      </c>
    </row>
    <row r="257" spans="1:22" hidden="1">
      <c r="A257" s="238"/>
      <c r="E257" s="238"/>
      <c r="F257" s="238"/>
      <c r="G257" s="238"/>
      <c r="H257" s="238"/>
      <c r="L257" s="240"/>
      <c r="O257" s="240"/>
      <c r="R257" s="240">
        <f t="shared" si="11"/>
        <v>0</v>
      </c>
      <c r="S257" s="240">
        <f>IFERROR(IF(J257="X",0,IF(K257="X",0,VLOOKUP(K257,'2'!$K$3:$L$16,2,FALSE))),0)</f>
        <v>0</v>
      </c>
      <c r="T257" s="240">
        <f t="shared" si="9"/>
        <v>0</v>
      </c>
      <c r="U257" s="240">
        <f>IFERROR(VLOOKUP(K257,'2'!$K$3:$M$16,3,FALSE),0)</f>
        <v>0</v>
      </c>
      <c r="V257" s="240">
        <f t="shared" si="10"/>
        <v>0</v>
      </c>
    </row>
    <row r="258" spans="1:22" hidden="1">
      <c r="A258" s="238"/>
      <c r="E258" s="238"/>
      <c r="F258" s="238"/>
      <c r="G258" s="238"/>
      <c r="H258" s="238"/>
      <c r="L258" s="240"/>
      <c r="O258" s="240"/>
      <c r="R258" s="240">
        <f t="shared" si="11"/>
        <v>0</v>
      </c>
      <c r="S258" s="240">
        <f>IFERROR(IF(J258="X",0,IF(K258="X",0,VLOOKUP(K258,'2'!$K$3:$L$16,2,FALSE))),0)</f>
        <v>0</v>
      </c>
      <c r="T258" s="240">
        <f t="shared" si="9"/>
        <v>0</v>
      </c>
      <c r="U258" s="240">
        <f>IFERROR(VLOOKUP(K258,'2'!$K$3:$M$16,3,FALSE),0)</f>
        <v>0</v>
      </c>
      <c r="V258" s="240">
        <f t="shared" si="10"/>
        <v>0</v>
      </c>
    </row>
    <row r="259" spans="1:22" hidden="1">
      <c r="A259" s="238"/>
      <c r="E259" s="238"/>
      <c r="F259" s="238"/>
      <c r="G259" s="238"/>
      <c r="H259" s="238"/>
      <c r="L259" s="240"/>
      <c r="O259" s="240"/>
      <c r="R259" s="240">
        <f t="shared" si="11"/>
        <v>0</v>
      </c>
      <c r="S259" s="240">
        <f>IFERROR(IF(J259="X",0,IF(K259="X",0,VLOOKUP(K259,'2'!$K$3:$L$16,2,FALSE))),0)</f>
        <v>0</v>
      </c>
      <c r="T259" s="240">
        <f t="shared" si="9"/>
        <v>0</v>
      </c>
      <c r="U259" s="240">
        <f>IFERROR(VLOOKUP(K259,'2'!$K$3:$M$16,3,FALSE),0)</f>
        <v>0</v>
      </c>
      <c r="V259" s="240">
        <f t="shared" si="10"/>
        <v>0</v>
      </c>
    </row>
    <row r="260" spans="1:22" hidden="1">
      <c r="A260" s="238"/>
      <c r="E260" s="238"/>
      <c r="F260" s="238"/>
      <c r="G260" s="238"/>
      <c r="H260" s="238"/>
      <c r="L260" s="240"/>
      <c r="O260" s="240"/>
      <c r="R260" s="240">
        <f t="shared" si="11"/>
        <v>0</v>
      </c>
      <c r="S260" s="240">
        <f>IFERROR(IF(J260="X",0,IF(K260="X",0,VLOOKUP(K260,'2'!$K$3:$L$16,2,FALSE))),0)</f>
        <v>0</v>
      </c>
      <c r="T260" s="240">
        <f t="shared" ref="T260:T323" si="12">R260*S260</f>
        <v>0</v>
      </c>
      <c r="U260" s="240">
        <f>IFERROR(VLOOKUP(K260,'2'!$K$3:$M$16,3,FALSE),0)</f>
        <v>0</v>
      </c>
      <c r="V260" s="240">
        <f t="shared" ref="V260:V323" si="13">IF(U260=0,0,T260/U260)</f>
        <v>0</v>
      </c>
    </row>
    <row r="261" spans="1:22" hidden="1">
      <c r="A261" s="238"/>
      <c r="E261" s="238"/>
      <c r="F261" s="238"/>
      <c r="G261" s="238"/>
      <c r="H261" s="238"/>
      <c r="L261" s="240"/>
      <c r="O261" s="240"/>
      <c r="R261" s="240">
        <f t="shared" ref="R261:R324" si="14">SUM(M261+P261)</f>
        <v>0</v>
      </c>
      <c r="S261" s="240">
        <f>IFERROR(IF(J261="X",0,IF(K261="X",0,VLOOKUP(K261,'2'!$K$3:$L$16,2,FALSE))),0)</f>
        <v>0</v>
      </c>
      <c r="T261" s="240">
        <f t="shared" si="12"/>
        <v>0</v>
      </c>
      <c r="U261" s="240">
        <f>IFERROR(VLOOKUP(K261,'2'!$K$3:$M$16,3,FALSE),0)</f>
        <v>0</v>
      </c>
      <c r="V261" s="240">
        <f t="shared" si="13"/>
        <v>0</v>
      </c>
    </row>
    <row r="262" spans="1:22" hidden="1">
      <c r="A262" s="238"/>
      <c r="E262" s="238"/>
      <c r="F262" s="238"/>
      <c r="G262" s="238"/>
      <c r="H262" s="238"/>
      <c r="L262" s="240"/>
      <c r="O262" s="240"/>
      <c r="R262" s="240">
        <f t="shared" si="14"/>
        <v>0</v>
      </c>
      <c r="S262" s="240">
        <f>IFERROR(IF(J262="X",0,IF(K262="X",0,VLOOKUP(K262,'2'!$K$3:$L$16,2,FALSE))),0)</f>
        <v>0</v>
      </c>
      <c r="T262" s="240">
        <f t="shared" si="12"/>
        <v>0</v>
      </c>
      <c r="U262" s="240">
        <f>IFERROR(VLOOKUP(K262,'2'!$K$3:$M$16,3,FALSE),0)</f>
        <v>0</v>
      </c>
      <c r="V262" s="240">
        <f t="shared" si="13"/>
        <v>0</v>
      </c>
    </row>
    <row r="263" spans="1:22" hidden="1">
      <c r="A263" s="238"/>
      <c r="E263" s="238"/>
      <c r="F263" s="238"/>
      <c r="G263" s="238"/>
      <c r="H263" s="238"/>
      <c r="L263" s="240"/>
      <c r="O263" s="240"/>
      <c r="R263" s="240">
        <f t="shared" si="14"/>
        <v>0</v>
      </c>
      <c r="S263" s="240">
        <f>IFERROR(IF(J263="X",0,IF(K263="X",0,VLOOKUP(K263,'2'!$K$3:$L$16,2,FALSE))),0)</f>
        <v>0</v>
      </c>
      <c r="T263" s="240">
        <f t="shared" si="12"/>
        <v>0</v>
      </c>
      <c r="U263" s="240">
        <f>IFERROR(VLOOKUP(K263,'2'!$K$3:$M$16,3,FALSE),0)</f>
        <v>0</v>
      </c>
      <c r="V263" s="240">
        <f t="shared" si="13"/>
        <v>0</v>
      </c>
    </row>
    <row r="264" spans="1:22" hidden="1">
      <c r="A264" s="238"/>
      <c r="E264" s="238"/>
      <c r="F264" s="238"/>
      <c r="G264" s="238"/>
      <c r="H264" s="238"/>
      <c r="L264" s="240"/>
      <c r="O264" s="240"/>
      <c r="R264" s="240">
        <f t="shared" si="14"/>
        <v>0</v>
      </c>
      <c r="S264" s="240">
        <f>IFERROR(IF(J264="X",0,IF(K264="X",0,VLOOKUP(K264,'2'!$K$3:$L$16,2,FALSE))),0)</f>
        <v>0</v>
      </c>
      <c r="T264" s="240">
        <f t="shared" si="12"/>
        <v>0</v>
      </c>
      <c r="U264" s="240">
        <f>IFERROR(VLOOKUP(K264,'2'!$K$3:$M$16,3,FALSE),0)</f>
        <v>0</v>
      </c>
      <c r="V264" s="240">
        <f t="shared" si="13"/>
        <v>0</v>
      </c>
    </row>
    <row r="265" spans="1:22" hidden="1">
      <c r="A265" s="238"/>
      <c r="E265" s="238"/>
      <c r="F265" s="238"/>
      <c r="G265" s="238"/>
      <c r="H265" s="238"/>
      <c r="L265" s="240"/>
      <c r="O265" s="240"/>
      <c r="R265" s="240">
        <f t="shared" si="14"/>
        <v>0</v>
      </c>
      <c r="S265" s="240">
        <f>IFERROR(IF(J265="X",0,IF(K265="X",0,VLOOKUP(K265,'2'!$K$3:$L$16,2,FALSE))),0)</f>
        <v>0</v>
      </c>
      <c r="T265" s="240">
        <f t="shared" si="12"/>
        <v>0</v>
      </c>
      <c r="U265" s="240">
        <f>IFERROR(VLOOKUP(K265,'2'!$K$3:$M$16,3,FALSE),0)</f>
        <v>0</v>
      </c>
      <c r="V265" s="240">
        <f t="shared" si="13"/>
        <v>0</v>
      </c>
    </row>
    <row r="266" spans="1:22" hidden="1">
      <c r="A266" s="238"/>
      <c r="E266" s="238"/>
      <c r="F266" s="238"/>
      <c r="G266" s="238"/>
      <c r="H266" s="238"/>
      <c r="L266" s="240"/>
      <c r="O266" s="240"/>
      <c r="R266" s="240">
        <f t="shared" si="14"/>
        <v>0</v>
      </c>
      <c r="S266" s="240">
        <f>IFERROR(IF(J266="X",0,IF(K266="X",0,VLOOKUP(K266,'2'!$K$3:$L$16,2,FALSE))),0)</f>
        <v>0</v>
      </c>
      <c r="T266" s="240">
        <f t="shared" si="12"/>
        <v>0</v>
      </c>
      <c r="U266" s="240">
        <f>IFERROR(VLOOKUP(K266,'2'!$K$3:$M$16,3,FALSE),0)</f>
        <v>0</v>
      </c>
      <c r="V266" s="240">
        <f t="shared" si="13"/>
        <v>0</v>
      </c>
    </row>
    <row r="267" spans="1:22" hidden="1">
      <c r="A267" s="238"/>
      <c r="E267" s="238"/>
      <c r="F267" s="238"/>
      <c r="G267" s="238"/>
      <c r="H267" s="238"/>
      <c r="L267" s="240"/>
      <c r="O267" s="240"/>
      <c r="R267" s="240">
        <f t="shared" si="14"/>
        <v>0</v>
      </c>
      <c r="S267" s="240">
        <f>IFERROR(IF(J267="X",0,IF(K267="X",0,VLOOKUP(K267,'2'!$K$3:$L$16,2,FALSE))),0)</f>
        <v>0</v>
      </c>
      <c r="T267" s="240">
        <f t="shared" si="12"/>
        <v>0</v>
      </c>
      <c r="U267" s="240">
        <f>IFERROR(VLOOKUP(K267,'2'!$K$3:$M$16,3,FALSE),0)</f>
        <v>0</v>
      </c>
      <c r="V267" s="240">
        <f t="shared" si="13"/>
        <v>0</v>
      </c>
    </row>
    <row r="268" spans="1:22" hidden="1">
      <c r="A268" s="238"/>
      <c r="E268" s="238"/>
      <c r="F268" s="238"/>
      <c r="G268" s="238"/>
      <c r="H268" s="238"/>
      <c r="L268" s="240"/>
      <c r="O268" s="240"/>
      <c r="R268" s="240">
        <f t="shared" si="14"/>
        <v>0</v>
      </c>
      <c r="S268" s="240">
        <f>IFERROR(IF(J268="X",0,IF(K268="X",0,VLOOKUP(K268,'2'!$K$3:$L$16,2,FALSE))),0)</f>
        <v>0</v>
      </c>
      <c r="T268" s="240">
        <f t="shared" si="12"/>
        <v>0</v>
      </c>
      <c r="U268" s="240">
        <f>IFERROR(VLOOKUP(K268,'2'!$K$3:$M$16,3,FALSE),0)</f>
        <v>0</v>
      </c>
      <c r="V268" s="240">
        <f t="shared" si="13"/>
        <v>0</v>
      </c>
    </row>
    <row r="269" spans="1:22" hidden="1">
      <c r="A269" s="238"/>
      <c r="E269" s="238"/>
      <c r="F269" s="238"/>
      <c r="G269" s="238"/>
      <c r="H269" s="238"/>
      <c r="L269" s="240"/>
      <c r="O269" s="240"/>
      <c r="R269" s="240">
        <f t="shared" si="14"/>
        <v>0</v>
      </c>
      <c r="S269" s="240">
        <f>IFERROR(IF(J269="X",0,IF(K269="X",0,VLOOKUP(K269,'2'!$K$3:$L$16,2,FALSE))),0)</f>
        <v>0</v>
      </c>
      <c r="T269" s="240">
        <f t="shared" si="12"/>
        <v>0</v>
      </c>
      <c r="U269" s="240">
        <f>IFERROR(VLOOKUP(K269,'2'!$K$3:$M$16,3,FALSE),0)</f>
        <v>0</v>
      </c>
      <c r="V269" s="240">
        <f t="shared" si="13"/>
        <v>0</v>
      </c>
    </row>
    <row r="270" spans="1:22" hidden="1">
      <c r="A270" s="238"/>
      <c r="E270" s="238"/>
      <c r="F270" s="238"/>
      <c r="G270" s="238"/>
      <c r="H270" s="238"/>
      <c r="L270" s="240"/>
      <c r="O270" s="240"/>
      <c r="R270" s="240">
        <f t="shared" si="14"/>
        <v>0</v>
      </c>
      <c r="S270" s="240">
        <f>IFERROR(IF(J270="X",0,IF(K270="X",0,VLOOKUP(K270,'2'!$K$3:$L$16,2,FALSE))),0)</f>
        <v>0</v>
      </c>
      <c r="T270" s="240">
        <f t="shared" si="12"/>
        <v>0</v>
      </c>
      <c r="U270" s="240">
        <f>IFERROR(VLOOKUP(K270,'2'!$K$3:$M$16,3,FALSE),0)</f>
        <v>0</v>
      </c>
      <c r="V270" s="240">
        <f t="shared" si="13"/>
        <v>0</v>
      </c>
    </row>
    <row r="271" spans="1:22" hidden="1">
      <c r="A271" s="238"/>
      <c r="E271" s="238"/>
      <c r="F271" s="238"/>
      <c r="G271" s="238"/>
      <c r="H271" s="238"/>
      <c r="L271" s="240"/>
      <c r="O271" s="240"/>
      <c r="R271" s="240">
        <f t="shared" si="14"/>
        <v>0</v>
      </c>
      <c r="S271" s="240">
        <f>IFERROR(IF(J271="X",0,IF(K271="X",0,VLOOKUP(K271,'2'!$K$3:$L$16,2,FALSE))),0)</f>
        <v>0</v>
      </c>
      <c r="T271" s="240">
        <f t="shared" si="12"/>
        <v>0</v>
      </c>
      <c r="U271" s="240">
        <f>IFERROR(VLOOKUP(K271,'2'!$K$3:$M$16,3,FALSE),0)</f>
        <v>0</v>
      </c>
      <c r="V271" s="240">
        <f t="shared" si="13"/>
        <v>0</v>
      </c>
    </row>
    <row r="272" spans="1:22" hidden="1">
      <c r="A272" s="238"/>
      <c r="E272" s="238"/>
      <c r="F272" s="238"/>
      <c r="G272" s="238"/>
      <c r="H272" s="238"/>
      <c r="L272" s="240"/>
      <c r="O272" s="240"/>
      <c r="R272" s="240">
        <f t="shared" si="14"/>
        <v>0</v>
      </c>
      <c r="S272" s="240">
        <f>IFERROR(IF(J272="X",0,IF(K272="X",0,VLOOKUP(K272,'2'!$K$3:$L$16,2,FALSE))),0)</f>
        <v>0</v>
      </c>
      <c r="T272" s="240">
        <f t="shared" si="12"/>
        <v>0</v>
      </c>
      <c r="U272" s="240">
        <f>IFERROR(VLOOKUP(K272,'2'!$K$3:$M$16,3,FALSE),0)</f>
        <v>0</v>
      </c>
      <c r="V272" s="240">
        <f t="shared" si="13"/>
        <v>0</v>
      </c>
    </row>
    <row r="273" spans="1:22" hidden="1">
      <c r="A273" s="238"/>
      <c r="E273" s="238"/>
      <c r="F273" s="238"/>
      <c r="G273" s="238"/>
      <c r="H273" s="238"/>
      <c r="L273" s="240"/>
      <c r="O273" s="240"/>
      <c r="R273" s="240">
        <f t="shared" si="14"/>
        <v>0</v>
      </c>
      <c r="S273" s="240">
        <f>IFERROR(IF(J273="X",0,IF(K273="X",0,VLOOKUP(K273,'2'!$K$3:$L$16,2,FALSE))),0)</f>
        <v>0</v>
      </c>
      <c r="T273" s="240">
        <f t="shared" si="12"/>
        <v>0</v>
      </c>
      <c r="U273" s="240">
        <f>IFERROR(VLOOKUP(K273,'2'!$K$3:$M$16,3,FALSE),0)</f>
        <v>0</v>
      </c>
      <c r="V273" s="240">
        <f t="shared" si="13"/>
        <v>0</v>
      </c>
    </row>
    <row r="274" spans="1:22" hidden="1">
      <c r="A274" s="238"/>
      <c r="E274" s="238"/>
      <c r="F274" s="238"/>
      <c r="G274" s="238"/>
      <c r="H274" s="238"/>
      <c r="L274" s="240"/>
      <c r="O274" s="240"/>
      <c r="R274" s="240">
        <f t="shared" si="14"/>
        <v>0</v>
      </c>
      <c r="S274" s="240">
        <f>IFERROR(IF(J274="X",0,IF(K274="X",0,VLOOKUP(K274,'2'!$K$3:$L$16,2,FALSE))),0)</f>
        <v>0</v>
      </c>
      <c r="T274" s="240">
        <f t="shared" si="12"/>
        <v>0</v>
      </c>
      <c r="U274" s="240">
        <f>IFERROR(VLOOKUP(K274,'2'!$K$3:$M$16,3,FALSE),0)</f>
        <v>0</v>
      </c>
      <c r="V274" s="240">
        <f t="shared" si="13"/>
        <v>0</v>
      </c>
    </row>
    <row r="275" spans="1:22" hidden="1">
      <c r="A275" s="238"/>
      <c r="E275" s="238"/>
      <c r="F275" s="238"/>
      <c r="G275" s="238"/>
      <c r="H275" s="238"/>
      <c r="L275" s="240"/>
      <c r="O275" s="240"/>
      <c r="R275" s="240">
        <f t="shared" si="14"/>
        <v>0</v>
      </c>
      <c r="S275" s="240">
        <f>IFERROR(IF(J275="X",0,IF(K275="X",0,VLOOKUP(K275,'2'!$K$3:$L$16,2,FALSE))),0)</f>
        <v>0</v>
      </c>
      <c r="T275" s="240">
        <f t="shared" si="12"/>
        <v>0</v>
      </c>
      <c r="U275" s="240">
        <f>IFERROR(VLOOKUP(K275,'2'!$K$3:$M$16,3,FALSE),0)</f>
        <v>0</v>
      </c>
      <c r="V275" s="240">
        <f t="shared" si="13"/>
        <v>0</v>
      </c>
    </row>
    <row r="276" spans="1:22" hidden="1">
      <c r="A276" s="238"/>
      <c r="E276" s="238"/>
      <c r="F276" s="238"/>
      <c r="G276" s="238"/>
      <c r="H276" s="238"/>
      <c r="L276" s="240"/>
      <c r="O276" s="240"/>
      <c r="R276" s="240">
        <f t="shared" si="14"/>
        <v>0</v>
      </c>
      <c r="S276" s="240">
        <f>IFERROR(IF(J276="X",0,IF(K276="X",0,VLOOKUP(K276,'2'!$K$3:$L$16,2,FALSE))),0)</f>
        <v>0</v>
      </c>
      <c r="T276" s="240">
        <f t="shared" si="12"/>
        <v>0</v>
      </c>
      <c r="U276" s="240">
        <f>IFERROR(VLOOKUP(K276,'2'!$K$3:$M$16,3,FALSE),0)</f>
        <v>0</v>
      </c>
      <c r="V276" s="240">
        <f t="shared" si="13"/>
        <v>0</v>
      </c>
    </row>
    <row r="277" spans="1:22" hidden="1">
      <c r="A277" s="238"/>
      <c r="E277" s="238"/>
      <c r="F277" s="238"/>
      <c r="G277" s="238"/>
      <c r="H277" s="238"/>
      <c r="L277" s="240"/>
      <c r="O277" s="240"/>
      <c r="R277" s="240">
        <f t="shared" si="14"/>
        <v>0</v>
      </c>
      <c r="S277" s="240">
        <f>IFERROR(IF(J277="X",0,IF(K277="X",0,VLOOKUP(K277,'2'!$K$3:$L$16,2,FALSE))),0)</f>
        <v>0</v>
      </c>
      <c r="T277" s="240">
        <f t="shared" si="12"/>
        <v>0</v>
      </c>
      <c r="U277" s="240">
        <f>IFERROR(VLOOKUP(K277,'2'!$K$3:$M$16,3,FALSE),0)</f>
        <v>0</v>
      </c>
      <c r="V277" s="240">
        <f t="shared" si="13"/>
        <v>0</v>
      </c>
    </row>
    <row r="278" spans="1:22" hidden="1">
      <c r="A278" s="238"/>
      <c r="E278" s="238"/>
      <c r="F278" s="238"/>
      <c r="G278" s="238"/>
      <c r="H278" s="238"/>
      <c r="L278" s="240"/>
      <c r="O278" s="240"/>
      <c r="R278" s="240">
        <f t="shared" si="14"/>
        <v>0</v>
      </c>
      <c r="S278" s="240">
        <f>IFERROR(IF(J278="X",0,IF(K278="X",0,VLOOKUP(K278,'2'!$K$3:$L$16,2,FALSE))),0)</f>
        <v>0</v>
      </c>
      <c r="T278" s="240">
        <f t="shared" si="12"/>
        <v>0</v>
      </c>
      <c r="U278" s="240">
        <f>IFERROR(VLOOKUP(K278,'2'!$K$3:$M$16,3,FALSE),0)</f>
        <v>0</v>
      </c>
      <c r="V278" s="240">
        <f t="shared" si="13"/>
        <v>0</v>
      </c>
    </row>
    <row r="279" spans="1:22" hidden="1">
      <c r="A279" s="238"/>
      <c r="E279" s="238"/>
      <c r="F279" s="238"/>
      <c r="G279" s="238"/>
      <c r="H279" s="238"/>
      <c r="L279" s="240"/>
      <c r="O279" s="240"/>
      <c r="R279" s="240">
        <f t="shared" si="14"/>
        <v>0</v>
      </c>
      <c r="S279" s="240">
        <f>IFERROR(IF(J279="X",0,IF(K279="X",0,VLOOKUP(K279,'2'!$K$3:$L$16,2,FALSE))),0)</f>
        <v>0</v>
      </c>
      <c r="T279" s="240">
        <f t="shared" si="12"/>
        <v>0</v>
      </c>
      <c r="U279" s="240">
        <f>IFERROR(VLOOKUP(K279,'2'!$K$3:$M$16,3,FALSE),0)</f>
        <v>0</v>
      </c>
      <c r="V279" s="240">
        <f t="shared" si="13"/>
        <v>0</v>
      </c>
    </row>
    <row r="280" spans="1:22" hidden="1">
      <c r="A280" s="238"/>
      <c r="E280" s="238"/>
      <c r="F280" s="238"/>
      <c r="G280" s="238"/>
      <c r="H280" s="238"/>
      <c r="L280" s="240"/>
      <c r="O280" s="240"/>
      <c r="R280" s="240">
        <f t="shared" si="14"/>
        <v>0</v>
      </c>
      <c r="S280" s="240">
        <f>IFERROR(IF(J280="X",0,IF(K280="X",0,VLOOKUP(K280,'2'!$K$3:$L$16,2,FALSE))),0)</f>
        <v>0</v>
      </c>
      <c r="T280" s="240">
        <f t="shared" si="12"/>
        <v>0</v>
      </c>
      <c r="U280" s="240">
        <f>IFERROR(VLOOKUP(K280,'2'!$K$3:$M$16,3,FALSE),0)</f>
        <v>0</v>
      </c>
      <c r="V280" s="240">
        <f t="shared" si="13"/>
        <v>0</v>
      </c>
    </row>
    <row r="281" spans="1:22" hidden="1">
      <c r="A281" s="238"/>
      <c r="E281" s="238"/>
      <c r="F281" s="238"/>
      <c r="G281" s="238"/>
      <c r="H281" s="238"/>
      <c r="L281" s="240"/>
      <c r="O281" s="240"/>
      <c r="R281" s="240">
        <f t="shared" si="14"/>
        <v>0</v>
      </c>
      <c r="S281" s="240">
        <f>IFERROR(IF(J281="X",0,IF(K281="X",0,VLOOKUP(K281,'2'!$K$3:$L$16,2,FALSE))),0)</f>
        <v>0</v>
      </c>
      <c r="T281" s="240">
        <f t="shared" si="12"/>
        <v>0</v>
      </c>
      <c r="U281" s="240">
        <f>IFERROR(VLOOKUP(K281,'2'!$K$3:$M$16,3,FALSE),0)</f>
        <v>0</v>
      </c>
      <c r="V281" s="240">
        <f t="shared" si="13"/>
        <v>0</v>
      </c>
    </row>
    <row r="282" spans="1:22" hidden="1">
      <c r="A282" s="238"/>
      <c r="E282" s="238"/>
      <c r="F282" s="238"/>
      <c r="G282" s="238"/>
      <c r="H282" s="238"/>
      <c r="L282" s="240"/>
      <c r="O282" s="240"/>
      <c r="R282" s="240">
        <f t="shared" si="14"/>
        <v>0</v>
      </c>
      <c r="S282" s="240">
        <f>IFERROR(IF(J282="X",0,IF(K282="X",0,VLOOKUP(K282,'2'!$K$3:$L$16,2,FALSE))),0)</f>
        <v>0</v>
      </c>
      <c r="T282" s="240">
        <f t="shared" si="12"/>
        <v>0</v>
      </c>
      <c r="U282" s="240">
        <f>IFERROR(VLOOKUP(K282,'2'!$K$3:$M$16,3,FALSE),0)</f>
        <v>0</v>
      </c>
      <c r="V282" s="240">
        <f t="shared" si="13"/>
        <v>0</v>
      </c>
    </row>
    <row r="283" spans="1:22" hidden="1">
      <c r="A283" s="238"/>
      <c r="E283" s="238"/>
      <c r="F283" s="238"/>
      <c r="G283" s="238"/>
      <c r="H283" s="238"/>
      <c r="L283" s="240"/>
      <c r="O283" s="240"/>
      <c r="R283" s="240">
        <f t="shared" si="14"/>
        <v>0</v>
      </c>
      <c r="S283" s="240">
        <f>IFERROR(IF(J283="X",0,IF(K283="X",0,VLOOKUP(K283,'2'!$K$3:$L$16,2,FALSE))),0)</f>
        <v>0</v>
      </c>
      <c r="T283" s="240">
        <f t="shared" si="12"/>
        <v>0</v>
      </c>
      <c r="U283" s="240">
        <f>IFERROR(VLOOKUP(K283,'2'!$K$3:$M$16,3,FALSE),0)</f>
        <v>0</v>
      </c>
      <c r="V283" s="240">
        <f t="shared" si="13"/>
        <v>0</v>
      </c>
    </row>
    <row r="284" spans="1:22" hidden="1">
      <c r="A284" s="238"/>
      <c r="E284" s="238"/>
      <c r="F284" s="238"/>
      <c r="G284" s="238"/>
      <c r="H284" s="238"/>
      <c r="L284" s="240"/>
      <c r="O284" s="240"/>
      <c r="R284" s="240">
        <f t="shared" si="14"/>
        <v>0</v>
      </c>
      <c r="S284" s="240">
        <f>IFERROR(IF(J284="X",0,IF(K284="X",0,VLOOKUP(K284,'2'!$K$3:$L$16,2,FALSE))),0)</f>
        <v>0</v>
      </c>
      <c r="T284" s="240">
        <f t="shared" si="12"/>
        <v>0</v>
      </c>
      <c r="U284" s="240">
        <f>IFERROR(VLOOKUP(K284,'2'!$K$3:$M$16,3,FALSE),0)</f>
        <v>0</v>
      </c>
      <c r="V284" s="240">
        <f t="shared" si="13"/>
        <v>0</v>
      </c>
    </row>
    <row r="285" spans="1:22" hidden="1">
      <c r="A285" s="238"/>
      <c r="E285" s="238"/>
      <c r="F285" s="238"/>
      <c r="G285" s="238"/>
      <c r="H285" s="238"/>
      <c r="L285" s="240"/>
      <c r="O285" s="240"/>
      <c r="R285" s="240">
        <f t="shared" si="14"/>
        <v>0</v>
      </c>
      <c r="S285" s="240">
        <f>IFERROR(IF(J285="X",0,IF(K285="X",0,VLOOKUP(K285,'2'!$K$3:$L$16,2,FALSE))),0)</f>
        <v>0</v>
      </c>
      <c r="T285" s="240">
        <f t="shared" si="12"/>
        <v>0</v>
      </c>
      <c r="U285" s="240">
        <f>IFERROR(VLOOKUP(K285,'2'!$K$3:$M$16,3,FALSE),0)</f>
        <v>0</v>
      </c>
      <c r="V285" s="240">
        <f t="shared" si="13"/>
        <v>0</v>
      </c>
    </row>
    <row r="286" spans="1:22" hidden="1">
      <c r="A286" s="238"/>
      <c r="E286" s="238"/>
      <c r="F286" s="238"/>
      <c r="G286" s="238"/>
      <c r="H286" s="238"/>
      <c r="L286" s="240"/>
      <c r="O286" s="240"/>
      <c r="R286" s="240">
        <f t="shared" si="14"/>
        <v>0</v>
      </c>
      <c r="S286" s="240">
        <f>IFERROR(IF(J286="X",0,IF(K286="X",0,VLOOKUP(K286,'2'!$K$3:$L$16,2,FALSE))),0)</f>
        <v>0</v>
      </c>
      <c r="T286" s="240">
        <f t="shared" si="12"/>
        <v>0</v>
      </c>
      <c r="U286" s="240">
        <f>IFERROR(VLOOKUP(K286,'2'!$K$3:$M$16,3,FALSE),0)</f>
        <v>0</v>
      </c>
      <c r="V286" s="240">
        <f t="shared" si="13"/>
        <v>0</v>
      </c>
    </row>
    <row r="287" spans="1:22" hidden="1">
      <c r="A287" s="238"/>
      <c r="E287" s="238"/>
      <c r="F287" s="238"/>
      <c r="G287" s="238"/>
      <c r="H287" s="238"/>
      <c r="L287" s="240"/>
      <c r="O287" s="240"/>
      <c r="R287" s="240">
        <f t="shared" si="14"/>
        <v>0</v>
      </c>
      <c r="S287" s="240">
        <f>IFERROR(IF(J287="X",0,IF(K287="X",0,VLOOKUP(K287,'2'!$K$3:$L$16,2,FALSE))),0)</f>
        <v>0</v>
      </c>
      <c r="T287" s="240">
        <f t="shared" si="12"/>
        <v>0</v>
      </c>
      <c r="U287" s="240">
        <f>IFERROR(VLOOKUP(K287,'2'!$K$3:$M$16,3,FALSE),0)</f>
        <v>0</v>
      </c>
      <c r="V287" s="240">
        <f t="shared" si="13"/>
        <v>0</v>
      </c>
    </row>
    <row r="288" spans="1:22" hidden="1">
      <c r="A288" s="238"/>
      <c r="E288" s="238"/>
      <c r="F288" s="238"/>
      <c r="G288" s="238"/>
      <c r="H288" s="238"/>
      <c r="L288" s="240"/>
      <c r="O288" s="240"/>
      <c r="R288" s="240">
        <f t="shared" si="14"/>
        <v>0</v>
      </c>
      <c r="S288" s="240">
        <f>IFERROR(IF(J288="X",0,IF(K288="X",0,VLOOKUP(K288,'2'!$K$3:$L$16,2,FALSE))),0)</f>
        <v>0</v>
      </c>
      <c r="T288" s="240">
        <f t="shared" si="12"/>
        <v>0</v>
      </c>
      <c r="U288" s="240">
        <f>IFERROR(VLOOKUP(K288,'2'!$K$3:$M$16,3,FALSE),0)</f>
        <v>0</v>
      </c>
      <c r="V288" s="240">
        <f t="shared" si="13"/>
        <v>0</v>
      </c>
    </row>
    <row r="289" spans="1:22" hidden="1">
      <c r="A289" s="238"/>
      <c r="E289" s="238"/>
      <c r="F289" s="238"/>
      <c r="G289" s="238"/>
      <c r="H289" s="238"/>
      <c r="L289" s="240"/>
      <c r="O289" s="240"/>
      <c r="R289" s="240">
        <f t="shared" si="14"/>
        <v>0</v>
      </c>
      <c r="S289" s="240">
        <f>IFERROR(IF(J289="X",0,IF(K289="X",0,VLOOKUP(K289,'2'!$K$3:$L$16,2,FALSE))),0)</f>
        <v>0</v>
      </c>
      <c r="T289" s="240">
        <f t="shared" si="12"/>
        <v>0</v>
      </c>
      <c r="U289" s="240">
        <f>IFERROR(VLOOKUP(K289,'2'!$K$3:$M$16,3,FALSE),0)</f>
        <v>0</v>
      </c>
      <c r="V289" s="240">
        <f t="shared" si="13"/>
        <v>0</v>
      </c>
    </row>
    <row r="290" spans="1:22" hidden="1">
      <c r="A290" s="238"/>
      <c r="E290" s="238"/>
      <c r="F290" s="238"/>
      <c r="G290" s="238"/>
      <c r="H290" s="238"/>
      <c r="L290" s="240"/>
      <c r="O290" s="240"/>
      <c r="R290" s="240">
        <f t="shared" si="14"/>
        <v>0</v>
      </c>
      <c r="S290" s="240">
        <f>IFERROR(IF(J290="X",0,IF(K290="X",0,VLOOKUP(K290,'2'!$K$3:$L$16,2,FALSE))),0)</f>
        <v>0</v>
      </c>
      <c r="T290" s="240">
        <f t="shared" si="12"/>
        <v>0</v>
      </c>
      <c r="U290" s="240">
        <f>IFERROR(VLOOKUP(K290,'2'!$K$3:$M$16,3,FALSE),0)</f>
        <v>0</v>
      </c>
      <c r="V290" s="240">
        <f t="shared" si="13"/>
        <v>0</v>
      </c>
    </row>
    <row r="291" spans="1:22" hidden="1">
      <c r="A291" s="238"/>
      <c r="E291" s="238"/>
      <c r="F291" s="238"/>
      <c r="G291" s="238"/>
      <c r="H291" s="238"/>
      <c r="L291" s="240"/>
      <c r="O291" s="240"/>
      <c r="R291" s="240">
        <f t="shared" si="14"/>
        <v>0</v>
      </c>
      <c r="S291" s="240">
        <f>IFERROR(IF(J291="X",0,IF(K291="X",0,VLOOKUP(K291,'2'!$K$3:$L$16,2,FALSE))),0)</f>
        <v>0</v>
      </c>
      <c r="T291" s="240">
        <f t="shared" si="12"/>
        <v>0</v>
      </c>
      <c r="U291" s="240">
        <f>IFERROR(VLOOKUP(K291,'2'!$K$3:$M$16,3,FALSE),0)</f>
        <v>0</v>
      </c>
      <c r="V291" s="240">
        <f t="shared" si="13"/>
        <v>0</v>
      </c>
    </row>
    <row r="292" spans="1:22" hidden="1">
      <c r="A292" s="238"/>
      <c r="E292" s="238"/>
      <c r="F292" s="238"/>
      <c r="G292" s="238"/>
      <c r="H292" s="238"/>
      <c r="L292" s="240"/>
      <c r="O292" s="240"/>
      <c r="R292" s="240">
        <f t="shared" si="14"/>
        <v>0</v>
      </c>
      <c r="S292" s="240">
        <f>IFERROR(IF(J292="X",0,IF(K292="X",0,VLOOKUP(K292,'2'!$K$3:$L$16,2,FALSE))),0)</f>
        <v>0</v>
      </c>
      <c r="T292" s="240">
        <f t="shared" si="12"/>
        <v>0</v>
      </c>
      <c r="U292" s="240">
        <f>IFERROR(VLOOKUP(K292,'2'!$K$3:$M$16,3,FALSE),0)</f>
        <v>0</v>
      </c>
      <c r="V292" s="240">
        <f t="shared" si="13"/>
        <v>0</v>
      </c>
    </row>
    <row r="293" spans="1:22" hidden="1">
      <c r="A293" s="238"/>
      <c r="E293" s="238"/>
      <c r="F293" s="238"/>
      <c r="G293" s="238"/>
      <c r="H293" s="238"/>
      <c r="L293" s="240"/>
      <c r="O293" s="240"/>
      <c r="R293" s="240">
        <f t="shared" si="14"/>
        <v>0</v>
      </c>
      <c r="S293" s="240">
        <f>IFERROR(IF(J293="X",0,IF(K293="X",0,VLOOKUP(K293,'2'!$K$3:$L$16,2,FALSE))),0)</f>
        <v>0</v>
      </c>
      <c r="T293" s="240">
        <f t="shared" si="12"/>
        <v>0</v>
      </c>
      <c r="U293" s="240">
        <f>IFERROR(VLOOKUP(K293,'2'!$K$3:$M$16,3,FALSE),0)</f>
        <v>0</v>
      </c>
      <c r="V293" s="240">
        <f t="shared" si="13"/>
        <v>0</v>
      </c>
    </row>
    <row r="294" spans="1:22" hidden="1">
      <c r="A294" s="238"/>
      <c r="E294" s="238"/>
      <c r="F294" s="238"/>
      <c r="G294" s="238"/>
      <c r="H294" s="238"/>
      <c r="L294" s="240"/>
      <c r="O294" s="240"/>
      <c r="R294" s="240">
        <f t="shared" si="14"/>
        <v>0</v>
      </c>
      <c r="S294" s="240">
        <f>IFERROR(IF(J294="X",0,IF(K294="X",0,VLOOKUP(K294,'2'!$K$3:$L$16,2,FALSE))),0)</f>
        <v>0</v>
      </c>
      <c r="T294" s="240">
        <f t="shared" si="12"/>
        <v>0</v>
      </c>
      <c r="U294" s="240">
        <f>IFERROR(VLOOKUP(K294,'2'!$K$3:$M$16,3,FALSE),0)</f>
        <v>0</v>
      </c>
      <c r="V294" s="240">
        <f t="shared" si="13"/>
        <v>0</v>
      </c>
    </row>
    <row r="295" spans="1:22" hidden="1">
      <c r="A295" s="238"/>
      <c r="E295" s="238"/>
      <c r="F295" s="238"/>
      <c r="G295" s="238"/>
      <c r="H295" s="238"/>
      <c r="L295" s="240"/>
      <c r="O295" s="240"/>
      <c r="R295" s="240">
        <f t="shared" si="14"/>
        <v>0</v>
      </c>
      <c r="S295" s="240">
        <f>IFERROR(IF(J295="X",0,IF(K295="X",0,VLOOKUP(K295,'2'!$K$3:$L$16,2,FALSE))),0)</f>
        <v>0</v>
      </c>
      <c r="T295" s="240">
        <f t="shared" si="12"/>
        <v>0</v>
      </c>
      <c r="U295" s="240">
        <f>IFERROR(VLOOKUP(K295,'2'!$K$3:$M$16,3,FALSE),0)</f>
        <v>0</v>
      </c>
      <c r="V295" s="240">
        <f t="shared" si="13"/>
        <v>0</v>
      </c>
    </row>
    <row r="296" spans="1:22" hidden="1">
      <c r="A296" s="238"/>
      <c r="E296" s="238"/>
      <c r="F296" s="238"/>
      <c r="G296" s="238"/>
      <c r="H296" s="238"/>
      <c r="L296" s="240"/>
      <c r="O296" s="240"/>
      <c r="R296" s="240">
        <f t="shared" si="14"/>
        <v>0</v>
      </c>
      <c r="S296" s="240">
        <f>IFERROR(IF(J296="X",0,IF(K296="X",0,VLOOKUP(K296,'2'!$K$3:$L$16,2,FALSE))),0)</f>
        <v>0</v>
      </c>
      <c r="T296" s="240">
        <f t="shared" si="12"/>
        <v>0</v>
      </c>
      <c r="U296" s="240">
        <f>IFERROR(VLOOKUP(K296,'2'!$K$3:$M$16,3,FALSE),0)</f>
        <v>0</v>
      </c>
      <c r="V296" s="240">
        <f t="shared" si="13"/>
        <v>0</v>
      </c>
    </row>
    <row r="297" spans="1:22" hidden="1">
      <c r="A297" s="238"/>
      <c r="E297" s="238"/>
      <c r="F297" s="238"/>
      <c r="G297" s="238"/>
      <c r="H297" s="238"/>
      <c r="L297" s="240"/>
      <c r="O297" s="240"/>
      <c r="R297" s="240">
        <f t="shared" si="14"/>
        <v>0</v>
      </c>
      <c r="S297" s="240">
        <f>IFERROR(IF(J297="X",0,IF(K297="X",0,VLOOKUP(K297,'2'!$K$3:$L$16,2,FALSE))),0)</f>
        <v>0</v>
      </c>
      <c r="T297" s="240">
        <f t="shared" si="12"/>
        <v>0</v>
      </c>
      <c r="U297" s="240">
        <f>IFERROR(VLOOKUP(K297,'2'!$K$3:$M$16,3,FALSE),0)</f>
        <v>0</v>
      </c>
      <c r="V297" s="240">
        <f t="shared" si="13"/>
        <v>0</v>
      </c>
    </row>
    <row r="298" spans="1:22" hidden="1">
      <c r="A298" s="238"/>
      <c r="E298" s="238"/>
      <c r="F298" s="238"/>
      <c r="G298" s="238"/>
      <c r="H298" s="238"/>
      <c r="L298" s="240"/>
      <c r="O298" s="240"/>
      <c r="R298" s="240">
        <f t="shared" si="14"/>
        <v>0</v>
      </c>
      <c r="S298" s="240">
        <f>IFERROR(IF(J298="X",0,IF(K298="X",0,VLOOKUP(K298,'2'!$K$3:$L$16,2,FALSE))),0)</f>
        <v>0</v>
      </c>
      <c r="T298" s="240">
        <f t="shared" si="12"/>
        <v>0</v>
      </c>
      <c r="U298" s="240">
        <f>IFERROR(VLOOKUP(K298,'2'!$K$3:$M$16,3,FALSE),0)</f>
        <v>0</v>
      </c>
      <c r="V298" s="240">
        <f t="shared" si="13"/>
        <v>0</v>
      </c>
    </row>
    <row r="299" spans="1:22" hidden="1">
      <c r="A299" s="238"/>
      <c r="E299" s="238"/>
      <c r="F299" s="238"/>
      <c r="G299" s="238"/>
      <c r="H299" s="238"/>
      <c r="L299" s="240"/>
      <c r="O299" s="240"/>
      <c r="R299" s="240">
        <f t="shared" si="14"/>
        <v>0</v>
      </c>
      <c r="S299" s="240">
        <f>IFERROR(IF(J299="X",0,IF(K299="X",0,VLOOKUP(K299,'2'!$K$3:$L$16,2,FALSE))),0)</f>
        <v>0</v>
      </c>
      <c r="T299" s="240">
        <f t="shared" si="12"/>
        <v>0</v>
      </c>
      <c r="U299" s="240">
        <f>IFERROR(VLOOKUP(K299,'2'!$K$3:$M$16,3,FALSE),0)</f>
        <v>0</v>
      </c>
      <c r="V299" s="240">
        <f t="shared" si="13"/>
        <v>0</v>
      </c>
    </row>
    <row r="300" spans="1:22" hidden="1">
      <c r="A300" s="238"/>
      <c r="E300" s="238"/>
      <c r="F300" s="238"/>
      <c r="G300" s="238"/>
      <c r="H300" s="238"/>
      <c r="L300" s="240"/>
      <c r="O300" s="240"/>
      <c r="R300" s="240">
        <f t="shared" si="14"/>
        <v>0</v>
      </c>
      <c r="S300" s="240">
        <f>IFERROR(IF(J300="X",0,IF(K300="X",0,VLOOKUP(K300,'2'!$K$3:$L$16,2,FALSE))),0)</f>
        <v>0</v>
      </c>
      <c r="T300" s="240">
        <f t="shared" si="12"/>
        <v>0</v>
      </c>
      <c r="U300" s="240">
        <f>IFERROR(VLOOKUP(K300,'2'!$K$3:$M$16,3,FALSE),0)</f>
        <v>0</v>
      </c>
      <c r="V300" s="240">
        <f t="shared" si="13"/>
        <v>0</v>
      </c>
    </row>
    <row r="301" spans="1:22" hidden="1">
      <c r="A301" s="238"/>
      <c r="E301" s="238"/>
      <c r="F301" s="238"/>
      <c r="G301" s="238"/>
      <c r="H301" s="238"/>
      <c r="L301" s="240"/>
      <c r="O301" s="240"/>
      <c r="R301" s="240">
        <f t="shared" si="14"/>
        <v>0</v>
      </c>
      <c r="S301" s="240">
        <f>IFERROR(IF(J301="X",0,IF(K301="X",0,VLOOKUP(K301,'2'!$K$3:$L$16,2,FALSE))),0)</f>
        <v>0</v>
      </c>
      <c r="T301" s="240">
        <f t="shared" si="12"/>
        <v>0</v>
      </c>
      <c r="U301" s="240">
        <f>IFERROR(VLOOKUP(K301,'2'!$K$3:$M$16,3,FALSE),0)</f>
        <v>0</v>
      </c>
      <c r="V301" s="240">
        <f t="shared" si="13"/>
        <v>0</v>
      </c>
    </row>
    <row r="302" spans="1:22" hidden="1">
      <c r="A302" s="238"/>
      <c r="E302" s="238"/>
      <c r="F302" s="238"/>
      <c r="G302" s="238"/>
      <c r="H302" s="238"/>
      <c r="L302" s="240"/>
      <c r="O302" s="240"/>
      <c r="R302" s="240">
        <f t="shared" si="14"/>
        <v>0</v>
      </c>
      <c r="S302" s="240">
        <f>IFERROR(IF(J302="X",0,IF(K302="X",0,VLOOKUP(K302,'2'!$K$3:$L$16,2,FALSE))),0)</f>
        <v>0</v>
      </c>
      <c r="T302" s="240">
        <f t="shared" si="12"/>
        <v>0</v>
      </c>
      <c r="U302" s="240">
        <f>IFERROR(VLOOKUP(K302,'2'!$K$3:$M$16,3,FALSE),0)</f>
        <v>0</v>
      </c>
      <c r="V302" s="240">
        <f t="shared" si="13"/>
        <v>0</v>
      </c>
    </row>
    <row r="303" spans="1:22" hidden="1">
      <c r="A303" s="238"/>
      <c r="E303" s="238"/>
      <c r="F303" s="238"/>
      <c r="G303" s="238"/>
      <c r="H303" s="238"/>
      <c r="L303" s="240"/>
      <c r="O303" s="240"/>
      <c r="R303" s="240">
        <f t="shared" si="14"/>
        <v>0</v>
      </c>
      <c r="S303" s="240">
        <f>IFERROR(IF(J303="X",0,IF(K303="X",0,VLOOKUP(K303,'2'!$K$3:$L$16,2,FALSE))),0)</f>
        <v>0</v>
      </c>
      <c r="T303" s="240">
        <f t="shared" si="12"/>
        <v>0</v>
      </c>
      <c r="U303" s="240">
        <f>IFERROR(VLOOKUP(K303,'2'!$K$3:$M$16,3,FALSE),0)</f>
        <v>0</v>
      </c>
      <c r="V303" s="240">
        <f t="shared" si="13"/>
        <v>0</v>
      </c>
    </row>
    <row r="304" spans="1:22" hidden="1">
      <c r="A304" s="238"/>
      <c r="E304" s="238"/>
      <c r="F304" s="238"/>
      <c r="G304" s="238"/>
      <c r="H304" s="238"/>
      <c r="L304" s="240"/>
      <c r="O304" s="240"/>
      <c r="R304" s="240">
        <f t="shared" si="14"/>
        <v>0</v>
      </c>
      <c r="S304" s="240">
        <f>IFERROR(IF(J304="X",0,IF(K304="X",0,VLOOKUP(K304,'2'!$K$3:$L$16,2,FALSE))),0)</f>
        <v>0</v>
      </c>
      <c r="T304" s="240">
        <f t="shared" si="12"/>
        <v>0</v>
      </c>
      <c r="U304" s="240">
        <f>IFERROR(VLOOKUP(K304,'2'!$K$3:$M$16,3,FALSE),0)</f>
        <v>0</v>
      </c>
      <c r="V304" s="240">
        <f t="shared" si="13"/>
        <v>0</v>
      </c>
    </row>
    <row r="305" spans="1:22" hidden="1">
      <c r="A305" s="238"/>
      <c r="E305" s="238"/>
      <c r="F305" s="238"/>
      <c r="G305" s="238"/>
      <c r="H305" s="238"/>
      <c r="L305" s="240"/>
      <c r="O305" s="240"/>
      <c r="R305" s="240">
        <f t="shared" si="14"/>
        <v>0</v>
      </c>
      <c r="S305" s="240">
        <f>IFERROR(IF(J305="X",0,IF(K305="X",0,VLOOKUP(K305,'2'!$K$3:$L$16,2,FALSE))),0)</f>
        <v>0</v>
      </c>
      <c r="T305" s="240">
        <f t="shared" si="12"/>
        <v>0</v>
      </c>
      <c r="U305" s="240">
        <f>IFERROR(VLOOKUP(K305,'2'!$K$3:$M$16,3,FALSE),0)</f>
        <v>0</v>
      </c>
      <c r="V305" s="240">
        <f t="shared" si="13"/>
        <v>0</v>
      </c>
    </row>
    <row r="306" spans="1:22" hidden="1">
      <c r="A306" s="238"/>
      <c r="E306" s="238"/>
      <c r="F306" s="238"/>
      <c r="G306" s="238"/>
      <c r="H306" s="238"/>
      <c r="L306" s="240"/>
      <c r="O306" s="240"/>
      <c r="R306" s="240">
        <f t="shared" si="14"/>
        <v>0</v>
      </c>
      <c r="S306" s="240">
        <f>IFERROR(IF(J306="X",0,IF(K306="X",0,VLOOKUP(K306,'2'!$K$3:$L$16,2,FALSE))),0)</f>
        <v>0</v>
      </c>
      <c r="T306" s="240">
        <f t="shared" si="12"/>
        <v>0</v>
      </c>
      <c r="U306" s="240">
        <f>IFERROR(VLOOKUP(K306,'2'!$K$3:$M$16,3,FALSE),0)</f>
        <v>0</v>
      </c>
      <c r="V306" s="240">
        <f t="shared" si="13"/>
        <v>0</v>
      </c>
    </row>
    <row r="307" spans="1:22" hidden="1">
      <c r="A307" s="238"/>
      <c r="E307" s="238"/>
      <c r="F307" s="238"/>
      <c r="G307" s="238"/>
      <c r="H307" s="238"/>
      <c r="L307" s="240"/>
      <c r="O307" s="240"/>
      <c r="R307" s="240">
        <f t="shared" si="14"/>
        <v>0</v>
      </c>
      <c r="S307" s="240">
        <f>IFERROR(IF(J307="X",0,IF(K307="X",0,VLOOKUP(K307,'2'!$K$3:$L$16,2,FALSE))),0)</f>
        <v>0</v>
      </c>
      <c r="T307" s="240">
        <f t="shared" si="12"/>
        <v>0</v>
      </c>
      <c r="U307" s="240">
        <f>IFERROR(VLOOKUP(K307,'2'!$K$3:$M$16,3,FALSE),0)</f>
        <v>0</v>
      </c>
      <c r="V307" s="240">
        <f t="shared" si="13"/>
        <v>0</v>
      </c>
    </row>
    <row r="308" spans="1:22" hidden="1">
      <c r="A308" s="238"/>
      <c r="E308" s="238"/>
      <c r="F308" s="238"/>
      <c r="G308" s="238"/>
      <c r="H308" s="238"/>
      <c r="L308" s="240"/>
      <c r="O308" s="240"/>
      <c r="R308" s="240">
        <f t="shared" si="14"/>
        <v>0</v>
      </c>
      <c r="S308" s="240">
        <f>IFERROR(IF(J308="X",0,IF(K308="X",0,VLOOKUP(K308,'2'!$K$3:$L$16,2,FALSE))),0)</f>
        <v>0</v>
      </c>
      <c r="T308" s="240">
        <f t="shared" si="12"/>
        <v>0</v>
      </c>
      <c r="U308" s="240">
        <f>IFERROR(VLOOKUP(K308,'2'!$K$3:$M$16,3,FALSE),0)</f>
        <v>0</v>
      </c>
      <c r="V308" s="240">
        <f t="shared" si="13"/>
        <v>0</v>
      </c>
    </row>
    <row r="309" spans="1:22" hidden="1">
      <c r="A309" s="238"/>
      <c r="E309" s="238"/>
      <c r="F309" s="238"/>
      <c r="G309" s="238"/>
      <c r="H309" s="238"/>
      <c r="L309" s="240"/>
      <c r="O309" s="240"/>
      <c r="R309" s="240">
        <f t="shared" si="14"/>
        <v>0</v>
      </c>
      <c r="S309" s="240">
        <f>IFERROR(IF(J309="X",0,IF(K309="X",0,VLOOKUP(K309,'2'!$K$3:$L$16,2,FALSE))),0)</f>
        <v>0</v>
      </c>
      <c r="T309" s="240">
        <f t="shared" si="12"/>
        <v>0</v>
      </c>
      <c r="U309" s="240">
        <f>IFERROR(VLOOKUP(K309,'2'!$K$3:$M$16,3,FALSE),0)</f>
        <v>0</v>
      </c>
      <c r="V309" s="240">
        <f t="shared" si="13"/>
        <v>0</v>
      </c>
    </row>
    <row r="310" spans="1:22" hidden="1">
      <c r="A310" s="238"/>
      <c r="E310" s="238"/>
      <c r="F310" s="238"/>
      <c r="G310" s="238"/>
      <c r="H310" s="238"/>
      <c r="L310" s="240"/>
      <c r="O310" s="240"/>
      <c r="R310" s="240">
        <f t="shared" si="14"/>
        <v>0</v>
      </c>
      <c r="S310" s="240">
        <f>IFERROR(IF(J310="X",0,IF(K310="X",0,VLOOKUP(K310,'2'!$K$3:$L$16,2,FALSE))),0)</f>
        <v>0</v>
      </c>
      <c r="T310" s="240">
        <f t="shared" si="12"/>
        <v>0</v>
      </c>
      <c r="U310" s="240">
        <f>IFERROR(VLOOKUP(K310,'2'!$K$3:$M$16,3,FALSE),0)</f>
        <v>0</v>
      </c>
      <c r="V310" s="240">
        <f t="shared" si="13"/>
        <v>0</v>
      </c>
    </row>
    <row r="311" spans="1:22" hidden="1">
      <c r="A311" s="238"/>
      <c r="E311" s="238"/>
      <c r="F311" s="238"/>
      <c r="G311" s="238"/>
      <c r="H311" s="238"/>
      <c r="L311" s="240"/>
      <c r="O311" s="240"/>
      <c r="R311" s="240">
        <f t="shared" si="14"/>
        <v>0</v>
      </c>
      <c r="S311" s="240">
        <f>IFERROR(IF(J311="X",0,IF(K311="X",0,VLOOKUP(K311,'2'!$K$3:$L$16,2,FALSE))),0)</f>
        <v>0</v>
      </c>
      <c r="T311" s="240">
        <f t="shared" si="12"/>
        <v>0</v>
      </c>
      <c r="U311" s="240">
        <f>IFERROR(VLOOKUP(K311,'2'!$K$3:$M$16,3,FALSE),0)</f>
        <v>0</v>
      </c>
      <c r="V311" s="240">
        <f t="shared" si="13"/>
        <v>0</v>
      </c>
    </row>
    <row r="312" spans="1:22" hidden="1">
      <c r="A312" s="238"/>
      <c r="E312" s="238"/>
      <c r="F312" s="238"/>
      <c r="G312" s="238"/>
      <c r="H312" s="238"/>
      <c r="L312" s="240"/>
      <c r="O312" s="240"/>
      <c r="R312" s="240">
        <f t="shared" si="14"/>
        <v>0</v>
      </c>
      <c r="S312" s="240">
        <f>IFERROR(IF(J312="X",0,IF(K312="X",0,VLOOKUP(K312,'2'!$K$3:$L$16,2,FALSE))),0)</f>
        <v>0</v>
      </c>
      <c r="T312" s="240">
        <f t="shared" si="12"/>
        <v>0</v>
      </c>
      <c r="U312" s="240">
        <f>IFERROR(VLOOKUP(K312,'2'!$K$3:$M$16,3,FALSE),0)</f>
        <v>0</v>
      </c>
      <c r="V312" s="240">
        <f t="shared" si="13"/>
        <v>0</v>
      </c>
    </row>
    <row r="313" spans="1:22" hidden="1">
      <c r="A313" s="238"/>
      <c r="E313" s="238"/>
      <c r="F313" s="238"/>
      <c r="G313" s="238"/>
      <c r="H313" s="238"/>
      <c r="L313" s="240"/>
      <c r="O313" s="240"/>
      <c r="R313" s="240">
        <f t="shared" si="14"/>
        <v>0</v>
      </c>
      <c r="S313" s="240">
        <f>IFERROR(IF(J313="X",0,IF(K313="X",0,VLOOKUP(K313,'2'!$K$3:$L$16,2,FALSE))),0)</f>
        <v>0</v>
      </c>
      <c r="T313" s="240">
        <f t="shared" si="12"/>
        <v>0</v>
      </c>
      <c r="U313" s="240">
        <f>IFERROR(VLOOKUP(K313,'2'!$K$3:$M$16,3,FALSE),0)</f>
        <v>0</v>
      </c>
      <c r="V313" s="240">
        <f t="shared" si="13"/>
        <v>0</v>
      </c>
    </row>
    <row r="314" spans="1:22" hidden="1">
      <c r="A314" s="238"/>
      <c r="E314" s="238"/>
      <c r="F314" s="238"/>
      <c r="G314" s="238"/>
      <c r="H314" s="238"/>
      <c r="L314" s="240"/>
      <c r="O314" s="240"/>
      <c r="R314" s="240">
        <f t="shared" si="14"/>
        <v>0</v>
      </c>
      <c r="S314" s="240">
        <f>IFERROR(IF(J314="X",0,IF(K314="X",0,VLOOKUP(K314,'2'!$K$3:$L$16,2,FALSE))),0)</f>
        <v>0</v>
      </c>
      <c r="T314" s="240">
        <f t="shared" si="12"/>
        <v>0</v>
      </c>
      <c r="U314" s="240">
        <f>IFERROR(VLOOKUP(K314,'2'!$K$3:$M$16,3,FALSE),0)</f>
        <v>0</v>
      </c>
      <c r="V314" s="240">
        <f t="shared" si="13"/>
        <v>0</v>
      </c>
    </row>
    <row r="315" spans="1:22" hidden="1">
      <c r="A315" s="238"/>
      <c r="E315" s="238"/>
      <c r="F315" s="238"/>
      <c r="G315" s="238"/>
      <c r="H315" s="238"/>
      <c r="L315" s="240"/>
      <c r="O315" s="240"/>
      <c r="R315" s="240">
        <f t="shared" si="14"/>
        <v>0</v>
      </c>
      <c r="S315" s="240">
        <f>IFERROR(IF(J315="X",0,IF(K315="X",0,VLOOKUP(K315,'2'!$K$3:$L$16,2,FALSE))),0)</f>
        <v>0</v>
      </c>
      <c r="T315" s="240">
        <f t="shared" si="12"/>
        <v>0</v>
      </c>
      <c r="U315" s="240">
        <f>IFERROR(VLOOKUP(K315,'2'!$K$3:$M$16,3,FALSE),0)</f>
        <v>0</v>
      </c>
      <c r="V315" s="240">
        <f t="shared" si="13"/>
        <v>0</v>
      </c>
    </row>
    <row r="316" spans="1:22" hidden="1">
      <c r="A316" s="238"/>
      <c r="E316" s="238"/>
      <c r="F316" s="238"/>
      <c r="G316" s="238"/>
      <c r="H316" s="238"/>
      <c r="L316" s="240"/>
      <c r="O316" s="240"/>
      <c r="R316" s="240">
        <f t="shared" si="14"/>
        <v>0</v>
      </c>
      <c r="S316" s="240">
        <f>IFERROR(IF(J316="X",0,IF(K316="X",0,VLOOKUP(K316,'2'!$K$3:$L$16,2,FALSE))),0)</f>
        <v>0</v>
      </c>
      <c r="T316" s="240">
        <f t="shared" si="12"/>
        <v>0</v>
      </c>
      <c r="U316" s="240">
        <f>IFERROR(VLOOKUP(K316,'2'!$K$3:$M$16,3,FALSE),0)</f>
        <v>0</v>
      </c>
      <c r="V316" s="240">
        <f t="shared" si="13"/>
        <v>0</v>
      </c>
    </row>
    <row r="317" spans="1:22" hidden="1">
      <c r="A317" s="238"/>
      <c r="E317" s="238"/>
      <c r="F317" s="238"/>
      <c r="G317" s="238"/>
      <c r="H317" s="238"/>
      <c r="L317" s="240"/>
      <c r="O317" s="240"/>
      <c r="R317" s="240">
        <f t="shared" si="14"/>
        <v>0</v>
      </c>
      <c r="S317" s="240">
        <f>IFERROR(IF(J317="X",0,IF(K317="X",0,VLOOKUP(K317,'2'!$K$3:$L$16,2,FALSE))),0)</f>
        <v>0</v>
      </c>
      <c r="T317" s="240">
        <f t="shared" si="12"/>
        <v>0</v>
      </c>
      <c r="U317" s="240">
        <f>IFERROR(VLOOKUP(K317,'2'!$K$3:$M$16,3,FALSE),0)</f>
        <v>0</v>
      </c>
      <c r="V317" s="240">
        <f t="shared" si="13"/>
        <v>0</v>
      </c>
    </row>
    <row r="318" spans="1:22" hidden="1">
      <c r="A318" s="238"/>
      <c r="E318" s="238"/>
      <c r="F318" s="238"/>
      <c r="G318" s="238"/>
      <c r="H318" s="238"/>
      <c r="L318" s="240"/>
      <c r="O318" s="240"/>
      <c r="R318" s="240">
        <f t="shared" si="14"/>
        <v>0</v>
      </c>
      <c r="S318" s="240">
        <f>IFERROR(IF(J318="X",0,IF(K318="X",0,VLOOKUP(K318,'2'!$K$3:$L$16,2,FALSE))),0)</f>
        <v>0</v>
      </c>
      <c r="T318" s="240">
        <f t="shared" si="12"/>
        <v>0</v>
      </c>
      <c r="U318" s="240">
        <f>IFERROR(VLOOKUP(K318,'2'!$K$3:$M$16,3,FALSE),0)</f>
        <v>0</v>
      </c>
      <c r="V318" s="240">
        <f t="shared" si="13"/>
        <v>0</v>
      </c>
    </row>
    <row r="319" spans="1:22" hidden="1">
      <c r="A319" s="238"/>
      <c r="E319" s="238"/>
      <c r="F319" s="238"/>
      <c r="G319" s="238"/>
      <c r="H319" s="238"/>
      <c r="L319" s="240"/>
      <c r="O319" s="240"/>
      <c r="R319" s="240">
        <f t="shared" si="14"/>
        <v>0</v>
      </c>
      <c r="S319" s="240">
        <f>IFERROR(IF(J319="X",0,IF(K319="X",0,VLOOKUP(K319,'2'!$K$3:$L$16,2,FALSE))),0)</f>
        <v>0</v>
      </c>
      <c r="T319" s="240">
        <f t="shared" si="12"/>
        <v>0</v>
      </c>
      <c r="U319" s="240">
        <f>IFERROR(VLOOKUP(K319,'2'!$K$3:$M$16,3,FALSE),0)</f>
        <v>0</v>
      </c>
      <c r="V319" s="240">
        <f t="shared" si="13"/>
        <v>0</v>
      </c>
    </row>
    <row r="320" spans="1:22" hidden="1">
      <c r="A320" s="238"/>
      <c r="E320" s="238"/>
      <c r="F320" s="238"/>
      <c r="G320" s="238"/>
      <c r="H320" s="238"/>
      <c r="L320" s="240"/>
      <c r="O320" s="240"/>
      <c r="R320" s="240">
        <f t="shared" si="14"/>
        <v>0</v>
      </c>
      <c r="S320" s="240">
        <f>IFERROR(IF(J320="X",0,IF(K320="X",0,VLOOKUP(K320,'2'!$K$3:$L$16,2,FALSE))),0)</f>
        <v>0</v>
      </c>
      <c r="T320" s="240">
        <f t="shared" si="12"/>
        <v>0</v>
      </c>
      <c r="U320" s="240">
        <f>IFERROR(VLOOKUP(K320,'2'!$K$3:$M$16,3,FALSE),0)</f>
        <v>0</v>
      </c>
      <c r="V320" s="240">
        <f t="shared" si="13"/>
        <v>0</v>
      </c>
    </row>
    <row r="321" spans="1:22" hidden="1">
      <c r="A321" s="238"/>
      <c r="E321" s="238"/>
      <c r="F321" s="238"/>
      <c r="G321" s="238"/>
      <c r="H321" s="238"/>
      <c r="L321" s="240"/>
      <c r="O321" s="240"/>
      <c r="R321" s="240">
        <f t="shared" si="14"/>
        <v>0</v>
      </c>
      <c r="S321" s="240">
        <f>IFERROR(IF(J321="X",0,IF(K321="X",0,VLOOKUP(K321,'2'!$K$3:$L$16,2,FALSE))),0)</f>
        <v>0</v>
      </c>
      <c r="T321" s="240">
        <f t="shared" si="12"/>
        <v>0</v>
      </c>
      <c r="U321" s="240">
        <f>IFERROR(VLOOKUP(K321,'2'!$K$3:$M$16,3,FALSE),0)</f>
        <v>0</v>
      </c>
      <c r="V321" s="240">
        <f t="shared" si="13"/>
        <v>0</v>
      </c>
    </row>
    <row r="322" spans="1:22" hidden="1">
      <c r="A322" s="238"/>
      <c r="E322" s="238"/>
      <c r="F322" s="238"/>
      <c r="G322" s="238"/>
      <c r="H322" s="238"/>
      <c r="L322" s="240"/>
      <c r="O322" s="240"/>
      <c r="R322" s="240">
        <f t="shared" si="14"/>
        <v>0</v>
      </c>
      <c r="S322" s="240">
        <f>IFERROR(IF(J322="X",0,IF(K322="X",0,VLOOKUP(K322,'2'!$K$3:$L$16,2,FALSE))),0)</f>
        <v>0</v>
      </c>
      <c r="T322" s="240">
        <f t="shared" si="12"/>
        <v>0</v>
      </c>
      <c r="U322" s="240">
        <f>IFERROR(VLOOKUP(K322,'2'!$K$3:$M$16,3,FALSE),0)</f>
        <v>0</v>
      </c>
      <c r="V322" s="240">
        <f t="shared" si="13"/>
        <v>0</v>
      </c>
    </row>
    <row r="323" spans="1:22" hidden="1">
      <c r="A323" s="238"/>
      <c r="E323" s="238"/>
      <c r="F323" s="238"/>
      <c r="G323" s="238"/>
      <c r="H323" s="238"/>
      <c r="L323" s="240"/>
      <c r="O323" s="240"/>
      <c r="R323" s="240">
        <f t="shared" si="14"/>
        <v>0</v>
      </c>
      <c r="S323" s="240">
        <f>IFERROR(IF(J323="X",0,IF(K323="X",0,VLOOKUP(K323,'2'!$K$3:$L$16,2,FALSE))),0)</f>
        <v>0</v>
      </c>
      <c r="T323" s="240">
        <f t="shared" si="12"/>
        <v>0</v>
      </c>
      <c r="U323" s="240">
        <f>IFERROR(VLOOKUP(K323,'2'!$K$3:$M$16,3,FALSE),0)</f>
        <v>0</v>
      </c>
      <c r="V323" s="240">
        <f t="shared" si="13"/>
        <v>0</v>
      </c>
    </row>
    <row r="324" spans="1:22" hidden="1">
      <c r="A324" s="238"/>
      <c r="E324" s="238"/>
      <c r="F324" s="238"/>
      <c r="G324" s="238"/>
      <c r="H324" s="238"/>
      <c r="L324" s="240"/>
      <c r="O324" s="240"/>
      <c r="R324" s="240">
        <f t="shared" si="14"/>
        <v>0</v>
      </c>
      <c r="S324" s="240">
        <f>IFERROR(IF(J324="X",0,IF(K324="X",0,VLOOKUP(K324,'2'!$K$3:$L$16,2,FALSE))),0)</f>
        <v>0</v>
      </c>
      <c r="T324" s="240">
        <f t="shared" ref="T324:T387" si="15">R324*S324</f>
        <v>0</v>
      </c>
      <c r="U324" s="240">
        <f>IFERROR(VLOOKUP(K324,'2'!$K$3:$M$16,3,FALSE),0)</f>
        <v>0</v>
      </c>
      <c r="V324" s="240">
        <f t="shared" ref="V324:V387" si="16">IF(U324=0,0,T324/U324)</f>
        <v>0</v>
      </c>
    </row>
    <row r="325" spans="1:22" hidden="1">
      <c r="A325" s="238"/>
      <c r="E325" s="238"/>
      <c r="F325" s="238"/>
      <c r="G325" s="238"/>
      <c r="H325" s="238"/>
      <c r="L325" s="240"/>
      <c r="O325" s="240"/>
      <c r="R325" s="240">
        <f t="shared" ref="R325:R388" si="17">SUM(M325+P325)</f>
        <v>0</v>
      </c>
      <c r="S325" s="240">
        <f>IFERROR(IF(J325="X",0,IF(K325="X",0,VLOOKUP(K325,'2'!$K$3:$L$16,2,FALSE))),0)</f>
        <v>0</v>
      </c>
      <c r="T325" s="240">
        <f t="shared" si="15"/>
        <v>0</v>
      </c>
      <c r="U325" s="240">
        <f>IFERROR(VLOOKUP(K325,'2'!$K$3:$M$16,3,FALSE),0)</f>
        <v>0</v>
      </c>
      <c r="V325" s="240">
        <f t="shared" si="16"/>
        <v>0</v>
      </c>
    </row>
    <row r="326" spans="1:22" hidden="1">
      <c r="A326" s="238"/>
      <c r="E326" s="238"/>
      <c r="F326" s="238"/>
      <c r="G326" s="238"/>
      <c r="H326" s="238"/>
      <c r="L326" s="240"/>
      <c r="O326" s="240"/>
      <c r="R326" s="240">
        <f t="shared" si="17"/>
        <v>0</v>
      </c>
      <c r="S326" s="240">
        <f>IFERROR(IF(J326="X",0,IF(K326="X",0,VLOOKUP(K326,'2'!$K$3:$L$16,2,FALSE))),0)</f>
        <v>0</v>
      </c>
      <c r="T326" s="240">
        <f t="shared" si="15"/>
        <v>0</v>
      </c>
      <c r="U326" s="240">
        <f>IFERROR(VLOOKUP(K326,'2'!$K$3:$M$16,3,FALSE),0)</f>
        <v>0</v>
      </c>
      <c r="V326" s="240">
        <f t="shared" si="16"/>
        <v>0</v>
      </c>
    </row>
    <row r="327" spans="1:22" hidden="1">
      <c r="A327" s="238"/>
      <c r="E327" s="238"/>
      <c r="F327" s="238"/>
      <c r="G327" s="238"/>
      <c r="H327" s="238"/>
      <c r="L327" s="240"/>
      <c r="O327" s="240"/>
      <c r="R327" s="240">
        <f t="shared" si="17"/>
        <v>0</v>
      </c>
      <c r="S327" s="240">
        <f>IFERROR(IF(J327="X",0,IF(K327="X",0,VLOOKUP(K327,'2'!$K$3:$L$16,2,FALSE))),0)</f>
        <v>0</v>
      </c>
      <c r="T327" s="240">
        <f t="shared" si="15"/>
        <v>0</v>
      </c>
      <c r="U327" s="240">
        <f>IFERROR(VLOOKUP(K327,'2'!$K$3:$M$16,3,FALSE),0)</f>
        <v>0</v>
      </c>
      <c r="V327" s="240">
        <f t="shared" si="16"/>
        <v>0</v>
      </c>
    </row>
    <row r="328" spans="1:22" hidden="1">
      <c r="A328" s="238"/>
      <c r="E328" s="238"/>
      <c r="F328" s="238"/>
      <c r="G328" s="238"/>
      <c r="H328" s="238"/>
      <c r="L328" s="240"/>
      <c r="O328" s="240"/>
      <c r="R328" s="240">
        <f t="shared" si="17"/>
        <v>0</v>
      </c>
      <c r="S328" s="240">
        <f>IFERROR(IF(J328="X",0,IF(K328="X",0,VLOOKUP(K328,'2'!$K$3:$L$16,2,FALSE))),0)</f>
        <v>0</v>
      </c>
      <c r="T328" s="240">
        <f t="shared" si="15"/>
        <v>0</v>
      </c>
      <c r="U328" s="240">
        <f>IFERROR(VLOOKUP(K328,'2'!$K$3:$M$16,3,FALSE),0)</f>
        <v>0</v>
      </c>
      <c r="V328" s="240">
        <f t="shared" si="16"/>
        <v>0</v>
      </c>
    </row>
    <row r="329" spans="1:22" hidden="1">
      <c r="A329" s="238"/>
      <c r="E329" s="238"/>
      <c r="F329" s="238"/>
      <c r="G329" s="238"/>
      <c r="H329" s="238"/>
      <c r="L329" s="240"/>
      <c r="O329" s="240"/>
      <c r="R329" s="240">
        <f t="shared" si="17"/>
        <v>0</v>
      </c>
      <c r="S329" s="240">
        <f>IFERROR(IF(J329="X",0,IF(K329="X",0,VLOOKUP(K329,'2'!$K$3:$L$16,2,FALSE))),0)</f>
        <v>0</v>
      </c>
      <c r="T329" s="240">
        <f t="shared" si="15"/>
        <v>0</v>
      </c>
      <c r="U329" s="240">
        <f>IFERROR(VLOOKUP(K329,'2'!$K$3:$M$16,3,FALSE),0)</f>
        <v>0</v>
      </c>
      <c r="V329" s="240">
        <f t="shared" si="16"/>
        <v>0</v>
      </c>
    </row>
    <row r="330" spans="1:22" hidden="1">
      <c r="A330" s="238"/>
      <c r="E330" s="238"/>
      <c r="F330" s="238"/>
      <c r="G330" s="238"/>
      <c r="H330" s="238"/>
      <c r="L330" s="240"/>
      <c r="O330" s="240"/>
      <c r="R330" s="240">
        <f t="shared" si="17"/>
        <v>0</v>
      </c>
      <c r="S330" s="240">
        <f>IFERROR(IF(J330="X",0,IF(K330="X",0,VLOOKUP(K330,'2'!$K$3:$L$16,2,FALSE))),0)</f>
        <v>0</v>
      </c>
      <c r="T330" s="240">
        <f t="shared" si="15"/>
        <v>0</v>
      </c>
      <c r="U330" s="240">
        <f>IFERROR(VLOOKUP(K330,'2'!$K$3:$M$16,3,FALSE),0)</f>
        <v>0</v>
      </c>
      <c r="V330" s="240">
        <f t="shared" si="16"/>
        <v>0</v>
      </c>
    </row>
    <row r="331" spans="1:22" hidden="1">
      <c r="A331" s="238"/>
      <c r="E331" s="238"/>
      <c r="F331" s="238"/>
      <c r="G331" s="238"/>
      <c r="H331" s="238"/>
      <c r="L331" s="240"/>
      <c r="O331" s="240"/>
      <c r="R331" s="240">
        <f t="shared" si="17"/>
        <v>0</v>
      </c>
      <c r="S331" s="240">
        <f>IFERROR(IF(J331="X",0,IF(K331="X",0,VLOOKUP(K331,'2'!$K$3:$L$16,2,FALSE))),0)</f>
        <v>0</v>
      </c>
      <c r="T331" s="240">
        <f t="shared" si="15"/>
        <v>0</v>
      </c>
      <c r="U331" s="240">
        <f>IFERROR(VLOOKUP(K331,'2'!$K$3:$M$16,3,FALSE),0)</f>
        <v>0</v>
      </c>
      <c r="V331" s="240">
        <f t="shared" si="16"/>
        <v>0</v>
      </c>
    </row>
    <row r="332" spans="1:22" hidden="1">
      <c r="A332" s="238"/>
      <c r="E332" s="238"/>
      <c r="F332" s="238"/>
      <c r="G332" s="238"/>
      <c r="H332" s="238"/>
      <c r="L332" s="240"/>
      <c r="O332" s="240"/>
      <c r="R332" s="240">
        <f t="shared" si="17"/>
        <v>0</v>
      </c>
      <c r="S332" s="240">
        <f>IFERROR(IF(J332="X",0,IF(K332="X",0,VLOOKUP(K332,'2'!$K$3:$L$16,2,FALSE))),0)</f>
        <v>0</v>
      </c>
      <c r="T332" s="240">
        <f t="shared" si="15"/>
        <v>0</v>
      </c>
      <c r="U332" s="240">
        <f>IFERROR(VLOOKUP(K332,'2'!$K$3:$M$16,3,FALSE),0)</f>
        <v>0</v>
      </c>
      <c r="V332" s="240">
        <f t="shared" si="16"/>
        <v>0</v>
      </c>
    </row>
    <row r="333" spans="1:22" hidden="1">
      <c r="A333" s="238"/>
      <c r="E333" s="238"/>
      <c r="F333" s="238"/>
      <c r="G333" s="238"/>
      <c r="H333" s="238"/>
      <c r="L333" s="240"/>
      <c r="O333" s="240"/>
      <c r="R333" s="240">
        <f t="shared" si="17"/>
        <v>0</v>
      </c>
      <c r="S333" s="240">
        <f>IFERROR(IF(J333="X",0,IF(K333="X",0,VLOOKUP(K333,'2'!$K$3:$L$16,2,FALSE))),0)</f>
        <v>0</v>
      </c>
      <c r="T333" s="240">
        <f t="shared" si="15"/>
        <v>0</v>
      </c>
      <c r="U333" s="240">
        <f>IFERROR(VLOOKUP(K333,'2'!$K$3:$M$16,3,FALSE),0)</f>
        <v>0</v>
      </c>
      <c r="V333" s="240">
        <f t="shared" si="16"/>
        <v>0</v>
      </c>
    </row>
    <row r="334" spans="1:22" hidden="1">
      <c r="A334" s="238"/>
      <c r="E334" s="238"/>
      <c r="F334" s="238"/>
      <c r="G334" s="238"/>
      <c r="H334" s="238"/>
      <c r="L334" s="240"/>
      <c r="O334" s="240"/>
      <c r="R334" s="240">
        <f t="shared" si="17"/>
        <v>0</v>
      </c>
      <c r="S334" s="240">
        <f>IFERROR(IF(J334="X",0,IF(K334="X",0,VLOOKUP(K334,'2'!$K$3:$L$16,2,FALSE))),0)</f>
        <v>0</v>
      </c>
      <c r="T334" s="240">
        <f t="shared" si="15"/>
        <v>0</v>
      </c>
      <c r="U334" s="240">
        <f>IFERROR(VLOOKUP(K334,'2'!$K$3:$M$16,3,FALSE),0)</f>
        <v>0</v>
      </c>
      <c r="V334" s="240">
        <f t="shared" si="16"/>
        <v>0</v>
      </c>
    </row>
    <row r="335" spans="1:22" hidden="1">
      <c r="A335" s="238"/>
      <c r="E335" s="238"/>
      <c r="F335" s="238"/>
      <c r="G335" s="238"/>
      <c r="H335" s="238"/>
      <c r="L335" s="240"/>
      <c r="O335" s="240"/>
      <c r="R335" s="240">
        <f t="shared" si="17"/>
        <v>0</v>
      </c>
      <c r="S335" s="240">
        <f>IFERROR(IF(J335="X",0,IF(K335="X",0,VLOOKUP(K335,'2'!$K$3:$L$16,2,FALSE))),0)</f>
        <v>0</v>
      </c>
      <c r="T335" s="240">
        <f t="shared" si="15"/>
        <v>0</v>
      </c>
      <c r="U335" s="240">
        <f>IFERROR(VLOOKUP(K335,'2'!$K$3:$M$16,3,FALSE),0)</f>
        <v>0</v>
      </c>
      <c r="V335" s="240">
        <f t="shared" si="16"/>
        <v>0</v>
      </c>
    </row>
    <row r="336" spans="1:22" hidden="1">
      <c r="A336" s="238"/>
      <c r="E336" s="238"/>
      <c r="F336" s="238"/>
      <c r="G336" s="238"/>
      <c r="H336" s="238"/>
      <c r="L336" s="240"/>
      <c r="O336" s="240"/>
      <c r="R336" s="240">
        <f t="shared" si="17"/>
        <v>0</v>
      </c>
      <c r="S336" s="240">
        <f>IFERROR(IF(J336="X",0,IF(K336="X",0,VLOOKUP(K336,'2'!$K$3:$L$16,2,FALSE))),0)</f>
        <v>0</v>
      </c>
      <c r="T336" s="240">
        <f t="shared" si="15"/>
        <v>0</v>
      </c>
      <c r="U336" s="240">
        <f>IFERROR(VLOOKUP(K336,'2'!$K$3:$M$16,3,FALSE),0)</f>
        <v>0</v>
      </c>
      <c r="V336" s="240">
        <f t="shared" si="16"/>
        <v>0</v>
      </c>
    </row>
    <row r="337" spans="1:22" hidden="1">
      <c r="A337" s="238"/>
      <c r="E337" s="238"/>
      <c r="F337" s="238"/>
      <c r="G337" s="238"/>
      <c r="H337" s="238"/>
      <c r="L337" s="240"/>
      <c r="O337" s="240"/>
      <c r="R337" s="240">
        <f t="shared" si="17"/>
        <v>0</v>
      </c>
      <c r="S337" s="240">
        <f>IFERROR(IF(J337="X",0,IF(K337="X",0,VLOOKUP(K337,'2'!$K$3:$L$16,2,FALSE))),0)</f>
        <v>0</v>
      </c>
      <c r="T337" s="240">
        <f t="shared" si="15"/>
        <v>0</v>
      </c>
      <c r="U337" s="240">
        <f>IFERROR(VLOOKUP(K337,'2'!$K$3:$M$16,3,FALSE),0)</f>
        <v>0</v>
      </c>
      <c r="V337" s="240">
        <f t="shared" si="16"/>
        <v>0</v>
      </c>
    </row>
    <row r="338" spans="1:22" hidden="1">
      <c r="A338" s="238"/>
      <c r="E338" s="238"/>
      <c r="F338" s="238"/>
      <c r="G338" s="238"/>
      <c r="H338" s="238"/>
      <c r="L338" s="240"/>
      <c r="O338" s="240"/>
      <c r="R338" s="240">
        <f t="shared" si="17"/>
        <v>0</v>
      </c>
      <c r="S338" s="240">
        <f>IFERROR(IF(J338="X",0,IF(K338="X",0,VLOOKUP(K338,'2'!$K$3:$L$16,2,FALSE))),0)</f>
        <v>0</v>
      </c>
      <c r="T338" s="240">
        <f t="shared" si="15"/>
        <v>0</v>
      </c>
      <c r="U338" s="240">
        <f>IFERROR(VLOOKUP(K338,'2'!$K$3:$M$16,3,FALSE),0)</f>
        <v>0</v>
      </c>
      <c r="V338" s="240">
        <f t="shared" si="16"/>
        <v>0</v>
      </c>
    </row>
    <row r="339" spans="1:22" hidden="1">
      <c r="A339" s="238"/>
      <c r="E339" s="238"/>
      <c r="F339" s="238"/>
      <c r="G339" s="238"/>
      <c r="H339" s="238"/>
      <c r="L339" s="240"/>
      <c r="O339" s="240"/>
      <c r="R339" s="240">
        <f t="shared" si="17"/>
        <v>0</v>
      </c>
      <c r="S339" s="240">
        <f>IFERROR(IF(J339="X",0,IF(K339="X",0,VLOOKUP(K339,'2'!$K$3:$L$16,2,FALSE))),0)</f>
        <v>0</v>
      </c>
      <c r="T339" s="240">
        <f t="shared" si="15"/>
        <v>0</v>
      </c>
      <c r="U339" s="240">
        <f>IFERROR(VLOOKUP(K339,'2'!$K$3:$M$16,3,FALSE),0)</f>
        <v>0</v>
      </c>
      <c r="V339" s="240">
        <f t="shared" si="16"/>
        <v>0</v>
      </c>
    </row>
    <row r="340" spans="1:22" hidden="1">
      <c r="A340" s="238"/>
      <c r="E340" s="238"/>
      <c r="F340" s="238"/>
      <c r="G340" s="238"/>
      <c r="H340" s="238"/>
      <c r="L340" s="240"/>
      <c r="O340" s="240"/>
      <c r="R340" s="240">
        <f t="shared" si="17"/>
        <v>0</v>
      </c>
      <c r="S340" s="240">
        <f>IFERROR(IF(J340="X",0,IF(K340="X",0,VLOOKUP(K340,'2'!$K$3:$L$16,2,FALSE))),0)</f>
        <v>0</v>
      </c>
      <c r="T340" s="240">
        <f t="shared" si="15"/>
        <v>0</v>
      </c>
      <c r="U340" s="240">
        <f>IFERROR(VLOOKUP(K340,'2'!$K$3:$M$16,3,FALSE),0)</f>
        <v>0</v>
      </c>
      <c r="V340" s="240">
        <f t="shared" si="16"/>
        <v>0</v>
      </c>
    </row>
    <row r="341" spans="1:22" hidden="1">
      <c r="A341" s="238"/>
      <c r="E341" s="238"/>
      <c r="F341" s="238"/>
      <c r="G341" s="238"/>
      <c r="H341" s="238"/>
      <c r="L341" s="240"/>
      <c r="O341" s="240"/>
      <c r="R341" s="240">
        <f t="shared" si="17"/>
        <v>0</v>
      </c>
      <c r="S341" s="240">
        <f>IFERROR(IF(J341="X",0,IF(K341="X",0,VLOOKUP(K341,'2'!$K$3:$L$16,2,FALSE))),0)</f>
        <v>0</v>
      </c>
      <c r="T341" s="240">
        <f t="shared" si="15"/>
        <v>0</v>
      </c>
      <c r="U341" s="240">
        <f>IFERROR(VLOOKUP(K341,'2'!$K$3:$M$16,3,FALSE),0)</f>
        <v>0</v>
      </c>
      <c r="V341" s="240">
        <f t="shared" si="16"/>
        <v>0</v>
      </c>
    </row>
    <row r="342" spans="1:22" hidden="1">
      <c r="A342" s="238"/>
      <c r="E342" s="238"/>
      <c r="F342" s="238"/>
      <c r="G342" s="238"/>
      <c r="H342" s="238"/>
      <c r="L342" s="240"/>
      <c r="O342" s="240"/>
      <c r="R342" s="240">
        <f t="shared" si="17"/>
        <v>0</v>
      </c>
      <c r="S342" s="240">
        <f>IFERROR(IF(J342="X",0,IF(K342="X",0,VLOOKUP(K342,'2'!$K$3:$L$16,2,FALSE))),0)</f>
        <v>0</v>
      </c>
      <c r="T342" s="240">
        <f t="shared" si="15"/>
        <v>0</v>
      </c>
      <c r="U342" s="240">
        <f>IFERROR(VLOOKUP(K342,'2'!$K$3:$M$16,3,FALSE),0)</f>
        <v>0</v>
      </c>
      <c r="V342" s="240">
        <f t="shared" si="16"/>
        <v>0</v>
      </c>
    </row>
    <row r="343" spans="1:22" hidden="1">
      <c r="A343" s="238"/>
      <c r="E343" s="238"/>
      <c r="F343" s="238"/>
      <c r="G343" s="238"/>
      <c r="H343" s="238"/>
      <c r="L343" s="240"/>
      <c r="O343" s="240"/>
      <c r="R343" s="240">
        <f t="shared" si="17"/>
        <v>0</v>
      </c>
      <c r="S343" s="240">
        <f>IFERROR(IF(J343="X",0,IF(K343="X",0,VLOOKUP(K343,'2'!$K$3:$L$16,2,FALSE))),0)</f>
        <v>0</v>
      </c>
      <c r="T343" s="240">
        <f t="shared" si="15"/>
        <v>0</v>
      </c>
      <c r="U343" s="240">
        <f>IFERROR(VLOOKUP(K343,'2'!$K$3:$M$16,3,FALSE),0)</f>
        <v>0</v>
      </c>
      <c r="V343" s="240">
        <f t="shared" si="16"/>
        <v>0</v>
      </c>
    </row>
    <row r="344" spans="1:22" hidden="1">
      <c r="A344" s="238"/>
      <c r="E344" s="238"/>
      <c r="F344" s="238"/>
      <c r="G344" s="238"/>
      <c r="H344" s="238"/>
      <c r="L344" s="240"/>
      <c r="O344" s="240"/>
      <c r="R344" s="240">
        <f t="shared" si="17"/>
        <v>0</v>
      </c>
      <c r="S344" s="240">
        <f>IFERROR(IF(J344="X",0,IF(K344="X",0,VLOOKUP(K344,'2'!$K$3:$L$16,2,FALSE))),0)</f>
        <v>0</v>
      </c>
      <c r="T344" s="240">
        <f t="shared" si="15"/>
        <v>0</v>
      </c>
      <c r="U344" s="240">
        <f>IFERROR(VLOOKUP(K344,'2'!$K$3:$M$16,3,FALSE),0)</f>
        <v>0</v>
      </c>
      <c r="V344" s="240">
        <f t="shared" si="16"/>
        <v>0</v>
      </c>
    </row>
    <row r="345" spans="1:22" hidden="1">
      <c r="A345" s="238"/>
      <c r="E345" s="238"/>
      <c r="F345" s="238"/>
      <c r="G345" s="238"/>
      <c r="H345" s="238"/>
      <c r="L345" s="240"/>
      <c r="O345" s="240"/>
      <c r="R345" s="240">
        <f t="shared" si="17"/>
        <v>0</v>
      </c>
      <c r="S345" s="240">
        <f>IFERROR(IF(J345="X",0,IF(K345="X",0,VLOOKUP(K345,'2'!$K$3:$L$16,2,FALSE))),0)</f>
        <v>0</v>
      </c>
      <c r="T345" s="240">
        <f t="shared" si="15"/>
        <v>0</v>
      </c>
      <c r="U345" s="240">
        <f>IFERROR(VLOOKUP(K345,'2'!$K$3:$M$16,3,FALSE),0)</f>
        <v>0</v>
      </c>
      <c r="V345" s="240">
        <f t="shared" si="16"/>
        <v>0</v>
      </c>
    </row>
    <row r="346" spans="1:22" hidden="1">
      <c r="A346" s="238"/>
      <c r="E346" s="238"/>
      <c r="F346" s="238"/>
      <c r="G346" s="238"/>
      <c r="H346" s="238"/>
      <c r="L346" s="240"/>
      <c r="O346" s="240"/>
      <c r="R346" s="240">
        <f t="shared" si="17"/>
        <v>0</v>
      </c>
      <c r="S346" s="240">
        <f>IFERROR(IF(J346="X",0,IF(K346="X",0,VLOOKUP(K346,'2'!$K$3:$L$16,2,FALSE))),0)</f>
        <v>0</v>
      </c>
      <c r="T346" s="240">
        <f t="shared" si="15"/>
        <v>0</v>
      </c>
      <c r="U346" s="240">
        <f>IFERROR(VLOOKUP(K346,'2'!$K$3:$M$16,3,FALSE),0)</f>
        <v>0</v>
      </c>
      <c r="V346" s="240">
        <f t="shared" si="16"/>
        <v>0</v>
      </c>
    </row>
    <row r="347" spans="1:22" hidden="1">
      <c r="A347" s="238"/>
      <c r="E347" s="238"/>
      <c r="F347" s="238"/>
      <c r="G347" s="238"/>
      <c r="H347" s="238"/>
      <c r="L347" s="240"/>
      <c r="O347" s="240"/>
      <c r="R347" s="240">
        <f t="shared" si="17"/>
        <v>0</v>
      </c>
      <c r="S347" s="240">
        <f>IFERROR(IF(J347="X",0,IF(K347="X",0,VLOOKUP(K347,'2'!$K$3:$L$16,2,FALSE))),0)</f>
        <v>0</v>
      </c>
      <c r="T347" s="240">
        <f t="shared" si="15"/>
        <v>0</v>
      </c>
      <c r="U347" s="240">
        <f>IFERROR(VLOOKUP(K347,'2'!$K$3:$M$16,3,FALSE),0)</f>
        <v>0</v>
      </c>
      <c r="V347" s="240">
        <f t="shared" si="16"/>
        <v>0</v>
      </c>
    </row>
    <row r="348" spans="1:22" hidden="1">
      <c r="A348" s="238"/>
      <c r="E348" s="238"/>
      <c r="F348" s="238"/>
      <c r="G348" s="238"/>
      <c r="H348" s="238"/>
      <c r="L348" s="240"/>
      <c r="O348" s="240"/>
      <c r="R348" s="240">
        <f t="shared" si="17"/>
        <v>0</v>
      </c>
      <c r="S348" s="240">
        <f>IFERROR(IF(J348="X",0,IF(K348="X",0,VLOOKUP(K348,'2'!$K$3:$L$16,2,FALSE))),0)</f>
        <v>0</v>
      </c>
      <c r="T348" s="240">
        <f t="shared" si="15"/>
        <v>0</v>
      </c>
      <c r="U348" s="240">
        <f>IFERROR(VLOOKUP(K348,'2'!$K$3:$M$16,3,FALSE),0)</f>
        <v>0</v>
      </c>
      <c r="V348" s="240">
        <f t="shared" si="16"/>
        <v>0</v>
      </c>
    </row>
    <row r="349" spans="1:22" hidden="1">
      <c r="A349" s="238"/>
      <c r="E349" s="238"/>
      <c r="F349" s="238"/>
      <c r="G349" s="238"/>
      <c r="H349" s="238"/>
      <c r="L349" s="240"/>
      <c r="O349" s="240"/>
      <c r="R349" s="240">
        <f t="shared" si="17"/>
        <v>0</v>
      </c>
      <c r="S349" s="240">
        <f>IFERROR(IF(J349="X",0,IF(K349="X",0,VLOOKUP(K349,'2'!$K$3:$L$16,2,FALSE))),0)</f>
        <v>0</v>
      </c>
      <c r="T349" s="240">
        <f t="shared" si="15"/>
        <v>0</v>
      </c>
      <c r="U349" s="240">
        <f>IFERROR(VLOOKUP(K349,'2'!$K$3:$M$16,3,FALSE),0)</f>
        <v>0</v>
      </c>
      <c r="V349" s="240">
        <f t="shared" si="16"/>
        <v>0</v>
      </c>
    </row>
    <row r="350" spans="1:22" hidden="1">
      <c r="A350" s="238"/>
      <c r="E350" s="238"/>
      <c r="F350" s="238"/>
      <c r="G350" s="238"/>
      <c r="H350" s="238"/>
      <c r="L350" s="240"/>
      <c r="O350" s="240"/>
      <c r="R350" s="240">
        <f t="shared" si="17"/>
        <v>0</v>
      </c>
      <c r="S350" s="240">
        <f>IFERROR(IF(J350="X",0,IF(K350="X",0,VLOOKUP(K350,'2'!$K$3:$L$16,2,FALSE))),0)</f>
        <v>0</v>
      </c>
      <c r="T350" s="240">
        <f t="shared" si="15"/>
        <v>0</v>
      </c>
      <c r="U350" s="240">
        <f>IFERROR(VLOOKUP(K350,'2'!$K$3:$M$16,3,FALSE),0)</f>
        <v>0</v>
      </c>
      <c r="V350" s="240">
        <f t="shared" si="16"/>
        <v>0</v>
      </c>
    </row>
    <row r="351" spans="1:22" hidden="1">
      <c r="A351" s="238"/>
      <c r="E351" s="238"/>
      <c r="F351" s="238"/>
      <c r="G351" s="238"/>
      <c r="H351" s="238"/>
      <c r="L351" s="240"/>
      <c r="O351" s="240"/>
      <c r="R351" s="240">
        <f t="shared" si="17"/>
        <v>0</v>
      </c>
      <c r="S351" s="240">
        <f>IFERROR(IF(J351="X",0,IF(K351="X",0,VLOOKUP(K351,'2'!$K$3:$L$16,2,FALSE))),0)</f>
        <v>0</v>
      </c>
      <c r="T351" s="240">
        <f t="shared" si="15"/>
        <v>0</v>
      </c>
      <c r="U351" s="240">
        <f>IFERROR(VLOOKUP(K351,'2'!$K$3:$M$16,3,FALSE),0)</f>
        <v>0</v>
      </c>
      <c r="V351" s="240">
        <f t="shared" si="16"/>
        <v>0</v>
      </c>
    </row>
    <row r="352" spans="1:22" hidden="1">
      <c r="A352" s="238"/>
      <c r="E352" s="238"/>
      <c r="F352" s="238"/>
      <c r="G352" s="238"/>
      <c r="H352" s="238"/>
      <c r="L352" s="240"/>
      <c r="O352" s="240"/>
      <c r="R352" s="240">
        <f t="shared" si="17"/>
        <v>0</v>
      </c>
      <c r="S352" s="240">
        <f>IFERROR(IF(J352="X",0,IF(K352="X",0,VLOOKUP(K352,'2'!$K$3:$L$16,2,FALSE))),0)</f>
        <v>0</v>
      </c>
      <c r="T352" s="240">
        <f t="shared" si="15"/>
        <v>0</v>
      </c>
      <c r="U352" s="240">
        <f>IFERROR(VLOOKUP(K352,'2'!$K$3:$M$16,3,FALSE),0)</f>
        <v>0</v>
      </c>
      <c r="V352" s="240">
        <f t="shared" si="16"/>
        <v>0</v>
      </c>
    </row>
    <row r="353" spans="1:22" hidden="1">
      <c r="A353" s="238"/>
      <c r="E353" s="238"/>
      <c r="F353" s="238"/>
      <c r="G353" s="238"/>
      <c r="H353" s="238"/>
      <c r="L353" s="240"/>
      <c r="O353" s="240"/>
      <c r="R353" s="240">
        <f t="shared" si="17"/>
        <v>0</v>
      </c>
      <c r="S353" s="240">
        <f>IFERROR(IF(J353="X",0,IF(K353="X",0,VLOOKUP(K353,'2'!$K$3:$L$16,2,FALSE))),0)</f>
        <v>0</v>
      </c>
      <c r="T353" s="240">
        <f t="shared" si="15"/>
        <v>0</v>
      </c>
      <c r="U353" s="240">
        <f>IFERROR(VLOOKUP(K353,'2'!$K$3:$M$16,3,FALSE),0)</f>
        <v>0</v>
      </c>
      <c r="V353" s="240">
        <f t="shared" si="16"/>
        <v>0</v>
      </c>
    </row>
    <row r="354" spans="1:22" hidden="1">
      <c r="A354" s="238"/>
      <c r="E354" s="238"/>
      <c r="F354" s="238"/>
      <c r="G354" s="238"/>
      <c r="H354" s="238"/>
      <c r="L354" s="240"/>
      <c r="O354" s="240"/>
      <c r="R354" s="240">
        <f t="shared" si="17"/>
        <v>0</v>
      </c>
      <c r="S354" s="240">
        <f>IFERROR(IF(J354="X",0,IF(K354="X",0,VLOOKUP(K354,'2'!$K$3:$L$16,2,FALSE))),0)</f>
        <v>0</v>
      </c>
      <c r="T354" s="240">
        <f t="shared" si="15"/>
        <v>0</v>
      </c>
      <c r="U354" s="240">
        <f>IFERROR(VLOOKUP(K354,'2'!$K$3:$M$16,3,FALSE),0)</f>
        <v>0</v>
      </c>
      <c r="V354" s="240">
        <f t="shared" si="16"/>
        <v>0</v>
      </c>
    </row>
    <row r="355" spans="1:22" hidden="1">
      <c r="A355" s="238"/>
      <c r="E355" s="238"/>
      <c r="F355" s="238"/>
      <c r="G355" s="238"/>
      <c r="H355" s="238"/>
      <c r="L355" s="240"/>
      <c r="O355" s="240"/>
      <c r="R355" s="240">
        <f t="shared" si="17"/>
        <v>0</v>
      </c>
      <c r="S355" s="240">
        <f>IFERROR(IF(J355="X",0,IF(K355="X",0,VLOOKUP(K355,'2'!$K$3:$L$16,2,FALSE))),0)</f>
        <v>0</v>
      </c>
      <c r="T355" s="240">
        <f t="shared" si="15"/>
        <v>0</v>
      </c>
      <c r="U355" s="240">
        <f>IFERROR(VLOOKUP(K355,'2'!$K$3:$M$16,3,FALSE),0)</f>
        <v>0</v>
      </c>
      <c r="V355" s="240">
        <f t="shared" si="16"/>
        <v>0</v>
      </c>
    </row>
    <row r="356" spans="1:22" hidden="1">
      <c r="A356" s="238"/>
      <c r="E356" s="238"/>
      <c r="F356" s="238"/>
      <c r="G356" s="238"/>
      <c r="H356" s="238"/>
      <c r="L356" s="240"/>
      <c r="O356" s="240"/>
      <c r="R356" s="240">
        <f t="shared" si="17"/>
        <v>0</v>
      </c>
      <c r="S356" s="240">
        <f>IFERROR(IF(J356="X",0,IF(K356="X",0,VLOOKUP(K356,'2'!$K$3:$L$16,2,FALSE))),0)</f>
        <v>0</v>
      </c>
      <c r="T356" s="240">
        <f t="shared" si="15"/>
        <v>0</v>
      </c>
      <c r="U356" s="240">
        <f>IFERROR(VLOOKUP(K356,'2'!$K$3:$M$16,3,FALSE),0)</f>
        <v>0</v>
      </c>
      <c r="V356" s="240">
        <f t="shared" si="16"/>
        <v>0</v>
      </c>
    </row>
    <row r="357" spans="1:22" hidden="1">
      <c r="A357" s="238"/>
      <c r="E357" s="238"/>
      <c r="F357" s="238"/>
      <c r="G357" s="238"/>
      <c r="H357" s="238"/>
      <c r="L357" s="240"/>
      <c r="O357" s="240"/>
      <c r="R357" s="240">
        <f t="shared" si="17"/>
        <v>0</v>
      </c>
      <c r="S357" s="240">
        <f>IFERROR(IF(J357="X",0,IF(K357="X",0,VLOOKUP(K357,'2'!$K$3:$L$16,2,FALSE))),0)</f>
        <v>0</v>
      </c>
      <c r="T357" s="240">
        <f t="shared" si="15"/>
        <v>0</v>
      </c>
      <c r="U357" s="240">
        <f>IFERROR(VLOOKUP(K357,'2'!$K$3:$M$16,3,FALSE),0)</f>
        <v>0</v>
      </c>
      <c r="V357" s="240">
        <f t="shared" si="16"/>
        <v>0</v>
      </c>
    </row>
    <row r="358" spans="1:22" hidden="1">
      <c r="A358" s="238"/>
      <c r="E358" s="238"/>
      <c r="F358" s="238"/>
      <c r="G358" s="238"/>
      <c r="H358" s="238"/>
      <c r="L358" s="240"/>
      <c r="O358" s="240"/>
      <c r="R358" s="240">
        <f t="shared" si="17"/>
        <v>0</v>
      </c>
      <c r="S358" s="240">
        <f>IFERROR(IF(J358="X",0,IF(K358="X",0,VLOOKUP(K358,'2'!$K$3:$L$16,2,FALSE))),0)</f>
        <v>0</v>
      </c>
      <c r="T358" s="240">
        <f t="shared" si="15"/>
        <v>0</v>
      </c>
      <c r="U358" s="240">
        <f>IFERROR(VLOOKUP(K358,'2'!$K$3:$M$16,3,FALSE),0)</f>
        <v>0</v>
      </c>
      <c r="V358" s="240">
        <f t="shared" si="16"/>
        <v>0</v>
      </c>
    </row>
    <row r="359" spans="1:22" hidden="1">
      <c r="A359" s="238"/>
      <c r="E359" s="238"/>
      <c r="F359" s="238"/>
      <c r="G359" s="238"/>
      <c r="H359" s="238"/>
      <c r="L359" s="240"/>
      <c r="O359" s="240"/>
      <c r="R359" s="240">
        <f t="shared" si="17"/>
        <v>0</v>
      </c>
      <c r="S359" s="240">
        <f>IFERROR(IF(J359="X",0,IF(K359="X",0,VLOOKUP(K359,'2'!$K$3:$L$16,2,FALSE))),0)</f>
        <v>0</v>
      </c>
      <c r="T359" s="240">
        <f t="shared" si="15"/>
        <v>0</v>
      </c>
      <c r="U359" s="240">
        <f>IFERROR(VLOOKUP(K359,'2'!$K$3:$M$16,3,FALSE),0)</f>
        <v>0</v>
      </c>
      <c r="V359" s="240">
        <f t="shared" si="16"/>
        <v>0</v>
      </c>
    </row>
    <row r="360" spans="1:22" hidden="1">
      <c r="A360" s="238"/>
      <c r="E360" s="238"/>
      <c r="F360" s="238"/>
      <c r="G360" s="238"/>
      <c r="H360" s="238"/>
      <c r="L360" s="240"/>
      <c r="O360" s="240"/>
      <c r="R360" s="240">
        <f t="shared" si="17"/>
        <v>0</v>
      </c>
      <c r="S360" s="240">
        <f>IFERROR(IF(J360="X",0,IF(K360="X",0,VLOOKUP(K360,'2'!$K$3:$L$16,2,FALSE))),0)</f>
        <v>0</v>
      </c>
      <c r="T360" s="240">
        <f t="shared" si="15"/>
        <v>0</v>
      </c>
      <c r="U360" s="240">
        <f>IFERROR(VLOOKUP(K360,'2'!$K$3:$M$16,3,FALSE),0)</f>
        <v>0</v>
      </c>
      <c r="V360" s="240">
        <f t="shared" si="16"/>
        <v>0</v>
      </c>
    </row>
    <row r="361" spans="1:22" hidden="1">
      <c r="A361" s="238"/>
      <c r="E361" s="238"/>
      <c r="F361" s="238"/>
      <c r="G361" s="238"/>
      <c r="H361" s="238"/>
      <c r="L361" s="240"/>
      <c r="O361" s="240"/>
      <c r="R361" s="240">
        <f t="shared" si="17"/>
        <v>0</v>
      </c>
      <c r="S361" s="240">
        <f>IFERROR(IF(J361="X",0,IF(K361="X",0,VLOOKUP(K361,'2'!$K$3:$L$16,2,FALSE))),0)</f>
        <v>0</v>
      </c>
      <c r="T361" s="240">
        <f t="shared" si="15"/>
        <v>0</v>
      </c>
      <c r="U361" s="240">
        <f>IFERROR(VLOOKUP(K361,'2'!$K$3:$M$16,3,FALSE),0)</f>
        <v>0</v>
      </c>
      <c r="V361" s="240">
        <f t="shared" si="16"/>
        <v>0</v>
      </c>
    </row>
    <row r="362" spans="1:22" hidden="1">
      <c r="A362" s="238"/>
      <c r="E362" s="238"/>
      <c r="F362" s="238"/>
      <c r="G362" s="238"/>
      <c r="H362" s="238"/>
      <c r="L362" s="240"/>
      <c r="O362" s="240"/>
      <c r="R362" s="240">
        <f t="shared" si="17"/>
        <v>0</v>
      </c>
      <c r="S362" s="240">
        <f>IFERROR(IF(J362="X",0,IF(K362="X",0,VLOOKUP(K362,'2'!$K$3:$L$16,2,FALSE))),0)</f>
        <v>0</v>
      </c>
      <c r="T362" s="240">
        <f t="shared" si="15"/>
        <v>0</v>
      </c>
      <c r="U362" s="240">
        <f>IFERROR(VLOOKUP(K362,'2'!$K$3:$M$16,3,FALSE),0)</f>
        <v>0</v>
      </c>
      <c r="V362" s="240">
        <f t="shared" si="16"/>
        <v>0</v>
      </c>
    </row>
    <row r="363" spans="1:22" hidden="1">
      <c r="A363" s="238"/>
      <c r="E363" s="238"/>
      <c r="F363" s="238"/>
      <c r="G363" s="238"/>
      <c r="H363" s="238"/>
      <c r="L363" s="240"/>
      <c r="O363" s="240"/>
      <c r="R363" s="240">
        <f t="shared" si="17"/>
        <v>0</v>
      </c>
      <c r="S363" s="240">
        <f>IFERROR(IF(J363="X",0,IF(K363="X",0,VLOOKUP(K363,'2'!$K$3:$L$16,2,FALSE))),0)</f>
        <v>0</v>
      </c>
      <c r="T363" s="240">
        <f t="shared" si="15"/>
        <v>0</v>
      </c>
      <c r="U363" s="240">
        <f>IFERROR(VLOOKUP(K363,'2'!$K$3:$M$16,3,FALSE),0)</f>
        <v>0</v>
      </c>
      <c r="V363" s="240">
        <f t="shared" si="16"/>
        <v>0</v>
      </c>
    </row>
    <row r="364" spans="1:22" hidden="1">
      <c r="A364" s="238"/>
      <c r="E364" s="238"/>
      <c r="F364" s="238"/>
      <c r="G364" s="238"/>
      <c r="H364" s="238"/>
      <c r="L364" s="240"/>
      <c r="O364" s="240"/>
      <c r="R364" s="240">
        <f t="shared" si="17"/>
        <v>0</v>
      </c>
      <c r="S364" s="240">
        <f>IFERROR(IF(J364="X",0,IF(K364="X",0,VLOOKUP(K364,'2'!$K$3:$L$16,2,FALSE))),0)</f>
        <v>0</v>
      </c>
      <c r="T364" s="240">
        <f t="shared" si="15"/>
        <v>0</v>
      </c>
      <c r="U364" s="240">
        <f>IFERROR(VLOOKUP(K364,'2'!$K$3:$M$16,3,FALSE),0)</f>
        <v>0</v>
      </c>
      <c r="V364" s="240">
        <f t="shared" si="16"/>
        <v>0</v>
      </c>
    </row>
    <row r="365" spans="1:22" hidden="1">
      <c r="A365" s="238"/>
      <c r="E365" s="238"/>
      <c r="F365" s="238"/>
      <c r="G365" s="238"/>
      <c r="H365" s="238"/>
      <c r="L365" s="240"/>
      <c r="O365" s="240"/>
      <c r="R365" s="240">
        <f t="shared" si="17"/>
        <v>0</v>
      </c>
      <c r="S365" s="240">
        <f>IFERROR(IF(J365="X",0,IF(K365="X",0,VLOOKUP(K365,'2'!$K$3:$L$16,2,FALSE))),0)</f>
        <v>0</v>
      </c>
      <c r="T365" s="240">
        <f t="shared" si="15"/>
        <v>0</v>
      </c>
      <c r="U365" s="240">
        <f>IFERROR(VLOOKUP(K365,'2'!$K$3:$M$16,3,FALSE),0)</f>
        <v>0</v>
      </c>
      <c r="V365" s="240">
        <f t="shared" si="16"/>
        <v>0</v>
      </c>
    </row>
    <row r="366" spans="1:22" hidden="1">
      <c r="A366" s="238"/>
      <c r="E366" s="238"/>
      <c r="F366" s="238"/>
      <c r="G366" s="238"/>
      <c r="H366" s="238"/>
      <c r="L366" s="240"/>
      <c r="O366" s="240"/>
      <c r="R366" s="240">
        <f t="shared" si="17"/>
        <v>0</v>
      </c>
      <c r="S366" s="240">
        <f>IFERROR(IF(J366="X",0,IF(K366="X",0,VLOOKUP(K366,'2'!$K$3:$L$16,2,FALSE))),0)</f>
        <v>0</v>
      </c>
      <c r="T366" s="240">
        <f t="shared" si="15"/>
        <v>0</v>
      </c>
      <c r="U366" s="240">
        <f>IFERROR(VLOOKUP(K366,'2'!$K$3:$M$16,3,FALSE),0)</f>
        <v>0</v>
      </c>
      <c r="V366" s="240">
        <f t="shared" si="16"/>
        <v>0</v>
      </c>
    </row>
    <row r="367" spans="1:22" hidden="1">
      <c r="A367" s="238"/>
      <c r="E367" s="238"/>
      <c r="F367" s="238"/>
      <c r="G367" s="238"/>
      <c r="H367" s="238"/>
      <c r="L367" s="240"/>
      <c r="O367" s="240"/>
      <c r="R367" s="240">
        <f t="shared" si="17"/>
        <v>0</v>
      </c>
      <c r="S367" s="240">
        <f>IFERROR(IF(J367="X",0,IF(K367="X",0,VLOOKUP(K367,'2'!$K$3:$L$16,2,FALSE))),0)</f>
        <v>0</v>
      </c>
      <c r="T367" s="240">
        <f t="shared" si="15"/>
        <v>0</v>
      </c>
      <c r="U367" s="240">
        <f>IFERROR(VLOOKUP(K367,'2'!$K$3:$M$16,3,FALSE),0)</f>
        <v>0</v>
      </c>
      <c r="V367" s="240">
        <f t="shared" si="16"/>
        <v>0</v>
      </c>
    </row>
    <row r="368" spans="1:22" hidden="1">
      <c r="A368" s="238"/>
      <c r="E368" s="238"/>
      <c r="F368" s="238"/>
      <c r="G368" s="238"/>
      <c r="H368" s="238"/>
      <c r="L368" s="240"/>
      <c r="O368" s="240"/>
      <c r="R368" s="240">
        <f t="shared" si="17"/>
        <v>0</v>
      </c>
      <c r="S368" s="240">
        <f>IFERROR(IF(J368="X",0,IF(K368="X",0,VLOOKUP(K368,'2'!$K$3:$L$16,2,FALSE))),0)</f>
        <v>0</v>
      </c>
      <c r="T368" s="240">
        <f t="shared" si="15"/>
        <v>0</v>
      </c>
      <c r="U368" s="240">
        <f>IFERROR(VLOOKUP(K368,'2'!$K$3:$M$16,3,FALSE),0)</f>
        <v>0</v>
      </c>
      <c r="V368" s="240">
        <f t="shared" si="16"/>
        <v>0</v>
      </c>
    </row>
    <row r="369" spans="1:22" hidden="1">
      <c r="A369" s="238"/>
      <c r="E369" s="238"/>
      <c r="F369" s="238"/>
      <c r="G369" s="238"/>
      <c r="H369" s="238"/>
      <c r="L369" s="240"/>
      <c r="O369" s="240"/>
      <c r="R369" s="240">
        <f t="shared" si="17"/>
        <v>0</v>
      </c>
      <c r="S369" s="240">
        <f>IFERROR(IF(J369="X",0,IF(K369="X",0,VLOOKUP(K369,'2'!$K$3:$L$16,2,FALSE))),0)</f>
        <v>0</v>
      </c>
      <c r="T369" s="240">
        <f t="shared" si="15"/>
        <v>0</v>
      </c>
      <c r="U369" s="240">
        <f>IFERROR(VLOOKUP(K369,'2'!$K$3:$M$16,3,FALSE),0)</f>
        <v>0</v>
      </c>
      <c r="V369" s="240">
        <f t="shared" si="16"/>
        <v>0</v>
      </c>
    </row>
    <row r="370" spans="1:22" hidden="1">
      <c r="A370" s="238"/>
      <c r="E370" s="238"/>
      <c r="F370" s="238"/>
      <c r="G370" s="238"/>
      <c r="H370" s="238"/>
      <c r="L370" s="240"/>
      <c r="O370" s="240"/>
      <c r="R370" s="240">
        <f t="shared" si="17"/>
        <v>0</v>
      </c>
      <c r="S370" s="240">
        <f>IFERROR(IF(J370="X",0,IF(K370="X",0,VLOOKUP(K370,'2'!$K$3:$L$16,2,FALSE))),0)</f>
        <v>0</v>
      </c>
      <c r="T370" s="240">
        <f t="shared" si="15"/>
        <v>0</v>
      </c>
      <c r="U370" s="240">
        <f>IFERROR(VLOOKUP(K370,'2'!$K$3:$M$16,3,FALSE),0)</f>
        <v>0</v>
      </c>
      <c r="V370" s="240">
        <f t="shared" si="16"/>
        <v>0</v>
      </c>
    </row>
    <row r="371" spans="1:22" hidden="1">
      <c r="A371" s="238"/>
      <c r="E371" s="238"/>
      <c r="F371" s="238"/>
      <c r="G371" s="238"/>
      <c r="H371" s="238"/>
      <c r="L371" s="240"/>
      <c r="O371" s="240"/>
      <c r="R371" s="240">
        <f t="shared" si="17"/>
        <v>0</v>
      </c>
      <c r="S371" s="240">
        <f>IFERROR(IF(J371="X",0,IF(K371="X",0,VLOOKUP(K371,'2'!$K$3:$L$16,2,FALSE))),0)</f>
        <v>0</v>
      </c>
      <c r="T371" s="240">
        <f t="shared" si="15"/>
        <v>0</v>
      </c>
      <c r="U371" s="240">
        <f>IFERROR(VLOOKUP(K371,'2'!$K$3:$M$16,3,FALSE),0)</f>
        <v>0</v>
      </c>
      <c r="V371" s="240">
        <f t="shared" si="16"/>
        <v>0</v>
      </c>
    </row>
    <row r="372" spans="1:22" hidden="1">
      <c r="A372" s="238"/>
      <c r="E372" s="238"/>
      <c r="F372" s="238"/>
      <c r="G372" s="238"/>
      <c r="H372" s="238"/>
      <c r="L372" s="240"/>
      <c r="O372" s="240"/>
      <c r="R372" s="240">
        <f t="shared" si="17"/>
        <v>0</v>
      </c>
      <c r="S372" s="240">
        <f>IFERROR(IF(J372="X",0,IF(K372="X",0,VLOOKUP(K372,'2'!$K$3:$L$16,2,FALSE))),0)</f>
        <v>0</v>
      </c>
      <c r="T372" s="240">
        <f t="shared" si="15"/>
        <v>0</v>
      </c>
      <c r="U372" s="240">
        <f>IFERROR(VLOOKUP(K372,'2'!$K$3:$M$16,3,FALSE),0)</f>
        <v>0</v>
      </c>
      <c r="V372" s="240">
        <f t="shared" si="16"/>
        <v>0</v>
      </c>
    </row>
    <row r="373" spans="1:22" hidden="1">
      <c r="A373" s="238"/>
      <c r="E373" s="238"/>
      <c r="F373" s="238"/>
      <c r="G373" s="238"/>
      <c r="H373" s="238"/>
      <c r="L373" s="240"/>
      <c r="O373" s="240"/>
      <c r="R373" s="240">
        <f t="shared" si="17"/>
        <v>0</v>
      </c>
      <c r="S373" s="240">
        <f>IFERROR(IF(J373="X",0,IF(K373="X",0,VLOOKUP(K373,'2'!$K$3:$L$16,2,FALSE))),0)</f>
        <v>0</v>
      </c>
      <c r="T373" s="240">
        <f t="shared" si="15"/>
        <v>0</v>
      </c>
      <c r="U373" s="240">
        <f>IFERROR(VLOOKUP(K373,'2'!$K$3:$M$16,3,FALSE),0)</f>
        <v>0</v>
      </c>
      <c r="V373" s="240">
        <f t="shared" si="16"/>
        <v>0</v>
      </c>
    </row>
    <row r="374" spans="1:22" hidden="1">
      <c r="A374" s="238"/>
      <c r="E374" s="238"/>
      <c r="F374" s="238"/>
      <c r="G374" s="238"/>
      <c r="H374" s="238"/>
      <c r="L374" s="240"/>
      <c r="O374" s="240"/>
      <c r="R374" s="240">
        <f t="shared" si="17"/>
        <v>0</v>
      </c>
      <c r="S374" s="240">
        <f>IFERROR(IF(J374="X",0,IF(K374="X",0,VLOOKUP(K374,'2'!$K$3:$L$16,2,FALSE))),0)</f>
        <v>0</v>
      </c>
      <c r="T374" s="240">
        <f t="shared" si="15"/>
        <v>0</v>
      </c>
      <c r="U374" s="240">
        <f>IFERROR(VLOOKUP(K374,'2'!$K$3:$M$16,3,FALSE),0)</f>
        <v>0</v>
      </c>
      <c r="V374" s="240">
        <f t="shared" si="16"/>
        <v>0</v>
      </c>
    </row>
    <row r="375" spans="1:22" hidden="1">
      <c r="A375" s="238"/>
      <c r="E375" s="238"/>
      <c r="F375" s="238"/>
      <c r="G375" s="238"/>
      <c r="H375" s="238"/>
      <c r="L375" s="240"/>
      <c r="O375" s="240"/>
      <c r="R375" s="240">
        <f t="shared" si="17"/>
        <v>0</v>
      </c>
      <c r="S375" s="240">
        <f>IFERROR(IF(J375="X",0,IF(K375="X",0,VLOOKUP(K375,'2'!$K$3:$L$16,2,FALSE))),0)</f>
        <v>0</v>
      </c>
      <c r="T375" s="240">
        <f t="shared" si="15"/>
        <v>0</v>
      </c>
      <c r="U375" s="240">
        <f>IFERROR(VLOOKUP(K375,'2'!$K$3:$M$16,3,FALSE),0)</f>
        <v>0</v>
      </c>
      <c r="V375" s="240">
        <f t="shared" si="16"/>
        <v>0</v>
      </c>
    </row>
    <row r="376" spans="1:22" hidden="1">
      <c r="A376" s="238"/>
      <c r="E376" s="238"/>
      <c r="F376" s="238"/>
      <c r="G376" s="238"/>
      <c r="H376" s="238"/>
      <c r="L376" s="240"/>
      <c r="O376" s="240"/>
      <c r="R376" s="240">
        <f t="shared" si="17"/>
        <v>0</v>
      </c>
      <c r="S376" s="240">
        <f>IFERROR(IF(J376="X",0,IF(K376="X",0,VLOOKUP(K376,'2'!$K$3:$L$16,2,FALSE))),0)</f>
        <v>0</v>
      </c>
      <c r="T376" s="240">
        <f t="shared" si="15"/>
        <v>0</v>
      </c>
      <c r="U376" s="240">
        <f>IFERROR(VLOOKUP(K376,'2'!$K$3:$M$16,3,FALSE),0)</f>
        <v>0</v>
      </c>
      <c r="V376" s="240">
        <f t="shared" si="16"/>
        <v>0</v>
      </c>
    </row>
    <row r="377" spans="1:22" hidden="1">
      <c r="A377" s="238"/>
      <c r="E377" s="238"/>
      <c r="F377" s="238"/>
      <c r="G377" s="238"/>
      <c r="H377" s="238"/>
      <c r="L377" s="240"/>
      <c r="O377" s="240"/>
      <c r="R377" s="240">
        <f t="shared" si="17"/>
        <v>0</v>
      </c>
      <c r="S377" s="240">
        <f>IFERROR(IF(J377="X",0,IF(K377="X",0,VLOOKUP(K377,'2'!$K$3:$L$16,2,FALSE))),0)</f>
        <v>0</v>
      </c>
      <c r="T377" s="240">
        <f t="shared" si="15"/>
        <v>0</v>
      </c>
      <c r="U377" s="240">
        <f>IFERROR(VLOOKUP(K377,'2'!$K$3:$M$16,3,FALSE),0)</f>
        <v>0</v>
      </c>
      <c r="V377" s="240">
        <f t="shared" si="16"/>
        <v>0</v>
      </c>
    </row>
    <row r="378" spans="1:22" hidden="1">
      <c r="A378" s="238"/>
      <c r="E378" s="238"/>
      <c r="F378" s="238"/>
      <c r="G378" s="238"/>
      <c r="H378" s="238"/>
      <c r="L378" s="240"/>
      <c r="O378" s="240"/>
      <c r="R378" s="240">
        <f t="shared" si="17"/>
        <v>0</v>
      </c>
      <c r="S378" s="240">
        <f>IFERROR(IF(J378="X",0,IF(K378="X",0,VLOOKUP(K378,'2'!$K$3:$L$16,2,FALSE))),0)</f>
        <v>0</v>
      </c>
      <c r="T378" s="240">
        <f t="shared" si="15"/>
        <v>0</v>
      </c>
      <c r="U378" s="240">
        <f>IFERROR(VLOOKUP(K378,'2'!$K$3:$M$16,3,FALSE),0)</f>
        <v>0</v>
      </c>
      <c r="V378" s="240">
        <f t="shared" si="16"/>
        <v>0</v>
      </c>
    </row>
    <row r="379" spans="1:22" hidden="1">
      <c r="A379" s="238"/>
      <c r="E379" s="238"/>
      <c r="F379" s="238"/>
      <c r="G379" s="238"/>
      <c r="H379" s="238"/>
      <c r="L379" s="240"/>
      <c r="O379" s="240"/>
      <c r="R379" s="240">
        <f t="shared" si="17"/>
        <v>0</v>
      </c>
      <c r="S379" s="240">
        <f>IFERROR(IF(J379="X",0,IF(K379="X",0,VLOOKUP(K379,'2'!$K$3:$L$16,2,FALSE))),0)</f>
        <v>0</v>
      </c>
      <c r="T379" s="240">
        <f t="shared" si="15"/>
        <v>0</v>
      </c>
      <c r="U379" s="240">
        <f>IFERROR(VLOOKUP(K379,'2'!$K$3:$M$16,3,FALSE),0)</f>
        <v>0</v>
      </c>
      <c r="V379" s="240">
        <f t="shared" si="16"/>
        <v>0</v>
      </c>
    </row>
    <row r="380" spans="1:22" hidden="1">
      <c r="A380" s="238"/>
      <c r="E380" s="238"/>
      <c r="F380" s="238"/>
      <c r="G380" s="238"/>
      <c r="H380" s="238"/>
      <c r="L380" s="240"/>
      <c r="O380" s="240"/>
      <c r="R380" s="240">
        <f t="shared" si="17"/>
        <v>0</v>
      </c>
      <c r="S380" s="240">
        <f>IFERROR(IF(J380="X",0,IF(K380="X",0,VLOOKUP(K380,'2'!$K$3:$L$16,2,FALSE))),0)</f>
        <v>0</v>
      </c>
      <c r="T380" s="240">
        <f t="shared" si="15"/>
        <v>0</v>
      </c>
      <c r="U380" s="240">
        <f>IFERROR(VLOOKUP(K380,'2'!$K$3:$M$16,3,FALSE),0)</f>
        <v>0</v>
      </c>
      <c r="V380" s="240">
        <f t="shared" si="16"/>
        <v>0</v>
      </c>
    </row>
    <row r="381" spans="1:22" hidden="1">
      <c r="A381" s="238"/>
      <c r="E381" s="238"/>
      <c r="F381" s="238"/>
      <c r="G381" s="238"/>
      <c r="H381" s="238"/>
      <c r="L381" s="240"/>
      <c r="O381" s="240"/>
      <c r="R381" s="240">
        <f t="shared" si="17"/>
        <v>0</v>
      </c>
      <c r="S381" s="240">
        <f>IFERROR(IF(J381="X",0,IF(K381="X",0,VLOOKUP(K381,'2'!$K$3:$L$16,2,FALSE))),0)</f>
        <v>0</v>
      </c>
      <c r="T381" s="240">
        <f t="shared" si="15"/>
        <v>0</v>
      </c>
      <c r="U381" s="240">
        <f>IFERROR(VLOOKUP(K381,'2'!$K$3:$M$16,3,FALSE),0)</f>
        <v>0</v>
      </c>
      <c r="V381" s="240">
        <f t="shared" si="16"/>
        <v>0</v>
      </c>
    </row>
    <row r="382" spans="1:22" hidden="1">
      <c r="A382" s="238"/>
      <c r="E382" s="238"/>
      <c r="F382" s="238"/>
      <c r="G382" s="238"/>
      <c r="H382" s="238"/>
      <c r="L382" s="240"/>
      <c r="O382" s="240"/>
      <c r="R382" s="240">
        <f t="shared" si="17"/>
        <v>0</v>
      </c>
      <c r="S382" s="240">
        <f>IFERROR(IF(J382="X",0,IF(K382="X",0,VLOOKUP(K382,'2'!$K$3:$L$16,2,FALSE))),0)</f>
        <v>0</v>
      </c>
      <c r="T382" s="240">
        <f t="shared" si="15"/>
        <v>0</v>
      </c>
      <c r="U382" s="240">
        <f>IFERROR(VLOOKUP(K382,'2'!$K$3:$M$16,3,FALSE),0)</f>
        <v>0</v>
      </c>
      <c r="V382" s="240">
        <f t="shared" si="16"/>
        <v>0</v>
      </c>
    </row>
    <row r="383" spans="1:22" hidden="1">
      <c r="A383" s="238"/>
      <c r="E383" s="238"/>
      <c r="F383" s="238"/>
      <c r="G383" s="238"/>
      <c r="H383" s="238"/>
      <c r="L383" s="240"/>
      <c r="O383" s="240"/>
      <c r="R383" s="240">
        <f t="shared" si="17"/>
        <v>0</v>
      </c>
      <c r="S383" s="240">
        <f>IFERROR(IF(J383="X",0,IF(K383="X",0,VLOOKUP(K383,'2'!$K$3:$L$16,2,FALSE))),0)</f>
        <v>0</v>
      </c>
      <c r="T383" s="240">
        <f t="shared" si="15"/>
        <v>0</v>
      </c>
      <c r="U383" s="240">
        <f>IFERROR(VLOOKUP(K383,'2'!$K$3:$M$16,3,FALSE),0)</f>
        <v>0</v>
      </c>
      <c r="V383" s="240">
        <f t="shared" si="16"/>
        <v>0</v>
      </c>
    </row>
    <row r="384" spans="1:22" hidden="1">
      <c r="A384" s="238"/>
      <c r="E384" s="238"/>
      <c r="F384" s="238"/>
      <c r="G384" s="238"/>
      <c r="H384" s="238"/>
      <c r="L384" s="240"/>
      <c r="O384" s="240"/>
      <c r="R384" s="240">
        <f t="shared" si="17"/>
        <v>0</v>
      </c>
      <c r="S384" s="240">
        <f>IFERROR(IF(J384="X",0,IF(K384="X",0,VLOOKUP(K384,'2'!$K$3:$L$16,2,FALSE))),0)</f>
        <v>0</v>
      </c>
      <c r="T384" s="240">
        <f t="shared" si="15"/>
        <v>0</v>
      </c>
      <c r="U384" s="240">
        <f>IFERROR(VLOOKUP(K384,'2'!$K$3:$M$16,3,FALSE),0)</f>
        <v>0</v>
      </c>
      <c r="V384" s="240">
        <f t="shared" si="16"/>
        <v>0</v>
      </c>
    </row>
    <row r="385" spans="1:22" hidden="1">
      <c r="A385" s="238"/>
      <c r="E385" s="238"/>
      <c r="F385" s="238"/>
      <c r="G385" s="238"/>
      <c r="H385" s="238"/>
      <c r="L385" s="240"/>
      <c r="O385" s="240"/>
      <c r="R385" s="240">
        <f t="shared" si="17"/>
        <v>0</v>
      </c>
      <c r="S385" s="240">
        <f>IFERROR(IF(J385="X",0,IF(K385="X",0,VLOOKUP(K385,'2'!$K$3:$L$16,2,FALSE))),0)</f>
        <v>0</v>
      </c>
      <c r="T385" s="240">
        <f t="shared" si="15"/>
        <v>0</v>
      </c>
      <c r="U385" s="240">
        <f>IFERROR(VLOOKUP(K385,'2'!$K$3:$M$16,3,FALSE),0)</f>
        <v>0</v>
      </c>
      <c r="V385" s="240">
        <f t="shared" si="16"/>
        <v>0</v>
      </c>
    </row>
    <row r="386" spans="1:22" hidden="1">
      <c r="A386" s="238"/>
      <c r="E386" s="238"/>
      <c r="F386" s="238"/>
      <c r="G386" s="238"/>
      <c r="H386" s="238"/>
      <c r="L386" s="240"/>
      <c r="O386" s="240"/>
      <c r="R386" s="240">
        <f t="shared" si="17"/>
        <v>0</v>
      </c>
      <c r="S386" s="240">
        <f>IFERROR(IF(J386="X",0,IF(K386="X",0,VLOOKUP(K386,'2'!$K$3:$L$16,2,FALSE))),0)</f>
        <v>0</v>
      </c>
      <c r="T386" s="240">
        <f t="shared" si="15"/>
        <v>0</v>
      </c>
      <c r="U386" s="240">
        <f>IFERROR(VLOOKUP(K386,'2'!$K$3:$M$16,3,FALSE),0)</f>
        <v>0</v>
      </c>
      <c r="V386" s="240">
        <f t="shared" si="16"/>
        <v>0</v>
      </c>
    </row>
    <row r="387" spans="1:22" hidden="1">
      <c r="A387" s="238"/>
      <c r="E387" s="238"/>
      <c r="F387" s="238"/>
      <c r="G387" s="238"/>
      <c r="H387" s="238"/>
      <c r="L387" s="240"/>
      <c r="O387" s="240"/>
      <c r="R387" s="240">
        <f t="shared" si="17"/>
        <v>0</v>
      </c>
      <c r="S387" s="240">
        <f>IFERROR(IF(J387="X",0,IF(K387="X",0,VLOOKUP(K387,'2'!$K$3:$L$16,2,FALSE))),0)</f>
        <v>0</v>
      </c>
      <c r="T387" s="240">
        <f t="shared" si="15"/>
        <v>0</v>
      </c>
      <c r="U387" s="240">
        <f>IFERROR(VLOOKUP(K387,'2'!$K$3:$M$16,3,FALSE),0)</f>
        <v>0</v>
      </c>
      <c r="V387" s="240">
        <f t="shared" si="16"/>
        <v>0</v>
      </c>
    </row>
    <row r="388" spans="1:22" hidden="1">
      <c r="A388" s="238"/>
      <c r="E388" s="238"/>
      <c r="F388" s="238"/>
      <c r="G388" s="238"/>
      <c r="H388" s="238"/>
      <c r="L388" s="240"/>
      <c r="O388" s="240"/>
      <c r="R388" s="240">
        <f t="shared" si="17"/>
        <v>0</v>
      </c>
      <c r="S388" s="240">
        <f>IFERROR(IF(J388="X",0,IF(K388="X",0,VLOOKUP(K388,'2'!$K$3:$L$16,2,FALSE))),0)</f>
        <v>0</v>
      </c>
      <c r="T388" s="240">
        <f t="shared" ref="T388:T451" si="18">R388*S388</f>
        <v>0</v>
      </c>
      <c r="U388" s="240">
        <f>IFERROR(VLOOKUP(K388,'2'!$K$3:$M$16,3,FALSE),0)</f>
        <v>0</v>
      </c>
      <c r="V388" s="240">
        <f t="shared" ref="V388:V451" si="19">IF(U388=0,0,T388/U388)</f>
        <v>0</v>
      </c>
    </row>
    <row r="389" spans="1:22" hidden="1">
      <c r="A389" s="238"/>
      <c r="E389" s="238"/>
      <c r="F389" s="238"/>
      <c r="G389" s="238"/>
      <c r="H389" s="238"/>
      <c r="L389" s="240"/>
      <c r="O389" s="240"/>
      <c r="R389" s="240">
        <f t="shared" ref="R389:R452" si="20">SUM(M389+P389)</f>
        <v>0</v>
      </c>
      <c r="S389" s="240">
        <f>IFERROR(IF(J389="X",0,IF(K389="X",0,VLOOKUP(K389,'2'!$K$3:$L$16,2,FALSE))),0)</f>
        <v>0</v>
      </c>
      <c r="T389" s="240">
        <f t="shared" si="18"/>
        <v>0</v>
      </c>
      <c r="U389" s="240">
        <f>IFERROR(VLOOKUP(K389,'2'!$K$3:$M$16,3,FALSE),0)</f>
        <v>0</v>
      </c>
      <c r="V389" s="240">
        <f t="shared" si="19"/>
        <v>0</v>
      </c>
    </row>
    <row r="390" spans="1:22" hidden="1">
      <c r="A390" s="238"/>
      <c r="E390" s="238"/>
      <c r="F390" s="238"/>
      <c r="G390" s="238"/>
      <c r="H390" s="238"/>
      <c r="L390" s="240"/>
      <c r="O390" s="240"/>
      <c r="R390" s="240">
        <f t="shared" si="20"/>
        <v>0</v>
      </c>
      <c r="S390" s="240">
        <f>IFERROR(IF(J390="X",0,IF(K390="X",0,VLOOKUP(K390,'2'!$K$3:$L$16,2,FALSE))),0)</f>
        <v>0</v>
      </c>
      <c r="T390" s="240">
        <f t="shared" si="18"/>
        <v>0</v>
      </c>
      <c r="U390" s="240">
        <f>IFERROR(VLOOKUP(K390,'2'!$K$3:$M$16,3,FALSE),0)</f>
        <v>0</v>
      </c>
      <c r="V390" s="240">
        <f t="shared" si="19"/>
        <v>0</v>
      </c>
    </row>
    <row r="391" spans="1:22" hidden="1">
      <c r="A391" s="238"/>
      <c r="E391" s="238"/>
      <c r="F391" s="238"/>
      <c r="G391" s="238"/>
      <c r="H391" s="238"/>
      <c r="L391" s="240"/>
      <c r="O391" s="240"/>
      <c r="R391" s="240">
        <f t="shared" si="20"/>
        <v>0</v>
      </c>
      <c r="S391" s="240">
        <f>IFERROR(IF(J391="X",0,IF(K391="X",0,VLOOKUP(K391,'2'!$K$3:$L$16,2,FALSE))),0)</f>
        <v>0</v>
      </c>
      <c r="T391" s="240">
        <f t="shared" si="18"/>
        <v>0</v>
      </c>
      <c r="U391" s="240">
        <f>IFERROR(VLOOKUP(K391,'2'!$K$3:$M$16,3,FALSE),0)</f>
        <v>0</v>
      </c>
      <c r="V391" s="240">
        <f t="shared" si="19"/>
        <v>0</v>
      </c>
    </row>
    <row r="392" spans="1:22" hidden="1">
      <c r="A392" s="238"/>
      <c r="E392" s="238"/>
      <c r="F392" s="238"/>
      <c r="G392" s="238"/>
      <c r="H392" s="238"/>
      <c r="L392" s="240"/>
      <c r="O392" s="240"/>
      <c r="R392" s="240">
        <f t="shared" si="20"/>
        <v>0</v>
      </c>
      <c r="S392" s="240">
        <f>IFERROR(IF(J392="X",0,IF(K392="X",0,VLOOKUP(K392,'2'!$K$3:$L$16,2,FALSE))),0)</f>
        <v>0</v>
      </c>
      <c r="T392" s="240">
        <f t="shared" si="18"/>
        <v>0</v>
      </c>
      <c r="U392" s="240">
        <f>IFERROR(VLOOKUP(K392,'2'!$K$3:$M$16,3,FALSE),0)</f>
        <v>0</v>
      </c>
      <c r="V392" s="240">
        <f t="shared" si="19"/>
        <v>0</v>
      </c>
    </row>
    <row r="393" spans="1:22" hidden="1">
      <c r="A393" s="238"/>
      <c r="E393" s="238"/>
      <c r="F393" s="238"/>
      <c r="G393" s="238"/>
      <c r="H393" s="238"/>
      <c r="L393" s="240"/>
      <c r="O393" s="240"/>
      <c r="R393" s="240">
        <f t="shared" si="20"/>
        <v>0</v>
      </c>
      <c r="S393" s="240">
        <f>IFERROR(IF(J393="X",0,IF(K393="X",0,VLOOKUP(K393,'2'!$K$3:$L$16,2,FALSE))),0)</f>
        <v>0</v>
      </c>
      <c r="T393" s="240">
        <f t="shared" si="18"/>
        <v>0</v>
      </c>
      <c r="U393" s="240">
        <f>IFERROR(VLOOKUP(K393,'2'!$K$3:$M$16,3,FALSE),0)</f>
        <v>0</v>
      </c>
      <c r="V393" s="240">
        <f t="shared" si="19"/>
        <v>0</v>
      </c>
    </row>
    <row r="394" spans="1:22" hidden="1">
      <c r="A394" s="238"/>
      <c r="E394" s="238"/>
      <c r="F394" s="238"/>
      <c r="G394" s="238"/>
      <c r="H394" s="238"/>
      <c r="L394" s="240"/>
      <c r="O394" s="240"/>
      <c r="R394" s="240">
        <f t="shared" si="20"/>
        <v>0</v>
      </c>
      <c r="S394" s="240">
        <f>IFERROR(IF(J394="X",0,IF(K394="X",0,VLOOKUP(K394,'2'!$K$3:$L$16,2,FALSE))),0)</f>
        <v>0</v>
      </c>
      <c r="T394" s="240">
        <f t="shared" si="18"/>
        <v>0</v>
      </c>
      <c r="U394" s="240">
        <f>IFERROR(VLOOKUP(K394,'2'!$K$3:$M$16,3,FALSE),0)</f>
        <v>0</v>
      </c>
      <c r="V394" s="240">
        <f t="shared" si="19"/>
        <v>0</v>
      </c>
    </row>
    <row r="395" spans="1:22" hidden="1">
      <c r="A395" s="238"/>
      <c r="E395" s="238"/>
      <c r="F395" s="238"/>
      <c r="G395" s="238"/>
      <c r="H395" s="238"/>
      <c r="L395" s="240"/>
      <c r="O395" s="240"/>
      <c r="R395" s="240">
        <f t="shared" si="20"/>
        <v>0</v>
      </c>
      <c r="S395" s="240">
        <f>IFERROR(IF(J395="X",0,IF(K395="X",0,VLOOKUP(K395,'2'!$K$3:$L$16,2,FALSE))),0)</f>
        <v>0</v>
      </c>
      <c r="T395" s="240">
        <f t="shared" si="18"/>
        <v>0</v>
      </c>
      <c r="U395" s="240">
        <f>IFERROR(VLOOKUP(K395,'2'!$K$3:$M$16,3,FALSE),0)</f>
        <v>0</v>
      </c>
      <c r="V395" s="240">
        <f t="shared" si="19"/>
        <v>0</v>
      </c>
    </row>
    <row r="396" spans="1:22" hidden="1">
      <c r="A396" s="238"/>
      <c r="E396" s="238"/>
      <c r="F396" s="238"/>
      <c r="G396" s="238"/>
      <c r="H396" s="238"/>
      <c r="L396" s="240"/>
      <c r="O396" s="240"/>
      <c r="R396" s="240">
        <f t="shared" si="20"/>
        <v>0</v>
      </c>
      <c r="S396" s="240">
        <f>IFERROR(IF(J396="X",0,IF(K396="X",0,VLOOKUP(K396,'2'!$K$3:$L$16,2,FALSE))),0)</f>
        <v>0</v>
      </c>
      <c r="T396" s="240">
        <f t="shared" si="18"/>
        <v>0</v>
      </c>
      <c r="U396" s="240">
        <f>IFERROR(VLOOKUP(K396,'2'!$K$3:$M$16,3,FALSE),0)</f>
        <v>0</v>
      </c>
      <c r="V396" s="240">
        <f t="shared" si="19"/>
        <v>0</v>
      </c>
    </row>
    <row r="397" spans="1:22" hidden="1">
      <c r="A397" s="238"/>
      <c r="E397" s="238"/>
      <c r="F397" s="238"/>
      <c r="G397" s="238"/>
      <c r="H397" s="238"/>
      <c r="L397" s="240"/>
      <c r="O397" s="240"/>
      <c r="R397" s="240">
        <f t="shared" si="20"/>
        <v>0</v>
      </c>
      <c r="S397" s="240">
        <f>IFERROR(IF(J397="X",0,IF(K397="X",0,VLOOKUP(K397,'2'!$K$3:$L$16,2,FALSE))),0)</f>
        <v>0</v>
      </c>
      <c r="T397" s="240">
        <f t="shared" si="18"/>
        <v>0</v>
      </c>
      <c r="U397" s="240">
        <f>IFERROR(VLOOKUP(K397,'2'!$K$3:$M$16,3,FALSE),0)</f>
        <v>0</v>
      </c>
      <c r="V397" s="240">
        <f t="shared" si="19"/>
        <v>0</v>
      </c>
    </row>
    <row r="398" spans="1:22" hidden="1">
      <c r="A398" s="238"/>
      <c r="E398" s="238"/>
      <c r="F398" s="238"/>
      <c r="G398" s="238"/>
      <c r="H398" s="238"/>
      <c r="L398" s="240"/>
      <c r="O398" s="240"/>
      <c r="R398" s="240">
        <f t="shared" si="20"/>
        <v>0</v>
      </c>
      <c r="S398" s="240">
        <f>IFERROR(IF(J398="X",0,IF(K398="X",0,VLOOKUP(K398,'2'!$K$3:$L$16,2,FALSE))),0)</f>
        <v>0</v>
      </c>
      <c r="T398" s="240">
        <f t="shared" si="18"/>
        <v>0</v>
      </c>
      <c r="U398" s="240">
        <f>IFERROR(VLOOKUP(K398,'2'!$K$3:$M$16,3,FALSE),0)</f>
        <v>0</v>
      </c>
      <c r="V398" s="240">
        <f t="shared" si="19"/>
        <v>0</v>
      </c>
    </row>
    <row r="399" spans="1:22" hidden="1">
      <c r="A399" s="238"/>
      <c r="E399" s="238"/>
      <c r="F399" s="238"/>
      <c r="G399" s="238"/>
      <c r="H399" s="238"/>
      <c r="L399" s="240"/>
      <c r="O399" s="240"/>
      <c r="R399" s="240">
        <f t="shared" si="20"/>
        <v>0</v>
      </c>
      <c r="S399" s="240">
        <f>IFERROR(IF(J399="X",0,IF(K399="X",0,VLOOKUP(K399,'2'!$K$3:$L$16,2,FALSE))),0)</f>
        <v>0</v>
      </c>
      <c r="T399" s="240">
        <f t="shared" si="18"/>
        <v>0</v>
      </c>
      <c r="U399" s="240">
        <f>IFERROR(VLOOKUP(K399,'2'!$K$3:$M$16,3,FALSE),0)</f>
        <v>0</v>
      </c>
      <c r="V399" s="240">
        <f t="shared" si="19"/>
        <v>0</v>
      </c>
    </row>
    <row r="400" spans="1:22" hidden="1">
      <c r="A400" s="238"/>
      <c r="E400" s="238"/>
      <c r="F400" s="238"/>
      <c r="G400" s="238"/>
      <c r="H400" s="238"/>
      <c r="L400" s="240"/>
      <c r="O400" s="240"/>
      <c r="R400" s="240">
        <f t="shared" si="20"/>
        <v>0</v>
      </c>
      <c r="S400" s="240">
        <f>IFERROR(IF(J400="X",0,IF(K400="X",0,VLOOKUP(K400,'2'!$K$3:$L$16,2,FALSE))),0)</f>
        <v>0</v>
      </c>
      <c r="T400" s="240">
        <f t="shared" si="18"/>
        <v>0</v>
      </c>
      <c r="U400" s="240">
        <f>IFERROR(VLOOKUP(K400,'2'!$K$3:$M$16,3,FALSE),0)</f>
        <v>0</v>
      </c>
      <c r="V400" s="240">
        <f t="shared" si="19"/>
        <v>0</v>
      </c>
    </row>
    <row r="401" spans="1:22" hidden="1">
      <c r="A401" s="238"/>
      <c r="E401" s="238"/>
      <c r="F401" s="238"/>
      <c r="G401" s="238"/>
      <c r="H401" s="238"/>
      <c r="L401" s="240"/>
      <c r="O401" s="240"/>
      <c r="R401" s="240">
        <f t="shared" si="20"/>
        <v>0</v>
      </c>
      <c r="S401" s="240">
        <f>IFERROR(IF(J401="X",0,IF(K401="X",0,VLOOKUP(K401,'2'!$K$3:$L$16,2,FALSE))),0)</f>
        <v>0</v>
      </c>
      <c r="T401" s="240">
        <f t="shared" si="18"/>
        <v>0</v>
      </c>
      <c r="U401" s="240">
        <f>IFERROR(VLOOKUP(K401,'2'!$K$3:$M$16,3,FALSE),0)</f>
        <v>0</v>
      </c>
      <c r="V401" s="240">
        <f t="shared" si="19"/>
        <v>0</v>
      </c>
    </row>
    <row r="402" spans="1:22" hidden="1">
      <c r="A402" s="238"/>
      <c r="E402" s="238"/>
      <c r="F402" s="238"/>
      <c r="G402" s="238"/>
      <c r="H402" s="238"/>
      <c r="L402" s="240"/>
      <c r="O402" s="240"/>
      <c r="R402" s="240">
        <f t="shared" si="20"/>
        <v>0</v>
      </c>
      <c r="S402" s="240">
        <f>IFERROR(IF(J402="X",0,IF(K402="X",0,VLOOKUP(K402,'2'!$K$3:$L$16,2,FALSE))),0)</f>
        <v>0</v>
      </c>
      <c r="T402" s="240">
        <f t="shared" si="18"/>
        <v>0</v>
      </c>
      <c r="U402" s="240">
        <f>IFERROR(VLOOKUP(K402,'2'!$K$3:$M$16,3,FALSE),0)</f>
        <v>0</v>
      </c>
      <c r="V402" s="240">
        <f t="shared" si="19"/>
        <v>0</v>
      </c>
    </row>
    <row r="403" spans="1:22" hidden="1">
      <c r="A403" s="238"/>
      <c r="E403" s="238"/>
      <c r="F403" s="238"/>
      <c r="G403" s="238"/>
      <c r="H403" s="238"/>
      <c r="L403" s="240"/>
      <c r="O403" s="240"/>
      <c r="R403" s="240">
        <f t="shared" si="20"/>
        <v>0</v>
      </c>
      <c r="S403" s="240">
        <f>IFERROR(IF(J403="X",0,IF(K403="X",0,VLOOKUP(K403,'2'!$K$3:$L$16,2,FALSE))),0)</f>
        <v>0</v>
      </c>
      <c r="T403" s="240">
        <f t="shared" si="18"/>
        <v>0</v>
      </c>
      <c r="U403" s="240">
        <f>IFERROR(VLOOKUP(K403,'2'!$K$3:$M$16,3,FALSE),0)</f>
        <v>0</v>
      </c>
      <c r="V403" s="240">
        <f t="shared" si="19"/>
        <v>0</v>
      </c>
    </row>
    <row r="404" spans="1:22" hidden="1">
      <c r="A404" s="238"/>
      <c r="E404" s="238"/>
      <c r="F404" s="238"/>
      <c r="G404" s="238"/>
      <c r="H404" s="238"/>
      <c r="L404" s="240"/>
      <c r="O404" s="240"/>
      <c r="R404" s="240">
        <f t="shared" si="20"/>
        <v>0</v>
      </c>
      <c r="S404" s="240">
        <f>IFERROR(IF(J404="X",0,IF(K404="X",0,VLOOKUP(K404,'2'!$K$3:$L$16,2,FALSE))),0)</f>
        <v>0</v>
      </c>
      <c r="T404" s="240">
        <f t="shared" si="18"/>
        <v>0</v>
      </c>
      <c r="U404" s="240">
        <f>IFERROR(VLOOKUP(K404,'2'!$K$3:$M$16,3,FALSE),0)</f>
        <v>0</v>
      </c>
      <c r="V404" s="240">
        <f t="shared" si="19"/>
        <v>0</v>
      </c>
    </row>
    <row r="405" spans="1:22" hidden="1">
      <c r="A405" s="238"/>
      <c r="E405" s="238"/>
      <c r="F405" s="238"/>
      <c r="G405" s="238"/>
      <c r="H405" s="238"/>
      <c r="L405" s="240"/>
      <c r="O405" s="240"/>
      <c r="R405" s="240">
        <f t="shared" si="20"/>
        <v>0</v>
      </c>
      <c r="S405" s="240">
        <f>IFERROR(IF(J405="X",0,IF(K405="X",0,VLOOKUP(K405,'2'!$K$3:$L$16,2,FALSE))),0)</f>
        <v>0</v>
      </c>
      <c r="T405" s="240">
        <f t="shared" si="18"/>
        <v>0</v>
      </c>
      <c r="U405" s="240">
        <f>IFERROR(VLOOKUP(K405,'2'!$K$3:$M$16,3,FALSE),0)</f>
        <v>0</v>
      </c>
      <c r="V405" s="240">
        <f t="shared" si="19"/>
        <v>0</v>
      </c>
    </row>
    <row r="406" spans="1:22" hidden="1">
      <c r="A406" s="238"/>
      <c r="E406" s="238"/>
      <c r="F406" s="238"/>
      <c r="G406" s="238"/>
      <c r="H406" s="238"/>
      <c r="L406" s="240"/>
      <c r="O406" s="240"/>
      <c r="R406" s="240">
        <f t="shared" si="20"/>
        <v>0</v>
      </c>
      <c r="S406" s="240">
        <f>IFERROR(IF(J406="X",0,IF(K406="X",0,VLOOKUP(K406,'2'!$K$3:$L$16,2,FALSE))),0)</f>
        <v>0</v>
      </c>
      <c r="T406" s="240">
        <f t="shared" si="18"/>
        <v>0</v>
      </c>
      <c r="U406" s="240">
        <f>IFERROR(VLOOKUP(K406,'2'!$K$3:$M$16,3,FALSE),0)</f>
        <v>0</v>
      </c>
      <c r="V406" s="240">
        <f t="shared" si="19"/>
        <v>0</v>
      </c>
    </row>
    <row r="407" spans="1:22" hidden="1">
      <c r="A407" s="238"/>
      <c r="E407" s="238"/>
      <c r="F407" s="238"/>
      <c r="G407" s="238"/>
      <c r="H407" s="238"/>
      <c r="L407" s="240"/>
      <c r="O407" s="240"/>
      <c r="R407" s="240">
        <f t="shared" si="20"/>
        <v>0</v>
      </c>
      <c r="S407" s="240">
        <f>IFERROR(IF(J407="X",0,IF(K407="X",0,VLOOKUP(K407,'2'!$K$3:$L$16,2,FALSE))),0)</f>
        <v>0</v>
      </c>
      <c r="T407" s="240">
        <f t="shared" si="18"/>
        <v>0</v>
      </c>
      <c r="U407" s="240">
        <f>IFERROR(VLOOKUP(K407,'2'!$K$3:$M$16,3,FALSE),0)</f>
        <v>0</v>
      </c>
      <c r="V407" s="240">
        <f t="shared" si="19"/>
        <v>0</v>
      </c>
    </row>
    <row r="408" spans="1:22" hidden="1">
      <c r="A408" s="238"/>
      <c r="E408" s="238"/>
      <c r="F408" s="238"/>
      <c r="G408" s="238"/>
      <c r="H408" s="238"/>
      <c r="L408" s="240"/>
      <c r="O408" s="240"/>
      <c r="R408" s="240">
        <f t="shared" si="20"/>
        <v>0</v>
      </c>
      <c r="S408" s="240">
        <f>IFERROR(IF(J408="X",0,IF(K408="X",0,VLOOKUP(K408,'2'!$K$3:$L$16,2,FALSE))),0)</f>
        <v>0</v>
      </c>
      <c r="T408" s="240">
        <f t="shared" si="18"/>
        <v>0</v>
      </c>
      <c r="U408" s="240">
        <f>IFERROR(VLOOKUP(K408,'2'!$K$3:$M$16,3,FALSE),0)</f>
        <v>0</v>
      </c>
      <c r="V408" s="240">
        <f t="shared" si="19"/>
        <v>0</v>
      </c>
    </row>
    <row r="409" spans="1:22" hidden="1">
      <c r="A409" s="238"/>
      <c r="E409" s="238"/>
      <c r="F409" s="238"/>
      <c r="G409" s="238"/>
      <c r="H409" s="238"/>
      <c r="L409" s="240"/>
      <c r="O409" s="240"/>
      <c r="R409" s="240">
        <f t="shared" si="20"/>
        <v>0</v>
      </c>
      <c r="S409" s="240">
        <f>IFERROR(IF(J409="X",0,IF(K409="X",0,VLOOKUP(K409,'2'!$K$3:$L$16,2,FALSE))),0)</f>
        <v>0</v>
      </c>
      <c r="T409" s="240">
        <f t="shared" si="18"/>
        <v>0</v>
      </c>
      <c r="U409" s="240">
        <f>IFERROR(VLOOKUP(K409,'2'!$K$3:$M$16,3,FALSE),0)</f>
        <v>0</v>
      </c>
      <c r="V409" s="240">
        <f t="shared" si="19"/>
        <v>0</v>
      </c>
    </row>
    <row r="410" spans="1:22" hidden="1">
      <c r="A410" s="238"/>
      <c r="E410" s="238"/>
      <c r="F410" s="238"/>
      <c r="G410" s="238"/>
      <c r="H410" s="238"/>
      <c r="L410" s="240"/>
      <c r="O410" s="240"/>
      <c r="R410" s="240">
        <f t="shared" si="20"/>
        <v>0</v>
      </c>
      <c r="S410" s="240">
        <f>IFERROR(IF(J410="X",0,IF(K410="X",0,VLOOKUP(K410,'2'!$K$3:$L$16,2,FALSE))),0)</f>
        <v>0</v>
      </c>
      <c r="T410" s="240">
        <f t="shared" si="18"/>
        <v>0</v>
      </c>
      <c r="U410" s="240">
        <f>IFERROR(VLOOKUP(K410,'2'!$K$3:$M$16,3,FALSE),0)</f>
        <v>0</v>
      </c>
      <c r="V410" s="240">
        <f t="shared" si="19"/>
        <v>0</v>
      </c>
    </row>
    <row r="411" spans="1:22" hidden="1">
      <c r="A411" s="238"/>
      <c r="E411" s="238"/>
      <c r="F411" s="238"/>
      <c r="G411" s="238"/>
      <c r="H411" s="238"/>
      <c r="L411" s="240"/>
      <c r="O411" s="240"/>
      <c r="R411" s="240">
        <f t="shared" si="20"/>
        <v>0</v>
      </c>
      <c r="S411" s="240">
        <f>IFERROR(IF(J411="X",0,IF(K411="X",0,VLOOKUP(K411,'2'!$K$3:$L$16,2,FALSE))),0)</f>
        <v>0</v>
      </c>
      <c r="T411" s="240">
        <f t="shared" si="18"/>
        <v>0</v>
      </c>
      <c r="U411" s="240">
        <f>IFERROR(VLOOKUP(K411,'2'!$K$3:$M$16,3,FALSE),0)</f>
        <v>0</v>
      </c>
      <c r="V411" s="240">
        <f t="shared" si="19"/>
        <v>0</v>
      </c>
    </row>
    <row r="412" spans="1:22" hidden="1">
      <c r="A412" s="238"/>
      <c r="E412" s="238"/>
      <c r="F412" s="238"/>
      <c r="G412" s="238"/>
      <c r="H412" s="238"/>
      <c r="L412" s="240"/>
      <c r="O412" s="240"/>
      <c r="R412" s="240">
        <f t="shared" si="20"/>
        <v>0</v>
      </c>
      <c r="S412" s="240">
        <f>IFERROR(IF(J412="X",0,IF(K412="X",0,VLOOKUP(K412,'2'!$K$3:$L$16,2,FALSE))),0)</f>
        <v>0</v>
      </c>
      <c r="T412" s="240">
        <f t="shared" si="18"/>
        <v>0</v>
      </c>
      <c r="U412" s="240">
        <f>IFERROR(VLOOKUP(K412,'2'!$K$3:$M$16,3,FALSE),0)</f>
        <v>0</v>
      </c>
      <c r="V412" s="240">
        <f t="shared" si="19"/>
        <v>0</v>
      </c>
    </row>
    <row r="413" spans="1:22" hidden="1">
      <c r="A413" s="238"/>
      <c r="E413" s="238"/>
      <c r="F413" s="238"/>
      <c r="G413" s="238"/>
      <c r="H413" s="238"/>
      <c r="L413" s="240"/>
      <c r="O413" s="240"/>
      <c r="R413" s="240">
        <f t="shared" si="20"/>
        <v>0</v>
      </c>
      <c r="S413" s="240">
        <f>IFERROR(IF(J413="X",0,IF(K413="X",0,VLOOKUP(K413,'2'!$K$3:$L$16,2,FALSE))),0)</f>
        <v>0</v>
      </c>
      <c r="T413" s="240">
        <f t="shared" si="18"/>
        <v>0</v>
      </c>
      <c r="U413" s="240">
        <f>IFERROR(VLOOKUP(K413,'2'!$K$3:$M$16,3,FALSE),0)</f>
        <v>0</v>
      </c>
      <c r="V413" s="240">
        <f t="shared" si="19"/>
        <v>0</v>
      </c>
    </row>
    <row r="414" spans="1:22" hidden="1">
      <c r="A414" s="238"/>
      <c r="E414" s="238"/>
      <c r="F414" s="238"/>
      <c r="G414" s="238"/>
      <c r="H414" s="238"/>
      <c r="L414" s="240"/>
      <c r="O414" s="240"/>
      <c r="R414" s="240">
        <f t="shared" si="20"/>
        <v>0</v>
      </c>
      <c r="S414" s="240">
        <f>IFERROR(IF(J414="X",0,IF(K414="X",0,VLOOKUP(K414,'2'!$K$3:$L$16,2,FALSE))),0)</f>
        <v>0</v>
      </c>
      <c r="T414" s="240">
        <f t="shared" si="18"/>
        <v>0</v>
      </c>
      <c r="U414" s="240">
        <f>IFERROR(VLOOKUP(K414,'2'!$K$3:$M$16,3,FALSE),0)</f>
        <v>0</v>
      </c>
      <c r="V414" s="240">
        <f t="shared" si="19"/>
        <v>0</v>
      </c>
    </row>
    <row r="415" spans="1:22" hidden="1">
      <c r="A415" s="238"/>
      <c r="E415" s="238"/>
      <c r="F415" s="238"/>
      <c r="G415" s="238"/>
      <c r="H415" s="238"/>
      <c r="L415" s="240"/>
      <c r="O415" s="240"/>
      <c r="R415" s="240">
        <f t="shared" si="20"/>
        <v>0</v>
      </c>
      <c r="S415" s="240">
        <f>IFERROR(IF(J415="X",0,IF(K415="X",0,VLOOKUP(K415,'2'!$K$3:$L$16,2,FALSE))),0)</f>
        <v>0</v>
      </c>
      <c r="T415" s="240">
        <f t="shared" si="18"/>
        <v>0</v>
      </c>
      <c r="U415" s="240">
        <f>IFERROR(VLOOKUP(K415,'2'!$K$3:$M$16,3,FALSE),0)</f>
        <v>0</v>
      </c>
      <c r="V415" s="240">
        <f t="shared" si="19"/>
        <v>0</v>
      </c>
    </row>
    <row r="416" spans="1:22" hidden="1">
      <c r="A416" s="238"/>
      <c r="E416" s="238"/>
      <c r="F416" s="238"/>
      <c r="G416" s="238"/>
      <c r="H416" s="238"/>
      <c r="L416" s="240"/>
      <c r="O416" s="240"/>
      <c r="R416" s="240">
        <f t="shared" si="20"/>
        <v>0</v>
      </c>
      <c r="S416" s="240">
        <f>IFERROR(IF(J416="X",0,IF(K416="X",0,VLOOKUP(K416,'2'!$K$3:$L$16,2,FALSE))),0)</f>
        <v>0</v>
      </c>
      <c r="T416" s="240">
        <f t="shared" si="18"/>
        <v>0</v>
      </c>
      <c r="U416" s="240">
        <f>IFERROR(VLOOKUP(K416,'2'!$K$3:$M$16,3,FALSE),0)</f>
        <v>0</v>
      </c>
      <c r="V416" s="240">
        <f t="shared" si="19"/>
        <v>0</v>
      </c>
    </row>
    <row r="417" spans="1:22" hidden="1">
      <c r="A417" s="238"/>
      <c r="E417" s="238"/>
      <c r="F417" s="238"/>
      <c r="G417" s="238"/>
      <c r="H417" s="238"/>
      <c r="L417" s="240"/>
      <c r="O417" s="240"/>
      <c r="R417" s="240">
        <f t="shared" si="20"/>
        <v>0</v>
      </c>
      <c r="S417" s="240">
        <f>IFERROR(IF(J417="X",0,IF(K417="X",0,VLOOKUP(K417,'2'!$K$3:$L$16,2,FALSE))),0)</f>
        <v>0</v>
      </c>
      <c r="T417" s="240">
        <f t="shared" si="18"/>
        <v>0</v>
      </c>
      <c r="U417" s="240">
        <f>IFERROR(VLOOKUP(K417,'2'!$K$3:$M$16,3,FALSE),0)</f>
        <v>0</v>
      </c>
      <c r="V417" s="240">
        <f t="shared" si="19"/>
        <v>0</v>
      </c>
    </row>
    <row r="418" spans="1:22" hidden="1">
      <c r="A418" s="238"/>
      <c r="E418" s="238"/>
      <c r="F418" s="238"/>
      <c r="G418" s="238"/>
      <c r="H418" s="238"/>
      <c r="L418" s="240"/>
      <c r="O418" s="240"/>
      <c r="R418" s="240">
        <f t="shared" si="20"/>
        <v>0</v>
      </c>
      <c r="S418" s="240">
        <f>IFERROR(IF(J418="X",0,IF(K418="X",0,VLOOKUP(K418,'2'!$K$3:$L$16,2,FALSE))),0)</f>
        <v>0</v>
      </c>
      <c r="T418" s="240">
        <f t="shared" si="18"/>
        <v>0</v>
      </c>
      <c r="U418" s="240">
        <f>IFERROR(VLOOKUP(K418,'2'!$K$3:$M$16,3,FALSE),0)</f>
        <v>0</v>
      </c>
      <c r="V418" s="240">
        <f t="shared" si="19"/>
        <v>0</v>
      </c>
    </row>
    <row r="419" spans="1:22" hidden="1">
      <c r="A419" s="238"/>
      <c r="E419" s="238"/>
      <c r="F419" s="238"/>
      <c r="G419" s="238"/>
      <c r="H419" s="238"/>
      <c r="L419" s="240"/>
      <c r="O419" s="240"/>
      <c r="R419" s="240">
        <f t="shared" si="20"/>
        <v>0</v>
      </c>
      <c r="S419" s="240">
        <f>IFERROR(IF(J419="X",0,IF(K419="X",0,VLOOKUP(K419,'2'!$K$3:$L$16,2,FALSE))),0)</f>
        <v>0</v>
      </c>
      <c r="T419" s="240">
        <f t="shared" si="18"/>
        <v>0</v>
      </c>
      <c r="U419" s="240">
        <f>IFERROR(VLOOKUP(K419,'2'!$K$3:$M$16,3,FALSE),0)</f>
        <v>0</v>
      </c>
      <c r="V419" s="240">
        <f t="shared" si="19"/>
        <v>0</v>
      </c>
    </row>
    <row r="420" spans="1:22" hidden="1">
      <c r="A420" s="238"/>
      <c r="E420" s="238"/>
      <c r="F420" s="238"/>
      <c r="G420" s="238"/>
      <c r="H420" s="238"/>
      <c r="L420" s="240"/>
      <c r="O420" s="240"/>
      <c r="R420" s="240">
        <f t="shared" si="20"/>
        <v>0</v>
      </c>
      <c r="S420" s="240">
        <f>IFERROR(IF(J420="X",0,IF(K420="X",0,VLOOKUP(K420,'2'!$K$3:$L$16,2,FALSE))),0)</f>
        <v>0</v>
      </c>
      <c r="T420" s="240">
        <f t="shared" si="18"/>
        <v>0</v>
      </c>
      <c r="U420" s="240">
        <f>IFERROR(VLOOKUP(K420,'2'!$K$3:$M$16,3,FALSE),0)</f>
        <v>0</v>
      </c>
      <c r="V420" s="240">
        <f t="shared" si="19"/>
        <v>0</v>
      </c>
    </row>
    <row r="421" spans="1:22" hidden="1">
      <c r="A421" s="238"/>
      <c r="E421" s="238"/>
      <c r="F421" s="238"/>
      <c r="G421" s="238"/>
      <c r="H421" s="238"/>
      <c r="L421" s="240"/>
      <c r="O421" s="240"/>
      <c r="R421" s="240">
        <f t="shared" si="20"/>
        <v>0</v>
      </c>
      <c r="S421" s="240">
        <f>IFERROR(IF(J421="X",0,IF(K421="X",0,VLOOKUP(K421,'2'!$K$3:$L$16,2,FALSE))),0)</f>
        <v>0</v>
      </c>
      <c r="T421" s="240">
        <f t="shared" si="18"/>
        <v>0</v>
      </c>
      <c r="U421" s="240">
        <f>IFERROR(VLOOKUP(K421,'2'!$K$3:$M$16,3,FALSE),0)</f>
        <v>0</v>
      </c>
      <c r="V421" s="240">
        <f t="shared" si="19"/>
        <v>0</v>
      </c>
    </row>
    <row r="422" spans="1:22" hidden="1">
      <c r="A422" s="238"/>
      <c r="E422" s="238"/>
      <c r="F422" s="238"/>
      <c r="G422" s="238"/>
      <c r="H422" s="238"/>
      <c r="L422" s="240"/>
      <c r="O422" s="240"/>
      <c r="R422" s="240">
        <f t="shared" si="20"/>
        <v>0</v>
      </c>
      <c r="S422" s="240">
        <f>IFERROR(IF(J422="X",0,IF(K422="X",0,VLOOKUP(K422,'2'!$K$3:$L$16,2,FALSE))),0)</f>
        <v>0</v>
      </c>
      <c r="T422" s="240">
        <f t="shared" si="18"/>
        <v>0</v>
      </c>
      <c r="U422" s="240">
        <f>IFERROR(VLOOKUP(K422,'2'!$K$3:$M$16,3,FALSE),0)</f>
        <v>0</v>
      </c>
      <c r="V422" s="240">
        <f t="shared" si="19"/>
        <v>0</v>
      </c>
    </row>
    <row r="423" spans="1:22" hidden="1">
      <c r="A423" s="238"/>
      <c r="E423" s="238"/>
      <c r="F423" s="238"/>
      <c r="G423" s="238"/>
      <c r="H423" s="238"/>
      <c r="L423" s="240"/>
      <c r="O423" s="240"/>
      <c r="R423" s="240">
        <f t="shared" si="20"/>
        <v>0</v>
      </c>
      <c r="S423" s="240">
        <f>IFERROR(IF(J423="X",0,IF(K423="X",0,VLOOKUP(K423,'2'!$K$3:$L$16,2,FALSE))),0)</f>
        <v>0</v>
      </c>
      <c r="T423" s="240">
        <f t="shared" si="18"/>
        <v>0</v>
      </c>
      <c r="U423" s="240">
        <f>IFERROR(VLOOKUP(K423,'2'!$K$3:$M$16,3,FALSE),0)</f>
        <v>0</v>
      </c>
      <c r="V423" s="240">
        <f t="shared" si="19"/>
        <v>0</v>
      </c>
    </row>
    <row r="424" spans="1:22" hidden="1">
      <c r="A424" s="238"/>
      <c r="E424" s="238"/>
      <c r="F424" s="238"/>
      <c r="G424" s="238"/>
      <c r="H424" s="238"/>
      <c r="L424" s="240"/>
      <c r="O424" s="240"/>
      <c r="R424" s="240">
        <f t="shared" si="20"/>
        <v>0</v>
      </c>
      <c r="S424" s="240">
        <f>IFERROR(IF(J424="X",0,IF(K424="X",0,VLOOKUP(K424,'2'!$K$3:$L$16,2,FALSE))),0)</f>
        <v>0</v>
      </c>
      <c r="T424" s="240">
        <f t="shared" si="18"/>
        <v>0</v>
      </c>
      <c r="U424" s="240">
        <f>IFERROR(VLOOKUP(K424,'2'!$K$3:$M$16,3,FALSE),0)</f>
        <v>0</v>
      </c>
      <c r="V424" s="240">
        <f t="shared" si="19"/>
        <v>0</v>
      </c>
    </row>
    <row r="425" spans="1:22" hidden="1">
      <c r="A425" s="238"/>
      <c r="E425" s="238"/>
      <c r="F425" s="238"/>
      <c r="G425" s="238"/>
      <c r="H425" s="238"/>
      <c r="L425" s="240"/>
      <c r="O425" s="240"/>
      <c r="R425" s="240">
        <f t="shared" si="20"/>
        <v>0</v>
      </c>
      <c r="S425" s="240">
        <f>IFERROR(IF(J425="X",0,IF(K425="X",0,VLOOKUP(K425,'2'!$K$3:$L$16,2,FALSE))),0)</f>
        <v>0</v>
      </c>
      <c r="T425" s="240">
        <f t="shared" si="18"/>
        <v>0</v>
      </c>
      <c r="U425" s="240">
        <f>IFERROR(VLOOKUP(K425,'2'!$K$3:$M$16,3,FALSE),0)</f>
        <v>0</v>
      </c>
      <c r="V425" s="240">
        <f t="shared" si="19"/>
        <v>0</v>
      </c>
    </row>
    <row r="426" spans="1:22" hidden="1">
      <c r="A426" s="238"/>
      <c r="E426" s="238"/>
      <c r="F426" s="238"/>
      <c r="G426" s="238"/>
      <c r="H426" s="238"/>
      <c r="L426" s="240"/>
      <c r="O426" s="240"/>
      <c r="R426" s="240">
        <f t="shared" si="20"/>
        <v>0</v>
      </c>
      <c r="S426" s="240">
        <f>IFERROR(IF(J426="X",0,IF(K426="X",0,VLOOKUP(K426,'2'!$K$3:$L$16,2,FALSE))),0)</f>
        <v>0</v>
      </c>
      <c r="T426" s="240">
        <f t="shared" si="18"/>
        <v>0</v>
      </c>
      <c r="U426" s="240">
        <f>IFERROR(VLOOKUP(K426,'2'!$K$3:$M$16,3,FALSE),0)</f>
        <v>0</v>
      </c>
      <c r="V426" s="240">
        <f t="shared" si="19"/>
        <v>0</v>
      </c>
    </row>
    <row r="427" spans="1:22" hidden="1">
      <c r="A427" s="238"/>
      <c r="E427" s="238"/>
      <c r="F427" s="238"/>
      <c r="G427" s="238"/>
      <c r="H427" s="238"/>
      <c r="L427" s="240"/>
      <c r="O427" s="240"/>
      <c r="R427" s="240">
        <f t="shared" si="20"/>
        <v>0</v>
      </c>
      <c r="S427" s="240">
        <f>IFERROR(IF(J427="X",0,IF(K427="X",0,VLOOKUP(K427,'2'!$K$3:$L$16,2,FALSE))),0)</f>
        <v>0</v>
      </c>
      <c r="T427" s="240">
        <f t="shared" si="18"/>
        <v>0</v>
      </c>
      <c r="U427" s="240">
        <f>IFERROR(VLOOKUP(K427,'2'!$K$3:$M$16,3,FALSE),0)</f>
        <v>0</v>
      </c>
      <c r="V427" s="240">
        <f t="shared" si="19"/>
        <v>0</v>
      </c>
    </row>
    <row r="428" spans="1:22" hidden="1">
      <c r="A428" s="238"/>
      <c r="E428" s="238"/>
      <c r="F428" s="238"/>
      <c r="G428" s="238"/>
      <c r="H428" s="238"/>
      <c r="L428" s="240"/>
      <c r="O428" s="240"/>
      <c r="R428" s="240">
        <f t="shared" si="20"/>
        <v>0</v>
      </c>
      <c r="S428" s="240">
        <f>IFERROR(IF(J428="X",0,IF(K428="X",0,VLOOKUP(K428,'2'!$K$3:$L$16,2,FALSE))),0)</f>
        <v>0</v>
      </c>
      <c r="T428" s="240">
        <f t="shared" si="18"/>
        <v>0</v>
      </c>
      <c r="U428" s="240">
        <f>IFERROR(VLOOKUP(K428,'2'!$K$3:$M$16,3,FALSE),0)</f>
        <v>0</v>
      </c>
      <c r="V428" s="240">
        <f t="shared" si="19"/>
        <v>0</v>
      </c>
    </row>
    <row r="429" spans="1:22" hidden="1">
      <c r="A429" s="238"/>
      <c r="E429" s="238"/>
      <c r="F429" s="238"/>
      <c r="G429" s="238"/>
      <c r="H429" s="238"/>
      <c r="L429" s="240"/>
      <c r="O429" s="240"/>
      <c r="R429" s="240">
        <f t="shared" si="20"/>
        <v>0</v>
      </c>
      <c r="S429" s="240">
        <f>IFERROR(IF(J429="X",0,IF(K429="X",0,VLOOKUP(K429,'2'!$K$3:$L$16,2,FALSE))),0)</f>
        <v>0</v>
      </c>
      <c r="T429" s="240">
        <f t="shared" si="18"/>
        <v>0</v>
      </c>
      <c r="U429" s="240">
        <f>IFERROR(VLOOKUP(K429,'2'!$K$3:$M$16,3,FALSE),0)</f>
        <v>0</v>
      </c>
      <c r="V429" s="240">
        <f t="shared" si="19"/>
        <v>0</v>
      </c>
    </row>
    <row r="430" spans="1:22" hidden="1">
      <c r="A430" s="238"/>
      <c r="E430" s="238"/>
      <c r="F430" s="238"/>
      <c r="G430" s="238"/>
      <c r="H430" s="238"/>
      <c r="L430" s="240"/>
      <c r="O430" s="240"/>
      <c r="R430" s="240">
        <f t="shared" si="20"/>
        <v>0</v>
      </c>
      <c r="S430" s="240">
        <f>IFERROR(IF(J430="X",0,IF(K430="X",0,VLOOKUP(K430,'2'!$K$3:$L$16,2,FALSE))),0)</f>
        <v>0</v>
      </c>
      <c r="T430" s="240">
        <f t="shared" si="18"/>
        <v>0</v>
      </c>
      <c r="U430" s="240">
        <f>IFERROR(VLOOKUP(K430,'2'!$K$3:$M$16,3,FALSE),0)</f>
        <v>0</v>
      </c>
      <c r="V430" s="240">
        <f t="shared" si="19"/>
        <v>0</v>
      </c>
    </row>
    <row r="431" spans="1:22" hidden="1">
      <c r="A431" s="238"/>
      <c r="E431" s="238"/>
      <c r="F431" s="238"/>
      <c r="G431" s="238"/>
      <c r="H431" s="238"/>
      <c r="L431" s="240"/>
      <c r="O431" s="240"/>
      <c r="R431" s="240">
        <f t="shared" si="20"/>
        <v>0</v>
      </c>
      <c r="S431" s="240">
        <f>IFERROR(IF(J431="X",0,IF(K431="X",0,VLOOKUP(K431,'2'!$K$3:$L$16,2,FALSE))),0)</f>
        <v>0</v>
      </c>
      <c r="T431" s="240">
        <f t="shared" si="18"/>
        <v>0</v>
      </c>
      <c r="U431" s="240">
        <f>IFERROR(VLOOKUP(K431,'2'!$K$3:$M$16,3,FALSE),0)</f>
        <v>0</v>
      </c>
      <c r="V431" s="240">
        <f t="shared" si="19"/>
        <v>0</v>
      </c>
    </row>
    <row r="432" spans="1:22" hidden="1">
      <c r="A432" s="238"/>
      <c r="E432" s="238"/>
      <c r="F432" s="238"/>
      <c r="G432" s="238"/>
      <c r="H432" s="238"/>
      <c r="L432" s="240"/>
      <c r="O432" s="240"/>
      <c r="R432" s="240">
        <f t="shared" si="20"/>
        <v>0</v>
      </c>
      <c r="S432" s="240">
        <f>IFERROR(IF(J432="X",0,IF(K432="X",0,VLOOKUP(K432,'2'!$K$3:$L$16,2,FALSE))),0)</f>
        <v>0</v>
      </c>
      <c r="T432" s="240">
        <f t="shared" si="18"/>
        <v>0</v>
      </c>
      <c r="U432" s="240">
        <f>IFERROR(VLOOKUP(K432,'2'!$K$3:$M$16,3,FALSE),0)</f>
        <v>0</v>
      </c>
      <c r="V432" s="240">
        <f t="shared" si="19"/>
        <v>0</v>
      </c>
    </row>
    <row r="433" spans="1:22" hidden="1">
      <c r="A433" s="238"/>
      <c r="E433" s="238"/>
      <c r="F433" s="238"/>
      <c r="G433" s="238"/>
      <c r="H433" s="238"/>
      <c r="L433" s="240"/>
      <c r="O433" s="240"/>
      <c r="R433" s="240">
        <f t="shared" si="20"/>
        <v>0</v>
      </c>
      <c r="S433" s="240">
        <f>IFERROR(IF(J433="X",0,IF(K433="X",0,VLOOKUP(K433,'2'!$K$3:$L$16,2,FALSE))),0)</f>
        <v>0</v>
      </c>
      <c r="T433" s="240">
        <f t="shared" si="18"/>
        <v>0</v>
      </c>
      <c r="U433" s="240">
        <f>IFERROR(VLOOKUP(K433,'2'!$K$3:$M$16,3,FALSE),0)</f>
        <v>0</v>
      </c>
      <c r="V433" s="240">
        <f t="shared" si="19"/>
        <v>0</v>
      </c>
    </row>
    <row r="434" spans="1:22" hidden="1">
      <c r="A434" s="238"/>
      <c r="E434" s="238"/>
      <c r="F434" s="238"/>
      <c r="G434" s="238"/>
      <c r="H434" s="238"/>
      <c r="L434" s="240"/>
      <c r="O434" s="240"/>
      <c r="R434" s="240">
        <f t="shared" si="20"/>
        <v>0</v>
      </c>
      <c r="S434" s="240">
        <f>IFERROR(IF(J434="X",0,IF(K434="X",0,VLOOKUP(K434,'2'!$K$3:$L$16,2,FALSE))),0)</f>
        <v>0</v>
      </c>
      <c r="T434" s="240">
        <f t="shared" si="18"/>
        <v>0</v>
      </c>
      <c r="U434" s="240">
        <f>IFERROR(VLOOKUP(K434,'2'!$K$3:$M$16,3,FALSE),0)</f>
        <v>0</v>
      </c>
      <c r="V434" s="240">
        <f t="shared" si="19"/>
        <v>0</v>
      </c>
    </row>
    <row r="435" spans="1:22" hidden="1">
      <c r="A435" s="238"/>
      <c r="E435" s="238"/>
      <c r="F435" s="238"/>
      <c r="G435" s="238"/>
      <c r="H435" s="238"/>
      <c r="L435" s="240"/>
      <c r="O435" s="240"/>
      <c r="R435" s="240">
        <f t="shared" si="20"/>
        <v>0</v>
      </c>
      <c r="S435" s="240">
        <f>IFERROR(IF(J435="X",0,IF(K435="X",0,VLOOKUP(K435,'2'!$K$3:$L$16,2,FALSE))),0)</f>
        <v>0</v>
      </c>
      <c r="T435" s="240">
        <f t="shared" si="18"/>
        <v>0</v>
      </c>
      <c r="U435" s="240">
        <f>IFERROR(VLOOKUP(K435,'2'!$K$3:$M$16,3,FALSE),0)</f>
        <v>0</v>
      </c>
      <c r="V435" s="240">
        <f t="shared" si="19"/>
        <v>0</v>
      </c>
    </row>
    <row r="436" spans="1:22" hidden="1">
      <c r="A436" s="238"/>
      <c r="E436" s="238"/>
      <c r="F436" s="238"/>
      <c r="G436" s="238"/>
      <c r="H436" s="238"/>
      <c r="L436" s="240"/>
      <c r="O436" s="240"/>
      <c r="R436" s="240">
        <f t="shared" si="20"/>
        <v>0</v>
      </c>
      <c r="S436" s="240">
        <f>IFERROR(IF(J436="X",0,IF(K436="X",0,VLOOKUP(K436,'2'!$K$3:$L$16,2,FALSE))),0)</f>
        <v>0</v>
      </c>
      <c r="T436" s="240">
        <f t="shared" si="18"/>
        <v>0</v>
      </c>
      <c r="U436" s="240">
        <f>IFERROR(VLOOKUP(K436,'2'!$K$3:$M$16,3,FALSE),0)</f>
        <v>0</v>
      </c>
      <c r="V436" s="240">
        <f t="shared" si="19"/>
        <v>0</v>
      </c>
    </row>
    <row r="437" spans="1:22" hidden="1">
      <c r="A437" s="238"/>
      <c r="E437" s="238"/>
      <c r="F437" s="238"/>
      <c r="G437" s="238"/>
      <c r="H437" s="238"/>
      <c r="L437" s="240"/>
      <c r="O437" s="240"/>
      <c r="R437" s="240">
        <f t="shared" si="20"/>
        <v>0</v>
      </c>
      <c r="S437" s="240">
        <f>IFERROR(IF(J437="X",0,IF(K437="X",0,VLOOKUP(K437,'2'!$K$3:$L$16,2,FALSE))),0)</f>
        <v>0</v>
      </c>
      <c r="T437" s="240">
        <f t="shared" si="18"/>
        <v>0</v>
      </c>
      <c r="U437" s="240">
        <f>IFERROR(VLOOKUP(K437,'2'!$K$3:$M$16,3,FALSE),0)</f>
        <v>0</v>
      </c>
      <c r="V437" s="240">
        <f t="shared" si="19"/>
        <v>0</v>
      </c>
    </row>
    <row r="438" spans="1:22" hidden="1">
      <c r="A438" s="238"/>
      <c r="E438" s="238"/>
      <c r="F438" s="238"/>
      <c r="G438" s="238"/>
      <c r="H438" s="238"/>
      <c r="L438" s="240"/>
      <c r="O438" s="240"/>
      <c r="R438" s="240">
        <f t="shared" si="20"/>
        <v>0</v>
      </c>
      <c r="S438" s="240">
        <f>IFERROR(IF(J438="X",0,IF(K438="X",0,VLOOKUP(K438,'2'!$K$3:$L$16,2,FALSE))),0)</f>
        <v>0</v>
      </c>
      <c r="T438" s="240">
        <f t="shared" si="18"/>
        <v>0</v>
      </c>
      <c r="U438" s="240">
        <f>IFERROR(VLOOKUP(K438,'2'!$K$3:$M$16,3,FALSE),0)</f>
        <v>0</v>
      </c>
      <c r="V438" s="240">
        <f t="shared" si="19"/>
        <v>0</v>
      </c>
    </row>
    <row r="439" spans="1:22" hidden="1">
      <c r="A439" s="238"/>
      <c r="E439" s="238"/>
      <c r="F439" s="238"/>
      <c r="G439" s="238"/>
      <c r="H439" s="238"/>
      <c r="L439" s="240"/>
      <c r="O439" s="240"/>
      <c r="R439" s="240">
        <f t="shared" si="20"/>
        <v>0</v>
      </c>
      <c r="S439" s="240">
        <f>IFERROR(IF(J439="X",0,IF(K439="X",0,VLOOKUP(K439,'2'!$K$3:$L$16,2,FALSE))),0)</f>
        <v>0</v>
      </c>
      <c r="T439" s="240">
        <f t="shared" si="18"/>
        <v>0</v>
      </c>
      <c r="U439" s="240">
        <f>IFERROR(VLOOKUP(K439,'2'!$K$3:$M$16,3,FALSE),0)</f>
        <v>0</v>
      </c>
      <c r="V439" s="240">
        <f t="shared" si="19"/>
        <v>0</v>
      </c>
    </row>
    <row r="440" spans="1:22" hidden="1">
      <c r="A440" s="238"/>
      <c r="E440" s="238"/>
      <c r="F440" s="238"/>
      <c r="G440" s="238"/>
      <c r="H440" s="238"/>
      <c r="L440" s="240"/>
      <c r="O440" s="240"/>
      <c r="R440" s="240">
        <f t="shared" si="20"/>
        <v>0</v>
      </c>
      <c r="S440" s="240">
        <f>IFERROR(IF(J440="X",0,IF(K440="X",0,VLOOKUP(K440,'2'!$K$3:$L$16,2,FALSE))),0)</f>
        <v>0</v>
      </c>
      <c r="T440" s="240">
        <f t="shared" si="18"/>
        <v>0</v>
      </c>
      <c r="U440" s="240">
        <f>IFERROR(VLOOKUP(K440,'2'!$K$3:$M$16,3,FALSE),0)</f>
        <v>0</v>
      </c>
      <c r="V440" s="240">
        <f t="shared" si="19"/>
        <v>0</v>
      </c>
    </row>
    <row r="441" spans="1:22" hidden="1">
      <c r="A441" s="238"/>
      <c r="E441" s="238"/>
      <c r="F441" s="238"/>
      <c r="G441" s="238"/>
      <c r="H441" s="238"/>
      <c r="L441" s="240"/>
      <c r="O441" s="240"/>
      <c r="R441" s="240">
        <f t="shared" si="20"/>
        <v>0</v>
      </c>
      <c r="S441" s="240">
        <f>IFERROR(IF(J441="X",0,IF(K441="X",0,VLOOKUP(K441,'2'!$K$3:$L$16,2,FALSE))),0)</f>
        <v>0</v>
      </c>
      <c r="T441" s="240">
        <f t="shared" si="18"/>
        <v>0</v>
      </c>
      <c r="U441" s="240">
        <f>IFERROR(VLOOKUP(K441,'2'!$K$3:$M$16,3,FALSE),0)</f>
        <v>0</v>
      </c>
      <c r="V441" s="240">
        <f t="shared" si="19"/>
        <v>0</v>
      </c>
    </row>
    <row r="442" spans="1:22" hidden="1">
      <c r="A442" s="238"/>
      <c r="E442" s="238"/>
      <c r="F442" s="238"/>
      <c r="G442" s="238"/>
      <c r="H442" s="238"/>
      <c r="L442" s="240"/>
      <c r="O442" s="240"/>
      <c r="R442" s="240">
        <f t="shared" si="20"/>
        <v>0</v>
      </c>
      <c r="S442" s="240">
        <f>IFERROR(IF(J442="X",0,IF(K442="X",0,VLOOKUP(K442,'2'!$K$3:$L$16,2,FALSE))),0)</f>
        <v>0</v>
      </c>
      <c r="T442" s="240">
        <f t="shared" si="18"/>
        <v>0</v>
      </c>
      <c r="U442" s="240">
        <f>IFERROR(VLOOKUP(K442,'2'!$K$3:$M$16,3,FALSE),0)</f>
        <v>0</v>
      </c>
      <c r="V442" s="240">
        <f t="shared" si="19"/>
        <v>0</v>
      </c>
    </row>
    <row r="443" spans="1:22" hidden="1">
      <c r="A443" s="238"/>
      <c r="E443" s="238"/>
      <c r="F443" s="238"/>
      <c r="G443" s="238"/>
      <c r="H443" s="238"/>
      <c r="L443" s="240"/>
      <c r="O443" s="240"/>
      <c r="R443" s="240">
        <f t="shared" si="20"/>
        <v>0</v>
      </c>
      <c r="S443" s="240">
        <f>IFERROR(IF(J443="X",0,IF(K443="X",0,VLOOKUP(K443,'2'!$K$3:$L$16,2,FALSE))),0)</f>
        <v>0</v>
      </c>
      <c r="T443" s="240">
        <f t="shared" si="18"/>
        <v>0</v>
      </c>
      <c r="U443" s="240">
        <f>IFERROR(VLOOKUP(K443,'2'!$K$3:$M$16,3,FALSE),0)</f>
        <v>0</v>
      </c>
      <c r="V443" s="240">
        <f t="shared" si="19"/>
        <v>0</v>
      </c>
    </row>
    <row r="444" spans="1:22" hidden="1">
      <c r="A444" s="238"/>
      <c r="E444" s="238"/>
      <c r="F444" s="238"/>
      <c r="G444" s="238"/>
      <c r="H444" s="238"/>
      <c r="L444" s="240"/>
      <c r="O444" s="240"/>
      <c r="R444" s="240">
        <f t="shared" si="20"/>
        <v>0</v>
      </c>
      <c r="S444" s="240">
        <f>IFERROR(IF(J444="X",0,IF(K444="X",0,VLOOKUP(K444,'2'!$K$3:$L$16,2,FALSE))),0)</f>
        <v>0</v>
      </c>
      <c r="T444" s="240">
        <f t="shared" si="18"/>
        <v>0</v>
      </c>
      <c r="U444" s="240">
        <f>IFERROR(VLOOKUP(K444,'2'!$K$3:$M$16,3,FALSE),0)</f>
        <v>0</v>
      </c>
      <c r="V444" s="240">
        <f t="shared" si="19"/>
        <v>0</v>
      </c>
    </row>
    <row r="445" spans="1:22" hidden="1">
      <c r="A445" s="238"/>
      <c r="E445" s="238"/>
      <c r="F445" s="238"/>
      <c r="G445" s="238"/>
      <c r="H445" s="238"/>
      <c r="L445" s="240"/>
      <c r="O445" s="240"/>
      <c r="R445" s="240">
        <f t="shared" si="20"/>
        <v>0</v>
      </c>
      <c r="S445" s="240">
        <f>IFERROR(IF(J445="X",0,IF(K445="X",0,VLOOKUP(K445,'2'!$K$3:$L$16,2,FALSE))),0)</f>
        <v>0</v>
      </c>
      <c r="T445" s="240">
        <f t="shared" si="18"/>
        <v>0</v>
      </c>
      <c r="U445" s="240">
        <f>IFERROR(VLOOKUP(K445,'2'!$K$3:$M$16,3,FALSE),0)</f>
        <v>0</v>
      </c>
      <c r="V445" s="240">
        <f t="shared" si="19"/>
        <v>0</v>
      </c>
    </row>
    <row r="446" spans="1:22" hidden="1">
      <c r="A446" s="238"/>
      <c r="E446" s="238"/>
      <c r="F446" s="238"/>
      <c r="G446" s="238"/>
      <c r="H446" s="238"/>
      <c r="L446" s="240"/>
      <c r="O446" s="240"/>
      <c r="R446" s="240">
        <f t="shared" si="20"/>
        <v>0</v>
      </c>
      <c r="S446" s="240">
        <f>IFERROR(IF(J446="X",0,IF(K446="X",0,VLOOKUP(K446,'2'!$K$3:$L$16,2,FALSE))),0)</f>
        <v>0</v>
      </c>
      <c r="T446" s="240">
        <f t="shared" si="18"/>
        <v>0</v>
      </c>
      <c r="U446" s="240">
        <f>IFERROR(VLOOKUP(K446,'2'!$K$3:$M$16,3,FALSE),0)</f>
        <v>0</v>
      </c>
      <c r="V446" s="240">
        <f t="shared" si="19"/>
        <v>0</v>
      </c>
    </row>
    <row r="447" spans="1:22" hidden="1">
      <c r="A447" s="238"/>
      <c r="E447" s="238"/>
      <c r="F447" s="238"/>
      <c r="G447" s="238"/>
      <c r="H447" s="238"/>
      <c r="L447" s="240"/>
      <c r="O447" s="240"/>
      <c r="R447" s="240">
        <f t="shared" si="20"/>
        <v>0</v>
      </c>
      <c r="S447" s="240">
        <f>IFERROR(IF(J447="X",0,IF(K447="X",0,VLOOKUP(K447,'2'!$K$3:$L$16,2,FALSE))),0)</f>
        <v>0</v>
      </c>
      <c r="T447" s="240">
        <f t="shared" si="18"/>
        <v>0</v>
      </c>
      <c r="U447" s="240">
        <f>IFERROR(VLOOKUP(K447,'2'!$K$3:$M$16,3,FALSE),0)</f>
        <v>0</v>
      </c>
      <c r="V447" s="240">
        <f t="shared" si="19"/>
        <v>0</v>
      </c>
    </row>
    <row r="448" spans="1:22" hidden="1">
      <c r="A448" s="238"/>
      <c r="E448" s="238"/>
      <c r="F448" s="238"/>
      <c r="G448" s="238"/>
      <c r="H448" s="238"/>
      <c r="L448" s="240"/>
      <c r="O448" s="240"/>
      <c r="R448" s="240">
        <f t="shared" si="20"/>
        <v>0</v>
      </c>
      <c r="S448" s="240">
        <f>IFERROR(IF(J448="X",0,IF(K448="X",0,VLOOKUP(K448,'2'!$K$3:$L$16,2,FALSE))),0)</f>
        <v>0</v>
      </c>
      <c r="T448" s="240">
        <f t="shared" si="18"/>
        <v>0</v>
      </c>
      <c r="U448" s="240">
        <f>IFERROR(VLOOKUP(K448,'2'!$K$3:$M$16,3,FALSE),0)</f>
        <v>0</v>
      </c>
      <c r="V448" s="240">
        <f t="shared" si="19"/>
        <v>0</v>
      </c>
    </row>
    <row r="449" spans="1:22" hidden="1">
      <c r="A449" s="238"/>
      <c r="E449" s="238"/>
      <c r="F449" s="238"/>
      <c r="G449" s="238"/>
      <c r="H449" s="238"/>
      <c r="L449" s="240"/>
      <c r="O449" s="240"/>
      <c r="R449" s="240">
        <f t="shared" si="20"/>
        <v>0</v>
      </c>
      <c r="S449" s="240">
        <f>IFERROR(IF(J449="X",0,IF(K449="X",0,VLOOKUP(K449,'2'!$K$3:$L$16,2,FALSE))),0)</f>
        <v>0</v>
      </c>
      <c r="T449" s="240">
        <f t="shared" si="18"/>
        <v>0</v>
      </c>
      <c r="U449" s="240">
        <f>IFERROR(VLOOKUP(K449,'2'!$K$3:$M$16,3,FALSE),0)</f>
        <v>0</v>
      </c>
      <c r="V449" s="240">
        <f t="shared" si="19"/>
        <v>0</v>
      </c>
    </row>
    <row r="450" spans="1:22" hidden="1">
      <c r="A450" s="238"/>
      <c r="E450" s="238"/>
      <c r="F450" s="238"/>
      <c r="G450" s="238"/>
      <c r="H450" s="238"/>
      <c r="L450" s="240"/>
      <c r="O450" s="240"/>
      <c r="R450" s="240">
        <f t="shared" si="20"/>
        <v>0</v>
      </c>
      <c r="S450" s="240">
        <f>IFERROR(IF(J450="X",0,IF(K450="X",0,VLOOKUP(K450,'2'!$K$3:$L$16,2,FALSE))),0)</f>
        <v>0</v>
      </c>
      <c r="T450" s="240">
        <f t="shared" si="18"/>
        <v>0</v>
      </c>
      <c r="U450" s="240">
        <f>IFERROR(VLOOKUP(K450,'2'!$K$3:$M$16,3,FALSE),0)</f>
        <v>0</v>
      </c>
      <c r="V450" s="240">
        <f t="shared" si="19"/>
        <v>0</v>
      </c>
    </row>
    <row r="451" spans="1:22" hidden="1">
      <c r="A451" s="238"/>
      <c r="E451" s="238"/>
      <c r="F451" s="238"/>
      <c r="G451" s="238"/>
      <c r="H451" s="238"/>
      <c r="L451" s="240"/>
      <c r="O451" s="240"/>
      <c r="R451" s="240">
        <f t="shared" si="20"/>
        <v>0</v>
      </c>
      <c r="S451" s="240">
        <f>IFERROR(IF(J451="X",0,IF(K451="X",0,VLOOKUP(K451,'2'!$K$3:$L$16,2,FALSE))),0)</f>
        <v>0</v>
      </c>
      <c r="T451" s="240">
        <f t="shared" si="18"/>
        <v>0</v>
      </c>
      <c r="U451" s="240">
        <f>IFERROR(VLOOKUP(K451,'2'!$K$3:$M$16,3,FALSE),0)</f>
        <v>0</v>
      </c>
      <c r="V451" s="240">
        <f t="shared" si="19"/>
        <v>0</v>
      </c>
    </row>
    <row r="452" spans="1:22" hidden="1">
      <c r="A452" s="238"/>
      <c r="E452" s="238"/>
      <c r="F452" s="238"/>
      <c r="G452" s="238"/>
      <c r="H452" s="238"/>
      <c r="L452" s="240"/>
      <c r="O452" s="240"/>
      <c r="R452" s="240">
        <f t="shared" si="20"/>
        <v>0</v>
      </c>
      <c r="S452" s="240">
        <f>IFERROR(IF(J452="X",0,IF(K452="X",0,VLOOKUP(K452,'2'!$K$3:$L$16,2,FALSE))),0)</f>
        <v>0</v>
      </c>
      <c r="T452" s="240">
        <f t="shared" ref="T452:T499" si="21">R452*S452</f>
        <v>0</v>
      </c>
      <c r="U452" s="240">
        <f>IFERROR(VLOOKUP(K452,'2'!$K$3:$M$16,3,FALSE),0)</f>
        <v>0</v>
      </c>
      <c r="V452" s="240">
        <f t="shared" ref="V452:V499" si="22">IF(U452=0,0,T452/U452)</f>
        <v>0</v>
      </c>
    </row>
    <row r="453" spans="1:22" hidden="1">
      <c r="A453" s="238"/>
      <c r="E453" s="238"/>
      <c r="F453" s="238"/>
      <c r="G453" s="238"/>
      <c r="H453" s="238"/>
      <c r="L453" s="240"/>
      <c r="O453" s="240"/>
      <c r="R453" s="240">
        <f t="shared" ref="R453:R499" si="23">SUM(M453+P453)</f>
        <v>0</v>
      </c>
      <c r="S453" s="240">
        <f>IFERROR(IF(J453="X",0,IF(K453="X",0,VLOOKUP(K453,'2'!$K$3:$L$16,2,FALSE))),0)</f>
        <v>0</v>
      </c>
      <c r="T453" s="240">
        <f t="shared" si="21"/>
        <v>0</v>
      </c>
      <c r="U453" s="240">
        <f>IFERROR(VLOOKUP(K453,'2'!$K$3:$M$16,3,FALSE),0)</f>
        <v>0</v>
      </c>
      <c r="V453" s="240">
        <f t="shared" si="22"/>
        <v>0</v>
      </c>
    </row>
    <row r="454" spans="1:22" hidden="1">
      <c r="A454" s="238"/>
      <c r="E454" s="238"/>
      <c r="F454" s="238"/>
      <c r="G454" s="238"/>
      <c r="H454" s="238"/>
      <c r="L454" s="240"/>
      <c r="O454" s="240"/>
      <c r="R454" s="240">
        <f t="shared" si="23"/>
        <v>0</v>
      </c>
      <c r="S454" s="240">
        <f>IFERROR(IF(J454="X",0,IF(K454="X",0,VLOOKUP(K454,'2'!$K$3:$L$16,2,FALSE))),0)</f>
        <v>0</v>
      </c>
      <c r="T454" s="240">
        <f t="shared" si="21"/>
        <v>0</v>
      </c>
      <c r="U454" s="240">
        <f>IFERROR(VLOOKUP(K454,'2'!$K$3:$M$16,3,FALSE),0)</f>
        <v>0</v>
      </c>
      <c r="V454" s="240">
        <f t="shared" si="22"/>
        <v>0</v>
      </c>
    </row>
    <row r="455" spans="1:22" hidden="1">
      <c r="A455" s="238"/>
      <c r="E455" s="238"/>
      <c r="F455" s="238"/>
      <c r="G455" s="238"/>
      <c r="H455" s="238"/>
      <c r="L455" s="240"/>
      <c r="O455" s="240"/>
      <c r="R455" s="240">
        <f t="shared" si="23"/>
        <v>0</v>
      </c>
      <c r="S455" s="240">
        <f>IFERROR(IF(J455="X",0,IF(K455="X",0,VLOOKUP(K455,'2'!$K$3:$L$16,2,FALSE))),0)</f>
        <v>0</v>
      </c>
      <c r="T455" s="240">
        <f t="shared" si="21"/>
        <v>0</v>
      </c>
      <c r="U455" s="240">
        <f>IFERROR(VLOOKUP(K455,'2'!$K$3:$M$16,3,FALSE),0)</f>
        <v>0</v>
      </c>
      <c r="V455" s="240">
        <f t="shared" si="22"/>
        <v>0</v>
      </c>
    </row>
    <row r="456" spans="1:22" hidden="1">
      <c r="A456" s="238"/>
      <c r="E456" s="238"/>
      <c r="F456" s="238"/>
      <c r="G456" s="238"/>
      <c r="H456" s="238"/>
      <c r="L456" s="240"/>
      <c r="O456" s="240"/>
      <c r="R456" s="240">
        <f t="shared" si="23"/>
        <v>0</v>
      </c>
      <c r="S456" s="240">
        <f>IFERROR(IF(J456="X",0,IF(K456="X",0,VLOOKUP(K456,'2'!$K$3:$L$16,2,FALSE))),0)</f>
        <v>0</v>
      </c>
      <c r="T456" s="240">
        <f t="shared" si="21"/>
        <v>0</v>
      </c>
      <c r="U456" s="240">
        <f>IFERROR(VLOOKUP(K456,'2'!$K$3:$M$16,3,FALSE),0)</f>
        <v>0</v>
      </c>
      <c r="V456" s="240">
        <f t="shared" si="22"/>
        <v>0</v>
      </c>
    </row>
    <row r="457" spans="1:22" hidden="1">
      <c r="A457" s="238"/>
      <c r="E457" s="238"/>
      <c r="F457" s="238"/>
      <c r="G457" s="238"/>
      <c r="H457" s="238"/>
      <c r="L457" s="240"/>
      <c r="O457" s="240"/>
      <c r="R457" s="240">
        <f t="shared" si="23"/>
        <v>0</v>
      </c>
      <c r="S457" s="240">
        <f>IFERROR(IF(J457="X",0,IF(K457="X",0,VLOOKUP(K457,'2'!$K$3:$L$16,2,FALSE))),0)</f>
        <v>0</v>
      </c>
      <c r="T457" s="240">
        <f t="shared" si="21"/>
        <v>0</v>
      </c>
      <c r="U457" s="240">
        <f>IFERROR(VLOOKUP(K457,'2'!$K$3:$M$16,3,FALSE),0)</f>
        <v>0</v>
      </c>
      <c r="V457" s="240">
        <f t="shared" si="22"/>
        <v>0</v>
      </c>
    </row>
    <row r="458" spans="1:22" hidden="1">
      <c r="A458" s="238"/>
      <c r="E458" s="238"/>
      <c r="F458" s="238"/>
      <c r="G458" s="238"/>
      <c r="H458" s="238"/>
      <c r="L458" s="240"/>
      <c r="O458" s="240"/>
      <c r="R458" s="240">
        <f t="shared" si="23"/>
        <v>0</v>
      </c>
      <c r="S458" s="240">
        <f>IFERROR(IF(J458="X",0,IF(K458="X",0,VLOOKUP(K458,'2'!$K$3:$L$16,2,FALSE))),0)</f>
        <v>0</v>
      </c>
      <c r="T458" s="240">
        <f t="shared" si="21"/>
        <v>0</v>
      </c>
      <c r="U458" s="240">
        <f>IFERROR(VLOOKUP(K458,'2'!$K$3:$M$16,3,FALSE),0)</f>
        <v>0</v>
      </c>
      <c r="V458" s="240">
        <f t="shared" si="22"/>
        <v>0</v>
      </c>
    </row>
    <row r="459" spans="1:22" hidden="1">
      <c r="A459" s="238"/>
      <c r="E459" s="238"/>
      <c r="F459" s="238"/>
      <c r="G459" s="238"/>
      <c r="H459" s="238"/>
      <c r="L459" s="240"/>
      <c r="O459" s="240"/>
      <c r="R459" s="240">
        <f t="shared" si="23"/>
        <v>0</v>
      </c>
      <c r="S459" s="240">
        <f>IFERROR(IF(J459="X",0,IF(K459="X",0,VLOOKUP(K459,'2'!$K$3:$L$16,2,FALSE))),0)</f>
        <v>0</v>
      </c>
      <c r="T459" s="240">
        <f t="shared" si="21"/>
        <v>0</v>
      </c>
      <c r="U459" s="240">
        <f>IFERROR(VLOOKUP(K459,'2'!$K$3:$M$16,3,FALSE),0)</f>
        <v>0</v>
      </c>
      <c r="V459" s="240">
        <f t="shared" si="22"/>
        <v>0</v>
      </c>
    </row>
    <row r="460" spans="1:22" hidden="1">
      <c r="A460" s="238"/>
      <c r="E460" s="238"/>
      <c r="F460" s="238"/>
      <c r="G460" s="238"/>
      <c r="H460" s="238"/>
      <c r="L460" s="240"/>
      <c r="O460" s="240"/>
      <c r="R460" s="240">
        <f t="shared" si="23"/>
        <v>0</v>
      </c>
      <c r="S460" s="240">
        <f>IFERROR(IF(J460="X",0,IF(K460="X",0,VLOOKUP(K460,'2'!$K$3:$L$16,2,FALSE))),0)</f>
        <v>0</v>
      </c>
      <c r="T460" s="240">
        <f t="shared" si="21"/>
        <v>0</v>
      </c>
      <c r="U460" s="240">
        <f>IFERROR(VLOOKUP(K460,'2'!$K$3:$M$16,3,FALSE),0)</f>
        <v>0</v>
      </c>
      <c r="V460" s="240">
        <f t="shared" si="22"/>
        <v>0</v>
      </c>
    </row>
    <row r="461" spans="1:22" hidden="1">
      <c r="A461" s="238"/>
      <c r="E461" s="238"/>
      <c r="F461" s="238"/>
      <c r="G461" s="238"/>
      <c r="H461" s="238"/>
      <c r="L461" s="240"/>
      <c r="O461" s="240"/>
      <c r="R461" s="240">
        <f t="shared" si="23"/>
        <v>0</v>
      </c>
      <c r="S461" s="240">
        <f>IFERROR(IF(J461="X",0,IF(K461="X",0,VLOOKUP(K461,'2'!$K$3:$L$16,2,FALSE))),0)</f>
        <v>0</v>
      </c>
      <c r="T461" s="240">
        <f t="shared" si="21"/>
        <v>0</v>
      </c>
      <c r="U461" s="240">
        <f>IFERROR(VLOOKUP(K461,'2'!$K$3:$M$16,3,FALSE),0)</f>
        <v>0</v>
      </c>
      <c r="V461" s="240">
        <f t="shared" si="22"/>
        <v>0</v>
      </c>
    </row>
    <row r="462" spans="1:22" hidden="1">
      <c r="A462" s="238"/>
      <c r="E462" s="238"/>
      <c r="F462" s="238"/>
      <c r="G462" s="238"/>
      <c r="H462" s="238"/>
      <c r="L462" s="240"/>
      <c r="O462" s="240"/>
      <c r="R462" s="240">
        <f t="shared" si="23"/>
        <v>0</v>
      </c>
      <c r="S462" s="240">
        <f>IFERROR(IF(J462="X",0,IF(K462="X",0,VLOOKUP(K462,'2'!$K$3:$L$16,2,FALSE))),0)</f>
        <v>0</v>
      </c>
      <c r="T462" s="240">
        <f t="shared" si="21"/>
        <v>0</v>
      </c>
      <c r="U462" s="240">
        <f>IFERROR(VLOOKUP(K462,'2'!$K$3:$M$16,3,FALSE),0)</f>
        <v>0</v>
      </c>
      <c r="V462" s="240">
        <f t="shared" si="22"/>
        <v>0</v>
      </c>
    </row>
    <row r="463" spans="1:22" hidden="1">
      <c r="A463" s="238"/>
      <c r="E463" s="238"/>
      <c r="F463" s="238"/>
      <c r="G463" s="238"/>
      <c r="H463" s="238"/>
      <c r="L463" s="240"/>
      <c r="O463" s="240"/>
      <c r="R463" s="240">
        <f t="shared" si="23"/>
        <v>0</v>
      </c>
      <c r="S463" s="240">
        <f>IFERROR(IF(J463="X",0,IF(K463="X",0,VLOOKUP(K463,'2'!$K$3:$L$16,2,FALSE))),0)</f>
        <v>0</v>
      </c>
      <c r="T463" s="240">
        <f t="shared" si="21"/>
        <v>0</v>
      </c>
      <c r="U463" s="240">
        <f>IFERROR(VLOOKUP(K463,'2'!$K$3:$M$16,3,FALSE),0)</f>
        <v>0</v>
      </c>
      <c r="V463" s="240">
        <f t="shared" si="22"/>
        <v>0</v>
      </c>
    </row>
    <row r="464" spans="1:22" hidden="1">
      <c r="A464" s="238"/>
      <c r="E464" s="238"/>
      <c r="F464" s="238"/>
      <c r="G464" s="238"/>
      <c r="H464" s="238"/>
      <c r="L464" s="240"/>
      <c r="O464" s="240"/>
      <c r="R464" s="240">
        <f t="shared" si="23"/>
        <v>0</v>
      </c>
      <c r="S464" s="240">
        <f>IFERROR(IF(J464="X",0,IF(K464="X",0,VLOOKUP(K464,'2'!$K$3:$L$16,2,FALSE))),0)</f>
        <v>0</v>
      </c>
      <c r="T464" s="240">
        <f t="shared" si="21"/>
        <v>0</v>
      </c>
      <c r="U464" s="240">
        <f>IFERROR(VLOOKUP(K464,'2'!$K$3:$M$16,3,FALSE),0)</f>
        <v>0</v>
      </c>
      <c r="V464" s="240">
        <f t="shared" si="22"/>
        <v>0</v>
      </c>
    </row>
    <row r="465" spans="1:22" hidden="1">
      <c r="A465" s="238"/>
      <c r="E465" s="238"/>
      <c r="F465" s="238"/>
      <c r="G465" s="238"/>
      <c r="H465" s="238"/>
      <c r="L465" s="240"/>
      <c r="O465" s="240"/>
      <c r="R465" s="240">
        <f t="shared" si="23"/>
        <v>0</v>
      </c>
      <c r="S465" s="240">
        <f>IFERROR(IF(J465="X",0,IF(K465="X",0,VLOOKUP(K465,'2'!$K$3:$L$16,2,FALSE))),0)</f>
        <v>0</v>
      </c>
      <c r="T465" s="240">
        <f t="shared" si="21"/>
        <v>0</v>
      </c>
      <c r="U465" s="240">
        <f>IFERROR(VLOOKUP(K465,'2'!$K$3:$M$16,3,FALSE),0)</f>
        <v>0</v>
      </c>
      <c r="V465" s="240">
        <f t="shared" si="22"/>
        <v>0</v>
      </c>
    </row>
    <row r="466" spans="1:22" hidden="1">
      <c r="A466" s="238"/>
      <c r="E466" s="238"/>
      <c r="F466" s="238"/>
      <c r="G466" s="238"/>
      <c r="H466" s="238"/>
      <c r="L466" s="240"/>
      <c r="O466" s="240"/>
      <c r="R466" s="240">
        <f t="shared" si="23"/>
        <v>0</v>
      </c>
      <c r="S466" s="240">
        <f>IFERROR(IF(J466="X",0,IF(K466="X",0,VLOOKUP(K466,'2'!$K$3:$L$16,2,FALSE))),0)</f>
        <v>0</v>
      </c>
      <c r="T466" s="240">
        <f t="shared" si="21"/>
        <v>0</v>
      </c>
      <c r="U466" s="240">
        <f>IFERROR(VLOOKUP(K466,'2'!$K$3:$M$16,3,FALSE),0)</f>
        <v>0</v>
      </c>
      <c r="V466" s="240">
        <f t="shared" si="22"/>
        <v>0</v>
      </c>
    </row>
    <row r="467" spans="1:22" hidden="1">
      <c r="A467" s="238"/>
      <c r="E467" s="238"/>
      <c r="F467" s="238"/>
      <c r="G467" s="238"/>
      <c r="H467" s="238"/>
      <c r="L467" s="240"/>
      <c r="O467" s="240"/>
      <c r="R467" s="240">
        <f t="shared" si="23"/>
        <v>0</v>
      </c>
      <c r="S467" s="240">
        <f>IFERROR(IF(J467="X",0,IF(K467="X",0,VLOOKUP(K467,'2'!$K$3:$L$16,2,FALSE))),0)</f>
        <v>0</v>
      </c>
      <c r="T467" s="240">
        <f t="shared" si="21"/>
        <v>0</v>
      </c>
      <c r="U467" s="240">
        <f>IFERROR(VLOOKUP(K467,'2'!$K$3:$M$16,3,FALSE),0)</f>
        <v>0</v>
      </c>
      <c r="V467" s="240">
        <f t="shared" si="22"/>
        <v>0</v>
      </c>
    </row>
    <row r="468" spans="1:22" hidden="1">
      <c r="A468" s="238"/>
      <c r="E468" s="238"/>
      <c r="F468" s="238"/>
      <c r="G468" s="238"/>
      <c r="H468" s="238"/>
      <c r="L468" s="240"/>
      <c r="O468" s="240"/>
      <c r="R468" s="240">
        <f t="shared" si="23"/>
        <v>0</v>
      </c>
      <c r="S468" s="240">
        <f>IFERROR(IF(J468="X",0,IF(K468="X",0,VLOOKUP(K468,'2'!$K$3:$L$16,2,FALSE))),0)</f>
        <v>0</v>
      </c>
      <c r="T468" s="240">
        <f t="shared" si="21"/>
        <v>0</v>
      </c>
      <c r="U468" s="240">
        <f>IFERROR(VLOOKUP(K468,'2'!$K$3:$M$16,3,FALSE),0)</f>
        <v>0</v>
      </c>
      <c r="V468" s="240">
        <f t="shared" si="22"/>
        <v>0</v>
      </c>
    </row>
    <row r="469" spans="1:22" hidden="1">
      <c r="A469" s="238"/>
      <c r="E469" s="238"/>
      <c r="F469" s="238"/>
      <c r="G469" s="238"/>
      <c r="H469" s="238"/>
      <c r="L469" s="240"/>
      <c r="O469" s="240"/>
      <c r="R469" s="240">
        <f t="shared" si="23"/>
        <v>0</v>
      </c>
      <c r="S469" s="240">
        <f>IFERROR(IF(J469="X",0,IF(K469="X",0,VLOOKUP(K469,'2'!$K$3:$L$16,2,FALSE))),0)</f>
        <v>0</v>
      </c>
      <c r="T469" s="240">
        <f t="shared" si="21"/>
        <v>0</v>
      </c>
      <c r="U469" s="240">
        <f>IFERROR(VLOOKUP(K469,'2'!$K$3:$M$16,3,FALSE),0)</f>
        <v>0</v>
      </c>
      <c r="V469" s="240">
        <f t="shared" si="22"/>
        <v>0</v>
      </c>
    </row>
    <row r="470" spans="1:22" hidden="1">
      <c r="A470" s="238"/>
      <c r="E470" s="238"/>
      <c r="F470" s="238"/>
      <c r="G470" s="238"/>
      <c r="H470" s="238"/>
      <c r="L470" s="240"/>
      <c r="O470" s="240"/>
      <c r="R470" s="240">
        <f t="shared" si="23"/>
        <v>0</v>
      </c>
      <c r="S470" s="240">
        <f>IFERROR(IF(J470="X",0,IF(K470="X",0,VLOOKUP(K470,'2'!$K$3:$L$16,2,FALSE))),0)</f>
        <v>0</v>
      </c>
      <c r="T470" s="240">
        <f t="shared" si="21"/>
        <v>0</v>
      </c>
      <c r="U470" s="240">
        <f>IFERROR(VLOOKUP(K470,'2'!$K$3:$M$16,3,FALSE),0)</f>
        <v>0</v>
      </c>
      <c r="V470" s="240">
        <f t="shared" si="22"/>
        <v>0</v>
      </c>
    </row>
    <row r="471" spans="1:22" hidden="1">
      <c r="A471" s="238"/>
      <c r="E471" s="238"/>
      <c r="F471" s="238"/>
      <c r="G471" s="238"/>
      <c r="H471" s="238"/>
      <c r="L471" s="240"/>
      <c r="O471" s="240"/>
      <c r="R471" s="240">
        <f t="shared" si="23"/>
        <v>0</v>
      </c>
      <c r="S471" s="240">
        <f>IFERROR(IF(J471="X",0,IF(K471="X",0,VLOOKUP(K471,'2'!$K$3:$L$16,2,FALSE))),0)</f>
        <v>0</v>
      </c>
      <c r="T471" s="240">
        <f t="shared" si="21"/>
        <v>0</v>
      </c>
      <c r="U471" s="240">
        <f>IFERROR(VLOOKUP(K471,'2'!$K$3:$M$16,3,FALSE),0)</f>
        <v>0</v>
      </c>
      <c r="V471" s="240">
        <f t="shared" si="22"/>
        <v>0</v>
      </c>
    </row>
    <row r="472" spans="1:22" hidden="1">
      <c r="A472" s="238"/>
      <c r="E472" s="238"/>
      <c r="F472" s="238"/>
      <c r="G472" s="238"/>
      <c r="H472" s="238"/>
      <c r="L472" s="240"/>
      <c r="O472" s="240"/>
      <c r="R472" s="240">
        <f t="shared" si="23"/>
        <v>0</v>
      </c>
      <c r="S472" s="240">
        <f>IFERROR(IF(J472="X",0,IF(K472="X",0,VLOOKUP(K472,'2'!$K$3:$L$16,2,FALSE))),0)</f>
        <v>0</v>
      </c>
      <c r="T472" s="240">
        <f t="shared" si="21"/>
        <v>0</v>
      </c>
      <c r="U472" s="240">
        <f>IFERROR(VLOOKUP(K472,'2'!$K$3:$M$16,3,FALSE),0)</f>
        <v>0</v>
      </c>
      <c r="V472" s="240">
        <f t="shared" si="22"/>
        <v>0</v>
      </c>
    </row>
    <row r="473" spans="1:22" hidden="1">
      <c r="A473" s="238"/>
      <c r="E473" s="238"/>
      <c r="F473" s="238"/>
      <c r="G473" s="238"/>
      <c r="H473" s="238"/>
      <c r="L473" s="240"/>
      <c r="O473" s="240"/>
      <c r="R473" s="240">
        <f t="shared" si="23"/>
        <v>0</v>
      </c>
      <c r="S473" s="240">
        <f>IFERROR(IF(J473="X",0,IF(K473="X",0,VLOOKUP(K473,'2'!$K$3:$L$16,2,FALSE))),0)</f>
        <v>0</v>
      </c>
      <c r="T473" s="240">
        <f t="shared" si="21"/>
        <v>0</v>
      </c>
      <c r="U473" s="240">
        <f>IFERROR(VLOOKUP(K473,'2'!$K$3:$M$16,3,FALSE),0)</f>
        <v>0</v>
      </c>
      <c r="V473" s="240">
        <f t="shared" si="22"/>
        <v>0</v>
      </c>
    </row>
    <row r="474" spans="1:22" hidden="1">
      <c r="A474" s="238"/>
      <c r="E474" s="238"/>
      <c r="F474" s="238"/>
      <c r="G474" s="238"/>
      <c r="H474" s="238"/>
      <c r="L474" s="240"/>
      <c r="O474" s="240"/>
      <c r="R474" s="240">
        <f t="shared" si="23"/>
        <v>0</v>
      </c>
      <c r="S474" s="240">
        <f>IFERROR(IF(J474="X",0,IF(K474="X",0,VLOOKUP(K474,'2'!$K$3:$L$16,2,FALSE))),0)</f>
        <v>0</v>
      </c>
      <c r="T474" s="240">
        <f t="shared" si="21"/>
        <v>0</v>
      </c>
      <c r="U474" s="240">
        <f>IFERROR(VLOOKUP(K474,'2'!$K$3:$M$16,3,FALSE),0)</f>
        <v>0</v>
      </c>
      <c r="V474" s="240">
        <f t="shared" si="22"/>
        <v>0</v>
      </c>
    </row>
    <row r="475" spans="1:22" hidden="1">
      <c r="A475" s="238"/>
      <c r="E475" s="238"/>
      <c r="F475" s="238"/>
      <c r="G475" s="238"/>
      <c r="H475" s="238"/>
      <c r="L475" s="240"/>
      <c r="O475" s="240"/>
      <c r="R475" s="240">
        <f t="shared" si="23"/>
        <v>0</v>
      </c>
      <c r="S475" s="240">
        <f>IFERROR(IF(J475="X",0,IF(K475="X",0,VLOOKUP(K475,'2'!$K$3:$L$16,2,FALSE))),0)</f>
        <v>0</v>
      </c>
      <c r="T475" s="240">
        <f t="shared" si="21"/>
        <v>0</v>
      </c>
      <c r="U475" s="240">
        <f>IFERROR(VLOOKUP(K475,'2'!$K$3:$M$16,3,FALSE),0)</f>
        <v>0</v>
      </c>
      <c r="V475" s="240">
        <f t="shared" si="22"/>
        <v>0</v>
      </c>
    </row>
    <row r="476" spans="1:22" hidden="1">
      <c r="A476" s="238"/>
      <c r="E476" s="238"/>
      <c r="F476" s="238"/>
      <c r="G476" s="238"/>
      <c r="H476" s="238"/>
      <c r="L476" s="240"/>
      <c r="O476" s="240"/>
      <c r="R476" s="240">
        <f t="shared" si="23"/>
        <v>0</v>
      </c>
      <c r="S476" s="240">
        <f>IFERROR(IF(J476="X",0,IF(K476="X",0,VLOOKUP(K476,'2'!$K$3:$L$16,2,FALSE))),0)</f>
        <v>0</v>
      </c>
      <c r="T476" s="240">
        <f t="shared" si="21"/>
        <v>0</v>
      </c>
      <c r="U476" s="240">
        <f>IFERROR(VLOOKUP(K476,'2'!$K$3:$M$16,3,FALSE),0)</f>
        <v>0</v>
      </c>
      <c r="V476" s="240">
        <f t="shared" si="22"/>
        <v>0</v>
      </c>
    </row>
    <row r="477" spans="1:22" hidden="1">
      <c r="A477" s="238"/>
      <c r="E477" s="238"/>
      <c r="F477" s="238"/>
      <c r="G477" s="238"/>
      <c r="H477" s="238"/>
      <c r="L477" s="240"/>
      <c r="O477" s="240"/>
      <c r="R477" s="240">
        <f t="shared" si="23"/>
        <v>0</v>
      </c>
      <c r="S477" s="240">
        <f>IFERROR(IF(J477="X",0,IF(K477="X",0,VLOOKUP(K477,'2'!$K$3:$L$16,2,FALSE))),0)</f>
        <v>0</v>
      </c>
      <c r="T477" s="240">
        <f t="shared" si="21"/>
        <v>0</v>
      </c>
      <c r="U477" s="240">
        <f>IFERROR(VLOOKUP(K477,'2'!$K$3:$M$16,3,FALSE),0)</f>
        <v>0</v>
      </c>
      <c r="V477" s="240">
        <f t="shared" si="22"/>
        <v>0</v>
      </c>
    </row>
    <row r="478" spans="1:22" hidden="1">
      <c r="A478" s="238"/>
      <c r="E478" s="238"/>
      <c r="F478" s="238"/>
      <c r="G478" s="238"/>
      <c r="H478" s="238"/>
      <c r="L478" s="240"/>
      <c r="O478" s="240"/>
      <c r="R478" s="240">
        <f t="shared" si="23"/>
        <v>0</v>
      </c>
      <c r="S478" s="240">
        <f>IFERROR(IF(J478="X",0,IF(K478="X",0,VLOOKUP(K478,'2'!$K$3:$L$16,2,FALSE))),0)</f>
        <v>0</v>
      </c>
      <c r="T478" s="240">
        <f t="shared" si="21"/>
        <v>0</v>
      </c>
      <c r="U478" s="240">
        <f>IFERROR(VLOOKUP(K478,'2'!$K$3:$M$16,3,FALSE),0)</f>
        <v>0</v>
      </c>
      <c r="V478" s="240">
        <f t="shared" si="22"/>
        <v>0</v>
      </c>
    </row>
    <row r="479" spans="1:22" hidden="1">
      <c r="A479" s="238"/>
      <c r="E479" s="238"/>
      <c r="F479" s="238"/>
      <c r="G479" s="238"/>
      <c r="H479" s="238"/>
      <c r="L479" s="240"/>
      <c r="O479" s="240"/>
      <c r="R479" s="240">
        <f t="shared" si="23"/>
        <v>0</v>
      </c>
      <c r="S479" s="240">
        <f>IFERROR(IF(J479="X",0,IF(K479="X",0,VLOOKUP(K479,'2'!$K$3:$L$16,2,FALSE))),0)</f>
        <v>0</v>
      </c>
      <c r="T479" s="240">
        <f t="shared" si="21"/>
        <v>0</v>
      </c>
      <c r="U479" s="240">
        <f>IFERROR(VLOOKUP(K479,'2'!$K$3:$M$16,3,FALSE),0)</f>
        <v>0</v>
      </c>
      <c r="V479" s="240">
        <f t="shared" si="22"/>
        <v>0</v>
      </c>
    </row>
    <row r="480" spans="1:22" hidden="1">
      <c r="A480" s="238"/>
      <c r="E480" s="238"/>
      <c r="F480" s="238"/>
      <c r="G480" s="238"/>
      <c r="H480" s="238"/>
      <c r="L480" s="240"/>
      <c r="O480" s="240"/>
      <c r="R480" s="240">
        <f t="shared" si="23"/>
        <v>0</v>
      </c>
      <c r="S480" s="240">
        <f>IFERROR(IF(J480="X",0,IF(K480="X",0,VLOOKUP(K480,'2'!$K$3:$L$16,2,FALSE))),0)</f>
        <v>0</v>
      </c>
      <c r="T480" s="240">
        <f t="shared" si="21"/>
        <v>0</v>
      </c>
      <c r="U480" s="240">
        <f>IFERROR(VLOOKUP(K480,'2'!$K$3:$M$16,3,FALSE),0)</f>
        <v>0</v>
      </c>
      <c r="V480" s="240">
        <f t="shared" si="22"/>
        <v>0</v>
      </c>
    </row>
    <row r="481" spans="1:22" hidden="1">
      <c r="A481" s="238"/>
      <c r="E481" s="238"/>
      <c r="F481" s="238"/>
      <c r="G481" s="238"/>
      <c r="H481" s="238"/>
      <c r="L481" s="240"/>
      <c r="O481" s="240"/>
      <c r="R481" s="240">
        <f t="shared" si="23"/>
        <v>0</v>
      </c>
      <c r="S481" s="240">
        <f>IFERROR(IF(J481="X",0,IF(K481="X",0,VLOOKUP(K481,'2'!$K$3:$L$16,2,FALSE))),0)</f>
        <v>0</v>
      </c>
      <c r="T481" s="240">
        <f t="shared" si="21"/>
        <v>0</v>
      </c>
      <c r="U481" s="240">
        <f>IFERROR(VLOOKUP(K481,'2'!$K$3:$M$16,3,FALSE),0)</f>
        <v>0</v>
      </c>
      <c r="V481" s="240">
        <f t="shared" si="22"/>
        <v>0</v>
      </c>
    </row>
    <row r="482" spans="1:22" hidden="1">
      <c r="A482" s="238"/>
      <c r="E482" s="238"/>
      <c r="F482" s="238"/>
      <c r="G482" s="238"/>
      <c r="H482" s="238"/>
      <c r="L482" s="240"/>
      <c r="O482" s="240"/>
      <c r="R482" s="240">
        <f t="shared" si="23"/>
        <v>0</v>
      </c>
      <c r="S482" s="240">
        <f>IFERROR(IF(J482="X",0,IF(K482="X",0,VLOOKUP(K482,'2'!$K$3:$L$16,2,FALSE))),0)</f>
        <v>0</v>
      </c>
      <c r="T482" s="240">
        <f t="shared" si="21"/>
        <v>0</v>
      </c>
      <c r="U482" s="240">
        <f>IFERROR(VLOOKUP(K482,'2'!$K$3:$M$16,3,FALSE),0)</f>
        <v>0</v>
      </c>
      <c r="V482" s="240">
        <f t="shared" si="22"/>
        <v>0</v>
      </c>
    </row>
    <row r="483" spans="1:22" hidden="1">
      <c r="A483" s="238"/>
      <c r="E483" s="238"/>
      <c r="F483" s="238"/>
      <c r="G483" s="238"/>
      <c r="H483" s="238"/>
      <c r="L483" s="240"/>
      <c r="O483" s="240"/>
      <c r="R483" s="240">
        <f t="shared" si="23"/>
        <v>0</v>
      </c>
      <c r="S483" s="240">
        <f>IFERROR(IF(J483="X",0,IF(K483="X",0,VLOOKUP(K483,'2'!$K$3:$L$16,2,FALSE))),0)</f>
        <v>0</v>
      </c>
      <c r="T483" s="240">
        <f t="shared" si="21"/>
        <v>0</v>
      </c>
      <c r="U483" s="240">
        <f>IFERROR(VLOOKUP(K483,'2'!$K$3:$M$16,3,FALSE),0)</f>
        <v>0</v>
      </c>
      <c r="V483" s="240">
        <f t="shared" si="22"/>
        <v>0</v>
      </c>
    </row>
    <row r="484" spans="1:22" hidden="1">
      <c r="A484" s="238"/>
      <c r="E484" s="238"/>
      <c r="F484" s="238"/>
      <c r="G484" s="238"/>
      <c r="H484" s="238"/>
      <c r="L484" s="240"/>
      <c r="O484" s="240"/>
      <c r="R484" s="240">
        <f t="shared" si="23"/>
        <v>0</v>
      </c>
      <c r="S484" s="240">
        <f>IFERROR(IF(J484="X",0,IF(K484="X",0,VLOOKUP(K484,'2'!$K$3:$L$16,2,FALSE))),0)</f>
        <v>0</v>
      </c>
      <c r="T484" s="240">
        <f t="shared" si="21"/>
        <v>0</v>
      </c>
      <c r="U484" s="240">
        <f>IFERROR(VLOOKUP(K484,'2'!$K$3:$M$16,3,FALSE),0)</f>
        <v>0</v>
      </c>
      <c r="V484" s="240">
        <f t="shared" si="22"/>
        <v>0</v>
      </c>
    </row>
    <row r="485" spans="1:22" hidden="1">
      <c r="A485" s="238"/>
      <c r="E485" s="238"/>
      <c r="F485" s="238"/>
      <c r="G485" s="238"/>
      <c r="H485" s="238"/>
      <c r="L485" s="240"/>
      <c r="O485" s="240"/>
      <c r="R485" s="240">
        <f t="shared" si="23"/>
        <v>0</v>
      </c>
      <c r="S485" s="240">
        <f>IFERROR(IF(J485="X",0,IF(K485="X",0,VLOOKUP(K485,'2'!$K$3:$L$16,2,FALSE))),0)</f>
        <v>0</v>
      </c>
      <c r="T485" s="240">
        <f t="shared" si="21"/>
        <v>0</v>
      </c>
      <c r="U485" s="240">
        <f>IFERROR(VLOOKUP(K485,'2'!$K$3:$M$16,3,FALSE),0)</f>
        <v>0</v>
      </c>
      <c r="V485" s="240">
        <f t="shared" si="22"/>
        <v>0</v>
      </c>
    </row>
    <row r="486" spans="1:22" hidden="1">
      <c r="A486" s="238"/>
      <c r="E486" s="238"/>
      <c r="F486" s="238"/>
      <c r="G486" s="238"/>
      <c r="H486" s="238"/>
      <c r="L486" s="240"/>
      <c r="O486" s="240"/>
      <c r="R486" s="240">
        <f t="shared" si="23"/>
        <v>0</v>
      </c>
      <c r="S486" s="240">
        <f>IFERROR(IF(J486="X",0,IF(K486="X",0,VLOOKUP(K486,'2'!$K$3:$L$16,2,FALSE))),0)</f>
        <v>0</v>
      </c>
      <c r="T486" s="240">
        <f t="shared" si="21"/>
        <v>0</v>
      </c>
      <c r="U486" s="240">
        <f>IFERROR(VLOOKUP(K486,'2'!$K$3:$M$16,3,FALSE),0)</f>
        <v>0</v>
      </c>
      <c r="V486" s="240">
        <f t="shared" si="22"/>
        <v>0</v>
      </c>
    </row>
    <row r="487" spans="1:22" hidden="1">
      <c r="A487" s="238"/>
      <c r="E487" s="238"/>
      <c r="F487" s="238"/>
      <c r="G487" s="238"/>
      <c r="H487" s="238"/>
      <c r="L487" s="240"/>
      <c r="O487" s="240"/>
      <c r="R487" s="240">
        <f t="shared" si="23"/>
        <v>0</v>
      </c>
      <c r="S487" s="240">
        <f>IFERROR(IF(J487="X",0,IF(K487="X",0,VLOOKUP(K487,'2'!$K$3:$L$16,2,FALSE))),0)</f>
        <v>0</v>
      </c>
      <c r="T487" s="240">
        <f t="shared" si="21"/>
        <v>0</v>
      </c>
      <c r="U487" s="240">
        <f>IFERROR(VLOOKUP(K487,'2'!$K$3:$M$16,3,FALSE),0)</f>
        <v>0</v>
      </c>
      <c r="V487" s="240">
        <f t="shared" si="22"/>
        <v>0</v>
      </c>
    </row>
    <row r="488" spans="1:22" hidden="1">
      <c r="A488" s="238"/>
      <c r="E488" s="238"/>
      <c r="F488" s="238"/>
      <c r="G488" s="238"/>
      <c r="H488" s="238"/>
      <c r="L488" s="240"/>
      <c r="O488" s="240"/>
      <c r="R488" s="240">
        <f t="shared" si="23"/>
        <v>0</v>
      </c>
      <c r="S488" s="240">
        <f>IFERROR(IF(J488="X",0,IF(K488="X",0,VLOOKUP(K488,'2'!$K$3:$L$16,2,FALSE))),0)</f>
        <v>0</v>
      </c>
      <c r="T488" s="240">
        <f t="shared" si="21"/>
        <v>0</v>
      </c>
      <c r="U488" s="240">
        <f>IFERROR(VLOOKUP(K488,'2'!$K$3:$M$16,3,FALSE),0)</f>
        <v>0</v>
      </c>
      <c r="V488" s="240">
        <f t="shared" si="22"/>
        <v>0</v>
      </c>
    </row>
    <row r="489" spans="1:22" hidden="1">
      <c r="A489" s="238"/>
      <c r="E489" s="238"/>
      <c r="F489" s="238"/>
      <c r="G489" s="238"/>
      <c r="H489" s="238"/>
      <c r="L489" s="240"/>
      <c r="O489" s="240"/>
      <c r="R489" s="240">
        <f t="shared" si="23"/>
        <v>0</v>
      </c>
      <c r="S489" s="240">
        <f>IFERROR(IF(J489="X",0,IF(K489="X",0,VLOOKUP(K489,'2'!$K$3:$L$16,2,FALSE))),0)</f>
        <v>0</v>
      </c>
      <c r="T489" s="240">
        <f t="shared" si="21"/>
        <v>0</v>
      </c>
      <c r="U489" s="240">
        <f>IFERROR(VLOOKUP(K489,'2'!$K$3:$M$16,3,FALSE),0)</f>
        <v>0</v>
      </c>
      <c r="V489" s="240">
        <f t="shared" si="22"/>
        <v>0</v>
      </c>
    </row>
    <row r="490" spans="1:22" hidden="1">
      <c r="A490" s="238"/>
      <c r="E490" s="238"/>
      <c r="F490" s="238"/>
      <c r="G490" s="238"/>
      <c r="H490" s="238"/>
      <c r="L490" s="240"/>
      <c r="O490" s="240"/>
      <c r="R490" s="240">
        <f t="shared" si="23"/>
        <v>0</v>
      </c>
      <c r="S490" s="240">
        <f>IFERROR(IF(J490="X",0,IF(K490="X",0,VLOOKUP(K490,'2'!$K$3:$L$16,2,FALSE))),0)</f>
        <v>0</v>
      </c>
      <c r="T490" s="240">
        <f t="shared" si="21"/>
        <v>0</v>
      </c>
      <c r="U490" s="240">
        <f>IFERROR(VLOOKUP(K490,'2'!$K$3:$M$16,3,FALSE),0)</f>
        <v>0</v>
      </c>
      <c r="V490" s="240">
        <f t="shared" si="22"/>
        <v>0</v>
      </c>
    </row>
    <row r="491" spans="1:22" hidden="1">
      <c r="A491" s="238"/>
      <c r="E491" s="238"/>
      <c r="F491" s="238"/>
      <c r="G491" s="238"/>
      <c r="H491" s="238"/>
      <c r="L491" s="240"/>
      <c r="O491" s="240"/>
      <c r="R491" s="240">
        <f t="shared" si="23"/>
        <v>0</v>
      </c>
      <c r="S491" s="240">
        <f>IFERROR(IF(J491="X",0,IF(K491="X",0,VLOOKUP(K491,'2'!$K$3:$L$16,2,FALSE))),0)</f>
        <v>0</v>
      </c>
      <c r="T491" s="240">
        <f t="shared" si="21"/>
        <v>0</v>
      </c>
      <c r="U491" s="240">
        <f>IFERROR(VLOOKUP(K491,'2'!$K$3:$M$16,3,FALSE),0)</f>
        <v>0</v>
      </c>
      <c r="V491" s="240">
        <f t="shared" si="22"/>
        <v>0</v>
      </c>
    </row>
    <row r="492" spans="1:22" hidden="1">
      <c r="A492" s="238"/>
      <c r="E492" s="238"/>
      <c r="F492" s="238"/>
      <c r="G492" s="238"/>
      <c r="H492" s="238"/>
      <c r="L492" s="240"/>
      <c r="O492" s="240"/>
      <c r="R492" s="240">
        <f t="shared" si="23"/>
        <v>0</v>
      </c>
      <c r="S492" s="240">
        <f>IFERROR(IF(J492="X",0,IF(K492="X",0,VLOOKUP(K492,'2'!$K$3:$L$16,2,FALSE))),0)</f>
        <v>0</v>
      </c>
      <c r="T492" s="240">
        <f t="shared" si="21"/>
        <v>0</v>
      </c>
      <c r="U492" s="240">
        <f>IFERROR(VLOOKUP(K492,'2'!$K$3:$M$16,3,FALSE),0)</f>
        <v>0</v>
      </c>
      <c r="V492" s="240">
        <f t="shared" si="22"/>
        <v>0</v>
      </c>
    </row>
    <row r="493" spans="1:22" hidden="1">
      <c r="A493" s="238"/>
      <c r="E493" s="238"/>
      <c r="F493" s="238"/>
      <c r="G493" s="238"/>
      <c r="H493" s="238"/>
      <c r="L493" s="240"/>
      <c r="O493" s="240"/>
      <c r="R493" s="240">
        <f t="shared" si="23"/>
        <v>0</v>
      </c>
      <c r="S493" s="240">
        <f>IFERROR(IF(J493="X",0,IF(K493="X",0,VLOOKUP(K493,'2'!$K$3:$L$16,2,FALSE))),0)</f>
        <v>0</v>
      </c>
      <c r="T493" s="240">
        <f t="shared" si="21"/>
        <v>0</v>
      </c>
      <c r="U493" s="240">
        <f>IFERROR(VLOOKUP(K493,'2'!$K$3:$M$16,3,FALSE),0)</f>
        <v>0</v>
      </c>
      <c r="V493" s="240">
        <f t="shared" si="22"/>
        <v>0</v>
      </c>
    </row>
    <row r="494" spans="1:22" hidden="1">
      <c r="A494" s="238"/>
      <c r="E494" s="238"/>
      <c r="F494" s="238"/>
      <c r="G494" s="238"/>
      <c r="H494" s="238"/>
      <c r="L494" s="240"/>
      <c r="O494" s="240"/>
      <c r="R494" s="240">
        <f t="shared" si="23"/>
        <v>0</v>
      </c>
      <c r="S494" s="240">
        <f>IFERROR(IF(J494="X",0,IF(K494="X",0,VLOOKUP(K494,'2'!$K$3:$L$16,2,FALSE))),0)</f>
        <v>0</v>
      </c>
      <c r="T494" s="240">
        <f t="shared" si="21"/>
        <v>0</v>
      </c>
      <c r="U494" s="240">
        <f>IFERROR(VLOOKUP(K494,'2'!$K$3:$M$16,3,FALSE),0)</f>
        <v>0</v>
      </c>
      <c r="V494" s="240">
        <f t="shared" si="22"/>
        <v>0</v>
      </c>
    </row>
    <row r="495" spans="1:22" hidden="1">
      <c r="A495" s="238"/>
      <c r="E495" s="238"/>
      <c r="F495" s="238"/>
      <c r="G495" s="238"/>
      <c r="H495" s="238"/>
      <c r="L495" s="240"/>
      <c r="O495" s="240"/>
      <c r="R495" s="240">
        <f t="shared" si="23"/>
        <v>0</v>
      </c>
      <c r="S495" s="240">
        <f>IFERROR(IF(J495="X",0,IF(K495="X",0,VLOOKUP(K495,'2'!$K$3:$L$16,2,FALSE))),0)</f>
        <v>0</v>
      </c>
      <c r="T495" s="240">
        <f t="shared" si="21"/>
        <v>0</v>
      </c>
      <c r="U495" s="240">
        <f>IFERROR(VLOOKUP(K495,'2'!$K$3:$M$16,3,FALSE),0)</f>
        <v>0</v>
      </c>
      <c r="V495" s="240">
        <f t="shared" si="22"/>
        <v>0</v>
      </c>
    </row>
    <row r="496" spans="1:22" hidden="1">
      <c r="A496" s="238"/>
      <c r="E496" s="238"/>
      <c r="F496" s="238"/>
      <c r="G496" s="238"/>
      <c r="H496" s="238"/>
      <c r="L496" s="240"/>
      <c r="O496" s="240"/>
      <c r="R496" s="240">
        <f t="shared" si="23"/>
        <v>0</v>
      </c>
      <c r="S496" s="240">
        <f>IFERROR(IF(J496="X",0,IF(K496="X",0,VLOOKUP(K496,'2'!$K$3:$L$16,2,FALSE))),0)</f>
        <v>0</v>
      </c>
      <c r="T496" s="240">
        <f t="shared" si="21"/>
        <v>0</v>
      </c>
      <c r="U496" s="240">
        <f>IFERROR(VLOOKUP(K496,'2'!$K$3:$M$16,3,FALSE),0)</f>
        <v>0</v>
      </c>
      <c r="V496" s="240">
        <f t="shared" si="22"/>
        <v>0</v>
      </c>
    </row>
    <row r="497" spans="1:34" hidden="1">
      <c r="A497" s="238"/>
      <c r="E497" s="238"/>
      <c r="F497" s="238"/>
      <c r="G497" s="238"/>
      <c r="H497" s="238"/>
      <c r="L497" s="240"/>
      <c r="O497" s="240"/>
      <c r="R497" s="240">
        <f t="shared" si="23"/>
        <v>0</v>
      </c>
      <c r="S497" s="240">
        <f>IFERROR(IF(J497="X",0,IF(K497="X",0,VLOOKUP(K497,'2'!$K$3:$L$16,2,FALSE))),0)</f>
        <v>0</v>
      </c>
      <c r="T497" s="240">
        <f t="shared" si="21"/>
        <v>0</v>
      </c>
      <c r="U497" s="240">
        <f>IFERROR(VLOOKUP(K497,'2'!$K$3:$M$16,3,FALSE),0)</f>
        <v>0</v>
      </c>
      <c r="V497" s="240">
        <f t="shared" si="22"/>
        <v>0</v>
      </c>
    </row>
    <row r="498" spans="1:34" hidden="1">
      <c r="A498" s="238"/>
      <c r="E498" s="238"/>
      <c r="F498" s="238"/>
      <c r="G498" s="238"/>
      <c r="H498" s="238"/>
      <c r="L498" s="240"/>
      <c r="O498" s="240"/>
      <c r="R498" s="240">
        <f t="shared" si="23"/>
        <v>0</v>
      </c>
      <c r="S498" s="240">
        <f>IFERROR(IF(J498="X",0,IF(K498="X",0,VLOOKUP(K498,'2'!$K$3:$L$16,2,FALSE))),0)</f>
        <v>0</v>
      </c>
      <c r="T498" s="240">
        <f t="shared" si="21"/>
        <v>0</v>
      </c>
      <c r="U498" s="240">
        <f>IFERROR(VLOOKUP(K498,'2'!$K$3:$M$16,3,FALSE),0)</f>
        <v>0</v>
      </c>
      <c r="V498" s="240">
        <f t="shared" si="22"/>
        <v>0</v>
      </c>
    </row>
    <row r="499" spans="1:34" hidden="1">
      <c r="A499" s="238"/>
      <c r="E499" s="238"/>
      <c r="F499" s="238"/>
      <c r="G499" s="238"/>
      <c r="H499" s="238"/>
      <c r="L499" s="240"/>
      <c r="O499" s="240"/>
      <c r="R499" s="240">
        <f t="shared" si="23"/>
        <v>0</v>
      </c>
      <c r="S499" s="240">
        <f>IFERROR(IF(J499="X",0,IF(K499="X",0,VLOOKUP(K499,'2'!$K$3:$L$16,2,FALSE))),0)</f>
        <v>0</v>
      </c>
      <c r="T499" s="240">
        <f t="shared" si="21"/>
        <v>0</v>
      </c>
      <c r="U499" s="240">
        <f>IFERROR(VLOOKUP(K499,'2'!$K$3:$M$16,3,FALSE),0)</f>
        <v>0</v>
      </c>
      <c r="V499" s="240">
        <f t="shared" si="22"/>
        <v>0</v>
      </c>
    </row>
    <row r="500" spans="1:34" ht="15" thickBot="1">
      <c r="I500" s="243" t="s">
        <v>285</v>
      </c>
      <c r="J500" s="244"/>
      <c r="K500" s="243"/>
      <c r="L500" s="245"/>
      <c r="M500" s="245">
        <f>SUM(M4:M499)</f>
        <v>1357.4999999999998</v>
      </c>
      <c r="N500" s="245"/>
      <c r="O500" s="245">
        <f>SUM(O4:O499)</f>
        <v>0</v>
      </c>
      <c r="P500" s="245">
        <f>SUM(P4:P499)</f>
        <v>0</v>
      </c>
      <c r="Q500" s="245">
        <f>SUM(Q4:Q499)</f>
        <v>0</v>
      </c>
      <c r="R500" s="245">
        <f>SUM(R4:R499)</f>
        <v>1357.4999999999998</v>
      </c>
      <c r="S500" s="245"/>
      <c r="T500" s="245">
        <f>SUM(T4:T499)</f>
        <v>93295.8</v>
      </c>
      <c r="U500" s="245"/>
      <c r="V500" s="245">
        <f>SUM(V4:V499)</f>
        <v>0</v>
      </c>
      <c r="W500" s="245">
        <f t="shared" ref="W500:AB500" si="24">SUM(W4:W499)</f>
        <v>0</v>
      </c>
      <c r="X500" s="245">
        <f t="shared" si="24"/>
        <v>0</v>
      </c>
      <c r="Y500" s="245">
        <f t="shared" si="24"/>
        <v>0</v>
      </c>
      <c r="Z500" s="245">
        <f t="shared" si="24"/>
        <v>0</v>
      </c>
      <c r="AA500" s="245">
        <f t="shared" si="24"/>
        <v>0</v>
      </c>
      <c r="AB500" s="245">
        <f t="shared" si="24"/>
        <v>0</v>
      </c>
    </row>
    <row r="501" spans="1:34" ht="15" thickTop="1"/>
    <row r="503" spans="1:34">
      <c r="I503" s="262"/>
      <c r="R503" s="262"/>
      <c r="T503" s="262"/>
      <c r="U503" s="262"/>
      <c r="V503" s="262"/>
      <c r="AG503" t="s">
        <v>195</v>
      </c>
      <c r="AH503" t="s">
        <v>196</v>
      </c>
    </row>
    <row r="504" spans="1:34">
      <c r="I504" s="262"/>
      <c r="L504" s="263"/>
      <c r="M504" s="263"/>
      <c r="N504" s="263"/>
      <c r="O504" s="263"/>
      <c r="P504" s="263"/>
      <c r="Q504" s="263"/>
      <c r="R504" s="263"/>
      <c r="S504" s="262"/>
      <c r="T504" s="263"/>
      <c r="U504" s="263"/>
      <c r="V504" s="263"/>
      <c r="AG504" t="s">
        <v>198</v>
      </c>
      <c r="AH504" t="s">
        <v>199</v>
      </c>
    </row>
    <row r="505" spans="1:34">
      <c r="I505" s="262"/>
      <c r="L505" s="263"/>
      <c r="M505" s="263"/>
      <c r="N505" s="263"/>
      <c r="O505" s="263"/>
      <c r="P505" s="263"/>
      <c r="Q505" s="263"/>
      <c r="R505" s="263"/>
      <c r="S505" s="262"/>
      <c r="T505" s="263"/>
      <c r="U505" s="263"/>
      <c r="V505" s="263"/>
      <c r="AG505" t="s">
        <v>201</v>
      </c>
      <c r="AH505" t="s">
        <v>202</v>
      </c>
    </row>
    <row r="506" spans="1:34">
      <c r="I506" s="262"/>
      <c r="L506" s="263"/>
      <c r="M506" s="263"/>
      <c r="N506" s="263"/>
      <c r="O506" s="263"/>
      <c r="P506" s="263"/>
      <c r="Q506" s="263"/>
      <c r="R506" s="263"/>
      <c r="S506" s="262"/>
      <c r="T506" s="263"/>
      <c r="U506" s="263"/>
      <c r="V506" s="263"/>
      <c r="AG506" t="s">
        <v>204</v>
      </c>
      <c r="AH506" t="s">
        <v>205</v>
      </c>
    </row>
    <row r="507" spans="1:34">
      <c r="I507" s="262"/>
      <c r="L507" s="263"/>
      <c r="M507" s="263"/>
      <c r="N507" s="263"/>
      <c r="O507" s="263"/>
      <c r="P507" s="263"/>
      <c r="Q507" s="263"/>
      <c r="R507" s="263"/>
      <c r="S507" s="262"/>
      <c r="T507" s="263"/>
      <c r="U507" s="263"/>
      <c r="V507" s="263"/>
      <c r="AG507" t="s">
        <v>206</v>
      </c>
      <c r="AH507" t="s">
        <v>207</v>
      </c>
    </row>
    <row r="508" spans="1:34">
      <c r="I508" s="262"/>
      <c r="L508" s="263"/>
      <c r="M508" s="263"/>
      <c r="N508" s="263"/>
      <c r="O508" s="263"/>
      <c r="P508" s="263"/>
      <c r="Q508" s="263"/>
      <c r="R508" s="263"/>
      <c r="S508" s="262"/>
      <c r="T508" s="263"/>
      <c r="U508" s="263"/>
      <c r="V508" s="263"/>
      <c r="AG508" t="s">
        <v>209</v>
      </c>
      <c r="AH508" t="s">
        <v>210</v>
      </c>
    </row>
    <row r="509" spans="1:34">
      <c r="I509" s="262"/>
      <c r="L509" s="263"/>
      <c r="M509" s="263"/>
      <c r="N509" s="263"/>
      <c r="O509" s="263"/>
      <c r="P509" s="263"/>
      <c r="Q509" s="263"/>
      <c r="R509" s="263"/>
      <c r="S509" s="262"/>
      <c r="T509" s="263"/>
      <c r="U509" s="263"/>
      <c r="V509" s="263"/>
      <c r="AG509" t="s">
        <v>171</v>
      </c>
      <c r="AH509" t="s">
        <v>211</v>
      </c>
    </row>
    <row r="510" spans="1:34">
      <c r="I510" s="262"/>
      <c r="L510" s="263"/>
      <c r="M510" s="263"/>
      <c r="N510" s="263"/>
      <c r="O510" s="263"/>
      <c r="P510" s="263"/>
      <c r="Q510" s="263"/>
      <c r="R510" s="263"/>
      <c r="S510" s="262"/>
      <c r="T510" s="263"/>
      <c r="U510" s="263"/>
      <c r="V510" s="263"/>
      <c r="AG510" t="s">
        <v>213</v>
      </c>
      <c r="AH510" t="s">
        <v>214</v>
      </c>
    </row>
    <row r="511" spans="1:34">
      <c r="I511" s="262"/>
      <c r="L511" s="263"/>
      <c r="M511" s="263"/>
      <c r="N511" s="263"/>
      <c r="O511" s="263"/>
      <c r="P511" s="263"/>
      <c r="Q511" s="263"/>
      <c r="R511" s="263"/>
      <c r="S511" s="262"/>
      <c r="T511" s="263"/>
      <c r="U511" s="263"/>
      <c r="V511" s="263"/>
      <c r="AG511" t="s">
        <v>215</v>
      </c>
      <c r="AH511" t="s">
        <v>216</v>
      </c>
    </row>
    <row r="512" spans="1:34">
      <c r="I512" s="262"/>
      <c r="L512" s="263"/>
      <c r="M512" s="263"/>
      <c r="N512" s="263"/>
      <c r="O512" s="263"/>
      <c r="P512" s="263"/>
      <c r="Q512" s="263"/>
      <c r="R512" s="263"/>
      <c r="S512" s="262"/>
      <c r="T512" s="263"/>
      <c r="U512" s="263"/>
      <c r="V512" s="263"/>
      <c r="AG512" t="s">
        <v>218</v>
      </c>
      <c r="AH512" t="s">
        <v>219</v>
      </c>
    </row>
    <row r="513" spans="9:34">
      <c r="I513" s="262"/>
      <c r="L513" s="263"/>
      <c r="M513" s="263"/>
      <c r="N513" s="263"/>
      <c r="O513" s="263"/>
      <c r="P513" s="263"/>
      <c r="Q513" s="263"/>
      <c r="R513" s="263"/>
      <c r="S513" s="262"/>
      <c r="T513" s="263"/>
      <c r="U513" s="263"/>
      <c r="V513" s="263"/>
      <c r="AG513" t="s">
        <v>221</v>
      </c>
      <c r="AH513" t="s">
        <v>222</v>
      </c>
    </row>
    <row r="514" spans="9:34">
      <c r="I514" s="262"/>
      <c r="L514" s="263"/>
      <c r="M514" s="263"/>
      <c r="N514" s="263"/>
      <c r="O514" s="263"/>
      <c r="P514" s="263"/>
      <c r="Q514" s="263"/>
      <c r="R514" s="263"/>
      <c r="S514" s="262"/>
      <c r="T514" s="263"/>
      <c r="U514" s="263"/>
      <c r="V514" s="263"/>
      <c r="AG514" t="s">
        <v>223</v>
      </c>
      <c r="AH514" t="s">
        <v>224</v>
      </c>
    </row>
    <row r="515" spans="9:34">
      <c r="J515" s="241"/>
      <c r="AG515" t="s">
        <v>225</v>
      </c>
      <c r="AH515" t="s">
        <v>226</v>
      </c>
    </row>
    <row r="516" spans="9:34">
      <c r="J516" s="241"/>
      <c r="AG516" t="s">
        <v>173</v>
      </c>
      <c r="AH516" t="s">
        <v>227</v>
      </c>
    </row>
    <row r="517" spans="9:34">
      <c r="J517" s="241"/>
      <c r="AG517" t="s">
        <v>228</v>
      </c>
      <c r="AH517" t="s">
        <v>229</v>
      </c>
    </row>
    <row r="518" spans="9:34">
      <c r="J518" s="241"/>
      <c r="AG518" t="s">
        <v>175</v>
      </c>
      <c r="AH518" t="s">
        <v>230</v>
      </c>
    </row>
    <row r="519" spans="9:34">
      <c r="J519" s="241"/>
    </row>
    <row r="520" spans="9:34">
      <c r="J520" s="241"/>
      <c r="AG520" t="s">
        <v>180</v>
      </c>
      <c r="AH520" t="s">
        <v>232</v>
      </c>
    </row>
    <row r="521" spans="9:34">
      <c r="J521" s="241"/>
      <c r="AG521" t="s">
        <v>233</v>
      </c>
      <c r="AH521" t="s">
        <v>234</v>
      </c>
    </row>
    <row r="522" spans="9:34">
      <c r="I522" s="268"/>
      <c r="J522" s="269"/>
      <c r="K522" s="268"/>
      <c r="L522" s="268"/>
      <c r="M522" s="268"/>
      <c r="N522" s="268"/>
      <c r="O522" s="268"/>
      <c r="P522" s="268"/>
      <c r="Q522" s="268"/>
      <c r="R522" s="268"/>
      <c r="AG522" t="s">
        <v>161</v>
      </c>
      <c r="AH522" t="s">
        <v>235</v>
      </c>
    </row>
    <row r="523" spans="9:34">
      <c r="I523" s="268"/>
      <c r="J523" s="269"/>
      <c r="K523" s="268"/>
      <c r="L523" s="270"/>
      <c r="M523" s="270"/>
      <c r="N523" s="270"/>
      <c r="O523" s="270"/>
      <c r="P523" s="270"/>
      <c r="Q523" s="270"/>
      <c r="R523" s="270"/>
      <c r="AG523" t="s">
        <v>159</v>
      </c>
      <c r="AH523" t="s">
        <v>236</v>
      </c>
    </row>
    <row r="524" spans="9:34">
      <c r="I524" s="268"/>
      <c r="J524" s="269"/>
      <c r="K524" s="268"/>
      <c r="L524" s="270"/>
      <c r="M524" s="270"/>
      <c r="N524" s="270"/>
      <c r="O524" s="270"/>
      <c r="P524" s="270"/>
      <c r="Q524" s="270"/>
      <c r="R524" s="270"/>
      <c r="AG524" t="s">
        <v>200</v>
      </c>
      <c r="AH524" t="s">
        <v>237</v>
      </c>
    </row>
    <row r="525" spans="9:34">
      <c r="I525" s="268"/>
      <c r="J525" s="269"/>
      <c r="K525" s="268"/>
      <c r="L525" s="270"/>
      <c r="M525" s="270"/>
      <c r="N525" s="270"/>
      <c r="O525" s="270"/>
      <c r="P525" s="270"/>
      <c r="Q525" s="270"/>
      <c r="R525" s="270"/>
      <c r="AG525" t="s">
        <v>238</v>
      </c>
      <c r="AH525" t="s">
        <v>239</v>
      </c>
    </row>
    <row r="526" spans="9:34">
      <c r="I526" s="268"/>
      <c r="J526" s="269"/>
      <c r="K526" s="268"/>
      <c r="L526" s="270"/>
      <c r="M526" s="270"/>
      <c r="N526" s="270"/>
      <c r="O526" s="270"/>
      <c r="P526" s="270"/>
      <c r="Q526" s="270"/>
      <c r="R526" s="270"/>
      <c r="AG526" t="s">
        <v>240</v>
      </c>
      <c r="AH526" t="s">
        <v>241</v>
      </c>
    </row>
    <row r="527" spans="9:34">
      <c r="I527" s="268"/>
      <c r="J527" s="269"/>
      <c r="K527" s="268"/>
      <c r="L527" s="270"/>
      <c r="M527" s="270"/>
      <c r="N527" s="270"/>
      <c r="O527" s="270"/>
      <c r="P527" s="270"/>
      <c r="Q527" s="270"/>
      <c r="R527" s="270"/>
      <c r="AG527" t="s">
        <v>156</v>
      </c>
      <c r="AH527" t="s">
        <v>242</v>
      </c>
    </row>
    <row r="528" spans="9:34">
      <c r="I528" s="268"/>
      <c r="J528" s="269"/>
      <c r="K528" s="268"/>
      <c r="L528" s="270"/>
      <c r="M528" s="270"/>
      <c r="N528" s="270"/>
      <c r="O528" s="270"/>
      <c r="P528" s="270"/>
      <c r="Q528" s="270"/>
      <c r="R528" s="270"/>
      <c r="AG528" t="s">
        <v>244</v>
      </c>
      <c r="AH528" t="s">
        <v>245</v>
      </c>
    </row>
    <row r="529" spans="9:34">
      <c r="I529" s="268"/>
      <c r="J529" s="269"/>
      <c r="K529" s="268"/>
      <c r="L529" s="270"/>
      <c r="M529" s="270"/>
      <c r="N529" s="270"/>
      <c r="O529" s="270"/>
      <c r="P529" s="270"/>
      <c r="Q529" s="270"/>
      <c r="R529" s="270"/>
      <c r="AG529" s="117" t="s">
        <v>246</v>
      </c>
      <c r="AH529" s="117" t="s">
        <v>246</v>
      </c>
    </row>
    <row r="530" spans="9:34">
      <c r="I530" s="268"/>
      <c r="J530" s="269"/>
      <c r="K530" s="268"/>
      <c r="L530" s="270"/>
      <c r="M530" s="270"/>
      <c r="N530" s="270"/>
      <c r="O530" s="270"/>
      <c r="P530" s="270"/>
      <c r="Q530" s="270"/>
      <c r="R530" s="270"/>
    </row>
    <row r="531" spans="9:34">
      <c r="I531" s="268"/>
      <c r="J531" s="269"/>
      <c r="K531" s="268"/>
      <c r="L531" s="270"/>
      <c r="M531" s="270"/>
      <c r="N531" s="270"/>
      <c r="O531" s="270"/>
      <c r="P531" s="270"/>
      <c r="Q531" s="270"/>
      <c r="R531" s="270"/>
      <c r="AG531" t="s">
        <v>164</v>
      </c>
      <c r="AH531" t="s">
        <v>247</v>
      </c>
    </row>
    <row r="532" spans="9:34">
      <c r="I532" s="268"/>
      <c r="J532" s="269"/>
      <c r="K532" s="268"/>
      <c r="L532" s="270"/>
      <c r="M532" s="270"/>
      <c r="N532" s="270"/>
      <c r="O532" s="270"/>
      <c r="P532" s="270"/>
      <c r="Q532" s="270"/>
      <c r="R532" s="270"/>
      <c r="AG532" t="s">
        <v>248</v>
      </c>
      <c r="AH532" t="s">
        <v>249</v>
      </c>
    </row>
    <row r="533" spans="9:34">
      <c r="I533" s="268"/>
      <c r="J533" s="269"/>
      <c r="K533" s="268"/>
      <c r="L533" s="270"/>
      <c r="M533" s="270"/>
      <c r="N533" s="270"/>
      <c r="O533" s="270"/>
      <c r="P533" s="270"/>
      <c r="Q533" s="270"/>
      <c r="R533" s="270"/>
      <c r="AG533" t="s">
        <v>166</v>
      </c>
      <c r="AH533" t="s">
        <v>250</v>
      </c>
    </row>
    <row r="534" spans="9:34">
      <c r="I534" s="268"/>
      <c r="J534" s="269"/>
      <c r="K534" s="268"/>
      <c r="L534" s="270"/>
      <c r="M534" s="270"/>
      <c r="N534" s="270"/>
      <c r="O534" s="270"/>
      <c r="P534" s="270"/>
      <c r="Q534" s="270"/>
      <c r="R534" s="270"/>
      <c r="AG534" t="s">
        <v>251</v>
      </c>
      <c r="AH534" t="s">
        <v>252</v>
      </c>
    </row>
    <row r="535" spans="9:34">
      <c r="I535" s="268"/>
      <c r="J535" s="269"/>
      <c r="K535" s="268"/>
      <c r="L535" s="270"/>
      <c r="M535" s="270"/>
      <c r="N535" s="270"/>
      <c r="O535" s="270"/>
      <c r="P535" s="270"/>
      <c r="Q535" s="270"/>
      <c r="R535" s="270"/>
      <c r="AG535" t="s">
        <v>253</v>
      </c>
      <c r="AH535" t="s">
        <v>254</v>
      </c>
    </row>
    <row r="536" spans="9:34">
      <c r="J536" s="241"/>
      <c r="AG536" t="s">
        <v>255</v>
      </c>
      <c r="AH536" t="s">
        <v>256</v>
      </c>
    </row>
    <row r="537" spans="9:34">
      <c r="J537" s="241"/>
    </row>
    <row r="538" spans="9:34">
      <c r="AG538" t="s">
        <v>257</v>
      </c>
      <c r="AH538" t="s">
        <v>258</v>
      </c>
    </row>
    <row r="539" spans="9:34">
      <c r="AG539" t="s">
        <v>176</v>
      </c>
      <c r="AH539" t="s">
        <v>259</v>
      </c>
    </row>
    <row r="540" spans="9:34">
      <c r="AG540" t="s">
        <v>177</v>
      </c>
      <c r="AH540" t="s">
        <v>261</v>
      </c>
    </row>
    <row r="542" spans="9:34">
      <c r="AG542" t="s">
        <v>189</v>
      </c>
      <c r="AH542" t="s">
        <v>89</v>
      </c>
    </row>
    <row r="543" spans="9:34">
      <c r="AG543" t="s">
        <v>162</v>
      </c>
      <c r="AH543" t="s">
        <v>91</v>
      </c>
    </row>
    <row r="544" spans="9:34">
      <c r="AG544" t="s">
        <v>158</v>
      </c>
      <c r="AH544" t="s">
        <v>262</v>
      </c>
    </row>
    <row r="545" spans="33:34">
      <c r="AG545" t="s">
        <v>183</v>
      </c>
      <c r="AH545" t="s">
        <v>263</v>
      </c>
    </row>
    <row r="547" spans="33:34">
      <c r="AG547" t="s">
        <v>179</v>
      </c>
    </row>
    <row r="548" spans="33:34">
      <c r="AG548" t="s">
        <v>217</v>
      </c>
    </row>
    <row r="549" spans="33:34">
      <c r="AG549" t="s">
        <v>264</v>
      </c>
    </row>
    <row r="550" spans="33:34">
      <c r="AG550" t="s">
        <v>265</v>
      </c>
    </row>
    <row r="551" spans="33:34">
      <c r="AG551" t="s">
        <v>272</v>
      </c>
    </row>
    <row r="552" spans="33:34">
      <c r="AG552" t="s">
        <v>274</v>
      </c>
    </row>
  </sheetData>
  <sheetProtection algorithmName="SHA-512" hashValue="TFvoE06DmP7U114eLzH+IJE50D0baYpjWbP/DA9zM6ozNz/kfX4lQHrWt/7mO14mxERxQS+i84JtMOVb32dD3Q==" saltValue="L+Cy2JEP4s2Sv0NAQqnS8g==" spinCount="100000" sheet="1" objects="1" scenarios="1"/>
  <mergeCells count="11">
    <mergeCell ref="B1:C2"/>
    <mergeCell ref="D1:E1"/>
    <mergeCell ref="F1:P1"/>
    <mergeCell ref="AB1:AB3"/>
    <mergeCell ref="D2:E2"/>
    <mergeCell ref="F2:P2"/>
    <mergeCell ref="W1:W3"/>
    <mergeCell ref="X1:X3"/>
    <mergeCell ref="Y1:Y3"/>
    <mergeCell ref="Z1:Z3"/>
    <mergeCell ref="AA1:AA3"/>
  </mergeCells>
  <phoneticPr fontId="11" type="noConversion"/>
  <dataValidations count="6">
    <dataValidation type="list" allowBlank="1" showInputMessage="1" showErrorMessage="1" sqref="H4:H499" xr:uid="{C67ED89B-CB23-4CC8-ADD3-F7A7BD07CD54}">
      <formula1>$AG$531:$AG$536</formula1>
    </dataValidation>
    <dataValidation type="list" allowBlank="1" showInputMessage="1" showErrorMessage="1" sqref="G4:G499" xr:uid="{6C30A87E-BB3E-4716-B9F4-44310B38A84A}">
      <formula1>$AG$520:$AG$529</formula1>
    </dataValidation>
    <dataValidation type="list" allowBlank="1" showInputMessage="1" showErrorMessage="1" sqref="F4:F499" xr:uid="{83C054C3-ABC2-4F80-AC2F-752501A0799D}">
      <formula1>$AG$503:$AG$518</formula1>
    </dataValidation>
    <dataValidation type="list" allowBlank="1" showInputMessage="1" showErrorMessage="1" sqref="E4:E499" xr:uid="{134945A5-6A3E-4358-B9AA-239FF5F4CDE9}">
      <formula1>$AG$538:$AG$540</formula1>
    </dataValidation>
    <dataValidation type="list" allowBlank="1" showInputMessage="1" showErrorMessage="1" sqref="A4:A499" xr:uid="{AC6D2A65-E13D-4228-BD3E-6957819EE460}">
      <formula1>$AG$547:$AG$552</formula1>
    </dataValidation>
    <dataValidation type="list" allowBlank="1" showInputMessage="1" showErrorMessage="1" sqref="O4:O499 L4:L499" xr:uid="{EBFE4583-32CB-4820-B600-E501C02C8A7B}">
      <formula1>$AG$542:$AG$545</formula1>
    </dataValidation>
  </dataValidation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codeName="Blad8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38</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B82FF74-0923-4839-9E01-1FEB2C4708AB}">
      <formula1>$AE$526:$AE$531</formula1>
    </dataValidation>
    <dataValidation type="list" allowBlank="1" showInputMessage="1" showErrorMessage="1" sqref="G4:G494" xr:uid="{42A14739-F57F-4B3D-B754-7FCF1B94A154}">
      <formula1>$AE$515:$AE$524</formula1>
    </dataValidation>
    <dataValidation type="list" allowBlank="1" showInputMessage="1" showErrorMessage="1" sqref="F4:F494" xr:uid="{2D019EF4-6C79-4CD7-9CA9-C2A0C278A9D4}">
      <formula1>$AE$498:$AE$513</formula1>
    </dataValidation>
    <dataValidation type="list" allowBlank="1" showInputMessage="1" showErrorMessage="1" sqref="E4:E494" xr:uid="{A9A9CEA2-1810-4AA5-9C57-52E2BE22F6AB}">
      <formula1>$AE$533:$AE$535</formula1>
    </dataValidation>
    <dataValidation type="list" allowBlank="1" showInputMessage="1" showErrorMessage="1" sqref="A4:A494" xr:uid="{71BC9AD9-9327-4191-B39B-41517CF809F2}">
      <formula1>$AE$542:$AE$547</formula1>
    </dataValidation>
    <dataValidation type="list" allowBlank="1" showInputMessage="1" showErrorMessage="1" sqref="L4:L494 O4:O494" xr:uid="{BF60ADC5-888D-4A50-872B-D70826423A93}">
      <formula1>$AE$537:$AE$540</formula1>
    </dataValidation>
  </dataValidation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codeName="Blad8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'39a'!P499/M3</f>
        <v>#DIV/0!</v>
      </c>
    </row>
    <row r="4" spans="1:14">
      <c r="A4" s="17" t="s">
        <v>90</v>
      </c>
      <c r="B4" s="325" t="e">
        <f>VLOOKUP(H5,'Kosten NEN2075'!A3:E52,3)</f>
        <v>#N/A</v>
      </c>
      <c r="C4" s="325"/>
      <c r="D4" s="325"/>
      <c r="E4" s="325"/>
      <c r="F4" s="20"/>
      <c r="G4" s="20"/>
      <c r="H4" s="13"/>
      <c r="K4" s="35" t="s">
        <v>91</v>
      </c>
      <c r="L4" s="47"/>
      <c r="M4" s="104"/>
      <c r="N4" s="86" t="e">
        <f>'39a'!P500/M4</f>
        <v>#DIV/0!</v>
      </c>
    </row>
    <row r="5" spans="1:14">
      <c r="A5" s="18" t="s">
        <v>92</v>
      </c>
      <c r="B5" s="326" t="e">
        <f>VLOOKUP(H5,'Kosten NEN2075'!A3:E52,4)</f>
        <v>#N/A</v>
      </c>
      <c r="C5" s="326"/>
      <c r="D5" s="326"/>
      <c r="E5" s="326"/>
      <c r="F5" s="322" t="s">
        <v>93</v>
      </c>
      <c r="G5" s="322"/>
      <c r="H5" s="14">
        <f>'Kosten NEN2075'!A41</f>
        <v>0</v>
      </c>
      <c r="K5" s="35" t="s">
        <v>262</v>
      </c>
      <c r="L5" s="47"/>
      <c r="M5" s="104"/>
      <c r="N5" s="86" t="e">
        <f>'39a'!P501/M5</f>
        <v>#DIV/0!</v>
      </c>
    </row>
    <row r="6" spans="1:14">
      <c r="A6" s="19" t="s">
        <v>95</v>
      </c>
      <c r="B6" s="327" t="e">
        <f>VLOOKUP(H5,'Kosten NEN2075'!A3:E52,5)</f>
        <v>#N/A</v>
      </c>
      <c r="C6" s="327"/>
      <c r="D6" s="327"/>
      <c r="E6" s="327"/>
      <c r="F6" s="323" t="s">
        <v>96</v>
      </c>
      <c r="G6" s="323"/>
      <c r="H6" s="15" t="str">
        <f>CONCATENATE(H5,"a")</f>
        <v>0a</v>
      </c>
      <c r="K6" s="35" t="s">
        <v>263</v>
      </c>
      <c r="L6" s="47"/>
      <c r="M6" s="104"/>
      <c r="N6" s="86" t="e">
        <f>'39a'!P502/M6</f>
        <v>#DIV/0!</v>
      </c>
    </row>
    <row r="7" spans="1:14">
      <c r="K7" s="35" t="s">
        <v>98</v>
      </c>
      <c r="L7" s="47"/>
      <c r="M7" s="104"/>
      <c r="N7" s="86" t="e">
        <f>'39a'!P503/M7</f>
        <v>#DIV/0!</v>
      </c>
    </row>
    <row r="8" spans="1:14">
      <c r="A8" s="4" t="s">
        <v>99</v>
      </c>
      <c r="B8" s="5"/>
      <c r="C8" s="5"/>
      <c r="D8" s="5"/>
      <c r="E8" s="16">
        <f>MAX(L3:L16)</f>
        <v>0</v>
      </c>
      <c r="K8" s="35" t="s">
        <v>103</v>
      </c>
      <c r="L8" s="47"/>
      <c r="M8" s="104"/>
      <c r="N8" s="86" t="e">
        <f>'39a'!P504/M8</f>
        <v>#DIV/0!</v>
      </c>
    </row>
    <row r="9" spans="1:14">
      <c r="A9" s="4" t="s">
        <v>74</v>
      </c>
      <c r="B9" s="5"/>
      <c r="C9" s="5"/>
      <c r="D9" s="5"/>
      <c r="E9" s="123">
        <v>0.08</v>
      </c>
      <c r="K9" s="35" t="s">
        <v>105</v>
      </c>
      <c r="L9" s="47"/>
      <c r="M9" s="104"/>
      <c r="N9" s="86" t="e">
        <f>'39a'!P505/M9</f>
        <v>#DIV/0!</v>
      </c>
    </row>
    <row r="10" spans="1:14">
      <c r="H10" s="8" t="s">
        <v>102</v>
      </c>
      <c r="K10" s="35" t="s">
        <v>287</v>
      </c>
      <c r="L10" s="47"/>
      <c r="M10" s="104"/>
      <c r="N10" s="86" t="e">
        <f>'39a'!P506/M10</f>
        <v>#REF!</v>
      </c>
    </row>
    <row r="11" spans="1:14">
      <c r="A11" s="4" t="s">
        <v>104</v>
      </c>
      <c r="B11" s="5"/>
      <c r="C11" s="5"/>
      <c r="D11" s="5"/>
      <c r="E11" s="5"/>
      <c r="F11" s="21"/>
      <c r="G11" s="21"/>
      <c r="H11" s="23" t="e">
        <f>SUM(N3:N16)*Offertetarief</f>
        <v>#DIV/0!</v>
      </c>
      <c r="K11" s="35" t="s">
        <v>288</v>
      </c>
      <c r="L11" s="47"/>
      <c r="M11" s="104"/>
      <c r="N11" s="86" t="e">
        <f>'39a'!P507/M11</f>
        <v>#REF!</v>
      </c>
    </row>
    <row r="12" spans="1:14">
      <c r="F12" s="8" t="s">
        <v>29</v>
      </c>
      <c r="G12" s="8" t="s">
        <v>107</v>
      </c>
      <c r="K12" s="35" t="s">
        <v>322</v>
      </c>
      <c r="L12" s="47"/>
      <c r="M12" s="104"/>
      <c r="N12" s="86" t="e">
        <f>'39a'!P508/M12</f>
        <v>#DIV/0!</v>
      </c>
    </row>
    <row r="13" spans="1:14">
      <c r="A13" s="5" t="s">
        <v>323</v>
      </c>
      <c r="B13" s="5"/>
      <c r="C13" s="5"/>
      <c r="D13" s="5"/>
      <c r="E13" s="6"/>
      <c r="F13" s="44" t="e">
        <f>'39a'!N512</f>
        <v>#REF!</v>
      </c>
      <c r="G13" s="88"/>
      <c r="H13" s="24" t="e">
        <f>(F13*G13)*4</f>
        <v>#REF!</v>
      </c>
      <c r="K13" s="35" t="s">
        <v>324</v>
      </c>
      <c r="L13" s="47"/>
      <c r="M13" s="104"/>
      <c r="N13" s="86" t="e">
        <f>'39a'!P509/M13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'39a'!P512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'39a'!G512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'39a'!F512-E27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'39a'!S495</f>
        <v>0</v>
      </c>
      <c r="F29" s="95"/>
      <c r="G29" s="96">
        <f t="shared" si="0"/>
        <v>0</v>
      </c>
      <c r="H29" s="97"/>
      <c r="I29" s="96">
        <f t="shared" si="1"/>
        <v>0</v>
      </c>
    </row>
    <row r="30" spans="1:9">
      <c r="A30" s="295" t="s">
        <v>123</v>
      </c>
      <c r="B30" s="296"/>
      <c r="C30" s="296"/>
      <c r="D30" s="297"/>
      <c r="E30" s="26">
        <f>'39a'!R495</f>
        <v>0</v>
      </c>
      <c r="F30" s="62"/>
      <c r="G30" s="57">
        <f t="shared" si="0"/>
        <v>0</v>
      </c>
      <c r="H30" s="36"/>
      <c r="I30" s="57">
        <f t="shared" si="1"/>
        <v>0</v>
      </c>
    </row>
    <row r="31" spans="1:9">
      <c r="A31" s="295" t="s">
        <v>124</v>
      </c>
      <c r="B31" s="296"/>
      <c r="C31" s="296"/>
      <c r="D31" s="297"/>
      <c r="E31" s="26">
        <f>'39a'!T495</f>
        <v>0</v>
      </c>
      <c r="F31" s="62"/>
      <c r="G31" s="57">
        <f t="shared" si="0"/>
        <v>0</v>
      </c>
      <c r="H31" s="36"/>
      <c r="I31" s="57">
        <f t="shared" si="1"/>
        <v>0</v>
      </c>
    </row>
    <row r="32" spans="1:9">
      <c r="A32" s="295" t="s">
        <v>125</v>
      </c>
      <c r="B32" s="296"/>
      <c r="C32" s="296"/>
      <c r="D32" s="297"/>
      <c r="E32" s="26">
        <f>'39a'!U495</f>
        <v>0</v>
      </c>
      <c r="F32" s="62"/>
      <c r="G32" s="57">
        <f t="shared" si="0"/>
        <v>0</v>
      </c>
      <c r="H32" s="36"/>
      <c r="I32" s="57">
        <f t="shared" si="1"/>
        <v>0</v>
      </c>
    </row>
    <row r="33" spans="1:9">
      <c r="A33" s="295" t="s">
        <v>126</v>
      </c>
      <c r="B33" s="296"/>
      <c r="C33" s="296"/>
      <c r="D33" s="297"/>
      <c r="E33" s="26">
        <f>'39a'!V495</f>
        <v>0</v>
      </c>
      <c r="F33" s="62"/>
      <c r="G33" s="57">
        <f t="shared" si="0"/>
        <v>0</v>
      </c>
      <c r="H33" s="36"/>
      <c r="I33" s="57">
        <f t="shared" si="1"/>
        <v>0</v>
      </c>
    </row>
    <row r="34" spans="1:9">
      <c r="A34" s="295" t="s">
        <v>127</v>
      </c>
      <c r="B34" s="296"/>
      <c r="C34" s="296"/>
      <c r="D34" s="297"/>
      <c r="E34" s="26">
        <f>'39a'!W495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'39a'!N505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codeName="Blad8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39</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7C00E029-EFA7-4EAA-8471-D3E19F69D7FB}">
      <formula1>$AE$526:$AE$531</formula1>
    </dataValidation>
    <dataValidation type="list" allowBlank="1" showInputMessage="1" showErrorMessage="1" sqref="G4:G494" xr:uid="{6DE74252-7AB7-430B-A1CF-4222E0140D7D}">
      <formula1>$AE$515:$AE$524</formula1>
    </dataValidation>
    <dataValidation type="list" allowBlank="1" showInputMessage="1" showErrorMessage="1" sqref="F4:F494" xr:uid="{9E350171-D583-4DD1-9C5E-AD3BF963EBD5}">
      <formula1>$AE$498:$AE$513</formula1>
    </dataValidation>
    <dataValidation type="list" allowBlank="1" showInputMessage="1" showErrorMessage="1" sqref="E4:E494" xr:uid="{0ED7BB8D-7007-493A-BC06-6CB91DE22846}">
      <formula1>$AE$533:$AE$535</formula1>
    </dataValidation>
    <dataValidation type="list" allowBlank="1" showInputMessage="1" showErrorMessage="1" sqref="A4:A494" xr:uid="{CA724CB9-8C00-4E0C-8CAC-786E452DB674}">
      <formula1>$AE$542:$AE$547</formula1>
    </dataValidation>
    <dataValidation type="list" allowBlank="1" showInputMessage="1" showErrorMessage="1" sqref="L4:L494 O4:O494" xr:uid="{64E05929-9B98-4444-8BE5-894C936ED82B}">
      <formula1>$AE$537:$AE$540</formula1>
    </dataValidation>
  </dataValidation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codeName="Blad8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'40a'!P499/M3</f>
        <v>#DIV/0!</v>
      </c>
    </row>
    <row r="4" spans="1:14">
      <c r="A4" s="17" t="s">
        <v>90</v>
      </c>
      <c r="B4" s="325" t="e">
        <f>VLOOKUP(H5,'Kosten NEN2075'!A3:E52,3)</f>
        <v>#N/A</v>
      </c>
      <c r="C4" s="325"/>
      <c r="D4" s="325"/>
      <c r="E4" s="325"/>
      <c r="F4" s="20"/>
      <c r="G4" s="20"/>
      <c r="H4" s="13"/>
      <c r="K4" s="35" t="s">
        <v>91</v>
      </c>
      <c r="L4" s="47"/>
      <c r="M4" s="104"/>
      <c r="N4" s="86" t="e">
        <f>'40a'!P500/M4</f>
        <v>#DIV/0!</v>
      </c>
    </row>
    <row r="5" spans="1:14">
      <c r="A5" s="18" t="s">
        <v>92</v>
      </c>
      <c r="B5" s="326" t="e">
        <f>VLOOKUP(H5,'Kosten NEN2075'!A3:E52,4)</f>
        <v>#N/A</v>
      </c>
      <c r="C5" s="326"/>
      <c r="D5" s="326"/>
      <c r="E5" s="326"/>
      <c r="F5" s="322" t="s">
        <v>93</v>
      </c>
      <c r="G5" s="322"/>
      <c r="H5" s="14">
        <f>'Kosten NEN2075'!A42</f>
        <v>0</v>
      </c>
      <c r="K5" s="35" t="s">
        <v>262</v>
      </c>
      <c r="L5" s="47"/>
      <c r="M5" s="104"/>
      <c r="N5" s="86" t="e">
        <f>'40a'!P501/M5</f>
        <v>#DIV/0!</v>
      </c>
    </row>
    <row r="6" spans="1:14">
      <c r="A6" s="19" t="s">
        <v>95</v>
      </c>
      <c r="B6" s="327" t="e">
        <f>VLOOKUP(H5,'Kosten NEN2075'!A3:E52,5)</f>
        <v>#N/A</v>
      </c>
      <c r="C6" s="327"/>
      <c r="D6" s="327"/>
      <c r="E6" s="327"/>
      <c r="F6" s="323" t="s">
        <v>96</v>
      </c>
      <c r="G6" s="323"/>
      <c r="H6" s="15" t="str">
        <f>CONCATENATE(H5,"a")</f>
        <v>0a</v>
      </c>
      <c r="K6" s="35" t="s">
        <v>263</v>
      </c>
      <c r="L6" s="47"/>
      <c r="M6" s="104"/>
      <c r="N6" s="86" t="e">
        <f>'40a'!P502/M6</f>
        <v>#DIV/0!</v>
      </c>
    </row>
    <row r="7" spans="1:14">
      <c r="K7" s="35" t="s">
        <v>98</v>
      </c>
      <c r="L7" s="47"/>
      <c r="M7" s="104"/>
      <c r="N7" s="86" t="e">
        <f>'40a'!P503/M7</f>
        <v>#DIV/0!</v>
      </c>
    </row>
    <row r="8" spans="1:14">
      <c r="A8" s="4" t="s">
        <v>99</v>
      </c>
      <c r="B8" s="5"/>
      <c r="C8" s="5"/>
      <c r="D8" s="5"/>
      <c r="E8" s="16">
        <f>MAX(L3:L16)</f>
        <v>0</v>
      </c>
      <c r="K8" s="35" t="s">
        <v>103</v>
      </c>
      <c r="L8" s="47"/>
      <c r="M8" s="104"/>
      <c r="N8" s="86" t="e">
        <f>'40a'!P504/M8</f>
        <v>#DIV/0!</v>
      </c>
    </row>
    <row r="9" spans="1:14">
      <c r="A9" s="4" t="s">
        <v>74</v>
      </c>
      <c r="B9" s="5"/>
      <c r="C9" s="5"/>
      <c r="D9" s="5"/>
      <c r="E9" s="123">
        <v>0.08</v>
      </c>
      <c r="K9" s="35" t="s">
        <v>105</v>
      </c>
      <c r="L9" s="47"/>
      <c r="M9" s="104"/>
      <c r="N9" s="86" t="e">
        <f>'40a'!P505/M9</f>
        <v>#DIV/0!</v>
      </c>
    </row>
    <row r="10" spans="1:14">
      <c r="H10" s="8" t="s">
        <v>102</v>
      </c>
      <c r="K10" s="35" t="s">
        <v>287</v>
      </c>
      <c r="L10" s="47"/>
      <c r="M10" s="104"/>
      <c r="N10" s="86" t="e">
        <f>'40a'!P506/M10</f>
        <v>#REF!</v>
      </c>
    </row>
    <row r="11" spans="1:14">
      <c r="A11" s="4" t="s">
        <v>104</v>
      </c>
      <c r="B11" s="5"/>
      <c r="C11" s="5"/>
      <c r="D11" s="5"/>
      <c r="E11" s="5"/>
      <c r="F11" s="21"/>
      <c r="G11" s="21"/>
      <c r="H11" s="23" t="e">
        <f>SUM(N3:N16)*Offertetarief</f>
        <v>#DIV/0!</v>
      </c>
      <c r="K11" s="35" t="s">
        <v>288</v>
      </c>
      <c r="L11" s="47"/>
      <c r="M11" s="104"/>
      <c r="N11" s="86" t="e">
        <f>'40a'!P507/M11</f>
        <v>#REF!</v>
      </c>
    </row>
    <row r="12" spans="1:14">
      <c r="F12" s="8" t="s">
        <v>29</v>
      </c>
      <c r="G12" s="8" t="s">
        <v>107</v>
      </c>
      <c r="K12" s="35" t="s">
        <v>322</v>
      </c>
      <c r="L12" s="47"/>
      <c r="M12" s="104"/>
      <c r="N12" s="86" t="e">
        <f>'40a'!P508/M12</f>
        <v>#DIV/0!</v>
      </c>
    </row>
    <row r="13" spans="1:14">
      <c r="A13" s="5" t="s">
        <v>323</v>
      </c>
      <c r="B13" s="5"/>
      <c r="C13" s="5"/>
      <c r="D13" s="5"/>
      <c r="E13" s="6"/>
      <c r="F13" s="44" t="e">
        <f>'40a'!N512</f>
        <v>#REF!</v>
      </c>
      <c r="G13" s="88"/>
      <c r="H13" s="24" t="e">
        <f>(F13*G13)*4</f>
        <v>#REF!</v>
      </c>
      <c r="K13" s="35" t="s">
        <v>324</v>
      </c>
      <c r="L13" s="47"/>
      <c r="M13" s="104"/>
      <c r="N13" s="86" t="e">
        <f>'40a'!P509/M13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'40a'!P512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'40a'!G512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'40a'!F512-E27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'40a'!S495</f>
        <v>0</v>
      </c>
      <c r="F29" s="95"/>
      <c r="G29" s="96">
        <f t="shared" si="0"/>
        <v>0</v>
      </c>
      <c r="H29" s="97"/>
      <c r="I29" s="96">
        <f t="shared" si="1"/>
        <v>0</v>
      </c>
    </row>
    <row r="30" spans="1:9">
      <c r="A30" s="295" t="s">
        <v>123</v>
      </c>
      <c r="B30" s="296"/>
      <c r="C30" s="296"/>
      <c r="D30" s="297"/>
      <c r="E30" s="26">
        <f>'40a'!R495</f>
        <v>0</v>
      </c>
      <c r="F30" s="62"/>
      <c r="G30" s="57">
        <f t="shared" si="0"/>
        <v>0</v>
      </c>
      <c r="H30" s="36"/>
      <c r="I30" s="57">
        <f t="shared" si="1"/>
        <v>0</v>
      </c>
    </row>
    <row r="31" spans="1:9">
      <c r="A31" s="295" t="s">
        <v>124</v>
      </c>
      <c r="B31" s="296"/>
      <c r="C31" s="296"/>
      <c r="D31" s="297"/>
      <c r="E31" s="26">
        <f>'40a'!T495</f>
        <v>0</v>
      </c>
      <c r="F31" s="62"/>
      <c r="G31" s="57">
        <f t="shared" si="0"/>
        <v>0</v>
      </c>
      <c r="H31" s="36"/>
      <c r="I31" s="57">
        <f t="shared" si="1"/>
        <v>0</v>
      </c>
    </row>
    <row r="32" spans="1:9">
      <c r="A32" s="295" t="s">
        <v>125</v>
      </c>
      <c r="B32" s="296"/>
      <c r="C32" s="296"/>
      <c r="D32" s="297"/>
      <c r="E32" s="26">
        <f>'40a'!U495</f>
        <v>0</v>
      </c>
      <c r="F32" s="62"/>
      <c r="G32" s="57">
        <f t="shared" si="0"/>
        <v>0</v>
      </c>
      <c r="H32" s="36"/>
      <c r="I32" s="57">
        <f t="shared" si="1"/>
        <v>0</v>
      </c>
    </row>
    <row r="33" spans="1:9">
      <c r="A33" s="295" t="s">
        <v>126</v>
      </c>
      <c r="B33" s="296"/>
      <c r="C33" s="296"/>
      <c r="D33" s="297"/>
      <c r="E33" s="26">
        <f>'40a'!V495</f>
        <v>0</v>
      </c>
      <c r="F33" s="62"/>
      <c r="G33" s="57">
        <f t="shared" si="0"/>
        <v>0</v>
      </c>
      <c r="H33" s="36"/>
      <c r="I33" s="57">
        <f t="shared" si="1"/>
        <v>0</v>
      </c>
    </row>
    <row r="34" spans="1:9">
      <c r="A34" s="295" t="s">
        <v>127</v>
      </c>
      <c r="B34" s="296"/>
      <c r="C34" s="296"/>
      <c r="D34" s="297"/>
      <c r="E34" s="26">
        <f>'40a'!W495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'40a'!N505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codeName="Blad8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40</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BF6A1B2F-55F5-4C73-8953-ED9EC63AAF60}">
      <formula1>$AE$526:$AE$531</formula1>
    </dataValidation>
    <dataValidation type="list" allowBlank="1" showInputMessage="1" showErrorMessage="1" sqref="G4:G494" xr:uid="{EF1903F7-B384-4BE2-B1A5-F1843787A747}">
      <formula1>$AE$515:$AE$524</formula1>
    </dataValidation>
    <dataValidation type="list" allowBlank="1" showInputMessage="1" showErrorMessage="1" sqref="F4:F494" xr:uid="{423A7ADF-28D5-4A24-A155-B6B7B837F19D}">
      <formula1>$AE$498:$AE$513</formula1>
    </dataValidation>
    <dataValidation type="list" allowBlank="1" showInputMessage="1" showErrorMessage="1" sqref="E4:E494" xr:uid="{7EBB0D1A-71C0-41FD-88E2-9CDF848CDE59}">
      <formula1>$AE$533:$AE$535</formula1>
    </dataValidation>
    <dataValidation type="list" allowBlank="1" showInputMessage="1" showErrorMessage="1" sqref="A4:A494" xr:uid="{35B7FB96-8FD5-436C-98CA-64E8686CD0DB}">
      <formula1>$AE$542:$AE$547</formula1>
    </dataValidation>
    <dataValidation type="list" allowBlank="1" showInputMessage="1" showErrorMessage="1" sqref="L4:L494 O4:O494" xr:uid="{C7F57717-E56F-4CC1-AAE8-CCE5BADDFB62}">
      <formula1>$AE$537:$AE$540</formula1>
    </dataValidation>
  </dataValidation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codeName="Blad8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'41a'!P499/M3</f>
        <v>#DIV/0!</v>
      </c>
    </row>
    <row r="4" spans="1:14">
      <c r="A4" s="17" t="s">
        <v>90</v>
      </c>
      <c r="B4" s="325" t="e">
        <f>VLOOKUP(H5,'Kosten NEN2075'!A3:E52,3)</f>
        <v>#N/A</v>
      </c>
      <c r="C4" s="325"/>
      <c r="D4" s="325"/>
      <c r="E4" s="325"/>
      <c r="F4" s="20"/>
      <c r="G4" s="20"/>
      <c r="H4" s="13"/>
      <c r="K4" s="35" t="s">
        <v>91</v>
      </c>
      <c r="L4" s="47"/>
      <c r="M4" s="104"/>
      <c r="N4" s="86" t="e">
        <f>'41a'!P500/M4</f>
        <v>#DIV/0!</v>
      </c>
    </row>
    <row r="5" spans="1:14">
      <c r="A5" s="18" t="s">
        <v>92</v>
      </c>
      <c r="B5" s="326" t="e">
        <f>VLOOKUP(H5,'Kosten NEN2075'!A3:E52,4)</f>
        <v>#N/A</v>
      </c>
      <c r="C5" s="326"/>
      <c r="D5" s="326"/>
      <c r="E5" s="326"/>
      <c r="F5" s="322" t="s">
        <v>93</v>
      </c>
      <c r="G5" s="322"/>
      <c r="H5" s="14">
        <f>'Kosten NEN2075'!A43</f>
        <v>0</v>
      </c>
      <c r="K5" s="35" t="s">
        <v>262</v>
      </c>
      <c r="L5" s="47"/>
      <c r="M5" s="104"/>
      <c r="N5" s="86" t="e">
        <f>'41a'!P501/M5</f>
        <v>#DIV/0!</v>
      </c>
    </row>
    <row r="6" spans="1:14">
      <c r="A6" s="19" t="s">
        <v>95</v>
      </c>
      <c r="B6" s="327" t="e">
        <f>VLOOKUP(H5,'Kosten NEN2075'!A3:E52,5)</f>
        <v>#N/A</v>
      </c>
      <c r="C6" s="327"/>
      <c r="D6" s="327"/>
      <c r="E6" s="327"/>
      <c r="F6" s="323" t="s">
        <v>96</v>
      </c>
      <c r="G6" s="323"/>
      <c r="H6" s="15" t="str">
        <f>CONCATENATE(H5,"a")</f>
        <v>0a</v>
      </c>
      <c r="K6" s="35" t="s">
        <v>263</v>
      </c>
      <c r="L6" s="47"/>
      <c r="M6" s="104"/>
      <c r="N6" s="86" t="e">
        <f>'41a'!P502/M6</f>
        <v>#DIV/0!</v>
      </c>
    </row>
    <row r="7" spans="1:14">
      <c r="K7" s="35" t="s">
        <v>98</v>
      </c>
      <c r="L7" s="47"/>
      <c r="M7" s="104"/>
      <c r="N7" s="86" t="e">
        <f>'41a'!P503/M7</f>
        <v>#DIV/0!</v>
      </c>
    </row>
    <row r="8" spans="1:14">
      <c r="A8" s="4" t="s">
        <v>99</v>
      </c>
      <c r="B8" s="5"/>
      <c r="C8" s="5"/>
      <c r="D8" s="5"/>
      <c r="E8" s="16">
        <f>MAX(L3:L16)</f>
        <v>0</v>
      </c>
      <c r="K8" s="35" t="s">
        <v>103</v>
      </c>
      <c r="L8" s="47"/>
      <c r="M8" s="104"/>
      <c r="N8" s="86" t="e">
        <f>'41a'!P504/M8</f>
        <v>#DIV/0!</v>
      </c>
    </row>
    <row r="9" spans="1:14">
      <c r="A9" s="4" t="s">
        <v>74</v>
      </c>
      <c r="B9" s="5"/>
      <c r="C9" s="5"/>
      <c r="D9" s="5"/>
      <c r="E9" s="123">
        <v>0.08</v>
      </c>
      <c r="K9" s="35" t="s">
        <v>105</v>
      </c>
      <c r="L9" s="47"/>
      <c r="M9" s="104"/>
      <c r="N9" s="86" t="e">
        <f>'41a'!P505/M9</f>
        <v>#DIV/0!</v>
      </c>
    </row>
    <row r="10" spans="1:14">
      <c r="H10" s="8" t="s">
        <v>102</v>
      </c>
      <c r="K10" s="35" t="s">
        <v>287</v>
      </c>
      <c r="L10" s="47"/>
      <c r="M10" s="104"/>
      <c r="N10" s="86" t="e">
        <f>'41a'!P506/M10</f>
        <v>#REF!</v>
      </c>
    </row>
    <row r="11" spans="1:14">
      <c r="A11" s="4" t="s">
        <v>104</v>
      </c>
      <c r="B11" s="5"/>
      <c r="C11" s="5"/>
      <c r="D11" s="5"/>
      <c r="E11" s="5"/>
      <c r="F11" s="21"/>
      <c r="G11" s="21"/>
      <c r="H11" s="23" t="e">
        <f>SUM(N3:N16)*Offertetarief</f>
        <v>#DIV/0!</v>
      </c>
      <c r="K11" s="35" t="s">
        <v>288</v>
      </c>
      <c r="L11" s="47"/>
      <c r="M11" s="104"/>
      <c r="N11" s="86" t="e">
        <f>'41a'!P507/M11</f>
        <v>#REF!</v>
      </c>
    </row>
    <row r="12" spans="1:14">
      <c r="F12" s="8" t="s">
        <v>29</v>
      </c>
      <c r="G12" s="8" t="s">
        <v>107</v>
      </c>
      <c r="K12" s="35" t="s">
        <v>322</v>
      </c>
      <c r="L12" s="47"/>
      <c r="M12" s="104"/>
      <c r="N12" s="86" t="e">
        <f>'41a'!P508/M12</f>
        <v>#DIV/0!</v>
      </c>
    </row>
    <row r="13" spans="1:14">
      <c r="A13" s="5" t="s">
        <v>323</v>
      </c>
      <c r="B13" s="5"/>
      <c r="C13" s="5"/>
      <c r="D13" s="5"/>
      <c r="E13" s="6"/>
      <c r="F13" s="44" t="e">
        <f>'41a'!N512</f>
        <v>#REF!</v>
      </c>
      <c r="G13" s="88"/>
      <c r="H13" s="24" t="e">
        <f>(F13*G13)*4</f>
        <v>#REF!</v>
      </c>
      <c r="K13" s="35" t="s">
        <v>324</v>
      </c>
      <c r="L13" s="47"/>
      <c r="M13" s="104"/>
      <c r="N13" s="86" t="e">
        <f>'41a'!P509/M13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'41a'!P512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'41a'!G512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'41a'!F512-E27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'41a'!S495</f>
        <v>0</v>
      </c>
      <c r="F29" s="95"/>
      <c r="G29" s="96">
        <f t="shared" si="0"/>
        <v>0</v>
      </c>
      <c r="H29" s="97"/>
      <c r="I29" s="96">
        <f t="shared" si="1"/>
        <v>0</v>
      </c>
    </row>
    <row r="30" spans="1:9">
      <c r="A30" s="295" t="s">
        <v>123</v>
      </c>
      <c r="B30" s="296"/>
      <c r="C30" s="296"/>
      <c r="D30" s="297"/>
      <c r="E30" s="26">
        <f>'41a'!R495</f>
        <v>0</v>
      </c>
      <c r="F30" s="62"/>
      <c r="G30" s="57">
        <f t="shared" si="0"/>
        <v>0</v>
      </c>
      <c r="H30" s="36"/>
      <c r="I30" s="57">
        <f t="shared" si="1"/>
        <v>0</v>
      </c>
    </row>
    <row r="31" spans="1:9">
      <c r="A31" s="295" t="s">
        <v>124</v>
      </c>
      <c r="B31" s="296"/>
      <c r="C31" s="296"/>
      <c r="D31" s="297"/>
      <c r="E31" s="26">
        <f>'41a'!T495</f>
        <v>0</v>
      </c>
      <c r="F31" s="62"/>
      <c r="G31" s="57">
        <f t="shared" si="0"/>
        <v>0</v>
      </c>
      <c r="H31" s="36"/>
      <c r="I31" s="57">
        <f t="shared" si="1"/>
        <v>0</v>
      </c>
    </row>
    <row r="32" spans="1:9">
      <c r="A32" s="295" t="s">
        <v>125</v>
      </c>
      <c r="B32" s="296"/>
      <c r="C32" s="296"/>
      <c r="D32" s="297"/>
      <c r="E32" s="26">
        <f>'41a'!U495</f>
        <v>0</v>
      </c>
      <c r="F32" s="62"/>
      <c r="G32" s="57">
        <f t="shared" si="0"/>
        <v>0</v>
      </c>
      <c r="H32" s="36"/>
      <c r="I32" s="57">
        <f t="shared" si="1"/>
        <v>0</v>
      </c>
    </row>
    <row r="33" spans="1:9">
      <c r="A33" s="295" t="s">
        <v>126</v>
      </c>
      <c r="B33" s="296"/>
      <c r="C33" s="296"/>
      <c r="D33" s="297"/>
      <c r="E33" s="26">
        <f>'41a'!V495</f>
        <v>0</v>
      </c>
      <c r="F33" s="62"/>
      <c r="G33" s="57">
        <f t="shared" si="0"/>
        <v>0</v>
      </c>
      <c r="H33" s="36"/>
      <c r="I33" s="57">
        <f t="shared" si="1"/>
        <v>0</v>
      </c>
    </row>
    <row r="34" spans="1:9">
      <c r="A34" s="295" t="s">
        <v>127</v>
      </c>
      <c r="B34" s="296"/>
      <c r="C34" s="296"/>
      <c r="D34" s="297"/>
      <c r="E34" s="26">
        <f>'41a'!W495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'41a'!N505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codeName="Blad8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41</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F59F500-8475-479B-B8D2-F041A922435A}">
      <formula1>$AE$526:$AE$531</formula1>
    </dataValidation>
    <dataValidation type="list" allowBlank="1" showInputMessage="1" showErrorMessage="1" sqref="G4:G494" xr:uid="{A29635D7-AB06-426A-9071-65450E65C79B}">
      <formula1>$AE$515:$AE$524</formula1>
    </dataValidation>
    <dataValidation type="list" allowBlank="1" showInputMessage="1" showErrorMessage="1" sqref="F4:F494" xr:uid="{B3BA2259-CE3B-47E1-B2A6-3CFDFFE099EC}">
      <formula1>$AE$498:$AE$513</formula1>
    </dataValidation>
    <dataValidation type="list" allowBlank="1" showInputMessage="1" showErrorMessage="1" sqref="E4:E494" xr:uid="{2FBE5600-C4D6-4204-9048-270F3FB4BDBD}">
      <formula1>$AE$533:$AE$535</formula1>
    </dataValidation>
    <dataValidation type="list" allowBlank="1" showInputMessage="1" showErrorMessage="1" sqref="A4:A494" xr:uid="{6B801A1E-E375-43EA-8F6F-D0EE8D1E629F}">
      <formula1>$AE$542:$AE$547</formula1>
    </dataValidation>
    <dataValidation type="list" allowBlank="1" showInputMessage="1" showErrorMessage="1" sqref="L4:L494 O4:O494" xr:uid="{16C6E3FA-D952-4515-8C29-638DF1FFAF48}">
      <formula1>$AE$537:$AE$540</formula1>
    </dataValidation>
  </dataValidation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codeName="Blad8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'42a'!P499/M3</f>
        <v>#DIV/0!</v>
      </c>
    </row>
    <row r="4" spans="1:14">
      <c r="A4" s="17" t="s">
        <v>90</v>
      </c>
      <c r="B4" s="325" t="e">
        <f>VLOOKUP(H5,'Kosten NEN2075'!A3:E52,3)</f>
        <v>#N/A</v>
      </c>
      <c r="C4" s="325"/>
      <c r="D4" s="325"/>
      <c r="E4" s="325"/>
      <c r="F4" s="20"/>
      <c r="G4" s="20"/>
      <c r="H4" s="13"/>
      <c r="K4" s="35" t="s">
        <v>91</v>
      </c>
      <c r="L4" s="47"/>
      <c r="M4" s="104"/>
      <c r="N4" s="86" t="e">
        <f>'42a'!P500/M4</f>
        <v>#DIV/0!</v>
      </c>
    </row>
    <row r="5" spans="1:14">
      <c r="A5" s="18" t="s">
        <v>92</v>
      </c>
      <c r="B5" s="326" t="e">
        <f>VLOOKUP(H5,'Kosten NEN2075'!A3:E52,4)</f>
        <v>#N/A</v>
      </c>
      <c r="C5" s="326"/>
      <c r="D5" s="326"/>
      <c r="E5" s="326"/>
      <c r="F5" s="322" t="s">
        <v>93</v>
      </c>
      <c r="G5" s="322"/>
      <c r="H5" s="14">
        <f>'Kosten NEN2075'!A44</f>
        <v>0</v>
      </c>
      <c r="K5" s="35" t="s">
        <v>262</v>
      </c>
      <c r="L5" s="47"/>
      <c r="M5" s="104"/>
      <c r="N5" s="86" t="e">
        <f>'42a'!P501/M5</f>
        <v>#DIV/0!</v>
      </c>
    </row>
    <row r="6" spans="1:14">
      <c r="A6" s="19" t="s">
        <v>95</v>
      </c>
      <c r="B6" s="327" t="e">
        <f>VLOOKUP(H5,'Kosten NEN2075'!A3:E52,5)</f>
        <v>#N/A</v>
      </c>
      <c r="C6" s="327"/>
      <c r="D6" s="327"/>
      <c r="E6" s="327"/>
      <c r="F6" s="323" t="s">
        <v>96</v>
      </c>
      <c r="G6" s="323"/>
      <c r="H6" s="15" t="str">
        <f>CONCATENATE(H5,"a")</f>
        <v>0a</v>
      </c>
      <c r="K6" s="35" t="s">
        <v>263</v>
      </c>
      <c r="L6" s="47"/>
      <c r="M6" s="104"/>
      <c r="N6" s="86" t="e">
        <f>'42a'!P502/M6</f>
        <v>#DIV/0!</v>
      </c>
    </row>
    <row r="7" spans="1:14">
      <c r="K7" s="35" t="s">
        <v>98</v>
      </c>
      <c r="L7" s="47"/>
      <c r="M7" s="104"/>
      <c r="N7" s="86" t="e">
        <f>'42a'!P503/M7</f>
        <v>#DIV/0!</v>
      </c>
    </row>
    <row r="8" spans="1:14">
      <c r="A8" s="4" t="s">
        <v>99</v>
      </c>
      <c r="B8" s="5"/>
      <c r="C8" s="5"/>
      <c r="D8" s="5"/>
      <c r="E8" s="16">
        <f>MAX(L3:L16)</f>
        <v>0</v>
      </c>
      <c r="K8" s="35" t="s">
        <v>103</v>
      </c>
      <c r="L8" s="47"/>
      <c r="M8" s="104"/>
      <c r="N8" s="86" t="e">
        <f>'42a'!P504/M8</f>
        <v>#DIV/0!</v>
      </c>
    </row>
    <row r="9" spans="1:14">
      <c r="A9" s="4" t="s">
        <v>74</v>
      </c>
      <c r="B9" s="5"/>
      <c r="C9" s="5"/>
      <c r="D9" s="5"/>
      <c r="E9" s="123">
        <v>0.08</v>
      </c>
      <c r="K9" s="35" t="s">
        <v>105</v>
      </c>
      <c r="L9" s="47"/>
      <c r="M9" s="104"/>
      <c r="N9" s="86" t="e">
        <f>'42a'!P505/M9</f>
        <v>#DIV/0!</v>
      </c>
    </row>
    <row r="10" spans="1:14">
      <c r="H10" s="8" t="s">
        <v>102</v>
      </c>
      <c r="K10" s="35" t="s">
        <v>287</v>
      </c>
      <c r="L10" s="47"/>
      <c r="M10" s="104"/>
      <c r="N10" s="86" t="e">
        <f>'42a'!P506/M10</f>
        <v>#REF!</v>
      </c>
    </row>
    <row r="11" spans="1:14">
      <c r="A11" s="4" t="s">
        <v>104</v>
      </c>
      <c r="B11" s="5"/>
      <c r="C11" s="5"/>
      <c r="D11" s="5"/>
      <c r="E11" s="5"/>
      <c r="F11" s="21"/>
      <c r="G11" s="21"/>
      <c r="H11" s="23" t="e">
        <f>SUM(N3:N16)*Offertetarief</f>
        <v>#DIV/0!</v>
      </c>
      <c r="K11" s="35" t="s">
        <v>288</v>
      </c>
      <c r="L11" s="47"/>
      <c r="M11" s="104"/>
      <c r="N11" s="86" t="e">
        <f>'42a'!P507/M11</f>
        <v>#REF!</v>
      </c>
    </row>
    <row r="12" spans="1:14">
      <c r="F12" s="8" t="s">
        <v>29</v>
      </c>
      <c r="G12" s="8" t="s">
        <v>107</v>
      </c>
      <c r="K12" s="35" t="s">
        <v>322</v>
      </c>
      <c r="L12" s="47"/>
      <c r="M12" s="104"/>
      <c r="N12" s="86" t="e">
        <f>'42a'!P508/M12</f>
        <v>#DIV/0!</v>
      </c>
    </row>
    <row r="13" spans="1:14">
      <c r="A13" s="5" t="s">
        <v>323</v>
      </c>
      <c r="B13" s="5"/>
      <c r="C13" s="5"/>
      <c r="D13" s="5"/>
      <c r="E13" s="6"/>
      <c r="F13" s="44" t="e">
        <f>'42a'!N512</f>
        <v>#REF!</v>
      </c>
      <c r="G13" s="88"/>
      <c r="H13" s="24" t="e">
        <f>(F13*G13)*4</f>
        <v>#REF!</v>
      </c>
      <c r="K13" s="35" t="s">
        <v>324</v>
      </c>
      <c r="L13" s="47"/>
      <c r="M13" s="104"/>
      <c r="N13" s="86" t="e">
        <f>'42a'!P509/M13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'42a'!P512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'42a'!G512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'42a'!F512-E27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'42a'!S495</f>
        <v>0</v>
      </c>
      <c r="F29" s="95"/>
      <c r="G29" s="96">
        <f t="shared" si="0"/>
        <v>0</v>
      </c>
      <c r="H29" s="97"/>
      <c r="I29" s="96">
        <f t="shared" si="1"/>
        <v>0</v>
      </c>
    </row>
    <row r="30" spans="1:9">
      <c r="A30" s="295" t="s">
        <v>123</v>
      </c>
      <c r="B30" s="296"/>
      <c r="C30" s="296"/>
      <c r="D30" s="297"/>
      <c r="E30" s="26">
        <f>'42a'!R495</f>
        <v>0</v>
      </c>
      <c r="F30" s="62"/>
      <c r="G30" s="57">
        <f t="shared" si="0"/>
        <v>0</v>
      </c>
      <c r="H30" s="36"/>
      <c r="I30" s="57">
        <f t="shared" si="1"/>
        <v>0</v>
      </c>
    </row>
    <row r="31" spans="1:9">
      <c r="A31" s="295" t="s">
        <v>124</v>
      </c>
      <c r="B31" s="296"/>
      <c r="C31" s="296"/>
      <c r="D31" s="297"/>
      <c r="E31" s="26">
        <f>'42a'!T495</f>
        <v>0</v>
      </c>
      <c r="F31" s="62"/>
      <c r="G31" s="57">
        <f t="shared" si="0"/>
        <v>0</v>
      </c>
      <c r="H31" s="36"/>
      <c r="I31" s="57">
        <f t="shared" si="1"/>
        <v>0</v>
      </c>
    </row>
    <row r="32" spans="1:9">
      <c r="A32" s="295" t="s">
        <v>125</v>
      </c>
      <c r="B32" s="296"/>
      <c r="C32" s="296"/>
      <c r="D32" s="297"/>
      <c r="E32" s="26">
        <f>'42a'!U495</f>
        <v>0</v>
      </c>
      <c r="F32" s="62"/>
      <c r="G32" s="57">
        <f t="shared" si="0"/>
        <v>0</v>
      </c>
      <c r="H32" s="36"/>
      <c r="I32" s="57">
        <f t="shared" si="1"/>
        <v>0</v>
      </c>
    </row>
    <row r="33" spans="1:9">
      <c r="A33" s="295" t="s">
        <v>126</v>
      </c>
      <c r="B33" s="296"/>
      <c r="C33" s="296"/>
      <c r="D33" s="297"/>
      <c r="E33" s="26">
        <f>'42a'!V495</f>
        <v>0</v>
      </c>
      <c r="F33" s="62"/>
      <c r="G33" s="57">
        <f t="shared" si="0"/>
        <v>0</v>
      </c>
      <c r="H33" s="36"/>
      <c r="I33" s="57">
        <f t="shared" si="1"/>
        <v>0</v>
      </c>
    </row>
    <row r="34" spans="1:9">
      <c r="A34" s="295" t="s">
        <v>127</v>
      </c>
      <c r="B34" s="296"/>
      <c r="C34" s="296"/>
      <c r="D34" s="297"/>
      <c r="E34" s="26">
        <f>'42a'!W495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'42a'!N505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codeName="Blad8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42</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17A1482A-E3B2-42A8-B516-17D3DE0904F4}">
      <formula1>$AE$526:$AE$531</formula1>
    </dataValidation>
    <dataValidation type="list" allowBlank="1" showInputMessage="1" showErrorMessage="1" sqref="G4:G494" xr:uid="{DCB26E88-42B6-4F51-930D-39A76E7D5EDD}">
      <formula1>$AE$515:$AE$524</formula1>
    </dataValidation>
    <dataValidation type="list" allowBlank="1" showInputMessage="1" showErrorMessage="1" sqref="F4:F494" xr:uid="{5E41D0A8-6517-4B74-82F5-3F4831C3455A}">
      <formula1>$AE$498:$AE$513</formula1>
    </dataValidation>
    <dataValidation type="list" allowBlank="1" showInputMessage="1" showErrorMessage="1" sqref="E4:E494" xr:uid="{014B3CFB-71C4-47F2-928E-58818CF02E8B}">
      <formula1>$AE$533:$AE$535</formula1>
    </dataValidation>
    <dataValidation type="list" allowBlank="1" showInputMessage="1" showErrorMessage="1" sqref="A4:A494" xr:uid="{A17A9E70-75E9-4648-8F1C-D903317F22C0}">
      <formula1>$AE$542:$AE$547</formula1>
    </dataValidation>
    <dataValidation type="list" allowBlank="1" showInputMessage="1" showErrorMessage="1" sqref="L4:L494 O4:O494" xr:uid="{D5BC8883-5FE9-4851-A36B-33B64B4C42FF}">
      <formula1>$AE$537:$AE$540</formula1>
    </dataValidation>
  </dataValidation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codeName="Blad8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'43a'!P499/M3</f>
        <v>#DIV/0!</v>
      </c>
    </row>
    <row r="4" spans="1:14">
      <c r="A4" s="17" t="s">
        <v>90</v>
      </c>
      <c r="B4" s="325" t="e">
        <f>VLOOKUP(H5,'Kosten NEN2075'!A3:E52,3)</f>
        <v>#N/A</v>
      </c>
      <c r="C4" s="325"/>
      <c r="D4" s="325"/>
      <c r="E4" s="325"/>
      <c r="F4" s="20"/>
      <c r="G4" s="20"/>
      <c r="H4" s="13"/>
      <c r="K4" s="35" t="s">
        <v>91</v>
      </c>
      <c r="L4" s="47"/>
      <c r="M4" s="104"/>
      <c r="N4" s="86" t="e">
        <f>'43a'!P500/M4</f>
        <v>#DIV/0!</v>
      </c>
    </row>
    <row r="5" spans="1:14">
      <c r="A5" s="18" t="s">
        <v>92</v>
      </c>
      <c r="B5" s="326" t="e">
        <f>VLOOKUP(H5,'Kosten NEN2075'!A3:E52,4)</f>
        <v>#N/A</v>
      </c>
      <c r="C5" s="326"/>
      <c r="D5" s="326"/>
      <c r="E5" s="326"/>
      <c r="F5" s="322" t="s">
        <v>93</v>
      </c>
      <c r="G5" s="322"/>
      <c r="H5" s="14">
        <f>'Kosten NEN2075'!A45</f>
        <v>0</v>
      </c>
      <c r="K5" s="35" t="s">
        <v>262</v>
      </c>
      <c r="L5" s="47"/>
      <c r="M5" s="104"/>
      <c r="N5" s="86" t="e">
        <f>'43a'!P501/M5</f>
        <v>#DIV/0!</v>
      </c>
    </row>
    <row r="6" spans="1:14">
      <c r="A6" s="19" t="s">
        <v>95</v>
      </c>
      <c r="B6" s="327" t="e">
        <f>VLOOKUP(H5,'Kosten NEN2075'!A3:E52,5)</f>
        <v>#N/A</v>
      </c>
      <c r="C6" s="327"/>
      <c r="D6" s="327"/>
      <c r="E6" s="327"/>
      <c r="F6" s="323" t="s">
        <v>96</v>
      </c>
      <c r="G6" s="323"/>
      <c r="H6" s="15" t="str">
        <f>CONCATENATE(H5,"a")</f>
        <v>0a</v>
      </c>
      <c r="K6" s="35" t="s">
        <v>263</v>
      </c>
      <c r="L6" s="47"/>
      <c r="M6" s="104"/>
      <c r="N6" s="86" t="e">
        <f>'43a'!P502/M6</f>
        <v>#DIV/0!</v>
      </c>
    </row>
    <row r="7" spans="1:14">
      <c r="K7" s="35" t="s">
        <v>98</v>
      </c>
      <c r="L7" s="47"/>
      <c r="M7" s="104"/>
      <c r="N7" s="86" t="e">
        <f>'43a'!P503/M7</f>
        <v>#DIV/0!</v>
      </c>
    </row>
    <row r="8" spans="1:14">
      <c r="A8" s="4" t="s">
        <v>99</v>
      </c>
      <c r="B8" s="5"/>
      <c r="C8" s="5"/>
      <c r="D8" s="5"/>
      <c r="E8" s="16">
        <f>MAX(L3:L16)</f>
        <v>0</v>
      </c>
      <c r="K8" s="35" t="s">
        <v>103</v>
      </c>
      <c r="L8" s="47"/>
      <c r="M8" s="104"/>
      <c r="N8" s="86" t="e">
        <f>'43a'!P504/M8</f>
        <v>#DIV/0!</v>
      </c>
    </row>
    <row r="9" spans="1:14">
      <c r="A9" s="4" t="s">
        <v>74</v>
      </c>
      <c r="B9" s="5"/>
      <c r="C9" s="5"/>
      <c r="D9" s="5"/>
      <c r="E9" s="123">
        <v>0.08</v>
      </c>
      <c r="K9" s="35" t="s">
        <v>105</v>
      </c>
      <c r="L9" s="47"/>
      <c r="M9" s="104"/>
      <c r="N9" s="86" t="e">
        <f>'43a'!P505/M9</f>
        <v>#DIV/0!</v>
      </c>
    </row>
    <row r="10" spans="1:14">
      <c r="H10" s="8" t="s">
        <v>102</v>
      </c>
      <c r="K10" s="35" t="s">
        <v>287</v>
      </c>
      <c r="L10" s="47"/>
      <c r="M10" s="104"/>
      <c r="N10" s="86" t="e">
        <f>'43a'!P506/M10</f>
        <v>#REF!</v>
      </c>
    </row>
    <row r="11" spans="1:14">
      <c r="A11" s="4" t="s">
        <v>104</v>
      </c>
      <c r="B11" s="5"/>
      <c r="C11" s="5"/>
      <c r="D11" s="5"/>
      <c r="E11" s="5"/>
      <c r="F11" s="21"/>
      <c r="G11" s="21"/>
      <c r="H11" s="23" t="e">
        <f>SUM(N3:N16)*Offertetarief</f>
        <v>#DIV/0!</v>
      </c>
      <c r="K11" s="35" t="s">
        <v>288</v>
      </c>
      <c r="L11" s="47"/>
      <c r="M11" s="104"/>
      <c r="N11" s="86" t="e">
        <f>'43a'!P507/M11</f>
        <v>#REF!</v>
      </c>
    </row>
    <row r="12" spans="1:14">
      <c r="F12" s="8" t="s">
        <v>29</v>
      </c>
      <c r="G12" s="8" t="s">
        <v>107</v>
      </c>
      <c r="K12" s="35" t="s">
        <v>322</v>
      </c>
      <c r="L12" s="47"/>
      <c r="M12" s="104"/>
      <c r="N12" s="86" t="e">
        <f>'43a'!P508/M12</f>
        <v>#DIV/0!</v>
      </c>
    </row>
    <row r="13" spans="1:14">
      <c r="A13" s="5" t="s">
        <v>323</v>
      </c>
      <c r="B13" s="5"/>
      <c r="C13" s="5"/>
      <c r="D13" s="5"/>
      <c r="E13" s="6"/>
      <c r="F13" s="44" t="e">
        <f>'43a'!N512</f>
        <v>#REF!</v>
      </c>
      <c r="G13" s="88"/>
      <c r="H13" s="24" t="e">
        <f>(F13*G13)*4</f>
        <v>#REF!</v>
      </c>
      <c r="K13" s="35" t="s">
        <v>324</v>
      </c>
      <c r="L13" s="47"/>
      <c r="M13" s="104"/>
      <c r="N13" s="86" t="e">
        <f>'43a'!P509/M13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'43a'!P512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'43a'!G512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'43a'!F512-E27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'43a'!S495</f>
        <v>0</v>
      </c>
      <c r="F29" s="95"/>
      <c r="G29" s="96">
        <f t="shared" si="0"/>
        <v>0</v>
      </c>
      <c r="H29" s="97"/>
      <c r="I29" s="96">
        <f t="shared" si="1"/>
        <v>0</v>
      </c>
    </row>
    <row r="30" spans="1:9">
      <c r="A30" s="295" t="s">
        <v>123</v>
      </c>
      <c r="B30" s="296"/>
      <c r="C30" s="296"/>
      <c r="D30" s="297"/>
      <c r="E30" s="26">
        <f>'43a'!R495</f>
        <v>0</v>
      </c>
      <c r="F30" s="62"/>
      <c r="G30" s="57">
        <f t="shared" si="0"/>
        <v>0</v>
      </c>
      <c r="H30" s="36"/>
      <c r="I30" s="57">
        <f t="shared" si="1"/>
        <v>0</v>
      </c>
    </row>
    <row r="31" spans="1:9">
      <c r="A31" s="295" t="s">
        <v>124</v>
      </c>
      <c r="B31" s="296"/>
      <c r="C31" s="296"/>
      <c r="D31" s="297"/>
      <c r="E31" s="26">
        <f>'43a'!T495</f>
        <v>0</v>
      </c>
      <c r="F31" s="62"/>
      <c r="G31" s="57">
        <f t="shared" si="0"/>
        <v>0</v>
      </c>
      <c r="H31" s="36"/>
      <c r="I31" s="57">
        <f t="shared" si="1"/>
        <v>0</v>
      </c>
    </row>
    <row r="32" spans="1:9">
      <c r="A32" s="295" t="s">
        <v>125</v>
      </c>
      <c r="B32" s="296"/>
      <c r="C32" s="296"/>
      <c r="D32" s="297"/>
      <c r="E32" s="26">
        <f>'43a'!U495</f>
        <v>0</v>
      </c>
      <c r="F32" s="62"/>
      <c r="G32" s="57">
        <f t="shared" si="0"/>
        <v>0</v>
      </c>
      <c r="H32" s="36"/>
      <c r="I32" s="57">
        <f t="shared" si="1"/>
        <v>0</v>
      </c>
    </row>
    <row r="33" spans="1:9">
      <c r="A33" s="295" t="s">
        <v>126</v>
      </c>
      <c r="B33" s="296"/>
      <c r="C33" s="296"/>
      <c r="D33" s="297"/>
      <c r="E33" s="26">
        <f>'43a'!V495</f>
        <v>0</v>
      </c>
      <c r="F33" s="62"/>
      <c r="G33" s="57">
        <f t="shared" si="0"/>
        <v>0</v>
      </c>
      <c r="H33" s="36"/>
      <c r="I33" s="57">
        <f t="shared" si="1"/>
        <v>0</v>
      </c>
    </row>
    <row r="34" spans="1:9">
      <c r="A34" s="295" t="s">
        <v>127</v>
      </c>
      <c r="B34" s="296"/>
      <c r="C34" s="296"/>
      <c r="D34" s="297"/>
      <c r="E34" s="26">
        <f>'43a'!W495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'43a'!N505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63"/>
  <sheetViews>
    <sheetView showGridLines="0" workbookViewId="0">
      <selection activeCell="M15" sqref="M15"/>
    </sheetView>
  </sheetViews>
  <sheetFormatPr defaultRowHeight="14.4"/>
  <cols>
    <col min="1" max="1" width="30" customWidth="1"/>
    <col min="4" max="4" width="13.33203125" customWidth="1"/>
    <col min="5" max="5" width="14" bestFit="1"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31.2">
      <c r="A2" s="339" t="str">
        <f>B4</f>
        <v>Gymzaal de Wimpel</v>
      </c>
      <c r="B2" s="339"/>
      <c r="C2" s="339"/>
      <c r="D2" s="339"/>
      <c r="E2" s="339"/>
      <c r="F2" s="339"/>
      <c r="G2" s="339"/>
      <c r="H2" s="339"/>
      <c r="K2" t="s">
        <v>85</v>
      </c>
      <c r="L2" t="s">
        <v>86</v>
      </c>
      <c r="M2" s="40" t="s">
        <v>87</v>
      </c>
      <c r="N2" t="s">
        <v>88</v>
      </c>
    </row>
    <row r="3" spans="1:14">
      <c r="K3" s="33" t="s">
        <v>91</v>
      </c>
      <c r="L3" s="46">
        <v>235</v>
      </c>
      <c r="M3" s="225"/>
      <c r="N3" s="85">
        <f>SUMIF('3a'!$K$4:$K$499,"B",'3a'!$V$4:$V$499)</f>
        <v>0</v>
      </c>
    </row>
    <row r="4" spans="1:14">
      <c r="A4" s="17" t="s">
        <v>90</v>
      </c>
      <c r="B4" s="325" t="str">
        <f>VLOOKUP(H5,'Kosten NEN2075'!A3:E52,3)</f>
        <v>Gymzaal de Wimpel</v>
      </c>
      <c r="C4" s="325"/>
      <c r="D4" s="325"/>
      <c r="E4" s="325"/>
      <c r="F4" s="20"/>
      <c r="G4" s="20"/>
      <c r="H4" s="13"/>
      <c r="K4" s="35" t="s">
        <v>98</v>
      </c>
      <c r="L4" s="47">
        <v>235</v>
      </c>
      <c r="M4" s="226"/>
      <c r="N4" s="86">
        <f>SUMIF('3a'!$K$4:$K$499,"E",'3a'!$V$4:$V$499)</f>
        <v>0</v>
      </c>
    </row>
    <row r="5" spans="1:14">
      <c r="A5" s="18" t="s">
        <v>92</v>
      </c>
      <c r="B5" s="326" t="str">
        <f>VLOOKUP(H5,'Kosten NEN2075'!A3:E52,4)</f>
        <v>De Wimpel 4</v>
      </c>
      <c r="C5" s="326"/>
      <c r="D5" s="326"/>
      <c r="E5" s="326"/>
      <c r="F5" s="322" t="s">
        <v>93</v>
      </c>
      <c r="G5" s="322"/>
      <c r="H5" s="14">
        <f>'Kosten NEN2075'!A5</f>
        <v>3</v>
      </c>
      <c r="K5" s="35" t="s">
        <v>105</v>
      </c>
      <c r="L5" s="47">
        <v>235</v>
      </c>
      <c r="M5" s="226"/>
      <c r="N5" s="86">
        <f>SUMIF('3a'!$K$4:$K$499,"G",'3a'!$V$4:$V$499)</f>
        <v>0</v>
      </c>
    </row>
    <row r="6" spans="1:14">
      <c r="A6" s="19" t="s">
        <v>95</v>
      </c>
      <c r="B6" s="327" t="str">
        <f>VLOOKUP(H5,'Kosten NEN2075'!A3:E52,5)</f>
        <v>Elburg</v>
      </c>
      <c r="C6" s="327"/>
      <c r="D6" s="327"/>
      <c r="E6" s="327"/>
      <c r="F6" s="323" t="s">
        <v>96</v>
      </c>
      <c r="G6" s="323"/>
      <c r="H6" s="15" t="str">
        <f>CONCATENATE(H5,"a")</f>
        <v>3a</v>
      </c>
      <c r="K6" s="37" t="s">
        <v>288</v>
      </c>
      <c r="L6" s="48">
        <v>235</v>
      </c>
      <c r="M6" s="227"/>
      <c r="N6" s="87">
        <f>SUMIF('3a'!$K$4:$K$499,"I",'3a'!$V$4:$V$499)</f>
        <v>0</v>
      </c>
    </row>
    <row r="8" spans="1:14">
      <c r="A8" s="4" t="s">
        <v>99</v>
      </c>
      <c r="B8" s="5"/>
      <c r="C8" s="5"/>
      <c r="D8" s="5"/>
      <c r="E8" s="16">
        <f>MAX(L3:L16)</f>
        <v>235</v>
      </c>
    </row>
    <row r="9" spans="1:14">
      <c r="A9" s="4" t="s">
        <v>74</v>
      </c>
      <c r="B9" s="5"/>
      <c r="C9" s="5"/>
      <c r="D9" s="5"/>
      <c r="E9" s="196">
        <v>0.08</v>
      </c>
    </row>
    <row r="10" spans="1:14">
      <c r="H10" s="8" t="s">
        <v>102</v>
      </c>
    </row>
    <row r="11" spans="1:14">
      <c r="A11" s="4" t="s">
        <v>104</v>
      </c>
      <c r="B11" s="5"/>
      <c r="C11" s="5"/>
      <c r="D11" s="5"/>
      <c r="E11" s="5"/>
      <c r="F11" s="21"/>
      <c r="G11" s="21"/>
      <c r="H11" s="197">
        <f>SUM(N3:N16)*Offertetarief</f>
        <v>0</v>
      </c>
    </row>
    <row r="12" spans="1:14">
      <c r="E12" t="s">
        <v>106</v>
      </c>
      <c r="F12" s="8" t="s">
        <v>29</v>
      </c>
      <c r="G12" s="8" t="s">
        <v>107</v>
      </c>
    </row>
    <row r="13" spans="1:14">
      <c r="A13" s="5" t="s">
        <v>289</v>
      </c>
      <c r="B13" s="5"/>
      <c r="C13" s="5"/>
      <c r="D13" s="5"/>
      <c r="E13" s="199">
        <v>4</v>
      </c>
      <c r="F13" s="44">
        <f>SUMIF('3a'!K4:K499,"&lt;&gt;X",'3a'!R4:R499)</f>
        <v>413.86</v>
      </c>
      <c r="G13" s="224"/>
      <c r="H13" s="200">
        <f>(F13*G13)*4</f>
        <v>0</v>
      </c>
    </row>
    <row r="14" spans="1:14" ht="15.6">
      <c r="F14" s="22" t="s">
        <v>109</v>
      </c>
      <c r="G14" s="76"/>
      <c r="H14" s="200">
        <f>SUM(H11:H13)</f>
        <v>0</v>
      </c>
    </row>
    <row r="16" spans="1:14">
      <c r="A16" t="s">
        <v>110</v>
      </c>
    </row>
    <row r="17" spans="1:9">
      <c r="A17" s="319" t="s">
        <v>111</v>
      </c>
      <c r="B17" s="319"/>
      <c r="C17" s="319"/>
      <c r="D17" s="45">
        <f>'3a'!T500</f>
        <v>88797.1</v>
      </c>
      <c r="E17" s="319" t="s">
        <v>112</v>
      </c>
      <c r="F17" s="319"/>
      <c r="G17" s="45">
        <f>D17/E8</f>
        <v>377.86</v>
      </c>
      <c r="H17" s="42" t="s">
        <v>113</v>
      </c>
      <c r="I17" s="44" t="e">
        <f>D17/SUM(N3:N16)</f>
        <v>#DIV/0!</v>
      </c>
    </row>
    <row r="20" spans="1:9">
      <c r="A20" s="25" t="s">
        <v>53</v>
      </c>
      <c r="E20" s="8" t="s">
        <v>29</v>
      </c>
      <c r="F20" s="8" t="s">
        <v>107</v>
      </c>
      <c r="G20" s="8" t="s">
        <v>114</v>
      </c>
      <c r="H20" s="8" t="s">
        <v>115</v>
      </c>
      <c r="I20" s="8" t="s">
        <v>102</v>
      </c>
    </row>
    <row r="21" spans="1:9">
      <c r="A21" s="201"/>
      <c r="B21" s="202"/>
      <c r="C21" s="202"/>
      <c r="D21" s="202"/>
      <c r="E21" s="324"/>
      <c r="F21" s="324"/>
      <c r="G21" s="324"/>
      <c r="H21" s="324"/>
      <c r="I21" s="203"/>
    </row>
    <row r="22" spans="1:9">
      <c r="A22" s="320" t="s">
        <v>116</v>
      </c>
      <c r="B22" s="321"/>
      <c r="C22" s="321"/>
      <c r="D22" s="307"/>
      <c r="E22" s="94">
        <f>SUMIFS('3a'!R4:R499,'3a'!L4:L499,"Linoleum",'3a'!K4:K499,"&lt;&gt;X")</f>
        <v>0</v>
      </c>
      <c r="F22" s="228"/>
      <c r="G22" s="204">
        <f t="shared" ref="G22:G34" si="0">E22*F22</f>
        <v>0</v>
      </c>
      <c r="H22" s="97">
        <v>0.16</v>
      </c>
      <c r="I22" s="205">
        <f t="shared" ref="I22:I34" si="1">G22*H22</f>
        <v>0</v>
      </c>
    </row>
    <row r="23" spans="1:9">
      <c r="A23" s="295" t="s">
        <v>117</v>
      </c>
      <c r="B23" s="296"/>
      <c r="C23" s="296"/>
      <c r="D23" s="297"/>
      <c r="E23" s="26">
        <f>E22</f>
        <v>0</v>
      </c>
      <c r="F23" s="229"/>
      <c r="G23" s="206">
        <f t="shared" si="0"/>
        <v>0</v>
      </c>
      <c r="H23" s="36">
        <v>0.32</v>
      </c>
      <c r="I23" s="207">
        <f t="shared" si="1"/>
        <v>0</v>
      </c>
    </row>
    <row r="24" spans="1:9">
      <c r="A24" s="295" t="s">
        <v>118</v>
      </c>
      <c r="B24" s="296"/>
      <c r="C24" s="296"/>
      <c r="D24" s="297"/>
      <c r="E24" s="26">
        <f>E22</f>
        <v>0</v>
      </c>
      <c r="F24" s="229"/>
      <c r="G24" s="206">
        <f t="shared" si="0"/>
        <v>0</v>
      </c>
      <c r="H24" s="36">
        <v>0.32</v>
      </c>
      <c r="I24" s="207">
        <f t="shared" si="1"/>
        <v>0</v>
      </c>
    </row>
    <row r="25" spans="1:9">
      <c r="A25" s="295" t="s">
        <v>119</v>
      </c>
      <c r="B25" s="296"/>
      <c r="C25" s="296"/>
      <c r="D25" s="297"/>
      <c r="E25" s="26">
        <f>E22</f>
        <v>0</v>
      </c>
      <c r="F25" s="229"/>
      <c r="G25" s="206">
        <f t="shared" si="0"/>
        <v>0</v>
      </c>
      <c r="H25" s="36">
        <v>0.2</v>
      </c>
      <c r="I25" s="207">
        <f t="shared" si="1"/>
        <v>0</v>
      </c>
    </row>
    <row r="26" spans="1:9">
      <c r="A26" s="295" t="s">
        <v>120</v>
      </c>
      <c r="B26" s="296"/>
      <c r="C26" s="296"/>
      <c r="D26" s="297"/>
      <c r="E26" s="26">
        <f>SUMIFS('3a'!R4:R499,'3a'!L4:L499,"Tapijt",'3a'!K4:K499,"&lt;&gt;X")</f>
        <v>4</v>
      </c>
      <c r="F26" s="229"/>
      <c r="G26" s="206">
        <f t="shared" si="0"/>
        <v>0</v>
      </c>
      <c r="H26" s="36">
        <v>1</v>
      </c>
      <c r="I26" s="207">
        <f t="shared" si="1"/>
        <v>0</v>
      </c>
    </row>
    <row r="27" spans="1:9">
      <c r="A27" s="295" t="s">
        <v>121</v>
      </c>
      <c r="B27" s="296"/>
      <c r="C27" s="296"/>
      <c r="D27" s="308"/>
      <c r="E27" s="99">
        <f>SUMIFS('3a'!R4:R499,'3a'!L4:L499,"Steen/glad")-SUMIFS('3a'!R4:R499,'3a'!L4:L499,"Steen/glad",'3a'!K4:K499,"G")-SUMIFS('3a'!R4:R499,'3a'!L4:L499,"Steen/glad",'3a'!K4:K499,"X")</f>
        <v>311.86</v>
      </c>
      <c r="F27" s="230"/>
      <c r="G27" s="208">
        <f t="shared" si="0"/>
        <v>0</v>
      </c>
      <c r="H27" s="102">
        <v>2</v>
      </c>
      <c r="I27" s="209">
        <f t="shared" si="1"/>
        <v>0</v>
      </c>
    </row>
    <row r="28" spans="1:9">
      <c r="A28" s="98"/>
      <c r="B28" s="92"/>
      <c r="C28" s="92"/>
      <c r="D28" s="92"/>
      <c r="E28" s="296"/>
      <c r="F28" s="296"/>
      <c r="G28" s="296"/>
      <c r="H28" s="296"/>
      <c r="I28" s="210"/>
    </row>
    <row r="29" spans="1:9">
      <c r="A29" s="295" t="s">
        <v>122</v>
      </c>
      <c r="B29" s="296"/>
      <c r="C29" s="296"/>
      <c r="D29" s="307"/>
      <c r="E29" s="94">
        <f>'3a'!W500</f>
        <v>102.4</v>
      </c>
      <c r="F29" s="228"/>
      <c r="G29" s="204">
        <f t="shared" si="0"/>
        <v>0</v>
      </c>
      <c r="H29" s="97">
        <v>3</v>
      </c>
      <c r="I29" s="205">
        <f t="shared" si="1"/>
        <v>0</v>
      </c>
    </row>
    <row r="30" spans="1:9">
      <c r="A30" s="295" t="s">
        <v>123</v>
      </c>
      <c r="B30" s="296"/>
      <c r="C30" s="296"/>
      <c r="D30" s="297"/>
      <c r="E30" s="26">
        <f>'3a'!X500</f>
        <v>102.4</v>
      </c>
      <c r="F30" s="229"/>
      <c r="G30" s="206">
        <f t="shared" si="0"/>
        <v>0</v>
      </c>
      <c r="H30" s="36">
        <v>3</v>
      </c>
      <c r="I30" s="207">
        <f t="shared" si="1"/>
        <v>0</v>
      </c>
    </row>
    <row r="31" spans="1:9">
      <c r="A31" s="295" t="s">
        <v>124</v>
      </c>
      <c r="B31" s="296"/>
      <c r="C31" s="296"/>
      <c r="D31" s="297"/>
      <c r="E31" s="26">
        <f>'3a'!Y500</f>
        <v>0</v>
      </c>
      <c r="F31" s="229"/>
      <c r="G31" s="206">
        <f t="shared" si="0"/>
        <v>0</v>
      </c>
      <c r="H31" s="36" t="s">
        <v>413</v>
      </c>
      <c r="I31" s="207"/>
    </row>
    <row r="32" spans="1:9" hidden="1">
      <c r="A32" s="295" t="s">
        <v>125</v>
      </c>
      <c r="B32" s="296"/>
      <c r="C32" s="296"/>
      <c r="D32" s="297"/>
      <c r="E32" s="26">
        <f>'3a'!Z500</f>
        <v>0</v>
      </c>
      <c r="F32" s="229"/>
      <c r="G32" s="206">
        <f t="shared" si="0"/>
        <v>0</v>
      </c>
      <c r="H32" s="36"/>
      <c r="I32" s="207">
        <f t="shared" si="1"/>
        <v>0</v>
      </c>
    </row>
    <row r="33" spans="1:9" hidden="1">
      <c r="A33" s="295" t="s">
        <v>126</v>
      </c>
      <c r="B33" s="296"/>
      <c r="C33" s="296"/>
      <c r="D33" s="297"/>
      <c r="E33" s="26">
        <f>'3a'!AA500</f>
        <v>0</v>
      </c>
      <c r="F33" s="229"/>
      <c r="G33" s="206">
        <f t="shared" si="0"/>
        <v>0</v>
      </c>
      <c r="H33" s="36"/>
      <c r="I33" s="207">
        <f t="shared" si="1"/>
        <v>0</v>
      </c>
    </row>
    <row r="34" spans="1:9" hidden="1">
      <c r="A34" s="295" t="s">
        <v>127</v>
      </c>
      <c r="B34" s="296"/>
      <c r="C34" s="296"/>
      <c r="D34" s="297"/>
      <c r="E34" s="26">
        <f>'3a'!AB500</f>
        <v>0</v>
      </c>
      <c r="F34" s="229"/>
      <c r="G34" s="206">
        <f t="shared" si="0"/>
        <v>0</v>
      </c>
      <c r="H34" s="36"/>
      <c r="I34" s="207">
        <f t="shared" si="1"/>
        <v>0</v>
      </c>
    </row>
    <row r="35" spans="1:9">
      <c r="A35" s="92"/>
      <c r="B35" s="92"/>
      <c r="C35" s="92"/>
      <c r="D35" s="92"/>
      <c r="E35" s="92"/>
      <c r="F35" s="92"/>
      <c r="G35" s="92"/>
      <c r="H35" s="92"/>
      <c r="I35" s="210"/>
    </row>
    <row r="36" spans="1:9">
      <c r="A36" s="295" t="s">
        <v>128</v>
      </c>
      <c r="B36" s="296"/>
      <c r="C36" s="296"/>
      <c r="D36" s="297"/>
      <c r="E36" s="26">
        <f>SUMIF('3a'!K4:K499,"G",'3a'!R4:R499)</f>
        <v>98</v>
      </c>
      <c r="F36" s="229"/>
      <c r="G36" s="206">
        <f>E36*F36</f>
        <v>0</v>
      </c>
      <c r="H36" s="36">
        <v>4</v>
      </c>
      <c r="I36" s="207">
        <f>G36*H36</f>
        <v>0</v>
      </c>
    </row>
    <row r="37" spans="1:9" hidden="1">
      <c r="A37" s="309"/>
      <c r="B37" s="310"/>
      <c r="C37" s="310"/>
      <c r="D37" s="311"/>
      <c r="E37" s="27"/>
      <c r="F37" s="211"/>
      <c r="G37" s="220">
        <f>E37*F37</f>
        <v>0</v>
      </c>
      <c r="H37" s="38"/>
      <c r="I37" s="212">
        <f>G37*H37</f>
        <v>0</v>
      </c>
    </row>
    <row r="38" spans="1:9" ht="15.6">
      <c r="H38" s="28" t="s">
        <v>109</v>
      </c>
      <c r="I38" s="213">
        <f>SUM(I22:I37)</f>
        <v>0</v>
      </c>
    </row>
    <row r="39" spans="1:9" hidden="1"/>
    <row r="40" spans="1:9" hidden="1">
      <c r="A40" s="25" t="s">
        <v>54</v>
      </c>
      <c r="D40" t="s">
        <v>129</v>
      </c>
      <c r="E40" t="s">
        <v>130</v>
      </c>
      <c r="F40" t="s">
        <v>131</v>
      </c>
      <c r="G40" t="s">
        <v>114</v>
      </c>
      <c r="H40" t="s">
        <v>115</v>
      </c>
      <c r="I40" t="s">
        <v>102</v>
      </c>
    </row>
    <row r="41" spans="1:9" hidden="1">
      <c r="A41" s="314"/>
      <c r="B41" s="315"/>
      <c r="C41" s="315"/>
      <c r="D41" s="9"/>
      <c r="E41" s="84"/>
      <c r="F41" s="231"/>
      <c r="G41" s="215">
        <f>E41*F41</f>
        <v>0</v>
      </c>
      <c r="H41" s="34"/>
      <c r="I41" s="216">
        <f>G41*H41</f>
        <v>0</v>
      </c>
    </row>
    <row r="42" spans="1:9" hidden="1">
      <c r="A42" s="295"/>
      <c r="B42" s="296"/>
      <c r="C42" s="297"/>
      <c r="D42" s="10"/>
      <c r="E42" s="10"/>
      <c r="F42" s="232"/>
      <c r="G42" s="206">
        <f t="shared" ref="G42:G51" si="2">E42*F42</f>
        <v>0</v>
      </c>
      <c r="H42" s="36"/>
      <c r="I42" s="207">
        <f>G42*H42</f>
        <v>0</v>
      </c>
    </row>
    <row r="43" spans="1:9" hidden="1">
      <c r="A43" s="312"/>
      <c r="B43" s="313"/>
      <c r="C43" s="313"/>
      <c r="D43" s="10"/>
      <c r="E43" s="10"/>
      <c r="F43" s="217"/>
      <c r="G43" s="206">
        <f t="shared" si="2"/>
        <v>0</v>
      </c>
      <c r="H43" s="36"/>
      <c r="I43" s="207">
        <f t="shared" ref="I43:I51" si="3">G43*H43</f>
        <v>0</v>
      </c>
    </row>
    <row r="44" spans="1:9" hidden="1">
      <c r="A44" s="312"/>
      <c r="B44" s="313"/>
      <c r="C44" s="313"/>
      <c r="D44" s="10"/>
      <c r="E44" s="10"/>
      <c r="F44" s="217"/>
      <c r="G44" s="206">
        <f t="shared" si="2"/>
        <v>0</v>
      </c>
      <c r="H44" s="36"/>
      <c r="I44" s="207">
        <f t="shared" si="3"/>
        <v>0</v>
      </c>
    </row>
    <row r="45" spans="1:9" hidden="1">
      <c r="A45" s="312"/>
      <c r="B45" s="313"/>
      <c r="C45" s="313"/>
      <c r="D45" s="10"/>
      <c r="E45" s="10"/>
      <c r="F45" s="217"/>
      <c r="G45" s="206">
        <f t="shared" si="2"/>
        <v>0</v>
      </c>
      <c r="H45" s="36"/>
      <c r="I45" s="207">
        <f t="shared" si="3"/>
        <v>0</v>
      </c>
    </row>
    <row r="46" spans="1:9" hidden="1">
      <c r="A46" s="312"/>
      <c r="B46" s="313"/>
      <c r="C46" s="313"/>
      <c r="D46" s="10"/>
      <c r="E46" s="10"/>
      <c r="F46" s="217"/>
      <c r="G46" s="206">
        <f t="shared" si="2"/>
        <v>0</v>
      </c>
      <c r="H46" s="36"/>
      <c r="I46" s="207">
        <f t="shared" si="3"/>
        <v>0</v>
      </c>
    </row>
    <row r="47" spans="1:9" hidden="1">
      <c r="A47" s="312"/>
      <c r="B47" s="313"/>
      <c r="C47" s="313"/>
      <c r="D47" s="10"/>
      <c r="E47" s="10"/>
      <c r="F47" s="217"/>
      <c r="G47" s="206">
        <f t="shared" si="2"/>
        <v>0</v>
      </c>
      <c r="H47" s="36"/>
      <c r="I47" s="207">
        <f t="shared" si="3"/>
        <v>0</v>
      </c>
    </row>
    <row r="48" spans="1:9" hidden="1">
      <c r="A48" s="312"/>
      <c r="B48" s="313"/>
      <c r="C48" s="313"/>
      <c r="D48" s="10"/>
      <c r="E48" s="10"/>
      <c r="F48" s="217"/>
      <c r="G48" s="206">
        <f t="shared" si="2"/>
        <v>0</v>
      </c>
      <c r="H48" s="36"/>
      <c r="I48" s="207">
        <f t="shared" si="3"/>
        <v>0</v>
      </c>
    </row>
    <row r="49" spans="1:9" hidden="1">
      <c r="A49" s="312"/>
      <c r="B49" s="313"/>
      <c r="C49" s="313"/>
      <c r="D49" s="10"/>
      <c r="E49" s="10"/>
      <c r="F49" s="217"/>
      <c r="G49" s="206">
        <f t="shared" si="2"/>
        <v>0</v>
      </c>
      <c r="H49" s="36"/>
      <c r="I49" s="207">
        <f t="shared" si="3"/>
        <v>0</v>
      </c>
    </row>
    <row r="50" spans="1:9" hidden="1">
      <c r="A50" s="312"/>
      <c r="B50" s="313"/>
      <c r="C50" s="313"/>
      <c r="D50" s="10"/>
      <c r="E50" s="10"/>
      <c r="F50" s="217"/>
      <c r="G50" s="206">
        <f t="shared" si="2"/>
        <v>0</v>
      </c>
      <c r="H50" s="36"/>
      <c r="I50" s="207">
        <f t="shared" si="3"/>
        <v>0</v>
      </c>
    </row>
    <row r="51" spans="1:9" hidden="1">
      <c r="A51" s="316"/>
      <c r="B51" s="317"/>
      <c r="C51" s="317"/>
      <c r="D51" s="11"/>
      <c r="E51" s="11"/>
      <c r="F51" s="219"/>
      <c r="G51" s="220">
        <f t="shared" si="2"/>
        <v>0</v>
      </c>
      <c r="H51" s="38"/>
      <c r="I51" s="212">
        <f t="shared" si="3"/>
        <v>0</v>
      </c>
    </row>
    <row r="52" spans="1:9" ht="15.6" hidden="1">
      <c r="H52" s="28" t="s">
        <v>109</v>
      </c>
      <c r="I52" s="213">
        <f>SUM(I41:I51)</f>
        <v>0</v>
      </c>
    </row>
    <row r="54" spans="1:9" ht="15.6">
      <c r="A54" s="4" t="s">
        <v>55</v>
      </c>
      <c r="B54" s="5"/>
      <c r="C54" s="5"/>
      <c r="D54" s="5"/>
      <c r="E54" s="5"/>
      <c r="F54" s="5"/>
      <c r="G54" s="5"/>
      <c r="H54" s="30" t="s">
        <v>109</v>
      </c>
      <c r="I54" s="221">
        <f>SUM(H14+I38+I52)</f>
        <v>0</v>
      </c>
    </row>
    <row r="56" spans="1:9" ht="15.6">
      <c r="A56" s="4" t="s">
        <v>132</v>
      </c>
      <c r="B56" s="5"/>
      <c r="C56" s="5"/>
      <c r="D56" s="5"/>
      <c r="E56" s="5"/>
      <c r="F56" s="5"/>
      <c r="G56" s="5"/>
      <c r="H56" s="30" t="s">
        <v>109</v>
      </c>
      <c r="I56" s="221">
        <f>H11/12</f>
        <v>0</v>
      </c>
    </row>
    <row r="58" spans="1:9">
      <c r="A58" s="25" t="s">
        <v>133</v>
      </c>
    </row>
    <row r="59" spans="1:9">
      <c r="A59" s="298" t="s">
        <v>134</v>
      </c>
      <c r="B59" s="299"/>
      <c r="C59" s="299"/>
      <c r="D59" s="299"/>
      <c r="E59" s="299"/>
      <c r="F59" s="299"/>
      <c r="G59" s="299"/>
      <c r="H59" s="299"/>
      <c r="I59" s="300"/>
    </row>
    <row r="60" spans="1:9">
      <c r="A60" s="301"/>
      <c r="B60" s="302"/>
      <c r="C60" s="302"/>
      <c r="D60" s="302"/>
      <c r="E60" s="302"/>
      <c r="F60" s="302"/>
      <c r="G60" s="302"/>
      <c r="H60" s="302"/>
      <c r="I60" s="303"/>
    </row>
    <row r="61" spans="1:9">
      <c r="A61" s="301"/>
      <c r="B61" s="302"/>
      <c r="C61" s="302"/>
      <c r="D61" s="302"/>
      <c r="E61" s="302"/>
      <c r="F61" s="302"/>
      <c r="G61" s="302"/>
      <c r="H61" s="302"/>
      <c r="I61" s="303"/>
    </row>
    <row r="62" spans="1:9">
      <c r="A62" s="301"/>
      <c r="B62" s="302"/>
      <c r="C62" s="302"/>
      <c r="D62" s="302"/>
      <c r="E62" s="302"/>
      <c r="F62" s="302"/>
      <c r="G62" s="302"/>
      <c r="H62" s="302"/>
      <c r="I62" s="303"/>
    </row>
    <row r="63" spans="1:9">
      <c r="A63" s="304"/>
      <c r="B63" s="305"/>
      <c r="C63" s="305"/>
      <c r="D63" s="305"/>
      <c r="E63" s="305"/>
      <c r="F63" s="305"/>
      <c r="G63" s="305"/>
      <c r="H63" s="305"/>
      <c r="I63" s="306"/>
    </row>
  </sheetData>
  <sheetProtection algorithmName="SHA-512" hashValue="C3qKwoQMVqWGvFKZRz2wM6UIo9Iy9zDDSpxXN81ZpC/3JQ1bjOWWWt/q3t89pHmuX+ckSzMC/chC8Ne1BsKxTw==" saltValue="9kxjchnjpYCMpGdzwT6A3Q==" spinCount="100000" sheet="1" objects="1" scenarios="1"/>
  <mergeCells count="36">
    <mergeCell ref="A2:H2"/>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codeName="Blad90">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43</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3EF5471-2324-4E7F-9601-28875C71BE9F}">
      <formula1>$AE$526:$AE$531</formula1>
    </dataValidation>
    <dataValidation type="list" allowBlank="1" showInputMessage="1" showErrorMessage="1" sqref="G4:G494" xr:uid="{40558D17-C795-4835-9D53-CD2FBD441219}">
      <formula1>$AE$515:$AE$524</formula1>
    </dataValidation>
    <dataValidation type="list" allowBlank="1" showInputMessage="1" showErrorMessage="1" sqref="F4:F494" xr:uid="{B8186AC5-C434-41B3-96FE-F452FF166CE0}">
      <formula1>$AE$498:$AE$513</formula1>
    </dataValidation>
    <dataValidation type="list" allowBlank="1" showInputMessage="1" showErrorMessage="1" sqref="E4:E494" xr:uid="{3B6FE55C-604D-434E-BC25-036ADF3059D3}">
      <formula1>$AE$533:$AE$535</formula1>
    </dataValidation>
    <dataValidation type="list" allowBlank="1" showInputMessage="1" showErrorMessage="1" sqref="A4:A494" xr:uid="{36130050-5DF0-4E9F-997E-2FB67F64D666}">
      <formula1>$AE$542:$AE$547</formula1>
    </dataValidation>
    <dataValidation type="list" allowBlank="1" showInputMessage="1" showErrorMessage="1" sqref="L4:L494 O4:O494" xr:uid="{F0DD4760-DD2A-4279-9770-D4660E51F29D}">
      <formula1>$AE$537:$AE$540</formula1>
    </dataValidation>
  </dataValidation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codeName="Blad91">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'44a'!P499/M3</f>
        <v>#DIV/0!</v>
      </c>
    </row>
    <row r="4" spans="1:14">
      <c r="A4" s="17" t="s">
        <v>90</v>
      </c>
      <c r="B4" s="325" t="e">
        <f>VLOOKUP(H5,'Kosten NEN2075'!A3:E52,3)</f>
        <v>#N/A</v>
      </c>
      <c r="C4" s="325"/>
      <c r="D4" s="325"/>
      <c r="E4" s="325"/>
      <c r="F4" s="20"/>
      <c r="G4" s="20"/>
      <c r="H4" s="13"/>
      <c r="K4" s="35" t="s">
        <v>91</v>
      </c>
      <c r="L4" s="47"/>
      <c r="M4" s="104"/>
      <c r="N4" s="86" t="e">
        <f>'44a'!P500/M4</f>
        <v>#DIV/0!</v>
      </c>
    </row>
    <row r="5" spans="1:14">
      <c r="A5" s="18" t="s">
        <v>92</v>
      </c>
      <c r="B5" s="326" t="e">
        <f>VLOOKUP(H5,'Kosten NEN2075'!A3:E52,4)</f>
        <v>#N/A</v>
      </c>
      <c r="C5" s="326"/>
      <c r="D5" s="326"/>
      <c r="E5" s="326"/>
      <c r="F5" s="322" t="s">
        <v>93</v>
      </c>
      <c r="G5" s="322"/>
      <c r="H5" s="14">
        <f>'Kosten NEN2075'!A46</f>
        <v>0</v>
      </c>
      <c r="K5" s="35" t="s">
        <v>262</v>
      </c>
      <c r="L5" s="47"/>
      <c r="M5" s="104"/>
      <c r="N5" s="86" t="e">
        <f>'44a'!P501/M5</f>
        <v>#DIV/0!</v>
      </c>
    </row>
    <row r="6" spans="1:14">
      <c r="A6" s="19" t="s">
        <v>95</v>
      </c>
      <c r="B6" s="327" t="e">
        <f>VLOOKUP(H5,'Kosten NEN2075'!A3:E52,5)</f>
        <v>#N/A</v>
      </c>
      <c r="C6" s="327"/>
      <c r="D6" s="327"/>
      <c r="E6" s="327"/>
      <c r="F6" s="323" t="s">
        <v>96</v>
      </c>
      <c r="G6" s="323"/>
      <c r="H6" s="15" t="str">
        <f>CONCATENATE(H5,"a")</f>
        <v>0a</v>
      </c>
      <c r="K6" s="35" t="s">
        <v>263</v>
      </c>
      <c r="L6" s="47"/>
      <c r="M6" s="104"/>
      <c r="N6" s="86" t="e">
        <f>'44a'!P502/M6</f>
        <v>#DIV/0!</v>
      </c>
    </row>
    <row r="7" spans="1:14">
      <c r="K7" s="35" t="s">
        <v>98</v>
      </c>
      <c r="L7" s="47"/>
      <c r="M7" s="104"/>
      <c r="N7" s="86" t="e">
        <f>'44a'!P503/M7</f>
        <v>#DIV/0!</v>
      </c>
    </row>
    <row r="8" spans="1:14">
      <c r="A8" s="4" t="s">
        <v>99</v>
      </c>
      <c r="B8" s="5"/>
      <c r="C8" s="5"/>
      <c r="D8" s="5"/>
      <c r="E8" s="16">
        <f>MAX(L3:L16)</f>
        <v>0</v>
      </c>
      <c r="K8" s="35" t="s">
        <v>103</v>
      </c>
      <c r="L8" s="47"/>
      <c r="M8" s="104"/>
      <c r="N8" s="86" t="e">
        <f>'44a'!P504/M8</f>
        <v>#DIV/0!</v>
      </c>
    </row>
    <row r="9" spans="1:14">
      <c r="A9" s="4" t="s">
        <v>74</v>
      </c>
      <c r="B9" s="5"/>
      <c r="C9" s="5"/>
      <c r="D9" s="5"/>
      <c r="E9" s="123">
        <v>0.08</v>
      </c>
      <c r="K9" s="35" t="s">
        <v>105</v>
      </c>
      <c r="L9" s="47"/>
      <c r="M9" s="104"/>
      <c r="N9" s="86" t="e">
        <f>'44a'!P505/M9</f>
        <v>#DIV/0!</v>
      </c>
    </row>
    <row r="10" spans="1:14">
      <c r="H10" s="8" t="s">
        <v>102</v>
      </c>
      <c r="K10" s="35" t="s">
        <v>287</v>
      </c>
      <c r="L10" s="47"/>
      <c r="M10" s="104"/>
      <c r="N10" s="86" t="e">
        <f>'44a'!P506/M10</f>
        <v>#REF!</v>
      </c>
    </row>
    <row r="11" spans="1:14">
      <c r="A11" s="4" t="s">
        <v>104</v>
      </c>
      <c r="B11" s="5"/>
      <c r="C11" s="5"/>
      <c r="D11" s="5"/>
      <c r="E11" s="5"/>
      <c r="F11" s="21"/>
      <c r="G11" s="21"/>
      <c r="H11" s="23" t="e">
        <f>SUM(N3:N16)*Offertetarief</f>
        <v>#DIV/0!</v>
      </c>
      <c r="K11" s="35" t="s">
        <v>288</v>
      </c>
      <c r="L11" s="47"/>
      <c r="M11" s="104"/>
      <c r="N11" s="86" t="e">
        <f>'44a'!P507/M11</f>
        <v>#REF!</v>
      </c>
    </row>
    <row r="12" spans="1:14">
      <c r="F12" s="8" t="s">
        <v>29</v>
      </c>
      <c r="G12" s="8" t="s">
        <v>107</v>
      </c>
      <c r="H12" s="8"/>
      <c r="K12" s="35" t="s">
        <v>322</v>
      </c>
      <c r="L12" s="47"/>
      <c r="M12" s="104"/>
      <c r="N12" s="86" t="e">
        <f>'44a'!P508/M12</f>
        <v>#DIV/0!</v>
      </c>
    </row>
    <row r="13" spans="1:14">
      <c r="A13" s="5" t="s">
        <v>323</v>
      </c>
      <c r="B13" s="5"/>
      <c r="C13" s="5"/>
      <c r="D13" s="5"/>
      <c r="E13" s="6"/>
      <c r="F13" s="44" t="e">
        <f>'44a'!N512</f>
        <v>#REF!</v>
      </c>
      <c r="G13" s="88"/>
      <c r="H13" s="24" t="e">
        <f>(F13*G13)*4</f>
        <v>#REF!</v>
      </c>
      <c r="K13" s="35" t="s">
        <v>324</v>
      </c>
      <c r="L13" s="47"/>
      <c r="M13" s="104"/>
      <c r="N13" s="86" t="e">
        <f>'44a'!P509/M13</f>
        <v>#DIV/0!</v>
      </c>
    </row>
    <row r="14" spans="1:14" ht="15.6">
      <c r="F14" s="22" t="s">
        <v>109</v>
      </c>
      <c r="G14" s="76"/>
      <c r="H14" s="24" t="e">
        <f>SUM(H11:H13)</f>
        <v>#DIV/0!</v>
      </c>
      <c r="K14" s="35"/>
      <c r="L14" s="47"/>
      <c r="M14" s="77"/>
      <c r="N14" s="86"/>
    </row>
    <row r="15" spans="1:14">
      <c r="K15" s="35"/>
      <c r="L15" s="47"/>
      <c r="M15" s="77"/>
      <c r="N15" s="86"/>
    </row>
    <row r="16" spans="1:14">
      <c r="A16" t="s">
        <v>110</v>
      </c>
      <c r="K16" s="37"/>
      <c r="L16" s="48"/>
      <c r="M16" s="78"/>
      <c r="N16" s="87"/>
    </row>
    <row r="17" spans="1:9">
      <c r="A17" s="319" t="s">
        <v>111</v>
      </c>
      <c r="B17" s="319"/>
      <c r="C17" s="319"/>
      <c r="D17" s="45" t="e">
        <f>'44a'!P512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t="s">
        <v>338</v>
      </c>
      <c r="B21" s="92"/>
      <c r="C21" s="92"/>
      <c r="D21" s="92"/>
      <c r="E21" s="296"/>
      <c r="F21" s="296"/>
      <c r="G21" s="296"/>
      <c r="H21" s="296"/>
      <c r="I21" s="93"/>
    </row>
    <row r="22" spans="1:9">
      <c r="A22" s="320" t="s">
        <v>116</v>
      </c>
      <c r="B22" s="321"/>
      <c r="C22" s="321"/>
      <c r="D22" s="307"/>
      <c r="E22" s="94">
        <f>'44a'!G512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'44a'!F512-E27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t="s">
        <v>339</v>
      </c>
      <c r="B28" s="92"/>
      <c r="C28" s="92"/>
      <c r="D28" s="92"/>
      <c r="E28" s="296"/>
      <c r="F28" s="296"/>
      <c r="G28" s="296"/>
      <c r="H28" s="296"/>
      <c r="I28" s="93"/>
    </row>
    <row r="29" spans="1:9">
      <c r="A29" s="295" t="s">
        <v>122</v>
      </c>
      <c r="B29" s="296"/>
      <c r="C29" s="296"/>
      <c r="D29" s="307"/>
      <c r="E29" s="94">
        <f>'44a'!S495</f>
        <v>0</v>
      </c>
      <c r="F29" s="95"/>
      <c r="G29" s="96">
        <f t="shared" si="0"/>
        <v>0</v>
      </c>
      <c r="H29" s="97"/>
      <c r="I29" s="96">
        <f t="shared" si="1"/>
        <v>0</v>
      </c>
    </row>
    <row r="30" spans="1:9">
      <c r="A30" s="295" t="s">
        <v>123</v>
      </c>
      <c r="B30" s="296"/>
      <c r="C30" s="296"/>
      <c r="D30" s="297"/>
      <c r="E30" s="26">
        <f>'44a'!R495</f>
        <v>0</v>
      </c>
      <c r="F30" s="62"/>
      <c r="G30" s="57">
        <f t="shared" si="0"/>
        <v>0</v>
      </c>
      <c r="H30" s="36"/>
      <c r="I30" s="57">
        <f t="shared" si="1"/>
        <v>0</v>
      </c>
    </row>
    <row r="31" spans="1:9">
      <c r="A31" s="295" t="s">
        <v>124</v>
      </c>
      <c r="B31" s="296"/>
      <c r="C31" s="296"/>
      <c r="D31" s="297"/>
      <c r="E31" s="26">
        <f>'44a'!T495</f>
        <v>0</v>
      </c>
      <c r="F31" s="62"/>
      <c r="G31" s="57">
        <f t="shared" si="0"/>
        <v>0</v>
      </c>
      <c r="H31" s="36"/>
      <c r="I31" s="57">
        <f t="shared" si="1"/>
        <v>0</v>
      </c>
    </row>
    <row r="32" spans="1:9">
      <c r="A32" s="295" t="s">
        <v>125</v>
      </c>
      <c r="B32" s="296"/>
      <c r="C32" s="296"/>
      <c r="D32" s="297"/>
      <c r="E32" s="26">
        <f>'44a'!U495</f>
        <v>0</v>
      </c>
      <c r="F32" s="62"/>
      <c r="G32" s="57">
        <f t="shared" si="0"/>
        <v>0</v>
      </c>
      <c r="H32" s="36"/>
      <c r="I32" s="57">
        <f t="shared" si="1"/>
        <v>0</v>
      </c>
    </row>
    <row r="33" spans="1:9">
      <c r="A33" s="295" t="s">
        <v>126</v>
      </c>
      <c r="B33" s="296"/>
      <c r="C33" s="296"/>
      <c r="D33" s="297"/>
      <c r="E33" s="26">
        <f>'44a'!V495</f>
        <v>0</v>
      </c>
      <c r="F33" s="62"/>
      <c r="G33" s="57">
        <f t="shared" si="0"/>
        <v>0</v>
      </c>
      <c r="H33" s="36"/>
      <c r="I33" s="57">
        <f t="shared" si="1"/>
        <v>0</v>
      </c>
    </row>
    <row r="34" spans="1:9">
      <c r="A34" s="295" t="s">
        <v>127</v>
      </c>
      <c r="B34" s="296"/>
      <c r="C34" s="296"/>
      <c r="D34" s="297"/>
      <c r="E34" s="26">
        <f>'44a'!W495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'44a'!N505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codeName="Blad92">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44</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9285A3C8-D392-4766-90A6-D66736C57821}">
      <formula1>$AE$526:$AE$531</formula1>
    </dataValidation>
    <dataValidation type="list" allowBlank="1" showInputMessage="1" showErrorMessage="1" sqref="G4:G494" xr:uid="{8C4629E4-D512-48FF-BB94-A0F7E01EF0E1}">
      <formula1>$AE$515:$AE$524</formula1>
    </dataValidation>
    <dataValidation type="list" allowBlank="1" showInputMessage="1" showErrorMessage="1" sqref="F4:F494" xr:uid="{8AE75E84-55FD-432C-8BDF-94895D224E59}">
      <formula1>$AE$498:$AE$513</formula1>
    </dataValidation>
    <dataValidation type="list" allowBlank="1" showInputMessage="1" showErrorMessage="1" sqref="E4:E494" xr:uid="{E4F6A18F-A1D4-42D9-82A0-B082C3EAEEEE}">
      <formula1>$AE$533:$AE$535</formula1>
    </dataValidation>
    <dataValidation type="list" allowBlank="1" showInputMessage="1" showErrorMessage="1" sqref="A4:A494" xr:uid="{BE3CE764-64DA-4DD2-94BC-F0CE13B85009}">
      <formula1>$AE$542:$AE$547</formula1>
    </dataValidation>
    <dataValidation type="list" allowBlank="1" showInputMessage="1" showErrorMessage="1" sqref="L4:L494 O4:O494" xr:uid="{D49EF419-643F-48E6-B05F-B9E26FB7AD2B}">
      <formula1>$AE$537:$AE$540</formula1>
    </dataValidation>
  </dataValidation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codeName="Blad93">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'45a'!P499/M3</f>
        <v>#DIV/0!</v>
      </c>
    </row>
    <row r="4" spans="1:14">
      <c r="A4" s="17" t="s">
        <v>90</v>
      </c>
      <c r="B4" s="325" t="e">
        <f>VLOOKUP(H5,'Kosten NEN2075'!A3:E52,3)</f>
        <v>#N/A</v>
      </c>
      <c r="C4" s="325"/>
      <c r="D4" s="325"/>
      <c r="E4" s="325"/>
      <c r="F4" s="20"/>
      <c r="G4" s="20"/>
      <c r="H4" s="13"/>
      <c r="K4" s="35" t="s">
        <v>91</v>
      </c>
      <c r="L4" s="47"/>
      <c r="M4" s="104"/>
      <c r="N4" s="86" t="e">
        <f>'45a'!P500/M4</f>
        <v>#DIV/0!</v>
      </c>
    </row>
    <row r="5" spans="1:14">
      <c r="A5" s="18" t="s">
        <v>92</v>
      </c>
      <c r="B5" s="326" t="e">
        <f>VLOOKUP(H5,'Kosten NEN2075'!A3:E52,4)</f>
        <v>#N/A</v>
      </c>
      <c r="C5" s="326"/>
      <c r="D5" s="326"/>
      <c r="E5" s="326"/>
      <c r="F5" s="322" t="s">
        <v>93</v>
      </c>
      <c r="G5" s="322"/>
      <c r="H5" s="14">
        <f>'Kosten NEN2075'!A47</f>
        <v>0</v>
      </c>
      <c r="K5" s="35" t="s">
        <v>262</v>
      </c>
      <c r="L5" s="47"/>
      <c r="M5" s="104"/>
      <c r="N5" s="86" t="e">
        <f>'45a'!P501/M5</f>
        <v>#DIV/0!</v>
      </c>
    </row>
    <row r="6" spans="1:14">
      <c r="A6" s="19" t="s">
        <v>95</v>
      </c>
      <c r="B6" s="327" t="e">
        <f>VLOOKUP(H5,'Kosten NEN2075'!A3:E52,5)</f>
        <v>#N/A</v>
      </c>
      <c r="C6" s="327"/>
      <c r="D6" s="327"/>
      <c r="E6" s="327"/>
      <c r="F6" s="323" t="s">
        <v>96</v>
      </c>
      <c r="G6" s="323"/>
      <c r="H6" s="15" t="str">
        <f>CONCATENATE(H5,"a")</f>
        <v>0a</v>
      </c>
      <c r="K6" s="35" t="s">
        <v>263</v>
      </c>
      <c r="L6" s="47"/>
      <c r="M6" s="104"/>
      <c r="N6" s="86" t="e">
        <f>'45a'!P502/M6</f>
        <v>#DIV/0!</v>
      </c>
    </row>
    <row r="7" spans="1:14">
      <c r="K7" s="35" t="s">
        <v>98</v>
      </c>
      <c r="L7" s="47"/>
      <c r="M7" s="104"/>
      <c r="N7" s="86" t="e">
        <f>'45a'!P503/M7</f>
        <v>#DIV/0!</v>
      </c>
    </row>
    <row r="8" spans="1:14">
      <c r="A8" s="4" t="s">
        <v>99</v>
      </c>
      <c r="B8" s="5"/>
      <c r="C8" s="5"/>
      <c r="D8" s="5"/>
      <c r="E8" s="16">
        <f>MAX(L3:L16)</f>
        <v>0</v>
      </c>
      <c r="K8" s="35" t="s">
        <v>103</v>
      </c>
      <c r="L8" s="47"/>
      <c r="M8" s="104"/>
      <c r="N8" s="86" t="e">
        <f>'45a'!P504/M8</f>
        <v>#DIV/0!</v>
      </c>
    </row>
    <row r="9" spans="1:14">
      <c r="A9" s="4" t="s">
        <v>74</v>
      </c>
      <c r="B9" s="5"/>
      <c r="C9" s="5"/>
      <c r="D9" s="5"/>
      <c r="E9" s="123">
        <v>0.08</v>
      </c>
      <c r="K9" s="35" t="s">
        <v>105</v>
      </c>
      <c r="L9" s="47"/>
      <c r="M9" s="104"/>
      <c r="N9" s="86" t="e">
        <f>'45a'!P505/M9</f>
        <v>#DIV/0!</v>
      </c>
    </row>
    <row r="10" spans="1:14">
      <c r="H10" s="8" t="s">
        <v>102</v>
      </c>
      <c r="K10" s="35" t="s">
        <v>287</v>
      </c>
      <c r="L10" s="47"/>
      <c r="M10" s="104"/>
      <c r="N10" s="86" t="e">
        <f>'45a'!P506/M10</f>
        <v>#REF!</v>
      </c>
    </row>
    <row r="11" spans="1:14">
      <c r="A11" s="4" t="s">
        <v>104</v>
      </c>
      <c r="B11" s="5"/>
      <c r="C11" s="5"/>
      <c r="D11" s="5"/>
      <c r="E11" s="5"/>
      <c r="F11" s="21"/>
      <c r="G11" s="21"/>
      <c r="H11" s="23" t="e">
        <f>SUM(N3:N16)*Offertetarief</f>
        <v>#DIV/0!</v>
      </c>
      <c r="K11" s="35" t="s">
        <v>288</v>
      </c>
      <c r="L11" s="47"/>
      <c r="M11" s="104"/>
      <c r="N11" s="86" t="e">
        <f>'45a'!P507/M11</f>
        <v>#REF!</v>
      </c>
    </row>
    <row r="12" spans="1:14">
      <c r="F12" s="8" t="s">
        <v>29</v>
      </c>
      <c r="G12" s="8" t="s">
        <v>107</v>
      </c>
      <c r="K12" s="35" t="s">
        <v>322</v>
      </c>
      <c r="L12" s="47"/>
      <c r="M12" s="104"/>
      <c r="N12" s="86" t="e">
        <f>'45a'!P508/M12</f>
        <v>#DIV/0!</v>
      </c>
    </row>
    <row r="13" spans="1:14">
      <c r="A13" s="5" t="s">
        <v>323</v>
      </c>
      <c r="B13" s="5"/>
      <c r="C13" s="5"/>
      <c r="D13" s="5"/>
      <c r="E13" s="6"/>
      <c r="F13" s="44" t="e">
        <f>'45a'!N512</f>
        <v>#REF!</v>
      </c>
      <c r="G13" s="88"/>
      <c r="H13" s="24" t="e">
        <f>(F13*G13)*4</f>
        <v>#REF!</v>
      </c>
      <c r="K13" s="35" t="s">
        <v>324</v>
      </c>
      <c r="L13" s="47"/>
      <c r="M13" s="104"/>
      <c r="N13" s="86" t="e">
        <f>'45a'!P509/M13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'45a'!P512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'45a'!G512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'45a'!F512-E27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'45a'!S495</f>
        <v>0</v>
      </c>
      <c r="F29" s="95"/>
      <c r="G29" s="96">
        <f t="shared" si="0"/>
        <v>0</v>
      </c>
      <c r="H29" s="97"/>
      <c r="I29" s="96">
        <f t="shared" si="1"/>
        <v>0</v>
      </c>
    </row>
    <row r="30" spans="1:9">
      <c r="A30" s="295" t="s">
        <v>123</v>
      </c>
      <c r="B30" s="296"/>
      <c r="C30" s="296"/>
      <c r="D30" s="297"/>
      <c r="E30" s="26">
        <f>'45a'!R495</f>
        <v>0</v>
      </c>
      <c r="F30" s="62"/>
      <c r="G30" s="57">
        <f t="shared" si="0"/>
        <v>0</v>
      </c>
      <c r="H30" s="36"/>
      <c r="I30" s="57">
        <f t="shared" si="1"/>
        <v>0</v>
      </c>
    </row>
    <row r="31" spans="1:9">
      <c r="A31" s="295" t="s">
        <v>124</v>
      </c>
      <c r="B31" s="296"/>
      <c r="C31" s="296"/>
      <c r="D31" s="297"/>
      <c r="E31" s="26">
        <f>'45a'!T495</f>
        <v>0</v>
      </c>
      <c r="F31" s="62"/>
      <c r="G31" s="57">
        <f t="shared" si="0"/>
        <v>0</v>
      </c>
      <c r="H31" s="36"/>
      <c r="I31" s="57">
        <f t="shared" si="1"/>
        <v>0</v>
      </c>
    </row>
    <row r="32" spans="1:9">
      <c r="A32" s="295" t="s">
        <v>125</v>
      </c>
      <c r="B32" s="296"/>
      <c r="C32" s="296"/>
      <c r="D32" s="297"/>
      <c r="E32" s="26">
        <f>'45a'!U495</f>
        <v>0</v>
      </c>
      <c r="F32" s="62"/>
      <c r="G32" s="57">
        <f t="shared" si="0"/>
        <v>0</v>
      </c>
      <c r="H32" s="36"/>
      <c r="I32" s="57">
        <f t="shared" si="1"/>
        <v>0</v>
      </c>
    </row>
    <row r="33" spans="1:9">
      <c r="A33" s="295" t="s">
        <v>126</v>
      </c>
      <c r="B33" s="296"/>
      <c r="C33" s="296"/>
      <c r="D33" s="297"/>
      <c r="E33" s="26">
        <f>'45a'!V495</f>
        <v>0</v>
      </c>
      <c r="F33" s="62"/>
      <c r="G33" s="57">
        <f t="shared" si="0"/>
        <v>0</v>
      </c>
      <c r="H33" s="36"/>
      <c r="I33" s="57">
        <f t="shared" si="1"/>
        <v>0</v>
      </c>
    </row>
    <row r="34" spans="1:9">
      <c r="A34" s="295" t="s">
        <v>127</v>
      </c>
      <c r="B34" s="296"/>
      <c r="C34" s="296"/>
      <c r="D34" s="297"/>
      <c r="E34" s="26">
        <f>'45a'!W495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'45a'!N505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codeName="Blad94">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45</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8B8DAE8B-FB5F-4A86-A694-A03F29FD591A}">
      <formula1>$AE$526:$AE$531</formula1>
    </dataValidation>
    <dataValidation type="list" allowBlank="1" showInputMessage="1" showErrorMessage="1" sqref="G4:G494" xr:uid="{F081D3D8-947C-461A-A026-B59CFBC0CBBE}">
      <formula1>$AE$515:$AE$524</formula1>
    </dataValidation>
    <dataValidation type="list" allowBlank="1" showInputMessage="1" showErrorMessage="1" sqref="F4:F494" xr:uid="{8B270389-0C95-4B71-B97F-DFA2BDEF1BE5}">
      <formula1>$AE$498:$AE$513</formula1>
    </dataValidation>
    <dataValidation type="list" allowBlank="1" showInputMessage="1" showErrorMessage="1" sqref="E4:E494" xr:uid="{E1DD9407-8DD6-4A78-BEB4-EFF4DB25D0C5}">
      <formula1>$AE$533:$AE$535</formula1>
    </dataValidation>
    <dataValidation type="list" allowBlank="1" showInputMessage="1" showErrorMessage="1" sqref="A4:A494" xr:uid="{2EB29B70-431D-4821-AD0F-91CC17864659}">
      <formula1>$AE$542:$AE$547</formula1>
    </dataValidation>
    <dataValidation type="list" allowBlank="1" showInputMessage="1" showErrorMessage="1" sqref="L4:L494 O4:O494" xr:uid="{1DA8076F-D94F-42D2-8D6F-3EF735755134}">
      <formula1>$AE$537:$AE$540</formula1>
    </dataValidation>
  </dataValidation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codeName="Blad95">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'46a'!P499/M3</f>
        <v>#DIV/0!</v>
      </c>
    </row>
    <row r="4" spans="1:14">
      <c r="A4" s="17" t="s">
        <v>90</v>
      </c>
      <c r="B4" s="325" t="e">
        <f>VLOOKUP(H5,'Kosten NEN2075'!A3:E52,3)</f>
        <v>#N/A</v>
      </c>
      <c r="C4" s="325"/>
      <c r="D4" s="325"/>
      <c r="E4" s="325"/>
      <c r="F4" s="20"/>
      <c r="G4" s="20"/>
      <c r="H4" s="13"/>
      <c r="K4" s="35" t="s">
        <v>91</v>
      </c>
      <c r="L4" s="47"/>
      <c r="M4" s="104"/>
      <c r="N4" s="86" t="e">
        <f>'46a'!P500/M4</f>
        <v>#DIV/0!</v>
      </c>
    </row>
    <row r="5" spans="1:14">
      <c r="A5" s="18" t="s">
        <v>92</v>
      </c>
      <c r="B5" s="326" t="e">
        <f>VLOOKUP(H5,'Kosten NEN2075'!A3:E52,4)</f>
        <v>#N/A</v>
      </c>
      <c r="C5" s="326"/>
      <c r="D5" s="326"/>
      <c r="E5" s="326"/>
      <c r="F5" s="322" t="s">
        <v>93</v>
      </c>
      <c r="G5" s="322"/>
      <c r="H5" s="14">
        <f>'Kosten NEN2075'!A48</f>
        <v>0</v>
      </c>
      <c r="K5" s="35" t="s">
        <v>262</v>
      </c>
      <c r="L5" s="47"/>
      <c r="M5" s="104"/>
      <c r="N5" s="86" t="e">
        <f>'46a'!P501/M5</f>
        <v>#DIV/0!</v>
      </c>
    </row>
    <row r="6" spans="1:14">
      <c r="A6" s="19" t="s">
        <v>95</v>
      </c>
      <c r="B6" s="327" t="e">
        <f>VLOOKUP(H5,'Kosten NEN2075'!A3:E52,5)</f>
        <v>#N/A</v>
      </c>
      <c r="C6" s="327"/>
      <c r="D6" s="327"/>
      <c r="E6" s="327"/>
      <c r="F6" s="323" t="s">
        <v>96</v>
      </c>
      <c r="G6" s="323"/>
      <c r="H6" s="15" t="str">
        <f>CONCATENATE(H5,"a")</f>
        <v>0a</v>
      </c>
      <c r="K6" s="35" t="s">
        <v>263</v>
      </c>
      <c r="L6" s="47"/>
      <c r="M6" s="104"/>
      <c r="N6" s="86" t="e">
        <f>'46a'!P502/M6</f>
        <v>#DIV/0!</v>
      </c>
    </row>
    <row r="7" spans="1:14">
      <c r="K7" s="35" t="s">
        <v>98</v>
      </c>
      <c r="L7" s="47"/>
      <c r="M7" s="104"/>
      <c r="N7" s="86" t="e">
        <f>'46a'!P503/M7</f>
        <v>#DIV/0!</v>
      </c>
    </row>
    <row r="8" spans="1:14">
      <c r="A8" s="4" t="s">
        <v>99</v>
      </c>
      <c r="B8" s="5"/>
      <c r="C8" s="5"/>
      <c r="D8" s="5"/>
      <c r="E8" s="16">
        <f>MAX(L3:L16)</f>
        <v>0</v>
      </c>
      <c r="K8" s="35" t="s">
        <v>103</v>
      </c>
      <c r="L8" s="47"/>
      <c r="M8" s="104"/>
      <c r="N8" s="86" t="e">
        <f>'46a'!P504/M8</f>
        <v>#DIV/0!</v>
      </c>
    </row>
    <row r="9" spans="1:14">
      <c r="A9" s="4" t="s">
        <v>74</v>
      </c>
      <c r="B9" s="5"/>
      <c r="C9" s="5"/>
      <c r="D9" s="5"/>
      <c r="E9" s="123">
        <v>0.08</v>
      </c>
      <c r="K9" s="35" t="s">
        <v>105</v>
      </c>
      <c r="L9" s="47"/>
      <c r="M9" s="104"/>
      <c r="N9" s="86" t="e">
        <f>'46a'!P505/M9</f>
        <v>#DIV/0!</v>
      </c>
    </row>
    <row r="10" spans="1:14">
      <c r="H10" s="8" t="s">
        <v>102</v>
      </c>
      <c r="K10" s="35" t="s">
        <v>287</v>
      </c>
      <c r="L10" s="47"/>
      <c r="M10" s="104"/>
      <c r="N10" s="86" t="e">
        <f>'46a'!P506/M10</f>
        <v>#REF!</v>
      </c>
    </row>
    <row r="11" spans="1:14">
      <c r="A11" s="4" t="s">
        <v>104</v>
      </c>
      <c r="B11" s="5"/>
      <c r="C11" s="5"/>
      <c r="D11" s="5"/>
      <c r="E11" s="5"/>
      <c r="F11" s="21"/>
      <c r="G11" s="21"/>
      <c r="H11" s="23" t="e">
        <f>SUM(N3:N16)*Offertetarief</f>
        <v>#DIV/0!</v>
      </c>
      <c r="K11" s="35" t="s">
        <v>288</v>
      </c>
      <c r="L11" s="47"/>
      <c r="M11" s="104"/>
      <c r="N11" s="86" t="e">
        <f>'46a'!P507/M11</f>
        <v>#REF!</v>
      </c>
    </row>
    <row r="12" spans="1:14">
      <c r="F12" s="8" t="s">
        <v>29</v>
      </c>
      <c r="G12" s="8" t="s">
        <v>107</v>
      </c>
      <c r="K12" s="35" t="s">
        <v>322</v>
      </c>
      <c r="L12" s="47"/>
      <c r="M12" s="104"/>
      <c r="N12" s="86" t="e">
        <f>'46a'!P508/M12</f>
        <v>#DIV/0!</v>
      </c>
    </row>
    <row r="13" spans="1:14">
      <c r="A13" s="5" t="s">
        <v>323</v>
      </c>
      <c r="B13" s="5"/>
      <c r="C13" s="5"/>
      <c r="D13" s="5"/>
      <c r="E13" s="6"/>
      <c r="F13" s="44" t="e">
        <f>'46a'!N512</f>
        <v>#REF!</v>
      </c>
      <c r="G13" s="88"/>
      <c r="H13" s="24" t="e">
        <f>(F13*G13)*4</f>
        <v>#REF!</v>
      </c>
      <c r="K13" s="35" t="s">
        <v>324</v>
      </c>
      <c r="L13" s="47"/>
      <c r="M13" s="104"/>
      <c r="N13" s="86" t="e">
        <f>'46a'!P509/M13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'46a'!P512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'46a'!G512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'46a'!F512-E27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'46a'!S495</f>
        <v>0</v>
      </c>
      <c r="F29" s="95"/>
      <c r="G29" s="96">
        <f t="shared" si="0"/>
        <v>0</v>
      </c>
      <c r="H29" s="97"/>
      <c r="I29" s="96">
        <f t="shared" si="1"/>
        <v>0</v>
      </c>
    </row>
    <row r="30" spans="1:9">
      <c r="A30" s="295" t="s">
        <v>123</v>
      </c>
      <c r="B30" s="296"/>
      <c r="C30" s="296"/>
      <c r="D30" s="297"/>
      <c r="E30" s="26">
        <f>'46a'!R495</f>
        <v>0</v>
      </c>
      <c r="F30" s="62"/>
      <c r="G30" s="57">
        <f t="shared" si="0"/>
        <v>0</v>
      </c>
      <c r="H30" s="36"/>
      <c r="I30" s="57">
        <f t="shared" si="1"/>
        <v>0</v>
      </c>
    </row>
    <row r="31" spans="1:9">
      <c r="A31" s="295" t="s">
        <v>124</v>
      </c>
      <c r="B31" s="296"/>
      <c r="C31" s="296"/>
      <c r="D31" s="297"/>
      <c r="E31" s="26">
        <f>'46a'!T495</f>
        <v>0</v>
      </c>
      <c r="F31" s="62"/>
      <c r="G31" s="57">
        <f t="shared" si="0"/>
        <v>0</v>
      </c>
      <c r="H31" s="36"/>
      <c r="I31" s="57">
        <f t="shared" si="1"/>
        <v>0</v>
      </c>
    </row>
    <row r="32" spans="1:9">
      <c r="A32" s="295" t="s">
        <v>125</v>
      </c>
      <c r="B32" s="296"/>
      <c r="C32" s="296"/>
      <c r="D32" s="297"/>
      <c r="E32" s="26">
        <f>'46a'!U495</f>
        <v>0</v>
      </c>
      <c r="F32" s="62"/>
      <c r="G32" s="57">
        <f t="shared" si="0"/>
        <v>0</v>
      </c>
      <c r="H32" s="36"/>
      <c r="I32" s="57">
        <f t="shared" si="1"/>
        <v>0</v>
      </c>
    </row>
    <row r="33" spans="1:9">
      <c r="A33" s="295" t="s">
        <v>126</v>
      </c>
      <c r="B33" s="296"/>
      <c r="C33" s="296"/>
      <c r="D33" s="297"/>
      <c r="E33" s="26">
        <f>'46a'!V495</f>
        <v>0</v>
      </c>
      <c r="F33" s="62"/>
      <c r="G33" s="57">
        <f t="shared" si="0"/>
        <v>0</v>
      </c>
      <c r="H33" s="36"/>
      <c r="I33" s="57">
        <f t="shared" si="1"/>
        <v>0</v>
      </c>
    </row>
    <row r="34" spans="1:9">
      <c r="A34" s="295" t="s">
        <v>127</v>
      </c>
      <c r="B34" s="296"/>
      <c r="C34" s="296"/>
      <c r="D34" s="297"/>
      <c r="E34" s="26">
        <f>'46a'!W495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'46a'!N505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codeName="Blad96">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46</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A6A279BE-4FB4-4207-AECE-5BB2083E0001}">
      <formula1>$AE$526:$AE$531</formula1>
    </dataValidation>
    <dataValidation type="list" allowBlank="1" showInputMessage="1" showErrorMessage="1" sqref="G4:G494" xr:uid="{D0BAA267-5B00-45C7-88E4-E998F394FD84}">
      <formula1>$AE$515:$AE$524</formula1>
    </dataValidation>
    <dataValidation type="list" allowBlank="1" showInputMessage="1" showErrorMessage="1" sqref="F4:F494" xr:uid="{499755EA-5849-437D-8B69-7511FD727804}">
      <formula1>$AE$498:$AE$513</formula1>
    </dataValidation>
    <dataValidation type="list" allowBlank="1" showInputMessage="1" showErrorMessage="1" sqref="E4:E494" xr:uid="{DCBC43C7-EAA4-468D-92A9-10BF8D13908D}">
      <formula1>$AE$533:$AE$535</formula1>
    </dataValidation>
    <dataValidation type="list" allowBlank="1" showInputMessage="1" showErrorMessage="1" sqref="A4:A494" xr:uid="{B3FE1984-2C2B-4232-91D0-71DB8E4C10A8}">
      <formula1>$AE$542:$AE$547</formula1>
    </dataValidation>
    <dataValidation type="list" allowBlank="1" showInputMessage="1" showErrorMessage="1" sqref="L4:L494 O4:O494" xr:uid="{B53C956F-623E-4131-BF1F-AB8674D73F39}">
      <formula1>$AE$537:$AE$540</formula1>
    </dataValidation>
  </dataValidation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codeName="Blad97">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'47a'!P499/M3</f>
        <v>#DIV/0!</v>
      </c>
    </row>
    <row r="4" spans="1:14">
      <c r="A4" s="17" t="s">
        <v>90</v>
      </c>
      <c r="B4" s="325" t="e">
        <f>VLOOKUP(H5,'Kosten NEN2075'!A3:E52,3)</f>
        <v>#N/A</v>
      </c>
      <c r="C4" s="325"/>
      <c r="D4" s="325"/>
      <c r="E4" s="325"/>
      <c r="F4" s="20"/>
      <c r="G4" s="20"/>
      <c r="H4" s="13"/>
      <c r="K4" s="35" t="s">
        <v>91</v>
      </c>
      <c r="L4" s="47"/>
      <c r="M4" s="104"/>
      <c r="N4" s="86" t="e">
        <f>'47a'!P500/M4</f>
        <v>#DIV/0!</v>
      </c>
    </row>
    <row r="5" spans="1:14">
      <c r="A5" s="18" t="s">
        <v>92</v>
      </c>
      <c r="B5" s="326" t="e">
        <f>VLOOKUP(H5,'Kosten NEN2075'!A3:E52,4)</f>
        <v>#N/A</v>
      </c>
      <c r="C5" s="326"/>
      <c r="D5" s="326"/>
      <c r="E5" s="326"/>
      <c r="F5" s="322" t="s">
        <v>93</v>
      </c>
      <c r="G5" s="322"/>
      <c r="H5" s="14">
        <f>'Kosten NEN2075'!A49</f>
        <v>0</v>
      </c>
      <c r="K5" s="35" t="s">
        <v>262</v>
      </c>
      <c r="L5" s="47"/>
      <c r="M5" s="104"/>
      <c r="N5" s="86" t="e">
        <f>'47a'!P501/M5</f>
        <v>#DIV/0!</v>
      </c>
    </row>
    <row r="6" spans="1:14">
      <c r="A6" s="19" t="s">
        <v>95</v>
      </c>
      <c r="B6" s="327" t="e">
        <f>VLOOKUP(H5,'Kosten NEN2075'!A3:E52,5)</f>
        <v>#N/A</v>
      </c>
      <c r="C6" s="327"/>
      <c r="D6" s="327"/>
      <c r="E6" s="327"/>
      <c r="F6" s="323" t="s">
        <v>96</v>
      </c>
      <c r="G6" s="323"/>
      <c r="H6" s="15" t="str">
        <f>CONCATENATE(H5,"a")</f>
        <v>0a</v>
      </c>
      <c r="K6" s="35" t="s">
        <v>263</v>
      </c>
      <c r="L6" s="47"/>
      <c r="M6" s="104"/>
      <c r="N6" s="86" t="e">
        <f>'47a'!P502/M6</f>
        <v>#DIV/0!</v>
      </c>
    </row>
    <row r="7" spans="1:14">
      <c r="K7" s="35" t="s">
        <v>98</v>
      </c>
      <c r="L7" s="47"/>
      <c r="M7" s="104"/>
      <c r="N7" s="86" t="e">
        <f>'47a'!P503/M7</f>
        <v>#DIV/0!</v>
      </c>
    </row>
    <row r="8" spans="1:14">
      <c r="A8" s="4" t="s">
        <v>99</v>
      </c>
      <c r="B8" s="5"/>
      <c r="C8" s="5"/>
      <c r="D8" s="5"/>
      <c r="E8" s="16">
        <f>MAX(L3:L16)</f>
        <v>0</v>
      </c>
      <c r="K8" s="35" t="s">
        <v>103</v>
      </c>
      <c r="L8" s="47"/>
      <c r="M8" s="104"/>
      <c r="N8" s="86" t="e">
        <f>'47a'!P504/M8</f>
        <v>#DIV/0!</v>
      </c>
    </row>
    <row r="9" spans="1:14">
      <c r="A9" s="4" t="s">
        <v>74</v>
      </c>
      <c r="B9" s="5"/>
      <c r="C9" s="5"/>
      <c r="D9" s="5"/>
      <c r="E9" s="123">
        <v>0.08</v>
      </c>
      <c r="K9" s="35" t="s">
        <v>105</v>
      </c>
      <c r="L9" s="47"/>
      <c r="M9" s="104"/>
      <c r="N9" s="86" t="e">
        <f>'47a'!P505/M9</f>
        <v>#DIV/0!</v>
      </c>
    </row>
    <row r="10" spans="1:14">
      <c r="H10" s="8" t="s">
        <v>102</v>
      </c>
      <c r="K10" s="35" t="s">
        <v>287</v>
      </c>
      <c r="L10" s="47"/>
      <c r="M10" s="104"/>
      <c r="N10" s="86" t="e">
        <f>'47a'!P506/M10</f>
        <v>#REF!</v>
      </c>
    </row>
    <row r="11" spans="1:14">
      <c r="A11" s="4" t="s">
        <v>104</v>
      </c>
      <c r="B11" s="5"/>
      <c r="C11" s="5"/>
      <c r="D11" s="5"/>
      <c r="E11" s="5"/>
      <c r="F11" s="21"/>
      <c r="G11" s="21"/>
      <c r="H11" s="23" t="e">
        <f>SUM(N3:N16)*Offertetarief</f>
        <v>#DIV/0!</v>
      </c>
      <c r="K11" s="35" t="s">
        <v>288</v>
      </c>
      <c r="L11" s="47"/>
      <c r="M11" s="104"/>
      <c r="N11" s="86" t="e">
        <f>'47a'!P507/M11</f>
        <v>#REF!</v>
      </c>
    </row>
    <row r="12" spans="1:14">
      <c r="F12" s="8" t="s">
        <v>29</v>
      </c>
      <c r="G12" s="8" t="s">
        <v>107</v>
      </c>
      <c r="K12" s="35" t="s">
        <v>322</v>
      </c>
      <c r="L12" s="47"/>
      <c r="M12" s="104"/>
      <c r="N12" s="86" t="e">
        <f>'47a'!P508/M12</f>
        <v>#DIV/0!</v>
      </c>
    </row>
    <row r="13" spans="1:14">
      <c r="A13" s="5" t="s">
        <v>323</v>
      </c>
      <c r="B13" s="5"/>
      <c r="C13" s="5"/>
      <c r="D13" s="5"/>
      <c r="E13" s="6"/>
      <c r="F13" s="44" t="e">
        <f>'47a'!N512</f>
        <v>#REF!</v>
      </c>
      <c r="G13" s="88"/>
      <c r="H13" s="24" t="e">
        <f>(F13*G13)*4</f>
        <v>#REF!</v>
      </c>
      <c r="K13" s="35" t="s">
        <v>324</v>
      </c>
      <c r="L13" s="47"/>
      <c r="M13" s="104"/>
      <c r="N13" s="86" t="e">
        <f>'47a'!P509/M13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'47a'!P512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'47a'!G512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'47a'!F512-E27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'47a'!S495</f>
        <v>0</v>
      </c>
      <c r="F29" s="95"/>
      <c r="G29" s="96">
        <f t="shared" si="0"/>
        <v>0</v>
      </c>
      <c r="H29" s="97"/>
      <c r="I29" s="96">
        <f t="shared" si="1"/>
        <v>0</v>
      </c>
    </row>
    <row r="30" spans="1:9">
      <c r="A30" s="295" t="s">
        <v>123</v>
      </c>
      <c r="B30" s="296"/>
      <c r="C30" s="296"/>
      <c r="D30" s="297"/>
      <c r="E30" s="26">
        <f>'47a'!R495</f>
        <v>0</v>
      </c>
      <c r="F30" s="62"/>
      <c r="G30" s="57">
        <f t="shared" si="0"/>
        <v>0</v>
      </c>
      <c r="H30" s="36"/>
      <c r="I30" s="57">
        <f t="shared" si="1"/>
        <v>0</v>
      </c>
    </row>
    <row r="31" spans="1:9">
      <c r="A31" s="295" t="s">
        <v>124</v>
      </c>
      <c r="B31" s="296"/>
      <c r="C31" s="296"/>
      <c r="D31" s="297"/>
      <c r="E31" s="26">
        <f>'47a'!T495</f>
        <v>0</v>
      </c>
      <c r="F31" s="62"/>
      <c r="G31" s="57">
        <f t="shared" si="0"/>
        <v>0</v>
      </c>
      <c r="H31" s="36"/>
      <c r="I31" s="57">
        <f t="shared" si="1"/>
        <v>0</v>
      </c>
    </row>
    <row r="32" spans="1:9">
      <c r="A32" s="295" t="s">
        <v>125</v>
      </c>
      <c r="B32" s="296"/>
      <c r="C32" s="296"/>
      <c r="D32" s="297"/>
      <c r="E32" s="26">
        <f>'47a'!U495</f>
        <v>0</v>
      </c>
      <c r="F32" s="62"/>
      <c r="G32" s="57">
        <f t="shared" si="0"/>
        <v>0</v>
      </c>
      <c r="H32" s="36"/>
      <c r="I32" s="57">
        <f t="shared" si="1"/>
        <v>0</v>
      </c>
    </row>
    <row r="33" spans="1:9">
      <c r="A33" s="295" t="s">
        <v>126</v>
      </c>
      <c r="B33" s="296"/>
      <c r="C33" s="296"/>
      <c r="D33" s="297"/>
      <c r="E33" s="26">
        <f>'47a'!V495</f>
        <v>0</v>
      </c>
      <c r="F33" s="62"/>
      <c r="G33" s="57">
        <f t="shared" si="0"/>
        <v>0</v>
      </c>
      <c r="H33" s="36"/>
      <c r="I33" s="57">
        <f t="shared" si="1"/>
        <v>0</v>
      </c>
    </row>
    <row r="34" spans="1:9">
      <c r="A34" s="295" t="s">
        <v>127</v>
      </c>
      <c r="B34" s="296"/>
      <c r="C34" s="296"/>
      <c r="D34" s="297"/>
      <c r="E34" s="26">
        <f>'47a'!W495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'47a'!N505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codeName="Blad98">
    <tabColor rgb="FF173583"/>
  </sheetPr>
  <dimension ref="A1:AF547"/>
  <sheetViews>
    <sheetView workbookViewId="0">
      <selection activeCell="E25" sqref="E25"/>
    </sheetView>
  </sheetViews>
  <sheetFormatPr defaultRowHeight="14.4"/>
  <cols>
    <col min="1" max="1" width="5.44140625" bestFit="1" customWidth="1"/>
    <col min="2" max="3" width="5.44140625" style="149" customWidth="1"/>
    <col min="4" max="4" width="2.88671875" bestFit="1" customWidth="1"/>
    <col min="5" max="5" width="16.5546875" bestFit="1" customWidth="1"/>
    <col min="6" max="6" width="13.88671875" bestFit="1" customWidth="1"/>
    <col min="7" max="7" width="16.33203125" bestFit="1" customWidth="1"/>
    <col min="8" max="8" width="15.5546875" bestFit="1" customWidth="1"/>
    <col min="9" max="9" width="29.6640625" bestFit="1" customWidth="1"/>
    <col min="10" max="10" width="3.44140625" style="149" bestFit="1" customWidth="1"/>
    <col min="11" max="11" width="4.44140625" bestFit="1" customWidth="1"/>
    <col min="12" max="17" width="11.88671875" customWidth="1"/>
    <col min="18" max="18" width="7.5546875" bestFit="1" customWidth="1"/>
    <col min="19" max="19" width="5.44140625" bestFit="1" customWidth="1"/>
    <col min="20" max="20" width="20" bestFit="1" customWidth="1"/>
    <col min="21" max="21" width="10.109375" bestFit="1" customWidth="1"/>
    <col min="22" max="23" width="12.6640625" bestFit="1" customWidth="1"/>
    <col min="24" max="24" width="10.109375" bestFit="1" customWidth="1"/>
    <col min="25" max="26" width="14.44140625" bestFit="1" customWidth="1"/>
    <col min="27" max="29" width="9.109375" style="125"/>
    <col min="31" max="31" width="19.109375" bestFit="1" customWidth="1"/>
  </cols>
  <sheetData>
    <row r="1" spans="1:27" ht="15" customHeight="1">
      <c r="A1" s="142">
        <v>47</v>
      </c>
      <c r="B1" s="340"/>
      <c r="C1" s="341"/>
      <c r="D1" s="332" t="s">
        <v>90</v>
      </c>
      <c r="E1" s="333"/>
      <c r="F1" s="334">
        <f>VLOOKUP(A1,'Kosten NEN2075'!A3:I52,3)</f>
        <v>0</v>
      </c>
      <c r="G1" s="335"/>
      <c r="H1" s="335"/>
      <c r="I1" s="335"/>
      <c r="J1" s="335"/>
      <c r="K1" s="335"/>
      <c r="L1" s="335"/>
      <c r="M1" s="335"/>
      <c r="N1" s="335"/>
      <c r="O1" s="335"/>
      <c r="P1" s="336"/>
      <c r="Q1" s="144"/>
      <c r="R1" s="120"/>
      <c r="S1" s="120"/>
      <c r="T1" s="120"/>
      <c r="U1" s="344" t="s">
        <v>136</v>
      </c>
      <c r="V1" s="344" t="s">
        <v>135</v>
      </c>
      <c r="W1" s="342" t="s">
        <v>137</v>
      </c>
      <c r="X1" s="342" t="s">
        <v>138</v>
      </c>
      <c r="Y1" s="342" t="s">
        <v>126</v>
      </c>
      <c r="Z1" s="342" t="s">
        <v>127</v>
      </c>
      <c r="AA1" s="125" t="s">
        <v>139</v>
      </c>
    </row>
    <row r="2" spans="1:27">
      <c r="A2" s="142"/>
      <c r="B2" s="340"/>
      <c r="C2" s="341"/>
      <c r="D2" s="332" t="s">
        <v>311</v>
      </c>
      <c r="E2" s="333"/>
      <c r="F2" s="334" t="str">
        <f>CONCATENATE(VLOOKUP(A1,'Kosten NEN2075'!A3:J52,4)," te ",VLOOKUP(A1,'Kosten NEN2075'!A3:J52,5))</f>
        <v xml:space="preserve"> te </v>
      </c>
      <c r="G2" s="335"/>
      <c r="H2" s="335"/>
      <c r="I2" s="335"/>
      <c r="J2" s="335"/>
      <c r="K2" s="335"/>
      <c r="L2" s="335"/>
      <c r="M2" s="335"/>
      <c r="N2" s="335"/>
      <c r="O2" s="335"/>
      <c r="P2" s="336"/>
      <c r="Q2" s="144"/>
      <c r="R2" s="120"/>
      <c r="S2" s="120"/>
      <c r="T2" s="120"/>
      <c r="U2" s="344"/>
      <c r="V2" s="344"/>
      <c r="W2" s="342"/>
      <c r="X2" s="342"/>
      <c r="Y2" s="342"/>
      <c r="Z2" s="342"/>
    </row>
    <row r="3" spans="1:27" ht="15.75" customHeight="1" thickBot="1">
      <c r="A3" s="141" t="s">
        <v>141</v>
      </c>
      <c r="B3" s="146" t="s">
        <v>142</v>
      </c>
      <c r="C3" s="146" t="s">
        <v>143</v>
      </c>
      <c r="D3" s="141" t="s">
        <v>144</v>
      </c>
      <c r="E3" s="143" t="s">
        <v>145</v>
      </c>
      <c r="F3" s="141" t="s">
        <v>146</v>
      </c>
      <c r="G3" s="141" t="s">
        <v>147</v>
      </c>
      <c r="H3" s="141" t="s">
        <v>148</v>
      </c>
      <c r="I3" s="141" t="s">
        <v>149</v>
      </c>
      <c r="J3" s="146" t="s">
        <v>150</v>
      </c>
      <c r="K3" s="141" t="s">
        <v>151</v>
      </c>
      <c r="L3" s="141" t="s">
        <v>152</v>
      </c>
      <c r="M3" s="141" t="s">
        <v>29</v>
      </c>
      <c r="N3" s="141" t="s">
        <v>149</v>
      </c>
      <c r="O3" s="141" t="s">
        <v>152</v>
      </c>
      <c r="P3" s="141" t="s">
        <v>29</v>
      </c>
      <c r="Q3" s="141" t="s">
        <v>149</v>
      </c>
      <c r="R3" s="145" t="s">
        <v>29</v>
      </c>
      <c r="S3" s="145" t="s">
        <v>330</v>
      </c>
      <c r="T3" s="145" t="s">
        <v>153</v>
      </c>
      <c r="U3" s="345"/>
      <c r="V3" s="345"/>
      <c r="W3" s="343"/>
      <c r="X3" s="343"/>
      <c r="Y3" s="343"/>
      <c r="Z3" s="343"/>
    </row>
    <row r="4" spans="1:27" ht="15" thickTop="1">
      <c r="A4" s="7"/>
      <c r="B4" s="147"/>
      <c r="C4" s="147"/>
      <c r="D4" s="79"/>
      <c r="E4" s="79"/>
      <c r="F4" s="79"/>
      <c r="G4" s="79"/>
      <c r="H4" s="79"/>
      <c r="I4" s="8"/>
      <c r="K4" s="79"/>
      <c r="L4" s="81"/>
      <c r="M4" s="81"/>
      <c r="N4" s="81"/>
      <c r="O4" s="81"/>
      <c r="P4" s="81"/>
      <c r="R4" s="81">
        <f>SUM(M4+P4)</f>
        <v>0</v>
      </c>
      <c r="S4" s="81" t="e">
        <f>IF(J4="X",0,IF(K4="X",0,VLOOKUP(K4,'1'!$K$3:$L$16,2,FALSE)))</f>
        <v>#N/A</v>
      </c>
      <c r="T4" s="81" t="e">
        <f t="shared" ref="T4:T67" si="0">R4*S4</f>
        <v>#N/A</v>
      </c>
    </row>
    <row r="5" spans="1:27">
      <c r="A5" s="7"/>
      <c r="B5" s="147"/>
      <c r="C5" s="147"/>
      <c r="D5" s="79"/>
      <c r="E5" s="79"/>
      <c r="F5" s="79"/>
      <c r="G5" s="79"/>
      <c r="H5" s="79"/>
      <c r="I5" s="8"/>
      <c r="K5" s="79"/>
      <c r="L5" s="81"/>
      <c r="M5" s="81"/>
      <c r="N5" s="81"/>
      <c r="O5" s="81"/>
      <c r="P5" s="81"/>
      <c r="R5" s="81">
        <f t="shared" ref="R5:R68" si="1">SUM(M5+P5)</f>
        <v>0</v>
      </c>
      <c r="S5" s="81" t="e">
        <f>IF(J5="X",0,IF(K5="X",0,VLOOKUP(K5,'1'!$K$3:$L$16,2,FALSE)))</f>
        <v>#N/A</v>
      </c>
      <c r="T5" s="81" t="e">
        <f t="shared" si="0"/>
        <v>#N/A</v>
      </c>
    </row>
    <row r="6" spans="1:27">
      <c r="A6" s="7"/>
      <c r="B6" s="147"/>
      <c r="C6" s="147"/>
      <c r="D6" s="79"/>
      <c r="E6" s="79"/>
      <c r="F6" s="79"/>
      <c r="G6" s="79"/>
      <c r="H6" s="79"/>
      <c r="I6" s="8"/>
      <c r="K6" s="79"/>
      <c r="L6" s="81"/>
      <c r="M6" s="81"/>
      <c r="N6" s="81"/>
      <c r="O6" s="81"/>
      <c r="P6" s="81"/>
      <c r="R6" s="81">
        <f t="shared" si="1"/>
        <v>0</v>
      </c>
      <c r="S6" s="81" t="e">
        <f>IF(J6="X",0,IF(K6="X",0,VLOOKUP(K6,'1'!$K$3:$L$16,2,FALSE)))</f>
        <v>#N/A</v>
      </c>
      <c r="T6" s="81" t="e">
        <f t="shared" si="0"/>
        <v>#N/A</v>
      </c>
    </row>
    <row r="7" spans="1:27">
      <c r="A7" s="7"/>
      <c r="B7" s="147"/>
      <c r="C7" s="147"/>
      <c r="D7" s="79"/>
      <c r="E7" s="79"/>
      <c r="F7" s="79"/>
      <c r="G7" s="79"/>
      <c r="H7" s="79"/>
      <c r="I7" s="8"/>
      <c r="K7" s="79"/>
      <c r="L7" s="81"/>
      <c r="M7" s="81"/>
      <c r="N7" s="81"/>
      <c r="O7" s="81"/>
      <c r="P7" s="81"/>
      <c r="R7" s="81">
        <f t="shared" si="1"/>
        <v>0</v>
      </c>
      <c r="S7" s="81" t="e">
        <f>IF(J7="X",0,IF(K7="X",0,VLOOKUP(K7,'1'!$K$3:$L$16,2,FALSE)))</f>
        <v>#N/A</v>
      </c>
      <c r="T7" s="81" t="e">
        <f t="shared" si="0"/>
        <v>#N/A</v>
      </c>
    </row>
    <row r="8" spans="1:27">
      <c r="A8" s="7"/>
      <c r="B8" s="147"/>
      <c r="C8" s="147"/>
      <c r="D8" s="79"/>
      <c r="E8" s="79"/>
      <c r="F8" s="79"/>
      <c r="G8" s="79"/>
      <c r="H8" s="79"/>
      <c r="I8" s="8"/>
      <c r="K8" s="79"/>
      <c r="L8" s="81"/>
      <c r="M8" s="81"/>
      <c r="N8" s="81"/>
      <c r="O8" s="81"/>
      <c r="P8" s="81"/>
      <c r="R8" s="81">
        <f t="shared" si="1"/>
        <v>0</v>
      </c>
      <c r="S8" s="81" t="e">
        <f>IF(J8="X",0,IF(K8="X",0,VLOOKUP(K8,'1'!$K$3:$L$16,2,FALSE)))</f>
        <v>#N/A</v>
      </c>
      <c r="T8" s="81" t="e">
        <f t="shared" si="0"/>
        <v>#N/A</v>
      </c>
    </row>
    <row r="9" spans="1:27">
      <c r="A9" s="7"/>
      <c r="B9" s="147"/>
      <c r="C9" s="147"/>
      <c r="D9" s="79"/>
      <c r="E9" s="79"/>
      <c r="F9" s="79"/>
      <c r="G9" s="79"/>
      <c r="H9" s="79"/>
      <c r="I9" s="8"/>
      <c r="K9" s="79"/>
      <c r="L9" s="81"/>
      <c r="M9" s="81"/>
      <c r="N9" s="81"/>
      <c r="O9" s="81"/>
      <c r="P9" s="81"/>
      <c r="R9" s="81">
        <f t="shared" si="1"/>
        <v>0</v>
      </c>
      <c r="S9" s="81" t="e">
        <f>IF(J9="X",0,IF(K9="X",0,VLOOKUP(K9,'1'!$K$3:$L$16,2,FALSE)))</f>
        <v>#N/A</v>
      </c>
      <c r="T9" s="81" t="e">
        <f t="shared" si="0"/>
        <v>#N/A</v>
      </c>
    </row>
    <row r="10" spans="1:27">
      <c r="A10" s="7"/>
      <c r="B10" s="147"/>
      <c r="C10" s="147"/>
      <c r="D10" s="79"/>
      <c r="E10" s="79"/>
      <c r="F10" s="79"/>
      <c r="G10" s="79"/>
      <c r="H10" s="79"/>
      <c r="I10" s="8"/>
      <c r="K10" s="79"/>
      <c r="L10" s="81"/>
      <c r="M10" s="81"/>
      <c r="N10" s="81"/>
      <c r="O10" s="81"/>
      <c r="P10" s="81"/>
      <c r="R10" s="81">
        <f t="shared" si="1"/>
        <v>0</v>
      </c>
      <c r="S10" s="81" t="e">
        <f>IF(J10="X",0,IF(K10="X",0,VLOOKUP(K10,'1'!$K$3:$L$16,2,FALSE)))</f>
        <v>#N/A</v>
      </c>
      <c r="T10" s="81" t="e">
        <f t="shared" si="0"/>
        <v>#N/A</v>
      </c>
    </row>
    <row r="11" spans="1:27">
      <c r="A11" s="7"/>
      <c r="B11" s="147"/>
      <c r="C11" s="147"/>
      <c r="D11" s="79"/>
      <c r="E11" s="79"/>
      <c r="F11" s="79"/>
      <c r="G11" s="79"/>
      <c r="H11" s="79"/>
      <c r="I11" s="8"/>
      <c r="K11" s="79"/>
      <c r="L11" s="81"/>
      <c r="M11" s="81"/>
      <c r="N11" s="81"/>
      <c r="O11" s="81"/>
      <c r="P11" s="81"/>
      <c r="R11" s="81">
        <f t="shared" si="1"/>
        <v>0</v>
      </c>
      <c r="S11" s="81" t="e">
        <f>IF(J11="X",0,IF(K11="X",0,VLOOKUP(K11,'1'!$K$3:$L$16,2,FALSE)))</f>
        <v>#N/A</v>
      </c>
      <c r="T11" s="81" t="e">
        <f t="shared" si="0"/>
        <v>#N/A</v>
      </c>
    </row>
    <row r="12" spans="1:27">
      <c r="A12" s="7"/>
      <c r="B12" s="147"/>
      <c r="C12" s="147"/>
      <c r="D12" s="79"/>
      <c r="E12" s="79"/>
      <c r="F12" s="79"/>
      <c r="G12" s="79"/>
      <c r="H12" s="79"/>
      <c r="I12" s="8"/>
      <c r="K12" s="79"/>
      <c r="L12" s="81"/>
      <c r="M12" s="81"/>
      <c r="N12" s="81"/>
      <c r="O12" s="81"/>
      <c r="P12" s="81"/>
      <c r="R12" s="81">
        <f t="shared" si="1"/>
        <v>0</v>
      </c>
      <c r="S12" s="81" t="e">
        <f>IF(J12="X",0,IF(K12="X",0,VLOOKUP(K12,'1'!$K$3:$L$16,2,FALSE)))</f>
        <v>#N/A</v>
      </c>
      <c r="T12" s="81" t="e">
        <f t="shared" si="0"/>
        <v>#N/A</v>
      </c>
    </row>
    <row r="13" spans="1:27">
      <c r="A13" s="7"/>
      <c r="B13" s="147"/>
      <c r="C13" s="147"/>
      <c r="D13" s="79"/>
      <c r="E13" s="79"/>
      <c r="F13" s="79"/>
      <c r="G13" s="79"/>
      <c r="H13" s="79"/>
      <c r="I13" s="8"/>
      <c r="K13" s="79"/>
      <c r="L13" s="81"/>
      <c r="M13" s="81"/>
      <c r="N13" s="81"/>
      <c r="O13" s="81"/>
      <c r="P13" s="81"/>
      <c r="R13" s="81">
        <f t="shared" si="1"/>
        <v>0</v>
      </c>
      <c r="S13" s="81" t="e">
        <f>IF(J13="X",0,IF(K13="X",0,VLOOKUP(K13,'1'!$K$3:$L$16,2,FALSE)))</f>
        <v>#N/A</v>
      </c>
      <c r="T13" s="81" t="e">
        <f t="shared" si="0"/>
        <v>#N/A</v>
      </c>
    </row>
    <row r="14" spans="1:27">
      <c r="A14" s="7"/>
      <c r="B14" s="147"/>
      <c r="C14" s="147"/>
      <c r="D14" s="79"/>
      <c r="E14" s="79"/>
      <c r="F14" s="79"/>
      <c r="G14" s="79"/>
      <c r="H14" s="79"/>
      <c r="I14" s="8"/>
      <c r="K14" s="79"/>
      <c r="L14" s="81"/>
      <c r="M14" s="81"/>
      <c r="N14" s="81"/>
      <c r="O14" s="81"/>
      <c r="P14" s="81"/>
      <c r="R14" s="81">
        <f t="shared" si="1"/>
        <v>0</v>
      </c>
      <c r="S14" s="81" t="e">
        <f>IF(J14="X",0,IF(K14="X",0,VLOOKUP(K14,'1'!$K$3:$L$16,2,FALSE)))</f>
        <v>#N/A</v>
      </c>
      <c r="T14" s="81" t="e">
        <f t="shared" si="0"/>
        <v>#N/A</v>
      </c>
    </row>
    <row r="15" spans="1:27">
      <c r="A15" s="7"/>
      <c r="B15" s="147"/>
      <c r="C15" s="147"/>
      <c r="D15" s="79"/>
      <c r="E15" s="79"/>
      <c r="F15" s="79"/>
      <c r="G15" s="79"/>
      <c r="H15" s="79"/>
      <c r="I15" s="8"/>
      <c r="K15" s="79"/>
      <c r="L15" s="81"/>
      <c r="M15" s="81"/>
      <c r="N15" s="81"/>
      <c r="O15" s="81"/>
      <c r="P15" s="81"/>
      <c r="R15" s="81">
        <f t="shared" si="1"/>
        <v>0</v>
      </c>
      <c r="S15" s="81" t="e">
        <f>IF(J15="X",0,IF(K15="X",0,VLOOKUP(K15,'1'!$K$3:$L$16,2,FALSE)))</f>
        <v>#N/A</v>
      </c>
      <c r="T15" s="81" t="e">
        <f t="shared" si="0"/>
        <v>#N/A</v>
      </c>
    </row>
    <row r="16" spans="1:27">
      <c r="A16" s="7"/>
      <c r="B16" s="147"/>
      <c r="C16" s="147"/>
      <c r="D16" s="79"/>
      <c r="E16" s="79"/>
      <c r="F16" s="79"/>
      <c r="G16" s="79"/>
      <c r="H16" s="79"/>
      <c r="I16" s="8"/>
      <c r="K16" s="79"/>
      <c r="L16" s="81"/>
      <c r="M16" s="81"/>
      <c r="N16" s="81"/>
      <c r="O16" s="81"/>
      <c r="P16" s="81"/>
      <c r="R16" s="81">
        <f t="shared" si="1"/>
        <v>0</v>
      </c>
      <c r="S16" s="81" t="e">
        <f>IF(J16="X",0,IF(K16="X",0,VLOOKUP(K16,'1'!$K$3:$L$16,2,FALSE)))</f>
        <v>#N/A</v>
      </c>
      <c r="T16" s="81" t="e">
        <f t="shared" si="0"/>
        <v>#N/A</v>
      </c>
    </row>
    <row r="17" spans="1:20">
      <c r="A17" s="7"/>
      <c r="B17" s="147"/>
      <c r="C17" s="147"/>
      <c r="D17" s="79"/>
      <c r="E17" s="79"/>
      <c r="F17" s="79"/>
      <c r="G17" s="79"/>
      <c r="H17" s="79"/>
      <c r="I17" s="8"/>
      <c r="K17" s="79"/>
      <c r="L17" s="81"/>
      <c r="M17" s="81"/>
      <c r="N17" s="81"/>
      <c r="O17" s="81"/>
      <c r="P17" s="81"/>
      <c r="R17" s="81">
        <f t="shared" si="1"/>
        <v>0</v>
      </c>
      <c r="S17" s="81" t="e">
        <f>IF(J17="X",0,IF(K17="X",0,VLOOKUP(K17,'1'!$K$3:$L$16,2,FALSE)))</f>
        <v>#N/A</v>
      </c>
      <c r="T17" s="81" t="e">
        <f t="shared" si="0"/>
        <v>#N/A</v>
      </c>
    </row>
    <row r="18" spans="1:20">
      <c r="A18" s="7"/>
      <c r="B18" s="147"/>
      <c r="C18" s="147"/>
      <c r="D18" s="79"/>
      <c r="E18" s="79"/>
      <c r="F18" s="79"/>
      <c r="G18" s="79"/>
      <c r="H18" s="79"/>
      <c r="I18" s="8"/>
      <c r="K18" s="79"/>
      <c r="L18" s="81"/>
      <c r="M18" s="81"/>
      <c r="N18" s="81"/>
      <c r="O18" s="81"/>
      <c r="P18" s="81"/>
      <c r="R18" s="81">
        <f t="shared" si="1"/>
        <v>0</v>
      </c>
      <c r="S18" s="81" t="e">
        <f>IF(J18="X",0,IF(K18="X",0,VLOOKUP(K18,'1'!$K$3:$L$16,2,FALSE)))</f>
        <v>#N/A</v>
      </c>
      <c r="T18" s="81" t="e">
        <f t="shared" si="0"/>
        <v>#N/A</v>
      </c>
    </row>
    <row r="19" spans="1:20">
      <c r="A19" s="7"/>
      <c r="B19" s="147"/>
      <c r="C19" s="147"/>
      <c r="D19" s="79"/>
      <c r="E19" s="79"/>
      <c r="F19" s="79"/>
      <c r="G19" s="79"/>
      <c r="H19" s="79"/>
      <c r="I19" s="8"/>
      <c r="K19" s="79"/>
      <c r="L19" s="81"/>
      <c r="M19" s="81"/>
      <c r="N19" s="81"/>
      <c r="O19" s="81"/>
      <c r="P19" s="81"/>
      <c r="R19" s="81">
        <f t="shared" si="1"/>
        <v>0</v>
      </c>
      <c r="S19" s="81" t="e">
        <f>IF(J19="X",0,IF(K19="X",0,VLOOKUP(K19,'1'!$K$3:$L$16,2,FALSE)))</f>
        <v>#N/A</v>
      </c>
      <c r="T19" s="81" t="e">
        <f t="shared" si="0"/>
        <v>#N/A</v>
      </c>
    </row>
    <row r="20" spans="1:20">
      <c r="A20" s="7"/>
      <c r="B20" s="147"/>
      <c r="C20" s="147"/>
      <c r="D20" s="79"/>
      <c r="E20" s="79"/>
      <c r="F20" s="79"/>
      <c r="G20" s="79"/>
      <c r="H20" s="79"/>
      <c r="I20" s="8"/>
      <c r="K20" s="79"/>
      <c r="L20" s="81"/>
      <c r="M20" s="81"/>
      <c r="N20" s="81"/>
      <c r="O20" s="81"/>
      <c r="P20" s="81"/>
      <c r="R20" s="81">
        <f t="shared" si="1"/>
        <v>0</v>
      </c>
      <c r="S20" s="81" t="e">
        <f>IF(J20="X",0,IF(K20="X",0,VLOOKUP(K20,'1'!$K$3:$L$16,2,FALSE)))</f>
        <v>#N/A</v>
      </c>
      <c r="T20" s="81" t="e">
        <f t="shared" si="0"/>
        <v>#N/A</v>
      </c>
    </row>
    <row r="21" spans="1:20">
      <c r="A21" s="7"/>
      <c r="B21" s="147"/>
      <c r="C21" s="147"/>
      <c r="D21" s="79"/>
      <c r="E21" s="79"/>
      <c r="F21" s="79"/>
      <c r="G21" s="79"/>
      <c r="H21" s="79"/>
      <c r="I21" s="8"/>
      <c r="K21" s="79"/>
      <c r="L21" s="81"/>
      <c r="M21" s="81"/>
      <c r="N21" s="81"/>
      <c r="O21" s="81"/>
      <c r="P21" s="81"/>
      <c r="R21" s="81">
        <f t="shared" si="1"/>
        <v>0</v>
      </c>
      <c r="S21" s="81" t="e">
        <f>IF(J21="X",0,IF(K21="X",0,VLOOKUP(K21,'1'!$K$3:$L$16,2,FALSE)))</f>
        <v>#N/A</v>
      </c>
      <c r="T21" s="81" t="e">
        <f t="shared" si="0"/>
        <v>#N/A</v>
      </c>
    </row>
    <row r="22" spans="1:20">
      <c r="A22" s="7"/>
      <c r="B22" s="147"/>
      <c r="C22" s="147"/>
      <c r="D22" s="79"/>
      <c r="E22" s="79"/>
      <c r="F22" s="79"/>
      <c r="G22" s="79"/>
      <c r="H22" s="79"/>
      <c r="I22" s="8"/>
      <c r="K22" s="79"/>
      <c r="L22" s="81"/>
      <c r="M22" s="81"/>
      <c r="N22" s="81"/>
      <c r="O22" s="81"/>
      <c r="P22" s="81"/>
      <c r="R22" s="81">
        <f t="shared" si="1"/>
        <v>0</v>
      </c>
      <c r="S22" s="81" t="e">
        <f>IF(J22="X",0,IF(K22="X",0,VLOOKUP(K22,'1'!$K$3:$L$16,2,FALSE)))</f>
        <v>#N/A</v>
      </c>
      <c r="T22" s="81" t="e">
        <f t="shared" si="0"/>
        <v>#N/A</v>
      </c>
    </row>
    <row r="23" spans="1:20">
      <c r="A23" s="7"/>
      <c r="B23" s="147"/>
      <c r="C23" s="147"/>
      <c r="D23" s="79"/>
      <c r="E23" s="79"/>
      <c r="F23" s="79"/>
      <c r="G23" s="79"/>
      <c r="H23" s="79"/>
      <c r="I23" s="8"/>
      <c r="K23" s="79"/>
      <c r="L23" s="81"/>
      <c r="M23" s="81"/>
      <c r="N23" s="81"/>
      <c r="O23" s="81"/>
      <c r="P23" s="81"/>
      <c r="R23" s="81">
        <f t="shared" si="1"/>
        <v>0</v>
      </c>
      <c r="S23" s="81" t="e">
        <f>IF(J23="X",0,IF(K23="X",0,VLOOKUP(K23,'1'!$K$3:$L$16,2,FALSE)))</f>
        <v>#N/A</v>
      </c>
      <c r="T23" s="81" t="e">
        <f t="shared" si="0"/>
        <v>#N/A</v>
      </c>
    </row>
    <row r="24" spans="1:20">
      <c r="A24" s="7"/>
      <c r="B24" s="147"/>
      <c r="C24" s="147"/>
      <c r="D24" s="79"/>
      <c r="E24" s="79"/>
      <c r="F24" s="79"/>
      <c r="G24" s="79"/>
      <c r="H24" s="79"/>
      <c r="I24" s="8"/>
      <c r="K24" s="79"/>
      <c r="L24" s="81"/>
      <c r="M24" s="81"/>
      <c r="N24" s="81"/>
      <c r="O24" s="81"/>
      <c r="P24" s="81"/>
      <c r="R24" s="81">
        <f t="shared" si="1"/>
        <v>0</v>
      </c>
      <c r="S24" s="81" t="e">
        <f>IF(J24="X",0,IF(K24="X",0,VLOOKUP(K24,'1'!$K$3:$L$16,2,FALSE)))</f>
        <v>#N/A</v>
      </c>
      <c r="T24" s="81" t="e">
        <f t="shared" si="0"/>
        <v>#N/A</v>
      </c>
    </row>
    <row r="25" spans="1:20">
      <c r="A25" s="7"/>
      <c r="B25" s="147"/>
      <c r="C25" s="147"/>
      <c r="D25" s="79"/>
      <c r="E25" s="79"/>
      <c r="F25" s="79"/>
      <c r="G25" s="79"/>
      <c r="H25" s="79"/>
      <c r="I25" s="8"/>
      <c r="K25" s="79"/>
      <c r="L25" s="81"/>
      <c r="M25" s="81"/>
      <c r="N25" s="81"/>
      <c r="O25" s="81"/>
      <c r="P25" s="81"/>
      <c r="R25" s="81">
        <f t="shared" si="1"/>
        <v>0</v>
      </c>
      <c r="S25" s="81" t="e">
        <f>IF(J25="X",0,IF(K25="X",0,VLOOKUP(K25,'1'!$K$3:$L$16,2,FALSE)))</f>
        <v>#N/A</v>
      </c>
      <c r="T25" s="81" t="e">
        <f t="shared" si="0"/>
        <v>#N/A</v>
      </c>
    </row>
    <row r="26" spans="1:20">
      <c r="A26" s="7"/>
      <c r="B26" s="147"/>
      <c r="C26" s="147"/>
      <c r="D26" s="79"/>
      <c r="E26" s="79"/>
      <c r="F26" s="79"/>
      <c r="G26" s="79"/>
      <c r="H26" s="79"/>
      <c r="I26" s="8"/>
      <c r="K26" s="79"/>
      <c r="L26" s="81"/>
      <c r="M26" s="81"/>
      <c r="N26" s="81"/>
      <c r="O26" s="81"/>
      <c r="P26" s="81"/>
      <c r="R26" s="81">
        <f t="shared" si="1"/>
        <v>0</v>
      </c>
      <c r="S26" s="81" t="e">
        <f>IF(J26="X",0,IF(K26="X",0,VLOOKUP(K26,'1'!$K$3:$L$16,2,FALSE)))</f>
        <v>#N/A</v>
      </c>
      <c r="T26" s="81" t="e">
        <f t="shared" si="0"/>
        <v>#N/A</v>
      </c>
    </row>
    <row r="27" spans="1:20">
      <c r="A27" s="7"/>
      <c r="B27" s="147"/>
      <c r="C27" s="147"/>
      <c r="D27" s="79"/>
      <c r="E27" s="79"/>
      <c r="F27" s="79"/>
      <c r="G27" s="79"/>
      <c r="H27" s="79"/>
      <c r="I27" s="8"/>
      <c r="K27" s="79"/>
      <c r="L27" s="81"/>
      <c r="M27" s="81"/>
      <c r="N27" s="81"/>
      <c r="O27" s="81"/>
      <c r="P27" s="81"/>
      <c r="R27" s="81">
        <f t="shared" si="1"/>
        <v>0</v>
      </c>
      <c r="S27" s="81" t="e">
        <f>IF(J27="X",0,IF(K27="X",0,VLOOKUP(K27,'1'!$K$3:$L$16,2,FALSE)))</f>
        <v>#N/A</v>
      </c>
      <c r="T27" s="81" t="e">
        <f t="shared" si="0"/>
        <v>#N/A</v>
      </c>
    </row>
    <row r="28" spans="1:20">
      <c r="A28" s="7"/>
      <c r="B28" s="147"/>
      <c r="C28" s="147"/>
      <c r="D28" s="79"/>
      <c r="E28" s="79"/>
      <c r="F28" s="79"/>
      <c r="G28" s="79"/>
      <c r="H28" s="79"/>
      <c r="I28" s="8"/>
      <c r="K28" s="79"/>
      <c r="L28" s="81"/>
      <c r="M28" s="81"/>
      <c r="N28" s="81"/>
      <c r="O28" s="81"/>
      <c r="P28" s="81"/>
      <c r="R28" s="81">
        <f t="shared" si="1"/>
        <v>0</v>
      </c>
      <c r="S28" s="81" t="e">
        <f>IF(J28="X",0,IF(K28="X",0,VLOOKUP(K28,'1'!$K$3:$L$16,2,FALSE)))</f>
        <v>#N/A</v>
      </c>
      <c r="T28" s="81" t="e">
        <f t="shared" si="0"/>
        <v>#N/A</v>
      </c>
    </row>
    <row r="29" spans="1:20">
      <c r="A29" s="7"/>
      <c r="B29" s="147"/>
      <c r="C29" s="147"/>
      <c r="D29" s="79"/>
      <c r="E29" s="79"/>
      <c r="F29" s="79"/>
      <c r="G29" s="79"/>
      <c r="H29" s="79"/>
      <c r="I29" s="8"/>
      <c r="K29" s="79"/>
      <c r="L29" s="81"/>
      <c r="M29" s="81"/>
      <c r="N29" s="81"/>
      <c r="O29" s="81"/>
      <c r="P29" s="81"/>
      <c r="R29" s="81">
        <f t="shared" si="1"/>
        <v>0</v>
      </c>
      <c r="S29" s="81" t="e">
        <f>IF(J29="X",0,IF(K29="X",0,VLOOKUP(K29,'1'!$K$3:$L$16,2,FALSE)))</f>
        <v>#N/A</v>
      </c>
      <c r="T29" s="81" t="e">
        <f t="shared" si="0"/>
        <v>#N/A</v>
      </c>
    </row>
    <row r="30" spans="1:20">
      <c r="A30" s="7"/>
      <c r="B30" s="147"/>
      <c r="C30" s="147"/>
      <c r="D30" s="79"/>
      <c r="E30" s="79"/>
      <c r="F30" s="79"/>
      <c r="G30" s="79"/>
      <c r="H30" s="79"/>
      <c r="I30" s="8"/>
      <c r="K30" s="79"/>
      <c r="L30" s="81"/>
      <c r="M30" s="81"/>
      <c r="N30" s="81"/>
      <c r="O30" s="81"/>
      <c r="P30" s="81"/>
      <c r="R30" s="81">
        <f t="shared" si="1"/>
        <v>0</v>
      </c>
      <c r="S30" s="81" t="e">
        <f>IF(J30="X",0,IF(K30="X",0,VLOOKUP(K30,'1'!$K$3:$L$16,2,FALSE)))</f>
        <v>#N/A</v>
      </c>
      <c r="T30" s="81" t="e">
        <f t="shared" si="0"/>
        <v>#N/A</v>
      </c>
    </row>
    <row r="31" spans="1:20">
      <c r="A31" s="7"/>
      <c r="B31" s="147"/>
      <c r="C31" s="147"/>
      <c r="D31" s="79"/>
      <c r="E31" s="79"/>
      <c r="F31" s="79"/>
      <c r="G31" s="79"/>
      <c r="H31" s="79"/>
      <c r="I31" s="8"/>
      <c r="K31" s="79"/>
      <c r="L31" s="81"/>
      <c r="M31" s="81"/>
      <c r="N31" s="81"/>
      <c r="O31" s="81"/>
      <c r="P31" s="81"/>
      <c r="R31" s="81">
        <f t="shared" si="1"/>
        <v>0</v>
      </c>
      <c r="S31" s="81" t="e">
        <f>IF(J31="X",0,IF(K31="X",0,VLOOKUP(K31,'1'!$K$3:$L$16,2,FALSE)))</f>
        <v>#N/A</v>
      </c>
      <c r="T31" s="81" t="e">
        <f t="shared" si="0"/>
        <v>#N/A</v>
      </c>
    </row>
    <row r="32" spans="1:20">
      <c r="A32" s="7"/>
      <c r="B32" s="147"/>
      <c r="C32" s="147"/>
      <c r="D32" s="79"/>
      <c r="E32" s="79"/>
      <c r="F32" s="79"/>
      <c r="G32" s="79"/>
      <c r="H32" s="79"/>
      <c r="I32" s="8"/>
      <c r="K32" s="79"/>
      <c r="L32" s="81"/>
      <c r="M32" s="81"/>
      <c r="N32" s="81"/>
      <c r="O32" s="81"/>
      <c r="P32" s="81"/>
      <c r="R32" s="81">
        <f t="shared" si="1"/>
        <v>0</v>
      </c>
      <c r="S32" s="81" t="e">
        <f>IF(J32="X",0,IF(K32="X",0,VLOOKUP(K32,'1'!$K$3:$L$16,2,FALSE)))</f>
        <v>#N/A</v>
      </c>
      <c r="T32" s="81" t="e">
        <f t="shared" si="0"/>
        <v>#N/A</v>
      </c>
    </row>
    <row r="33" spans="1:20">
      <c r="A33" s="7"/>
      <c r="B33" s="147"/>
      <c r="C33" s="147"/>
      <c r="D33" s="79"/>
      <c r="E33" s="79"/>
      <c r="F33" s="79"/>
      <c r="G33" s="79"/>
      <c r="H33" s="79"/>
      <c r="I33" s="8"/>
      <c r="K33" s="79"/>
      <c r="L33" s="81"/>
      <c r="M33" s="81"/>
      <c r="N33" s="81"/>
      <c r="O33" s="81"/>
      <c r="P33" s="81"/>
      <c r="R33" s="81">
        <f t="shared" si="1"/>
        <v>0</v>
      </c>
      <c r="S33" s="81" t="e">
        <f>IF(J33="X",0,IF(K33="X",0,VLOOKUP(K33,'1'!$K$3:$L$16,2,FALSE)))</f>
        <v>#N/A</v>
      </c>
      <c r="T33" s="81" t="e">
        <f t="shared" si="0"/>
        <v>#N/A</v>
      </c>
    </row>
    <row r="34" spans="1:20">
      <c r="A34" s="7"/>
      <c r="B34" s="147"/>
      <c r="C34" s="147"/>
      <c r="D34" s="79"/>
      <c r="E34" s="79"/>
      <c r="F34" s="79"/>
      <c r="G34" s="79"/>
      <c r="H34" s="79"/>
      <c r="I34" s="8"/>
      <c r="K34" s="79"/>
      <c r="L34" s="81"/>
      <c r="M34" s="81"/>
      <c r="N34" s="81"/>
      <c r="O34" s="81"/>
      <c r="P34" s="81"/>
      <c r="R34" s="81">
        <f t="shared" si="1"/>
        <v>0</v>
      </c>
      <c r="S34" s="81" t="e">
        <f>IF(J34="X",0,IF(K34="X",0,VLOOKUP(K34,'1'!$K$3:$L$16,2,FALSE)))</f>
        <v>#N/A</v>
      </c>
      <c r="T34" s="81" t="e">
        <f t="shared" si="0"/>
        <v>#N/A</v>
      </c>
    </row>
    <row r="35" spans="1:20">
      <c r="A35" s="7"/>
      <c r="B35" s="147"/>
      <c r="C35" s="147"/>
      <c r="D35" s="79"/>
      <c r="E35" s="79"/>
      <c r="F35" s="79"/>
      <c r="G35" s="79"/>
      <c r="H35" s="79"/>
      <c r="I35" s="8"/>
      <c r="K35" s="79"/>
      <c r="L35" s="81"/>
      <c r="M35" s="81"/>
      <c r="N35" s="81"/>
      <c r="O35" s="81"/>
      <c r="P35" s="81"/>
      <c r="R35" s="81">
        <f t="shared" si="1"/>
        <v>0</v>
      </c>
      <c r="S35" s="81" t="e">
        <f>IF(J35="X",0,IF(K35="X",0,VLOOKUP(K35,'1'!$K$3:$L$16,2,FALSE)))</f>
        <v>#N/A</v>
      </c>
      <c r="T35" s="81" t="e">
        <f t="shared" si="0"/>
        <v>#N/A</v>
      </c>
    </row>
    <row r="36" spans="1:20">
      <c r="A36" s="7"/>
      <c r="B36" s="147"/>
      <c r="C36" s="147"/>
      <c r="D36" s="79"/>
      <c r="E36" s="79"/>
      <c r="F36" s="79"/>
      <c r="G36" s="79"/>
      <c r="H36" s="79"/>
      <c r="I36" s="8"/>
      <c r="K36" s="79"/>
      <c r="L36" s="81"/>
      <c r="M36" s="81"/>
      <c r="N36" s="81"/>
      <c r="O36" s="81"/>
      <c r="P36" s="81"/>
      <c r="R36" s="81">
        <f t="shared" si="1"/>
        <v>0</v>
      </c>
      <c r="S36" s="81" t="e">
        <f>IF(J36="X",0,IF(K36="X",0,VLOOKUP(K36,'1'!$K$3:$L$16,2,FALSE)))</f>
        <v>#N/A</v>
      </c>
      <c r="T36" s="81" t="e">
        <f t="shared" si="0"/>
        <v>#N/A</v>
      </c>
    </row>
    <row r="37" spans="1:20">
      <c r="A37" s="7"/>
      <c r="B37" s="147"/>
      <c r="C37" s="147"/>
      <c r="D37" s="79"/>
      <c r="E37" s="79"/>
      <c r="F37" s="79"/>
      <c r="G37" s="79"/>
      <c r="H37" s="79"/>
      <c r="I37" s="8"/>
      <c r="K37" s="79"/>
      <c r="L37" s="81"/>
      <c r="M37" s="81"/>
      <c r="N37" s="81"/>
      <c r="O37" s="81"/>
      <c r="P37" s="81"/>
      <c r="R37" s="81">
        <f t="shared" si="1"/>
        <v>0</v>
      </c>
      <c r="S37" s="81" t="e">
        <f>IF(J37="X",0,IF(K37="X",0,VLOOKUP(K37,'1'!$K$3:$L$16,2,FALSE)))</f>
        <v>#N/A</v>
      </c>
      <c r="T37" s="81" t="e">
        <f t="shared" si="0"/>
        <v>#N/A</v>
      </c>
    </row>
    <row r="38" spans="1:20">
      <c r="A38" s="7"/>
      <c r="B38" s="147"/>
      <c r="C38" s="147"/>
      <c r="D38" s="79"/>
      <c r="E38" s="79"/>
      <c r="F38" s="79"/>
      <c r="G38" s="79"/>
      <c r="H38" s="79"/>
      <c r="I38" s="8"/>
      <c r="K38" s="79"/>
      <c r="L38" s="81"/>
      <c r="M38" s="81"/>
      <c r="N38" s="81"/>
      <c r="O38" s="81"/>
      <c r="P38" s="81"/>
      <c r="R38" s="81">
        <f t="shared" si="1"/>
        <v>0</v>
      </c>
      <c r="S38" s="81" t="e">
        <f>IF(J38="X",0,IF(K38="X",0,VLOOKUP(K38,'1'!$K$3:$L$16,2,FALSE)))</f>
        <v>#N/A</v>
      </c>
      <c r="T38" s="81" t="e">
        <f t="shared" si="0"/>
        <v>#N/A</v>
      </c>
    </row>
    <row r="39" spans="1:20">
      <c r="A39" s="7"/>
      <c r="B39" s="147"/>
      <c r="C39" s="147"/>
      <c r="D39" s="79"/>
      <c r="E39" s="79"/>
      <c r="F39" s="79"/>
      <c r="G39" s="79"/>
      <c r="H39" s="79"/>
      <c r="I39" s="8"/>
      <c r="K39" s="79"/>
      <c r="L39" s="81"/>
      <c r="M39" s="81"/>
      <c r="N39" s="81"/>
      <c r="O39" s="81"/>
      <c r="P39" s="81"/>
      <c r="R39" s="81">
        <f t="shared" si="1"/>
        <v>0</v>
      </c>
      <c r="S39" s="81" t="e">
        <f>IF(J39="X",0,IF(K39="X",0,VLOOKUP(K39,'1'!$K$3:$L$16,2,FALSE)))</f>
        <v>#N/A</v>
      </c>
      <c r="T39" s="81" t="e">
        <f t="shared" si="0"/>
        <v>#N/A</v>
      </c>
    </row>
    <row r="40" spans="1:20">
      <c r="A40" s="7"/>
      <c r="B40" s="147"/>
      <c r="C40" s="147"/>
      <c r="D40" s="79"/>
      <c r="E40" s="79"/>
      <c r="F40" s="79"/>
      <c r="G40" s="79"/>
      <c r="H40" s="79"/>
      <c r="I40" s="8"/>
      <c r="K40" s="79"/>
      <c r="L40" s="81"/>
      <c r="M40" s="81"/>
      <c r="N40" s="81"/>
      <c r="O40" s="81"/>
      <c r="P40" s="81"/>
      <c r="R40" s="81">
        <f t="shared" si="1"/>
        <v>0</v>
      </c>
      <c r="S40" s="81" t="e">
        <f>IF(J40="X",0,IF(K40="X",0,VLOOKUP(K40,'1'!$K$3:$L$16,2,FALSE)))</f>
        <v>#N/A</v>
      </c>
      <c r="T40" s="81" t="e">
        <f t="shared" si="0"/>
        <v>#N/A</v>
      </c>
    </row>
    <row r="41" spans="1:20">
      <c r="A41" s="7"/>
      <c r="B41" s="147"/>
      <c r="C41" s="147"/>
      <c r="D41" s="79"/>
      <c r="E41" s="79"/>
      <c r="F41" s="79"/>
      <c r="G41" s="79"/>
      <c r="H41" s="79"/>
      <c r="I41" s="8"/>
      <c r="K41" s="79"/>
      <c r="L41" s="81"/>
      <c r="M41" s="81"/>
      <c r="N41" s="81"/>
      <c r="O41" s="81"/>
      <c r="P41" s="81"/>
      <c r="R41" s="81">
        <f t="shared" si="1"/>
        <v>0</v>
      </c>
      <c r="S41" s="81" t="e">
        <f>IF(J41="X",0,IF(K41="X",0,VLOOKUP(K41,'1'!$K$3:$L$16,2,FALSE)))</f>
        <v>#N/A</v>
      </c>
      <c r="T41" s="81" t="e">
        <f t="shared" si="0"/>
        <v>#N/A</v>
      </c>
    </row>
    <row r="42" spans="1:20">
      <c r="A42" s="7"/>
      <c r="B42" s="147"/>
      <c r="C42" s="147"/>
      <c r="D42" s="79"/>
      <c r="E42" s="79"/>
      <c r="F42" s="79"/>
      <c r="G42" s="79"/>
      <c r="H42" s="79"/>
      <c r="I42" s="8"/>
      <c r="K42" s="79"/>
      <c r="L42" s="81"/>
      <c r="M42" s="81"/>
      <c r="N42" s="81"/>
      <c r="O42" s="81"/>
      <c r="P42" s="81"/>
      <c r="R42" s="81">
        <f t="shared" si="1"/>
        <v>0</v>
      </c>
      <c r="S42" s="81" t="e">
        <f>IF(J42="X",0,IF(K42="X",0,VLOOKUP(K42,'1'!$K$3:$L$16,2,FALSE)))</f>
        <v>#N/A</v>
      </c>
      <c r="T42" s="81" t="e">
        <f t="shared" si="0"/>
        <v>#N/A</v>
      </c>
    </row>
    <row r="43" spans="1:20">
      <c r="A43" s="7"/>
      <c r="B43" s="147"/>
      <c r="C43" s="147"/>
      <c r="D43" s="79"/>
      <c r="E43" s="79"/>
      <c r="F43" s="79"/>
      <c r="G43" s="79"/>
      <c r="H43" s="79"/>
      <c r="I43" s="8"/>
      <c r="K43" s="79"/>
      <c r="L43" s="81"/>
      <c r="M43" s="81"/>
      <c r="N43" s="81"/>
      <c r="O43" s="81"/>
      <c r="P43" s="81"/>
      <c r="R43" s="81">
        <f t="shared" si="1"/>
        <v>0</v>
      </c>
      <c r="S43" s="81" t="e">
        <f>IF(J43="X",0,IF(K43="X",0,VLOOKUP(K43,'1'!$K$3:$L$16,2,FALSE)))</f>
        <v>#N/A</v>
      </c>
      <c r="T43" s="81" t="e">
        <f t="shared" si="0"/>
        <v>#N/A</v>
      </c>
    </row>
    <row r="44" spans="1:20">
      <c r="A44" s="7"/>
      <c r="B44" s="147"/>
      <c r="C44" s="147"/>
      <c r="D44" s="79"/>
      <c r="E44" s="79"/>
      <c r="F44" s="79"/>
      <c r="G44" s="79"/>
      <c r="H44" s="79"/>
      <c r="I44" s="8"/>
      <c r="K44" s="79"/>
      <c r="L44" s="81"/>
      <c r="M44" s="81"/>
      <c r="N44" s="81"/>
      <c r="O44" s="81"/>
      <c r="P44" s="81"/>
      <c r="R44" s="81">
        <f t="shared" si="1"/>
        <v>0</v>
      </c>
      <c r="S44" s="81" t="e">
        <f>IF(J44="X",0,IF(K44="X",0,VLOOKUP(K44,'1'!$K$3:$L$16,2,FALSE)))</f>
        <v>#N/A</v>
      </c>
      <c r="T44" s="81" t="e">
        <f t="shared" si="0"/>
        <v>#N/A</v>
      </c>
    </row>
    <row r="45" spans="1:20">
      <c r="A45" s="7"/>
      <c r="B45" s="147"/>
      <c r="C45" s="147"/>
      <c r="D45" s="79"/>
      <c r="E45" s="79"/>
      <c r="F45" s="79"/>
      <c r="G45" s="79"/>
      <c r="H45" s="79"/>
      <c r="I45" s="8"/>
      <c r="K45" s="79"/>
      <c r="L45" s="81"/>
      <c r="M45" s="81"/>
      <c r="N45" s="81"/>
      <c r="O45" s="81"/>
      <c r="P45" s="81"/>
      <c r="R45" s="81">
        <f t="shared" si="1"/>
        <v>0</v>
      </c>
      <c r="S45" s="81" t="e">
        <f>IF(J45="X",0,IF(K45="X",0,VLOOKUP(K45,'1'!$K$3:$L$16,2,FALSE)))</f>
        <v>#N/A</v>
      </c>
      <c r="T45" s="81" t="e">
        <f t="shared" si="0"/>
        <v>#N/A</v>
      </c>
    </row>
    <row r="46" spans="1:20">
      <c r="A46" s="7"/>
      <c r="B46" s="147"/>
      <c r="C46" s="147"/>
      <c r="D46" s="79"/>
      <c r="E46" s="79"/>
      <c r="F46" s="79"/>
      <c r="G46" s="79"/>
      <c r="H46" s="79"/>
      <c r="I46" s="8"/>
      <c r="K46" s="79"/>
      <c r="L46" s="81"/>
      <c r="M46" s="81"/>
      <c r="N46" s="81"/>
      <c r="O46" s="81"/>
      <c r="P46" s="81"/>
      <c r="R46" s="81">
        <f t="shared" si="1"/>
        <v>0</v>
      </c>
      <c r="S46" s="81" t="e">
        <f>IF(J46="X",0,IF(K46="X",0,VLOOKUP(K46,'1'!$K$3:$L$16,2,FALSE)))</f>
        <v>#N/A</v>
      </c>
      <c r="T46" s="81" t="e">
        <f t="shared" si="0"/>
        <v>#N/A</v>
      </c>
    </row>
    <row r="47" spans="1:20">
      <c r="A47" s="7"/>
      <c r="B47" s="147"/>
      <c r="C47" s="147"/>
      <c r="D47" s="79"/>
      <c r="E47" s="79"/>
      <c r="F47" s="79"/>
      <c r="G47" s="79"/>
      <c r="H47" s="79"/>
      <c r="I47" s="8"/>
      <c r="K47" s="79"/>
      <c r="L47" s="81"/>
      <c r="M47" s="81"/>
      <c r="N47" s="81"/>
      <c r="O47" s="81"/>
      <c r="P47" s="81"/>
      <c r="R47" s="81">
        <f t="shared" si="1"/>
        <v>0</v>
      </c>
      <c r="S47" s="81" t="e">
        <f>IF(J47="X",0,IF(K47="X",0,VLOOKUP(K47,'1'!$K$3:$L$16,2,FALSE)))</f>
        <v>#N/A</v>
      </c>
      <c r="T47" s="81" t="e">
        <f t="shared" si="0"/>
        <v>#N/A</v>
      </c>
    </row>
    <row r="48" spans="1:20">
      <c r="A48" s="7"/>
      <c r="B48" s="147"/>
      <c r="C48" s="147"/>
      <c r="D48" s="79"/>
      <c r="E48" s="79"/>
      <c r="F48" s="79"/>
      <c r="G48" s="79"/>
      <c r="H48" s="79"/>
      <c r="I48" s="8"/>
      <c r="K48" s="79"/>
      <c r="L48" s="81"/>
      <c r="M48" s="81"/>
      <c r="N48" s="81"/>
      <c r="O48" s="81"/>
      <c r="P48" s="81"/>
      <c r="R48" s="81">
        <f t="shared" si="1"/>
        <v>0</v>
      </c>
      <c r="S48" s="81" t="e">
        <f>IF(J48="X",0,IF(K48="X",0,VLOOKUP(K48,'1'!$K$3:$L$16,2,FALSE)))</f>
        <v>#N/A</v>
      </c>
      <c r="T48" s="81" t="e">
        <f t="shared" si="0"/>
        <v>#N/A</v>
      </c>
    </row>
    <row r="49" spans="1:20">
      <c r="A49" s="7"/>
      <c r="B49" s="147"/>
      <c r="C49" s="147"/>
      <c r="D49" s="79"/>
      <c r="E49" s="79"/>
      <c r="F49" s="79"/>
      <c r="G49" s="79"/>
      <c r="H49" s="79"/>
      <c r="I49" s="8"/>
      <c r="K49" s="79"/>
      <c r="L49" s="81"/>
      <c r="M49" s="81"/>
      <c r="N49" s="81"/>
      <c r="O49" s="81"/>
      <c r="P49" s="81"/>
      <c r="R49" s="81">
        <f t="shared" si="1"/>
        <v>0</v>
      </c>
      <c r="S49" s="81" t="e">
        <f>IF(J49="X",0,IF(K49="X",0,VLOOKUP(K49,'1'!$K$3:$L$16,2,FALSE)))</f>
        <v>#N/A</v>
      </c>
      <c r="T49" s="81" t="e">
        <f t="shared" si="0"/>
        <v>#N/A</v>
      </c>
    </row>
    <row r="50" spans="1:20">
      <c r="A50" s="7"/>
      <c r="B50" s="147"/>
      <c r="C50" s="147"/>
      <c r="D50" s="79"/>
      <c r="E50" s="79"/>
      <c r="F50" s="79"/>
      <c r="G50" s="79"/>
      <c r="H50" s="79"/>
      <c r="I50" s="8"/>
      <c r="K50" s="79"/>
      <c r="L50" s="81"/>
      <c r="M50" s="81"/>
      <c r="N50" s="81"/>
      <c r="O50" s="81"/>
      <c r="P50" s="81"/>
      <c r="R50" s="81">
        <f t="shared" si="1"/>
        <v>0</v>
      </c>
      <c r="S50" s="81" t="e">
        <f>IF(J50="X",0,IF(K50="X",0,VLOOKUP(K50,'1'!$K$3:$L$16,2,FALSE)))</f>
        <v>#N/A</v>
      </c>
      <c r="T50" s="81" t="e">
        <f t="shared" si="0"/>
        <v>#N/A</v>
      </c>
    </row>
    <row r="51" spans="1:20">
      <c r="A51" s="7"/>
      <c r="B51" s="147"/>
      <c r="C51" s="147"/>
      <c r="D51" s="79"/>
      <c r="E51" s="79"/>
      <c r="F51" s="79"/>
      <c r="G51" s="79"/>
      <c r="H51" s="79"/>
      <c r="I51" s="8"/>
      <c r="K51" s="79"/>
      <c r="L51" s="81"/>
      <c r="M51" s="81"/>
      <c r="N51" s="81"/>
      <c r="O51" s="81"/>
      <c r="P51" s="81"/>
      <c r="R51" s="81">
        <f t="shared" si="1"/>
        <v>0</v>
      </c>
      <c r="S51" s="81" t="e">
        <f>IF(J51="X",0,IF(K51="X",0,VLOOKUP(K51,'1'!$K$3:$L$16,2,FALSE)))</f>
        <v>#N/A</v>
      </c>
      <c r="T51" s="81" t="e">
        <f t="shared" si="0"/>
        <v>#N/A</v>
      </c>
    </row>
    <row r="52" spans="1:20">
      <c r="A52" s="7"/>
      <c r="B52" s="147"/>
      <c r="C52" s="147"/>
      <c r="D52" s="79"/>
      <c r="E52" s="79"/>
      <c r="F52" s="79"/>
      <c r="G52" s="79"/>
      <c r="H52" s="79"/>
      <c r="I52" s="8"/>
      <c r="K52" s="79"/>
      <c r="L52" s="81"/>
      <c r="M52" s="81"/>
      <c r="N52" s="81"/>
      <c r="O52" s="81"/>
      <c r="P52" s="81"/>
      <c r="R52" s="81">
        <f t="shared" si="1"/>
        <v>0</v>
      </c>
      <c r="S52" s="81" t="e">
        <f>IF(J52="X",0,IF(K52="X",0,VLOOKUP(K52,'1'!$K$3:$L$16,2,FALSE)))</f>
        <v>#N/A</v>
      </c>
      <c r="T52" s="81" t="e">
        <f t="shared" si="0"/>
        <v>#N/A</v>
      </c>
    </row>
    <row r="53" spans="1:20">
      <c r="A53" s="7"/>
      <c r="B53" s="147"/>
      <c r="C53" s="147"/>
      <c r="D53" s="79"/>
      <c r="E53" s="79"/>
      <c r="F53" s="79"/>
      <c r="G53" s="79"/>
      <c r="H53" s="79"/>
      <c r="I53" s="8"/>
      <c r="K53" s="79"/>
      <c r="L53" s="81"/>
      <c r="M53" s="81"/>
      <c r="N53" s="81"/>
      <c r="O53" s="81"/>
      <c r="P53" s="81"/>
      <c r="R53" s="81">
        <f t="shared" si="1"/>
        <v>0</v>
      </c>
      <c r="S53" s="81" t="e">
        <f>IF(J53="X",0,IF(K53="X",0,VLOOKUP(K53,'1'!$K$3:$L$16,2,FALSE)))</f>
        <v>#N/A</v>
      </c>
      <c r="T53" s="81" t="e">
        <f t="shared" si="0"/>
        <v>#N/A</v>
      </c>
    </row>
    <row r="54" spans="1:20">
      <c r="A54" s="7"/>
      <c r="B54" s="147"/>
      <c r="C54" s="147"/>
      <c r="D54" s="79"/>
      <c r="E54" s="79"/>
      <c r="F54" s="79"/>
      <c r="G54" s="79"/>
      <c r="H54" s="79"/>
      <c r="I54" s="8"/>
      <c r="K54" s="79"/>
      <c r="L54" s="81"/>
      <c r="M54" s="81"/>
      <c r="N54" s="81"/>
      <c r="O54" s="81"/>
      <c r="P54" s="81"/>
      <c r="R54" s="81">
        <f t="shared" si="1"/>
        <v>0</v>
      </c>
      <c r="S54" s="81" t="e">
        <f>IF(J54="X",0,IF(K54="X",0,VLOOKUP(K54,'1'!$K$3:$L$16,2,FALSE)))</f>
        <v>#N/A</v>
      </c>
      <c r="T54" s="81" t="e">
        <f t="shared" si="0"/>
        <v>#N/A</v>
      </c>
    </row>
    <row r="55" spans="1:20">
      <c r="A55" s="7"/>
      <c r="B55" s="147"/>
      <c r="C55" s="147"/>
      <c r="D55" s="79"/>
      <c r="E55" s="79"/>
      <c r="F55" s="79"/>
      <c r="G55" s="79"/>
      <c r="H55" s="79"/>
      <c r="I55" s="8"/>
      <c r="K55" s="79"/>
      <c r="L55" s="81"/>
      <c r="M55" s="81"/>
      <c r="N55" s="81"/>
      <c r="O55" s="81"/>
      <c r="P55" s="81"/>
      <c r="R55" s="81">
        <f t="shared" si="1"/>
        <v>0</v>
      </c>
      <c r="S55" s="81" t="e">
        <f>IF(J55="X",0,IF(K55="X",0,VLOOKUP(K55,'1'!$K$3:$L$16,2,FALSE)))</f>
        <v>#N/A</v>
      </c>
      <c r="T55" s="81" t="e">
        <f t="shared" si="0"/>
        <v>#N/A</v>
      </c>
    </row>
    <row r="56" spans="1:20">
      <c r="A56" s="7"/>
      <c r="B56" s="147"/>
      <c r="C56" s="147"/>
      <c r="D56" s="79"/>
      <c r="E56" s="79"/>
      <c r="F56" s="79"/>
      <c r="G56" s="79"/>
      <c r="H56" s="79"/>
      <c r="I56" s="8"/>
      <c r="K56" s="79"/>
      <c r="L56" s="81"/>
      <c r="M56" s="81"/>
      <c r="N56" s="81"/>
      <c r="O56" s="81"/>
      <c r="P56" s="81"/>
      <c r="R56" s="81">
        <f t="shared" si="1"/>
        <v>0</v>
      </c>
      <c r="S56" s="81" t="e">
        <f>IF(J56="X",0,IF(K56="X",0,VLOOKUP(K56,'1'!$K$3:$L$16,2,FALSE)))</f>
        <v>#N/A</v>
      </c>
      <c r="T56" s="81" t="e">
        <f t="shared" si="0"/>
        <v>#N/A</v>
      </c>
    </row>
    <row r="57" spans="1:20">
      <c r="A57" s="7"/>
      <c r="B57" s="147"/>
      <c r="C57" s="147"/>
      <c r="D57" s="79"/>
      <c r="E57" s="79"/>
      <c r="F57" s="79"/>
      <c r="G57" s="79"/>
      <c r="H57" s="79"/>
      <c r="I57" s="8"/>
      <c r="K57" s="79"/>
      <c r="L57" s="81"/>
      <c r="M57" s="81"/>
      <c r="N57" s="81"/>
      <c r="O57" s="81"/>
      <c r="P57" s="81"/>
      <c r="R57" s="81">
        <f t="shared" si="1"/>
        <v>0</v>
      </c>
      <c r="S57" s="81" t="e">
        <f>IF(J57="X",0,IF(K57="X",0,VLOOKUP(K57,'1'!$K$3:$L$16,2,FALSE)))</f>
        <v>#N/A</v>
      </c>
      <c r="T57" s="81" t="e">
        <f t="shared" si="0"/>
        <v>#N/A</v>
      </c>
    </row>
    <row r="58" spans="1:20">
      <c r="A58" s="7"/>
      <c r="B58" s="147"/>
      <c r="C58" s="147"/>
      <c r="D58" s="79"/>
      <c r="E58" s="79"/>
      <c r="F58" s="79"/>
      <c r="G58" s="79"/>
      <c r="H58" s="79"/>
      <c r="I58" s="8"/>
      <c r="K58" s="79"/>
      <c r="L58" s="81"/>
      <c r="M58" s="81"/>
      <c r="N58" s="81"/>
      <c r="O58" s="81"/>
      <c r="P58" s="81"/>
      <c r="R58" s="81">
        <f t="shared" si="1"/>
        <v>0</v>
      </c>
      <c r="S58" s="81" t="e">
        <f>IF(J58="X",0,IF(K58="X",0,VLOOKUP(K58,'1'!$K$3:$L$16,2,FALSE)))</f>
        <v>#N/A</v>
      </c>
      <c r="T58" s="81" t="e">
        <f t="shared" si="0"/>
        <v>#N/A</v>
      </c>
    </row>
    <row r="59" spans="1:20">
      <c r="A59" s="7"/>
      <c r="B59" s="147"/>
      <c r="C59" s="147"/>
      <c r="D59" s="79"/>
      <c r="E59" s="79"/>
      <c r="F59" s="79"/>
      <c r="G59" s="79"/>
      <c r="H59" s="79"/>
      <c r="I59" s="8"/>
      <c r="K59" s="79"/>
      <c r="L59" s="81"/>
      <c r="M59" s="81"/>
      <c r="N59" s="81"/>
      <c r="O59" s="81"/>
      <c r="P59" s="81"/>
      <c r="R59" s="81">
        <f t="shared" si="1"/>
        <v>0</v>
      </c>
      <c r="S59" s="81" t="e">
        <f>IF(J59="X",0,IF(K59="X",0,VLOOKUP(K59,'1'!$K$3:$L$16,2,FALSE)))</f>
        <v>#N/A</v>
      </c>
      <c r="T59" s="81" t="e">
        <f t="shared" si="0"/>
        <v>#N/A</v>
      </c>
    </row>
    <row r="60" spans="1:20">
      <c r="A60" s="7"/>
      <c r="B60" s="147"/>
      <c r="C60" s="147"/>
      <c r="D60" s="79"/>
      <c r="E60" s="79"/>
      <c r="F60" s="79"/>
      <c r="G60" s="79"/>
      <c r="H60" s="79"/>
      <c r="I60" s="8"/>
      <c r="K60" s="79"/>
      <c r="L60" s="81"/>
      <c r="M60" s="81"/>
      <c r="N60" s="81"/>
      <c r="O60" s="81"/>
      <c r="P60" s="81"/>
      <c r="R60" s="81">
        <f t="shared" si="1"/>
        <v>0</v>
      </c>
      <c r="S60" s="81" t="e">
        <f>IF(J60="X",0,IF(K60="X",0,VLOOKUP(K60,'1'!$K$3:$L$16,2,FALSE)))</f>
        <v>#N/A</v>
      </c>
      <c r="T60" s="81" t="e">
        <f t="shared" si="0"/>
        <v>#N/A</v>
      </c>
    </row>
    <row r="61" spans="1:20">
      <c r="A61" s="7"/>
      <c r="B61" s="147"/>
      <c r="C61" s="147"/>
      <c r="D61" s="79"/>
      <c r="E61" s="79"/>
      <c r="F61" s="79"/>
      <c r="G61" s="79"/>
      <c r="H61" s="79"/>
      <c r="I61" s="8"/>
      <c r="K61" s="79"/>
      <c r="L61" s="81"/>
      <c r="M61" s="81"/>
      <c r="N61" s="81"/>
      <c r="O61" s="81"/>
      <c r="P61" s="81"/>
      <c r="R61" s="81">
        <f t="shared" si="1"/>
        <v>0</v>
      </c>
      <c r="S61" s="81" t="e">
        <f>IF(J61="X",0,IF(K61="X",0,VLOOKUP(K61,'1'!$K$3:$L$16,2,FALSE)))</f>
        <v>#N/A</v>
      </c>
      <c r="T61" s="81" t="e">
        <f t="shared" si="0"/>
        <v>#N/A</v>
      </c>
    </row>
    <row r="62" spans="1:20">
      <c r="A62" s="7"/>
      <c r="B62" s="147"/>
      <c r="C62" s="147"/>
      <c r="D62" s="79"/>
      <c r="E62" s="79"/>
      <c r="F62" s="79"/>
      <c r="G62" s="79"/>
      <c r="H62" s="79"/>
      <c r="I62" s="8"/>
      <c r="K62" s="79"/>
      <c r="L62" s="81"/>
      <c r="M62" s="81"/>
      <c r="N62" s="81"/>
      <c r="O62" s="81"/>
      <c r="P62" s="81"/>
      <c r="R62" s="81">
        <f t="shared" si="1"/>
        <v>0</v>
      </c>
      <c r="S62" s="81" t="e">
        <f>IF(J62="X",0,IF(K62="X",0,VLOOKUP(K62,'1'!$K$3:$L$16,2,FALSE)))</f>
        <v>#N/A</v>
      </c>
      <c r="T62" s="81" t="e">
        <f t="shared" si="0"/>
        <v>#N/A</v>
      </c>
    </row>
    <row r="63" spans="1:20">
      <c r="A63" s="7"/>
      <c r="B63" s="147"/>
      <c r="C63" s="147"/>
      <c r="D63" s="79"/>
      <c r="E63" s="79"/>
      <c r="F63" s="79"/>
      <c r="G63" s="79"/>
      <c r="H63" s="79"/>
      <c r="I63" s="8"/>
      <c r="K63" s="79"/>
      <c r="L63" s="81"/>
      <c r="M63" s="81"/>
      <c r="N63" s="81"/>
      <c r="O63" s="81"/>
      <c r="P63" s="81"/>
      <c r="R63" s="81">
        <f t="shared" si="1"/>
        <v>0</v>
      </c>
      <c r="S63" s="81" t="e">
        <f>IF(J63="X",0,IF(K63="X",0,VLOOKUP(K63,'1'!$K$3:$L$16,2,FALSE)))</f>
        <v>#N/A</v>
      </c>
      <c r="T63" s="81" t="e">
        <f t="shared" si="0"/>
        <v>#N/A</v>
      </c>
    </row>
    <row r="64" spans="1:20">
      <c r="A64" s="7"/>
      <c r="B64" s="147"/>
      <c r="C64" s="147"/>
      <c r="D64" s="79"/>
      <c r="E64" s="79"/>
      <c r="F64" s="79"/>
      <c r="G64" s="79"/>
      <c r="H64" s="79"/>
      <c r="I64" s="8"/>
      <c r="K64" s="79"/>
      <c r="L64" s="81"/>
      <c r="M64" s="81"/>
      <c r="N64" s="81"/>
      <c r="O64" s="81"/>
      <c r="P64" s="81"/>
      <c r="R64" s="81">
        <f t="shared" si="1"/>
        <v>0</v>
      </c>
      <c r="S64" s="81" t="e">
        <f>IF(J64="X",0,IF(K64="X",0,VLOOKUP(K64,'1'!$K$3:$L$16,2,FALSE)))</f>
        <v>#N/A</v>
      </c>
      <c r="T64" s="81" t="e">
        <f t="shared" si="0"/>
        <v>#N/A</v>
      </c>
    </row>
    <row r="65" spans="1:20">
      <c r="A65" s="7"/>
      <c r="B65" s="147"/>
      <c r="C65" s="147"/>
      <c r="D65" s="79"/>
      <c r="E65" s="79"/>
      <c r="F65" s="79"/>
      <c r="G65" s="79"/>
      <c r="H65" s="79"/>
      <c r="I65" s="8"/>
      <c r="K65" s="79"/>
      <c r="L65" s="81"/>
      <c r="M65" s="81"/>
      <c r="N65" s="81"/>
      <c r="O65" s="81"/>
      <c r="P65" s="81"/>
      <c r="R65" s="81">
        <f t="shared" si="1"/>
        <v>0</v>
      </c>
      <c r="S65" s="81" t="e">
        <f>IF(J65="X",0,IF(K65="X",0,VLOOKUP(K65,'1'!$K$3:$L$16,2,FALSE)))</f>
        <v>#N/A</v>
      </c>
      <c r="T65" s="81" t="e">
        <f t="shared" si="0"/>
        <v>#N/A</v>
      </c>
    </row>
    <row r="66" spans="1:20">
      <c r="A66" s="7"/>
      <c r="B66" s="147"/>
      <c r="C66" s="147"/>
      <c r="D66" s="79"/>
      <c r="E66" s="79"/>
      <c r="F66" s="79"/>
      <c r="G66" s="79"/>
      <c r="H66" s="79"/>
      <c r="I66" s="8"/>
      <c r="K66" s="79"/>
      <c r="L66" s="81"/>
      <c r="M66" s="81"/>
      <c r="N66" s="81"/>
      <c r="O66" s="81"/>
      <c r="P66" s="81"/>
      <c r="R66" s="81">
        <f t="shared" si="1"/>
        <v>0</v>
      </c>
      <c r="S66" s="81" t="e">
        <f>IF(J66="X",0,IF(K66="X",0,VLOOKUP(K66,'1'!$K$3:$L$16,2,FALSE)))</f>
        <v>#N/A</v>
      </c>
      <c r="T66" s="81" t="e">
        <f t="shared" si="0"/>
        <v>#N/A</v>
      </c>
    </row>
    <row r="67" spans="1:20">
      <c r="A67" s="7"/>
      <c r="B67" s="147"/>
      <c r="C67" s="147"/>
      <c r="D67" s="79"/>
      <c r="E67" s="79"/>
      <c r="F67" s="79"/>
      <c r="G67" s="79"/>
      <c r="H67" s="79"/>
      <c r="I67" s="8"/>
      <c r="K67" s="79"/>
      <c r="L67" s="81"/>
      <c r="M67" s="81"/>
      <c r="N67" s="81"/>
      <c r="O67" s="81"/>
      <c r="P67" s="81"/>
      <c r="R67" s="81">
        <f t="shared" si="1"/>
        <v>0</v>
      </c>
      <c r="S67" s="81" t="e">
        <f>IF(J67="X",0,IF(K67="X",0,VLOOKUP(K67,'1'!$K$3:$L$16,2,FALSE)))</f>
        <v>#N/A</v>
      </c>
      <c r="T67" s="81" t="e">
        <f t="shared" si="0"/>
        <v>#N/A</v>
      </c>
    </row>
    <row r="68" spans="1:20">
      <c r="A68" s="7"/>
      <c r="B68" s="147"/>
      <c r="C68" s="147"/>
      <c r="D68" s="79"/>
      <c r="E68" s="79"/>
      <c r="F68" s="79"/>
      <c r="G68" s="79"/>
      <c r="H68" s="79"/>
      <c r="I68" s="8"/>
      <c r="K68" s="79"/>
      <c r="L68" s="81"/>
      <c r="M68" s="81"/>
      <c r="N68" s="81"/>
      <c r="O68" s="81"/>
      <c r="P68" s="81"/>
      <c r="R68" s="81">
        <f t="shared" si="1"/>
        <v>0</v>
      </c>
      <c r="S68" s="81" t="e">
        <f>IF(J68="X",0,IF(K68="X",0,VLOOKUP(K68,'1'!$K$3:$L$16,2,FALSE)))</f>
        <v>#N/A</v>
      </c>
      <c r="T68" s="81" t="e">
        <f t="shared" ref="T68:T131" si="2">R68*S68</f>
        <v>#N/A</v>
      </c>
    </row>
    <row r="69" spans="1:20">
      <c r="A69" s="7"/>
      <c r="B69" s="147"/>
      <c r="C69" s="147"/>
      <c r="D69" s="79"/>
      <c r="E69" s="79"/>
      <c r="F69" s="79"/>
      <c r="G69" s="79"/>
      <c r="H69" s="79"/>
      <c r="I69" s="8"/>
      <c r="K69" s="79"/>
      <c r="L69" s="81"/>
      <c r="M69" s="81"/>
      <c r="N69" s="81"/>
      <c r="O69" s="81"/>
      <c r="P69" s="81"/>
      <c r="R69" s="81">
        <f t="shared" ref="R69:R132" si="3">SUM(M69+P69)</f>
        <v>0</v>
      </c>
      <c r="S69" s="81" t="e">
        <f>IF(J69="X",0,IF(K69="X",0,VLOOKUP(K69,'1'!$K$3:$L$16,2,FALSE)))</f>
        <v>#N/A</v>
      </c>
      <c r="T69" s="81" t="e">
        <f t="shared" si="2"/>
        <v>#N/A</v>
      </c>
    </row>
    <row r="70" spans="1:20">
      <c r="A70" s="7"/>
      <c r="B70" s="147"/>
      <c r="C70" s="147"/>
      <c r="D70" s="79"/>
      <c r="E70" s="79"/>
      <c r="F70" s="79"/>
      <c r="G70" s="79"/>
      <c r="H70" s="79"/>
      <c r="I70" s="8"/>
      <c r="K70" s="79"/>
      <c r="L70" s="81"/>
      <c r="M70" s="81"/>
      <c r="N70" s="81"/>
      <c r="O70" s="81"/>
      <c r="P70" s="81"/>
      <c r="R70" s="81">
        <f t="shared" si="3"/>
        <v>0</v>
      </c>
      <c r="S70" s="81" t="e">
        <f>IF(J70="X",0,IF(K70="X",0,VLOOKUP(K70,'1'!$K$3:$L$16,2,FALSE)))</f>
        <v>#N/A</v>
      </c>
      <c r="T70" s="81" t="e">
        <f t="shared" si="2"/>
        <v>#N/A</v>
      </c>
    </row>
    <row r="71" spans="1:20">
      <c r="A71" s="7"/>
      <c r="B71" s="147"/>
      <c r="C71" s="147"/>
      <c r="D71" s="79"/>
      <c r="E71" s="79"/>
      <c r="F71" s="79"/>
      <c r="G71" s="79"/>
      <c r="H71" s="79"/>
      <c r="I71" s="8"/>
      <c r="K71" s="79"/>
      <c r="L71" s="81"/>
      <c r="M71" s="81"/>
      <c r="N71" s="81"/>
      <c r="O71" s="81"/>
      <c r="P71" s="81"/>
      <c r="R71" s="81">
        <f t="shared" si="3"/>
        <v>0</v>
      </c>
      <c r="S71" s="81" t="e">
        <f>IF(J71="X",0,IF(K71="X",0,VLOOKUP(K71,'1'!$K$3:$L$16,2,FALSE)))</f>
        <v>#N/A</v>
      </c>
      <c r="T71" s="81" t="e">
        <f t="shared" si="2"/>
        <v>#N/A</v>
      </c>
    </row>
    <row r="72" spans="1:20">
      <c r="A72" s="7"/>
      <c r="B72" s="147"/>
      <c r="C72" s="147"/>
      <c r="D72" s="79"/>
      <c r="E72" s="79"/>
      <c r="F72" s="79"/>
      <c r="G72" s="79"/>
      <c r="H72" s="79"/>
      <c r="I72" s="8"/>
      <c r="K72" s="79"/>
      <c r="L72" s="81"/>
      <c r="M72" s="81"/>
      <c r="N72" s="81"/>
      <c r="O72" s="81"/>
      <c r="P72" s="81"/>
      <c r="R72" s="81">
        <f t="shared" si="3"/>
        <v>0</v>
      </c>
      <c r="S72" s="81" t="e">
        <f>IF(J72="X",0,IF(K72="X",0,VLOOKUP(K72,'1'!$K$3:$L$16,2,FALSE)))</f>
        <v>#N/A</v>
      </c>
      <c r="T72" s="81" t="e">
        <f t="shared" si="2"/>
        <v>#N/A</v>
      </c>
    </row>
    <row r="73" spans="1:20">
      <c r="A73" s="7"/>
      <c r="B73" s="147"/>
      <c r="C73" s="147"/>
      <c r="D73" s="79"/>
      <c r="E73" s="79"/>
      <c r="F73" s="79"/>
      <c r="G73" s="79"/>
      <c r="H73" s="79"/>
      <c r="I73" s="8"/>
      <c r="K73" s="79"/>
      <c r="L73" s="81"/>
      <c r="M73" s="81"/>
      <c r="N73" s="81"/>
      <c r="O73" s="81"/>
      <c r="P73" s="81"/>
      <c r="R73" s="81">
        <f t="shared" si="3"/>
        <v>0</v>
      </c>
      <c r="S73" s="81" t="e">
        <f>IF(J73="X",0,IF(K73="X",0,VLOOKUP(K73,'1'!$K$3:$L$16,2,FALSE)))</f>
        <v>#N/A</v>
      </c>
      <c r="T73" s="81" t="e">
        <f t="shared" si="2"/>
        <v>#N/A</v>
      </c>
    </row>
    <row r="74" spans="1:20">
      <c r="A74" s="7"/>
      <c r="B74" s="147"/>
      <c r="C74" s="147"/>
      <c r="D74" s="79"/>
      <c r="E74" s="79"/>
      <c r="F74" s="79"/>
      <c r="G74" s="79"/>
      <c r="H74" s="79"/>
      <c r="I74" s="89"/>
      <c r="J74" s="154"/>
      <c r="K74" s="90"/>
      <c r="L74" s="81"/>
      <c r="M74" s="91"/>
      <c r="N74" s="91"/>
      <c r="O74" s="81"/>
      <c r="P74" s="91"/>
      <c r="Q74" s="91"/>
      <c r="R74" s="81">
        <f t="shared" si="3"/>
        <v>0</v>
      </c>
      <c r="S74" s="81" t="e">
        <f>IF(J74="X",0,IF(K74="X",0,VLOOKUP(K74,'1'!$K$3:$L$16,2,FALSE)))</f>
        <v>#N/A</v>
      </c>
      <c r="T74" s="81" t="e">
        <f t="shared" si="2"/>
        <v>#N/A</v>
      </c>
    </row>
    <row r="75" spans="1:20">
      <c r="A75" s="7"/>
      <c r="B75" s="147"/>
      <c r="C75" s="147"/>
      <c r="D75" s="79"/>
      <c r="E75" s="79"/>
      <c r="F75" s="79"/>
      <c r="G75" s="79"/>
      <c r="H75" s="79"/>
      <c r="I75" s="8"/>
      <c r="K75" s="79"/>
      <c r="L75" s="81"/>
      <c r="M75" s="81"/>
      <c r="N75" s="81"/>
      <c r="O75" s="81"/>
      <c r="P75" s="81"/>
      <c r="R75" s="81">
        <f t="shared" si="3"/>
        <v>0</v>
      </c>
      <c r="S75" s="81" t="e">
        <f>IF(J75="X",0,IF(K75="X",0,VLOOKUP(K75,'1'!$K$3:$L$16,2,FALSE)))</f>
        <v>#N/A</v>
      </c>
      <c r="T75" s="81" t="e">
        <f t="shared" si="2"/>
        <v>#N/A</v>
      </c>
    </row>
    <row r="76" spans="1:20">
      <c r="A76" s="7"/>
      <c r="B76" s="147"/>
      <c r="C76" s="147"/>
      <c r="D76" s="79"/>
      <c r="E76" s="79"/>
      <c r="F76" s="79"/>
      <c r="G76" s="79"/>
      <c r="H76" s="79"/>
      <c r="I76" s="80"/>
      <c r="K76" s="79"/>
      <c r="L76" s="81"/>
      <c r="M76" s="81"/>
      <c r="N76" s="81"/>
      <c r="O76" s="81"/>
      <c r="P76" s="81"/>
      <c r="R76" s="81">
        <f t="shared" si="3"/>
        <v>0</v>
      </c>
      <c r="S76" s="81" t="e">
        <f>IF(J76="X",0,IF(K76="X",0,VLOOKUP(K76,'1'!$K$3:$L$16,2,FALSE)))</f>
        <v>#N/A</v>
      </c>
      <c r="T76" s="81" t="e">
        <f t="shared" si="2"/>
        <v>#N/A</v>
      </c>
    </row>
    <row r="77" spans="1:20">
      <c r="A77" s="7"/>
      <c r="B77" s="147"/>
      <c r="C77" s="147"/>
      <c r="D77" s="79"/>
      <c r="E77" s="79"/>
      <c r="F77" s="79"/>
      <c r="G77" s="79"/>
      <c r="H77" s="79"/>
      <c r="I77" s="8"/>
      <c r="K77" s="79"/>
      <c r="L77" s="81"/>
      <c r="M77" s="81"/>
      <c r="N77" s="81"/>
      <c r="O77" s="81"/>
      <c r="P77" s="81"/>
      <c r="R77" s="81">
        <f t="shared" si="3"/>
        <v>0</v>
      </c>
      <c r="S77" s="81" t="e">
        <f>IF(J77="X",0,IF(K77="X",0,VLOOKUP(K77,'1'!$K$3:$L$16,2,FALSE)))</f>
        <v>#N/A</v>
      </c>
      <c r="T77" s="81" t="e">
        <f t="shared" si="2"/>
        <v>#N/A</v>
      </c>
    </row>
    <row r="78" spans="1:20">
      <c r="A78" s="7"/>
      <c r="B78" s="147"/>
      <c r="C78" s="147"/>
      <c r="D78" s="79"/>
      <c r="E78" s="79"/>
      <c r="F78" s="79"/>
      <c r="G78" s="79"/>
      <c r="H78" s="79"/>
      <c r="I78" s="8"/>
      <c r="K78" s="79"/>
      <c r="L78" s="81"/>
      <c r="M78" s="81"/>
      <c r="N78" s="81"/>
      <c r="O78" s="81"/>
      <c r="P78" s="81"/>
      <c r="R78" s="81">
        <f t="shared" si="3"/>
        <v>0</v>
      </c>
      <c r="S78" s="81" t="e">
        <f>IF(J78="X",0,IF(K78="X",0,VLOOKUP(K78,'1'!$K$3:$L$16,2,FALSE)))</f>
        <v>#N/A</v>
      </c>
      <c r="T78" s="81" t="e">
        <f t="shared" si="2"/>
        <v>#N/A</v>
      </c>
    </row>
    <row r="79" spans="1:20">
      <c r="A79" s="7"/>
      <c r="B79" s="147"/>
      <c r="C79" s="147"/>
      <c r="D79" s="79"/>
      <c r="E79" s="79"/>
      <c r="F79" s="79"/>
      <c r="G79" s="79"/>
      <c r="H79" s="79"/>
      <c r="I79" s="8"/>
      <c r="K79" s="79"/>
      <c r="L79" s="81"/>
      <c r="M79" s="81"/>
      <c r="N79" s="81"/>
      <c r="O79" s="81"/>
      <c r="P79" s="81"/>
      <c r="R79" s="81">
        <f t="shared" si="3"/>
        <v>0</v>
      </c>
      <c r="S79" s="81" t="e">
        <f>IF(J79="X",0,IF(K79="X",0,VLOOKUP(K79,'1'!$K$3:$L$16,2,FALSE)))</f>
        <v>#N/A</v>
      </c>
      <c r="T79" s="81" t="e">
        <f t="shared" si="2"/>
        <v>#N/A</v>
      </c>
    </row>
    <row r="80" spans="1:20">
      <c r="A80" s="7"/>
      <c r="B80" s="147"/>
      <c r="C80" s="147"/>
      <c r="D80" s="79"/>
      <c r="E80" s="79"/>
      <c r="F80" s="79"/>
      <c r="G80" s="79"/>
      <c r="H80" s="79"/>
      <c r="I80" s="8"/>
      <c r="K80" s="79"/>
      <c r="L80" s="81"/>
      <c r="M80" s="81"/>
      <c r="N80" s="81"/>
      <c r="O80" s="81"/>
      <c r="P80" s="81"/>
      <c r="R80" s="81">
        <f t="shared" si="3"/>
        <v>0</v>
      </c>
      <c r="S80" s="81" t="e">
        <f>IF(J80="X",0,IF(K80="X",0,VLOOKUP(K80,'1'!$K$3:$L$16,2,FALSE)))</f>
        <v>#N/A</v>
      </c>
      <c r="T80" s="81" t="e">
        <f t="shared" si="2"/>
        <v>#N/A</v>
      </c>
    </row>
    <row r="81" spans="1:20">
      <c r="A81" s="7"/>
      <c r="B81" s="147"/>
      <c r="C81" s="147"/>
      <c r="D81" s="79"/>
      <c r="E81" s="79"/>
      <c r="F81" s="79"/>
      <c r="G81" s="79"/>
      <c r="H81" s="79"/>
      <c r="I81" s="8"/>
      <c r="K81" s="79"/>
      <c r="L81" s="81"/>
      <c r="M81" s="81"/>
      <c r="N81" s="81"/>
      <c r="O81" s="81"/>
      <c r="P81" s="81"/>
      <c r="R81" s="81">
        <f t="shared" si="3"/>
        <v>0</v>
      </c>
      <c r="S81" s="81" t="e">
        <f>IF(J81="X",0,IF(K81="X",0,VLOOKUP(K81,'1'!$K$3:$L$16,2,FALSE)))</f>
        <v>#N/A</v>
      </c>
      <c r="T81" s="81" t="e">
        <f t="shared" si="2"/>
        <v>#N/A</v>
      </c>
    </row>
    <row r="82" spans="1:20">
      <c r="A82" s="7"/>
      <c r="B82" s="147"/>
      <c r="C82" s="147"/>
      <c r="D82" s="79"/>
      <c r="E82" s="79"/>
      <c r="F82" s="79"/>
      <c r="G82" s="79"/>
      <c r="H82" s="79"/>
      <c r="I82" s="8"/>
      <c r="K82" s="79"/>
      <c r="L82" s="81"/>
      <c r="M82" s="81"/>
      <c r="N82" s="81"/>
      <c r="O82" s="81"/>
      <c r="P82" s="81"/>
      <c r="R82" s="81">
        <f t="shared" si="3"/>
        <v>0</v>
      </c>
      <c r="S82" s="81" t="e">
        <f>IF(J82="X",0,IF(K82="X",0,VLOOKUP(K82,'1'!$K$3:$L$16,2,FALSE)))</f>
        <v>#N/A</v>
      </c>
      <c r="T82" s="81" t="e">
        <f t="shared" si="2"/>
        <v>#N/A</v>
      </c>
    </row>
    <row r="83" spans="1:20">
      <c r="A83" s="7"/>
      <c r="B83" s="147"/>
      <c r="C83" s="147"/>
      <c r="D83" s="79"/>
      <c r="E83" s="79"/>
      <c r="F83" s="79"/>
      <c r="G83" s="79"/>
      <c r="H83" s="79"/>
      <c r="I83" s="8"/>
      <c r="K83" s="79"/>
      <c r="L83" s="81"/>
      <c r="M83" s="81"/>
      <c r="N83" s="81"/>
      <c r="O83" s="81"/>
      <c r="P83" s="81"/>
      <c r="R83" s="81">
        <f t="shared" si="3"/>
        <v>0</v>
      </c>
      <c r="S83" s="81" t="e">
        <f>IF(J83="X",0,IF(K83="X",0,VLOOKUP(K83,'1'!$K$3:$L$16,2,FALSE)))</f>
        <v>#N/A</v>
      </c>
      <c r="T83" s="81" t="e">
        <f t="shared" si="2"/>
        <v>#N/A</v>
      </c>
    </row>
    <row r="84" spans="1:20">
      <c r="A84" s="7"/>
      <c r="B84" s="147"/>
      <c r="C84" s="147"/>
      <c r="D84" s="79"/>
      <c r="E84" s="79"/>
      <c r="F84" s="79"/>
      <c r="G84" s="79"/>
      <c r="H84" s="79"/>
      <c r="I84" s="8"/>
      <c r="K84" s="79"/>
      <c r="L84" s="81"/>
      <c r="M84" s="81"/>
      <c r="N84" s="81"/>
      <c r="O84" s="81"/>
      <c r="P84" s="81"/>
      <c r="R84" s="81">
        <f t="shared" si="3"/>
        <v>0</v>
      </c>
      <c r="S84" s="81" t="e">
        <f>IF(J84="X",0,IF(K84="X",0,VLOOKUP(K84,'1'!$K$3:$L$16,2,FALSE)))</f>
        <v>#N/A</v>
      </c>
      <c r="T84" s="81" t="e">
        <f t="shared" si="2"/>
        <v>#N/A</v>
      </c>
    </row>
    <row r="85" spans="1:20">
      <c r="A85" s="7"/>
      <c r="B85" s="147"/>
      <c r="C85" s="147"/>
      <c r="D85" s="79"/>
      <c r="E85" s="79"/>
      <c r="F85" s="79"/>
      <c r="G85" s="79"/>
      <c r="H85" s="79"/>
      <c r="I85" s="8"/>
      <c r="K85" s="79"/>
      <c r="L85" s="81"/>
      <c r="M85" s="81"/>
      <c r="N85" s="81"/>
      <c r="O85" s="81"/>
      <c r="P85" s="81"/>
      <c r="R85" s="81">
        <f t="shared" si="3"/>
        <v>0</v>
      </c>
      <c r="S85" s="81" t="e">
        <f>IF(J85="X",0,IF(K85="X",0,VLOOKUP(K85,'1'!$K$3:$L$16,2,FALSE)))</f>
        <v>#N/A</v>
      </c>
      <c r="T85" s="81" t="e">
        <f t="shared" si="2"/>
        <v>#N/A</v>
      </c>
    </row>
    <row r="86" spans="1:20">
      <c r="A86" s="7"/>
      <c r="B86" s="147"/>
      <c r="C86" s="147"/>
      <c r="D86" s="79"/>
      <c r="E86" s="79"/>
      <c r="F86" s="79"/>
      <c r="G86" s="79"/>
      <c r="H86" s="79"/>
      <c r="I86" s="8"/>
      <c r="K86" s="79"/>
      <c r="L86" s="81"/>
      <c r="M86" s="81"/>
      <c r="N86" s="81"/>
      <c r="O86" s="81"/>
      <c r="P86" s="81"/>
      <c r="R86" s="81">
        <f t="shared" si="3"/>
        <v>0</v>
      </c>
      <c r="S86" s="81" t="e">
        <f>IF(J86="X",0,IF(K86="X",0,VLOOKUP(K86,'1'!$K$3:$L$16,2,FALSE)))</f>
        <v>#N/A</v>
      </c>
      <c r="T86" s="81" t="e">
        <f t="shared" si="2"/>
        <v>#N/A</v>
      </c>
    </row>
    <row r="87" spans="1:20">
      <c r="A87" s="7"/>
      <c r="B87" s="147"/>
      <c r="C87" s="147"/>
      <c r="D87" s="79"/>
      <c r="E87" s="79"/>
      <c r="F87" s="79"/>
      <c r="G87" s="79"/>
      <c r="H87" s="79"/>
      <c r="I87" s="8"/>
      <c r="K87" s="79"/>
      <c r="L87" s="81"/>
      <c r="M87" s="81"/>
      <c r="N87" s="81"/>
      <c r="O87" s="81"/>
      <c r="P87" s="81"/>
      <c r="R87" s="81">
        <f t="shared" si="3"/>
        <v>0</v>
      </c>
      <c r="S87" s="81" t="e">
        <f>IF(J87="X",0,IF(K87="X",0,VLOOKUP(K87,'1'!$K$3:$L$16,2,FALSE)))</f>
        <v>#N/A</v>
      </c>
      <c r="T87" s="81" t="e">
        <f t="shared" si="2"/>
        <v>#N/A</v>
      </c>
    </row>
    <row r="88" spans="1:20">
      <c r="A88" s="7"/>
      <c r="B88" s="147"/>
      <c r="C88" s="147"/>
      <c r="D88" s="79"/>
      <c r="E88" s="79"/>
      <c r="F88" s="79"/>
      <c r="G88" s="79"/>
      <c r="H88" s="79"/>
      <c r="I88" s="8"/>
      <c r="K88" s="79"/>
      <c r="L88" s="81"/>
      <c r="M88" s="81"/>
      <c r="N88" s="81"/>
      <c r="O88" s="81"/>
      <c r="P88" s="81"/>
      <c r="R88" s="81">
        <f t="shared" si="3"/>
        <v>0</v>
      </c>
      <c r="S88" s="81" t="e">
        <f>IF(J88="X",0,IF(K88="X",0,VLOOKUP(K88,'1'!$K$3:$L$16,2,FALSE)))</f>
        <v>#N/A</v>
      </c>
      <c r="T88" s="81" t="e">
        <f t="shared" si="2"/>
        <v>#N/A</v>
      </c>
    </row>
    <row r="89" spans="1:20">
      <c r="A89" s="7"/>
      <c r="B89" s="147"/>
      <c r="C89" s="147"/>
      <c r="D89" s="79"/>
      <c r="E89" s="79"/>
      <c r="F89" s="79"/>
      <c r="G89" s="79"/>
      <c r="H89" s="79"/>
      <c r="I89" s="8"/>
      <c r="K89" s="79"/>
      <c r="L89" s="81"/>
      <c r="M89" s="81"/>
      <c r="N89" s="81"/>
      <c r="O89" s="81"/>
      <c r="P89" s="81"/>
      <c r="R89" s="81">
        <f t="shared" si="3"/>
        <v>0</v>
      </c>
      <c r="S89" s="81" t="e">
        <f>IF(J89="X",0,IF(K89="X",0,VLOOKUP(K89,'1'!$K$3:$L$16,2,FALSE)))</f>
        <v>#N/A</v>
      </c>
      <c r="T89" s="81" t="e">
        <f t="shared" si="2"/>
        <v>#N/A</v>
      </c>
    </row>
    <row r="90" spans="1:20">
      <c r="A90" s="7"/>
      <c r="B90" s="147"/>
      <c r="C90" s="147"/>
      <c r="D90" s="79"/>
      <c r="E90" s="79"/>
      <c r="F90" s="79"/>
      <c r="G90" s="79"/>
      <c r="H90" s="79"/>
      <c r="I90" s="8"/>
      <c r="K90" s="79"/>
      <c r="L90" s="81"/>
      <c r="M90" s="81"/>
      <c r="N90" s="81"/>
      <c r="O90" s="81"/>
      <c r="P90" s="81"/>
      <c r="R90" s="81">
        <f t="shared" si="3"/>
        <v>0</v>
      </c>
      <c r="S90" s="81" t="e">
        <f>IF(J90="X",0,IF(K90="X",0,VLOOKUP(K90,'1'!$K$3:$L$16,2,FALSE)))</f>
        <v>#N/A</v>
      </c>
      <c r="T90" s="81" t="e">
        <f t="shared" si="2"/>
        <v>#N/A</v>
      </c>
    </row>
    <row r="91" spans="1:20">
      <c r="A91" s="7"/>
      <c r="B91" s="147"/>
      <c r="C91" s="147"/>
      <c r="D91" s="79"/>
      <c r="E91" s="79"/>
      <c r="F91" s="79"/>
      <c r="G91" s="79"/>
      <c r="H91" s="79"/>
      <c r="I91" s="8"/>
      <c r="K91" s="79"/>
      <c r="L91" s="81"/>
      <c r="M91" s="81"/>
      <c r="N91" s="81"/>
      <c r="O91" s="81"/>
      <c r="P91" s="81"/>
      <c r="R91" s="81">
        <f t="shared" si="3"/>
        <v>0</v>
      </c>
      <c r="S91" s="81" t="e">
        <f>IF(J91="X",0,IF(K91="X",0,VLOOKUP(K91,'1'!$K$3:$L$16,2,FALSE)))</f>
        <v>#N/A</v>
      </c>
      <c r="T91" s="81" t="e">
        <f t="shared" si="2"/>
        <v>#N/A</v>
      </c>
    </row>
    <row r="92" spans="1:20">
      <c r="A92" s="7"/>
      <c r="B92" s="147"/>
      <c r="C92" s="147"/>
      <c r="D92" s="79"/>
      <c r="E92" s="79"/>
      <c r="F92" s="79"/>
      <c r="G92" s="79"/>
      <c r="H92" s="79"/>
      <c r="I92" s="8"/>
      <c r="K92" s="79"/>
      <c r="L92" s="81"/>
      <c r="M92" s="81"/>
      <c r="N92" s="81"/>
      <c r="O92" s="81"/>
      <c r="P92" s="81"/>
      <c r="R92" s="81">
        <f t="shared" si="3"/>
        <v>0</v>
      </c>
      <c r="S92" s="81" t="e">
        <f>IF(J92="X",0,IF(K92="X",0,VLOOKUP(K92,'1'!$K$3:$L$16,2,FALSE)))</f>
        <v>#N/A</v>
      </c>
      <c r="T92" s="81" t="e">
        <f t="shared" si="2"/>
        <v>#N/A</v>
      </c>
    </row>
    <row r="93" spans="1:20">
      <c r="A93" s="7"/>
      <c r="B93" s="147"/>
      <c r="C93" s="147"/>
      <c r="D93" s="79"/>
      <c r="E93" s="79"/>
      <c r="F93" s="79"/>
      <c r="G93" s="79"/>
      <c r="H93" s="79"/>
      <c r="I93" s="8"/>
      <c r="K93" s="79"/>
      <c r="L93" s="81"/>
      <c r="M93" s="81"/>
      <c r="N93" s="81"/>
      <c r="O93" s="81"/>
      <c r="P93" s="81"/>
      <c r="R93" s="81">
        <f t="shared" si="3"/>
        <v>0</v>
      </c>
      <c r="S93" s="81" t="e">
        <f>IF(J93="X",0,IF(K93="X",0,VLOOKUP(K93,'1'!$K$3:$L$16,2,FALSE)))</f>
        <v>#N/A</v>
      </c>
      <c r="T93" s="81" t="e">
        <f t="shared" si="2"/>
        <v>#N/A</v>
      </c>
    </row>
    <row r="94" spans="1:20">
      <c r="A94" s="7"/>
      <c r="B94" s="147"/>
      <c r="C94" s="147"/>
      <c r="D94" s="79"/>
      <c r="E94" s="79"/>
      <c r="F94" s="79"/>
      <c r="G94" s="79"/>
      <c r="H94" s="79"/>
      <c r="I94" s="8"/>
      <c r="K94" s="79"/>
      <c r="L94" s="81"/>
      <c r="M94" s="81"/>
      <c r="N94" s="81"/>
      <c r="O94" s="81"/>
      <c r="P94" s="81"/>
      <c r="R94" s="81">
        <f t="shared" si="3"/>
        <v>0</v>
      </c>
      <c r="S94" s="81" t="e">
        <f>IF(J94="X",0,IF(K94="X",0,VLOOKUP(K94,'1'!$K$3:$L$16,2,FALSE)))</f>
        <v>#N/A</v>
      </c>
      <c r="T94" s="81" t="e">
        <f t="shared" si="2"/>
        <v>#N/A</v>
      </c>
    </row>
    <row r="95" spans="1:20">
      <c r="A95" s="7"/>
      <c r="B95" s="147"/>
      <c r="C95" s="147"/>
      <c r="D95" s="79"/>
      <c r="E95" s="79"/>
      <c r="F95" s="79"/>
      <c r="G95" s="79"/>
      <c r="H95" s="79"/>
      <c r="I95" s="8"/>
      <c r="K95" s="79"/>
      <c r="L95" s="81"/>
      <c r="M95" s="81"/>
      <c r="N95" s="81"/>
      <c r="O95" s="81"/>
      <c r="P95" s="81"/>
      <c r="R95" s="81">
        <f t="shared" si="3"/>
        <v>0</v>
      </c>
      <c r="S95" s="81" t="e">
        <f>IF(J95="X",0,IF(K95="X",0,VLOOKUP(K95,'1'!$K$3:$L$16,2,FALSE)))</f>
        <v>#N/A</v>
      </c>
      <c r="T95" s="81" t="e">
        <f t="shared" si="2"/>
        <v>#N/A</v>
      </c>
    </row>
    <row r="96" spans="1:20">
      <c r="A96" s="7"/>
      <c r="B96" s="147"/>
      <c r="C96" s="147"/>
      <c r="D96" s="79"/>
      <c r="E96" s="79"/>
      <c r="F96" s="79"/>
      <c r="G96" s="79"/>
      <c r="H96" s="79"/>
      <c r="I96" s="8"/>
      <c r="K96" s="79"/>
      <c r="L96" s="81"/>
      <c r="M96" s="81"/>
      <c r="N96" s="81"/>
      <c r="O96" s="81"/>
      <c r="P96" s="81"/>
      <c r="R96" s="81">
        <f t="shared" si="3"/>
        <v>0</v>
      </c>
      <c r="S96" s="81" t="e">
        <f>IF(J96="X",0,IF(K96="X",0,VLOOKUP(K96,'1'!$K$3:$L$16,2,FALSE)))</f>
        <v>#N/A</v>
      </c>
      <c r="T96" s="81" t="e">
        <f t="shared" si="2"/>
        <v>#N/A</v>
      </c>
    </row>
    <row r="97" spans="1:20">
      <c r="A97" s="7"/>
      <c r="B97" s="147"/>
      <c r="C97" s="147"/>
      <c r="D97" s="79"/>
      <c r="E97" s="79"/>
      <c r="F97" s="79"/>
      <c r="G97" s="79"/>
      <c r="H97" s="79"/>
      <c r="I97" s="8"/>
      <c r="K97" s="79"/>
      <c r="L97" s="81"/>
      <c r="M97" s="81"/>
      <c r="N97" s="81"/>
      <c r="O97" s="81"/>
      <c r="P97" s="81"/>
      <c r="R97" s="81">
        <f t="shared" si="3"/>
        <v>0</v>
      </c>
      <c r="S97" s="81" t="e">
        <f>IF(J97="X",0,IF(K97="X",0,VLOOKUP(K97,'1'!$K$3:$L$16,2,FALSE)))</f>
        <v>#N/A</v>
      </c>
      <c r="T97" s="81" t="e">
        <f t="shared" si="2"/>
        <v>#N/A</v>
      </c>
    </row>
    <row r="98" spans="1:20">
      <c r="A98" s="7"/>
      <c r="B98" s="147"/>
      <c r="C98" s="147"/>
      <c r="D98" s="79"/>
      <c r="E98" s="79"/>
      <c r="F98" s="79"/>
      <c r="G98" s="79"/>
      <c r="H98" s="79"/>
      <c r="I98" s="8"/>
      <c r="K98" s="79"/>
      <c r="L98" s="81"/>
      <c r="M98" s="81"/>
      <c r="N98" s="81"/>
      <c r="O98" s="81"/>
      <c r="P98" s="81"/>
      <c r="R98" s="81">
        <f t="shared" si="3"/>
        <v>0</v>
      </c>
      <c r="S98" s="81" t="e">
        <f>IF(J98="X",0,IF(K98="X",0,VLOOKUP(K98,'1'!$K$3:$L$16,2,FALSE)))</f>
        <v>#N/A</v>
      </c>
      <c r="T98" s="81" t="e">
        <f t="shared" si="2"/>
        <v>#N/A</v>
      </c>
    </row>
    <row r="99" spans="1:20">
      <c r="A99" s="7"/>
      <c r="B99" s="147"/>
      <c r="C99" s="147"/>
      <c r="D99" s="79"/>
      <c r="E99" s="79"/>
      <c r="F99" s="79"/>
      <c r="G99" s="79"/>
      <c r="H99" s="79"/>
      <c r="I99" s="8"/>
      <c r="K99" s="79"/>
      <c r="L99" s="81"/>
      <c r="M99" s="81"/>
      <c r="N99" s="81"/>
      <c r="O99" s="81"/>
      <c r="P99" s="81"/>
      <c r="R99" s="81">
        <f t="shared" si="3"/>
        <v>0</v>
      </c>
      <c r="S99" s="81" t="e">
        <f>IF(J99="X",0,IF(K99="X",0,VLOOKUP(K99,'1'!$K$3:$L$16,2,FALSE)))</f>
        <v>#N/A</v>
      </c>
      <c r="T99" s="81" t="e">
        <f t="shared" si="2"/>
        <v>#N/A</v>
      </c>
    </row>
    <row r="100" spans="1:20">
      <c r="A100" s="7"/>
      <c r="B100" s="147"/>
      <c r="C100" s="147"/>
      <c r="D100" s="79"/>
      <c r="E100" s="79"/>
      <c r="F100" s="79"/>
      <c r="G100" s="79"/>
      <c r="H100" s="79"/>
      <c r="I100" s="8"/>
      <c r="K100" s="79"/>
      <c r="L100" s="81"/>
      <c r="M100" s="81"/>
      <c r="N100" s="81"/>
      <c r="O100" s="81"/>
      <c r="P100" s="81"/>
      <c r="R100" s="81">
        <f t="shared" si="3"/>
        <v>0</v>
      </c>
      <c r="S100" s="81" t="e">
        <f>IF(J100="X",0,IF(K100="X",0,VLOOKUP(K100,'1'!$K$3:$L$16,2,FALSE)))</f>
        <v>#N/A</v>
      </c>
      <c r="T100" s="81" t="e">
        <f t="shared" si="2"/>
        <v>#N/A</v>
      </c>
    </row>
    <row r="101" spans="1:20">
      <c r="A101" s="7"/>
      <c r="B101" s="147"/>
      <c r="C101" s="147"/>
      <c r="D101" s="79"/>
      <c r="E101" s="79"/>
      <c r="F101" s="79"/>
      <c r="G101" s="79"/>
      <c r="H101" s="79"/>
      <c r="I101" s="8"/>
      <c r="K101" s="79"/>
      <c r="L101" s="81"/>
      <c r="M101" s="81"/>
      <c r="N101" s="81"/>
      <c r="O101" s="81"/>
      <c r="P101" s="81"/>
      <c r="R101" s="81">
        <f t="shared" si="3"/>
        <v>0</v>
      </c>
      <c r="S101" s="81" t="e">
        <f>IF(J101="X",0,IF(K101="X",0,VLOOKUP(K101,'1'!$K$3:$L$16,2,FALSE)))</f>
        <v>#N/A</v>
      </c>
      <c r="T101" s="81" t="e">
        <f t="shared" si="2"/>
        <v>#N/A</v>
      </c>
    </row>
    <row r="102" spans="1:20">
      <c r="A102" s="7"/>
      <c r="B102" s="147"/>
      <c r="C102" s="147"/>
      <c r="D102" s="79"/>
      <c r="E102" s="79"/>
      <c r="F102" s="79"/>
      <c r="G102" s="79"/>
      <c r="H102" s="79"/>
      <c r="I102" s="8"/>
      <c r="K102" s="79"/>
      <c r="L102" s="81"/>
      <c r="M102" s="81"/>
      <c r="N102" s="81"/>
      <c r="O102" s="81"/>
      <c r="P102" s="81"/>
      <c r="R102" s="81">
        <f t="shared" si="3"/>
        <v>0</v>
      </c>
      <c r="S102" s="81" t="e">
        <f>IF(J102="X",0,IF(K102="X",0,VLOOKUP(K102,'1'!$K$3:$L$16,2,FALSE)))</f>
        <v>#N/A</v>
      </c>
      <c r="T102" s="81" t="e">
        <f t="shared" si="2"/>
        <v>#N/A</v>
      </c>
    </row>
    <row r="103" spans="1:20">
      <c r="A103" s="7"/>
      <c r="B103" s="147"/>
      <c r="C103" s="147"/>
      <c r="D103" s="79"/>
      <c r="E103" s="79"/>
      <c r="F103" s="79"/>
      <c r="G103" s="79"/>
      <c r="H103" s="79"/>
      <c r="I103" s="8"/>
      <c r="K103" s="79"/>
      <c r="L103" s="81"/>
      <c r="M103" s="81"/>
      <c r="N103" s="81"/>
      <c r="O103" s="81"/>
      <c r="P103" s="81"/>
      <c r="R103" s="81">
        <f t="shared" si="3"/>
        <v>0</v>
      </c>
      <c r="S103" s="81" t="e">
        <f>IF(J103="X",0,IF(K103="X",0,VLOOKUP(K103,'1'!$K$3:$L$16,2,FALSE)))</f>
        <v>#N/A</v>
      </c>
      <c r="T103" s="81" t="e">
        <f t="shared" si="2"/>
        <v>#N/A</v>
      </c>
    </row>
    <row r="104" spans="1:20">
      <c r="A104" s="7"/>
      <c r="B104" s="147"/>
      <c r="C104" s="147"/>
      <c r="D104" s="79"/>
      <c r="E104" s="79"/>
      <c r="F104" s="79"/>
      <c r="G104" s="79"/>
      <c r="H104" s="79"/>
      <c r="I104" s="8"/>
      <c r="K104" s="79"/>
      <c r="L104" s="81"/>
      <c r="M104" s="81"/>
      <c r="N104" s="81"/>
      <c r="O104" s="81"/>
      <c r="P104" s="81"/>
      <c r="R104" s="81">
        <f t="shared" si="3"/>
        <v>0</v>
      </c>
      <c r="S104" s="81" t="e">
        <f>IF(J104="X",0,IF(K104="X",0,VLOOKUP(K104,'1'!$K$3:$L$16,2,FALSE)))</f>
        <v>#N/A</v>
      </c>
      <c r="T104" s="81" t="e">
        <f t="shared" si="2"/>
        <v>#N/A</v>
      </c>
    </row>
    <row r="105" spans="1:20">
      <c r="A105" s="7"/>
      <c r="B105" s="147"/>
      <c r="C105" s="147"/>
      <c r="D105" s="79"/>
      <c r="E105" s="79"/>
      <c r="F105" s="79"/>
      <c r="G105" s="79"/>
      <c r="H105" s="79"/>
      <c r="I105" s="8"/>
      <c r="K105" s="79"/>
      <c r="L105" s="81"/>
      <c r="M105" s="81"/>
      <c r="N105" s="81"/>
      <c r="O105" s="81"/>
      <c r="P105" s="81"/>
      <c r="R105" s="81">
        <f t="shared" si="3"/>
        <v>0</v>
      </c>
      <c r="S105" s="81" t="e">
        <f>IF(J105="X",0,IF(K105="X",0,VLOOKUP(K105,'1'!$K$3:$L$16,2,FALSE)))</f>
        <v>#N/A</v>
      </c>
      <c r="T105" s="81" t="e">
        <f t="shared" si="2"/>
        <v>#N/A</v>
      </c>
    </row>
    <row r="106" spans="1:20">
      <c r="A106" s="7"/>
      <c r="B106" s="147"/>
      <c r="C106" s="147"/>
      <c r="D106" s="79"/>
      <c r="E106" s="79"/>
      <c r="F106" s="79"/>
      <c r="G106" s="79"/>
      <c r="H106" s="79"/>
      <c r="I106" s="8"/>
      <c r="K106" s="79"/>
      <c r="L106" s="81"/>
      <c r="M106" s="81"/>
      <c r="N106" s="81"/>
      <c r="O106" s="81"/>
      <c r="P106" s="81"/>
      <c r="R106" s="81">
        <f t="shared" si="3"/>
        <v>0</v>
      </c>
      <c r="S106" s="81" t="e">
        <f>IF(J106="X",0,IF(K106="X",0,VLOOKUP(K106,'1'!$K$3:$L$16,2,FALSE)))</f>
        <v>#N/A</v>
      </c>
      <c r="T106" s="81" t="e">
        <f t="shared" si="2"/>
        <v>#N/A</v>
      </c>
    </row>
    <row r="107" spans="1:20">
      <c r="A107" s="7"/>
      <c r="B107" s="147"/>
      <c r="C107" s="147"/>
      <c r="D107" s="79"/>
      <c r="E107" s="79"/>
      <c r="F107" s="79"/>
      <c r="G107" s="79"/>
      <c r="H107" s="79"/>
      <c r="I107" s="8"/>
      <c r="K107" s="79"/>
      <c r="L107" s="81"/>
      <c r="M107" s="81"/>
      <c r="N107" s="81"/>
      <c r="O107" s="81"/>
      <c r="P107" s="81"/>
      <c r="R107" s="81">
        <f t="shared" si="3"/>
        <v>0</v>
      </c>
      <c r="S107" s="81" t="e">
        <f>IF(J107="X",0,IF(K107="X",0,VLOOKUP(K107,'1'!$K$3:$L$16,2,FALSE)))</f>
        <v>#N/A</v>
      </c>
      <c r="T107" s="81" t="e">
        <f t="shared" si="2"/>
        <v>#N/A</v>
      </c>
    </row>
    <row r="108" spans="1:20">
      <c r="A108" s="7"/>
      <c r="B108" s="147"/>
      <c r="C108" s="147"/>
      <c r="D108" s="79"/>
      <c r="E108" s="79"/>
      <c r="F108" s="79"/>
      <c r="G108" s="79"/>
      <c r="H108" s="79"/>
      <c r="I108" s="8"/>
      <c r="K108" s="79"/>
      <c r="L108" s="81"/>
      <c r="M108" s="81"/>
      <c r="N108" s="81"/>
      <c r="O108" s="81"/>
      <c r="P108" s="81"/>
      <c r="R108" s="81">
        <f t="shared" si="3"/>
        <v>0</v>
      </c>
      <c r="S108" s="81" t="e">
        <f>IF(J108="X",0,IF(K108="X",0,VLOOKUP(K108,'1'!$K$3:$L$16,2,FALSE)))</f>
        <v>#N/A</v>
      </c>
      <c r="T108" s="81" t="e">
        <f t="shared" si="2"/>
        <v>#N/A</v>
      </c>
    </row>
    <row r="109" spans="1:20">
      <c r="A109" s="7"/>
      <c r="B109" s="147"/>
      <c r="C109" s="147"/>
      <c r="D109" s="79"/>
      <c r="E109" s="79"/>
      <c r="F109" s="79"/>
      <c r="G109" s="79"/>
      <c r="H109" s="79"/>
      <c r="I109" s="8"/>
      <c r="K109" s="79"/>
      <c r="L109" s="81"/>
      <c r="M109" s="81"/>
      <c r="N109" s="81"/>
      <c r="O109" s="81"/>
      <c r="P109" s="81"/>
      <c r="R109" s="81">
        <f t="shared" si="3"/>
        <v>0</v>
      </c>
      <c r="S109" s="81" t="e">
        <f>IF(J109="X",0,IF(K109="X",0,VLOOKUP(K109,'1'!$K$3:$L$16,2,FALSE)))</f>
        <v>#N/A</v>
      </c>
      <c r="T109" s="81" t="e">
        <f t="shared" si="2"/>
        <v>#N/A</v>
      </c>
    </row>
    <row r="110" spans="1:20">
      <c r="A110" s="7"/>
      <c r="B110" s="147"/>
      <c r="C110" s="147"/>
      <c r="D110" s="79"/>
      <c r="E110" s="79"/>
      <c r="F110" s="79"/>
      <c r="G110" s="79"/>
      <c r="H110" s="79"/>
      <c r="I110" s="8"/>
      <c r="K110" s="79"/>
      <c r="L110" s="81"/>
      <c r="M110" s="81"/>
      <c r="N110" s="81"/>
      <c r="O110" s="81"/>
      <c r="P110" s="81"/>
      <c r="R110" s="81">
        <f t="shared" si="3"/>
        <v>0</v>
      </c>
      <c r="S110" s="81" t="e">
        <f>IF(J110="X",0,IF(K110="X",0,VLOOKUP(K110,'1'!$K$3:$L$16,2,FALSE)))</f>
        <v>#N/A</v>
      </c>
      <c r="T110" s="81" t="e">
        <f t="shared" si="2"/>
        <v>#N/A</v>
      </c>
    </row>
    <row r="111" spans="1:20">
      <c r="A111" s="7"/>
      <c r="B111" s="147"/>
      <c r="C111" s="147"/>
      <c r="D111" s="79"/>
      <c r="E111" s="79"/>
      <c r="F111" s="79"/>
      <c r="G111" s="79"/>
      <c r="H111" s="79"/>
      <c r="I111" s="8"/>
      <c r="K111" s="79"/>
      <c r="L111" s="81"/>
      <c r="M111" s="81"/>
      <c r="N111" s="81"/>
      <c r="O111" s="81"/>
      <c r="P111" s="81"/>
      <c r="R111" s="81">
        <f t="shared" si="3"/>
        <v>0</v>
      </c>
      <c r="S111" s="81" t="e">
        <f>IF(J111="X",0,IF(K111="X",0,VLOOKUP(K111,'1'!$K$3:$L$16,2,FALSE)))</f>
        <v>#N/A</v>
      </c>
      <c r="T111" s="81" t="e">
        <f t="shared" si="2"/>
        <v>#N/A</v>
      </c>
    </row>
    <row r="112" spans="1:20">
      <c r="A112" s="7"/>
      <c r="B112" s="147"/>
      <c r="C112" s="147"/>
      <c r="D112" s="79"/>
      <c r="E112" s="79"/>
      <c r="F112" s="79"/>
      <c r="G112" s="79"/>
      <c r="H112" s="79"/>
      <c r="I112" s="8"/>
      <c r="K112" s="79"/>
      <c r="L112" s="81"/>
      <c r="M112" s="81"/>
      <c r="N112" s="81"/>
      <c r="O112" s="81"/>
      <c r="P112" s="81"/>
      <c r="R112" s="81">
        <f t="shared" si="3"/>
        <v>0</v>
      </c>
      <c r="S112" s="81" t="e">
        <f>IF(J112="X",0,IF(K112="X",0,VLOOKUP(K112,'1'!$K$3:$L$16,2,FALSE)))</f>
        <v>#N/A</v>
      </c>
      <c r="T112" s="81" t="e">
        <f t="shared" si="2"/>
        <v>#N/A</v>
      </c>
    </row>
    <row r="113" spans="1:20">
      <c r="A113" s="7"/>
      <c r="B113" s="147"/>
      <c r="C113" s="147"/>
      <c r="D113" s="79"/>
      <c r="E113" s="79"/>
      <c r="F113" s="79"/>
      <c r="G113" s="79"/>
      <c r="H113" s="79"/>
      <c r="I113" s="8"/>
      <c r="K113" s="79"/>
      <c r="L113" s="81"/>
      <c r="M113" s="81"/>
      <c r="N113" s="81"/>
      <c r="O113" s="81"/>
      <c r="P113" s="81"/>
      <c r="R113" s="81">
        <f t="shared" si="3"/>
        <v>0</v>
      </c>
      <c r="S113" s="81" t="e">
        <f>IF(J113="X",0,IF(K113="X",0,VLOOKUP(K113,'1'!$K$3:$L$16,2,FALSE)))</f>
        <v>#N/A</v>
      </c>
      <c r="T113" s="81" t="e">
        <f t="shared" si="2"/>
        <v>#N/A</v>
      </c>
    </row>
    <row r="114" spans="1:20">
      <c r="A114" s="7"/>
      <c r="B114" s="147"/>
      <c r="C114" s="147"/>
      <c r="D114" s="79"/>
      <c r="E114" s="79"/>
      <c r="F114" s="79"/>
      <c r="G114" s="79"/>
      <c r="H114" s="79"/>
      <c r="I114" s="8"/>
      <c r="K114" s="79"/>
      <c r="L114" s="81"/>
      <c r="M114" s="81"/>
      <c r="N114" s="81"/>
      <c r="O114" s="81"/>
      <c r="P114" s="81"/>
      <c r="R114" s="81">
        <f t="shared" si="3"/>
        <v>0</v>
      </c>
      <c r="S114" s="81" t="e">
        <f>IF(J114="X",0,IF(K114="X",0,VLOOKUP(K114,'1'!$K$3:$L$16,2,FALSE)))</f>
        <v>#N/A</v>
      </c>
      <c r="T114" s="81" t="e">
        <f t="shared" si="2"/>
        <v>#N/A</v>
      </c>
    </row>
    <row r="115" spans="1:20">
      <c r="A115" s="7"/>
      <c r="B115" s="147"/>
      <c r="C115" s="147"/>
      <c r="D115" s="79"/>
      <c r="E115" s="79"/>
      <c r="F115" s="79"/>
      <c r="G115" s="79"/>
      <c r="H115" s="79"/>
      <c r="I115" s="8"/>
      <c r="K115" s="79"/>
      <c r="L115" s="81"/>
      <c r="M115" s="81"/>
      <c r="N115" s="81"/>
      <c r="O115" s="81"/>
      <c r="P115" s="81"/>
      <c r="R115" s="81">
        <f t="shared" si="3"/>
        <v>0</v>
      </c>
      <c r="S115" s="81" t="e">
        <f>IF(J115="X",0,IF(K115="X",0,VLOOKUP(K115,'1'!$K$3:$L$16,2,FALSE)))</f>
        <v>#N/A</v>
      </c>
      <c r="T115" s="81" t="e">
        <f t="shared" si="2"/>
        <v>#N/A</v>
      </c>
    </row>
    <row r="116" spans="1:20">
      <c r="A116" s="7"/>
      <c r="B116" s="147"/>
      <c r="C116" s="147"/>
      <c r="D116" s="79"/>
      <c r="E116" s="79"/>
      <c r="F116" s="79"/>
      <c r="G116" s="79"/>
      <c r="H116" s="79"/>
      <c r="I116" s="8"/>
      <c r="K116" s="79"/>
      <c r="L116" s="81"/>
      <c r="M116" s="81"/>
      <c r="N116" s="81"/>
      <c r="O116" s="81"/>
      <c r="P116" s="81"/>
      <c r="R116" s="81">
        <f t="shared" si="3"/>
        <v>0</v>
      </c>
      <c r="S116" s="81" t="e">
        <f>IF(J116="X",0,IF(K116="X",0,VLOOKUP(K116,'1'!$K$3:$L$16,2,FALSE)))</f>
        <v>#N/A</v>
      </c>
      <c r="T116" s="81" t="e">
        <f t="shared" si="2"/>
        <v>#N/A</v>
      </c>
    </row>
    <row r="117" spans="1:20">
      <c r="A117" s="7"/>
      <c r="B117" s="147"/>
      <c r="C117" s="147"/>
      <c r="D117" s="79"/>
      <c r="E117" s="79"/>
      <c r="F117" s="79"/>
      <c r="G117" s="79"/>
      <c r="H117" s="79"/>
      <c r="I117" s="89"/>
      <c r="J117" s="154"/>
      <c r="K117" s="90"/>
      <c r="L117" s="81"/>
      <c r="M117" s="91"/>
      <c r="N117" s="91"/>
      <c r="O117" s="81"/>
      <c r="P117" s="91"/>
      <c r="Q117" s="91"/>
      <c r="R117" s="81">
        <f t="shared" si="3"/>
        <v>0</v>
      </c>
      <c r="S117" s="81" t="e">
        <f>IF(J117="X",0,IF(K117="X",0,VLOOKUP(K117,'1'!$K$3:$L$16,2,FALSE)))</f>
        <v>#N/A</v>
      </c>
      <c r="T117" s="81" t="e">
        <f t="shared" si="2"/>
        <v>#N/A</v>
      </c>
    </row>
    <row r="118" spans="1:20">
      <c r="A118" s="7"/>
      <c r="B118" s="148"/>
      <c r="C118" s="148"/>
      <c r="D118" s="79"/>
      <c r="E118" s="79"/>
      <c r="F118" s="79"/>
      <c r="G118" s="79"/>
      <c r="H118" s="79"/>
      <c r="I118" s="8"/>
      <c r="K118" s="79"/>
      <c r="L118" s="81"/>
      <c r="M118" s="81"/>
      <c r="N118" s="81"/>
      <c r="O118" s="81"/>
      <c r="P118" s="81"/>
      <c r="R118" s="81">
        <f t="shared" si="3"/>
        <v>0</v>
      </c>
      <c r="S118" s="81" t="e">
        <f>IF(J118="X",0,IF(K118="X",0,VLOOKUP(K118,'1'!$K$3:$L$16,2,FALSE)))</f>
        <v>#N/A</v>
      </c>
      <c r="T118" s="81" t="e">
        <f t="shared" si="2"/>
        <v>#N/A</v>
      </c>
    </row>
    <row r="119" spans="1:20">
      <c r="A119" s="7"/>
      <c r="B119" s="148"/>
      <c r="C119" s="148"/>
      <c r="D119" s="79"/>
      <c r="E119" s="79"/>
      <c r="F119" s="79"/>
      <c r="G119" s="79"/>
      <c r="H119" s="79"/>
      <c r="I119" s="80"/>
      <c r="K119" s="79"/>
      <c r="L119" s="81"/>
      <c r="M119" s="81"/>
      <c r="N119" s="81"/>
      <c r="O119" s="81"/>
      <c r="P119" s="81"/>
      <c r="R119" s="81">
        <f t="shared" si="3"/>
        <v>0</v>
      </c>
      <c r="S119" s="81" t="e">
        <f>IF(J119="X",0,IF(K119="X",0,VLOOKUP(K119,'1'!$K$3:$L$16,2,FALSE)))</f>
        <v>#N/A</v>
      </c>
      <c r="T119" s="81" t="e">
        <f t="shared" si="2"/>
        <v>#N/A</v>
      </c>
    </row>
    <row r="120" spans="1:20">
      <c r="A120" s="7"/>
      <c r="B120" s="148"/>
      <c r="C120" s="148"/>
      <c r="D120" s="79"/>
      <c r="E120" s="79"/>
      <c r="F120" s="79"/>
      <c r="G120" s="79"/>
      <c r="H120" s="79"/>
      <c r="I120" s="8"/>
      <c r="K120" s="79"/>
      <c r="L120" s="81"/>
      <c r="M120" s="81"/>
      <c r="N120" s="81"/>
      <c r="O120" s="81"/>
      <c r="P120" s="81"/>
      <c r="R120" s="81">
        <f t="shared" si="3"/>
        <v>0</v>
      </c>
      <c r="S120" s="81" t="e">
        <f>IF(J120="X",0,IF(K120="X",0,VLOOKUP(K120,'1'!$K$3:$L$16,2,FALSE)))</f>
        <v>#N/A</v>
      </c>
      <c r="T120" s="81" t="e">
        <f t="shared" si="2"/>
        <v>#N/A</v>
      </c>
    </row>
    <row r="121" spans="1:20">
      <c r="A121" s="7"/>
      <c r="B121" s="148"/>
      <c r="C121" s="148"/>
      <c r="D121" s="79"/>
      <c r="E121" s="79"/>
      <c r="F121" s="79"/>
      <c r="G121" s="79"/>
      <c r="H121" s="79"/>
      <c r="I121" s="8"/>
      <c r="K121" s="79"/>
      <c r="L121" s="81"/>
      <c r="M121" s="81"/>
      <c r="N121" s="81"/>
      <c r="O121" s="81"/>
      <c r="P121" s="81"/>
      <c r="R121" s="81">
        <f t="shared" si="3"/>
        <v>0</v>
      </c>
      <c r="S121" s="81" t="e">
        <f>IF(J121="X",0,IF(K121="X",0,VLOOKUP(K121,'1'!$K$3:$L$16,2,FALSE)))</f>
        <v>#N/A</v>
      </c>
      <c r="T121" s="81" t="e">
        <f t="shared" si="2"/>
        <v>#N/A</v>
      </c>
    </row>
    <row r="122" spans="1:20">
      <c r="A122" s="7"/>
      <c r="B122" s="148"/>
      <c r="C122" s="148"/>
      <c r="D122" s="79"/>
      <c r="E122" s="79"/>
      <c r="F122" s="79"/>
      <c r="G122" s="79"/>
      <c r="H122" s="79"/>
      <c r="I122" s="8"/>
      <c r="K122" s="79"/>
      <c r="L122" s="81"/>
      <c r="M122" s="81"/>
      <c r="N122" s="81"/>
      <c r="O122" s="81"/>
      <c r="P122" s="81"/>
      <c r="R122" s="81">
        <f t="shared" si="3"/>
        <v>0</v>
      </c>
      <c r="S122" s="81" t="e">
        <f>IF(J122="X",0,IF(K122="X",0,VLOOKUP(K122,'1'!$K$3:$L$16,2,FALSE)))</f>
        <v>#N/A</v>
      </c>
      <c r="T122" s="81" t="e">
        <f t="shared" si="2"/>
        <v>#N/A</v>
      </c>
    </row>
    <row r="123" spans="1:20">
      <c r="A123" s="7"/>
      <c r="B123" s="148"/>
      <c r="C123" s="148"/>
      <c r="D123" s="79"/>
      <c r="E123" s="79"/>
      <c r="F123" s="79"/>
      <c r="G123" s="79"/>
      <c r="H123" s="79"/>
      <c r="I123" s="8"/>
      <c r="K123" s="79"/>
      <c r="L123" s="81"/>
      <c r="M123" s="81"/>
      <c r="N123" s="81"/>
      <c r="O123" s="81"/>
      <c r="P123" s="81"/>
      <c r="R123" s="81">
        <f t="shared" si="3"/>
        <v>0</v>
      </c>
      <c r="S123" s="81" t="e">
        <f>IF(J123="X",0,IF(K123="X",0,VLOOKUP(K123,'1'!$K$3:$L$16,2,FALSE)))</f>
        <v>#N/A</v>
      </c>
      <c r="T123" s="81" t="e">
        <f t="shared" si="2"/>
        <v>#N/A</v>
      </c>
    </row>
    <row r="124" spans="1:20">
      <c r="A124" s="7"/>
      <c r="B124" s="148"/>
      <c r="C124" s="148"/>
      <c r="D124" s="79"/>
      <c r="E124" s="79"/>
      <c r="F124" s="79"/>
      <c r="G124" s="79"/>
      <c r="H124" s="79"/>
      <c r="I124" s="8"/>
      <c r="K124" s="79"/>
      <c r="L124" s="81"/>
      <c r="M124" s="81"/>
      <c r="N124" s="81"/>
      <c r="O124" s="81"/>
      <c r="P124" s="81"/>
      <c r="R124" s="81">
        <f t="shared" si="3"/>
        <v>0</v>
      </c>
      <c r="S124" s="81" t="e">
        <f>IF(J124="X",0,IF(K124="X",0,VLOOKUP(K124,'1'!$K$3:$L$16,2,FALSE)))</f>
        <v>#N/A</v>
      </c>
      <c r="T124" s="81" t="e">
        <f t="shared" si="2"/>
        <v>#N/A</v>
      </c>
    </row>
    <row r="125" spans="1:20">
      <c r="A125" s="7"/>
      <c r="B125" s="148"/>
      <c r="C125" s="148"/>
      <c r="D125" s="79"/>
      <c r="E125" s="79"/>
      <c r="F125" s="79"/>
      <c r="G125" s="79"/>
      <c r="H125" s="79"/>
      <c r="I125" s="8"/>
      <c r="K125" s="79"/>
      <c r="L125" s="81"/>
      <c r="M125" s="81"/>
      <c r="N125" s="81"/>
      <c r="O125" s="81"/>
      <c r="P125" s="81"/>
      <c r="R125" s="81">
        <f t="shared" si="3"/>
        <v>0</v>
      </c>
      <c r="S125" s="81" t="e">
        <f>IF(J125="X",0,IF(K125="X",0,VLOOKUP(K125,'1'!$K$3:$L$16,2,FALSE)))</f>
        <v>#N/A</v>
      </c>
      <c r="T125" s="81" t="e">
        <f t="shared" si="2"/>
        <v>#N/A</v>
      </c>
    </row>
    <row r="126" spans="1:20">
      <c r="A126" s="7"/>
      <c r="B126" s="148"/>
      <c r="C126" s="148"/>
      <c r="D126" s="79"/>
      <c r="E126" s="79"/>
      <c r="F126" s="79"/>
      <c r="G126" s="79"/>
      <c r="H126" s="79"/>
      <c r="I126" s="89"/>
      <c r="J126" s="154"/>
      <c r="K126" s="89"/>
      <c r="L126" s="81"/>
      <c r="M126" s="91"/>
      <c r="N126" s="91"/>
      <c r="O126" s="81"/>
      <c r="P126" s="91"/>
      <c r="Q126" s="91"/>
      <c r="R126" s="81">
        <f t="shared" si="3"/>
        <v>0</v>
      </c>
      <c r="S126" s="81" t="e">
        <f>IF(J126="X",0,IF(K126="X",0,VLOOKUP(K126,'1'!$K$3:$L$16,2,FALSE)))</f>
        <v>#N/A</v>
      </c>
      <c r="T126" s="81" t="e">
        <f t="shared" si="2"/>
        <v>#N/A</v>
      </c>
    </row>
    <row r="127" spans="1:20">
      <c r="A127" s="7"/>
      <c r="E127" s="79"/>
      <c r="F127" s="79"/>
      <c r="G127" s="79"/>
      <c r="H127" s="79"/>
      <c r="L127" s="81"/>
      <c r="O127" s="81"/>
      <c r="R127" s="81">
        <f t="shared" si="3"/>
        <v>0</v>
      </c>
      <c r="S127" s="81" t="e">
        <f>IF(J127="X",0,IF(K127="X",0,VLOOKUP(K127,'1'!$K$3:$L$16,2,FALSE)))</f>
        <v>#N/A</v>
      </c>
      <c r="T127" s="81" t="e">
        <f t="shared" si="2"/>
        <v>#N/A</v>
      </c>
    </row>
    <row r="128" spans="1:20">
      <c r="A128" s="7"/>
      <c r="E128" s="79"/>
      <c r="F128" s="79"/>
      <c r="G128" s="79"/>
      <c r="H128" s="79"/>
      <c r="L128" s="81"/>
      <c r="O128" s="81"/>
      <c r="R128" s="81">
        <f t="shared" si="3"/>
        <v>0</v>
      </c>
      <c r="S128" s="81" t="e">
        <f>IF(J128="X",0,IF(K128="X",0,VLOOKUP(K128,'1'!$K$3:$L$16,2,FALSE)))</f>
        <v>#N/A</v>
      </c>
      <c r="T128" s="81" t="e">
        <f t="shared" si="2"/>
        <v>#N/A</v>
      </c>
    </row>
    <row r="129" spans="1:20">
      <c r="A129" s="7"/>
      <c r="E129" s="79"/>
      <c r="F129" s="79"/>
      <c r="G129" s="79"/>
      <c r="H129" s="79"/>
      <c r="L129" s="81"/>
      <c r="O129" s="81"/>
      <c r="R129" s="81">
        <f t="shared" si="3"/>
        <v>0</v>
      </c>
      <c r="S129" s="81" t="e">
        <f>IF(J129="X",0,IF(K129="X",0,VLOOKUP(K129,'1'!$K$3:$L$16,2,FALSE)))</f>
        <v>#N/A</v>
      </c>
      <c r="T129" s="81" t="e">
        <f t="shared" si="2"/>
        <v>#N/A</v>
      </c>
    </row>
    <row r="130" spans="1:20">
      <c r="A130" s="7"/>
      <c r="E130" s="79"/>
      <c r="F130" s="79"/>
      <c r="G130" s="79"/>
      <c r="H130" s="79"/>
      <c r="L130" s="81"/>
      <c r="O130" s="81"/>
      <c r="R130" s="81">
        <f t="shared" si="3"/>
        <v>0</v>
      </c>
      <c r="S130" s="81" t="e">
        <f>IF(J130="X",0,IF(K130="X",0,VLOOKUP(K130,'1'!$K$3:$L$16,2,FALSE)))</f>
        <v>#N/A</v>
      </c>
      <c r="T130" s="81" t="e">
        <f t="shared" si="2"/>
        <v>#N/A</v>
      </c>
    </row>
    <row r="131" spans="1:20">
      <c r="A131" s="7"/>
      <c r="E131" s="79"/>
      <c r="F131" s="79"/>
      <c r="G131" s="79"/>
      <c r="H131" s="79"/>
      <c r="L131" s="81"/>
      <c r="O131" s="81"/>
      <c r="R131" s="81">
        <f t="shared" si="3"/>
        <v>0</v>
      </c>
      <c r="S131" s="81" t="e">
        <f>IF(J131="X",0,IF(K131="X",0,VLOOKUP(K131,'1'!$K$3:$L$16,2,FALSE)))</f>
        <v>#N/A</v>
      </c>
      <c r="T131" s="81" t="e">
        <f t="shared" si="2"/>
        <v>#N/A</v>
      </c>
    </row>
    <row r="132" spans="1:20">
      <c r="A132" s="7"/>
      <c r="E132" s="79"/>
      <c r="F132" s="79"/>
      <c r="G132" s="79"/>
      <c r="H132" s="79"/>
      <c r="L132" s="81"/>
      <c r="O132" s="81"/>
      <c r="R132" s="81">
        <f t="shared" si="3"/>
        <v>0</v>
      </c>
      <c r="S132" s="81" t="e">
        <f>IF(J132="X",0,IF(K132="X",0,VLOOKUP(K132,'1'!$K$3:$L$16,2,FALSE)))</f>
        <v>#N/A</v>
      </c>
      <c r="T132" s="81" t="e">
        <f t="shared" ref="T132:T195" si="4">R132*S132</f>
        <v>#N/A</v>
      </c>
    </row>
    <row r="133" spans="1:20">
      <c r="A133" s="7"/>
      <c r="E133" s="79"/>
      <c r="F133" s="79"/>
      <c r="G133" s="79"/>
      <c r="H133" s="79"/>
      <c r="L133" s="81"/>
      <c r="O133" s="81"/>
      <c r="R133" s="81">
        <f t="shared" ref="R133:R196" si="5">SUM(M133+P133)</f>
        <v>0</v>
      </c>
      <c r="S133" s="81" t="e">
        <f>IF(J133="X",0,IF(K133="X",0,VLOOKUP(K133,'1'!$K$3:$L$16,2,FALSE)))</f>
        <v>#N/A</v>
      </c>
      <c r="T133" s="81" t="e">
        <f t="shared" si="4"/>
        <v>#N/A</v>
      </c>
    </row>
    <row r="134" spans="1:20">
      <c r="A134" s="7"/>
      <c r="E134" s="79"/>
      <c r="F134" s="79"/>
      <c r="G134" s="79"/>
      <c r="H134" s="79"/>
      <c r="L134" s="81"/>
      <c r="O134" s="81"/>
      <c r="R134" s="81">
        <f t="shared" si="5"/>
        <v>0</v>
      </c>
      <c r="S134" s="81" t="e">
        <f>IF(J134="X",0,IF(K134="X",0,VLOOKUP(K134,'1'!$K$3:$L$16,2,FALSE)))</f>
        <v>#N/A</v>
      </c>
      <c r="T134" s="81" t="e">
        <f t="shared" si="4"/>
        <v>#N/A</v>
      </c>
    </row>
    <row r="135" spans="1:20">
      <c r="A135" s="7"/>
      <c r="E135" s="79"/>
      <c r="F135" s="79"/>
      <c r="G135" s="79"/>
      <c r="H135" s="79"/>
      <c r="L135" s="81"/>
      <c r="O135" s="81"/>
      <c r="R135" s="81">
        <f t="shared" si="5"/>
        <v>0</v>
      </c>
      <c r="S135" s="81" t="e">
        <f>IF(J135="X",0,IF(K135="X",0,VLOOKUP(K135,'1'!$K$3:$L$16,2,FALSE)))</f>
        <v>#N/A</v>
      </c>
      <c r="T135" s="81" t="e">
        <f t="shared" si="4"/>
        <v>#N/A</v>
      </c>
    </row>
    <row r="136" spans="1:20">
      <c r="A136" s="7"/>
      <c r="E136" s="79"/>
      <c r="F136" s="79"/>
      <c r="G136" s="79"/>
      <c r="H136" s="79"/>
      <c r="L136" s="81"/>
      <c r="O136" s="81"/>
      <c r="R136" s="81">
        <f t="shared" si="5"/>
        <v>0</v>
      </c>
      <c r="S136" s="81" t="e">
        <f>IF(J136="X",0,IF(K136="X",0,VLOOKUP(K136,'1'!$K$3:$L$16,2,FALSE)))</f>
        <v>#N/A</v>
      </c>
      <c r="T136" s="81" t="e">
        <f t="shared" si="4"/>
        <v>#N/A</v>
      </c>
    </row>
    <row r="137" spans="1:20">
      <c r="A137" s="7"/>
      <c r="E137" s="79"/>
      <c r="F137" s="79"/>
      <c r="G137" s="79"/>
      <c r="H137" s="79"/>
      <c r="L137" s="81"/>
      <c r="O137" s="81"/>
      <c r="R137" s="81">
        <f t="shared" si="5"/>
        <v>0</v>
      </c>
      <c r="S137" s="81" t="e">
        <f>IF(J137="X",0,IF(K137="X",0,VLOOKUP(K137,'1'!$K$3:$L$16,2,FALSE)))</f>
        <v>#N/A</v>
      </c>
      <c r="T137" s="81" t="e">
        <f t="shared" si="4"/>
        <v>#N/A</v>
      </c>
    </row>
    <row r="138" spans="1:20">
      <c r="A138" s="7"/>
      <c r="E138" s="79"/>
      <c r="F138" s="79"/>
      <c r="G138" s="79"/>
      <c r="H138" s="79"/>
      <c r="L138" s="81"/>
      <c r="O138" s="81"/>
      <c r="R138" s="81">
        <f t="shared" si="5"/>
        <v>0</v>
      </c>
      <c r="S138" s="81" t="e">
        <f>IF(J138="X",0,IF(K138="X",0,VLOOKUP(K138,'1'!$K$3:$L$16,2,FALSE)))</f>
        <v>#N/A</v>
      </c>
      <c r="T138" s="81" t="e">
        <f t="shared" si="4"/>
        <v>#N/A</v>
      </c>
    </row>
    <row r="139" spans="1:20">
      <c r="A139" s="7"/>
      <c r="E139" s="79"/>
      <c r="F139" s="79"/>
      <c r="G139" s="79"/>
      <c r="H139" s="79"/>
      <c r="L139" s="81"/>
      <c r="O139" s="81"/>
      <c r="R139" s="81">
        <f t="shared" si="5"/>
        <v>0</v>
      </c>
      <c r="S139" s="81" t="e">
        <f>IF(J139="X",0,IF(K139="X",0,VLOOKUP(K139,'1'!$K$3:$L$16,2,FALSE)))</f>
        <v>#N/A</v>
      </c>
      <c r="T139" s="81" t="e">
        <f t="shared" si="4"/>
        <v>#N/A</v>
      </c>
    </row>
    <row r="140" spans="1:20">
      <c r="A140" s="7"/>
      <c r="E140" s="79"/>
      <c r="F140" s="79"/>
      <c r="G140" s="79"/>
      <c r="H140" s="79"/>
      <c r="L140" s="81"/>
      <c r="O140" s="81"/>
      <c r="R140" s="81">
        <f t="shared" si="5"/>
        <v>0</v>
      </c>
      <c r="S140" s="81" t="e">
        <f>IF(J140="X",0,IF(K140="X",0,VLOOKUP(K140,'1'!$K$3:$L$16,2,FALSE)))</f>
        <v>#N/A</v>
      </c>
      <c r="T140" s="81" t="e">
        <f t="shared" si="4"/>
        <v>#N/A</v>
      </c>
    </row>
    <row r="141" spans="1:20">
      <c r="A141" s="7"/>
      <c r="E141" s="79"/>
      <c r="F141" s="79"/>
      <c r="G141" s="79"/>
      <c r="H141" s="79"/>
      <c r="L141" s="81"/>
      <c r="O141" s="81"/>
      <c r="R141" s="81">
        <f t="shared" si="5"/>
        <v>0</v>
      </c>
      <c r="S141" s="81" t="e">
        <f>IF(J141="X",0,IF(K141="X",0,VLOOKUP(K141,'1'!$K$3:$L$16,2,FALSE)))</f>
        <v>#N/A</v>
      </c>
      <c r="T141" s="81" t="e">
        <f t="shared" si="4"/>
        <v>#N/A</v>
      </c>
    </row>
    <row r="142" spans="1:20">
      <c r="A142" s="7"/>
      <c r="E142" s="79"/>
      <c r="F142" s="79"/>
      <c r="G142" s="79"/>
      <c r="H142" s="79"/>
      <c r="L142" s="81"/>
      <c r="O142" s="81"/>
      <c r="R142" s="81">
        <f t="shared" si="5"/>
        <v>0</v>
      </c>
      <c r="S142" s="81" t="e">
        <f>IF(J142="X",0,IF(K142="X",0,VLOOKUP(K142,'1'!$K$3:$L$16,2,FALSE)))</f>
        <v>#N/A</v>
      </c>
      <c r="T142" s="81" t="e">
        <f t="shared" si="4"/>
        <v>#N/A</v>
      </c>
    </row>
    <row r="143" spans="1:20">
      <c r="A143" s="7"/>
      <c r="E143" s="79"/>
      <c r="F143" s="79"/>
      <c r="G143" s="79"/>
      <c r="H143" s="79"/>
      <c r="L143" s="81"/>
      <c r="O143" s="81"/>
      <c r="R143" s="81">
        <f t="shared" si="5"/>
        <v>0</v>
      </c>
      <c r="S143" s="81" t="e">
        <f>IF(J143="X",0,IF(K143="X",0,VLOOKUP(K143,'1'!$K$3:$L$16,2,FALSE)))</f>
        <v>#N/A</v>
      </c>
      <c r="T143" s="81" t="e">
        <f t="shared" si="4"/>
        <v>#N/A</v>
      </c>
    </row>
    <row r="144" spans="1:20">
      <c r="A144" s="7"/>
      <c r="E144" s="79"/>
      <c r="F144" s="79"/>
      <c r="G144" s="79"/>
      <c r="H144" s="79"/>
      <c r="L144" s="81"/>
      <c r="O144" s="81"/>
      <c r="R144" s="81">
        <f t="shared" si="5"/>
        <v>0</v>
      </c>
      <c r="S144" s="81" t="e">
        <f>IF(J144="X",0,IF(K144="X",0,VLOOKUP(K144,'1'!$K$3:$L$16,2,FALSE)))</f>
        <v>#N/A</v>
      </c>
      <c r="T144" s="81" t="e">
        <f t="shared" si="4"/>
        <v>#N/A</v>
      </c>
    </row>
    <row r="145" spans="1:20">
      <c r="A145" s="7"/>
      <c r="E145" s="79"/>
      <c r="F145" s="79"/>
      <c r="G145" s="79"/>
      <c r="H145" s="79"/>
      <c r="L145" s="81"/>
      <c r="O145" s="81"/>
      <c r="R145" s="81">
        <f t="shared" si="5"/>
        <v>0</v>
      </c>
      <c r="S145" s="81" t="e">
        <f>IF(J145="X",0,IF(K145="X",0,VLOOKUP(K145,'1'!$K$3:$L$16,2,FALSE)))</f>
        <v>#N/A</v>
      </c>
      <c r="T145" s="81" t="e">
        <f t="shared" si="4"/>
        <v>#N/A</v>
      </c>
    </row>
    <row r="146" spans="1:20">
      <c r="A146" s="7"/>
      <c r="E146" s="79"/>
      <c r="F146" s="79"/>
      <c r="G146" s="79"/>
      <c r="H146" s="79"/>
      <c r="L146" s="81"/>
      <c r="O146" s="81"/>
      <c r="R146" s="81">
        <f t="shared" si="5"/>
        <v>0</v>
      </c>
      <c r="S146" s="81" t="e">
        <f>IF(J146="X",0,IF(K146="X",0,VLOOKUP(K146,'1'!$K$3:$L$16,2,FALSE)))</f>
        <v>#N/A</v>
      </c>
      <c r="T146" s="81" t="e">
        <f t="shared" si="4"/>
        <v>#N/A</v>
      </c>
    </row>
    <row r="147" spans="1:20">
      <c r="A147" s="7"/>
      <c r="E147" s="79"/>
      <c r="F147" s="79"/>
      <c r="G147" s="79"/>
      <c r="H147" s="79"/>
      <c r="L147" s="81"/>
      <c r="O147" s="81"/>
      <c r="R147" s="81">
        <f t="shared" si="5"/>
        <v>0</v>
      </c>
      <c r="S147" s="81" t="e">
        <f>IF(J147="X",0,IF(K147="X",0,VLOOKUP(K147,'1'!$K$3:$L$16,2,FALSE)))</f>
        <v>#N/A</v>
      </c>
      <c r="T147" s="81" t="e">
        <f t="shared" si="4"/>
        <v>#N/A</v>
      </c>
    </row>
    <row r="148" spans="1:20">
      <c r="A148" s="7"/>
      <c r="E148" s="79"/>
      <c r="F148" s="79"/>
      <c r="G148" s="79"/>
      <c r="H148" s="79"/>
      <c r="L148" s="81"/>
      <c r="O148" s="81"/>
      <c r="R148" s="81">
        <f t="shared" si="5"/>
        <v>0</v>
      </c>
      <c r="S148" s="81" t="e">
        <f>IF(J148="X",0,IF(K148="X",0,VLOOKUP(K148,'1'!$K$3:$L$16,2,FALSE)))</f>
        <v>#N/A</v>
      </c>
      <c r="T148" s="81" t="e">
        <f t="shared" si="4"/>
        <v>#N/A</v>
      </c>
    </row>
    <row r="149" spans="1:20">
      <c r="A149" s="7"/>
      <c r="E149" s="79"/>
      <c r="F149" s="79"/>
      <c r="G149" s="79"/>
      <c r="H149" s="79"/>
      <c r="L149" s="81"/>
      <c r="O149" s="81"/>
      <c r="R149" s="81">
        <f t="shared" si="5"/>
        <v>0</v>
      </c>
      <c r="S149" s="81" t="e">
        <f>IF(J149="X",0,IF(K149="X",0,VLOOKUP(K149,'1'!$K$3:$L$16,2,FALSE)))</f>
        <v>#N/A</v>
      </c>
      <c r="T149" s="81" t="e">
        <f t="shared" si="4"/>
        <v>#N/A</v>
      </c>
    </row>
    <row r="150" spans="1:20">
      <c r="A150" s="7"/>
      <c r="E150" s="79"/>
      <c r="F150" s="79"/>
      <c r="G150" s="79"/>
      <c r="H150" s="79"/>
      <c r="L150" s="81"/>
      <c r="O150" s="81"/>
      <c r="R150" s="81">
        <f t="shared" si="5"/>
        <v>0</v>
      </c>
      <c r="S150" s="81" t="e">
        <f>IF(J150="X",0,IF(K150="X",0,VLOOKUP(K150,'1'!$K$3:$L$16,2,FALSE)))</f>
        <v>#N/A</v>
      </c>
      <c r="T150" s="81" t="e">
        <f t="shared" si="4"/>
        <v>#N/A</v>
      </c>
    </row>
    <row r="151" spans="1:20">
      <c r="A151" s="7"/>
      <c r="E151" s="79"/>
      <c r="F151" s="79"/>
      <c r="G151" s="79"/>
      <c r="H151" s="79"/>
      <c r="L151" s="81"/>
      <c r="O151" s="81"/>
      <c r="R151" s="81">
        <f t="shared" si="5"/>
        <v>0</v>
      </c>
      <c r="S151" s="81" t="e">
        <f>IF(J151="X",0,IF(K151="X",0,VLOOKUP(K151,'1'!$K$3:$L$16,2,FALSE)))</f>
        <v>#N/A</v>
      </c>
      <c r="T151" s="81" t="e">
        <f t="shared" si="4"/>
        <v>#N/A</v>
      </c>
    </row>
    <row r="152" spans="1:20">
      <c r="A152" s="7"/>
      <c r="E152" s="79"/>
      <c r="F152" s="79"/>
      <c r="G152" s="79"/>
      <c r="H152" s="79"/>
      <c r="L152" s="81"/>
      <c r="O152" s="81"/>
      <c r="R152" s="81">
        <f t="shared" si="5"/>
        <v>0</v>
      </c>
      <c r="S152" s="81" t="e">
        <f>IF(J152="X",0,IF(K152="X",0,VLOOKUP(K152,'1'!$K$3:$L$16,2,FALSE)))</f>
        <v>#N/A</v>
      </c>
      <c r="T152" s="81" t="e">
        <f t="shared" si="4"/>
        <v>#N/A</v>
      </c>
    </row>
    <row r="153" spans="1:20">
      <c r="A153" s="7"/>
      <c r="E153" s="79"/>
      <c r="F153" s="79"/>
      <c r="G153" s="79"/>
      <c r="H153" s="79"/>
      <c r="L153" s="81"/>
      <c r="O153" s="81"/>
      <c r="R153" s="81">
        <f t="shared" si="5"/>
        <v>0</v>
      </c>
      <c r="S153" s="81" t="e">
        <f>IF(J153="X",0,IF(K153="X",0,VLOOKUP(K153,'1'!$K$3:$L$16,2,FALSE)))</f>
        <v>#N/A</v>
      </c>
      <c r="T153" s="81" t="e">
        <f t="shared" si="4"/>
        <v>#N/A</v>
      </c>
    </row>
    <row r="154" spans="1:20">
      <c r="A154" s="7"/>
      <c r="E154" s="79"/>
      <c r="F154" s="79"/>
      <c r="G154" s="79"/>
      <c r="H154" s="79"/>
      <c r="L154" s="81"/>
      <c r="O154" s="81"/>
      <c r="R154" s="81">
        <f t="shared" si="5"/>
        <v>0</v>
      </c>
      <c r="S154" s="81" t="e">
        <f>IF(J154="X",0,IF(K154="X",0,VLOOKUP(K154,'1'!$K$3:$L$16,2,FALSE)))</f>
        <v>#N/A</v>
      </c>
      <c r="T154" s="81" t="e">
        <f t="shared" si="4"/>
        <v>#N/A</v>
      </c>
    </row>
    <row r="155" spans="1:20">
      <c r="A155" s="7"/>
      <c r="E155" s="79"/>
      <c r="F155" s="79"/>
      <c r="G155" s="79"/>
      <c r="H155" s="79"/>
      <c r="L155" s="81"/>
      <c r="O155" s="81"/>
      <c r="R155" s="81">
        <f t="shared" si="5"/>
        <v>0</v>
      </c>
      <c r="S155" s="81" t="e">
        <f>IF(J155="X",0,IF(K155="X",0,VLOOKUP(K155,'1'!$K$3:$L$16,2,FALSE)))</f>
        <v>#N/A</v>
      </c>
      <c r="T155" s="81" t="e">
        <f t="shared" si="4"/>
        <v>#N/A</v>
      </c>
    </row>
    <row r="156" spans="1:20">
      <c r="A156" s="7"/>
      <c r="E156" s="79"/>
      <c r="F156" s="79"/>
      <c r="G156" s="79"/>
      <c r="H156" s="79"/>
      <c r="L156" s="81"/>
      <c r="O156" s="81"/>
      <c r="R156" s="81">
        <f t="shared" si="5"/>
        <v>0</v>
      </c>
      <c r="S156" s="81" t="e">
        <f>IF(J156="X",0,IF(K156="X",0,VLOOKUP(K156,'1'!$K$3:$L$16,2,FALSE)))</f>
        <v>#N/A</v>
      </c>
      <c r="T156" s="81" t="e">
        <f t="shared" si="4"/>
        <v>#N/A</v>
      </c>
    </row>
    <row r="157" spans="1:20">
      <c r="A157" s="7"/>
      <c r="E157" s="79"/>
      <c r="F157" s="79"/>
      <c r="G157" s="79"/>
      <c r="H157" s="79"/>
      <c r="L157" s="81"/>
      <c r="O157" s="81"/>
      <c r="R157" s="81">
        <f t="shared" si="5"/>
        <v>0</v>
      </c>
      <c r="S157" s="81" t="e">
        <f>IF(J157="X",0,IF(K157="X",0,VLOOKUP(K157,'1'!$K$3:$L$16,2,FALSE)))</f>
        <v>#N/A</v>
      </c>
      <c r="T157" s="81" t="e">
        <f t="shared" si="4"/>
        <v>#N/A</v>
      </c>
    </row>
    <row r="158" spans="1:20">
      <c r="A158" s="7"/>
      <c r="E158" s="79"/>
      <c r="F158" s="79"/>
      <c r="G158" s="79"/>
      <c r="H158" s="79"/>
      <c r="L158" s="81"/>
      <c r="O158" s="81"/>
      <c r="R158" s="81">
        <f t="shared" si="5"/>
        <v>0</v>
      </c>
      <c r="S158" s="81" t="e">
        <f>IF(J158="X",0,IF(K158="X",0,VLOOKUP(K158,'1'!$K$3:$L$16,2,FALSE)))</f>
        <v>#N/A</v>
      </c>
      <c r="T158" s="81" t="e">
        <f t="shared" si="4"/>
        <v>#N/A</v>
      </c>
    </row>
    <row r="159" spans="1:20">
      <c r="A159" s="7"/>
      <c r="E159" s="79"/>
      <c r="F159" s="79"/>
      <c r="G159" s="79"/>
      <c r="H159" s="79"/>
      <c r="L159" s="81"/>
      <c r="O159" s="81"/>
      <c r="R159" s="81">
        <f t="shared" si="5"/>
        <v>0</v>
      </c>
      <c r="S159" s="81" t="e">
        <f>IF(J159="X",0,IF(K159="X",0,VLOOKUP(K159,'1'!$K$3:$L$16,2,FALSE)))</f>
        <v>#N/A</v>
      </c>
      <c r="T159" s="81" t="e">
        <f t="shared" si="4"/>
        <v>#N/A</v>
      </c>
    </row>
    <row r="160" spans="1:20">
      <c r="A160" s="7"/>
      <c r="E160" s="79"/>
      <c r="F160" s="79"/>
      <c r="G160" s="79"/>
      <c r="H160" s="79"/>
      <c r="L160" s="81"/>
      <c r="O160" s="81"/>
      <c r="R160" s="81">
        <f t="shared" si="5"/>
        <v>0</v>
      </c>
      <c r="S160" s="81" t="e">
        <f>IF(J160="X",0,IF(K160="X",0,VLOOKUP(K160,'1'!$K$3:$L$16,2,FALSE)))</f>
        <v>#N/A</v>
      </c>
      <c r="T160" s="81" t="e">
        <f t="shared" si="4"/>
        <v>#N/A</v>
      </c>
    </row>
    <row r="161" spans="1:20">
      <c r="A161" s="7"/>
      <c r="E161" s="79"/>
      <c r="F161" s="79"/>
      <c r="G161" s="79"/>
      <c r="H161" s="79"/>
      <c r="L161" s="81"/>
      <c r="O161" s="81"/>
      <c r="R161" s="81">
        <f t="shared" si="5"/>
        <v>0</v>
      </c>
      <c r="S161" s="81" t="e">
        <f>IF(J161="X",0,IF(K161="X",0,VLOOKUP(K161,'1'!$K$3:$L$16,2,FALSE)))</f>
        <v>#N/A</v>
      </c>
      <c r="T161" s="81" t="e">
        <f t="shared" si="4"/>
        <v>#N/A</v>
      </c>
    </row>
    <row r="162" spans="1:20">
      <c r="A162" s="7"/>
      <c r="E162" s="79"/>
      <c r="F162" s="79"/>
      <c r="G162" s="79"/>
      <c r="H162" s="79"/>
      <c r="L162" s="81"/>
      <c r="O162" s="81"/>
      <c r="R162" s="81">
        <f t="shared" si="5"/>
        <v>0</v>
      </c>
      <c r="S162" s="81" t="e">
        <f>IF(J162="X",0,IF(K162="X",0,VLOOKUP(K162,'1'!$K$3:$L$16,2,FALSE)))</f>
        <v>#N/A</v>
      </c>
      <c r="T162" s="81" t="e">
        <f t="shared" si="4"/>
        <v>#N/A</v>
      </c>
    </row>
    <row r="163" spans="1:20">
      <c r="A163" s="7"/>
      <c r="E163" s="79"/>
      <c r="F163" s="79"/>
      <c r="G163" s="79"/>
      <c r="H163" s="79"/>
      <c r="L163" s="81"/>
      <c r="O163" s="81"/>
      <c r="R163" s="81">
        <f t="shared" si="5"/>
        <v>0</v>
      </c>
      <c r="S163" s="81" t="e">
        <f>IF(J163="X",0,IF(K163="X",0,VLOOKUP(K163,'1'!$K$3:$L$16,2,FALSE)))</f>
        <v>#N/A</v>
      </c>
      <c r="T163" s="81" t="e">
        <f t="shared" si="4"/>
        <v>#N/A</v>
      </c>
    </row>
    <row r="164" spans="1:20">
      <c r="A164" s="7"/>
      <c r="E164" s="79"/>
      <c r="F164" s="79"/>
      <c r="G164" s="79"/>
      <c r="H164" s="79"/>
      <c r="L164" s="81"/>
      <c r="O164" s="81"/>
      <c r="R164" s="81">
        <f t="shared" si="5"/>
        <v>0</v>
      </c>
      <c r="S164" s="81" t="e">
        <f>IF(J164="X",0,IF(K164="X",0,VLOOKUP(K164,'1'!$K$3:$L$16,2,FALSE)))</f>
        <v>#N/A</v>
      </c>
      <c r="T164" s="81" t="e">
        <f t="shared" si="4"/>
        <v>#N/A</v>
      </c>
    </row>
    <row r="165" spans="1:20">
      <c r="A165" s="7"/>
      <c r="E165" s="79"/>
      <c r="F165" s="79"/>
      <c r="G165" s="79"/>
      <c r="H165" s="79"/>
      <c r="L165" s="81"/>
      <c r="O165" s="81"/>
      <c r="R165" s="81">
        <f t="shared" si="5"/>
        <v>0</v>
      </c>
      <c r="S165" s="81" t="e">
        <f>IF(J165="X",0,IF(K165="X",0,VLOOKUP(K165,'1'!$K$3:$L$16,2,FALSE)))</f>
        <v>#N/A</v>
      </c>
      <c r="T165" s="81" t="e">
        <f t="shared" si="4"/>
        <v>#N/A</v>
      </c>
    </row>
    <row r="166" spans="1:20">
      <c r="A166" s="7"/>
      <c r="E166" s="79"/>
      <c r="F166" s="79"/>
      <c r="G166" s="79"/>
      <c r="H166" s="79"/>
      <c r="L166" s="81"/>
      <c r="O166" s="81"/>
      <c r="R166" s="81">
        <f t="shared" si="5"/>
        <v>0</v>
      </c>
      <c r="S166" s="81" t="e">
        <f>IF(J166="X",0,IF(K166="X",0,VLOOKUP(K166,'1'!$K$3:$L$16,2,FALSE)))</f>
        <v>#N/A</v>
      </c>
      <c r="T166" s="81" t="e">
        <f t="shared" si="4"/>
        <v>#N/A</v>
      </c>
    </row>
    <row r="167" spans="1:20">
      <c r="A167" s="7"/>
      <c r="E167" s="79"/>
      <c r="F167" s="79"/>
      <c r="G167" s="79"/>
      <c r="H167" s="79"/>
      <c r="L167" s="81"/>
      <c r="O167" s="81"/>
      <c r="R167" s="81">
        <f t="shared" si="5"/>
        <v>0</v>
      </c>
      <c r="S167" s="81" t="e">
        <f>IF(J167="X",0,IF(K167="X",0,VLOOKUP(K167,'1'!$K$3:$L$16,2,FALSE)))</f>
        <v>#N/A</v>
      </c>
      <c r="T167" s="81" t="e">
        <f t="shared" si="4"/>
        <v>#N/A</v>
      </c>
    </row>
    <row r="168" spans="1:20">
      <c r="A168" s="7"/>
      <c r="E168" s="79"/>
      <c r="F168" s="79"/>
      <c r="G168" s="79"/>
      <c r="H168" s="79"/>
      <c r="L168" s="81"/>
      <c r="O168" s="81"/>
      <c r="R168" s="81">
        <f t="shared" si="5"/>
        <v>0</v>
      </c>
      <c r="S168" s="81" t="e">
        <f>IF(J168="X",0,IF(K168="X",0,VLOOKUP(K168,'1'!$K$3:$L$16,2,FALSE)))</f>
        <v>#N/A</v>
      </c>
      <c r="T168" s="81" t="e">
        <f t="shared" si="4"/>
        <v>#N/A</v>
      </c>
    </row>
    <row r="169" spans="1:20">
      <c r="A169" s="7"/>
      <c r="E169" s="79"/>
      <c r="F169" s="79"/>
      <c r="G169" s="79"/>
      <c r="H169" s="79"/>
      <c r="L169" s="81"/>
      <c r="O169" s="81"/>
      <c r="R169" s="81">
        <f t="shared" si="5"/>
        <v>0</v>
      </c>
      <c r="S169" s="81" t="e">
        <f>IF(J169="X",0,IF(K169="X",0,VLOOKUP(K169,'1'!$K$3:$L$16,2,FALSE)))</f>
        <v>#N/A</v>
      </c>
      <c r="T169" s="81" t="e">
        <f t="shared" si="4"/>
        <v>#N/A</v>
      </c>
    </row>
    <row r="170" spans="1:20">
      <c r="A170" s="7"/>
      <c r="E170" s="79"/>
      <c r="F170" s="79"/>
      <c r="G170" s="79"/>
      <c r="H170" s="79"/>
      <c r="L170" s="81"/>
      <c r="O170" s="81"/>
      <c r="R170" s="81">
        <f t="shared" si="5"/>
        <v>0</v>
      </c>
      <c r="S170" s="81" t="e">
        <f>IF(J170="X",0,IF(K170="X",0,VLOOKUP(K170,'1'!$K$3:$L$16,2,FALSE)))</f>
        <v>#N/A</v>
      </c>
      <c r="T170" s="81" t="e">
        <f t="shared" si="4"/>
        <v>#N/A</v>
      </c>
    </row>
    <row r="171" spans="1:20">
      <c r="A171" s="7"/>
      <c r="E171" s="79"/>
      <c r="F171" s="79"/>
      <c r="G171" s="79"/>
      <c r="H171" s="79"/>
      <c r="L171" s="81"/>
      <c r="O171" s="81"/>
      <c r="R171" s="81">
        <f t="shared" si="5"/>
        <v>0</v>
      </c>
      <c r="S171" s="81" t="e">
        <f>IF(J171="X",0,IF(K171="X",0,VLOOKUP(K171,'1'!$K$3:$L$16,2,FALSE)))</f>
        <v>#N/A</v>
      </c>
      <c r="T171" s="81" t="e">
        <f t="shared" si="4"/>
        <v>#N/A</v>
      </c>
    </row>
    <row r="172" spans="1:20">
      <c r="A172" s="7"/>
      <c r="E172" s="79"/>
      <c r="F172" s="79"/>
      <c r="G172" s="79"/>
      <c r="H172" s="79"/>
      <c r="L172" s="81"/>
      <c r="O172" s="81"/>
      <c r="R172" s="81">
        <f t="shared" si="5"/>
        <v>0</v>
      </c>
      <c r="S172" s="81" t="e">
        <f>IF(J172="X",0,IF(K172="X",0,VLOOKUP(K172,'1'!$K$3:$L$16,2,FALSE)))</f>
        <v>#N/A</v>
      </c>
      <c r="T172" s="81" t="e">
        <f t="shared" si="4"/>
        <v>#N/A</v>
      </c>
    </row>
    <row r="173" spans="1:20">
      <c r="A173" s="7"/>
      <c r="E173" s="79"/>
      <c r="F173" s="79"/>
      <c r="G173" s="79"/>
      <c r="H173" s="79"/>
      <c r="L173" s="81"/>
      <c r="O173" s="81"/>
      <c r="R173" s="81">
        <f t="shared" si="5"/>
        <v>0</v>
      </c>
      <c r="S173" s="81" t="e">
        <f>IF(J173="X",0,IF(K173="X",0,VLOOKUP(K173,'1'!$K$3:$L$16,2,FALSE)))</f>
        <v>#N/A</v>
      </c>
      <c r="T173" s="81" t="e">
        <f t="shared" si="4"/>
        <v>#N/A</v>
      </c>
    </row>
    <row r="174" spans="1:20">
      <c r="A174" s="7"/>
      <c r="E174" s="79"/>
      <c r="F174" s="79"/>
      <c r="G174" s="79"/>
      <c r="H174" s="79"/>
      <c r="L174" s="81"/>
      <c r="O174" s="81"/>
      <c r="R174" s="81">
        <f t="shared" si="5"/>
        <v>0</v>
      </c>
      <c r="S174" s="81" t="e">
        <f>IF(J174="X",0,IF(K174="X",0,VLOOKUP(K174,'1'!$K$3:$L$16,2,FALSE)))</f>
        <v>#N/A</v>
      </c>
      <c r="T174" s="81" t="e">
        <f t="shared" si="4"/>
        <v>#N/A</v>
      </c>
    </row>
    <row r="175" spans="1:20">
      <c r="A175" s="7"/>
      <c r="E175" s="79"/>
      <c r="F175" s="79"/>
      <c r="G175" s="79"/>
      <c r="H175" s="79"/>
      <c r="L175" s="81"/>
      <c r="O175" s="81"/>
      <c r="R175" s="81">
        <f t="shared" si="5"/>
        <v>0</v>
      </c>
      <c r="S175" s="81" t="e">
        <f>IF(J175="X",0,IF(K175="X",0,VLOOKUP(K175,'1'!$K$3:$L$16,2,FALSE)))</f>
        <v>#N/A</v>
      </c>
      <c r="T175" s="81" t="e">
        <f t="shared" si="4"/>
        <v>#N/A</v>
      </c>
    </row>
    <row r="176" spans="1:20">
      <c r="A176" s="7"/>
      <c r="E176" s="79"/>
      <c r="F176" s="79"/>
      <c r="G176" s="79"/>
      <c r="H176" s="79"/>
      <c r="L176" s="81"/>
      <c r="O176" s="81"/>
      <c r="R176" s="81">
        <f t="shared" si="5"/>
        <v>0</v>
      </c>
      <c r="S176" s="81" t="e">
        <f>IF(J176="X",0,IF(K176="X",0,VLOOKUP(K176,'1'!$K$3:$L$16,2,FALSE)))</f>
        <v>#N/A</v>
      </c>
      <c r="T176" s="81" t="e">
        <f t="shared" si="4"/>
        <v>#N/A</v>
      </c>
    </row>
    <row r="177" spans="1:20">
      <c r="A177" s="7"/>
      <c r="E177" s="79"/>
      <c r="F177" s="79"/>
      <c r="G177" s="79"/>
      <c r="H177" s="79"/>
      <c r="L177" s="81"/>
      <c r="O177" s="81"/>
      <c r="R177" s="81">
        <f t="shared" si="5"/>
        <v>0</v>
      </c>
      <c r="S177" s="81" t="e">
        <f>IF(J177="X",0,IF(K177="X",0,VLOOKUP(K177,'1'!$K$3:$L$16,2,FALSE)))</f>
        <v>#N/A</v>
      </c>
      <c r="T177" s="81" t="e">
        <f t="shared" si="4"/>
        <v>#N/A</v>
      </c>
    </row>
    <row r="178" spans="1:20">
      <c r="A178" s="7"/>
      <c r="E178" s="79"/>
      <c r="F178" s="79"/>
      <c r="G178" s="79"/>
      <c r="H178" s="79"/>
      <c r="L178" s="81"/>
      <c r="O178" s="81"/>
      <c r="R178" s="81">
        <f t="shared" si="5"/>
        <v>0</v>
      </c>
      <c r="S178" s="81" t="e">
        <f>IF(J178="X",0,IF(K178="X",0,VLOOKUP(K178,'1'!$K$3:$L$16,2,FALSE)))</f>
        <v>#N/A</v>
      </c>
      <c r="T178" s="81" t="e">
        <f t="shared" si="4"/>
        <v>#N/A</v>
      </c>
    </row>
    <row r="179" spans="1:20">
      <c r="A179" s="7"/>
      <c r="E179" s="79"/>
      <c r="F179" s="79"/>
      <c r="G179" s="79"/>
      <c r="H179" s="79"/>
      <c r="L179" s="81"/>
      <c r="O179" s="81"/>
      <c r="R179" s="81">
        <f t="shared" si="5"/>
        <v>0</v>
      </c>
      <c r="S179" s="81" t="e">
        <f>IF(J179="X",0,IF(K179="X",0,VLOOKUP(K179,'1'!$K$3:$L$16,2,FALSE)))</f>
        <v>#N/A</v>
      </c>
      <c r="T179" s="81" t="e">
        <f t="shared" si="4"/>
        <v>#N/A</v>
      </c>
    </row>
    <row r="180" spans="1:20">
      <c r="A180" s="7"/>
      <c r="E180" s="79"/>
      <c r="F180" s="79"/>
      <c r="G180" s="79"/>
      <c r="H180" s="79"/>
      <c r="L180" s="81"/>
      <c r="O180" s="81"/>
      <c r="R180" s="81">
        <f t="shared" si="5"/>
        <v>0</v>
      </c>
      <c r="S180" s="81" t="e">
        <f>IF(J180="X",0,IF(K180="X",0,VLOOKUP(K180,'1'!$K$3:$L$16,2,FALSE)))</f>
        <v>#N/A</v>
      </c>
      <c r="T180" s="81" t="e">
        <f t="shared" si="4"/>
        <v>#N/A</v>
      </c>
    </row>
    <row r="181" spans="1:20">
      <c r="A181" s="7"/>
      <c r="E181" s="79"/>
      <c r="F181" s="79"/>
      <c r="G181" s="79"/>
      <c r="H181" s="79"/>
      <c r="L181" s="81"/>
      <c r="O181" s="81"/>
      <c r="R181" s="81">
        <f t="shared" si="5"/>
        <v>0</v>
      </c>
      <c r="S181" s="81" t="e">
        <f>IF(J181="X",0,IF(K181="X",0,VLOOKUP(K181,'1'!$K$3:$L$16,2,FALSE)))</f>
        <v>#N/A</v>
      </c>
      <c r="T181" s="81" t="e">
        <f t="shared" si="4"/>
        <v>#N/A</v>
      </c>
    </row>
    <row r="182" spans="1:20">
      <c r="A182" s="7"/>
      <c r="E182" s="79"/>
      <c r="F182" s="79"/>
      <c r="G182" s="79"/>
      <c r="H182" s="79"/>
      <c r="L182" s="81"/>
      <c r="O182" s="81"/>
      <c r="R182" s="81">
        <f t="shared" si="5"/>
        <v>0</v>
      </c>
      <c r="S182" s="81" t="e">
        <f>IF(J182="X",0,IF(K182="X",0,VLOOKUP(K182,'1'!$K$3:$L$16,2,FALSE)))</f>
        <v>#N/A</v>
      </c>
      <c r="T182" s="81" t="e">
        <f t="shared" si="4"/>
        <v>#N/A</v>
      </c>
    </row>
    <row r="183" spans="1:20">
      <c r="A183" s="7"/>
      <c r="E183" s="79"/>
      <c r="F183" s="79"/>
      <c r="G183" s="79"/>
      <c r="H183" s="79"/>
      <c r="L183" s="81"/>
      <c r="O183" s="81"/>
      <c r="R183" s="81">
        <f t="shared" si="5"/>
        <v>0</v>
      </c>
      <c r="S183" s="81" t="e">
        <f>IF(J183="X",0,IF(K183="X",0,VLOOKUP(K183,'1'!$K$3:$L$16,2,FALSE)))</f>
        <v>#N/A</v>
      </c>
      <c r="T183" s="81" t="e">
        <f t="shared" si="4"/>
        <v>#N/A</v>
      </c>
    </row>
    <row r="184" spans="1:20">
      <c r="A184" s="7"/>
      <c r="E184" s="79"/>
      <c r="F184" s="79"/>
      <c r="G184" s="79"/>
      <c r="H184" s="79"/>
      <c r="L184" s="81"/>
      <c r="O184" s="81"/>
      <c r="R184" s="81">
        <f t="shared" si="5"/>
        <v>0</v>
      </c>
      <c r="S184" s="81" t="e">
        <f>IF(J184="X",0,IF(K184="X",0,VLOOKUP(K184,'1'!$K$3:$L$16,2,FALSE)))</f>
        <v>#N/A</v>
      </c>
      <c r="T184" s="81" t="e">
        <f t="shared" si="4"/>
        <v>#N/A</v>
      </c>
    </row>
    <row r="185" spans="1:20">
      <c r="A185" s="7"/>
      <c r="E185" s="79"/>
      <c r="F185" s="79"/>
      <c r="G185" s="79"/>
      <c r="H185" s="79"/>
      <c r="L185" s="81"/>
      <c r="O185" s="81"/>
      <c r="R185" s="81">
        <f t="shared" si="5"/>
        <v>0</v>
      </c>
      <c r="S185" s="81" t="e">
        <f>IF(J185="X",0,IF(K185="X",0,VLOOKUP(K185,'1'!$K$3:$L$16,2,FALSE)))</f>
        <v>#N/A</v>
      </c>
      <c r="T185" s="81" t="e">
        <f t="shared" si="4"/>
        <v>#N/A</v>
      </c>
    </row>
    <row r="186" spans="1:20">
      <c r="A186" s="7"/>
      <c r="E186" s="79"/>
      <c r="F186" s="79"/>
      <c r="G186" s="79"/>
      <c r="H186" s="79"/>
      <c r="L186" s="81"/>
      <c r="O186" s="81"/>
      <c r="R186" s="81">
        <f t="shared" si="5"/>
        <v>0</v>
      </c>
      <c r="S186" s="81" t="e">
        <f>IF(J186="X",0,IF(K186="X",0,VLOOKUP(K186,'1'!$K$3:$L$16,2,FALSE)))</f>
        <v>#N/A</v>
      </c>
      <c r="T186" s="81" t="e">
        <f t="shared" si="4"/>
        <v>#N/A</v>
      </c>
    </row>
    <row r="187" spans="1:20">
      <c r="A187" s="7"/>
      <c r="E187" s="79"/>
      <c r="F187" s="79"/>
      <c r="G187" s="79"/>
      <c r="H187" s="79"/>
      <c r="L187" s="81"/>
      <c r="O187" s="81"/>
      <c r="R187" s="81">
        <f t="shared" si="5"/>
        <v>0</v>
      </c>
      <c r="S187" s="81" t="e">
        <f>IF(J187="X",0,IF(K187="X",0,VLOOKUP(K187,'1'!$K$3:$L$16,2,FALSE)))</f>
        <v>#N/A</v>
      </c>
      <c r="T187" s="81" t="e">
        <f t="shared" si="4"/>
        <v>#N/A</v>
      </c>
    </row>
    <row r="188" spans="1:20">
      <c r="A188" s="7"/>
      <c r="E188" s="79"/>
      <c r="F188" s="79"/>
      <c r="G188" s="79"/>
      <c r="H188" s="79"/>
      <c r="L188" s="81"/>
      <c r="O188" s="81"/>
      <c r="R188" s="81">
        <f t="shared" si="5"/>
        <v>0</v>
      </c>
      <c r="S188" s="81" t="e">
        <f>IF(J188="X",0,IF(K188="X",0,VLOOKUP(K188,'1'!$K$3:$L$16,2,FALSE)))</f>
        <v>#N/A</v>
      </c>
      <c r="T188" s="81" t="e">
        <f t="shared" si="4"/>
        <v>#N/A</v>
      </c>
    </row>
    <row r="189" spans="1:20">
      <c r="A189" s="7"/>
      <c r="E189" s="79"/>
      <c r="F189" s="79"/>
      <c r="G189" s="79"/>
      <c r="H189" s="79"/>
      <c r="L189" s="81"/>
      <c r="O189" s="81"/>
      <c r="R189" s="81">
        <f t="shared" si="5"/>
        <v>0</v>
      </c>
      <c r="S189" s="81" t="e">
        <f>IF(J189="X",0,IF(K189="X",0,VLOOKUP(K189,'1'!$K$3:$L$16,2,FALSE)))</f>
        <v>#N/A</v>
      </c>
      <c r="T189" s="81" t="e">
        <f t="shared" si="4"/>
        <v>#N/A</v>
      </c>
    </row>
    <row r="190" spans="1:20">
      <c r="A190" s="7"/>
      <c r="E190" s="79"/>
      <c r="F190" s="79"/>
      <c r="G190" s="79"/>
      <c r="H190" s="79"/>
      <c r="L190" s="81"/>
      <c r="O190" s="81"/>
      <c r="R190" s="81">
        <f t="shared" si="5"/>
        <v>0</v>
      </c>
      <c r="S190" s="81" t="e">
        <f>IF(J190="X",0,IF(K190="X",0,VLOOKUP(K190,'1'!$K$3:$L$16,2,FALSE)))</f>
        <v>#N/A</v>
      </c>
      <c r="T190" s="81" t="e">
        <f t="shared" si="4"/>
        <v>#N/A</v>
      </c>
    </row>
    <row r="191" spans="1:20">
      <c r="A191" s="7"/>
      <c r="E191" s="79"/>
      <c r="F191" s="79"/>
      <c r="G191" s="79"/>
      <c r="H191" s="79"/>
      <c r="L191" s="81"/>
      <c r="O191" s="81"/>
      <c r="R191" s="81">
        <f t="shared" si="5"/>
        <v>0</v>
      </c>
      <c r="S191" s="81" t="e">
        <f>IF(J191="X",0,IF(K191="X",0,VLOOKUP(K191,'1'!$K$3:$L$16,2,FALSE)))</f>
        <v>#N/A</v>
      </c>
      <c r="T191" s="81" t="e">
        <f t="shared" si="4"/>
        <v>#N/A</v>
      </c>
    </row>
    <row r="192" spans="1:20">
      <c r="A192" s="7"/>
      <c r="E192" s="79"/>
      <c r="F192" s="79"/>
      <c r="G192" s="79"/>
      <c r="H192" s="79"/>
      <c r="L192" s="81"/>
      <c r="O192" s="81"/>
      <c r="R192" s="81">
        <f t="shared" si="5"/>
        <v>0</v>
      </c>
      <c r="S192" s="81" t="e">
        <f>IF(J192="X",0,IF(K192="X",0,VLOOKUP(K192,'1'!$K$3:$L$16,2,FALSE)))</f>
        <v>#N/A</v>
      </c>
      <c r="T192" s="81" t="e">
        <f t="shared" si="4"/>
        <v>#N/A</v>
      </c>
    </row>
    <row r="193" spans="1:20">
      <c r="A193" s="7"/>
      <c r="E193" s="79"/>
      <c r="F193" s="79"/>
      <c r="G193" s="79"/>
      <c r="H193" s="79"/>
      <c r="L193" s="81"/>
      <c r="O193" s="81"/>
      <c r="R193" s="81">
        <f t="shared" si="5"/>
        <v>0</v>
      </c>
      <c r="S193" s="81" t="e">
        <f>IF(J193="X",0,IF(K193="X",0,VLOOKUP(K193,'1'!$K$3:$L$16,2,FALSE)))</f>
        <v>#N/A</v>
      </c>
      <c r="T193" s="81" t="e">
        <f t="shared" si="4"/>
        <v>#N/A</v>
      </c>
    </row>
    <row r="194" spans="1:20">
      <c r="A194" s="7"/>
      <c r="E194" s="79"/>
      <c r="F194" s="79"/>
      <c r="G194" s="79"/>
      <c r="H194" s="79"/>
      <c r="L194" s="81"/>
      <c r="O194" s="81"/>
      <c r="R194" s="81">
        <f t="shared" si="5"/>
        <v>0</v>
      </c>
      <c r="S194" s="81" t="e">
        <f>IF(J194="X",0,IF(K194="X",0,VLOOKUP(K194,'1'!$K$3:$L$16,2,FALSE)))</f>
        <v>#N/A</v>
      </c>
      <c r="T194" s="81" t="e">
        <f t="shared" si="4"/>
        <v>#N/A</v>
      </c>
    </row>
    <row r="195" spans="1:20">
      <c r="A195" s="7"/>
      <c r="E195" s="79"/>
      <c r="F195" s="79"/>
      <c r="G195" s="79"/>
      <c r="H195" s="79"/>
      <c r="L195" s="81"/>
      <c r="O195" s="81"/>
      <c r="R195" s="81">
        <f t="shared" si="5"/>
        <v>0</v>
      </c>
      <c r="S195" s="81" t="e">
        <f>IF(J195="X",0,IF(K195="X",0,VLOOKUP(K195,'1'!$K$3:$L$16,2,FALSE)))</f>
        <v>#N/A</v>
      </c>
      <c r="T195" s="81" t="e">
        <f t="shared" si="4"/>
        <v>#N/A</v>
      </c>
    </row>
    <row r="196" spans="1:20">
      <c r="A196" s="7"/>
      <c r="E196" s="79"/>
      <c r="F196" s="79"/>
      <c r="G196" s="79"/>
      <c r="H196" s="79"/>
      <c r="L196" s="81"/>
      <c r="O196" s="81"/>
      <c r="R196" s="81">
        <f t="shared" si="5"/>
        <v>0</v>
      </c>
      <c r="S196" s="81" t="e">
        <f>IF(J196="X",0,IF(K196="X",0,VLOOKUP(K196,'1'!$K$3:$L$16,2,FALSE)))</f>
        <v>#N/A</v>
      </c>
      <c r="T196" s="81" t="e">
        <f t="shared" ref="T196:T259" si="6">R196*S196</f>
        <v>#N/A</v>
      </c>
    </row>
    <row r="197" spans="1:20">
      <c r="A197" s="7"/>
      <c r="E197" s="79"/>
      <c r="F197" s="79"/>
      <c r="G197" s="79"/>
      <c r="H197" s="79"/>
      <c r="L197" s="81"/>
      <c r="O197" s="81"/>
      <c r="R197" s="81">
        <f t="shared" ref="R197:R260" si="7">SUM(M197+P197)</f>
        <v>0</v>
      </c>
      <c r="S197" s="81" t="e">
        <f>IF(J197="X",0,IF(K197="X",0,VLOOKUP(K197,'1'!$K$3:$L$16,2,FALSE)))</f>
        <v>#N/A</v>
      </c>
      <c r="T197" s="81" t="e">
        <f t="shared" si="6"/>
        <v>#N/A</v>
      </c>
    </row>
    <row r="198" spans="1:20">
      <c r="A198" s="7"/>
      <c r="E198" s="79"/>
      <c r="F198" s="79"/>
      <c r="G198" s="79"/>
      <c r="H198" s="79"/>
      <c r="L198" s="81"/>
      <c r="O198" s="81"/>
      <c r="R198" s="81">
        <f t="shared" si="7"/>
        <v>0</v>
      </c>
      <c r="S198" s="81" t="e">
        <f>IF(J198="X",0,IF(K198="X",0,VLOOKUP(K198,'1'!$K$3:$L$16,2,FALSE)))</f>
        <v>#N/A</v>
      </c>
      <c r="T198" s="81" t="e">
        <f t="shared" si="6"/>
        <v>#N/A</v>
      </c>
    </row>
    <row r="199" spans="1:20">
      <c r="A199" s="7"/>
      <c r="E199" s="79"/>
      <c r="F199" s="79"/>
      <c r="G199" s="79"/>
      <c r="H199" s="79"/>
      <c r="L199" s="81"/>
      <c r="O199" s="81"/>
      <c r="R199" s="81">
        <f t="shared" si="7"/>
        <v>0</v>
      </c>
      <c r="S199" s="81" t="e">
        <f>IF(J199="X",0,IF(K199="X",0,VLOOKUP(K199,'1'!$K$3:$L$16,2,FALSE)))</f>
        <v>#N/A</v>
      </c>
      <c r="T199" s="81" t="e">
        <f t="shared" si="6"/>
        <v>#N/A</v>
      </c>
    </row>
    <row r="200" spans="1:20">
      <c r="A200" s="7"/>
      <c r="E200" s="79"/>
      <c r="F200" s="79"/>
      <c r="G200" s="79"/>
      <c r="H200" s="79"/>
      <c r="L200" s="81"/>
      <c r="O200" s="81"/>
      <c r="R200" s="81">
        <f t="shared" si="7"/>
        <v>0</v>
      </c>
      <c r="S200" s="81" t="e">
        <f>IF(J200="X",0,IF(K200="X",0,VLOOKUP(K200,'1'!$K$3:$L$16,2,FALSE)))</f>
        <v>#N/A</v>
      </c>
      <c r="T200" s="81" t="e">
        <f t="shared" si="6"/>
        <v>#N/A</v>
      </c>
    </row>
    <row r="201" spans="1:20">
      <c r="A201" s="7"/>
      <c r="E201" s="79"/>
      <c r="F201" s="79"/>
      <c r="G201" s="79"/>
      <c r="H201" s="79"/>
      <c r="L201" s="81"/>
      <c r="O201" s="81"/>
      <c r="R201" s="81">
        <f t="shared" si="7"/>
        <v>0</v>
      </c>
      <c r="S201" s="81" t="e">
        <f>IF(J201="X",0,IF(K201="X",0,VLOOKUP(K201,'1'!$K$3:$L$16,2,FALSE)))</f>
        <v>#N/A</v>
      </c>
      <c r="T201" s="81" t="e">
        <f t="shared" si="6"/>
        <v>#N/A</v>
      </c>
    </row>
    <row r="202" spans="1:20">
      <c r="A202" s="7"/>
      <c r="E202" s="79"/>
      <c r="F202" s="79"/>
      <c r="G202" s="79"/>
      <c r="H202" s="79"/>
      <c r="L202" s="81"/>
      <c r="O202" s="81"/>
      <c r="R202" s="81">
        <f t="shared" si="7"/>
        <v>0</v>
      </c>
      <c r="S202" s="81" t="e">
        <f>IF(J202="X",0,IF(K202="X",0,VLOOKUP(K202,'1'!$K$3:$L$16,2,FALSE)))</f>
        <v>#N/A</v>
      </c>
      <c r="T202" s="81" t="e">
        <f t="shared" si="6"/>
        <v>#N/A</v>
      </c>
    </row>
    <row r="203" spans="1:20">
      <c r="A203" s="7"/>
      <c r="E203" s="79"/>
      <c r="F203" s="79"/>
      <c r="G203" s="79"/>
      <c r="H203" s="79"/>
      <c r="L203" s="81"/>
      <c r="O203" s="81"/>
      <c r="R203" s="81">
        <f t="shared" si="7"/>
        <v>0</v>
      </c>
      <c r="S203" s="81" t="e">
        <f>IF(J203="X",0,IF(K203="X",0,VLOOKUP(K203,'1'!$K$3:$L$16,2,FALSE)))</f>
        <v>#N/A</v>
      </c>
      <c r="T203" s="81" t="e">
        <f t="shared" si="6"/>
        <v>#N/A</v>
      </c>
    </row>
    <row r="204" spans="1:20">
      <c r="A204" s="7"/>
      <c r="E204" s="79"/>
      <c r="F204" s="79"/>
      <c r="G204" s="79"/>
      <c r="H204" s="79"/>
      <c r="L204" s="81"/>
      <c r="O204" s="81"/>
      <c r="R204" s="81">
        <f t="shared" si="7"/>
        <v>0</v>
      </c>
      <c r="S204" s="81" t="e">
        <f>IF(J204="X",0,IF(K204="X",0,VLOOKUP(K204,'1'!$K$3:$L$16,2,FALSE)))</f>
        <v>#N/A</v>
      </c>
      <c r="T204" s="81" t="e">
        <f t="shared" si="6"/>
        <v>#N/A</v>
      </c>
    </row>
    <row r="205" spans="1:20">
      <c r="A205" s="7"/>
      <c r="E205" s="79"/>
      <c r="F205" s="79"/>
      <c r="G205" s="79"/>
      <c r="H205" s="79"/>
      <c r="L205" s="81"/>
      <c r="O205" s="81"/>
      <c r="R205" s="81">
        <f t="shared" si="7"/>
        <v>0</v>
      </c>
      <c r="S205" s="81" t="e">
        <f>IF(J205="X",0,IF(K205="X",0,VLOOKUP(K205,'1'!$K$3:$L$16,2,FALSE)))</f>
        <v>#N/A</v>
      </c>
      <c r="T205" s="81" t="e">
        <f t="shared" si="6"/>
        <v>#N/A</v>
      </c>
    </row>
    <row r="206" spans="1:20">
      <c r="A206" s="7"/>
      <c r="E206" s="79"/>
      <c r="F206" s="79"/>
      <c r="G206" s="79"/>
      <c r="H206" s="79"/>
      <c r="L206" s="81"/>
      <c r="O206" s="81"/>
      <c r="R206" s="81">
        <f t="shared" si="7"/>
        <v>0</v>
      </c>
      <c r="S206" s="81" t="e">
        <f>IF(J206="X",0,IF(K206="X",0,VLOOKUP(K206,'1'!$K$3:$L$16,2,FALSE)))</f>
        <v>#N/A</v>
      </c>
      <c r="T206" s="81" t="e">
        <f t="shared" si="6"/>
        <v>#N/A</v>
      </c>
    </row>
    <row r="207" spans="1:20">
      <c r="A207" s="7"/>
      <c r="E207" s="79"/>
      <c r="F207" s="79"/>
      <c r="G207" s="79"/>
      <c r="H207" s="79"/>
      <c r="L207" s="81"/>
      <c r="O207" s="81"/>
      <c r="R207" s="81">
        <f t="shared" si="7"/>
        <v>0</v>
      </c>
      <c r="S207" s="81" t="e">
        <f>IF(J207="X",0,IF(K207="X",0,VLOOKUP(K207,'1'!$K$3:$L$16,2,FALSE)))</f>
        <v>#N/A</v>
      </c>
      <c r="T207" s="81" t="e">
        <f t="shared" si="6"/>
        <v>#N/A</v>
      </c>
    </row>
    <row r="208" spans="1:20">
      <c r="A208" s="7"/>
      <c r="E208" s="79"/>
      <c r="F208" s="79"/>
      <c r="G208" s="79"/>
      <c r="H208" s="79"/>
      <c r="L208" s="81"/>
      <c r="O208" s="81"/>
      <c r="R208" s="81">
        <f t="shared" si="7"/>
        <v>0</v>
      </c>
      <c r="S208" s="81" t="e">
        <f>IF(J208="X",0,IF(K208="X",0,VLOOKUP(K208,'1'!$K$3:$L$16,2,FALSE)))</f>
        <v>#N/A</v>
      </c>
      <c r="T208" s="81" t="e">
        <f t="shared" si="6"/>
        <v>#N/A</v>
      </c>
    </row>
    <row r="209" spans="1:20">
      <c r="A209" s="7"/>
      <c r="E209" s="79"/>
      <c r="F209" s="79"/>
      <c r="G209" s="79"/>
      <c r="H209" s="79"/>
      <c r="L209" s="81"/>
      <c r="O209" s="81"/>
      <c r="R209" s="81">
        <f t="shared" si="7"/>
        <v>0</v>
      </c>
      <c r="S209" s="81" t="e">
        <f>IF(J209="X",0,IF(K209="X",0,VLOOKUP(K209,'1'!$K$3:$L$16,2,FALSE)))</f>
        <v>#N/A</v>
      </c>
      <c r="T209" s="81" t="e">
        <f t="shared" si="6"/>
        <v>#N/A</v>
      </c>
    </row>
    <row r="210" spans="1:20">
      <c r="A210" s="7"/>
      <c r="E210" s="79"/>
      <c r="F210" s="79"/>
      <c r="G210" s="79"/>
      <c r="H210" s="79"/>
      <c r="L210" s="81"/>
      <c r="O210" s="81"/>
      <c r="R210" s="81">
        <f t="shared" si="7"/>
        <v>0</v>
      </c>
      <c r="S210" s="81" t="e">
        <f>IF(J210="X",0,IF(K210="X",0,VLOOKUP(K210,'1'!$K$3:$L$16,2,FALSE)))</f>
        <v>#N/A</v>
      </c>
      <c r="T210" s="81" t="e">
        <f t="shared" si="6"/>
        <v>#N/A</v>
      </c>
    </row>
    <row r="211" spans="1:20">
      <c r="A211" s="7"/>
      <c r="E211" s="79"/>
      <c r="F211" s="79"/>
      <c r="G211" s="79"/>
      <c r="H211" s="79"/>
      <c r="L211" s="81"/>
      <c r="O211" s="81"/>
      <c r="R211" s="81">
        <f t="shared" si="7"/>
        <v>0</v>
      </c>
      <c r="S211" s="81" t="e">
        <f>IF(J211="X",0,IF(K211="X",0,VLOOKUP(K211,'1'!$K$3:$L$16,2,FALSE)))</f>
        <v>#N/A</v>
      </c>
      <c r="T211" s="81" t="e">
        <f t="shared" si="6"/>
        <v>#N/A</v>
      </c>
    </row>
    <row r="212" spans="1:20">
      <c r="A212" s="7"/>
      <c r="E212" s="79"/>
      <c r="F212" s="79"/>
      <c r="G212" s="79"/>
      <c r="H212" s="79"/>
      <c r="L212" s="81"/>
      <c r="O212" s="81"/>
      <c r="R212" s="81">
        <f t="shared" si="7"/>
        <v>0</v>
      </c>
      <c r="S212" s="81" t="e">
        <f>IF(J212="X",0,IF(K212="X",0,VLOOKUP(K212,'1'!$K$3:$L$16,2,FALSE)))</f>
        <v>#N/A</v>
      </c>
      <c r="T212" s="81" t="e">
        <f t="shared" si="6"/>
        <v>#N/A</v>
      </c>
    </row>
    <row r="213" spans="1:20">
      <c r="A213" s="7"/>
      <c r="E213" s="79"/>
      <c r="F213" s="79"/>
      <c r="G213" s="79"/>
      <c r="H213" s="79"/>
      <c r="L213" s="81"/>
      <c r="O213" s="81"/>
      <c r="R213" s="81">
        <f t="shared" si="7"/>
        <v>0</v>
      </c>
      <c r="S213" s="81" t="e">
        <f>IF(J213="X",0,IF(K213="X",0,VLOOKUP(K213,'1'!$K$3:$L$16,2,FALSE)))</f>
        <v>#N/A</v>
      </c>
      <c r="T213" s="81" t="e">
        <f t="shared" si="6"/>
        <v>#N/A</v>
      </c>
    </row>
    <row r="214" spans="1:20">
      <c r="A214" s="7"/>
      <c r="E214" s="79"/>
      <c r="F214" s="79"/>
      <c r="G214" s="79"/>
      <c r="H214" s="79"/>
      <c r="L214" s="81"/>
      <c r="O214" s="81"/>
      <c r="R214" s="81">
        <f t="shared" si="7"/>
        <v>0</v>
      </c>
      <c r="S214" s="81" t="e">
        <f>IF(J214="X",0,IF(K214="X",0,VLOOKUP(K214,'1'!$K$3:$L$16,2,FALSE)))</f>
        <v>#N/A</v>
      </c>
      <c r="T214" s="81" t="e">
        <f t="shared" si="6"/>
        <v>#N/A</v>
      </c>
    </row>
    <row r="215" spans="1:20">
      <c r="A215" s="7"/>
      <c r="E215" s="79"/>
      <c r="F215" s="79"/>
      <c r="G215" s="79"/>
      <c r="H215" s="79"/>
      <c r="L215" s="81"/>
      <c r="O215" s="81"/>
      <c r="R215" s="81">
        <f t="shared" si="7"/>
        <v>0</v>
      </c>
      <c r="S215" s="81" t="e">
        <f>IF(J215="X",0,IF(K215="X",0,VLOOKUP(K215,'1'!$K$3:$L$16,2,FALSE)))</f>
        <v>#N/A</v>
      </c>
      <c r="T215" s="81" t="e">
        <f t="shared" si="6"/>
        <v>#N/A</v>
      </c>
    </row>
    <row r="216" spans="1:20">
      <c r="A216" s="7"/>
      <c r="E216" s="79"/>
      <c r="F216" s="79"/>
      <c r="G216" s="79"/>
      <c r="H216" s="79"/>
      <c r="L216" s="81"/>
      <c r="O216" s="81"/>
      <c r="R216" s="81">
        <f t="shared" si="7"/>
        <v>0</v>
      </c>
      <c r="S216" s="81" t="e">
        <f>IF(J216="X",0,IF(K216="X",0,VLOOKUP(K216,'1'!$K$3:$L$16,2,FALSE)))</f>
        <v>#N/A</v>
      </c>
      <c r="T216" s="81" t="e">
        <f t="shared" si="6"/>
        <v>#N/A</v>
      </c>
    </row>
    <row r="217" spans="1:20">
      <c r="A217" s="7"/>
      <c r="E217" s="79"/>
      <c r="F217" s="79"/>
      <c r="G217" s="79"/>
      <c r="H217" s="79"/>
      <c r="L217" s="81"/>
      <c r="O217" s="81"/>
      <c r="R217" s="81">
        <f t="shared" si="7"/>
        <v>0</v>
      </c>
      <c r="S217" s="81" t="e">
        <f>IF(J217="X",0,IF(K217="X",0,VLOOKUP(K217,'1'!$K$3:$L$16,2,FALSE)))</f>
        <v>#N/A</v>
      </c>
      <c r="T217" s="81" t="e">
        <f t="shared" si="6"/>
        <v>#N/A</v>
      </c>
    </row>
    <row r="218" spans="1:20">
      <c r="A218" s="7"/>
      <c r="E218" s="79"/>
      <c r="F218" s="79"/>
      <c r="G218" s="79"/>
      <c r="H218" s="79"/>
      <c r="L218" s="81"/>
      <c r="O218" s="81"/>
      <c r="R218" s="81">
        <f t="shared" si="7"/>
        <v>0</v>
      </c>
      <c r="S218" s="81" t="e">
        <f>IF(J218="X",0,IF(K218="X",0,VLOOKUP(K218,'1'!$K$3:$L$16,2,FALSE)))</f>
        <v>#N/A</v>
      </c>
      <c r="T218" s="81" t="e">
        <f t="shared" si="6"/>
        <v>#N/A</v>
      </c>
    </row>
    <row r="219" spans="1:20">
      <c r="A219" s="7"/>
      <c r="E219" s="79"/>
      <c r="F219" s="79"/>
      <c r="G219" s="79"/>
      <c r="H219" s="79"/>
      <c r="L219" s="81"/>
      <c r="O219" s="81"/>
      <c r="R219" s="81">
        <f t="shared" si="7"/>
        <v>0</v>
      </c>
      <c r="S219" s="81" t="e">
        <f>IF(J219="X",0,IF(K219="X",0,VLOOKUP(K219,'1'!$K$3:$L$16,2,FALSE)))</f>
        <v>#N/A</v>
      </c>
      <c r="T219" s="81" t="e">
        <f t="shared" si="6"/>
        <v>#N/A</v>
      </c>
    </row>
    <row r="220" spans="1:20">
      <c r="A220" s="7"/>
      <c r="E220" s="79"/>
      <c r="F220" s="79"/>
      <c r="G220" s="79"/>
      <c r="H220" s="79"/>
      <c r="L220" s="81"/>
      <c r="O220" s="81"/>
      <c r="R220" s="81">
        <f t="shared" si="7"/>
        <v>0</v>
      </c>
      <c r="S220" s="81" t="e">
        <f>IF(J220="X",0,IF(K220="X",0,VLOOKUP(K220,'1'!$K$3:$L$16,2,FALSE)))</f>
        <v>#N/A</v>
      </c>
      <c r="T220" s="81" t="e">
        <f t="shared" si="6"/>
        <v>#N/A</v>
      </c>
    </row>
    <row r="221" spans="1:20">
      <c r="A221" s="7"/>
      <c r="E221" s="79"/>
      <c r="F221" s="79"/>
      <c r="G221" s="79"/>
      <c r="H221" s="79"/>
      <c r="L221" s="81"/>
      <c r="O221" s="81"/>
      <c r="R221" s="81">
        <f t="shared" si="7"/>
        <v>0</v>
      </c>
      <c r="S221" s="81" t="e">
        <f>IF(J221="X",0,IF(K221="X",0,VLOOKUP(K221,'1'!$K$3:$L$16,2,FALSE)))</f>
        <v>#N/A</v>
      </c>
      <c r="T221" s="81" t="e">
        <f t="shared" si="6"/>
        <v>#N/A</v>
      </c>
    </row>
    <row r="222" spans="1:20">
      <c r="A222" s="7"/>
      <c r="E222" s="79"/>
      <c r="F222" s="79"/>
      <c r="G222" s="79"/>
      <c r="H222" s="79"/>
      <c r="L222" s="81"/>
      <c r="O222" s="81"/>
      <c r="R222" s="81">
        <f t="shared" si="7"/>
        <v>0</v>
      </c>
      <c r="S222" s="81" t="e">
        <f>IF(J222="X",0,IF(K222="X",0,VLOOKUP(K222,'1'!$K$3:$L$16,2,FALSE)))</f>
        <v>#N/A</v>
      </c>
      <c r="T222" s="81" t="e">
        <f t="shared" si="6"/>
        <v>#N/A</v>
      </c>
    </row>
    <row r="223" spans="1:20">
      <c r="A223" s="7"/>
      <c r="E223" s="79"/>
      <c r="F223" s="79"/>
      <c r="G223" s="79"/>
      <c r="H223" s="79"/>
      <c r="L223" s="81"/>
      <c r="O223" s="81"/>
      <c r="R223" s="81">
        <f t="shared" si="7"/>
        <v>0</v>
      </c>
      <c r="S223" s="81" t="e">
        <f>IF(J223="X",0,IF(K223="X",0,VLOOKUP(K223,'1'!$K$3:$L$16,2,FALSE)))</f>
        <v>#N/A</v>
      </c>
      <c r="T223" s="81" t="e">
        <f t="shared" si="6"/>
        <v>#N/A</v>
      </c>
    </row>
    <row r="224" spans="1:20">
      <c r="A224" s="7"/>
      <c r="E224" s="79"/>
      <c r="F224" s="79"/>
      <c r="G224" s="79"/>
      <c r="H224" s="79"/>
      <c r="L224" s="81"/>
      <c r="O224" s="81"/>
      <c r="R224" s="81">
        <f t="shared" si="7"/>
        <v>0</v>
      </c>
      <c r="S224" s="81" t="e">
        <f>IF(J224="X",0,IF(K224="X",0,VLOOKUP(K224,'1'!$K$3:$L$16,2,FALSE)))</f>
        <v>#N/A</v>
      </c>
      <c r="T224" s="81" t="e">
        <f t="shared" si="6"/>
        <v>#N/A</v>
      </c>
    </row>
    <row r="225" spans="1:20">
      <c r="A225" s="7"/>
      <c r="E225" s="79"/>
      <c r="F225" s="79"/>
      <c r="G225" s="79"/>
      <c r="H225" s="79"/>
      <c r="L225" s="81"/>
      <c r="O225" s="81"/>
      <c r="R225" s="81">
        <f t="shared" si="7"/>
        <v>0</v>
      </c>
      <c r="S225" s="81" t="e">
        <f>IF(J225="X",0,IF(K225="X",0,VLOOKUP(K225,'1'!$K$3:$L$16,2,FALSE)))</f>
        <v>#N/A</v>
      </c>
      <c r="T225" s="81" t="e">
        <f t="shared" si="6"/>
        <v>#N/A</v>
      </c>
    </row>
    <row r="226" spans="1:20">
      <c r="A226" s="7"/>
      <c r="E226" s="79"/>
      <c r="F226" s="79"/>
      <c r="G226" s="79"/>
      <c r="H226" s="79"/>
      <c r="L226" s="81"/>
      <c r="O226" s="81"/>
      <c r="R226" s="81">
        <f t="shared" si="7"/>
        <v>0</v>
      </c>
      <c r="S226" s="81" t="e">
        <f>IF(J226="X",0,IF(K226="X",0,VLOOKUP(K226,'1'!$K$3:$L$16,2,FALSE)))</f>
        <v>#N/A</v>
      </c>
      <c r="T226" s="81" t="e">
        <f t="shared" si="6"/>
        <v>#N/A</v>
      </c>
    </row>
    <row r="227" spans="1:20">
      <c r="A227" s="7"/>
      <c r="E227" s="79"/>
      <c r="F227" s="79"/>
      <c r="G227" s="79"/>
      <c r="H227" s="79"/>
      <c r="L227" s="81"/>
      <c r="O227" s="81"/>
      <c r="R227" s="81">
        <f t="shared" si="7"/>
        <v>0</v>
      </c>
      <c r="S227" s="81" t="e">
        <f>IF(J227="X",0,IF(K227="X",0,VLOOKUP(K227,'1'!$K$3:$L$16,2,FALSE)))</f>
        <v>#N/A</v>
      </c>
      <c r="T227" s="81" t="e">
        <f t="shared" si="6"/>
        <v>#N/A</v>
      </c>
    </row>
    <row r="228" spans="1:20">
      <c r="A228" s="7"/>
      <c r="E228" s="79"/>
      <c r="F228" s="79"/>
      <c r="G228" s="79"/>
      <c r="H228" s="79"/>
      <c r="L228" s="81"/>
      <c r="O228" s="81"/>
      <c r="R228" s="81">
        <f t="shared" si="7"/>
        <v>0</v>
      </c>
      <c r="S228" s="81" t="e">
        <f>IF(J228="X",0,IF(K228="X",0,VLOOKUP(K228,'1'!$K$3:$L$16,2,FALSE)))</f>
        <v>#N/A</v>
      </c>
      <c r="T228" s="81" t="e">
        <f t="shared" si="6"/>
        <v>#N/A</v>
      </c>
    </row>
    <row r="229" spans="1:20">
      <c r="A229" s="7"/>
      <c r="E229" s="79"/>
      <c r="F229" s="79"/>
      <c r="G229" s="79"/>
      <c r="H229" s="79"/>
      <c r="L229" s="81"/>
      <c r="O229" s="81"/>
      <c r="R229" s="81">
        <f t="shared" si="7"/>
        <v>0</v>
      </c>
      <c r="S229" s="81" t="e">
        <f>IF(J229="X",0,IF(K229="X",0,VLOOKUP(K229,'1'!$K$3:$L$16,2,FALSE)))</f>
        <v>#N/A</v>
      </c>
      <c r="T229" s="81" t="e">
        <f t="shared" si="6"/>
        <v>#N/A</v>
      </c>
    </row>
    <row r="230" spans="1:20">
      <c r="A230" s="7"/>
      <c r="E230" s="79"/>
      <c r="F230" s="79"/>
      <c r="G230" s="79"/>
      <c r="H230" s="79"/>
      <c r="L230" s="81"/>
      <c r="O230" s="81"/>
      <c r="R230" s="81">
        <f t="shared" si="7"/>
        <v>0</v>
      </c>
      <c r="S230" s="81" t="e">
        <f>IF(J230="X",0,IF(K230="X",0,VLOOKUP(K230,'1'!$K$3:$L$16,2,FALSE)))</f>
        <v>#N/A</v>
      </c>
      <c r="T230" s="81" t="e">
        <f t="shared" si="6"/>
        <v>#N/A</v>
      </c>
    </row>
    <row r="231" spans="1:20">
      <c r="A231" s="7"/>
      <c r="E231" s="79"/>
      <c r="F231" s="79"/>
      <c r="G231" s="79"/>
      <c r="H231" s="79"/>
      <c r="L231" s="81"/>
      <c r="O231" s="81"/>
      <c r="R231" s="81">
        <f t="shared" si="7"/>
        <v>0</v>
      </c>
      <c r="S231" s="81" t="e">
        <f>IF(J231="X",0,IF(K231="X",0,VLOOKUP(K231,'1'!$K$3:$L$16,2,FALSE)))</f>
        <v>#N/A</v>
      </c>
      <c r="T231" s="81" t="e">
        <f t="shared" si="6"/>
        <v>#N/A</v>
      </c>
    </row>
    <row r="232" spans="1:20">
      <c r="A232" s="7"/>
      <c r="E232" s="79"/>
      <c r="F232" s="79"/>
      <c r="G232" s="79"/>
      <c r="H232" s="79"/>
      <c r="L232" s="81"/>
      <c r="O232" s="81"/>
      <c r="R232" s="81">
        <f t="shared" si="7"/>
        <v>0</v>
      </c>
      <c r="S232" s="81" t="e">
        <f>IF(J232="X",0,IF(K232="X",0,VLOOKUP(K232,'1'!$K$3:$L$16,2,FALSE)))</f>
        <v>#N/A</v>
      </c>
      <c r="T232" s="81" t="e">
        <f t="shared" si="6"/>
        <v>#N/A</v>
      </c>
    </row>
    <row r="233" spans="1:20">
      <c r="A233" s="7"/>
      <c r="E233" s="79"/>
      <c r="F233" s="79"/>
      <c r="G233" s="79"/>
      <c r="H233" s="79"/>
      <c r="L233" s="81"/>
      <c r="O233" s="81"/>
      <c r="R233" s="81">
        <f t="shared" si="7"/>
        <v>0</v>
      </c>
      <c r="S233" s="81" t="e">
        <f>IF(J233="X",0,IF(K233="X",0,VLOOKUP(K233,'1'!$K$3:$L$16,2,FALSE)))</f>
        <v>#N/A</v>
      </c>
      <c r="T233" s="81" t="e">
        <f t="shared" si="6"/>
        <v>#N/A</v>
      </c>
    </row>
    <row r="234" spans="1:20">
      <c r="A234" s="7"/>
      <c r="E234" s="79"/>
      <c r="F234" s="79"/>
      <c r="G234" s="79"/>
      <c r="H234" s="79"/>
      <c r="L234" s="81"/>
      <c r="O234" s="81"/>
      <c r="R234" s="81">
        <f t="shared" si="7"/>
        <v>0</v>
      </c>
      <c r="S234" s="81" t="e">
        <f>IF(J234="X",0,IF(K234="X",0,VLOOKUP(K234,'1'!$K$3:$L$16,2,FALSE)))</f>
        <v>#N/A</v>
      </c>
      <c r="T234" s="81" t="e">
        <f t="shared" si="6"/>
        <v>#N/A</v>
      </c>
    </row>
    <row r="235" spans="1:20">
      <c r="A235" s="7"/>
      <c r="E235" s="79"/>
      <c r="F235" s="79"/>
      <c r="G235" s="79"/>
      <c r="H235" s="79"/>
      <c r="L235" s="81"/>
      <c r="O235" s="81"/>
      <c r="R235" s="81">
        <f t="shared" si="7"/>
        <v>0</v>
      </c>
      <c r="S235" s="81" t="e">
        <f>IF(J235="X",0,IF(K235="X",0,VLOOKUP(K235,'1'!$K$3:$L$16,2,FALSE)))</f>
        <v>#N/A</v>
      </c>
      <c r="T235" s="81" t="e">
        <f t="shared" si="6"/>
        <v>#N/A</v>
      </c>
    </row>
    <row r="236" spans="1:20">
      <c r="A236" s="7"/>
      <c r="E236" s="79"/>
      <c r="F236" s="79"/>
      <c r="G236" s="79"/>
      <c r="H236" s="79"/>
      <c r="L236" s="81"/>
      <c r="O236" s="81"/>
      <c r="R236" s="81">
        <f t="shared" si="7"/>
        <v>0</v>
      </c>
      <c r="S236" s="81" t="e">
        <f>IF(J236="X",0,IF(K236="X",0,VLOOKUP(K236,'1'!$K$3:$L$16,2,FALSE)))</f>
        <v>#N/A</v>
      </c>
      <c r="T236" s="81" t="e">
        <f t="shared" si="6"/>
        <v>#N/A</v>
      </c>
    </row>
    <row r="237" spans="1:20">
      <c r="A237" s="7"/>
      <c r="E237" s="79"/>
      <c r="F237" s="79"/>
      <c r="G237" s="79"/>
      <c r="H237" s="79"/>
      <c r="L237" s="81"/>
      <c r="O237" s="81"/>
      <c r="R237" s="81">
        <f t="shared" si="7"/>
        <v>0</v>
      </c>
      <c r="S237" s="81" t="e">
        <f>IF(J237="X",0,IF(K237="X",0,VLOOKUP(K237,'1'!$K$3:$L$16,2,FALSE)))</f>
        <v>#N/A</v>
      </c>
      <c r="T237" s="81" t="e">
        <f t="shared" si="6"/>
        <v>#N/A</v>
      </c>
    </row>
    <row r="238" spans="1:20">
      <c r="A238" s="7"/>
      <c r="E238" s="79"/>
      <c r="F238" s="79"/>
      <c r="G238" s="79"/>
      <c r="H238" s="79"/>
      <c r="L238" s="81"/>
      <c r="O238" s="81"/>
      <c r="R238" s="81">
        <f t="shared" si="7"/>
        <v>0</v>
      </c>
      <c r="S238" s="81" t="e">
        <f>IF(J238="X",0,IF(K238="X",0,VLOOKUP(K238,'1'!$K$3:$L$16,2,FALSE)))</f>
        <v>#N/A</v>
      </c>
      <c r="T238" s="81" t="e">
        <f t="shared" si="6"/>
        <v>#N/A</v>
      </c>
    </row>
    <row r="239" spans="1:20">
      <c r="A239" s="7"/>
      <c r="E239" s="79"/>
      <c r="F239" s="79"/>
      <c r="G239" s="79"/>
      <c r="H239" s="79"/>
      <c r="L239" s="81"/>
      <c r="O239" s="81"/>
      <c r="R239" s="81">
        <f t="shared" si="7"/>
        <v>0</v>
      </c>
      <c r="S239" s="81" t="e">
        <f>IF(J239="X",0,IF(K239="X",0,VLOOKUP(K239,'1'!$K$3:$L$16,2,FALSE)))</f>
        <v>#N/A</v>
      </c>
      <c r="T239" s="81" t="e">
        <f t="shared" si="6"/>
        <v>#N/A</v>
      </c>
    </row>
    <row r="240" spans="1:20">
      <c r="A240" s="7"/>
      <c r="E240" s="79"/>
      <c r="F240" s="79"/>
      <c r="G240" s="79"/>
      <c r="H240" s="79"/>
      <c r="L240" s="81"/>
      <c r="O240" s="81"/>
      <c r="R240" s="81">
        <f t="shared" si="7"/>
        <v>0</v>
      </c>
      <c r="S240" s="81" t="e">
        <f>IF(J240="X",0,IF(K240="X",0,VLOOKUP(K240,'1'!$K$3:$L$16,2,FALSE)))</f>
        <v>#N/A</v>
      </c>
      <c r="T240" s="81" t="e">
        <f t="shared" si="6"/>
        <v>#N/A</v>
      </c>
    </row>
    <row r="241" spans="1:20">
      <c r="A241" s="7"/>
      <c r="E241" s="79"/>
      <c r="F241" s="79"/>
      <c r="G241" s="79"/>
      <c r="H241" s="79"/>
      <c r="L241" s="81"/>
      <c r="O241" s="81"/>
      <c r="R241" s="81">
        <f t="shared" si="7"/>
        <v>0</v>
      </c>
      <c r="S241" s="81" t="e">
        <f>IF(J241="X",0,IF(K241="X",0,VLOOKUP(K241,'1'!$K$3:$L$16,2,FALSE)))</f>
        <v>#N/A</v>
      </c>
      <c r="T241" s="81" t="e">
        <f t="shared" si="6"/>
        <v>#N/A</v>
      </c>
    </row>
    <row r="242" spans="1:20">
      <c r="A242" s="7"/>
      <c r="E242" s="79"/>
      <c r="F242" s="79"/>
      <c r="G242" s="79"/>
      <c r="H242" s="79"/>
      <c r="L242" s="81"/>
      <c r="O242" s="81"/>
      <c r="R242" s="81">
        <f t="shared" si="7"/>
        <v>0</v>
      </c>
      <c r="S242" s="81" t="e">
        <f>IF(J242="X",0,IF(K242="X",0,VLOOKUP(K242,'1'!$K$3:$L$16,2,FALSE)))</f>
        <v>#N/A</v>
      </c>
      <c r="T242" s="81" t="e">
        <f t="shared" si="6"/>
        <v>#N/A</v>
      </c>
    </row>
    <row r="243" spans="1:20">
      <c r="A243" s="7"/>
      <c r="E243" s="79"/>
      <c r="F243" s="79"/>
      <c r="G243" s="79"/>
      <c r="H243" s="79"/>
      <c r="L243" s="81"/>
      <c r="O243" s="81"/>
      <c r="R243" s="81">
        <f t="shared" si="7"/>
        <v>0</v>
      </c>
      <c r="S243" s="81" t="e">
        <f>IF(J243="X",0,IF(K243="X",0,VLOOKUP(K243,'1'!$K$3:$L$16,2,FALSE)))</f>
        <v>#N/A</v>
      </c>
      <c r="T243" s="81" t="e">
        <f t="shared" si="6"/>
        <v>#N/A</v>
      </c>
    </row>
    <row r="244" spans="1:20">
      <c r="A244" s="7"/>
      <c r="E244" s="79"/>
      <c r="F244" s="79"/>
      <c r="G244" s="79"/>
      <c r="H244" s="79"/>
      <c r="L244" s="81"/>
      <c r="O244" s="81"/>
      <c r="R244" s="81">
        <f t="shared" si="7"/>
        <v>0</v>
      </c>
      <c r="S244" s="81" t="e">
        <f>IF(J244="X",0,IF(K244="X",0,VLOOKUP(K244,'1'!$K$3:$L$16,2,FALSE)))</f>
        <v>#N/A</v>
      </c>
      <c r="T244" s="81" t="e">
        <f t="shared" si="6"/>
        <v>#N/A</v>
      </c>
    </row>
    <row r="245" spans="1:20">
      <c r="A245" s="7"/>
      <c r="E245" s="79"/>
      <c r="F245" s="79"/>
      <c r="G245" s="79"/>
      <c r="H245" s="79"/>
      <c r="L245" s="81"/>
      <c r="O245" s="81"/>
      <c r="R245" s="81">
        <f t="shared" si="7"/>
        <v>0</v>
      </c>
      <c r="S245" s="81" t="e">
        <f>IF(J245="X",0,IF(K245="X",0,VLOOKUP(K245,'1'!$K$3:$L$16,2,FALSE)))</f>
        <v>#N/A</v>
      </c>
      <c r="T245" s="81" t="e">
        <f t="shared" si="6"/>
        <v>#N/A</v>
      </c>
    </row>
    <row r="246" spans="1:20">
      <c r="A246" s="7"/>
      <c r="E246" s="79"/>
      <c r="F246" s="79"/>
      <c r="G246" s="79"/>
      <c r="H246" s="79"/>
      <c r="L246" s="81"/>
      <c r="O246" s="81"/>
      <c r="R246" s="81">
        <f t="shared" si="7"/>
        <v>0</v>
      </c>
      <c r="S246" s="81" t="e">
        <f>IF(J246="X",0,IF(K246="X",0,VLOOKUP(K246,'1'!$K$3:$L$16,2,FALSE)))</f>
        <v>#N/A</v>
      </c>
      <c r="T246" s="81" t="e">
        <f t="shared" si="6"/>
        <v>#N/A</v>
      </c>
    </row>
    <row r="247" spans="1:20">
      <c r="A247" s="7"/>
      <c r="E247" s="79"/>
      <c r="F247" s="79"/>
      <c r="G247" s="79"/>
      <c r="H247" s="79"/>
      <c r="L247" s="81"/>
      <c r="O247" s="81"/>
      <c r="R247" s="81">
        <f t="shared" si="7"/>
        <v>0</v>
      </c>
      <c r="S247" s="81" t="e">
        <f>IF(J247="X",0,IF(K247="X",0,VLOOKUP(K247,'1'!$K$3:$L$16,2,FALSE)))</f>
        <v>#N/A</v>
      </c>
      <c r="T247" s="81" t="e">
        <f t="shared" si="6"/>
        <v>#N/A</v>
      </c>
    </row>
    <row r="248" spans="1:20">
      <c r="A248" s="7"/>
      <c r="E248" s="79"/>
      <c r="F248" s="79"/>
      <c r="G248" s="79"/>
      <c r="H248" s="79"/>
      <c r="L248" s="81"/>
      <c r="O248" s="81"/>
      <c r="R248" s="81">
        <f t="shared" si="7"/>
        <v>0</v>
      </c>
      <c r="S248" s="81" t="e">
        <f>IF(J248="X",0,IF(K248="X",0,VLOOKUP(K248,'1'!$K$3:$L$16,2,FALSE)))</f>
        <v>#N/A</v>
      </c>
      <c r="T248" s="81" t="e">
        <f t="shared" si="6"/>
        <v>#N/A</v>
      </c>
    </row>
    <row r="249" spans="1:20">
      <c r="A249" s="7"/>
      <c r="E249" s="79"/>
      <c r="F249" s="79"/>
      <c r="G249" s="79"/>
      <c r="H249" s="79"/>
      <c r="L249" s="81"/>
      <c r="O249" s="81"/>
      <c r="R249" s="81">
        <f t="shared" si="7"/>
        <v>0</v>
      </c>
      <c r="S249" s="81" t="e">
        <f>IF(J249="X",0,IF(K249="X",0,VLOOKUP(K249,'1'!$K$3:$L$16,2,FALSE)))</f>
        <v>#N/A</v>
      </c>
      <c r="T249" s="81" t="e">
        <f t="shared" si="6"/>
        <v>#N/A</v>
      </c>
    </row>
    <row r="250" spans="1:20">
      <c r="A250" s="7"/>
      <c r="E250" s="79"/>
      <c r="F250" s="79"/>
      <c r="G250" s="79"/>
      <c r="H250" s="79"/>
      <c r="L250" s="81"/>
      <c r="O250" s="81"/>
      <c r="R250" s="81">
        <f t="shared" si="7"/>
        <v>0</v>
      </c>
      <c r="S250" s="81" t="e">
        <f>IF(J250="X",0,IF(K250="X",0,VLOOKUP(K250,'1'!$K$3:$L$16,2,FALSE)))</f>
        <v>#N/A</v>
      </c>
      <c r="T250" s="81" t="e">
        <f t="shared" si="6"/>
        <v>#N/A</v>
      </c>
    </row>
    <row r="251" spans="1:20">
      <c r="A251" s="7"/>
      <c r="E251" s="79"/>
      <c r="F251" s="79"/>
      <c r="G251" s="79"/>
      <c r="H251" s="79"/>
      <c r="L251" s="81"/>
      <c r="O251" s="81"/>
      <c r="R251" s="81">
        <f t="shared" si="7"/>
        <v>0</v>
      </c>
      <c r="S251" s="81" t="e">
        <f>IF(J251="X",0,IF(K251="X",0,VLOOKUP(K251,'1'!$K$3:$L$16,2,FALSE)))</f>
        <v>#N/A</v>
      </c>
      <c r="T251" s="81" t="e">
        <f t="shared" si="6"/>
        <v>#N/A</v>
      </c>
    </row>
    <row r="252" spans="1:20">
      <c r="A252" s="7"/>
      <c r="E252" s="79"/>
      <c r="F252" s="79"/>
      <c r="G252" s="79"/>
      <c r="H252" s="79"/>
      <c r="L252" s="81"/>
      <c r="O252" s="81"/>
      <c r="R252" s="81">
        <f t="shared" si="7"/>
        <v>0</v>
      </c>
      <c r="S252" s="81" t="e">
        <f>IF(J252="X",0,IF(K252="X",0,VLOOKUP(K252,'1'!$K$3:$L$16,2,FALSE)))</f>
        <v>#N/A</v>
      </c>
      <c r="T252" s="81" t="e">
        <f t="shared" si="6"/>
        <v>#N/A</v>
      </c>
    </row>
    <row r="253" spans="1:20">
      <c r="A253" s="7"/>
      <c r="E253" s="79"/>
      <c r="F253" s="79"/>
      <c r="G253" s="79"/>
      <c r="H253" s="79"/>
      <c r="L253" s="81"/>
      <c r="O253" s="81"/>
      <c r="R253" s="81">
        <f t="shared" si="7"/>
        <v>0</v>
      </c>
      <c r="S253" s="81" t="e">
        <f>IF(J253="X",0,IF(K253="X",0,VLOOKUP(K253,'1'!$K$3:$L$16,2,FALSE)))</f>
        <v>#N/A</v>
      </c>
      <c r="T253" s="81" t="e">
        <f t="shared" si="6"/>
        <v>#N/A</v>
      </c>
    </row>
    <row r="254" spans="1:20">
      <c r="A254" s="7"/>
      <c r="E254" s="79"/>
      <c r="F254" s="79"/>
      <c r="G254" s="79"/>
      <c r="H254" s="79"/>
      <c r="L254" s="81"/>
      <c r="O254" s="81"/>
      <c r="R254" s="81">
        <f t="shared" si="7"/>
        <v>0</v>
      </c>
      <c r="S254" s="81" t="e">
        <f>IF(J254="X",0,IF(K254="X",0,VLOOKUP(K254,'1'!$K$3:$L$16,2,FALSE)))</f>
        <v>#N/A</v>
      </c>
      <c r="T254" s="81" t="e">
        <f t="shared" si="6"/>
        <v>#N/A</v>
      </c>
    </row>
    <row r="255" spans="1:20">
      <c r="A255" s="7"/>
      <c r="E255" s="79"/>
      <c r="F255" s="79"/>
      <c r="G255" s="79"/>
      <c r="H255" s="79"/>
      <c r="L255" s="81"/>
      <c r="O255" s="81"/>
      <c r="R255" s="81">
        <f t="shared" si="7"/>
        <v>0</v>
      </c>
      <c r="S255" s="81" t="e">
        <f>IF(J255="X",0,IF(K255="X",0,VLOOKUP(K255,'1'!$K$3:$L$16,2,FALSE)))</f>
        <v>#N/A</v>
      </c>
      <c r="T255" s="81" t="e">
        <f t="shared" si="6"/>
        <v>#N/A</v>
      </c>
    </row>
    <row r="256" spans="1:20">
      <c r="A256" s="7"/>
      <c r="E256" s="79"/>
      <c r="F256" s="79"/>
      <c r="G256" s="79"/>
      <c r="H256" s="79"/>
      <c r="L256" s="81"/>
      <c r="O256" s="81"/>
      <c r="R256" s="81">
        <f t="shared" si="7"/>
        <v>0</v>
      </c>
      <c r="S256" s="81" t="e">
        <f>IF(J256="X",0,IF(K256="X",0,VLOOKUP(K256,'1'!$K$3:$L$16,2,FALSE)))</f>
        <v>#N/A</v>
      </c>
      <c r="T256" s="81" t="e">
        <f t="shared" si="6"/>
        <v>#N/A</v>
      </c>
    </row>
    <row r="257" spans="1:20">
      <c r="A257" s="7"/>
      <c r="E257" s="79"/>
      <c r="F257" s="79"/>
      <c r="G257" s="79"/>
      <c r="H257" s="79"/>
      <c r="L257" s="81"/>
      <c r="O257" s="81"/>
      <c r="R257" s="81">
        <f t="shared" si="7"/>
        <v>0</v>
      </c>
      <c r="S257" s="81" t="e">
        <f>IF(J257="X",0,IF(K257="X",0,VLOOKUP(K257,'1'!$K$3:$L$16,2,FALSE)))</f>
        <v>#N/A</v>
      </c>
      <c r="T257" s="81" t="e">
        <f t="shared" si="6"/>
        <v>#N/A</v>
      </c>
    </row>
    <row r="258" spans="1:20">
      <c r="A258" s="7"/>
      <c r="E258" s="79"/>
      <c r="F258" s="79"/>
      <c r="G258" s="79"/>
      <c r="H258" s="79"/>
      <c r="L258" s="81"/>
      <c r="O258" s="81"/>
      <c r="R258" s="81">
        <f t="shared" si="7"/>
        <v>0</v>
      </c>
      <c r="S258" s="81" t="e">
        <f>IF(J258="X",0,IF(K258="X",0,VLOOKUP(K258,'1'!$K$3:$L$16,2,FALSE)))</f>
        <v>#N/A</v>
      </c>
      <c r="T258" s="81" t="e">
        <f t="shared" si="6"/>
        <v>#N/A</v>
      </c>
    </row>
    <row r="259" spans="1:20">
      <c r="A259" s="7"/>
      <c r="E259" s="79"/>
      <c r="F259" s="79"/>
      <c r="G259" s="79"/>
      <c r="H259" s="79"/>
      <c r="L259" s="81"/>
      <c r="O259" s="81"/>
      <c r="R259" s="81">
        <f t="shared" si="7"/>
        <v>0</v>
      </c>
      <c r="S259" s="81" t="e">
        <f>IF(J259="X",0,IF(K259="X",0,VLOOKUP(K259,'1'!$K$3:$L$16,2,FALSE)))</f>
        <v>#N/A</v>
      </c>
      <c r="T259" s="81" t="e">
        <f t="shared" si="6"/>
        <v>#N/A</v>
      </c>
    </row>
    <row r="260" spans="1:20">
      <c r="A260" s="7"/>
      <c r="E260" s="79"/>
      <c r="F260" s="79"/>
      <c r="G260" s="79"/>
      <c r="H260" s="79"/>
      <c r="L260" s="81"/>
      <c r="O260" s="81"/>
      <c r="R260" s="81">
        <f t="shared" si="7"/>
        <v>0</v>
      </c>
      <c r="S260" s="81" t="e">
        <f>IF(J260="X",0,IF(K260="X",0,VLOOKUP(K260,'1'!$K$3:$L$16,2,FALSE)))</f>
        <v>#N/A</v>
      </c>
      <c r="T260" s="81" t="e">
        <f t="shared" ref="T260:T323" si="8">R260*S260</f>
        <v>#N/A</v>
      </c>
    </row>
    <row r="261" spans="1:20">
      <c r="A261" s="7"/>
      <c r="E261" s="79"/>
      <c r="F261" s="79"/>
      <c r="G261" s="79"/>
      <c r="H261" s="79"/>
      <c r="L261" s="81"/>
      <c r="O261" s="81"/>
      <c r="R261" s="81">
        <f t="shared" ref="R261:R324" si="9">SUM(M261+P261)</f>
        <v>0</v>
      </c>
      <c r="S261" s="81" t="e">
        <f>IF(J261="X",0,IF(K261="X",0,VLOOKUP(K261,'1'!$K$3:$L$16,2,FALSE)))</f>
        <v>#N/A</v>
      </c>
      <c r="T261" s="81" t="e">
        <f t="shared" si="8"/>
        <v>#N/A</v>
      </c>
    </row>
    <row r="262" spans="1:20">
      <c r="A262" s="7"/>
      <c r="E262" s="79"/>
      <c r="F262" s="79"/>
      <c r="G262" s="79"/>
      <c r="H262" s="79"/>
      <c r="L262" s="81"/>
      <c r="O262" s="81"/>
      <c r="R262" s="81">
        <f t="shared" si="9"/>
        <v>0</v>
      </c>
      <c r="S262" s="81" t="e">
        <f>IF(J262="X",0,IF(K262="X",0,VLOOKUP(K262,'1'!$K$3:$L$16,2,FALSE)))</f>
        <v>#N/A</v>
      </c>
      <c r="T262" s="81" t="e">
        <f t="shared" si="8"/>
        <v>#N/A</v>
      </c>
    </row>
    <row r="263" spans="1:20">
      <c r="A263" s="7"/>
      <c r="E263" s="79"/>
      <c r="F263" s="79"/>
      <c r="G263" s="79"/>
      <c r="H263" s="79"/>
      <c r="L263" s="81"/>
      <c r="O263" s="81"/>
      <c r="R263" s="81">
        <f t="shared" si="9"/>
        <v>0</v>
      </c>
      <c r="S263" s="81" t="e">
        <f>IF(J263="X",0,IF(K263="X",0,VLOOKUP(K263,'1'!$K$3:$L$16,2,FALSE)))</f>
        <v>#N/A</v>
      </c>
      <c r="T263" s="81" t="e">
        <f t="shared" si="8"/>
        <v>#N/A</v>
      </c>
    </row>
    <row r="264" spans="1:20">
      <c r="A264" s="7"/>
      <c r="E264" s="79"/>
      <c r="F264" s="79"/>
      <c r="G264" s="79"/>
      <c r="H264" s="79"/>
      <c r="L264" s="81"/>
      <c r="O264" s="81"/>
      <c r="R264" s="81">
        <f t="shared" si="9"/>
        <v>0</v>
      </c>
      <c r="S264" s="81" t="e">
        <f>IF(J264="X",0,IF(K264="X",0,VLOOKUP(K264,'1'!$K$3:$L$16,2,FALSE)))</f>
        <v>#N/A</v>
      </c>
      <c r="T264" s="81" t="e">
        <f t="shared" si="8"/>
        <v>#N/A</v>
      </c>
    </row>
    <row r="265" spans="1:20">
      <c r="A265" s="7"/>
      <c r="E265" s="79"/>
      <c r="F265" s="79"/>
      <c r="G265" s="79"/>
      <c r="H265" s="79"/>
      <c r="L265" s="81"/>
      <c r="O265" s="81"/>
      <c r="R265" s="81">
        <f t="shared" si="9"/>
        <v>0</v>
      </c>
      <c r="S265" s="81" t="e">
        <f>IF(J265="X",0,IF(K265="X",0,VLOOKUP(K265,'1'!$K$3:$L$16,2,FALSE)))</f>
        <v>#N/A</v>
      </c>
      <c r="T265" s="81" t="e">
        <f t="shared" si="8"/>
        <v>#N/A</v>
      </c>
    </row>
    <row r="266" spans="1:20">
      <c r="A266" s="7"/>
      <c r="E266" s="79"/>
      <c r="F266" s="79"/>
      <c r="G266" s="79"/>
      <c r="H266" s="79"/>
      <c r="L266" s="81"/>
      <c r="O266" s="81"/>
      <c r="R266" s="81">
        <f t="shared" si="9"/>
        <v>0</v>
      </c>
      <c r="S266" s="81" t="e">
        <f>IF(J266="X",0,IF(K266="X",0,VLOOKUP(K266,'1'!$K$3:$L$16,2,FALSE)))</f>
        <v>#N/A</v>
      </c>
      <c r="T266" s="81" t="e">
        <f t="shared" si="8"/>
        <v>#N/A</v>
      </c>
    </row>
    <row r="267" spans="1:20">
      <c r="A267" s="7"/>
      <c r="E267" s="79"/>
      <c r="F267" s="79"/>
      <c r="G267" s="79"/>
      <c r="H267" s="79"/>
      <c r="L267" s="81"/>
      <c r="O267" s="81"/>
      <c r="R267" s="81">
        <f t="shared" si="9"/>
        <v>0</v>
      </c>
      <c r="S267" s="81" t="e">
        <f>IF(J267="X",0,IF(K267="X",0,VLOOKUP(K267,'1'!$K$3:$L$16,2,FALSE)))</f>
        <v>#N/A</v>
      </c>
      <c r="T267" s="81" t="e">
        <f t="shared" si="8"/>
        <v>#N/A</v>
      </c>
    </row>
    <row r="268" spans="1:20">
      <c r="A268" s="7"/>
      <c r="E268" s="79"/>
      <c r="F268" s="79"/>
      <c r="G268" s="79"/>
      <c r="H268" s="79"/>
      <c r="L268" s="81"/>
      <c r="O268" s="81"/>
      <c r="R268" s="81">
        <f t="shared" si="9"/>
        <v>0</v>
      </c>
      <c r="S268" s="81" t="e">
        <f>IF(J268="X",0,IF(K268="X",0,VLOOKUP(K268,'1'!$K$3:$L$16,2,FALSE)))</f>
        <v>#N/A</v>
      </c>
      <c r="T268" s="81" t="e">
        <f t="shared" si="8"/>
        <v>#N/A</v>
      </c>
    </row>
    <row r="269" spans="1:20">
      <c r="A269" s="7"/>
      <c r="E269" s="79"/>
      <c r="F269" s="79"/>
      <c r="G269" s="79"/>
      <c r="H269" s="79"/>
      <c r="L269" s="81"/>
      <c r="O269" s="81"/>
      <c r="R269" s="81">
        <f t="shared" si="9"/>
        <v>0</v>
      </c>
      <c r="S269" s="81" t="e">
        <f>IF(J269="X",0,IF(K269="X",0,VLOOKUP(K269,'1'!$K$3:$L$16,2,FALSE)))</f>
        <v>#N/A</v>
      </c>
      <c r="T269" s="81" t="e">
        <f t="shared" si="8"/>
        <v>#N/A</v>
      </c>
    </row>
    <row r="270" spans="1:20">
      <c r="A270" s="7"/>
      <c r="E270" s="79"/>
      <c r="F270" s="79"/>
      <c r="G270" s="79"/>
      <c r="H270" s="79"/>
      <c r="L270" s="81"/>
      <c r="O270" s="81"/>
      <c r="R270" s="81">
        <f t="shared" si="9"/>
        <v>0</v>
      </c>
      <c r="S270" s="81" t="e">
        <f>IF(J270="X",0,IF(K270="X",0,VLOOKUP(K270,'1'!$K$3:$L$16,2,FALSE)))</f>
        <v>#N/A</v>
      </c>
      <c r="T270" s="81" t="e">
        <f t="shared" si="8"/>
        <v>#N/A</v>
      </c>
    </row>
    <row r="271" spans="1:20">
      <c r="A271" s="7"/>
      <c r="E271" s="79"/>
      <c r="F271" s="79"/>
      <c r="G271" s="79"/>
      <c r="H271" s="79"/>
      <c r="L271" s="81"/>
      <c r="O271" s="81"/>
      <c r="R271" s="81">
        <f t="shared" si="9"/>
        <v>0</v>
      </c>
      <c r="S271" s="81" t="e">
        <f>IF(J271="X",0,IF(K271="X",0,VLOOKUP(K271,'1'!$K$3:$L$16,2,FALSE)))</f>
        <v>#N/A</v>
      </c>
      <c r="T271" s="81" t="e">
        <f t="shared" si="8"/>
        <v>#N/A</v>
      </c>
    </row>
    <row r="272" spans="1:20">
      <c r="A272" s="7"/>
      <c r="E272" s="79"/>
      <c r="F272" s="79"/>
      <c r="G272" s="79"/>
      <c r="H272" s="79"/>
      <c r="L272" s="81"/>
      <c r="O272" s="81"/>
      <c r="R272" s="81">
        <f t="shared" si="9"/>
        <v>0</v>
      </c>
      <c r="S272" s="81" t="e">
        <f>IF(J272="X",0,IF(K272="X",0,VLOOKUP(K272,'1'!$K$3:$L$16,2,FALSE)))</f>
        <v>#N/A</v>
      </c>
      <c r="T272" s="81" t="e">
        <f t="shared" si="8"/>
        <v>#N/A</v>
      </c>
    </row>
    <row r="273" spans="1:20">
      <c r="A273" s="7"/>
      <c r="E273" s="79"/>
      <c r="F273" s="79"/>
      <c r="G273" s="79"/>
      <c r="H273" s="79"/>
      <c r="L273" s="81"/>
      <c r="O273" s="81"/>
      <c r="R273" s="81">
        <f t="shared" si="9"/>
        <v>0</v>
      </c>
      <c r="S273" s="81" t="e">
        <f>IF(J273="X",0,IF(K273="X",0,VLOOKUP(K273,'1'!$K$3:$L$16,2,FALSE)))</f>
        <v>#N/A</v>
      </c>
      <c r="T273" s="81" t="e">
        <f t="shared" si="8"/>
        <v>#N/A</v>
      </c>
    </row>
    <row r="274" spans="1:20">
      <c r="A274" s="7"/>
      <c r="E274" s="79"/>
      <c r="F274" s="79"/>
      <c r="G274" s="79"/>
      <c r="H274" s="79"/>
      <c r="L274" s="81"/>
      <c r="O274" s="81"/>
      <c r="R274" s="81">
        <f t="shared" si="9"/>
        <v>0</v>
      </c>
      <c r="S274" s="81" t="e">
        <f>IF(J274="X",0,IF(K274="X",0,VLOOKUP(K274,'1'!$K$3:$L$16,2,FALSE)))</f>
        <v>#N/A</v>
      </c>
      <c r="T274" s="81" t="e">
        <f t="shared" si="8"/>
        <v>#N/A</v>
      </c>
    </row>
    <row r="275" spans="1:20">
      <c r="A275" s="7"/>
      <c r="E275" s="79"/>
      <c r="F275" s="79"/>
      <c r="G275" s="79"/>
      <c r="H275" s="79"/>
      <c r="L275" s="81"/>
      <c r="O275" s="81"/>
      <c r="R275" s="81">
        <f t="shared" si="9"/>
        <v>0</v>
      </c>
      <c r="S275" s="81" t="e">
        <f>IF(J275="X",0,IF(K275="X",0,VLOOKUP(K275,'1'!$K$3:$L$16,2,FALSE)))</f>
        <v>#N/A</v>
      </c>
      <c r="T275" s="81" t="e">
        <f t="shared" si="8"/>
        <v>#N/A</v>
      </c>
    </row>
    <row r="276" spans="1:20">
      <c r="A276" s="7"/>
      <c r="E276" s="79"/>
      <c r="F276" s="79"/>
      <c r="G276" s="79"/>
      <c r="H276" s="79"/>
      <c r="L276" s="81"/>
      <c r="O276" s="81"/>
      <c r="R276" s="81">
        <f t="shared" si="9"/>
        <v>0</v>
      </c>
      <c r="S276" s="81" t="e">
        <f>IF(J276="X",0,IF(K276="X",0,VLOOKUP(K276,'1'!$K$3:$L$16,2,FALSE)))</f>
        <v>#N/A</v>
      </c>
      <c r="T276" s="81" t="e">
        <f t="shared" si="8"/>
        <v>#N/A</v>
      </c>
    </row>
    <row r="277" spans="1:20">
      <c r="A277" s="7"/>
      <c r="E277" s="79"/>
      <c r="F277" s="79"/>
      <c r="G277" s="79"/>
      <c r="H277" s="79"/>
      <c r="L277" s="81"/>
      <c r="O277" s="81"/>
      <c r="R277" s="81">
        <f t="shared" si="9"/>
        <v>0</v>
      </c>
      <c r="S277" s="81" t="e">
        <f>IF(J277="X",0,IF(K277="X",0,VLOOKUP(K277,'1'!$K$3:$L$16,2,FALSE)))</f>
        <v>#N/A</v>
      </c>
      <c r="T277" s="81" t="e">
        <f t="shared" si="8"/>
        <v>#N/A</v>
      </c>
    </row>
    <row r="278" spans="1:20">
      <c r="A278" s="7"/>
      <c r="E278" s="79"/>
      <c r="F278" s="79"/>
      <c r="G278" s="79"/>
      <c r="H278" s="79"/>
      <c r="L278" s="81"/>
      <c r="O278" s="81"/>
      <c r="R278" s="81">
        <f t="shared" si="9"/>
        <v>0</v>
      </c>
      <c r="S278" s="81" t="e">
        <f>IF(J278="X",0,IF(K278="X",0,VLOOKUP(K278,'1'!$K$3:$L$16,2,FALSE)))</f>
        <v>#N/A</v>
      </c>
      <c r="T278" s="81" t="e">
        <f t="shared" si="8"/>
        <v>#N/A</v>
      </c>
    </row>
    <row r="279" spans="1:20">
      <c r="A279" s="7"/>
      <c r="E279" s="79"/>
      <c r="F279" s="79"/>
      <c r="G279" s="79"/>
      <c r="H279" s="79"/>
      <c r="L279" s="81"/>
      <c r="O279" s="81"/>
      <c r="R279" s="81">
        <f t="shared" si="9"/>
        <v>0</v>
      </c>
      <c r="S279" s="81" t="e">
        <f>IF(J279="X",0,IF(K279="X",0,VLOOKUP(K279,'1'!$K$3:$L$16,2,FALSE)))</f>
        <v>#N/A</v>
      </c>
      <c r="T279" s="81" t="e">
        <f t="shared" si="8"/>
        <v>#N/A</v>
      </c>
    </row>
    <row r="280" spans="1:20">
      <c r="A280" s="7"/>
      <c r="E280" s="79"/>
      <c r="F280" s="79"/>
      <c r="G280" s="79"/>
      <c r="H280" s="79"/>
      <c r="L280" s="81"/>
      <c r="O280" s="81"/>
      <c r="R280" s="81">
        <f t="shared" si="9"/>
        <v>0</v>
      </c>
      <c r="S280" s="81" t="e">
        <f>IF(J280="X",0,IF(K280="X",0,VLOOKUP(K280,'1'!$K$3:$L$16,2,FALSE)))</f>
        <v>#N/A</v>
      </c>
      <c r="T280" s="81" t="e">
        <f t="shared" si="8"/>
        <v>#N/A</v>
      </c>
    </row>
    <row r="281" spans="1:20">
      <c r="A281" s="7"/>
      <c r="E281" s="79"/>
      <c r="F281" s="79"/>
      <c r="G281" s="79"/>
      <c r="H281" s="79"/>
      <c r="L281" s="81"/>
      <c r="O281" s="81"/>
      <c r="R281" s="81">
        <f t="shared" si="9"/>
        <v>0</v>
      </c>
      <c r="S281" s="81" t="e">
        <f>IF(J281="X",0,IF(K281="X",0,VLOOKUP(K281,'1'!$K$3:$L$16,2,FALSE)))</f>
        <v>#N/A</v>
      </c>
      <c r="T281" s="81" t="e">
        <f t="shared" si="8"/>
        <v>#N/A</v>
      </c>
    </row>
    <row r="282" spans="1:20">
      <c r="A282" s="7"/>
      <c r="E282" s="79"/>
      <c r="F282" s="79"/>
      <c r="G282" s="79"/>
      <c r="H282" s="79"/>
      <c r="L282" s="81"/>
      <c r="O282" s="81"/>
      <c r="R282" s="81">
        <f t="shared" si="9"/>
        <v>0</v>
      </c>
      <c r="S282" s="81" t="e">
        <f>IF(J282="X",0,IF(K282="X",0,VLOOKUP(K282,'1'!$K$3:$L$16,2,FALSE)))</f>
        <v>#N/A</v>
      </c>
      <c r="T282" s="81" t="e">
        <f t="shared" si="8"/>
        <v>#N/A</v>
      </c>
    </row>
    <row r="283" spans="1:20">
      <c r="A283" s="7"/>
      <c r="E283" s="79"/>
      <c r="F283" s="79"/>
      <c r="G283" s="79"/>
      <c r="H283" s="79"/>
      <c r="L283" s="81"/>
      <c r="O283" s="81"/>
      <c r="R283" s="81">
        <f t="shared" si="9"/>
        <v>0</v>
      </c>
      <c r="S283" s="81" t="e">
        <f>IF(J283="X",0,IF(K283="X",0,VLOOKUP(K283,'1'!$K$3:$L$16,2,FALSE)))</f>
        <v>#N/A</v>
      </c>
      <c r="T283" s="81" t="e">
        <f t="shared" si="8"/>
        <v>#N/A</v>
      </c>
    </row>
    <row r="284" spans="1:20">
      <c r="A284" s="7"/>
      <c r="E284" s="79"/>
      <c r="F284" s="79"/>
      <c r="G284" s="79"/>
      <c r="H284" s="79"/>
      <c r="L284" s="81"/>
      <c r="O284" s="81"/>
      <c r="R284" s="81">
        <f t="shared" si="9"/>
        <v>0</v>
      </c>
      <c r="S284" s="81" t="e">
        <f>IF(J284="X",0,IF(K284="X",0,VLOOKUP(K284,'1'!$K$3:$L$16,2,FALSE)))</f>
        <v>#N/A</v>
      </c>
      <c r="T284" s="81" t="e">
        <f t="shared" si="8"/>
        <v>#N/A</v>
      </c>
    </row>
    <row r="285" spans="1:20">
      <c r="A285" s="7"/>
      <c r="E285" s="79"/>
      <c r="F285" s="79"/>
      <c r="G285" s="79"/>
      <c r="H285" s="79"/>
      <c r="L285" s="81"/>
      <c r="O285" s="81"/>
      <c r="R285" s="81">
        <f t="shared" si="9"/>
        <v>0</v>
      </c>
      <c r="S285" s="81" t="e">
        <f>IF(J285="X",0,IF(K285="X",0,VLOOKUP(K285,'1'!$K$3:$L$16,2,FALSE)))</f>
        <v>#N/A</v>
      </c>
      <c r="T285" s="81" t="e">
        <f t="shared" si="8"/>
        <v>#N/A</v>
      </c>
    </row>
    <row r="286" spans="1:20">
      <c r="A286" s="7"/>
      <c r="E286" s="79"/>
      <c r="F286" s="79"/>
      <c r="G286" s="79"/>
      <c r="H286" s="79"/>
      <c r="L286" s="81"/>
      <c r="O286" s="81"/>
      <c r="R286" s="81">
        <f t="shared" si="9"/>
        <v>0</v>
      </c>
      <c r="S286" s="81" t="e">
        <f>IF(J286="X",0,IF(K286="X",0,VLOOKUP(K286,'1'!$K$3:$L$16,2,FALSE)))</f>
        <v>#N/A</v>
      </c>
      <c r="T286" s="81" t="e">
        <f t="shared" si="8"/>
        <v>#N/A</v>
      </c>
    </row>
    <row r="287" spans="1:20">
      <c r="A287" s="7"/>
      <c r="E287" s="79"/>
      <c r="F287" s="79"/>
      <c r="G287" s="79"/>
      <c r="H287" s="79"/>
      <c r="L287" s="81"/>
      <c r="O287" s="81"/>
      <c r="R287" s="81">
        <f t="shared" si="9"/>
        <v>0</v>
      </c>
      <c r="S287" s="81" t="e">
        <f>IF(J287="X",0,IF(K287="X",0,VLOOKUP(K287,'1'!$K$3:$L$16,2,FALSE)))</f>
        <v>#N/A</v>
      </c>
      <c r="T287" s="81" t="e">
        <f t="shared" si="8"/>
        <v>#N/A</v>
      </c>
    </row>
    <row r="288" spans="1:20">
      <c r="A288" s="7"/>
      <c r="E288" s="79"/>
      <c r="F288" s="79"/>
      <c r="G288" s="79"/>
      <c r="H288" s="79"/>
      <c r="L288" s="81"/>
      <c r="O288" s="81"/>
      <c r="R288" s="81">
        <f t="shared" si="9"/>
        <v>0</v>
      </c>
      <c r="S288" s="81" t="e">
        <f>IF(J288="X",0,IF(K288="X",0,VLOOKUP(K288,'1'!$K$3:$L$16,2,FALSE)))</f>
        <v>#N/A</v>
      </c>
      <c r="T288" s="81" t="e">
        <f t="shared" si="8"/>
        <v>#N/A</v>
      </c>
    </row>
    <row r="289" spans="1:20">
      <c r="A289" s="7"/>
      <c r="E289" s="79"/>
      <c r="F289" s="79"/>
      <c r="G289" s="79"/>
      <c r="H289" s="79"/>
      <c r="L289" s="81"/>
      <c r="O289" s="81"/>
      <c r="R289" s="81">
        <f t="shared" si="9"/>
        <v>0</v>
      </c>
      <c r="S289" s="81" t="e">
        <f>IF(J289="X",0,IF(K289="X",0,VLOOKUP(K289,'1'!$K$3:$L$16,2,FALSE)))</f>
        <v>#N/A</v>
      </c>
      <c r="T289" s="81" t="e">
        <f t="shared" si="8"/>
        <v>#N/A</v>
      </c>
    </row>
    <row r="290" spans="1:20">
      <c r="A290" s="7"/>
      <c r="E290" s="79"/>
      <c r="F290" s="79"/>
      <c r="G290" s="79"/>
      <c r="H290" s="79"/>
      <c r="L290" s="81"/>
      <c r="O290" s="81"/>
      <c r="R290" s="81">
        <f t="shared" si="9"/>
        <v>0</v>
      </c>
      <c r="S290" s="81" t="e">
        <f>IF(J290="X",0,IF(K290="X",0,VLOOKUP(K290,'1'!$K$3:$L$16,2,FALSE)))</f>
        <v>#N/A</v>
      </c>
      <c r="T290" s="81" t="e">
        <f t="shared" si="8"/>
        <v>#N/A</v>
      </c>
    </row>
    <row r="291" spans="1:20">
      <c r="A291" s="7"/>
      <c r="E291" s="79"/>
      <c r="F291" s="79"/>
      <c r="G291" s="79"/>
      <c r="H291" s="79"/>
      <c r="L291" s="81"/>
      <c r="O291" s="81"/>
      <c r="R291" s="81">
        <f t="shared" si="9"/>
        <v>0</v>
      </c>
      <c r="S291" s="81" t="e">
        <f>IF(J291="X",0,IF(K291="X",0,VLOOKUP(K291,'1'!$K$3:$L$16,2,FALSE)))</f>
        <v>#N/A</v>
      </c>
      <c r="T291" s="81" t="e">
        <f t="shared" si="8"/>
        <v>#N/A</v>
      </c>
    </row>
    <row r="292" spans="1:20">
      <c r="A292" s="7"/>
      <c r="E292" s="79"/>
      <c r="F292" s="79"/>
      <c r="G292" s="79"/>
      <c r="H292" s="79"/>
      <c r="L292" s="81"/>
      <c r="O292" s="81"/>
      <c r="R292" s="81">
        <f t="shared" si="9"/>
        <v>0</v>
      </c>
      <c r="S292" s="81" t="e">
        <f>IF(J292="X",0,IF(K292="X",0,VLOOKUP(K292,'1'!$K$3:$L$16,2,FALSE)))</f>
        <v>#N/A</v>
      </c>
      <c r="T292" s="81" t="e">
        <f t="shared" si="8"/>
        <v>#N/A</v>
      </c>
    </row>
    <row r="293" spans="1:20">
      <c r="A293" s="7"/>
      <c r="E293" s="79"/>
      <c r="F293" s="79"/>
      <c r="G293" s="79"/>
      <c r="H293" s="79"/>
      <c r="L293" s="81"/>
      <c r="O293" s="81"/>
      <c r="R293" s="81">
        <f t="shared" si="9"/>
        <v>0</v>
      </c>
      <c r="S293" s="81" t="e">
        <f>IF(J293="X",0,IF(K293="X",0,VLOOKUP(K293,'1'!$K$3:$L$16,2,FALSE)))</f>
        <v>#N/A</v>
      </c>
      <c r="T293" s="81" t="e">
        <f t="shared" si="8"/>
        <v>#N/A</v>
      </c>
    </row>
    <row r="294" spans="1:20">
      <c r="A294" s="7"/>
      <c r="E294" s="79"/>
      <c r="F294" s="79"/>
      <c r="G294" s="79"/>
      <c r="H294" s="79"/>
      <c r="L294" s="81"/>
      <c r="O294" s="81"/>
      <c r="R294" s="81">
        <f t="shared" si="9"/>
        <v>0</v>
      </c>
      <c r="S294" s="81" t="e">
        <f>IF(J294="X",0,IF(K294="X",0,VLOOKUP(K294,'1'!$K$3:$L$16,2,FALSE)))</f>
        <v>#N/A</v>
      </c>
      <c r="T294" s="81" t="e">
        <f t="shared" si="8"/>
        <v>#N/A</v>
      </c>
    </row>
    <row r="295" spans="1:20">
      <c r="A295" s="7"/>
      <c r="E295" s="79"/>
      <c r="F295" s="79"/>
      <c r="G295" s="79"/>
      <c r="H295" s="79"/>
      <c r="L295" s="81"/>
      <c r="O295" s="81"/>
      <c r="R295" s="81">
        <f t="shared" si="9"/>
        <v>0</v>
      </c>
      <c r="S295" s="81" t="e">
        <f>IF(J295="X",0,IF(K295="X",0,VLOOKUP(K295,'1'!$K$3:$L$16,2,FALSE)))</f>
        <v>#N/A</v>
      </c>
      <c r="T295" s="81" t="e">
        <f t="shared" si="8"/>
        <v>#N/A</v>
      </c>
    </row>
    <row r="296" spans="1:20">
      <c r="A296" s="7"/>
      <c r="E296" s="79"/>
      <c r="F296" s="79"/>
      <c r="G296" s="79"/>
      <c r="H296" s="79"/>
      <c r="L296" s="81"/>
      <c r="O296" s="81"/>
      <c r="R296" s="81">
        <f t="shared" si="9"/>
        <v>0</v>
      </c>
      <c r="S296" s="81" t="e">
        <f>IF(J296="X",0,IF(K296="X",0,VLOOKUP(K296,'1'!$K$3:$L$16,2,FALSE)))</f>
        <v>#N/A</v>
      </c>
      <c r="T296" s="81" t="e">
        <f t="shared" si="8"/>
        <v>#N/A</v>
      </c>
    </row>
    <row r="297" spans="1:20">
      <c r="A297" s="7"/>
      <c r="E297" s="79"/>
      <c r="F297" s="79"/>
      <c r="G297" s="79"/>
      <c r="H297" s="79"/>
      <c r="L297" s="81"/>
      <c r="O297" s="81"/>
      <c r="R297" s="81">
        <f t="shared" si="9"/>
        <v>0</v>
      </c>
      <c r="S297" s="81" t="e">
        <f>IF(J297="X",0,IF(K297="X",0,VLOOKUP(K297,'1'!$K$3:$L$16,2,FALSE)))</f>
        <v>#N/A</v>
      </c>
      <c r="T297" s="81" t="e">
        <f t="shared" si="8"/>
        <v>#N/A</v>
      </c>
    </row>
    <row r="298" spans="1:20">
      <c r="A298" s="7"/>
      <c r="E298" s="79"/>
      <c r="F298" s="79"/>
      <c r="G298" s="79"/>
      <c r="H298" s="79"/>
      <c r="L298" s="81"/>
      <c r="O298" s="81"/>
      <c r="R298" s="81">
        <f t="shared" si="9"/>
        <v>0</v>
      </c>
      <c r="S298" s="81" t="e">
        <f>IF(J298="X",0,IF(K298="X",0,VLOOKUP(K298,'1'!$K$3:$L$16,2,FALSE)))</f>
        <v>#N/A</v>
      </c>
      <c r="T298" s="81" t="e">
        <f t="shared" si="8"/>
        <v>#N/A</v>
      </c>
    </row>
    <row r="299" spans="1:20">
      <c r="A299" s="7"/>
      <c r="E299" s="79"/>
      <c r="F299" s="79"/>
      <c r="G299" s="79"/>
      <c r="H299" s="79"/>
      <c r="L299" s="81"/>
      <c r="O299" s="81"/>
      <c r="R299" s="81">
        <f t="shared" si="9"/>
        <v>0</v>
      </c>
      <c r="S299" s="81" t="e">
        <f>IF(J299="X",0,IF(K299="X",0,VLOOKUP(K299,'1'!$K$3:$L$16,2,FALSE)))</f>
        <v>#N/A</v>
      </c>
      <c r="T299" s="81" t="e">
        <f t="shared" si="8"/>
        <v>#N/A</v>
      </c>
    </row>
    <row r="300" spans="1:20">
      <c r="A300" s="7"/>
      <c r="E300" s="79"/>
      <c r="F300" s="79"/>
      <c r="G300" s="79"/>
      <c r="H300" s="79"/>
      <c r="L300" s="81"/>
      <c r="O300" s="81"/>
      <c r="R300" s="81">
        <f t="shared" si="9"/>
        <v>0</v>
      </c>
      <c r="S300" s="81" t="e">
        <f>IF(J300="X",0,IF(K300="X",0,VLOOKUP(K300,'1'!$K$3:$L$16,2,FALSE)))</f>
        <v>#N/A</v>
      </c>
      <c r="T300" s="81" t="e">
        <f t="shared" si="8"/>
        <v>#N/A</v>
      </c>
    </row>
    <row r="301" spans="1:20">
      <c r="A301" s="7"/>
      <c r="E301" s="79"/>
      <c r="F301" s="79"/>
      <c r="G301" s="79"/>
      <c r="H301" s="79"/>
      <c r="L301" s="81"/>
      <c r="O301" s="81"/>
      <c r="R301" s="81">
        <f t="shared" si="9"/>
        <v>0</v>
      </c>
      <c r="S301" s="81" t="e">
        <f>IF(J301="X",0,IF(K301="X",0,VLOOKUP(K301,'1'!$K$3:$L$16,2,FALSE)))</f>
        <v>#N/A</v>
      </c>
      <c r="T301" s="81" t="e">
        <f t="shared" si="8"/>
        <v>#N/A</v>
      </c>
    </row>
    <row r="302" spans="1:20">
      <c r="A302" s="7"/>
      <c r="E302" s="79"/>
      <c r="F302" s="79"/>
      <c r="G302" s="79"/>
      <c r="H302" s="79"/>
      <c r="L302" s="81"/>
      <c r="O302" s="81"/>
      <c r="R302" s="81">
        <f t="shared" si="9"/>
        <v>0</v>
      </c>
      <c r="S302" s="81" t="e">
        <f>IF(J302="X",0,IF(K302="X",0,VLOOKUP(K302,'1'!$K$3:$L$16,2,FALSE)))</f>
        <v>#N/A</v>
      </c>
      <c r="T302" s="81" t="e">
        <f t="shared" si="8"/>
        <v>#N/A</v>
      </c>
    </row>
    <row r="303" spans="1:20">
      <c r="A303" s="7"/>
      <c r="E303" s="79"/>
      <c r="F303" s="79"/>
      <c r="G303" s="79"/>
      <c r="H303" s="79"/>
      <c r="L303" s="81"/>
      <c r="O303" s="81"/>
      <c r="R303" s="81">
        <f t="shared" si="9"/>
        <v>0</v>
      </c>
      <c r="S303" s="81" t="e">
        <f>IF(J303="X",0,IF(K303="X",0,VLOOKUP(K303,'1'!$K$3:$L$16,2,FALSE)))</f>
        <v>#N/A</v>
      </c>
      <c r="T303" s="81" t="e">
        <f t="shared" si="8"/>
        <v>#N/A</v>
      </c>
    </row>
    <row r="304" spans="1:20">
      <c r="A304" s="7"/>
      <c r="E304" s="79"/>
      <c r="F304" s="79"/>
      <c r="G304" s="79"/>
      <c r="H304" s="79"/>
      <c r="L304" s="81"/>
      <c r="O304" s="81"/>
      <c r="R304" s="81">
        <f t="shared" si="9"/>
        <v>0</v>
      </c>
      <c r="S304" s="81" t="e">
        <f>IF(J304="X",0,IF(K304="X",0,VLOOKUP(K304,'1'!$K$3:$L$16,2,FALSE)))</f>
        <v>#N/A</v>
      </c>
      <c r="T304" s="81" t="e">
        <f t="shared" si="8"/>
        <v>#N/A</v>
      </c>
    </row>
    <row r="305" spans="1:20">
      <c r="A305" s="7"/>
      <c r="E305" s="79"/>
      <c r="F305" s="79"/>
      <c r="G305" s="79"/>
      <c r="H305" s="79"/>
      <c r="L305" s="81"/>
      <c r="O305" s="81"/>
      <c r="R305" s="81">
        <f t="shared" si="9"/>
        <v>0</v>
      </c>
      <c r="S305" s="81" t="e">
        <f>IF(J305="X",0,IF(K305="X",0,VLOOKUP(K305,'1'!$K$3:$L$16,2,FALSE)))</f>
        <v>#N/A</v>
      </c>
      <c r="T305" s="81" t="e">
        <f t="shared" si="8"/>
        <v>#N/A</v>
      </c>
    </row>
    <row r="306" spans="1:20">
      <c r="A306" s="7"/>
      <c r="E306" s="79"/>
      <c r="F306" s="79"/>
      <c r="G306" s="79"/>
      <c r="H306" s="79"/>
      <c r="L306" s="81"/>
      <c r="O306" s="81"/>
      <c r="R306" s="81">
        <f t="shared" si="9"/>
        <v>0</v>
      </c>
      <c r="S306" s="81" t="e">
        <f>IF(J306="X",0,IF(K306="X",0,VLOOKUP(K306,'1'!$K$3:$L$16,2,FALSE)))</f>
        <v>#N/A</v>
      </c>
      <c r="T306" s="81" t="e">
        <f t="shared" si="8"/>
        <v>#N/A</v>
      </c>
    </row>
    <row r="307" spans="1:20">
      <c r="A307" s="7"/>
      <c r="E307" s="79"/>
      <c r="F307" s="79"/>
      <c r="G307" s="79"/>
      <c r="H307" s="79"/>
      <c r="L307" s="81"/>
      <c r="O307" s="81"/>
      <c r="R307" s="81">
        <f t="shared" si="9"/>
        <v>0</v>
      </c>
      <c r="S307" s="81" t="e">
        <f>IF(J307="X",0,IF(K307="X",0,VLOOKUP(K307,'1'!$K$3:$L$16,2,FALSE)))</f>
        <v>#N/A</v>
      </c>
      <c r="T307" s="81" t="e">
        <f t="shared" si="8"/>
        <v>#N/A</v>
      </c>
    </row>
    <row r="308" spans="1:20">
      <c r="A308" s="7"/>
      <c r="E308" s="79"/>
      <c r="F308" s="79"/>
      <c r="G308" s="79"/>
      <c r="H308" s="79"/>
      <c r="L308" s="81"/>
      <c r="O308" s="81"/>
      <c r="R308" s="81">
        <f t="shared" si="9"/>
        <v>0</v>
      </c>
      <c r="S308" s="81" t="e">
        <f>IF(J308="X",0,IF(K308="X",0,VLOOKUP(K308,'1'!$K$3:$L$16,2,FALSE)))</f>
        <v>#N/A</v>
      </c>
      <c r="T308" s="81" t="e">
        <f t="shared" si="8"/>
        <v>#N/A</v>
      </c>
    </row>
    <row r="309" spans="1:20">
      <c r="A309" s="7"/>
      <c r="E309" s="79"/>
      <c r="F309" s="79"/>
      <c r="G309" s="79"/>
      <c r="H309" s="79"/>
      <c r="L309" s="81"/>
      <c r="O309" s="81"/>
      <c r="R309" s="81">
        <f t="shared" si="9"/>
        <v>0</v>
      </c>
      <c r="S309" s="81" t="e">
        <f>IF(J309="X",0,IF(K309="X",0,VLOOKUP(K309,'1'!$K$3:$L$16,2,FALSE)))</f>
        <v>#N/A</v>
      </c>
      <c r="T309" s="81" t="e">
        <f t="shared" si="8"/>
        <v>#N/A</v>
      </c>
    </row>
    <row r="310" spans="1:20">
      <c r="A310" s="7"/>
      <c r="E310" s="79"/>
      <c r="F310" s="79"/>
      <c r="G310" s="79"/>
      <c r="H310" s="79"/>
      <c r="L310" s="81"/>
      <c r="O310" s="81"/>
      <c r="R310" s="81">
        <f t="shared" si="9"/>
        <v>0</v>
      </c>
      <c r="S310" s="81" t="e">
        <f>IF(J310="X",0,IF(K310="X",0,VLOOKUP(K310,'1'!$K$3:$L$16,2,FALSE)))</f>
        <v>#N/A</v>
      </c>
      <c r="T310" s="81" t="e">
        <f t="shared" si="8"/>
        <v>#N/A</v>
      </c>
    </row>
    <row r="311" spans="1:20">
      <c r="A311" s="7"/>
      <c r="E311" s="79"/>
      <c r="F311" s="79"/>
      <c r="G311" s="79"/>
      <c r="H311" s="79"/>
      <c r="L311" s="81"/>
      <c r="O311" s="81"/>
      <c r="R311" s="81">
        <f t="shared" si="9"/>
        <v>0</v>
      </c>
      <c r="S311" s="81" t="e">
        <f>IF(J311="X",0,IF(K311="X",0,VLOOKUP(K311,'1'!$K$3:$L$16,2,FALSE)))</f>
        <v>#N/A</v>
      </c>
      <c r="T311" s="81" t="e">
        <f t="shared" si="8"/>
        <v>#N/A</v>
      </c>
    </row>
    <row r="312" spans="1:20">
      <c r="A312" s="7"/>
      <c r="E312" s="79"/>
      <c r="F312" s="79"/>
      <c r="G312" s="79"/>
      <c r="H312" s="79"/>
      <c r="L312" s="81"/>
      <c r="O312" s="81"/>
      <c r="R312" s="81">
        <f t="shared" si="9"/>
        <v>0</v>
      </c>
      <c r="S312" s="81" t="e">
        <f>IF(J312="X",0,IF(K312="X",0,VLOOKUP(K312,'1'!$K$3:$L$16,2,FALSE)))</f>
        <v>#N/A</v>
      </c>
      <c r="T312" s="81" t="e">
        <f t="shared" si="8"/>
        <v>#N/A</v>
      </c>
    </row>
    <row r="313" spans="1:20">
      <c r="A313" s="7"/>
      <c r="E313" s="79"/>
      <c r="F313" s="79"/>
      <c r="G313" s="79"/>
      <c r="H313" s="79"/>
      <c r="L313" s="81"/>
      <c r="O313" s="81"/>
      <c r="R313" s="81">
        <f t="shared" si="9"/>
        <v>0</v>
      </c>
      <c r="S313" s="81" t="e">
        <f>IF(J313="X",0,IF(K313="X",0,VLOOKUP(K313,'1'!$K$3:$L$16,2,FALSE)))</f>
        <v>#N/A</v>
      </c>
      <c r="T313" s="81" t="e">
        <f t="shared" si="8"/>
        <v>#N/A</v>
      </c>
    </row>
    <row r="314" spans="1:20">
      <c r="A314" s="7"/>
      <c r="E314" s="79"/>
      <c r="F314" s="79"/>
      <c r="G314" s="79"/>
      <c r="H314" s="79"/>
      <c r="L314" s="81"/>
      <c r="O314" s="81"/>
      <c r="R314" s="81">
        <f t="shared" si="9"/>
        <v>0</v>
      </c>
      <c r="S314" s="81" t="e">
        <f>IF(J314="X",0,IF(K314="X",0,VLOOKUP(K314,'1'!$K$3:$L$16,2,FALSE)))</f>
        <v>#N/A</v>
      </c>
      <c r="T314" s="81" t="e">
        <f t="shared" si="8"/>
        <v>#N/A</v>
      </c>
    </row>
    <row r="315" spans="1:20">
      <c r="A315" s="7"/>
      <c r="E315" s="79"/>
      <c r="F315" s="79"/>
      <c r="G315" s="79"/>
      <c r="H315" s="79"/>
      <c r="L315" s="81"/>
      <c r="O315" s="81"/>
      <c r="R315" s="81">
        <f t="shared" si="9"/>
        <v>0</v>
      </c>
      <c r="S315" s="81" t="e">
        <f>IF(J315="X",0,IF(K315="X",0,VLOOKUP(K315,'1'!$K$3:$L$16,2,FALSE)))</f>
        <v>#N/A</v>
      </c>
      <c r="T315" s="81" t="e">
        <f t="shared" si="8"/>
        <v>#N/A</v>
      </c>
    </row>
    <row r="316" spans="1:20">
      <c r="A316" s="7"/>
      <c r="E316" s="79"/>
      <c r="F316" s="79"/>
      <c r="G316" s="79"/>
      <c r="H316" s="79"/>
      <c r="L316" s="81"/>
      <c r="O316" s="81"/>
      <c r="R316" s="81">
        <f t="shared" si="9"/>
        <v>0</v>
      </c>
      <c r="S316" s="81" t="e">
        <f>IF(J316="X",0,IF(K316="X",0,VLOOKUP(K316,'1'!$K$3:$L$16,2,FALSE)))</f>
        <v>#N/A</v>
      </c>
      <c r="T316" s="81" t="e">
        <f t="shared" si="8"/>
        <v>#N/A</v>
      </c>
    </row>
    <row r="317" spans="1:20">
      <c r="A317" s="7"/>
      <c r="E317" s="79"/>
      <c r="F317" s="79"/>
      <c r="G317" s="79"/>
      <c r="H317" s="79"/>
      <c r="L317" s="81"/>
      <c r="O317" s="81"/>
      <c r="R317" s="81">
        <f t="shared" si="9"/>
        <v>0</v>
      </c>
      <c r="S317" s="81" t="e">
        <f>IF(J317="X",0,IF(K317="X",0,VLOOKUP(K317,'1'!$K$3:$L$16,2,FALSE)))</f>
        <v>#N/A</v>
      </c>
      <c r="T317" s="81" t="e">
        <f t="shared" si="8"/>
        <v>#N/A</v>
      </c>
    </row>
    <row r="318" spans="1:20">
      <c r="A318" s="7"/>
      <c r="E318" s="79"/>
      <c r="F318" s="79"/>
      <c r="G318" s="79"/>
      <c r="H318" s="79"/>
      <c r="L318" s="81"/>
      <c r="O318" s="81"/>
      <c r="R318" s="81">
        <f t="shared" si="9"/>
        <v>0</v>
      </c>
      <c r="S318" s="81" t="e">
        <f>IF(J318="X",0,IF(K318="X",0,VLOOKUP(K318,'1'!$K$3:$L$16,2,FALSE)))</f>
        <v>#N/A</v>
      </c>
      <c r="T318" s="81" t="e">
        <f t="shared" si="8"/>
        <v>#N/A</v>
      </c>
    </row>
    <row r="319" spans="1:20">
      <c r="A319" s="7"/>
      <c r="E319" s="79"/>
      <c r="F319" s="79"/>
      <c r="G319" s="79"/>
      <c r="H319" s="79"/>
      <c r="L319" s="81"/>
      <c r="O319" s="81"/>
      <c r="R319" s="81">
        <f t="shared" si="9"/>
        <v>0</v>
      </c>
      <c r="S319" s="81" t="e">
        <f>IF(J319="X",0,IF(K319="X",0,VLOOKUP(K319,'1'!$K$3:$L$16,2,FALSE)))</f>
        <v>#N/A</v>
      </c>
      <c r="T319" s="81" t="e">
        <f t="shared" si="8"/>
        <v>#N/A</v>
      </c>
    </row>
    <row r="320" spans="1:20">
      <c r="A320" s="7"/>
      <c r="E320" s="79"/>
      <c r="F320" s="79"/>
      <c r="G320" s="79"/>
      <c r="H320" s="79"/>
      <c r="L320" s="81"/>
      <c r="O320" s="81"/>
      <c r="R320" s="81">
        <f t="shared" si="9"/>
        <v>0</v>
      </c>
      <c r="S320" s="81" t="e">
        <f>IF(J320="X",0,IF(K320="X",0,VLOOKUP(K320,'1'!$K$3:$L$16,2,FALSE)))</f>
        <v>#N/A</v>
      </c>
      <c r="T320" s="81" t="e">
        <f t="shared" si="8"/>
        <v>#N/A</v>
      </c>
    </row>
    <row r="321" spans="1:20">
      <c r="A321" s="7"/>
      <c r="E321" s="79"/>
      <c r="F321" s="79"/>
      <c r="G321" s="79"/>
      <c r="H321" s="79"/>
      <c r="L321" s="81"/>
      <c r="O321" s="81"/>
      <c r="R321" s="81">
        <f t="shared" si="9"/>
        <v>0</v>
      </c>
      <c r="S321" s="81" t="e">
        <f>IF(J321="X",0,IF(K321="X",0,VLOOKUP(K321,'1'!$K$3:$L$16,2,FALSE)))</f>
        <v>#N/A</v>
      </c>
      <c r="T321" s="81" t="e">
        <f t="shared" si="8"/>
        <v>#N/A</v>
      </c>
    </row>
    <row r="322" spans="1:20">
      <c r="A322" s="7"/>
      <c r="E322" s="79"/>
      <c r="F322" s="79"/>
      <c r="G322" s="79"/>
      <c r="H322" s="79"/>
      <c r="L322" s="81"/>
      <c r="O322" s="81"/>
      <c r="R322" s="81">
        <f t="shared" si="9"/>
        <v>0</v>
      </c>
      <c r="S322" s="81" t="e">
        <f>IF(J322="X",0,IF(K322="X",0,VLOOKUP(K322,'1'!$K$3:$L$16,2,FALSE)))</f>
        <v>#N/A</v>
      </c>
      <c r="T322" s="81" t="e">
        <f t="shared" si="8"/>
        <v>#N/A</v>
      </c>
    </row>
    <row r="323" spans="1:20">
      <c r="A323" s="7"/>
      <c r="E323" s="79"/>
      <c r="F323" s="79"/>
      <c r="G323" s="79"/>
      <c r="H323" s="79"/>
      <c r="L323" s="81"/>
      <c r="O323" s="81"/>
      <c r="R323" s="81">
        <f t="shared" si="9"/>
        <v>0</v>
      </c>
      <c r="S323" s="81" t="e">
        <f>IF(J323="X",0,IF(K323="X",0,VLOOKUP(K323,'1'!$K$3:$L$16,2,FALSE)))</f>
        <v>#N/A</v>
      </c>
      <c r="T323" s="81" t="e">
        <f t="shared" si="8"/>
        <v>#N/A</v>
      </c>
    </row>
    <row r="324" spans="1:20">
      <c r="A324" s="7"/>
      <c r="E324" s="79"/>
      <c r="F324" s="79"/>
      <c r="G324" s="79"/>
      <c r="H324" s="79"/>
      <c r="L324" s="81"/>
      <c r="O324" s="81"/>
      <c r="R324" s="81">
        <f t="shared" si="9"/>
        <v>0</v>
      </c>
      <c r="S324" s="81" t="e">
        <f>IF(J324="X",0,IF(K324="X",0,VLOOKUP(K324,'1'!$K$3:$L$16,2,FALSE)))</f>
        <v>#N/A</v>
      </c>
      <c r="T324" s="81" t="e">
        <f t="shared" ref="T324:T387" si="10">R324*S324</f>
        <v>#N/A</v>
      </c>
    </row>
    <row r="325" spans="1:20">
      <c r="A325" s="7"/>
      <c r="E325" s="79"/>
      <c r="F325" s="79"/>
      <c r="G325" s="79"/>
      <c r="H325" s="79"/>
      <c r="L325" s="81"/>
      <c r="O325" s="81"/>
      <c r="R325" s="81">
        <f t="shared" ref="R325:R388" si="11">SUM(M325+P325)</f>
        <v>0</v>
      </c>
      <c r="S325" s="81" t="e">
        <f>IF(J325="X",0,IF(K325="X",0,VLOOKUP(K325,'1'!$K$3:$L$16,2,FALSE)))</f>
        <v>#N/A</v>
      </c>
      <c r="T325" s="81" t="e">
        <f t="shared" si="10"/>
        <v>#N/A</v>
      </c>
    </row>
    <row r="326" spans="1:20">
      <c r="A326" s="7"/>
      <c r="E326" s="79"/>
      <c r="F326" s="79"/>
      <c r="G326" s="79"/>
      <c r="H326" s="79"/>
      <c r="L326" s="81"/>
      <c r="O326" s="81"/>
      <c r="R326" s="81">
        <f t="shared" si="11"/>
        <v>0</v>
      </c>
      <c r="S326" s="81" t="e">
        <f>IF(J326="X",0,IF(K326="X",0,VLOOKUP(K326,'1'!$K$3:$L$16,2,FALSE)))</f>
        <v>#N/A</v>
      </c>
      <c r="T326" s="81" t="e">
        <f t="shared" si="10"/>
        <v>#N/A</v>
      </c>
    </row>
    <row r="327" spans="1:20">
      <c r="A327" s="7"/>
      <c r="E327" s="79"/>
      <c r="F327" s="79"/>
      <c r="G327" s="79"/>
      <c r="H327" s="79"/>
      <c r="L327" s="81"/>
      <c r="O327" s="81"/>
      <c r="R327" s="81">
        <f t="shared" si="11"/>
        <v>0</v>
      </c>
      <c r="S327" s="81" t="e">
        <f>IF(J327="X",0,IF(K327="X",0,VLOOKUP(K327,'1'!$K$3:$L$16,2,FALSE)))</f>
        <v>#N/A</v>
      </c>
      <c r="T327" s="81" t="e">
        <f t="shared" si="10"/>
        <v>#N/A</v>
      </c>
    </row>
    <row r="328" spans="1:20">
      <c r="A328" s="7"/>
      <c r="E328" s="79"/>
      <c r="F328" s="79"/>
      <c r="G328" s="79"/>
      <c r="H328" s="79"/>
      <c r="L328" s="81"/>
      <c r="O328" s="81"/>
      <c r="R328" s="81">
        <f t="shared" si="11"/>
        <v>0</v>
      </c>
      <c r="S328" s="81" t="e">
        <f>IF(J328="X",0,IF(K328="X",0,VLOOKUP(K328,'1'!$K$3:$L$16,2,FALSE)))</f>
        <v>#N/A</v>
      </c>
      <c r="T328" s="81" t="e">
        <f t="shared" si="10"/>
        <v>#N/A</v>
      </c>
    </row>
    <row r="329" spans="1:20">
      <c r="A329" s="7"/>
      <c r="E329" s="79"/>
      <c r="F329" s="79"/>
      <c r="G329" s="79"/>
      <c r="H329" s="79"/>
      <c r="L329" s="81"/>
      <c r="O329" s="81"/>
      <c r="R329" s="81">
        <f t="shared" si="11"/>
        <v>0</v>
      </c>
      <c r="S329" s="81" t="e">
        <f>IF(J329="X",0,IF(K329="X",0,VLOOKUP(K329,'1'!$K$3:$L$16,2,FALSE)))</f>
        <v>#N/A</v>
      </c>
      <c r="T329" s="81" t="e">
        <f t="shared" si="10"/>
        <v>#N/A</v>
      </c>
    </row>
    <row r="330" spans="1:20">
      <c r="A330" s="7"/>
      <c r="E330" s="79"/>
      <c r="F330" s="79"/>
      <c r="G330" s="79"/>
      <c r="H330" s="79"/>
      <c r="L330" s="81"/>
      <c r="O330" s="81"/>
      <c r="R330" s="81">
        <f t="shared" si="11"/>
        <v>0</v>
      </c>
      <c r="S330" s="81" t="e">
        <f>IF(J330="X",0,IF(K330="X",0,VLOOKUP(K330,'1'!$K$3:$L$16,2,FALSE)))</f>
        <v>#N/A</v>
      </c>
      <c r="T330" s="81" t="e">
        <f t="shared" si="10"/>
        <v>#N/A</v>
      </c>
    </row>
    <row r="331" spans="1:20">
      <c r="A331" s="7"/>
      <c r="E331" s="79"/>
      <c r="F331" s="79"/>
      <c r="G331" s="79"/>
      <c r="H331" s="79"/>
      <c r="L331" s="81"/>
      <c r="O331" s="81"/>
      <c r="R331" s="81">
        <f t="shared" si="11"/>
        <v>0</v>
      </c>
      <c r="S331" s="81" t="e">
        <f>IF(J331="X",0,IF(K331="X",0,VLOOKUP(K331,'1'!$K$3:$L$16,2,FALSE)))</f>
        <v>#N/A</v>
      </c>
      <c r="T331" s="81" t="e">
        <f t="shared" si="10"/>
        <v>#N/A</v>
      </c>
    </row>
    <row r="332" spans="1:20">
      <c r="A332" s="7"/>
      <c r="E332" s="79"/>
      <c r="F332" s="79"/>
      <c r="G332" s="79"/>
      <c r="H332" s="79"/>
      <c r="L332" s="81"/>
      <c r="O332" s="81"/>
      <c r="R332" s="81">
        <f t="shared" si="11"/>
        <v>0</v>
      </c>
      <c r="S332" s="81" t="e">
        <f>IF(J332="X",0,IF(K332="X",0,VLOOKUP(K332,'1'!$K$3:$L$16,2,FALSE)))</f>
        <v>#N/A</v>
      </c>
      <c r="T332" s="81" t="e">
        <f t="shared" si="10"/>
        <v>#N/A</v>
      </c>
    </row>
    <row r="333" spans="1:20">
      <c r="A333" s="7"/>
      <c r="E333" s="79"/>
      <c r="F333" s="79"/>
      <c r="G333" s="79"/>
      <c r="H333" s="79"/>
      <c r="L333" s="81"/>
      <c r="O333" s="81"/>
      <c r="R333" s="81">
        <f t="shared" si="11"/>
        <v>0</v>
      </c>
      <c r="S333" s="81" t="e">
        <f>IF(J333="X",0,IF(K333="X",0,VLOOKUP(K333,'1'!$K$3:$L$16,2,FALSE)))</f>
        <v>#N/A</v>
      </c>
      <c r="T333" s="81" t="e">
        <f t="shared" si="10"/>
        <v>#N/A</v>
      </c>
    </row>
    <row r="334" spans="1:20">
      <c r="A334" s="7"/>
      <c r="E334" s="79"/>
      <c r="F334" s="79"/>
      <c r="G334" s="79"/>
      <c r="H334" s="79"/>
      <c r="L334" s="81"/>
      <c r="O334" s="81"/>
      <c r="R334" s="81">
        <f t="shared" si="11"/>
        <v>0</v>
      </c>
      <c r="S334" s="81" t="e">
        <f>IF(J334="X",0,IF(K334="X",0,VLOOKUP(K334,'1'!$K$3:$L$16,2,FALSE)))</f>
        <v>#N/A</v>
      </c>
      <c r="T334" s="81" t="e">
        <f t="shared" si="10"/>
        <v>#N/A</v>
      </c>
    </row>
    <row r="335" spans="1:20">
      <c r="A335" s="7"/>
      <c r="E335" s="79"/>
      <c r="F335" s="79"/>
      <c r="G335" s="79"/>
      <c r="H335" s="79"/>
      <c r="L335" s="81"/>
      <c r="O335" s="81"/>
      <c r="R335" s="81">
        <f t="shared" si="11"/>
        <v>0</v>
      </c>
      <c r="S335" s="81" t="e">
        <f>IF(J335="X",0,IF(K335="X",0,VLOOKUP(K335,'1'!$K$3:$L$16,2,FALSE)))</f>
        <v>#N/A</v>
      </c>
      <c r="T335" s="81" t="e">
        <f t="shared" si="10"/>
        <v>#N/A</v>
      </c>
    </row>
    <row r="336" spans="1:20">
      <c r="A336" s="7"/>
      <c r="E336" s="79"/>
      <c r="F336" s="79"/>
      <c r="G336" s="79"/>
      <c r="H336" s="79"/>
      <c r="L336" s="81"/>
      <c r="O336" s="81"/>
      <c r="R336" s="81">
        <f t="shared" si="11"/>
        <v>0</v>
      </c>
      <c r="S336" s="81" t="e">
        <f>IF(J336="X",0,IF(K336="X",0,VLOOKUP(K336,'1'!$K$3:$L$16,2,FALSE)))</f>
        <v>#N/A</v>
      </c>
      <c r="T336" s="81" t="e">
        <f t="shared" si="10"/>
        <v>#N/A</v>
      </c>
    </row>
    <row r="337" spans="1:20">
      <c r="A337" s="7"/>
      <c r="E337" s="79"/>
      <c r="F337" s="79"/>
      <c r="G337" s="79"/>
      <c r="H337" s="79"/>
      <c r="L337" s="81"/>
      <c r="O337" s="81"/>
      <c r="R337" s="81">
        <f t="shared" si="11"/>
        <v>0</v>
      </c>
      <c r="S337" s="81" t="e">
        <f>IF(J337="X",0,IF(K337="X",0,VLOOKUP(K337,'1'!$K$3:$L$16,2,FALSE)))</f>
        <v>#N/A</v>
      </c>
      <c r="T337" s="81" t="e">
        <f t="shared" si="10"/>
        <v>#N/A</v>
      </c>
    </row>
    <row r="338" spans="1:20">
      <c r="A338" s="7"/>
      <c r="E338" s="79"/>
      <c r="F338" s="79"/>
      <c r="G338" s="79"/>
      <c r="H338" s="79"/>
      <c r="L338" s="81"/>
      <c r="O338" s="81"/>
      <c r="R338" s="81">
        <f t="shared" si="11"/>
        <v>0</v>
      </c>
      <c r="S338" s="81" t="e">
        <f>IF(J338="X",0,IF(K338="X",0,VLOOKUP(K338,'1'!$K$3:$L$16,2,FALSE)))</f>
        <v>#N/A</v>
      </c>
      <c r="T338" s="81" t="e">
        <f t="shared" si="10"/>
        <v>#N/A</v>
      </c>
    </row>
    <row r="339" spans="1:20">
      <c r="A339" s="7"/>
      <c r="E339" s="79"/>
      <c r="F339" s="79"/>
      <c r="G339" s="79"/>
      <c r="H339" s="79"/>
      <c r="L339" s="81"/>
      <c r="O339" s="81"/>
      <c r="R339" s="81">
        <f t="shared" si="11"/>
        <v>0</v>
      </c>
      <c r="S339" s="81" t="e">
        <f>IF(J339="X",0,IF(K339="X",0,VLOOKUP(K339,'1'!$K$3:$L$16,2,FALSE)))</f>
        <v>#N/A</v>
      </c>
      <c r="T339" s="81" t="e">
        <f t="shared" si="10"/>
        <v>#N/A</v>
      </c>
    </row>
    <row r="340" spans="1:20">
      <c r="A340" s="7"/>
      <c r="E340" s="79"/>
      <c r="F340" s="79"/>
      <c r="G340" s="79"/>
      <c r="H340" s="79"/>
      <c r="L340" s="81"/>
      <c r="O340" s="81"/>
      <c r="R340" s="81">
        <f t="shared" si="11"/>
        <v>0</v>
      </c>
      <c r="S340" s="81" t="e">
        <f>IF(J340="X",0,IF(K340="X",0,VLOOKUP(K340,'1'!$K$3:$L$16,2,FALSE)))</f>
        <v>#N/A</v>
      </c>
      <c r="T340" s="81" t="e">
        <f t="shared" si="10"/>
        <v>#N/A</v>
      </c>
    </row>
    <row r="341" spans="1:20">
      <c r="A341" s="7"/>
      <c r="E341" s="79"/>
      <c r="F341" s="79"/>
      <c r="G341" s="79"/>
      <c r="H341" s="79"/>
      <c r="L341" s="81"/>
      <c r="O341" s="81"/>
      <c r="R341" s="81">
        <f t="shared" si="11"/>
        <v>0</v>
      </c>
      <c r="S341" s="81" t="e">
        <f>IF(J341="X",0,IF(K341="X",0,VLOOKUP(K341,'1'!$K$3:$L$16,2,FALSE)))</f>
        <v>#N/A</v>
      </c>
      <c r="T341" s="81" t="e">
        <f t="shared" si="10"/>
        <v>#N/A</v>
      </c>
    </row>
    <row r="342" spans="1:20">
      <c r="A342" s="7"/>
      <c r="E342" s="79"/>
      <c r="F342" s="79"/>
      <c r="G342" s="79"/>
      <c r="H342" s="79"/>
      <c r="L342" s="81"/>
      <c r="O342" s="81"/>
      <c r="R342" s="81">
        <f t="shared" si="11"/>
        <v>0</v>
      </c>
      <c r="S342" s="81" t="e">
        <f>IF(J342="X",0,IF(K342="X",0,VLOOKUP(K342,'1'!$K$3:$L$16,2,FALSE)))</f>
        <v>#N/A</v>
      </c>
      <c r="T342" s="81" t="e">
        <f t="shared" si="10"/>
        <v>#N/A</v>
      </c>
    </row>
    <row r="343" spans="1:20">
      <c r="A343" s="7"/>
      <c r="E343" s="79"/>
      <c r="F343" s="79"/>
      <c r="G343" s="79"/>
      <c r="H343" s="79"/>
      <c r="L343" s="81"/>
      <c r="O343" s="81"/>
      <c r="R343" s="81">
        <f t="shared" si="11"/>
        <v>0</v>
      </c>
      <c r="S343" s="81" t="e">
        <f>IF(J343="X",0,IF(K343="X",0,VLOOKUP(K343,'1'!$K$3:$L$16,2,FALSE)))</f>
        <v>#N/A</v>
      </c>
      <c r="T343" s="81" t="e">
        <f t="shared" si="10"/>
        <v>#N/A</v>
      </c>
    </row>
    <row r="344" spans="1:20">
      <c r="A344" s="7"/>
      <c r="E344" s="79"/>
      <c r="F344" s="79"/>
      <c r="G344" s="79"/>
      <c r="H344" s="79"/>
      <c r="L344" s="81"/>
      <c r="O344" s="81"/>
      <c r="R344" s="81">
        <f t="shared" si="11"/>
        <v>0</v>
      </c>
      <c r="S344" s="81" t="e">
        <f>IF(J344="X",0,IF(K344="X",0,VLOOKUP(K344,'1'!$K$3:$L$16,2,FALSE)))</f>
        <v>#N/A</v>
      </c>
      <c r="T344" s="81" t="e">
        <f t="shared" si="10"/>
        <v>#N/A</v>
      </c>
    </row>
    <row r="345" spans="1:20">
      <c r="A345" s="7"/>
      <c r="E345" s="79"/>
      <c r="F345" s="79"/>
      <c r="G345" s="79"/>
      <c r="H345" s="79"/>
      <c r="L345" s="81"/>
      <c r="O345" s="81"/>
      <c r="R345" s="81">
        <f t="shared" si="11"/>
        <v>0</v>
      </c>
      <c r="S345" s="81" t="e">
        <f>IF(J345="X",0,IF(K345="X",0,VLOOKUP(K345,'1'!$K$3:$L$16,2,FALSE)))</f>
        <v>#N/A</v>
      </c>
      <c r="T345" s="81" t="e">
        <f t="shared" si="10"/>
        <v>#N/A</v>
      </c>
    </row>
    <row r="346" spans="1:20">
      <c r="A346" s="7"/>
      <c r="E346" s="79"/>
      <c r="F346" s="79"/>
      <c r="G346" s="79"/>
      <c r="H346" s="79"/>
      <c r="L346" s="81"/>
      <c r="O346" s="81"/>
      <c r="R346" s="81">
        <f t="shared" si="11"/>
        <v>0</v>
      </c>
      <c r="S346" s="81" t="e">
        <f>IF(J346="X",0,IF(K346="X",0,VLOOKUP(K346,'1'!$K$3:$L$16,2,FALSE)))</f>
        <v>#N/A</v>
      </c>
      <c r="T346" s="81" t="e">
        <f t="shared" si="10"/>
        <v>#N/A</v>
      </c>
    </row>
    <row r="347" spans="1:20">
      <c r="A347" s="7"/>
      <c r="E347" s="79"/>
      <c r="F347" s="79"/>
      <c r="G347" s="79"/>
      <c r="H347" s="79"/>
      <c r="L347" s="81"/>
      <c r="O347" s="81"/>
      <c r="R347" s="81">
        <f t="shared" si="11"/>
        <v>0</v>
      </c>
      <c r="S347" s="81" t="e">
        <f>IF(J347="X",0,IF(K347="X",0,VLOOKUP(K347,'1'!$K$3:$L$16,2,FALSE)))</f>
        <v>#N/A</v>
      </c>
      <c r="T347" s="81" t="e">
        <f t="shared" si="10"/>
        <v>#N/A</v>
      </c>
    </row>
    <row r="348" spans="1:20">
      <c r="A348" s="7"/>
      <c r="E348" s="79"/>
      <c r="F348" s="79"/>
      <c r="G348" s="79"/>
      <c r="H348" s="79"/>
      <c r="L348" s="81"/>
      <c r="O348" s="81"/>
      <c r="R348" s="81">
        <f t="shared" si="11"/>
        <v>0</v>
      </c>
      <c r="S348" s="81" t="e">
        <f>IF(J348="X",0,IF(K348="X",0,VLOOKUP(K348,'1'!$K$3:$L$16,2,FALSE)))</f>
        <v>#N/A</v>
      </c>
      <c r="T348" s="81" t="e">
        <f t="shared" si="10"/>
        <v>#N/A</v>
      </c>
    </row>
    <row r="349" spans="1:20">
      <c r="A349" s="7"/>
      <c r="E349" s="79"/>
      <c r="F349" s="79"/>
      <c r="G349" s="79"/>
      <c r="H349" s="79"/>
      <c r="L349" s="81"/>
      <c r="O349" s="81"/>
      <c r="R349" s="81">
        <f t="shared" si="11"/>
        <v>0</v>
      </c>
      <c r="S349" s="81" t="e">
        <f>IF(J349="X",0,IF(K349="X",0,VLOOKUP(K349,'1'!$K$3:$L$16,2,FALSE)))</f>
        <v>#N/A</v>
      </c>
      <c r="T349" s="81" t="e">
        <f t="shared" si="10"/>
        <v>#N/A</v>
      </c>
    </row>
    <row r="350" spans="1:20">
      <c r="A350" s="7"/>
      <c r="E350" s="79"/>
      <c r="F350" s="79"/>
      <c r="G350" s="79"/>
      <c r="H350" s="79"/>
      <c r="L350" s="81"/>
      <c r="O350" s="81"/>
      <c r="R350" s="81">
        <f t="shared" si="11"/>
        <v>0</v>
      </c>
      <c r="S350" s="81" t="e">
        <f>IF(J350="X",0,IF(K350="X",0,VLOOKUP(K350,'1'!$K$3:$L$16,2,FALSE)))</f>
        <v>#N/A</v>
      </c>
      <c r="T350" s="81" t="e">
        <f t="shared" si="10"/>
        <v>#N/A</v>
      </c>
    </row>
    <row r="351" spans="1:20">
      <c r="A351" s="7"/>
      <c r="E351" s="79"/>
      <c r="F351" s="79"/>
      <c r="G351" s="79"/>
      <c r="H351" s="79"/>
      <c r="L351" s="81"/>
      <c r="O351" s="81"/>
      <c r="R351" s="81">
        <f t="shared" si="11"/>
        <v>0</v>
      </c>
      <c r="S351" s="81" t="e">
        <f>IF(J351="X",0,IF(K351="X",0,VLOOKUP(K351,'1'!$K$3:$L$16,2,FALSE)))</f>
        <v>#N/A</v>
      </c>
      <c r="T351" s="81" t="e">
        <f t="shared" si="10"/>
        <v>#N/A</v>
      </c>
    </row>
    <row r="352" spans="1:20">
      <c r="A352" s="7"/>
      <c r="E352" s="79"/>
      <c r="F352" s="79"/>
      <c r="G352" s="79"/>
      <c r="H352" s="79"/>
      <c r="L352" s="81"/>
      <c r="O352" s="81"/>
      <c r="R352" s="81">
        <f t="shared" si="11"/>
        <v>0</v>
      </c>
      <c r="S352" s="81" t="e">
        <f>IF(J352="X",0,IF(K352="X",0,VLOOKUP(K352,'1'!$K$3:$L$16,2,FALSE)))</f>
        <v>#N/A</v>
      </c>
      <c r="T352" s="81" t="e">
        <f t="shared" si="10"/>
        <v>#N/A</v>
      </c>
    </row>
    <row r="353" spans="1:20">
      <c r="A353" s="7"/>
      <c r="E353" s="79"/>
      <c r="F353" s="79"/>
      <c r="G353" s="79"/>
      <c r="H353" s="79"/>
      <c r="L353" s="81"/>
      <c r="O353" s="81"/>
      <c r="R353" s="81">
        <f t="shared" si="11"/>
        <v>0</v>
      </c>
      <c r="S353" s="81" t="e">
        <f>IF(J353="X",0,IF(K353="X",0,VLOOKUP(K353,'1'!$K$3:$L$16,2,FALSE)))</f>
        <v>#N/A</v>
      </c>
      <c r="T353" s="81" t="e">
        <f t="shared" si="10"/>
        <v>#N/A</v>
      </c>
    </row>
    <row r="354" spans="1:20">
      <c r="A354" s="7"/>
      <c r="E354" s="79"/>
      <c r="F354" s="79"/>
      <c r="G354" s="79"/>
      <c r="H354" s="79"/>
      <c r="L354" s="81"/>
      <c r="O354" s="81"/>
      <c r="R354" s="81">
        <f t="shared" si="11"/>
        <v>0</v>
      </c>
      <c r="S354" s="81" t="e">
        <f>IF(J354="X",0,IF(K354="X",0,VLOOKUP(K354,'1'!$K$3:$L$16,2,FALSE)))</f>
        <v>#N/A</v>
      </c>
      <c r="T354" s="81" t="e">
        <f t="shared" si="10"/>
        <v>#N/A</v>
      </c>
    </row>
    <row r="355" spans="1:20">
      <c r="A355" s="7"/>
      <c r="E355" s="79"/>
      <c r="F355" s="79"/>
      <c r="G355" s="79"/>
      <c r="H355" s="79"/>
      <c r="L355" s="81"/>
      <c r="O355" s="81"/>
      <c r="R355" s="81">
        <f t="shared" si="11"/>
        <v>0</v>
      </c>
      <c r="S355" s="81" t="e">
        <f>IF(J355="X",0,IF(K355="X",0,VLOOKUP(K355,'1'!$K$3:$L$16,2,FALSE)))</f>
        <v>#N/A</v>
      </c>
      <c r="T355" s="81" t="e">
        <f t="shared" si="10"/>
        <v>#N/A</v>
      </c>
    </row>
    <row r="356" spans="1:20">
      <c r="A356" s="7"/>
      <c r="E356" s="79"/>
      <c r="F356" s="79"/>
      <c r="G356" s="79"/>
      <c r="H356" s="79"/>
      <c r="L356" s="81"/>
      <c r="O356" s="81"/>
      <c r="R356" s="81">
        <f t="shared" si="11"/>
        <v>0</v>
      </c>
      <c r="S356" s="81" t="e">
        <f>IF(J356="X",0,IF(K356="X",0,VLOOKUP(K356,'1'!$K$3:$L$16,2,FALSE)))</f>
        <v>#N/A</v>
      </c>
      <c r="T356" s="81" t="e">
        <f t="shared" si="10"/>
        <v>#N/A</v>
      </c>
    </row>
    <row r="357" spans="1:20">
      <c r="A357" s="7"/>
      <c r="E357" s="79"/>
      <c r="F357" s="79"/>
      <c r="G357" s="79"/>
      <c r="H357" s="79"/>
      <c r="L357" s="81"/>
      <c r="O357" s="81"/>
      <c r="R357" s="81">
        <f t="shared" si="11"/>
        <v>0</v>
      </c>
      <c r="S357" s="81" t="e">
        <f>IF(J357="X",0,IF(K357="X",0,VLOOKUP(K357,'1'!$K$3:$L$16,2,FALSE)))</f>
        <v>#N/A</v>
      </c>
      <c r="T357" s="81" t="e">
        <f t="shared" si="10"/>
        <v>#N/A</v>
      </c>
    </row>
    <row r="358" spans="1:20">
      <c r="A358" s="7"/>
      <c r="E358" s="79"/>
      <c r="F358" s="79"/>
      <c r="G358" s="79"/>
      <c r="H358" s="79"/>
      <c r="L358" s="81"/>
      <c r="O358" s="81"/>
      <c r="R358" s="81">
        <f t="shared" si="11"/>
        <v>0</v>
      </c>
      <c r="S358" s="81" t="e">
        <f>IF(J358="X",0,IF(K358="X",0,VLOOKUP(K358,'1'!$K$3:$L$16,2,FALSE)))</f>
        <v>#N/A</v>
      </c>
      <c r="T358" s="81" t="e">
        <f t="shared" si="10"/>
        <v>#N/A</v>
      </c>
    </row>
    <row r="359" spans="1:20">
      <c r="A359" s="7"/>
      <c r="E359" s="79"/>
      <c r="F359" s="79"/>
      <c r="G359" s="79"/>
      <c r="H359" s="79"/>
      <c r="L359" s="81"/>
      <c r="O359" s="81"/>
      <c r="R359" s="81">
        <f t="shared" si="11"/>
        <v>0</v>
      </c>
      <c r="S359" s="81" t="e">
        <f>IF(J359="X",0,IF(K359="X",0,VLOOKUP(K359,'1'!$K$3:$L$16,2,FALSE)))</f>
        <v>#N/A</v>
      </c>
      <c r="T359" s="81" t="e">
        <f t="shared" si="10"/>
        <v>#N/A</v>
      </c>
    </row>
    <row r="360" spans="1:20">
      <c r="A360" s="7"/>
      <c r="E360" s="79"/>
      <c r="F360" s="79"/>
      <c r="G360" s="79"/>
      <c r="H360" s="79"/>
      <c r="L360" s="81"/>
      <c r="O360" s="81"/>
      <c r="R360" s="81">
        <f t="shared" si="11"/>
        <v>0</v>
      </c>
      <c r="S360" s="81" t="e">
        <f>IF(J360="X",0,IF(K360="X",0,VLOOKUP(K360,'1'!$K$3:$L$16,2,FALSE)))</f>
        <v>#N/A</v>
      </c>
      <c r="T360" s="81" t="e">
        <f t="shared" si="10"/>
        <v>#N/A</v>
      </c>
    </row>
    <row r="361" spans="1:20">
      <c r="A361" s="7"/>
      <c r="E361" s="79"/>
      <c r="F361" s="79"/>
      <c r="G361" s="79"/>
      <c r="H361" s="79"/>
      <c r="L361" s="81"/>
      <c r="O361" s="81"/>
      <c r="R361" s="81">
        <f t="shared" si="11"/>
        <v>0</v>
      </c>
      <c r="S361" s="81" t="e">
        <f>IF(J361="X",0,IF(K361="X",0,VLOOKUP(K361,'1'!$K$3:$L$16,2,FALSE)))</f>
        <v>#N/A</v>
      </c>
      <c r="T361" s="81" t="e">
        <f t="shared" si="10"/>
        <v>#N/A</v>
      </c>
    </row>
    <row r="362" spans="1:20">
      <c r="A362" s="7"/>
      <c r="E362" s="79"/>
      <c r="F362" s="79"/>
      <c r="G362" s="79"/>
      <c r="H362" s="79"/>
      <c r="L362" s="81"/>
      <c r="O362" s="81"/>
      <c r="R362" s="81">
        <f t="shared" si="11"/>
        <v>0</v>
      </c>
      <c r="S362" s="81" t="e">
        <f>IF(J362="X",0,IF(K362="X",0,VLOOKUP(K362,'1'!$K$3:$L$16,2,FALSE)))</f>
        <v>#N/A</v>
      </c>
      <c r="T362" s="81" t="e">
        <f t="shared" si="10"/>
        <v>#N/A</v>
      </c>
    </row>
    <row r="363" spans="1:20">
      <c r="A363" s="7"/>
      <c r="E363" s="79"/>
      <c r="F363" s="79"/>
      <c r="G363" s="79"/>
      <c r="H363" s="79"/>
      <c r="L363" s="81"/>
      <c r="O363" s="81"/>
      <c r="R363" s="81">
        <f t="shared" si="11"/>
        <v>0</v>
      </c>
      <c r="S363" s="81" t="e">
        <f>IF(J363="X",0,IF(K363="X",0,VLOOKUP(K363,'1'!$K$3:$L$16,2,FALSE)))</f>
        <v>#N/A</v>
      </c>
      <c r="T363" s="81" t="e">
        <f t="shared" si="10"/>
        <v>#N/A</v>
      </c>
    </row>
    <row r="364" spans="1:20">
      <c r="A364" s="7"/>
      <c r="E364" s="79"/>
      <c r="F364" s="79"/>
      <c r="G364" s="79"/>
      <c r="H364" s="79"/>
      <c r="L364" s="81"/>
      <c r="O364" s="81"/>
      <c r="R364" s="81">
        <f t="shared" si="11"/>
        <v>0</v>
      </c>
      <c r="S364" s="81" t="e">
        <f>IF(J364="X",0,IF(K364="X",0,VLOOKUP(K364,'1'!$K$3:$L$16,2,FALSE)))</f>
        <v>#N/A</v>
      </c>
      <c r="T364" s="81" t="e">
        <f t="shared" si="10"/>
        <v>#N/A</v>
      </c>
    </row>
    <row r="365" spans="1:20">
      <c r="A365" s="7"/>
      <c r="E365" s="79"/>
      <c r="F365" s="79"/>
      <c r="G365" s="79"/>
      <c r="H365" s="79"/>
      <c r="L365" s="81"/>
      <c r="O365" s="81"/>
      <c r="R365" s="81">
        <f t="shared" si="11"/>
        <v>0</v>
      </c>
      <c r="S365" s="81" t="e">
        <f>IF(J365="X",0,IF(K365="X",0,VLOOKUP(K365,'1'!$K$3:$L$16,2,FALSE)))</f>
        <v>#N/A</v>
      </c>
      <c r="T365" s="81" t="e">
        <f t="shared" si="10"/>
        <v>#N/A</v>
      </c>
    </row>
    <row r="366" spans="1:20">
      <c r="A366" s="7"/>
      <c r="E366" s="79"/>
      <c r="F366" s="79"/>
      <c r="G366" s="79"/>
      <c r="H366" s="79"/>
      <c r="L366" s="81"/>
      <c r="O366" s="81"/>
      <c r="R366" s="81">
        <f t="shared" si="11"/>
        <v>0</v>
      </c>
      <c r="S366" s="81" t="e">
        <f>IF(J366="X",0,IF(K366="X",0,VLOOKUP(K366,'1'!$K$3:$L$16,2,FALSE)))</f>
        <v>#N/A</v>
      </c>
      <c r="T366" s="81" t="e">
        <f t="shared" si="10"/>
        <v>#N/A</v>
      </c>
    </row>
    <row r="367" spans="1:20">
      <c r="A367" s="7"/>
      <c r="E367" s="79"/>
      <c r="F367" s="79"/>
      <c r="G367" s="79"/>
      <c r="H367" s="79"/>
      <c r="L367" s="81"/>
      <c r="O367" s="81"/>
      <c r="R367" s="81">
        <f t="shared" si="11"/>
        <v>0</v>
      </c>
      <c r="S367" s="81" t="e">
        <f>IF(J367="X",0,IF(K367="X",0,VLOOKUP(K367,'1'!$K$3:$L$16,2,FALSE)))</f>
        <v>#N/A</v>
      </c>
      <c r="T367" s="81" t="e">
        <f t="shared" si="10"/>
        <v>#N/A</v>
      </c>
    </row>
    <row r="368" spans="1:20">
      <c r="A368" s="7"/>
      <c r="E368" s="79"/>
      <c r="F368" s="79"/>
      <c r="G368" s="79"/>
      <c r="H368" s="79"/>
      <c r="L368" s="81"/>
      <c r="O368" s="81"/>
      <c r="R368" s="81">
        <f t="shared" si="11"/>
        <v>0</v>
      </c>
      <c r="S368" s="81" t="e">
        <f>IF(J368="X",0,IF(K368="X",0,VLOOKUP(K368,'1'!$K$3:$L$16,2,FALSE)))</f>
        <v>#N/A</v>
      </c>
      <c r="T368" s="81" t="e">
        <f t="shared" si="10"/>
        <v>#N/A</v>
      </c>
    </row>
    <row r="369" spans="1:20">
      <c r="A369" s="7"/>
      <c r="E369" s="79"/>
      <c r="F369" s="79"/>
      <c r="G369" s="79"/>
      <c r="H369" s="79"/>
      <c r="L369" s="81"/>
      <c r="O369" s="81"/>
      <c r="R369" s="81">
        <f t="shared" si="11"/>
        <v>0</v>
      </c>
      <c r="S369" s="81" t="e">
        <f>IF(J369="X",0,IF(K369="X",0,VLOOKUP(K369,'1'!$K$3:$L$16,2,FALSE)))</f>
        <v>#N/A</v>
      </c>
      <c r="T369" s="81" t="e">
        <f t="shared" si="10"/>
        <v>#N/A</v>
      </c>
    </row>
    <row r="370" spans="1:20">
      <c r="A370" s="7"/>
      <c r="E370" s="79"/>
      <c r="F370" s="79"/>
      <c r="G370" s="79"/>
      <c r="H370" s="79"/>
      <c r="L370" s="81"/>
      <c r="O370" s="81"/>
      <c r="R370" s="81">
        <f t="shared" si="11"/>
        <v>0</v>
      </c>
      <c r="S370" s="81" t="e">
        <f>IF(J370="X",0,IF(K370="X",0,VLOOKUP(K370,'1'!$K$3:$L$16,2,FALSE)))</f>
        <v>#N/A</v>
      </c>
      <c r="T370" s="81" t="e">
        <f t="shared" si="10"/>
        <v>#N/A</v>
      </c>
    </row>
    <row r="371" spans="1:20">
      <c r="A371" s="7"/>
      <c r="E371" s="79"/>
      <c r="F371" s="79"/>
      <c r="G371" s="79"/>
      <c r="H371" s="79"/>
      <c r="L371" s="81"/>
      <c r="O371" s="81"/>
      <c r="R371" s="81">
        <f t="shared" si="11"/>
        <v>0</v>
      </c>
      <c r="S371" s="81" t="e">
        <f>IF(J371="X",0,IF(K371="X",0,VLOOKUP(K371,'1'!$K$3:$L$16,2,FALSE)))</f>
        <v>#N/A</v>
      </c>
      <c r="T371" s="81" t="e">
        <f t="shared" si="10"/>
        <v>#N/A</v>
      </c>
    </row>
    <row r="372" spans="1:20">
      <c r="A372" s="7"/>
      <c r="E372" s="79"/>
      <c r="F372" s="79"/>
      <c r="G372" s="79"/>
      <c r="H372" s="79"/>
      <c r="L372" s="81"/>
      <c r="O372" s="81"/>
      <c r="R372" s="81">
        <f t="shared" si="11"/>
        <v>0</v>
      </c>
      <c r="S372" s="81" t="e">
        <f>IF(J372="X",0,IF(K372="X",0,VLOOKUP(K372,'1'!$K$3:$L$16,2,FALSE)))</f>
        <v>#N/A</v>
      </c>
      <c r="T372" s="81" t="e">
        <f t="shared" si="10"/>
        <v>#N/A</v>
      </c>
    </row>
    <row r="373" spans="1:20">
      <c r="A373" s="7"/>
      <c r="E373" s="79"/>
      <c r="F373" s="79"/>
      <c r="G373" s="79"/>
      <c r="H373" s="79"/>
      <c r="L373" s="81"/>
      <c r="O373" s="81"/>
      <c r="R373" s="81">
        <f t="shared" si="11"/>
        <v>0</v>
      </c>
      <c r="S373" s="81" t="e">
        <f>IF(J373="X",0,IF(K373="X",0,VLOOKUP(K373,'1'!$K$3:$L$16,2,FALSE)))</f>
        <v>#N/A</v>
      </c>
      <c r="T373" s="81" t="e">
        <f t="shared" si="10"/>
        <v>#N/A</v>
      </c>
    </row>
    <row r="374" spans="1:20">
      <c r="A374" s="7"/>
      <c r="E374" s="79"/>
      <c r="F374" s="79"/>
      <c r="G374" s="79"/>
      <c r="H374" s="79"/>
      <c r="L374" s="81"/>
      <c r="O374" s="81"/>
      <c r="R374" s="81">
        <f t="shared" si="11"/>
        <v>0</v>
      </c>
      <c r="S374" s="81" t="e">
        <f>IF(J374="X",0,IF(K374="X",0,VLOOKUP(K374,'1'!$K$3:$L$16,2,FALSE)))</f>
        <v>#N/A</v>
      </c>
      <c r="T374" s="81" t="e">
        <f t="shared" si="10"/>
        <v>#N/A</v>
      </c>
    </row>
    <row r="375" spans="1:20">
      <c r="A375" s="7"/>
      <c r="E375" s="79"/>
      <c r="F375" s="79"/>
      <c r="G375" s="79"/>
      <c r="H375" s="79"/>
      <c r="L375" s="81"/>
      <c r="O375" s="81"/>
      <c r="R375" s="81">
        <f t="shared" si="11"/>
        <v>0</v>
      </c>
      <c r="S375" s="81" t="e">
        <f>IF(J375="X",0,IF(K375="X",0,VLOOKUP(K375,'1'!$K$3:$L$16,2,FALSE)))</f>
        <v>#N/A</v>
      </c>
      <c r="T375" s="81" t="e">
        <f t="shared" si="10"/>
        <v>#N/A</v>
      </c>
    </row>
    <row r="376" spans="1:20">
      <c r="A376" s="7"/>
      <c r="E376" s="79"/>
      <c r="F376" s="79"/>
      <c r="G376" s="79"/>
      <c r="H376" s="79"/>
      <c r="L376" s="81"/>
      <c r="O376" s="81"/>
      <c r="R376" s="81">
        <f t="shared" si="11"/>
        <v>0</v>
      </c>
      <c r="S376" s="81" t="e">
        <f>IF(J376="X",0,IF(K376="X",0,VLOOKUP(K376,'1'!$K$3:$L$16,2,FALSE)))</f>
        <v>#N/A</v>
      </c>
      <c r="T376" s="81" t="e">
        <f t="shared" si="10"/>
        <v>#N/A</v>
      </c>
    </row>
    <row r="377" spans="1:20">
      <c r="A377" s="7"/>
      <c r="E377" s="79"/>
      <c r="F377" s="79"/>
      <c r="G377" s="79"/>
      <c r="H377" s="79"/>
      <c r="L377" s="81"/>
      <c r="O377" s="81"/>
      <c r="R377" s="81">
        <f t="shared" si="11"/>
        <v>0</v>
      </c>
      <c r="S377" s="81" t="e">
        <f>IF(J377="X",0,IF(K377="X",0,VLOOKUP(K377,'1'!$K$3:$L$16,2,FALSE)))</f>
        <v>#N/A</v>
      </c>
      <c r="T377" s="81" t="e">
        <f t="shared" si="10"/>
        <v>#N/A</v>
      </c>
    </row>
    <row r="378" spans="1:20">
      <c r="A378" s="7"/>
      <c r="E378" s="79"/>
      <c r="F378" s="79"/>
      <c r="G378" s="79"/>
      <c r="H378" s="79"/>
      <c r="L378" s="81"/>
      <c r="O378" s="81"/>
      <c r="R378" s="81">
        <f t="shared" si="11"/>
        <v>0</v>
      </c>
      <c r="S378" s="81" t="e">
        <f>IF(J378="X",0,IF(K378="X",0,VLOOKUP(K378,'1'!$K$3:$L$16,2,FALSE)))</f>
        <v>#N/A</v>
      </c>
      <c r="T378" s="81" t="e">
        <f t="shared" si="10"/>
        <v>#N/A</v>
      </c>
    </row>
    <row r="379" spans="1:20">
      <c r="A379" s="7"/>
      <c r="E379" s="79"/>
      <c r="F379" s="79"/>
      <c r="G379" s="79"/>
      <c r="H379" s="79"/>
      <c r="L379" s="81"/>
      <c r="O379" s="81"/>
      <c r="R379" s="81">
        <f t="shared" si="11"/>
        <v>0</v>
      </c>
      <c r="S379" s="81" t="e">
        <f>IF(J379="X",0,IF(K379="X",0,VLOOKUP(K379,'1'!$K$3:$L$16,2,FALSE)))</f>
        <v>#N/A</v>
      </c>
      <c r="T379" s="81" t="e">
        <f t="shared" si="10"/>
        <v>#N/A</v>
      </c>
    </row>
    <row r="380" spans="1:20">
      <c r="A380" s="7"/>
      <c r="E380" s="79"/>
      <c r="F380" s="79"/>
      <c r="G380" s="79"/>
      <c r="H380" s="79"/>
      <c r="L380" s="81"/>
      <c r="O380" s="81"/>
      <c r="R380" s="81">
        <f t="shared" si="11"/>
        <v>0</v>
      </c>
      <c r="S380" s="81" t="e">
        <f>IF(J380="X",0,IF(K380="X",0,VLOOKUP(K380,'1'!$K$3:$L$16,2,FALSE)))</f>
        <v>#N/A</v>
      </c>
      <c r="T380" s="81" t="e">
        <f t="shared" si="10"/>
        <v>#N/A</v>
      </c>
    </row>
    <row r="381" spans="1:20">
      <c r="A381" s="7"/>
      <c r="E381" s="79"/>
      <c r="F381" s="79"/>
      <c r="G381" s="79"/>
      <c r="H381" s="79"/>
      <c r="L381" s="81"/>
      <c r="O381" s="81"/>
      <c r="R381" s="81">
        <f t="shared" si="11"/>
        <v>0</v>
      </c>
      <c r="S381" s="81" t="e">
        <f>IF(J381="X",0,IF(K381="X",0,VLOOKUP(K381,'1'!$K$3:$L$16,2,FALSE)))</f>
        <v>#N/A</v>
      </c>
      <c r="T381" s="81" t="e">
        <f t="shared" si="10"/>
        <v>#N/A</v>
      </c>
    </row>
    <row r="382" spans="1:20">
      <c r="A382" s="7"/>
      <c r="E382" s="79"/>
      <c r="F382" s="79"/>
      <c r="G382" s="79"/>
      <c r="H382" s="79"/>
      <c r="L382" s="81"/>
      <c r="O382" s="81"/>
      <c r="R382" s="81">
        <f t="shared" si="11"/>
        <v>0</v>
      </c>
      <c r="S382" s="81" t="e">
        <f>IF(J382="X",0,IF(K382="X",0,VLOOKUP(K382,'1'!$K$3:$L$16,2,FALSE)))</f>
        <v>#N/A</v>
      </c>
      <c r="T382" s="81" t="e">
        <f t="shared" si="10"/>
        <v>#N/A</v>
      </c>
    </row>
    <row r="383" spans="1:20">
      <c r="A383" s="7"/>
      <c r="E383" s="79"/>
      <c r="F383" s="79"/>
      <c r="G383" s="79"/>
      <c r="H383" s="79"/>
      <c r="L383" s="81"/>
      <c r="O383" s="81"/>
      <c r="R383" s="81">
        <f t="shared" si="11"/>
        <v>0</v>
      </c>
      <c r="S383" s="81" t="e">
        <f>IF(J383="X",0,IF(K383="X",0,VLOOKUP(K383,'1'!$K$3:$L$16,2,FALSE)))</f>
        <v>#N/A</v>
      </c>
      <c r="T383" s="81" t="e">
        <f t="shared" si="10"/>
        <v>#N/A</v>
      </c>
    </row>
    <row r="384" spans="1:20">
      <c r="A384" s="7"/>
      <c r="E384" s="79"/>
      <c r="F384" s="79"/>
      <c r="G384" s="79"/>
      <c r="H384" s="79"/>
      <c r="L384" s="81"/>
      <c r="O384" s="81"/>
      <c r="R384" s="81">
        <f t="shared" si="11"/>
        <v>0</v>
      </c>
      <c r="S384" s="81" t="e">
        <f>IF(J384="X",0,IF(K384="X",0,VLOOKUP(K384,'1'!$K$3:$L$16,2,FALSE)))</f>
        <v>#N/A</v>
      </c>
      <c r="T384" s="81" t="e">
        <f t="shared" si="10"/>
        <v>#N/A</v>
      </c>
    </row>
    <row r="385" spans="1:20">
      <c r="A385" s="7"/>
      <c r="E385" s="79"/>
      <c r="F385" s="79"/>
      <c r="G385" s="79"/>
      <c r="H385" s="79"/>
      <c r="L385" s="81"/>
      <c r="O385" s="81"/>
      <c r="R385" s="81">
        <f t="shared" si="11"/>
        <v>0</v>
      </c>
      <c r="S385" s="81" t="e">
        <f>IF(J385="X",0,IF(K385="X",0,VLOOKUP(K385,'1'!$K$3:$L$16,2,FALSE)))</f>
        <v>#N/A</v>
      </c>
      <c r="T385" s="81" t="e">
        <f t="shared" si="10"/>
        <v>#N/A</v>
      </c>
    </row>
    <row r="386" spans="1:20">
      <c r="A386" s="7"/>
      <c r="E386" s="79"/>
      <c r="F386" s="79"/>
      <c r="G386" s="79"/>
      <c r="H386" s="79"/>
      <c r="L386" s="81"/>
      <c r="O386" s="81"/>
      <c r="R386" s="81">
        <f t="shared" si="11"/>
        <v>0</v>
      </c>
      <c r="S386" s="81" t="e">
        <f>IF(J386="X",0,IF(K386="X",0,VLOOKUP(K386,'1'!$K$3:$L$16,2,FALSE)))</f>
        <v>#N/A</v>
      </c>
      <c r="T386" s="81" t="e">
        <f t="shared" si="10"/>
        <v>#N/A</v>
      </c>
    </row>
    <row r="387" spans="1:20">
      <c r="A387" s="7"/>
      <c r="E387" s="79"/>
      <c r="F387" s="79"/>
      <c r="G387" s="79"/>
      <c r="H387" s="79"/>
      <c r="L387" s="81"/>
      <c r="O387" s="81"/>
      <c r="R387" s="81">
        <f t="shared" si="11"/>
        <v>0</v>
      </c>
      <c r="S387" s="81" t="e">
        <f>IF(J387="X",0,IF(K387="X",0,VLOOKUP(K387,'1'!$K$3:$L$16,2,FALSE)))</f>
        <v>#N/A</v>
      </c>
      <c r="T387" s="81" t="e">
        <f t="shared" si="10"/>
        <v>#N/A</v>
      </c>
    </row>
    <row r="388" spans="1:20">
      <c r="A388" s="7"/>
      <c r="E388" s="79"/>
      <c r="F388" s="79"/>
      <c r="G388" s="79"/>
      <c r="H388" s="79"/>
      <c r="L388" s="81"/>
      <c r="O388" s="81"/>
      <c r="R388" s="81">
        <f t="shared" si="11"/>
        <v>0</v>
      </c>
      <c r="S388" s="81" t="e">
        <f>IF(J388="X",0,IF(K388="X",0,VLOOKUP(K388,'1'!$K$3:$L$16,2,FALSE)))</f>
        <v>#N/A</v>
      </c>
      <c r="T388" s="81" t="e">
        <f t="shared" ref="T388:T451" si="12">R388*S388</f>
        <v>#N/A</v>
      </c>
    </row>
    <row r="389" spans="1:20">
      <c r="A389" s="7"/>
      <c r="E389" s="79"/>
      <c r="F389" s="79"/>
      <c r="G389" s="79"/>
      <c r="H389" s="79"/>
      <c r="L389" s="81"/>
      <c r="O389" s="81"/>
      <c r="R389" s="81">
        <f t="shared" ref="R389:R452" si="13">SUM(M389+P389)</f>
        <v>0</v>
      </c>
      <c r="S389" s="81" t="e">
        <f>IF(J389="X",0,IF(K389="X",0,VLOOKUP(K389,'1'!$K$3:$L$16,2,FALSE)))</f>
        <v>#N/A</v>
      </c>
      <c r="T389" s="81" t="e">
        <f t="shared" si="12"/>
        <v>#N/A</v>
      </c>
    </row>
    <row r="390" spans="1:20">
      <c r="A390" s="7"/>
      <c r="E390" s="79"/>
      <c r="F390" s="79"/>
      <c r="G390" s="79"/>
      <c r="H390" s="79"/>
      <c r="L390" s="81"/>
      <c r="O390" s="81"/>
      <c r="R390" s="81">
        <f t="shared" si="13"/>
        <v>0</v>
      </c>
      <c r="S390" s="81" t="e">
        <f>IF(J390="X",0,IF(K390="X",0,VLOOKUP(K390,'1'!$K$3:$L$16,2,FALSE)))</f>
        <v>#N/A</v>
      </c>
      <c r="T390" s="81" t="e">
        <f t="shared" si="12"/>
        <v>#N/A</v>
      </c>
    </row>
    <row r="391" spans="1:20">
      <c r="A391" s="7"/>
      <c r="E391" s="79"/>
      <c r="F391" s="79"/>
      <c r="G391" s="79"/>
      <c r="H391" s="79"/>
      <c r="L391" s="81"/>
      <c r="O391" s="81"/>
      <c r="R391" s="81">
        <f t="shared" si="13"/>
        <v>0</v>
      </c>
      <c r="S391" s="81" t="e">
        <f>IF(J391="X",0,IF(K391="X",0,VLOOKUP(K391,'1'!$K$3:$L$16,2,FALSE)))</f>
        <v>#N/A</v>
      </c>
      <c r="T391" s="81" t="e">
        <f t="shared" si="12"/>
        <v>#N/A</v>
      </c>
    </row>
    <row r="392" spans="1:20">
      <c r="A392" s="7"/>
      <c r="E392" s="79"/>
      <c r="F392" s="79"/>
      <c r="G392" s="79"/>
      <c r="H392" s="79"/>
      <c r="L392" s="81"/>
      <c r="O392" s="81"/>
      <c r="R392" s="81">
        <f t="shared" si="13"/>
        <v>0</v>
      </c>
      <c r="S392" s="81" t="e">
        <f>IF(J392="X",0,IF(K392="X",0,VLOOKUP(K392,'1'!$K$3:$L$16,2,FALSE)))</f>
        <v>#N/A</v>
      </c>
      <c r="T392" s="81" t="e">
        <f t="shared" si="12"/>
        <v>#N/A</v>
      </c>
    </row>
    <row r="393" spans="1:20">
      <c r="A393" s="7"/>
      <c r="E393" s="79"/>
      <c r="F393" s="79"/>
      <c r="G393" s="79"/>
      <c r="H393" s="79"/>
      <c r="L393" s="81"/>
      <c r="O393" s="81"/>
      <c r="R393" s="81">
        <f t="shared" si="13"/>
        <v>0</v>
      </c>
      <c r="S393" s="81" t="e">
        <f>IF(J393="X",0,IF(K393="X",0,VLOOKUP(K393,'1'!$K$3:$L$16,2,FALSE)))</f>
        <v>#N/A</v>
      </c>
      <c r="T393" s="81" t="e">
        <f t="shared" si="12"/>
        <v>#N/A</v>
      </c>
    </row>
    <row r="394" spans="1:20">
      <c r="A394" s="7"/>
      <c r="E394" s="79"/>
      <c r="F394" s="79"/>
      <c r="G394" s="79"/>
      <c r="H394" s="79"/>
      <c r="L394" s="81"/>
      <c r="O394" s="81"/>
      <c r="R394" s="81">
        <f t="shared" si="13"/>
        <v>0</v>
      </c>
      <c r="S394" s="81" t="e">
        <f>IF(J394="X",0,IF(K394="X",0,VLOOKUP(K394,'1'!$K$3:$L$16,2,FALSE)))</f>
        <v>#N/A</v>
      </c>
      <c r="T394" s="81" t="e">
        <f t="shared" si="12"/>
        <v>#N/A</v>
      </c>
    </row>
    <row r="395" spans="1:20">
      <c r="A395" s="7"/>
      <c r="E395" s="79"/>
      <c r="F395" s="79"/>
      <c r="G395" s="79"/>
      <c r="H395" s="79"/>
      <c r="L395" s="81"/>
      <c r="O395" s="81"/>
      <c r="R395" s="81">
        <f t="shared" si="13"/>
        <v>0</v>
      </c>
      <c r="S395" s="81" t="e">
        <f>IF(J395="X",0,IF(K395="X",0,VLOOKUP(K395,'1'!$K$3:$L$16,2,FALSE)))</f>
        <v>#N/A</v>
      </c>
      <c r="T395" s="81" t="e">
        <f t="shared" si="12"/>
        <v>#N/A</v>
      </c>
    </row>
    <row r="396" spans="1:20">
      <c r="A396" s="7"/>
      <c r="E396" s="79"/>
      <c r="F396" s="79"/>
      <c r="G396" s="79"/>
      <c r="H396" s="79"/>
      <c r="L396" s="81"/>
      <c r="O396" s="81"/>
      <c r="R396" s="81">
        <f t="shared" si="13"/>
        <v>0</v>
      </c>
      <c r="S396" s="81" t="e">
        <f>IF(J396="X",0,IF(K396="X",0,VLOOKUP(K396,'1'!$K$3:$L$16,2,FALSE)))</f>
        <v>#N/A</v>
      </c>
      <c r="T396" s="81" t="e">
        <f t="shared" si="12"/>
        <v>#N/A</v>
      </c>
    </row>
    <row r="397" spans="1:20">
      <c r="A397" s="7"/>
      <c r="E397" s="79"/>
      <c r="F397" s="79"/>
      <c r="G397" s="79"/>
      <c r="H397" s="79"/>
      <c r="L397" s="81"/>
      <c r="O397" s="81"/>
      <c r="R397" s="81">
        <f t="shared" si="13"/>
        <v>0</v>
      </c>
      <c r="S397" s="81" t="e">
        <f>IF(J397="X",0,IF(K397="X",0,VLOOKUP(K397,'1'!$K$3:$L$16,2,FALSE)))</f>
        <v>#N/A</v>
      </c>
      <c r="T397" s="81" t="e">
        <f t="shared" si="12"/>
        <v>#N/A</v>
      </c>
    </row>
    <row r="398" spans="1:20">
      <c r="A398" s="7"/>
      <c r="E398" s="79"/>
      <c r="F398" s="79"/>
      <c r="G398" s="79"/>
      <c r="H398" s="79"/>
      <c r="L398" s="81"/>
      <c r="O398" s="81"/>
      <c r="R398" s="81">
        <f t="shared" si="13"/>
        <v>0</v>
      </c>
      <c r="S398" s="81" t="e">
        <f>IF(J398="X",0,IF(K398="X",0,VLOOKUP(K398,'1'!$K$3:$L$16,2,FALSE)))</f>
        <v>#N/A</v>
      </c>
      <c r="T398" s="81" t="e">
        <f t="shared" si="12"/>
        <v>#N/A</v>
      </c>
    </row>
    <row r="399" spans="1:20">
      <c r="A399" s="7"/>
      <c r="E399" s="79"/>
      <c r="F399" s="79"/>
      <c r="G399" s="79"/>
      <c r="H399" s="79"/>
      <c r="L399" s="81"/>
      <c r="O399" s="81"/>
      <c r="R399" s="81">
        <f t="shared" si="13"/>
        <v>0</v>
      </c>
      <c r="S399" s="81" t="e">
        <f>IF(J399="X",0,IF(K399="X",0,VLOOKUP(K399,'1'!$K$3:$L$16,2,FALSE)))</f>
        <v>#N/A</v>
      </c>
      <c r="T399" s="81" t="e">
        <f t="shared" si="12"/>
        <v>#N/A</v>
      </c>
    </row>
    <row r="400" spans="1:20">
      <c r="A400" s="7"/>
      <c r="E400" s="79"/>
      <c r="F400" s="79"/>
      <c r="G400" s="79"/>
      <c r="H400" s="79"/>
      <c r="L400" s="81"/>
      <c r="O400" s="81"/>
      <c r="R400" s="81">
        <f t="shared" si="13"/>
        <v>0</v>
      </c>
      <c r="S400" s="81" t="e">
        <f>IF(J400="X",0,IF(K400="X",0,VLOOKUP(K400,'1'!$K$3:$L$16,2,FALSE)))</f>
        <v>#N/A</v>
      </c>
      <c r="T400" s="81" t="e">
        <f t="shared" si="12"/>
        <v>#N/A</v>
      </c>
    </row>
    <row r="401" spans="1:20">
      <c r="A401" s="7"/>
      <c r="E401" s="79"/>
      <c r="F401" s="79"/>
      <c r="G401" s="79"/>
      <c r="H401" s="79"/>
      <c r="L401" s="81"/>
      <c r="O401" s="81"/>
      <c r="R401" s="81">
        <f t="shared" si="13"/>
        <v>0</v>
      </c>
      <c r="S401" s="81" t="e">
        <f>IF(J401="X",0,IF(K401="X",0,VLOOKUP(K401,'1'!$K$3:$L$16,2,FALSE)))</f>
        <v>#N/A</v>
      </c>
      <c r="T401" s="81" t="e">
        <f t="shared" si="12"/>
        <v>#N/A</v>
      </c>
    </row>
    <row r="402" spans="1:20">
      <c r="A402" s="7"/>
      <c r="E402" s="79"/>
      <c r="F402" s="79"/>
      <c r="G402" s="79"/>
      <c r="H402" s="79"/>
      <c r="L402" s="81"/>
      <c r="O402" s="81"/>
      <c r="R402" s="81">
        <f t="shared" si="13"/>
        <v>0</v>
      </c>
      <c r="S402" s="81" t="e">
        <f>IF(J402="X",0,IF(K402="X",0,VLOOKUP(K402,'1'!$K$3:$L$16,2,FALSE)))</f>
        <v>#N/A</v>
      </c>
      <c r="T402" s="81" t="e">
        <f t="shared" si="12"/>
        <v>#N/A</v>
      </c>
    </row>
    <row r="403" spans="1:20">
      <c r="A403" s="7"/>
      <c r="E403" s="79"/>
      <c r="F403" s="79"/>
      <c r="G403" s="79"/>
      <c r="H403" s="79"/>
      <c r="L403" s="81"/>
      <c r="O403" s="81"/>
      <c r="R403" s="81">
        <f t="shared" si="13"/>
        <v>0</v>
      </c>
      <c r="S403" s="81" t="e">
        <f>IF(J403="X",0,IF(K403="X",0,VLOOKUP(K403,'1'!$K$3:$L$16,2,FALSE)))</f>
        <v>#N/A</v>
      </c>
      <c r="T403" s="81" t="e">
        <f t="shared" si="12"/>
        <v>#N/A</v>
      </c>
    </row>
    <row r="404" spans="1:20">
      <c r="A404" s="7"/>
      <c r="E404" s="79"/>
      <c r="F404" s="79"/>
      <c r="G404" s="79"/>
      <c r="H404" s="79"/>
      <c r="L404" s="81"/>
      <c r="O404" s="81"/>
      <c r="R404" s="81">
        <f t="shared" si="13"/>
        <v>0</v>
      </c>
      <c r="S404" s="81" t="e">
        <f>IF(J404="X",0,IF(K404="X",0,VLOOKUP(K404,'1'!$K$3:$L$16,2,FALSE)))</f>
        <v>#N/A</v>
      </c>
      <c r="T404" s="81" t="e">
        <f t="shared" si="12"/>
        <v>#N/A</v>
      </c>
    </row>
    <row r="405" spans="1:20">
      <c r="A405" s="7"/>
      <c r="E405" s="79"/>
      <c r="F405" s="79"/>
      <c r="G405" s="79"/>
      <c r="H405" s="79"/>
      <c r="L405" s="81"/>
      <c r="O405" s="81"/>
      <c r="R405" s="81">
        <f t="shared" si="13"/>
        <v>0</v>
      </c>
      <c r="S405" s="81" t="e">
        <f>IF(J405="X",0,IF(K405="X",0,VLOOKUP(K405,'1'!$K$3:$L$16,2,FALSE)))</f>
        <v>#N/A</v>
      </c>
      <c r="T405" s="81" t="e">
        <f t="shared" si="12"/>
        <v>#N/A</v>
      </c>
    </row>
    <row r="406" spans="1:20">
      <c r="A406" s="7"/>
      <c r="E406" s="79"/>
      <c r="F406" s="79"/>
      <c r="G406" s="79"/>
      <c r="H406" s="79"/>
      <c r="L406" s="81"/>
      <c r="O406" s="81"/>
      <c r="R406" s="81">
        <f t="shared" si="13"/>
        <v>0</v>
      </c>
      <c r="S406" s="81" t="e">
        <f>IF(J406="X",0,IF(K406="X",0,VLOOKUP(K406,'1'!$K$3:$L$16,2,FALSE)))</f>
        <v>#N/A</v>
      </c>
      <c r="T406" s="81" t="e">
        <f t="shared" si="12"/>
        <v>#N/A</v>
      </c>
    </row>
    <row r="407" spans="1:20">
      <c r="A407" s="7"/>
      <c r="E407" s="79"/>
      <c r="F407" s="79"/>
      <c r="G407" s="79"/>
      <c r="H407" s="79"/>
      <c r="L407" s="81"/>
      <c r="O407" s="81"/>
      <c r="R407" s="81">
        <f t="shared" si="13"/>
        <v>0</v>
      </c>
      <c r="S407" s="81" t="e">
        <f>IF(J407="X",0,IF(K407="X",0,VLOOKUP(K407,'1'!$K$3:$L$16,2,FALSE)))</f>
        <v>#N/A</v>
      </c>
      <c r="T407" s="81" t="e">
        <f t="shared" si="12"/>
        <v>#N/A</v>
      </c>
    </row>
    <row r="408" spans="1:20">
      <c r="A408" s="7"/>
      <c r="E408" s="79"/>
      <c r="F408" s="79"/>
      <c r="G408" s="79"/>
      <c r="H408" s="79"/>
      <c r="L408" s="81"/>
      <c r="O408" s="81"/>
      <c r="R408" s="81">
        <f t="shared" si="13"/>
        <v>0</v>
      </c>
      <c r="S408" s="81" t="e">
        <f>IF(J408="X",0,IF(K408="X",0,VLOOKUP(K408,'1'!$K$3:$L$16,2,FALSE)))</f>
        <v>#N/A</v>
      </c>
      <c r="T408" s="81" t="e">
        <f t="shared" si="12"/>
        <v>#N/A</v>
      </c>
    </row>
    <row r="409" spans="1:20">
      <c r="A409" s="7"/>
      <c r="E409" s="79"/>
      <c r="F409" s="79"/>
      <c r="G409" s="79"/>
      <c r="H409" s="79"/>
      <c r="L409" s="81"/>
      <c r="O409" s="81"/>
      <c r="R409" s="81">
        <f t="shared" si="13"/>
        <v>0</v>
      </c>
      <c r="S409" s="81" t="e">
        <f>IF(J409="X",0,IF(K409="X",0,VLOOKUP(K409,'1'!$K$3:$L$16,2,FALSE)))</f>
        <v>#N/A</v>
      </c>
      <c r="T409" s="81" t="e">
        <f t="shared" si="12"/>
        <v>#N/A</v>
      </c>
    </row>
    <row r="410" spans="1:20">
      <c r="A410" s="7"/>
      <c r="E410" s="79"/>
      <c r="F410" s="79"/>
      <c r="G410" s="79"/>
      <c r="H410" s="79"/>
      <c r="L410" s="81"/>
      <c r="O410" s="81"/>
      <c r="R410" s="81">
        <f t="shared" si="13"/>
        <v>0</v>
      </c>
      <c r="S410" s="81" t="e">
        <f>IF(J410="X",0,IF(K410="X",0,VLOOKUP(K410,'1'!$K$3:$L$16,2,FALSE)))</f>
        <v>#N/A</v>
      </c>
      <c r="T410" s="81" t="e">
        <f t="shared" si="12"/>
        <v>#N/A</v>
      </c>
    </row>
    <row r="411" spans="1:20">
      <c r="A411" s="7"/>
      <c r="E411" s="79"/>
      <c r="F411" s="79"/>
      <c r="G411" s="79"/>
      <c r="H411" s="79"/>
      <c r="L411" s="81"/>
      <c r="O411" s="81"/>
      <c r="R411" s="81">
        <f t="shared" si="13"/>
        <v>0</v>
      </c>
      <c r="S411" s="81" t="e">
        <f>IF(J411="X",0,IF(K411="X",0,VLOOKUP(K411,'1'!$K$3:$L$16,2,FALSE)))</f>
        <v>#N/A</v>
      </c>
      <c r="T411" s="81" t="e">
        <f t="shared" si="12"/>
        <v>#N/A</v>
      </c>
    </row>
    <row r="412" spans="1:20">
      <c r="A412" s="7"/>
      <c r="E412" s="79"/>
      <c r="F412" s="79"/>
      <c r="G412" s="79"/>
      <c r="H412" s="79"/>
      <c r="L412" s="81"/>
      <c r="O412" s="81"/>
      <c r="R412" s="81">
        <f t="shared" si="13"/>
        <v>0</v>
      </c>
      <c r="S412" s="81" t="e">
        <f>IF(J412="X",0,IF(K412="X",0,VLOOKUP(K412,'1'!$K$3:$L$16,2,FALSE)))</f>
        <v>#N/A</v>
      </c>
      <c r="T412" s="81" t="e">
        <f t="shared" si="12"/>
        <v>#N/A</v>
      </c>
    </row>
    <row r="413" spans="1:20">
      <c r="A413" s="7"/>
      <c r="E413" s="79"/>
      <c r="F413" s="79"/>
      <c r="G413" s="79"/>
      <c r="H413" s="79"/>
      <c r="L413" s="81"/>
      <c r="O413" s="81"/>
      <c r="R413" s="81">
        <f t="shared" si="13"/>
        <v>0</v>
      </c>
      <c r="S413" s="81" t="e">
        <f>IF(J413="X",0,IF(K413="X",0,VLOOKUP(K413,'1'!$K$3:$L$16,2,FALSE)))</f>
        <v>#N/A</v>
      </c>
      <c r="T413" s="81" t="e">
        <f t="shared" si="12"/>
        <v>#N/A</v>
      </c>
    </row>
    <row r="414" spans="1:20">
      <c r="A414" s="7"/>
      <c r="E414" s="79"/>
      <c r="F414" s="79"/>
      <c r="G414" s="79"/>
      <c r="H414" s="79"/>
      <c r="L414" s="81"/>
      <c r="O414" s="81"/>
      <c r="R414" s="81">
        <f t="shared" si="13"/>
        <v>0</v>
      </c>
      <c r="S414" s="81" t="e">
        <f>IF(J414="X",0,IF(K414="X",0,VLOOKUP(K414,'1'!$K$3:$L$16,2,FALSE)))</f>
        <v>#N/A</v>
      </c>
      <c r="T414" s="81" t="e">
        <f t="shared" si="12"/>
        <v>#N/A</v>
      </c>
    </row>
    <row r="415" spans="1:20">
      <c r="A415" s="7"/>
      <c r="E415" s="79"/>
      <c r="F415" s="79"/>
      <c r="G415" s="79"/>
      <c r="H415" s="79"/>
      <c r="L415" s="81"/>
      <c r="O415" s="81"/>
      <c r="R415" s="81">
        <f t="shared" si="13"/>
        <v>0</v>
      </c>
      <c r="S415" s="81" t="e">
        <f>IF(J415="X",0,IF(K415="X",0,VLOOKUP(K415,'1'!$K$3:$L$16,2,FALSE)))</f>
        <v>#N/A</v>
      </c>
      <c r="T415" s="81" t="e">
        <f t="shared" si="12"/>
        <v>#N/A</v>
      </c>
    </row>
    <row r="416" spans="1:20">
      <c r="A416" s="7"/>
      <c r="E416" s="79"/>
      <c r="F416" s="79"/>
      <c r="G416" s="79"/>
      <c r="H416" s="79"/>
      <c r="L416" s="81"/>
      <c r="O416" s="81"/>
      <c r="R416" s="81">
        <f t="shared" si="13"/>
        <v>0</v>
      </c>
      <c r="S416" s="81" t="e">
        <f>IF(J416="X",0,IF(K416="X",0,VLOOKUP(K416,'1'!$K$3:$L$16,2,FALSE)))</f>
        <v>#N/A</v>
      </c>
      <c r="T416" s="81" t="e">
        <f t="shared" si="12"/>
        <v>#N/A</v>
      </c>
    </row>
    <row r="417" spans="1:20">
      <c r="A417" s="7"/>
      <c r="E417" s="79"/>
      <c r="F417" s="79"/>
      <c r="G417" s="79"/>
      <c r="H417" s="79"/>
      <c r="L417" s="81"/>
      <c r="O417" s="81"/>
      <c r="R417" s="81">
        <f t="shared" si="13"/>
        <v>0</v>
      </c>
      <c r="S417" s="81" t="e">
        <f>IF(J417="X",0,IF(K417="X",0,VLOOKUP(K417,'1'!$K$3:$L$16,2,FALSE)))</f>
        <v>#N/A</v>
      </c>
      <c r="T417" s="81" t="e">
        <f t="shared" si="12"/>
        <v>#N/A</v>
      </c>
    </row>
    <row r="418" spans="1:20">
      <c r="A418" s="7"/>
      <c r="E418" s="79"/>
      <c r="F418" s="79"/>
      <c r="G418" s="79"/>
      <c r="H418" s="79"/>
      <c r="L418" s="81"/>
      <c r="O418" s="81"/>
      <c r="R418" s="81">
        <f t="shared" si="13"/>
        <v>0</v>
      </c>
      <c r="S418" s="81" t="e">
        <f>IF(J418="X",0,IF(K418="X",0,VLOOKUP(K418,'1'!$K$3:$L$16,2,FALSE)))</f>
        <v>#N/A</v>
      </c>
      <c r="T418" s="81" t="e">
        <f t="shared" si="12"/>
        <v>#N/A</v>
      </c>
    </row>
    <row r="419" spans="1:20">
      <c r="A419" s="7"/>
      <c r="E419" s="79"/>
      <c r="F419" s="79"/>
      <c r="G419" s="79"/>
      <c r="H419" s="79"/>
      <c r="L419" s="81"/>
      <c r="O419" s="81"/>
      <c r="R419" s="81">
        <f t="shared" si="13"/>
        <v>0</v>
      </c>
      <c r="S419" s="81" t="e">
        <f>IF(J419="X",0,IF(K419="X",0,VLOOKUP(K419,'1'!$K$3:$L$16,2,FALSE)))</f>
        <v>#N/A</v>
      </c>
      <c r="T419" s="81" t="e">
        <f t="shared" si="12"/>
        <v>#N/A</v>
      </c>
    </row>
    <row r="420" spans="1:20">
      <c r="A420" s="7"/>
      <c r="E420" s="79"/>
      <c r="F420" s="79"/>
      <c r="G420" s="79"/>
      <c r="H420" s="79"/>
      <c r="L420" s="81"/>
      <c r="O420" s="81"/>
      <c r="R420" s="81">
        <f t="shared" si="13"/>
        <v>0</v>
      </c>
      <c r="S420" s="81" t="e">
        <f>IF(J420="X",0,IF(K420="X",0,VLOOKUP(K420,'1'!$K$3:$L$16,2,FALSE)))</f>
        <v>#N/A</v>
      </c>
      <c r="T420" s="81" t="e">
        <f t="shared" si="12"/>
        <v>#N/A</v>
      </c>
    </row>
    <row r="421" spans="1:20">
      <c r="A421" s="7"/>
      <c r="E421" s="79"/>
      <c r="F421" s="79"/>
      <c r="G421" s="79"/>
      <c r="H421" s="79"/>
      <c r="L421" s="81"/>
      <c r="O421" s="81"/>
      <c r="R421" s="81">
        <f t="shared" si="13"/>
        <v>0</v>
      </c>
      <c r="S421" s="81" t="e">
        <f>IF(J421="X",0,IF(K421="X",0,VLOOKUP(K421,'1'!$K$3:$L$16,2,FALSE)))</f>
        <v>#N/A</v>
      </c>
      <c r="T421" s="81" t="e">
        <f t="shared" si="12"/>
        <v>#N/A</v>
      </c>
    </row>
    <row r="422" spans="1:20">
      <c r="A422" s="7"/>
      <c r="E422" s="79"/>
      <c r="F422" s="79"/>
      <c r="G422" s="79"/>
      <c r="H422" s="79"/>
      <c r="L422" s="81"/>
      <c r="O422" s="81"/>
      <c r="R422" s="81">
        <f t="shared" si="13"/>
        <v>0</v>
      </c>
      <c r="S422" s="81" t="e">
        <f>IF(J422="X",0,IF(K422="X",0,VLOOKUP(K422,'1'!$K$3:$L$16,2,FALSE)))</f>
        <v>#N/A</v>
      </c>
      <c r="T422" s="81" t="e">
        <f t="shared" si="12"/>
        <v>#N/A</v>
      </c>
    </row>
    <row r="423" spans="1:20">
      <c r="A423" s="7"/>
      <c r="E423" s="79"/>
      <c r="F423" s="79"/>
      <c r="G423" s="79"/>
      <c r="H423" s="79"/>
      <c r="L423" s="81"/>
      <c r="O423" s="81"/>
      <c r="R423" s="81">
        <f t="shared" si="13"/>
        <v>0</v>
      </c>
      <c r="S423" s="81" t="e">
        <f>IF(J423="X",0,IF(K423="X",0,VLOOKUP(K423,'1'!$K$3:$L$16,2,FALSE)))</f>
        <v>#N/A</v>
      </c>
      <c r="T423" s="81" t="e">
        <f t="shared" si="12"/>
        <v>#N/A</v>
      </c>
    </row>
    <row r="424" spans="1:20">
      <c r="A424" s="7"/>
      <c r="E424" s="79"/>
      <c r="F424" s="79"/>
      <c r="G424" s="79"/>
      <c r="H424" s="79"/>
      <c r="L424" s="81"/>
      <c r="O424" s="81"/>
      <c r="R424" s="81">
        <f t="shared" si="13"/>
        <v>0</v>
      </c>
      <c r="S424" s="81" t="e">
        <f>IF(J424="X",0,IF(K424="X",0,VLOOKUP(K424,'1'!$K$3:$L$16,2,FALSE)))</f>
        <v>#N/A</v>
      </c>
      <c r="T424" s="81" t="e">
        <f t="shared" si="12"/>
        <v>#N/A</v>
      </c>
    </row>
    <row r="425" spans="1:20">
      <c r="A425" s="7"/>
      <c r="E425" s="79"/>
      <c r="F425" s="79"/>
      <c r="G425" s="79"/>
      <c r="H425" s="79"/>
      <c r="L425" s="81"/>
      <c r="O425" s="81"/>
      <c r="R425" s="81">
        <f t="shared" si="13"/>
        <v>0</v>
      </c>
      <c r="S425" s="81" t="e">
        <f>IF(J425="X",0,IF(K425="X",0,VLOOKUP(K425,'1'!$K$3:$L$16,2,FALSE)))</f>
        <v>#N/A</v>
      </c>
      <c r="T425" s="81" t="e">
        <f t="shared" si="12"/>
        <v>#N/A</v>
      </c>
    </row>
    <row r="426" spans="1:20">
      <c r="A426" s="7"/>
      <c r="E426" s="79"/>
      <c r="F426" s="79"/>
      <c r="G426" s="79"/>
      <c r="H426" s="79"/>
      <c r="L426" s="81"/>
      <c r="O426" s="81"/>
      <c r="R426" s="81">
        <f t="shared" si="13"/>
        <v>0</v>
      </c>
      <c r="S426" s="81" t="e">
        <f>IF(J426="X",0,IF(K426="X",0,VLOOKUP(K426,'1'!$K$3:$L$16,2,FALSE)))</f>
        <v>#N/A</v>
      </c>
      <c r="T426" s="81" t="e">
        <f t="shared" si="12"/>
        <v>#N/A</v>
      </c>
    </row>
    <row r="427" spans="1:20">
      <c r="A427" s="7"/>
      <c r="E427" s="79"/>
      <c r="F427" s="79"/>
      <c r="G427" s="79"/>
      <c r="H427" s="79"/>
      <c r="L427" s="81"/>
      <c r="O427" s="81"/>
      <c r="R427" s="81">
        <f t="shared" si="13"/>
        <v>0</v>
      </c>
      <c r="S427" s="81" t="e">
        <f>IF(J427="X",0,IF(K427="X",0,VLOOKUP(K427,'1'!$K$3:$L$16,2,FALSE)))</f>
        <v>#N/A</v>
      </c>
      <c r="T427" s="81" t="e">
        <f t="shared" si="12"/>
        <v>#N/A</v>
      </c>
    </row>
    <row r="428" spans="1:20">
      <c r="A428" s="7"/>
      <c r="E428" s="79"/>
      <c r="F428" s="79"/>
      <c r="G428" s="79"/>
      <c r="H428" s="79"/>
      <c r="L428" s="81"/>
      <c r="O428" s="81"/>
      <c r="R428" s="81">
        <f t="shared" si="13"/>
        <v>0</v>
      </c>
      <c r="S428" s="81" t="e">
        <f>IF(J428="X",0,IF(K428="X",0,VLOOKUP(K428,'1'!$K$3:$L$16,2,FALSE)))</f>
        <v>#N/A</v>
      </c>
      <c r="T428" s="81" t="e">
        <f t="shared" si="12"/>
        <v>#N/A</v>
      </c>
    </row>
    <row r="429" spans="1:20">
      <c r="A429" s="7"/>
      <c r="E429" s="79"/>
      <c r="F429" s="79"/>
      <c r="G429" s="79"/>
      <c r="H429" s="79"/>
      <c r="L429" s="81"/>
      <c r="O429" s="81"/>
      <c r="R429" s="81">
        <f t="shared" si="13"/>
        <v>0</v>
      </c>
      <c r="S429" s="81" t="e">
        <f>IF(J429="X",0,IF(K429="X",0,VLOOKUP(K429,'1'!$K$3:$L$16,2,FALSE)))</f>
        <v>#N/A</v>
      </c>
      <c r="T429" s="81" t="e">
        <f t="shared" si="12"/>
        <v>#N/A</v>
      </c>
    </row>
    <row r="430" spans="1:20">
      <c r="A430" s="7"/>
      <c r="E430" s="79"/>
      <c r="F430" s="79"/>
      <c r="G430" s="79"/>
      <c r="H430" s="79"/>
      <c r="L430" s="81"/>
      <c r="O430" s="81"/>
      <c r="R430" s="81">
        <f t="shared" si="13"/>
        <v>0</v>
      </c>
      <c r="S430" s="81" t="e">
        <f>IF(J430="X",0,IF(K430="X",0,VLOOKUP(K430,'1'!$K$3:$L$16,2,FALSE)))</f>
        <v>#N/A</v>
      </c>
      <c r="T430" s="81" t="e">
        <f t="shared" si="12"/>
        <v>#N/A</v>
      </c>
    </row>
    <row r="431" spans="1:20">
      <c r="A431" s="7"/>
      <c r="E431" s="79"/>
      <c r="F431" s="79"/>
      <c r="G431" s="79"/>
      <c r="H431" s="79"/>
      <c r="L431" s="81"/>
      <c r="O431" s="81"/>
      <c r="R431" s="81">
        <f t="shared" si="13"/>
        <v>0</v>
      </c>
      <c r="S431" s="81" t="e">
        <f>IF(J431="X",0,IF(K431="X",0,VLOOKUP(K431,'1'!$K$3:$L$16,2,FALSE)))</f>
        <v>#N/A</v>
      </c>
      <c r="T431" s="81" t="e">
        <f t="shared" si="12"/>
        <v>#N/A</v>
      </c>
    </row>
    <row r="432" spans="1:20">
      <c r="A432" s="7"/>
      <c r="E432" s="79"/>
      <c r="F432" s="79"/>
      <c r="G432" s="79"/>
      <c r="H432" s="79"/>
      <c r="L432" s="81"/>
      <c r="O432" s="81"/>
      <c r="R432" s="81">
        <f t="shared" si="13"/>
        <v>0</v>
      </c>
      <c r="S432" s="81" t="e">
        <f>IF(J432="X",0,IF(K432="X",0,VLOOKUP(K432,'1'!$K$3:$L$16,2,FALSE)))</f>
        <v>#N/A</v>
      </c>
      <c r="T432" s="81" t="e">
        <f t="shared" si="12"/>
        <v>#N/A</v>
      </c>
    </row>
    <row r="433" spans="1:20">
      <c r="A433" s="7"/>
      <c r="E433" s="79"/>
      <c r="F433" s="79"/>
      <c r="G433" s="79"/>
      <c r="H433" s="79"/>
      <c r="L433" s="81"/>
      <c r="O433" s="81"/>
      <c r="R433" s="81">
        <f t="shared" si="13"/>
        <v>0</v>
      </c>
      <c r="S433" s="81" t="e">
        <f>IF(J433="X",0,IF(K433="X",0,VLOOKUP(K433,'1'!$K$3:$L$16,2,FALSE)))</f>
        <v>#N/A</v>
      </c>
      <c r="T433" s="81" t="e">
        <f t="shared" si="12"/>
        <v>#N/A</v>
      </c>
    </row>
    <row r="434" spans="1:20">
      <c r="A434" s="7"/>
      <c r="E434" s="79"/>
      <c r="F434" s="79"/>
      <c r="G434" s="79"/>
      <c r="H434" s="79"/>
      <c r="L434" s="81"/>
      <c r="O434" s="81"/>
      <c r="R434" s="81">
        <f t="shared" si="13"/>
        <v>0</v>
      </c>
      <c r="S434" s="81" t="e">
        <f>IF(J434="X",0,IF(K434="X",0,VLOOKUP(K434,'1'!$K$3:$L$16,2,FALSE)))</f>
        <v>#N/A</v>
      </c>
      <c r="T434" s="81" t="e">
        <f t="shared" si="12"/>
        <v>#N/A</v>
      </c>
    </row>
    <row r="435" spans="1:20">
      <c r="A435" s="7"/>
      <c r="E435" s="79"/>
      <c r="F435" s="79"/>
      <c r="G435" s="79"/>
      <c r="H435" s="79"/>
      <c r="L435" s="81"/>
      <c r="O435" s="81"/>
      <c r="R435" s="81">
        <f t="shared" si="13"/>
        <v>0</v>
      </c>
      <c r="S435" s="81" t="e">
        <f>IF(J435="X",0,IF(K435="X",0,VLOOKUP(K435,'1'!$K$3:$L$16,2,FALSE)))</f>
        <v>#N/A</v>
      </c>
      <c r="T435" s="81" t="e">
        <f t="shared" si="12"/>
        <v>#N/A</v>
      </c>
    </row>
    <row r="436" spans="1:20">
      <c r="A436" s="7"/>
      <c r="E436" s="79"/>
      <c r="F436" s="79"/>
      <c r="G436" s="79"/>
      <c r="H436" s="79"/>
      <c r="L436" s="81"/>
      <c r="O436" s="81"/>
      <c r="R436" s="81">
        <f t="shared" si="13"/>
        <v>0</v>
      </c>
      <c r="S436" s="81" t="e">
        <f>IF(J436="X",0,IF(K436="X",0,VLOOKUP(K436,'1'!$K$3:$L$16,2,FALSE)))</f>
        <v>#N/A</v>
      </c>
      <c r="T436" s="81" t="e">
        <f t="shared" si="12"/>
        <v>#N/A</v>
      </c>
    </row>
    <row r="437" spans="1:20">
      <c r="A437" s="7"/>
      <c r="E437" s="79"/>
      <c r="F437" s="79"/>
      <c r="G437" s="79"/>
      <c r="H437" s="79"/>
      <c r="L437" s="81"/>
      <c r="O437" s="81"/>
      <c r="R437" s="81">
        <f t="shared" si="13"/>
        <v>0</v>
      </c>
      <c r="S437" s="81" t="e">
        <f>IF(J437="X",0,IF(K437="X",0,VLOOKUP(K437,'1'!$K$3:$L$16,2,FALSE)))</f>
        <v>#N/A</v>
      </c>
      <c r="T437" s="81" t="e">
        <f t="shared" si="12"/>
        <v>#N/A</v>
      </c>
    </row>
    <row r="438" spans="1:20">
      <c r="A438" s="7"/>
      <c r="E438" s="79"/>
      <c r="F438" s="79"/>
      <c r="G438" s="79"/>
      <c r="H438" s="79"/>
      <c r="L438" s="81"/>
      <c r="O438" s="81"/>
      <c r="R438" s="81">
        <f t="shared" si="13"/>
        <v>0</v>
      </c>
      <c r="S438" s="81" t="e">
        <f>IF(J438="X",0,IF(K438="X",0,VLOOKUP(K438,'1'!$K$3:$L$16,2,FALSE)))</f>
        <v>#N/A</v>
      </c>
      <c r="T438" s="81" t="e">
        <f t="shared" si="12"/>
        <v>#N/A</v>
      </c>
    </row>
    <row r="439" spans="1:20">
      <c r="A439" s="7"/>
      <c r="E439" s="79"/>
      <c r="F439" s="79"/>
      <c r="G439" s="79"/>
      <c r="H439" s="79"/>
      <c r="L439" s="81"/>
      <c r="O439" s="81"/>
      <c r="R439" s="81">
        <f t="shared" si="13"/>
        <v>0</v>
      </c>
      <c r="S439" s="81" t="e">
        <f>IF(J439="X",0,IF(K439="X",0,VLOOKUP(K439,'1'!$K$3:$L$16,2,FALSE)))</f>
        <v>#N/A</v>
      </c>
      <c r="T439" s="81" t="e">
        <f t="shared" si="12"/>
        <v>#N/A</v>
      </c>
    </row>
    <row r="440" spans="1:20">
      <c r="A440" s="7"/>
      <c r="E440" s="79"/>
      <c r="F440" s="79"/>
      <c r="G440" s="79"/>
      <c r="H440" s="79"/>
      <c r="L440" s="81"/>
      <c r="O440" s="81"/>
      <c r="R440" s="81">
        <f t="shared" si="13"/>
        <v>0</v>
      </c>
      <c r="S440" s="81" t="e">
        <f>IF(J440="X",0,IF(K440="X",0,VLOOKUP(K440,'1'!$K$3:$L$16,2,FALSE)))</f>
        <v>#N/A</v>
      </c>
      <c r="T440" s="81" t="e">
        <f t="shared" si="12"/>
        <v>#N/A</v>
      </c>
    </row>
    <row r="441" spans="1:20">
      <c r="A441" s="7"/>
      <c r="E441" s="79"/>
      <c r="F441" s="79"/>
      <c r="G441" s="79"/>
      <c r="H441" s="79"/>
      <c r="L441" s="81"/>
      <c r="O441" s="81"/>
      <c r="R441" s="81">
        <f t="shared" si="13"/>
        <v>0</v>
      </c>
      <c r="S441" s="81" t="e">
        <f>IF(J441="X",0,IF(K441="X",0,VLOOKUP(K441,'1'!$K$3:$L$16,2,FALSE)))</f>
        <v>#N/A</v>
      </c>
      <c r="T441" s="81" t="e">
        <f t="shared" si="12"/>
        <v>#N/A</v>
      </c>
    </row>
    <row r="442" spans="1:20">
      <c r="A442" s="7"/>
      <c r="E442" s="79"/>
      <c r="F442" s="79"/>
      <c r="G442" s="79"/>
      <c r="H442" s="79"/>
      <c r="L442" s="81"/>
      <c r="O442" s="81"/>
      <c r="R442" s="81">
        <f t="shared" si="13"/>
        <v>0</v>
      </c>
      <c r="S442" s="81" t="e">
        <f>IF(J442="X",0,IF(K442="X",0,VLOOKUP(K442,'1'!$K$3:$L$16,2,FALSE)))</f>
        <v>#N/A</v>
      </c>
      <c r="T442" s="81" t="e">
        <f t="shared" si="12"/>
        <v>#N/A</v>
      </c>
    </row>
    <row r="443" spans="1:20">
      <c r="A443" s="7"/>
      <c r="E443" s="79"/>
      <c r="F443" s="79"/>
      <c r="G443" s="79"/>
      <c r="H443" s="79"/>
      <c r="L443" s="81"/>
      <c r="O443" s="81"/>
      <c r="R443" s="81">
        <f t="shared" si="13"/>
        <v>0</v>
      </c>
      <c r="S443" s="81" t="e">
        <f>IF(J443="X",0,IF(K443="X",0,VLOOKUP(K443,'1'!$K$3:$L$16,2,FALSE)))</f>
        <v>#N/A</v>
      </c>
      <c r="T443" s="81" t="e">
        <f t="shared" si="12"/>
        <v>#N/A</v>
      </c>
    </row>
    <row r="444" spans="1:20">
      <c r="A444" s="7"/>
      <c r="E444" s="79"/>
      <c r="F444" s="79"/>
      <c r="G444" s="79"/>
      <c r="H444" s="79"/>
      <c r="L444" s="81"/>
      <c r="O444" s="81"/>
      <c r="R444" s="81">
        <f t="shared" si="13"/>
        <v>0</v>
      </c>
      <c r="S444" s="81" t="e">
        <f>IF(J444="X",0,IF(K444="X",0,VLOOKUP(K444,'1'!$K$3:$L$16,2,FALSE)))</f>
        <v>#N/A</v>
      </c>
      <c r="T444" s="81" t="e">
        <f t="shared" si="12"/>
        <v>#N/A</v>
      </c>
    </row>
    <row r="445" spans="1:20">
      <c r="A445" s="7"/>
      <c r="E445" s="79"/>
      <c r="F445" s="79"/>
      <c r="G445" s="79"/>
      <c r="H445" s="79"/>
      <c r="L445" s="81"/>
      <c r="O445" s="81"/>
      <c r="R445" s="81">
        <f t="shared" si="13"/>
        <v>0</v>
      </c>
      <c r="S445" s="81" t="e">
        <f>IF(J445="X",0,IF(K445="X",0,VLOOKUP(K445,'1'!$K$3:$L$16,2,FALSE)))</f>
        <v>#N/A</v>
      </c>
      <c r="T445" s="81" t="e">
        <f t="shared" si="12"/>
        <v>#N/A</v>
      </c>
    </row>
    <row r="446" spans="1:20">
      <c r="A446" s="7"/>
      <c r="E446" s="79"/>
      <c r="F446" s="79"/>
      <c r="G446" s="79"/>
      <c r="H446" s="79"/>
      <c r="L446" s="81"/>
      <c r="O446" s="81"/>
      <c r="R446" s="81">
        <f t="shared" si="13"/>
        <v>0</v>
      </c>
      <c r="S446" s="81" t="e">
        <f>IF(J446="X",0,IF(K446="X",0,VLOOKUP(K446,'1'!$K$3:$L$16,2,FALSE)))</f>
        <v>#N/A</v>
      </c>
      <c r="T446" s="81" t="e">
        <f t="shared" si="12"/>
        <v>#N/A</v>
      </c>
    </row>
    <row r="447" spans="1:20">
      <c r="A447" s="7"/>
      <c r="E447" s="79"/>
      <c r="F447" s="79"/>
      <c r="G447" s="79"/>
      <c r="H447" s="79"/>
      <c r="L447" s="81"/>
      <c r="O447" s="81"/>
      <c r="R447" s="81">
        <f t="shared" si="13"/>
        <v>0</v>
      </c>
      <c r="S447" s="81" t="e">
        <f>IF(J447="X",0,IF(K447="X",0,VLOOKUP(K447,'1'!$K$3:$L$16,2,FALSE)))</f>
        <v>#N/A</v>
      </c>
      <c r="T447" s="81" t="e">
        <f t="shared" si="12"/>
        <v>#N/A</v>
      </c>
    </row>
    <row r="448" spans="1:20">
      <c r="A448" s="7"/>
      <c r="E448" s="79"/>
      <c r="F448" s="79"/>
      <c r="G448" s="79"/>
      <c r="H448" s="79"/>
      <c r="L448" s="81"/>
      <c r="O448" s="81"/>
      <c r="R448" s="81">
        <f t="shared" si="13"/>
        <v>0</v>
      </c>
      <c r="S448" s="81" t="e">
        <f>IF(J448="X",0,IF(K448="X",0,VLOOKUP(K448,'1'!$K$3:$L$16,2,FALSE)))</f>
        <v>#N/A</v>
      </c>
      <c r="T448" s="81" t="e">
        <f t="shared" si="12"/>
        <v>#N/A</v>
      </c>
    </row>
    <row r="449" spans="1:20">
      <c r="A449" s="7"/>
      <c r="E449" s="79"/>
      <c r="F449" s="79"/>
      <c r="G449" s="79"/>
      <c r="H449" s="79"/>
      <c r="L449" s="81"/>
      <c r="O449" s="81"/>
      <c r="R449" s="81">
        <f t="shared" si="13"/>
        <v>0</v>
      </c>
      <c r="S449" s="81" t="e">
        <f>IF(J449="X",0,IF(K449="X",0,VLOOKUP(K449,'1'!$K$3:$L$16,2,FALSE)))</f>
        <v>#N/A</v>
      </c>
      <c r="T449" s="81" t="e">
        <f t="shared" si="12"/>
        <v>#N/A</v>
      </c>
    </row>
    <row r="450" spans="1:20">
      <c r="A450" s="7"/>
      <c r="E450" s="79"/>
      <c r="F450" s="79"/>
      <c r="G450" s="79"/>
      <c r="H450" s="79"/>
      <c r="L450" s="81"/>
      <c r="O450" s="81"/>
      <c r="R450" s="81">
        <f t="shared" si="13"/>
        <v>0</v>
      </c>
      <c r="S450" s="81" t="e">
        <f>IF(J450="X",0,IF(K450="X",0,VLOOKUP(K450,'1'!$K$3:$L$16,2,FALSE)))</f>
        <v>#N/A</v>
      </c>
      <c r="T450" s="81" t="e">
        <f t="shared" si="12"/>
        <v>#N/A</v>
      </c>
    </row>
    <row r="451" spans="1:20">
      <c r="A451" s="7"/>
      <c r="E451" s="79"/>
      <c r="F451" s="79"/>
      <c r="G451" s="79"/>
      <c r="H451" s="79"/>
      <c r="L451" s="81"/>
      <c r="O451" s="81"/>
      <c r="R451" s="81">
        <f t="shared" si="13"/>
        <v>0</v>
      </c>
      <c r="S451" s="81" t="e">
        <f>IF(J451="X",0,IF(K451="X",0,VLOOKUP(K451,'1'!$K$3:$L$16,2,FALSE)))</f>
        <v>#N/A</v>
      </c>
      <c r="T451" s="81" t="e">
        <f t="shared" si="12"/>
        <v>#N/A</v>
      </c>
    </row>
    <row r="452" spans="1:20">
      <c r="A452" s="7"/>
      <c r="E452" s="79"/>
      <c r="F452" s="79"/>
      <c r="G452" s="79"/>
      <c r="H452" s="79"/>
      <c r="L452" s="81"/>
      <c r="O452" s="81"/>
      <c r="R452" s="81">
        <f t="shared" si="13"/>
        <v>0</v>
      </c>
      <c r="S452" s="81" t="e">
        <f>IF(J452="X",0,IF(K452="X",0,VLOOKUP(K452,'1'!$K$3:$L$16,2,FALSE)))</f>
        <v>#N/A</v>
      </c>
      <c r="T452" s="81" t="e">
        <f t="shared" ref="T452:T494" si="14">R452*S452</f>
        <v>#N/A</v>
      </c>
    </row>
    <row r="453" spans="1:20">
      <c r="A453" s="7"/>
      <c r="E453" s="79"/>
      <c r="F453" s="79"/>
      <c r="G453" s="79"/>
      <c r="H453" s="79"/>
      <c r="L453" s="81"/>
      <c r="O453" s="81"/>
      <c r="R453" s="81">
        <f t="shared" ref="R453:R494" si="15">SUM(M453+P453)</f>
        <v>0</v>
      </c>
      <c r="S453" s="81" t="e">
        <f>IF(J453="X",0,IF(K453="X",0,VLOOKUP(K453,'1'!$K$3:$L$16,2,FALSE)))</f>
        <v>#N/A</v>
      </c>
      <c r="T453" s="81" t="e">
        <f t="shared" si="14"/>
        <v>#N/A</v>
      </c>
    </row>
    <row r="454" spans="1:20">
      <c r="A454" s="7"/>
      <c r="E454" s="79"/>
      <c r="F454" s="79"/>
      <c r="G454" s="79"/>
      <c r="H454" s="79"/>
      <c r="L454" s="81"/>
      <c r="O454" s="81"/>
      <c r="R454" s="81">
        <f t="shared" si="15"/>
        <v>0</v>
      </c>
      <c r="S454" s="81" t="e">
        <f>IF(J454="X",0,IF(K454="X",0,VLOOKUP(K454,'1'!$K$3:$L$16,2,FALSE)))</f>
        <v>#N/A</v>
      </c>
      <c r="T454" s="81" t="e">
        <f t="shared" si="14"/>
        <v>#N/A</v>
      </c>
    </row>
    <row r="455" spans="1:20">
      <c r="A455" s="7"/>
      <c r="E455" s="79"/>
      <c r="F455" s="79"/>
      <c r="G455" s="79"/>
      <c r="H455" s="79"/>
      <c r="L455" s="81"/>
      <c r="O455" s="81"/>
      <c r="R455" s="81">
        <f t="shared" si="15"/>
        <v>0</v>
      </c>
      <c r="S455" s="81" t="e">
        <f>IF(J455="X",0,IF(K455="X",0,VLOOKUP(K455,'1'!$K$3:$L$16,2,FALSE)))</f>
        <v>#N/A</v>
      </c>
      <c r="T455" s="81" t="e">
        <f t="shared" si="14"/>
        <v>#N/A</v>
      </c>
    </row>
    <row r="456" spans="1:20">
      <c r="A456" s="7"/>
      <c r="E456" s="79"/>
      <c r="F456" s="79"/>
      <c r="G456" s="79"/>
      <c r="H456" s="79"/>
      <c r="L456" s="81"/>
      <c r="O456" s="81"/>
      <c r="R456" s="81">
        <f t="shared" si="15"/>
        <v>0</v>
      </c>
      <c r="S456" s="81" t="e">
        <f>IF(J456="X",0,IF(K456="X",0,VLOOKUP(K456,'1'!$K$3:$L$16,2,FALSE)))</f>
        <v>#N/A</v>
      </c>
      <c r="T456" s="81" t="e">
        <f t="shared" si="14"/>
        <v>#N/A</v>
      </c>
    </row>
    <row r="457" spans="1:20">
      <c r="A457" s="7"/>
      <c r="E457" s="79"/>
      <c r="F457" s="79"/>
      <c r="G457" s="79"/>
      <c r="H457" s="79"/>
      <c r="L457" s="81"/>
      <c r="O457" s="81"/>
      <c r="R457" s="81">
        <f t="shared" si="15"/>
        <v>0</v>
      </c>
      <c r="S457" s="81" t="e">
        <f>IF(J457="X",0,IF(K457="X",0,VLOOKUP(K457,'1'!$K$3:$L$16,2,FALSE)))</f>
        <v>#N/A</v>
      </c>
      <c r="T457" s="81" t="e">
        <f t="shared" si="14"/>
        <v>#N/A</v>
      </c>
    </row>
    <row r="458" spans="1:20">
      <c r="A458" s="7"/>
      <c r="E458" s="79"/>
      <c r="F458" s="79"/>
      <c r="G458" s="79"/>
      <c r="H458" s="79"/>
      <c r="L458" s="81"/>
      <c r="O458" s="81"/>
      <c r="R458" s="81">
        <f t="shared" si="15"/>
        <v>0</v>
      </c>
      <c r="S458" s="81" t="e">
        <f>IF(J458="X",0,IF(K458="X",0,VLOOKUP(K458,'1'!$K$3:$L$16,2,FALSE)))</f>
        <v>#N/A</v>
      </c>
      <c r="T458" s="81" t="e">
        <f t="shared" si="14"/>
        <v>#N/A</v>
      </c>
    </row>
    <row r="459" spans="1:20">
      <c r="A459" s="7"/>
      <c r="E459" s="79"/>
      <c r="F459" s="79"/>
      <c r="G459" s="79"/>
      <c r="H459" s="79"/>
      <c r="L459" s="81"/>
      <c r="O459" s="81"/>
      <c r="R459" s="81">
        <f t="shared" si="15"/>
        <v>0</v>
      </c>
      <c r="S459" s="81" t="e">
        <f>IF(J459="X",0,IF(K459="X",0,VLOOKUP(K459,'1'!$K$3:$L$16,2,FALSE)))</f>
        <v>#N/A</v>
      </c>
      <c r="T459" s="81" t="e">
        <f t="shared" si="14"/>
        <v>#N/A</v>
      </c>
    </row>
    <row r="460" spans="1:20">
      <c r="A460" s="7"/>
      <c r="E460" s="79"/>
      <c r="F460" s="79"/>
      <c r="G460" s="79"/>
      <c r="H460" s="79"/>
      <c r="L460" s="81"/>
      <c r="O460" s="81"/>
      <c r="R460" s="81">
        <f t="shared" si="15"/>
        <v>0</v>
      </c>
      <c r="S460" s="81" t="e">
        <f>IF(J460="X",0,IF(K460="X",0,VLOOKUP(K460,'1'!$K$3:$L$16,2,FALSE)))</f>
        <v>#N/A</v>
      </c>
      <c r="T460" s="81" t="e">
        <f t="shared" si="14"/>
        <v>#N/A</v>
      </c>
    </row>
    <row r="461" spans="1:20">
      <c r="A461" s="7"/>
      <c r="E461" s="79"/>
      <c r="F461" s="79"/>
      <c r="G461" s="79"/>
      <c r="H461" s="79"/>
      <c r="L461" s="81"/>
      <c r="O461" s="81"/>
      <c r="R461" s="81">
        <f t="shared" si="15"/>
        <v>0</v>
      </c>
      <c r="S461" s="81" t="e">
        <f>IF(J461="X",0,IF(K461="X",0,VLOOKUP(K461,'1'!$K$3:$L$16,2,FALSE)))</f>
        <v>#N/A</v>
      </c>
      <c r="T461" s="81" t="e">
        <f t="shared" si="14"/>
        <v>#N/A</v>
      </c>
    </row>
    <row r="462" spans="1:20">
      <c r="A462" s="7"/>
      <c r="E462" s="79"/>
      <c r="F462" s="79"/>
      <c r="G462" s="79"/>
      <c r="H462" s="79"/>
      <c r="L462" s="81"/>
      <c r="O462" s="81"/>
      <c r="R462" s="81">
        <f t="shared" si="15"/>
        <v>0</v>
      </c>
      <c r="S462" s="81" t="e">
        <f>IF(J462="X",0,IF(K462="X",0,VLOOKUP(K462,'1'!$K$3:$L$16,2,FALSE)))</f>
        <v>#N/A</v>
      </c>
      <c r="T462" s="81" t="e">
        <f t="shared" si="14"/>
        <v>#N/A</v>
      </c>
    </row>
    <row r="463" spans="1:20">
      <c r="A463" s="7"/>
      <c r="E463" s="79"/>
      <c r="F463" s="79"/>
      <c r="G463" s="79"/>
      <c r="H463" s="79"/>
      <c r="L463" s="81"/>
      <c r="O463" s="81"/>
      <c r="R463" s="81">
        <f t="shared" si="15"/>
        <v>0</v>
      </c>
      <c r="S463" s="81" t="e">
        <f>IF(J463="X",0,IF(K463="X",0,VLOOKUP(K463,'1'!$K$3:$L$16,2,FALSE)))</f>
        <v>#N/A</v>
      </c>
      <c r="T463" s="81" t="e">
        <f t="shared" si="14"/>
        <v>#N/A</v>
      </c>
    </row>
    <row r="464" spans="1:20">
      <c r="A464" s="7"/>
      <c r="E464" s="79"/>
      <c r="F464" s="79"/>
      <c r="G464" s="79"/>
      <c r="H464" s="79"/>
      <c r="L464" s="81"/>
      <c r="O464" s="81"/>
      <c r="R464" s="81">
        <f t="shared" si="15"/>
        <v>0</v>
      </c>
      <c r="S464" s="81" t="e">
        <f>IF(J464="X",0,IF(K464="X",0,VLOOKUP(K464,'1'!$K$3:$L$16,2,FALSE)))</f>
        <v>#N/A</v>
      </c>
      <c r="T464" s="81" t="e">
        <f t="shared" si="14"/>
        <v>#N/A</v>
      </c>
    </row>
    <row r="465" spans="1:20">
      <c r="A465" s="7"/>
      <c r="E465" s="79"/>
      <c r="F465" s="79"/>
      <c r="G465" s="79"/>
      <c r="H465" s="79"/>
      <c r="L465" s="81"/>
      <c r="O465" s="81"/>
      <c r="R465" s="81">
        <f t="shared" si="15"/>
        <v>0</v>
      </c>
      <c r="S465" s="81" t="e">
        <f>IF(J465="X",0,IF(K465="X",0,VLOOKUP(K465,'1'!$K$3:$L$16,2,FALSE)))</f>
        <v>#N/A</v>
      </c>
      <c r="T465" s="81" t="e">
        <f t="shared" si="14"/>
        <v>#N/A</v>
      </c>
    </row>
    <row r="466" spans="1:20">
      <c r="A466" s="7"/>
      <c r="E466" s="79"/>
      <c r="F466" s="79"/>
      <c r="G466" s="79"/>
      <c r="H466" s="79"/>
      <c r="L466" s="81"/>
      <c r="O466" s="81"/>
      <c r="R466" s="81">
        <f t="shared" si="15"/>
        <v>0</v>
      </c>
      <c r="S466" s="81" t="e">
        <f>IF(J466="X",0,IF(K466="X",0,VLOOKUP(K466,'1'!$K$3:$L$16,2,FALSE)))</f>
        <v>#N/A</v>
      </c>
      <c r="T466" s="81" t="e">
        <f t="shared" si="14"/>
        <v>#N/A</v>
      </c>
    </row>
    <row r="467" spans="1:20">
      <c r="A467" s="7"/>
      <c r="E467" s="79"/>
      <c r="F467" s="79"/>
      <c r="G467" s="79"/>
      <c r="H467" s="79"/>
      <c r="L467" s="81"/>
      <c r="O467" s="81"/>
      <c r="R467" s="81">
        <f t="shared" si="15"/>
        <v>0</v>
      </c>
      <c r="S467" s="81" t="e">
        <f>IF(J467="X",0,IF(K467="X",0,VLOOKUP(K467,'1'!$K$3:$L$16,2,FALSE)))</f>
        <v>#N/A</v>
      </c>
      <c r="T467" s="81" t="e">
        <f t="shared" si="14"/>
        <v>#N/A</v>
      </c>
    </row>
    <row r="468" spans="1:20">
      <c r="A468" s="7"/>
      <c r="E468" s="79"/>
      <c r="F468" s="79"/>
      <c r="G468" s="79"/>
      <c r="H468" s="79"/>
      <c r="L468" s="81"/>
      <c r="O468" s="81"/>
      <c r="R468" s="81">
        <f t="shared" si="15"/>
        <v>0</v>
      </c>
      <c r="S468" s="81" t="e">
        <f>IF(J468="X",0,IF(K468="X",0,VLOOKUP(K468,'1'!$K$3:$L$16,2,FALSE)))</f>
        <v>#N/A</v>
      </c>
      <c r="T468" s="81" t="e">
        <f t="shared" si="14"/>
        <v>#N/A</v>
      </c>
    </row>
    <row r="469" spans="1:20">
      <c r="A469" s="7"/>
      <c r="E469" s="79"/>
      <c r="F469" s="79"/>
      <c r="G469" s="79"/>
      <c r="H469" s="79"/>
      <c r="L469" s="81"/>
      <c r="O469" s="81"/>
      <c r="R469" s="81">
        <f t="shared" si="15"/>
        <v>0</v>
      </c>
      <c r="S469" s="81" t="e">
        <f>IF(J469="X",0,IF(K469="X",0,VLOOKUP(K469,'1'!$K$3:$L$16,2,FALSE)))</f>
        <v>#N/A</v>
      </c>
      <c r="T469" s="81" t="e">
        <f t="shared" si="14"/>
        <v>#N/A</v>
      </c>
    </row>
    <row r="470" spans="1:20">
      <c r="A470" s="7"/>
      <c r="E470" s="79"/>
      <c r="F470" s="79"/>
      <c r="G470" s="79"/>
      <c r="H470" s="79"/>
      <c r="L470" s="81"/>
      <c r="O470" s="81"/>
      <c r="R470" s="81">
        <f t="shared" si="15"/>
        <v>0</v>
      </c>
      <c r="S470" s="81" t="e">
        <f>IF(J470="X",0,IF(K470="X",0,VLOOKUP(K470,'1'!$K$3:$L$16,2,FALSE)))</f>
        <v>#N/A</v>
      </c>
      <c r="T470" s="81" t="e">
        <f t="shared" si="14"/>
        <v>#N/A</v>
      </c>
    </row>
    <row r="471" spans="1:20">
      <c r="A471" s="7"/>
      <c r="E471" s="79"/>
      <c r="F471" s="79"/>
      <c r="G471" s="79"/>
      <c r="H471" s="79"/>
      <c r="L471" s="81"/>
      <c r="O471" s="81"/>
      <c r="R471" s="81">
        <f t="shared" si="15"/>
        <v>0</v>
      </c>
      <c r="S471" s="81" t="e">
        <f>IF(J471="X",0,IF(K471="X",0,VLOOKUP(K471,'1'!$K$3:$L$16,2,FALSE)))</f>
        <v>#N/A</v>
      </c>
      <c r="T471" s="81" t="e">
        <f t="shared" si="14"/>
        <v>#N/A</v>
      </c>
    </row>
    <row r="472" spans="1:20">
      <c r="A472" s="7"/>
      <c r="E472" s="79"/>
      <c r="F472" s="79"/>
      <c r="G472" s="79"/>
      <c r="H472" s="79"/>
      <c r="L472" s="81"/>
      <c r="O472" s="81"/>
      <c r="R472" s="81">
        <f t="shared" si="15"/>
        <v>0</v>
      </c>
      <c r="S472" s="81" t="e">
        <f>IF(J472="X",0,IF(K472="X",0,VLOOKUP(K472,'1'!$K$3:$L$16,2,FALSE)))</f>
        <v>#N/A</v>
      </c>
      <c r="T472" s="81" t="e">
        <f t="shared" si="14"/>
        <v>#N/A</v>
      </c>
    </row>
    <row r="473" spans="1:20">
      <c r="A473" s="7"/>
      <c r="E473" s="79"/>
      <c r="F473" s="79"/>
      <c r="G473" s="79"/>
      <c r="H473" s="79"/>
      <c r="L473" s="81"/>
      <c r="O473" s="81"/>
      <c r="R473" s="81">
        <f t="shared" si="15"/>
        <v>0</v>
      </c>
      <c r="S473" s="81" t="e">
        <f>IF(J473="X",0,IF(K473="X",0,VLOOKUP(K473,'1'!$K$3:$L$16,2,FALSE)))</f>
        <v>#N/A</v>
      </c>
      <c r="T473" s="81" t="e">
        <f t="shared" si="14"/>
        <v>#N/A</v>
      </c>
    </row>
    <row r="474" spans="1:20">
      <c r="A474" s="7"/>
      <c r="E474" s="79"/>
      <c r="F474" s="79"/>
      <c r="G474" s="79"/>
      <c r="H474" s="79"/>
      <c r="L474" s="81"/>
      <c r="O474" s="81"/>
      <c r="R474" s="81">
        <f t="shared" si="15"/>
        <v>0</v>
      </c>
      <c r="S474" s="81" t="e">
        <f>IF(J474="X",0,IF(K474="X",0,VLOOKUP(K474,'1'!$K$3:$L$16,2,FALSE)))</f>
        <v>#N/A</v>
      </c>
      <c r="T474" s="81" t="e">
        <f t="shared" si="14"/>
        <v>#N/A</v>
      </c>
    </row>
    <row r="475" spans="1:20">
      <c r="A475" s="7"/>
      <c r="E475" s="79"/>
      <c r="F475" s="79"/>
      <c r="G475" s="79"/>
      <c r="H475" s="79"/>
      <c r="L475" s="81"/>
      <c r="O475" s="81"/>
      <c r="R475" s="81">
        <f t="shared" si="15"/>
        <v>0</v>
      </c>
      <c r="S475" s="81" t="e">
        <f>IF(J475="X",0,IF(K475="X",0,VLOOKUP(K475,'1'!$K$3:$L$16,2,FALSE)))</f>
        <v>#N/A</v>
      </c>
      <c r="T475" s="81" t="e">
        <f t="shared" si="14"/>
        <v>#N/A</v>
      </c>
    </row>
    <row r="476" spans="1:20">
      <c r="A476" s="7"/>
      <c r="E476" s="79"/>
      <c r="F476" s="79"/>
      <c r="G476" s="79"/>
      <c r="H476" s="79"/>
      <c r="L476" s="81"/>
      <c r="O476" s="81"/>
      <c r="R476" s="81">
        <f t="shared" si="15"/>
        <v>0</v>
      </c>
      <c r="S476" s="81" t="e">
        <f>IF(J476="X",0,IF(K476="X",0,VLOOKUP(K476,'1'!$K$3:$L$16,2,FALSE)))</f>
        <v>#N/A</v>
      </c>
      <c r="T476" s="81" t="e">
        <f t="shared" si="14"/>
        <v>#N/A</v>
      </c>
    </row>
    <row r="477" spans="1:20">
      <c r="A477" s="7"/>
      <c r="E477" s="79"/>
      <c r="F477" s="79"/>
      <c r="G477" s="79"/>
      <c r="H477" s="79"/>
      <c r="L477" s="81"/>
      <c r="O477" s="81"/>
      <c r="R477" s="81">
        <f t="shared" si="15"/>
        <v>0</v>
      </c>
      <c r="S477" s="81" t="e">
        <f>IF(J477="X",0,IF(K477="X",0,VLOOKUP(K477,'1'!$K$3:$L$16,2,FALSE)))</f>
        <v>#N/A</v>
      </c>
      <c r="T477" s="81" t="e">
        <f t="shared" si="14"/>
        <v>#N/A</v>
      </c>
    </row>
    <row r="478" spans="1:20">
      <c r="A478" s="7"/>
      <c r="E478" s="79"/>
      <c r="F478" s="79"/>
      <c r="G478" s="79"/>
      <c r="H478" s="79"/>
      <c r="L478" s="81"/>
      <c r="O478" s="81"/>
      <c r="R478" s="81">
        <f t="shared" si="15"/>
        <v>0</v>
      </c>
      <c r="S478" s="81" t="e">
        <f>IF(J478="X",0,IF(K478="X",0,VLOOKUP(K478,'1'!$K$3:$L$16,2,FALSE)))</f>
        <v>#N/A</v>
      </c>
      <c r="T478" s="81" t="e">
        <f t="shared" si="14"/>
        <v>#N/A</v>
      </c>
    </row>
    <row r="479" spans="1:20">
      <c r="A479" s="7"/>
      <c r="E479" s="79"/>
      <c r="F479" s="79"/>
      <c r="G479" s="79"/>
      <c r="H479" s="79"/>
      <c r="L479" s="81"/>
      <c r="O479" s="81"/>
      <c r="R479" s="81">
        <f t="shared" si="15"/>
        <v>0</v>
      </c>
      <c r="S479" s="81" t="e">
        <f>IF(J479="X",0,IF(K479="X",0,VLOOKUP(K479,'1'!$K$3:$L$16,2,FALSE)))</f>
        <v>#N/A</v>
      </c>
      <c r="T479" s="81" t="e">
        <f t="shared" si="14"/>
        <v>#N/A</v>
      </c>
    </row>
    <row r="480" spans="1:20">
      <c r="A480" s="7"/>
      <c r="E480" s="79"/>
      <c r="F480" s="79"/>
      <c r="G480" s="79"/>
      <c r="H480" s="79"/>
      <c r="L480" s="81"/>
      <c r="O480" s="81"/>
      <c r="R480" s="81">
        <f t="shared" si="15"/>
        <v>0</v>
      </c>
      <c r="S480" s="81" t="e">
        <f>IF(J480="X",0,IF(K480="X",0,VLOOKUP(K480,'1'!$K$3:$L$16,2,FALSE)))</f>
        <v>#N/A</v>
      </c>
      <c r="T480" s="81" t="e">
        <f t="shared" si="14"/>
        <v>#N/A</v>
      </c>
    </row>
    <row r="481" spans="1:26">
      <c r="A481" s="7"/>
      <c r="E481" s="79"/>
      <c r="F481" s="79"/>
      <c r="G481" s="79"/>
      <c r="H481" s="79"/>
      <c r="L481" s="81"/>
      <c r="O481" s="81"/>
      <c r="R481" s="81">
        <f t="shared" si="15"/>
        <v>0</v>
      </c>
      <c r="S481" s="81" t="e">
        <f>IF(J481="X",0,IF(K481="X",0,VLOOKUP(K481,'1'!$K$3:$L$16,2,FALSE)))</f>
        <v>#N/A</v>
      </c>
      <c r="T481" s="81" t="e">
        <f t="shared" si="14"/>
        <v>#N/A</v>
      </c>
    </row>
    <row r="482" spans="1:26">
      <c r="A482" s="7"/>
      <c r="E482" s="79"/>
      <c r="F482" s="79"/>
      <c r="G482" s="79"/>
      <c r="H482" s="79"/>
      <c r="L482" s="81"/>
      <c r="O482" s="81"/>
      <c r="R482" s="81">
        <f t="shared" si="15"/>
        <v>0</v>
      </c>
      <c r="S482" s="81" t="e">
        <f>IF(J482="X",0,IF(K482="X",0,VLOOKUP(K482,'1'!$K$3:$L$16,2,FALSE)))</f>
        <v>#N/A</v>
      </c>
      <c r="T482" s="81" t="e">
        <f t="shared" si="14"/>
        <v>#N/A</v>
      </c>
    </row>
    <row r="483" spans="1:26">
      <c r="A483" s="7"/>
      <c r="E483" s="79"/>
      <c r="F483" s="79"/>
      <c r="G483" s="79"/>
      <c r="H483" s="79"/>
      <c r="L483" s="81"/>
      <c r="O483" s="81"/>
      <c r="R483" s="81">
        <f t="shared" si="15"/>
        <v>0</v>
      </c>
      <c r="S483" s="81" t="e">
        <f>IF(J483="X",0,IF(K483="X",0,VLOOKUP(K483,'1'!$K$3:$L$16,2,FALSE)))</f>
        <v>#N/A</v>
      </c>
      <c r="T483" s="81" t="e">
        <f t="shared" si="14"/>
        <v>#N/A</v>
      </c>
    </row>
    <row r="484" spans="1:26">
      <c r="A484" s="7"/>
      <c r="E484" s="79"/>
      <c r="F484" s="79"/>
      <c r="G484" s="79"/>
      <c r="H484" s="79"/>
      <c r="L484" s="81"/>
      <c r="O484" s="81"/>
      <c r="R484" s="81">
        <f t="shared" si="15"/>
        <v>0</v>
      </c>
      <c r="S484" s="81" t="e">
        <f>IF(J484="X",0,IF(K484="X",0,VLOOKUP(K484,'1'!$K$3:$L$16,2,FALSE)))</f>
        <v>#N/A</v>
      </c>
      <c r="T484" s="81" t="e">
        <f t="shared" si="14"/>
        <v>#N/A</v>
      </c>
    </row>
    <row r="485" spans="1:26">
      <c r="A485" s="7"/>
      <c r="E485" s="79"/>
      <c r="F485" s="79"/>
      <c r="G485" s="79"/>
      <c r="H485" s="79"/>
      <c r="L485" s="81"/>
      <c r="O485" s="81"/>
      <c r="R485" s="81">
        <f t="shared" si="15"/>
        <v>0</v>
      </c>
      <c r="S485" s="81" t="e">
        <f>IF(J485="X",0,IF(K485="X",0,VLOOKUP(K485,'1'!$K$3:$L$16,2,FALSE)))</f>
        <v>#N/A</v>
      </c>
      <c r="T485" s="81" t="e">
        <f t="shared" si="14"/>
        <v>#N/A</v>
      </c>
    </row>
    <row r="486" spans="1:26">
      <c r="A486" s="7"/>
      <c r="E486" s="79"/>
      <c r="F486" s="79"/>
      <c r="G486" s="79"/>
      <c r="H486" s="79"/>
      <c r="L486" s="81"/>
      <c r="O486" s="81"/>
      <c r="R486" s="81">
        <f t="shared" si="15"/>
        <v>0</v>
      </c>
      <c r="S486" s="81" t="e">
        <f>IF(J486="X",0,IF(K486="X",0,VLOOKUP(K486,'1'!$K$3:$L$16,2,FALSE)))</f>
        <v>#N/A</v>
      </c>
      <c r="T486" s="81" t="e">
        <f t="shared" si="14"/>
        <v>#N/A</v>
      </c>
    </row>
    <row r="487" spans="1:26">
      <c r="A487" s="7"/>
      <c r="E487" s="79"/>
      <c r="F487" s="79"/>
      <c r="G487" s="79"/>
      <c r="H487" s="79"/>
      <c r="L487" s="81"/>
      <c r="O487" s="81"/>
      <c r="R487" s="81">
        <f t="shared" si="15"/>
        <v>0</v>
      </c>
      <c r="S487" s="81" t="e">
        <f>IF(J487="X",0,IF(K487="X",0,VLOOKUP(K487,'1'!$K$3:$L$16,2,FALSE)))</f>
        <v>#N/A</v>
      </c>
      <c r="T487" s="81" t="e">
        <f t="shared" si="14"/>
        <v>#N/A</v>
      </c>
    </row>
    <row r="488" spans="1:26">
      <c r="A488" s="7"/>
      <c r="E488" s="79"/>
      <c r="F488" s="79"/>
      <c r="G488" s="79"/>
      <c r="H488" s="79"/>
      <c r="L488" s="81"/>
      <c r="O488" s="81"/>
      <c r="R488" s="81">
        <f t="shared" si="15"/>
        <v>0</v>
      </c>
      <c r="S488" s="81" t="e">
        <f>IF(J488="X",0,IF(K488="X",0,VLOOKUP(K488,'1'!$K$3:$L$16,2,FALSE)))</f>
        <v>#N/A</v>
      </c>
      <c r="T488" s="81" t="e">
        <f t="shared" si="14"/>
        <v>#N/A</v>
      </c>
    </row>
    <row r="489" spans="1:26">
      <c r="A489" s="7"/>
      <c r="E489" s="79"/>
      <c r="F489" s="79"/>
      <c r="G489" s="79"/>
      <c r="H489" s="79"/>
      <c r="L489" s="81"/>
      <c r="O489" s="81"/>
      <c r="R489" s="81">
        <f t="shared" si="15"/>
        <v>0</v>
      </c>
      <c r="S489" s="81" t="e">
        <f>IF(J489="X",0,IF(K489="X",0,VLOOKUP(K489,'1'!$K$3:$L$16,2,FALSE)))</f>
        <v>#N/A</v>
      </c>
      <c r="T489" s="81" t="e">
        <f t="shared" si="14"/>
        <v>#N/A</v>
      </c>
    </row>
    <row r="490" spans="1:26">
      <c r="A490" s="7"/>
      <c r="E490" s="79"/>
      <c r="F490" s="79"/>
      <c r="G490" s="79"/>
      <c r="H490" s="79"/>
      <c r="L490" s="81"/>
      <c r="O490" s="81"/>
      <c r="R490" s="81">
        <f t="shared" si="15"/>
        <v>0</v>
      </c>
      <c r="S490" s="81" t="e">
        <f>IF(J490="X",0,IF(K490="X",0,VLOOKUP(K490,'1'!$K$3:$L$16,2,FALSE)))</f>
        <v>#N/A</v>
      </c>
      <c r="T490" s="81" t="e">
        <f t="shared" si="14"/>
        <v>#N/A</v>
      </c>
    </row>
    <row r="491" spans="1:26">
      <c r="A491" s="7"/>
      <c r="E491" s="79"/>
      <c r="F491" s="79"/>
      <c r="G491" s="79"/>
      <c r="H491" s="79"/>
      <c r="L491" s="81"/>
      <c r="O491" s="81"/>
      <c r="R491" s="81">
        <f t="shared" si="15"/>
        <v>0</v>
      </c>
      <c r="S491" s="81" t="e">
        <f>IF(J491="X",0,IF(K491="X",0,VLOOKUP(K491,'1'!$K$3:$L$16,2,FALSE)))</f>
        <v>#N/A</v>
      </c>
      <c r="T491" s="81" t="e">
        <f t="shared" si="14"/>
        <v>#N/A</v>
      </c>
    </row>
    <row r="492" spans="1:26">
      <c r="A492" s="7"/>
      <c r="E492" s="79"/>
      <c r="F492" s="79"/>
      <c r="G492" s="79"/>
      <c r="H492" s="79"/>
      <c r="L492" s="81"/>
      <c r="O492" s="81"/>
      <c r="R492" s="81">
        <f t="shared" si="15"/>
        <v>0</v>
      </c>
      <c r="S492" s="81" t="e">
        <f>IF(J492="X",0,IF(K492="X",0,VLOOKUP(K492,'1'!$K$3:$L$16,2,FALSE)))</f>
        <v>#N/A</v>
      </c>
      <c r="T492" s="81" t="e">
        <f t="shared" si="14"/>
        <v>#N/A</v>
      </c>
    </row>
    <row r="493" spans="1:26">
      <c r="A493" s="7"/>
      <c r="E493" s="79"/>
      <c r="F493" s="79"/>
      <c r="G493" s="79"/>
      <c r="H493" s="79"/>
      <c r="L493" s="81"/>
      <c r="O493" s="81"/>
      <c r="R493" s="81">
        <f t="shared" si="15"/>
        <v>0</v>
      </c>
      <c r="S493" s="81" t="e">
        <f>IF(J493="X",0,IF(K493="X",0,VLOOKUP(K493,'1'!$K$3:$L$16,2,FALSE)))</f>
        <v>#N/A</v>
      </c>
      <c r="T493" s="81" t="e">
        <f t="shared" si="14"/>
        <v>#N/A</v>
      </c>
    </row>
    <row r="494" spans="1:26">
      <c r="A494" s="7"/>
      <c r="E494" s="79"/>
      <c r="F494" s="79"/>
      <c r="G494" s="79"/>
      <c r="H494" s="79"/>
      <c r="L494" s="81"/>
      <c r="O494" s="81"/>
      <c r="R494" s="81">
        <f t="shared" si="15"/>
        <v>0</v>
      </c>
      <c r="S494" s="81" t="e">
        <f>IF(J494="X",0,IF(K494="X",0,VLOOKUP(K494,'1'!$K$3:$L$16,2,FALSE)))</f>
        <v>#N/A</v>
      </c>
      <c r="T494" s="81" t="e">
        <f t="shared" si="14"/>
        <v>#N/A</v>
      </c>
    </row>
    <row r="495" spans="1:26" ht="15" thickBot="1">
      <c r="I495" s="82" t="s">
        <v>285</v>
      </c>
      <c r="J495" s="150"/>
      <c r="K495" s="53"/>
      <c r="L495" s="65"/>
      <c r="M495" s="65">
        <f t="shared" ref="M495:P495" si="16">SUM(M4:M494)</f>
        <v>0</v>
      </c>
      <c r="N495" s="65"/>
      <c r="O495" s="65"/>
      <c r="P495" s="65">
        <f t="shared" si="16"/>
        <v>0</v>
      </c>
      <c r="Q495" s="65"/>
      <c r="U495" s="65">
        <f t="shared" ref="U495:Z495" si="17">SUM(U4:U494)</f>
        <v>0</v>
      </c>
      <c r="V495" s="65">
        <f t="shared" si="17"/>
        <v>0</v>
      </c>
      <c r="W495" s="65">
        <f t="shared" si="17"/>
        <v>0</v>
      </c>
      <c r="X495" s="65">
        <f t="shared" si="17"/>
        <v>0</v>
      </c>
      <c r="Y495" s="65">
        <f t="shared" si="17"/>
        <v>0</v>
      </c>
      <c r="Z495" s="65">
        <f t="shared" si="17"/>
        <v>0</v>
      </c>
    </row>
    <row r="496" spans="1:26" ht="15" thickTop="1"/>
    <row r="498" spans="9:32">
      <c r="I498" s="54" t="s">
        <v>331</v>
      </c>
      <c r="L498" s="8"/>
      <c r="M498" s="8"/>
      <c r="N498" s="8"/>
      <c r="O498" s="8"/>
      <c r="P498" s="8"/>
      <c r="Q498" s="8"/>
      <c r="R498" s="55" t="s">
        <v>332</v>
      </c>
      <c r="S498" s="8"/>
      <c r="T498" s="55" t="s">
        <v>333</v>
      </c>
      <c r="AE498" t="s">
        <v>195</v>
      </c>
      <c r="AF498" t="s">
        <v>196</v>
      </c>
    </row>
    <row r="499" spans="9:32">
      <c r="I499" s="55" t="str">
        <f>IF('1'!K3="", "Vrije categorie",'1'!K3)</f>
        <v>B</v>
      </c>
      <c r="L499" s="66" cm="1">
        <f t="array" ref="L499">SUMPRODUCT(--($K$4:$K$494=I499),--($J$4:$J$494=""),$L$4:$L$494)</f>
        <v>0</v>
      </c>
      <c r="M499" s="66" cm="1">
        <f t="array" ref="M499">SUMPRODUCT(--($K$4:$K$494=I499),--($J$4:$J$494=""),$M$4:$M$494)</f>
        <v>0</v>
      </c>
      <c r="N499" s="66" cm="1">
        <f t="array" ref="N499">SUMPRODUCT(--($K$4:$K$494=I499),--($J$4:$J$494=""),$N$4:$N$494)</f>
        <v>0</v>
      </c>
      <c r="O499" s="66" cm="1">
        <f t="array" ref="O499">SUMPRODUCT(--($K$4:$K$494=I499),--($J$4:$J$494=""),$O$4:$O$494)</f>
        <v>0</v>
      </c>
      <c r="P499" s="66" cm="1">
        <f t="array" ref="P499">SUMPRODUCT(--($K$4:$K$494=I499),--($J$4:$J$494=""),$P$4:$P$494)</f>
        <v>0</v>
      </c>
      <c r="Q499" s="66" cm="1">
        <f t="array" ref="Q499">SUMPRODUCT(--($K$4:$K$494=I499),--($J$4:$J$494=""),$Q$4:$Q$494)</f>
        <v>0</v>
      </c>
      <c r="R499" s="66">
        <f t="shared" ref="R499:R512" si="18">SUM(L499:Q499)</f>
        <v>0</v>
      </c>
      <c r="S499" s="55"/>
      <c r="T499" s="66" t="e" cm="1">
        <f t="array" ref="T499">SUMPRODUCT(--($K$4:$K$494=I499),--($J$4:$J$494=""),$T$4:$T$494)</f>
        <v>#N/A</v>
      </c>
      <c r="AE499" t="s">
        <v>198</v>
      </c>
      <c r="AF499" t="s">
        <v>199</v>
      </c>
    </row>
    <row r="500" spans="9:32">
      <c r="I500" s="55" t="str">
        <f>IF('1'!K4="", "Vrije categorie",'1'!K4)</f>
        <v>B1</v>
      </c>
      <c r="L500" s="66" cm="1">
        <f t="array" ref="L500">SUMPRODUCT(--($K$4:$K$494=I500),--($J$4:$J$494=""),$L$4:$L$494)</f>
        <v>0</v>
      </c>
      <c r="M500" s="66" cm="1">
        <f t="array" ref="M500">SUMPRODUCT(--($K$4:$K$494=I500),--($J$4:$J$494=""),$M$4:$M$494)</f>
        <v>0</v>
      </c>
      <c r="N500" s="66" cm="1">
        <f t="array" ref="N500">SUMPRODUCT(--($K$4:$K$494=I500),--($J$4:$J$494=""),$N$4:$N$494)</f>
        <v>0</v>
      </c>
      <c r="O500" s="66" cm="1">
        <f t="array" ref="O500">SUMPRODUCT(--($K$4:$K$494=I500),--($J$4:$J$494=""),$O$4:$O$494)</f>
        <v>0</v>
      </c>
      <c r="P500" s="66" cm="1">
        <f t="array" ref="P500">SUMPRODUCT(--($K$4:$K$494=I500),--($J$4:$J$494=""),$P$4:$P$494)</f>
        <v>0</v>
      </c>
      <c r="Q500" s="66" cm="1">
        <f t="array" ref="Q500">SUMPRODUCT(--($K$4:$K$494=I500),--($J$4:$J$494=""),$Q$4:$Q$494)</f>
        <v>0</v>
      </c>
      <c r="R500" s="66">
        <f t="shared" si="18"/>
        <v>0</v>
      </c>
      <c r="S500" s="55"/>
      <c r="T500" s="66" t="e" cm="1">
        <f t="array" ref="T500">SUMPRODUCT(--($K$4:$K$494=I500),--($J$4:$J$494=""),$T$4:$T$494)</f>
        <v>#N/A</v>
      </c>
      <c r="AE500" t="s">
        <v>201</v>
      </c>
      <c r="AF500" t="s">
        <v>202</v>
      </c>
    </row>
    <row r="501" spans="9:32">
      <c r="I501" s="55" t="str">
        <f>IF('1'!K5="", "Vrije categorie",'1'!K5)</f>
        <v>B2</v>
      </c>
      <c r="L501" s="66" cm="1">
        <f t="array" ref="L501">SUMPRODUCT(--($K$4:$K$494=I501),--($J$4:$J$494=""),$L$4:$L$494)</f>
        <v>0</v>
      </c>
      <c r="M501" s="66" cm="1">
        <f t="array" ref="M501">SUMPRODUCT(--($K$4:$K$494=I501),--($J$4:$J$494=""),$M$4:$M$494)</f>
        <v>0</v>
      </c>
      <c r="N501" s="66" cm="1">
        <f t="array" ref="N501">SUMPRODUCT(--($K$4:$K$494=I501),--($J$4:$J$494=""),$N$4:$N$494)</f>
        <v>0</v>
      </c>
      <c r="O501" s="66" cm="1">
        <f t="array" ref="O501">SUMPRODUCT(--($K$4:$K$494=I501),--($J$4:$J$494=""),$O$4:$O$494)</f>
        <v>0</v>
      </c>
      <c r="P501" s="66" cm="1">
        <f t="array" ref="P501">SUMPRODUCT(--($K$4:$K$494=I501),--($J$4:$J$494=""),$P$4:$P$494)</f>
        <v>0</v>
      </c>
      <c r="Q501" s="66" cm="1">
        <f t="array" ref="Q501">SUMPRODUCT(--($K$4:$K$494=I501),--($J$4:$J$494=""),$Q$4:$Q$494)</f>
        <v>0</v>
      </c>
      <c r="R501" s="66">
        <f t="shared" si="18"/>
        <v>0</v>
      </c>
      <c r="S501" s="55"/>
      <c r="T501" s="66" t="e" cm="1">
        <f t="array" ref="T501">SUMPRODUCT(--($K$4:$K$494=I501),--($J$4:$J$494=""),$T$4:$T$494)</f>
        <v>#N/A</v>
      </c>
      <c r="AE501" t="s">
        <v>204</v>
      </c>
      <c r="AF501" t="s">
        <v>205</v>
      </c>
    </row>
    <row r="502" spans="9:32">
      <c r="I502" s="55" t="str">
        <f>IF('1'!K6="", "Vrije categorie",'1'!K6)</f>
        <v>E</v>
      </c>
      <c r="L502" s="66" cm="1">
        <f t="array" ref="L502">SUMPRODUCT(--($K$4:$K$494=I502),--($J$4:$J$494=""),$L$4:$L$494)</f>
        <v>0</v>
      </c>
      <c r="M502" s="66" cm="1">
        <f t="array" ref="M502">SUMPRODUCT(--($K$4:$K$494=I502),--($J$4:$J$494=""),$M$4:$M$494)</f>
        <v>0</v>
      </c>
      <c r="N502" s="66" cm="1">
        <f t="array" ref="N502">SUMPRODUCT(--($K$4:$K$494=I502),--($J$4:$J$494=""),$N$4:$N$494)</f>
        <v>0</v>
      </c>
      <c r="O502" s="66" cm="1">
        <f t="array" ref="O502">SUMPRODUCT(--($K$4:$K$494=I502),--($J$4:$J$494=""),$O$4:$O$494)</f>
        <v>0</v>
      </c>
      <c r="P502" s="66" cm="1">
        <f t="array" ref="P502">SUMPRODUCT(--($K$4:$K$494=I502),--($J$4:$J$494=""),$P$4:$P$494)</f>
        <v>0</v>
      </c>
      <c r="Q502" s="66" cm="1">
        <f t="array" ref="Q502">SUMPRODUCT(--($K$4:$K$494=I502),--($J$4:$J$494=""),$Q$4:$Q$494)</f>
        <v>0</v>
      </c>
      <c r="R502" s="66">
        <f t="shared" si="18"/>
        <v>0</v>
      </c>
      <c r="S502" s="55"/>
      <c r="T502" s="66" t="e" cm="1">
        <f t="array" ref="T502">SUMPRODUCT(--($K$4:$K$494=I502),--($J$4:$J$494=""),$T$4:$T$494)</f>
        <v>#N/A</v>
      </c>
      <c r="AE502" t="s">
        <v>206</v>
      </c>
      <c r="AF502" t="s">
        <v>207</v>
      </c>
    </row>
    <row r="503" spans="9:32">
      <c r="I503" s="55" t="str">
        <f>IF('1'!K7="", "Vrije categorie",'1'!K7)</f>
        <v>E1</v>
      </c>
      <c r="L503" s="66" cm="1">
        <f t="array" ref="L503">SUMPRODUCT(--($K$4:$K$494=I503),--($J$4:$J$494=""),$L$4:$L$494)</f>
        <v>0</v>
      </c>
      <c r="M503" s="66" cm="1">
        <f t="array" ref="M503">SUMPRODUCT(--($K$4:$K$494=I503),--($J$4:$J$494=""),$M$4:$M$494)</f>
        <v>0</v>
      </c>
      <c r="N503" s="66" cm="1">
        <f t="array" ref="N503">SUMPRODUCT(--($K$4:$K$494=I503),--($J$4:$J$494=""),$N$4:$N$494)</f>
        <v>0</v>
      </c>
      <c r="O503" s="66" cm="1">
        <f t="array" ref="O503">SUMPRODUCT(--($K$4:$K$494=I503),--($J$4:$J$494=""),$O$4:$O$494)</f>
        <v>0</v>
      </c>
      <c r="P503" s="66" cm="1">
        <f t="array" ref="P503">SUMPRODUCT(--($K$4:$K$494=I503),--($J$4:$J$494=""),$P$4:$P$494)</f>
        <v>0</v>
      </c>
      <c r="Q503" s="66" cm="1">
        <f t="array" ref="Q503">SUMPRODUCT(--($K$4:$K$494=I503),--($J$4:$J$494=""),$Q$4:$Q$494)</f>
        <v>0</v>
      </c>
      <c r="R503" s="66">
        <f t="shared" si="18"/>
        <v>0</v>
      </c>
      <c r="S503" s="55"/>
      <c r="T503" s="66" t="e" cm="1">
        <f t="array" ref="T503">SUMPRODUCT(--($K$4:$K$494=I503),--($J$4:$J$494=""),$T$4:$T$494)</f>
        <v>#N/A</v>
      </c>
      <c r="AE503" t="s">
        <v>209</v>
      </c>
      <c r="AF503" t="s">
        <v>210</v>
      </c>
    </row>
    <row r="504" spans="9:32">
      <c r="I504" s="55" t="str">
        <f>IF('1'!K10="", "Vrije categorie",'1'!K10)</f>
        <v>F</v>
      </c>
      <c r="L504" s="66" cm="1">
        <f t="array" ref="L504">SUMPRODUCT(--($K$4:$K$494=I504),--($J$4:$J$494=""),$L$4:$L$494)</f>
        <v>0</v>
      </c>
      <c r="M504" s="66" cm="1">
        <f t="array" ref="M504">SUMPRODUCT(--($K$4:$K$494=I504),--($J$4:$J$494=""),$M$4:$M$494)</f>
        <v>0</v>
      </c>
      <c r="N504" s="66" cm="1">
        <f t="array" ref="N504">SUMPRODUCT(--($K$4:$K$494=I504),--($J$4:$J$494=""),$N$4:$N$494)</f>
        <v>0</v>
      </c>
      <c r="O504" s="66" cm="1">
        <f t="array" ref="O504">SUMPRODUCT(--($K$4:$K$494=I504),--($J$4:$J$494=""),$O$4:$O$494)</f>
        <v>0</v>
      </c>
      <c r="P504" s="66" cm="1">
        <f t="array" ref="P504">SUMPRODUCT(--($K$4:$K$494=I504),--($J$4:$J$494=""),$P$4:$P$494)</f>
        <v>0</v>
      </c>
      <c r="Q504" s="66" cm="1">
        <f t="array" ref="Q504">SUMPRODUCT(--($K$4:$K$494=I504),--($J$4:$J$494=""),$Q$4:$Q$494)</f>
        <v>0</v>
      </c>
      <c r="R504" s="66">
        <f t="shared" si="18"/>
        <v>0</v>
      </c>
      <c r="S504" s="55"/>
      <c r="T504" s="66" t="e" cm="1">
        <f t="array" ref="T504">SUMPRODUCT(--($K$4:$K$494=I504),--($J$4:$J$494=""),$T$4:$T$494)</f>
        <v>#N/A</v>
      </c>
      <c r="AE504" t="s">
        <v>171</v>
      </c>
      <c r="AF504" t="s">
        <v>211</v>
      </c>
    </row>
    <row r="505" spans="9:32">
      <c r="I505" s="55" t="str">
        <f>IF('1'!K11="", "Vrije categorie",'1'!K11)</f>
        <v>G</v>
      </c>
      <c r="L505" s="66" cm="1">
        <f t="array" ref="L505">SUMPRODUCT(--($K$4:$K$494=I505),--($J$4:$J$494=""),$L$4:$L$494)</f>
        <v>0</v>
      </c>
      <c r="M505" s="66" cm="1">
        <f t="array" ref="M505">SUMPRODUCT(--($K$4:$K$494=I505),--($J$4:$J$494=""),$M$4:$M$494)</f>
        <v>0</v>
      </c>
      <c r="N505" s="66" cm="1">
        <f t="array" ref="N505">SUMPRODUCT(--($K$4:$K$494=I505),--($J$4:$J$494=""),$N$4:$N$494)</f>
        <v>0</v>
      </c>
      <c r="O505" s="66" cm="1">
        <f t="array" ref="O505">SUMPRODUCT(--($K$4:$K$494=I505),--($J$4:$J$494=""),$O$4:$O$494)</f>
        <v>0</v>
      </c>
      <c r="P505" s="66" cm="1">
        <f t="array" ref="P505">SUMPRODUCT(--($K$4:$K$494=I505),--($J$4:$J$494=""),$P$4:$P$494)</f>
        <v>0</v>
      </c>
      <c r="Q505" s="66" cm="1">
        <f t="array" ref="Q505">SUMPRODUCT(--($K$4:$K$494=I505),--($J$4:$J$494=""),$Q$4:$Q$494)</f>
        <v>0</v>
      </c>
      <c r="R505" s="66">
        <f t="shared" si="18"/>
        <v>0</v>
      </c>
      <c r="S505" s="55"/>
      <c r="T505" s="66" t="e" cm="1">
        <f t="array" ref="T505">SUMPRODUCT(--($K$4:$K$494=I505),--($J$4:$J$494=""),$T$4:$T$494)</f>
        <v>#N/A</v>
      </c>
      <c r="AE505" t="s">
        <v>213</v>
      </c>
      <c r="AF505" t="s">
        <v>214</v>
      </c>
    </row>
    <row r="506" spans="9:32">
      <c r="I506" s="55" t="e">
        <f>IF('1'!#REF!="", "Vrije categorie",'1'!#REF!)</f>
        <v>#REF!</v>
      </c>
      <c r="L506" s="66" t="e" cm="1">
        <f t="array" ref="L506">SUMPRODUCT(--($K$4:$K$494=I506),--($J$4:$J$494=""),$L$4:$L$494)</f>
        <v>#REF!</v>
      </c>
      <c r="M506" s="66" t="e" cm="1">
        <f t="array" ref="M506">SUMPRODUCT(--($K$4:$K$494=I506),--($J$4:$J$494=""),$M$4:$M$494)</f>
        <v>#REF!</v>
      </c>
      <c r="N506" s="66" t="e" cm="1">
        <f t="array" ref="N506">SUMPRODUCT(--($K$4:$K$494=I506),--($J$4:$J$494=""),$N$4:$N$494)</f>
        <v>#REF!</v>
      </c>
      <c r="O506" s="66" t="e" cm="1">
        <f t="array" ref="O506">SUMPRODUCT(--($K$4:$K$494=I506),--($J$4:$J$494=""),$O$4:$O$494)</f>
        <v>#REF!</v>
      </c>
      <c r="P506" s="66" t="e" cm="1">
        <f t="array" ref="P506">SUMPRODUCT(--($K$4:$K$494=I506),--($J$4:$J$494=""),$P$4:$P$494)</f>
        <v>#REF!</v>
      </c>
      <c r="Q506" s="66" t="e" cm="1">
        <f t="array" ref="Q506">SUMPRODUCT(--($K$4:$K$494=I506),--($J$4:$J$494=""),$Q$4:$Q$494)</f>
        <v>#REF!</v>
      </c>
      <c r="R506" s="66" t="e">
        <f t="shared" si="18"/>
        <v>#REF!</v>
      </c>
      <c r="S506" s="55"/>
      <c r="T506" s="66" t="e" cm="1">
        <f t="array" ref="T506">SUMPRODUCT(--($K$4:$K$494=I506),--($J$4:$J$494=""),$T$4:$T$494)</f>
        <v>#REF!</v>
      </c>
      <c r="AE506" t="s">
        <v>215</v>
      </c>
      <c r="AF506" t="s">
        <v>216</v>
      </c>
    </row>
    <row r="507" spans="9:32">
      <c r="I507" s="55" t="e">
        <f>IF('1'!#REF!="", "Vrije categorie",'1'!#REF!)</f>
        <v>#REF!</v>
      </c>
      <c r="L507" s="66" t="e" cm="1">
        <f t="array" ref="L507">SUMPRODUCT(--($K$4:$K$494=I507),--($J$4:$J$494=""),$L$4:$L$494)</f>
        <v>#REF!</v>
      </c>
      <c r="M507" s="66" t="e" cm="1">
        <f t="array" ref="M507">SUMPRODUCT(--($K$4:$K$494=I507),--($J$4:$J$494=""),$M$4:$M$494)</f>
        <v>#REF!</v>
      </c>
      <c r="N507" s="66" t="e" cm="1">
        <f t="array" ref="N507">SUMPRODUCT(--($K$4:$K$494=I507),--($J$4:$J$494=""),$N$4:$N$494)</f>
        <v>#REF!</v>
      </c>
      <c r="O507" s="66" t="e" cm="1">
        <f t="array" ref="O507">SUMPRODUCT(--($K$4:$K$494=I507),--($J$4:$J$494=""),$O$4:$O$494)</f>
        <v>#REF!</v>
      </c>
      <c r="P507" s="66" t="e" cm="1">
        <f t="array" ref="P507">SUMPRODUCT(--($K$4:$K$494=I507),--($J$4:$J$494=""),$P$4:$P$494)</f>
        <v>#REF!</v>
      </c>
      <c r="Q507" s="66" t="e" cm="1">
        <f t="array" ref="Q507">SUMPRODUCT(--($K$4:$K$494=I507),--($J$4:$J$494=""),$Q$4:$Q$494)</f>
        <v>#REF!</v>
      </c>
      <c r="R507" s="66" t="e">
        <f t="shared" si="18"/>
        <v>#REF!</v>
      </c>
      <c r="S507" s="55"/>
      <c r="T507" s="66" t="e" cm="1">
        <f t="array" ref="T507">SUMPRODUCT(--($K$4:$K$494=I507),--($J$4:$J$494=""),$T$4:$T$494)</f>
        <v>#REF!</v>
      </c>
      <c r="AE507" t="s">
        <v>218</v>
      </c>
      <c r="AF507" t="s">
        <v>219</v>
      </c>
    </row>
    <row r="508" spans="9:32">
      <c r="I508" s="55" t="str">
        <f>IF('1'!K12="", "Vrije categorie",'1'!K12)</f>
        <v>Vrije categorie</v>
      </c>
      <c r="L508" s="66" cm="1">
        <f t="array" ref="L508">SUMPRODUCT(--($K$4:$K$494=I508),--($J$4:$J$494=""),$L$4:$L$494)</f>
        <v>0</v>
      </c>
      <c r="M508" s="66" cm="1">
        <f t="array" ref="M508">SUMPRODUCT(--($K$4:$K$494=I508),--($J$4:$J$494=""),$M$4:$M$494)</f>
        <v>0</v>
      </c>
      <c r="N508" s="66" cm="1">
        <f t="array" ref="N508">SUMPRODUCT(--($K$4:$K$494=I508),--($J$4:$J$494=""),$N$4:$N$494)</f>
        <v>0</v>
      </c>
      <c r="O508" s="66" cm="1">
        <f t="array" ref="O508">SUMPRODUCT(--($K$4:$K$494=I508),--($J$4:$J$494=""),$O$4:$O$494)</f>
        <v>0</v>
      </c>
      <c r="P508" s="66" cm="1">
        <f t="array" ref="P508">SUMPRODUCT(--($K$4:$K$494=I508),--($J$4:$J$494=""),$P$4:$P$494)</f>
        <v>0</v>
      </c>
      <c r="Q508" s="66" cm="1">
        <f t="array" ref="Q508">SUMPRODUCT(--($K$4:$K$494=I508),--($J$4:$J$494=""),$Q$4:$Q$494)</f>
        <v>0</v>
      </c>
      <c r="R508" s="66">
        <f t="shared" si="18"/>
        <v>0</v>
      </c>
      <c r="S508" s="55"/>
      <c r="T508" s="66" t="e" cm="1">
        <f t="array" ref="T508">SUMPRODUCT(--($K$4:$K$494=I508),--($J$4:$J$494=""),$T$4:$T$494)</f>
        <v>#N/A</v>
      </c>
      <c r="AE508" t="s">
        <v>221</v>
      </c>
      <c r="AF508" t="s">
        <v>222</v>
      </c>
    </row>
    <row r="509" spans="9:32">
      <c r="I509" s="55" t="str">
        <f>IF('1'!K13="", "Vrije categorie",'1'!K13)</f>
        <v>Vrije categorie</v>
      </c>
      <c r="L509" s="66" cm="1">
        <f t="array" ref="L509">SUMPRODUCT(--($K$4:$K$494=I509),--($J$4:$J$494=""),$L$4:$L$494)</f>
        <v>0</v>
      </c>
      <c r="M509" s="66" cm="1">
        <f t="array" ref="M509">SUMPRODUCT(--($K$4:$K$494=I509),--($J$4:$J$494=""),$M$4:$M$494)</f>
        <v>0</v>
      </c>
      <c r="N509" s="66" cm="1">
        <f t="array" ref="N509">SUMPRODUCT(--($K$4:$K$494=I509),--($J$4:$J$494=""),$N$4:$N$494)</f>
        <v>0</v>
      </c>
      <c r="O509" s="66" cm="1">
        <f t="array" ref="O509">SUMPRODUCT(--($K$4:$K$494=I509),--($J$4:$J$494=""),$O$4:$O$494)</f>
        <v>0</v>
      </c>
      <c r="P509" s="66" cm="1">
        <f t="array" ref="P509">SUMPRODUCT(--($K$4:$K$494=I509),--($J$4:$J$494=""),$P$4:$P$494)</f>
        <v>0</v>
      </c>
      <c r="Q509" s="66" cm="1">
        <f t="array" ref="Q509">SUMPRODUCT(--($K$4:$K$494=I509),--($J$4:$J$494=""),$Q$4:$Q$494)</f>
        <v>0</v>
      </c>
      <c r="R509" s="66">
        <f t="shared" si="18"/>
        <v>0</v>
      </c>
      <c r="S509" s="55"/>
      <c r="T509" s="66" t="e" cm="1">
        <f t="array" ref="T509">SUMPRODUCT(--($K$4:$K$494=I509),--($J$4:$J$494=""),$T$4:$T$494)</f>
        <v>#N/A</v>
      </c>
      <c r="AE509" t="s">
        <v>223</v>
      </c>
      <c r="AF509" t="s">
        <v>224</v>
      </c>
    </row>
    <row r="510" spans="9:32">
      <c r="I510" s="55" t="str">
        <f>IF('1'!K14="", "Vrije categorie",'1'!K14)</f>
        <v>Vrije categorie</v>
      </c>
      <c r="L510" s="66" cm="1">
        <f t="array" ref="L510">SUMPRODUCT(--($K$4:$K$494=I510),--($J$4:$J$494=""),$L$4:$L$494)</f>
        <v>0</v>
      </c>
      <c r="M510" s="66" cm="1">
        <f t="array" ref="M510">SUMPRODUCT(--($K$4:$K$494=I510),--($J$4:$J$494=""),$M$4:$M$494)</f>
        <v>0</v>
      </c>
      <c r="N510" s="66" cm="1">
        <f t="array" ref="N510">SUMPRODUCT(--($K$4:$K$494=I510),--($J$4:$J$494=""),$N$4:$N$494)</f>
        <v>0</v>
      </c>
      <c r="O510" s="66" cm="1">
        <f t="array" ref="O510">SUMPRODUCT(--($K$4:$K$494=I510),--($J$4:$J$494=""),$O$4:$O$494)</f>
        <v>0</v>
      </c>
      <c r="P510" s="66" cm="1">
        <f t="array" ref="P510">SUMPRODUCT(--($K$4:$K$494=I510),--($J$4:$J$494=""),$P$4:$P$494)</f>
        <v>0</v>
      </c>
      <c r="Q510" s="66" cm="1">
        <f t="array" ref="Q510">SUMPRODUCT(--($K$4:$K$494=I510),--($J$4:$J$494=""),$Q$4:$Q$494)</f>
        <v>0</v>
      </c>
      <c r="R510" s="66">
        <f t="shared" si="18"/>
        <v>0</v>
      </c>
      <c r="S510" s="55"/>
      <c r="T510" s="66" t="e" cm="1">
        <f t="array" ref="T510">SUMPRODUCT(--($K$4:$K$494=I510),--($J$4:$J$494=""),$T$4:$T$494)</f>
        <v>#N/A</v>
      </c>
      <c r="AE510" t="s">
        <v>225</v>
      </c>
      <c r="AF510" t="s">
        <v>226</v>
      </c>
    </row>
    <row r="511" spans="9:32">
      <c r="I511" s="55" t="str">
        <f>IF('1'!K15="", "Vrije categorie",'1'!K15)</f>
        <v>Vrije categorie</v>
      </c>
      <c r="L511" s="66" cm="1">
        <f t="array" ref="L511">SUMPRODUCT(--($K$4:$K$494=I511),--($J$4:$J$494=""),$L$4:$L$494)</f>
        <v>0</v>
      </c>
      <c r="M511" s="66" cm="1">
        <f t="array" ref="M511">SUMPRODUCT(--($K$4:$K$494=I511),--($J$4:$J$494=""),$M$4:$M$494)</f>
        <v>0</v>
      </c>
      <c r="N511" s="66" cm="1">
        <f t="array" ref="N511">SUMPRODUCT(--($K$4:$K$494=I511),--($J$4:$J$494=""),$N$4:$N$494)</f>
        <v>0</v>
      </c>
      <c r="O511" s="66" cm="1">
        <f t="array" ref="O511">SUMPRODUCT(--($K$4:$K$494=I511),--($J$4:$J$494=""),$O$4:$O$494)</f>
        <v>0</v>
      </c>
      <c r="P511" s="66" cm="1">
        <f t="array" ref="P511">SUMPRODUCT(--($K$4:$K$494=I511),--($J$4:$J$494=""),$P$4:$P$494)</f>
        <v>0</v>
      </c>
      <c r="Q511" s="66" cm="1">
        <f t="array" ref="Q511">SUMPRODUCT(--($K$4:$K$494=I511),--($J$4:$J$494=""),$Q$4:$Q$494)</f>
        <v>0</v>
      </c>
      <c r="R511" s="66">
        <f t="shared" si="18"/>
        <v>0</v>
      </c>
      <c r="S511" s="55"/>
      <c r="T511" s="66" t="e" cm="1">
        <f t="array" ref="T511">SUMPRODUCT(--($K$4:$K$494=I511),--($J$4:$J$494=""),$T$4:$T$494)</f>
        <v>#N/A</v>
      </c>
      <c r="AE511" t="s">
        <v>173</v>
      </c>
      <c r="AF511" t="s">
        <v>227</v>
      </c>
    </row>
    <row r="512" spans="9:32" ht="15" thickBot="1">
      <c r="I512" s="68" t="s">
        <v>334</v>
      </c>
      <c r="J512" s="151"/>
      <c r="K512" s="64"/>
      <c r="L512" s="67" t="e">
        <f>SUM(L499:L511)</f>
        <v>#REF!</v>
      </c>
      <c r="M512" s="67" t="e">
        <f t="shared" ref="M512:Q512" si="19">SUM(M499:M511)</f>
        <v>#REF!</v>
      </c>
      <c r="N512" s="67" t="e">
        <f t="shared" si="19"/>
        <v>#REF!</v>
      </c>
      <c r="O512" s="67" t="e">
        <f t="shared" si="19"/>
        <v>#REF!</v>
      </c>
      <c r="P512" s="67" t="e">
        <f t="shared" si="19"/>
        <v>#REF!</v>
      </c>
      <c r="Q512" s="67" t="e">
        <f t="shared" si="19"/>
        <v>#REF!</v>
      </c>
      <c r="R512" s="67" t="e">
        <f t="shared" si="18"/>
        <v>#REF!</v>
      </c>
      <c r="S512" s="67"/>
      <c r="T512" s="67" t="e">
        <f>SUM(T499:T511)</f>
        <v>#N/A</v>
      </c>
      <c r="AE512" t="s">
        <v>228</v>
      </c>
      <c r="AF512" t="s">
        <v>229</v>
      </c>
    </row>
    <row r="513" spans="9:32" ht="15" thickTop="1">
      <c r="I513" s="54"/>
      <c r="L513" s="8"/>
      <c r="M513" s="8"/>
      <c r="N513" s="8"/>
      <c r="O513" s="8"/>
      <c r="P513" s="8"/>
      <c r="Q513" s="8"/>
      <c r="R513" s="8"/>
      <c r="S513" s="8"/>
      <c r="T513" s="8"/>
      <c r="AE513" t="s">
        <v>175</v>
      </c>
      <c r="AF513" t="s">
        <v>230</v>
      </c>
    </row>
    <row r="514" spans="9:32" ht="15" thickBot="1">
      <c r="I514" s="68" t="s">
        <v>335</v>
      </c>
      <c r="J514" s="151"/>
      <c r="K514" s="64"/>
      <c r="L514" s="67" cm="1">
        <f t="array" ref="L514">SUMPRODUCT(--($K$4:$K$494="X"),L4:L494)</f>
        <v>0</v>
      </c>
      <c r="M514" s="67" cm="1">
        <f t="array" ref="M514">SUMPRODUCT(--($K$4:$K$494="X"),M4:M494)</f>
        <v>0</v>
      </c>
      <c r="N514" s="67" cm="1">
        <f t="array" ref="N514">SUMPRODUCT(--($K$4:$K$494="X"),N4:N494)</f>
        <v>0</v>
      </c>
      <c r="O514" s="67" cm="1">
        <f t="array" ref="O514">SUMPRODUCT(--($K$4:$K$494="X"),O4:O494)</f>
        <v>0</v>
      </c>
      <c r="P514" s="67" cm="1">
        <f t="array" ref="P514">SUMPRODUCT(--($K$4:$K$494="X"),P4:P494)</f>
        <v>0</v>
      </c>
      <c r="Q514" s="67" cm="1">
        <f t="array" ref="Q514">SUMPRODUCT(--($K$4:$K$494="X"),Q4:Q494)</f>
        <v>0</v>
      </c>
      <c r="R514" s="8"/>
      <c r="S514" s="8"/>
      <c r="T514" s="8"/>
    </row>
    <row r="515" spans="9:32" ht="15" thickTop="1">
      <c r="AE515" t="s">
        <v>180</v>
      </c>
      <c r="AF515" t="s">
        <v>232</v>
      </c>
    </row>
    <row r="516" spans="9:32">
      <c r="AE516" t="s">
        <v>233</v>
      </c>
      <c r="AF516" t="s">
        <v>234</v>
      </c>
    </row>
    <row r="517" spans="9:32">
      <c r="I517" s="69" t="s">
        <v>336</v>
      </c>
      <c r="J517" s="152"/>
      <c r="K517" s="70"/>
      <c r="L517" s="70"/>
      <c r="M517" s="70"/>
      <c r="N517" s="70"/>
      <c r="O517" s="70"/>
      <c r="P517" s="70"/>
      <c r="Q517" s="70"/>
      <c r="R517" s="69" t="s">
        <v>332</v>
      </c>
      <c r="AE517" t="s">
        <v>161</v>
      </c>
      <c r="AF517" t="s">
        <v>235</v>
      </c>
    </row>
    <row r="518" spans="9:32">
      <c r="I518" s="69" t="str">
        <f>I499</f>
        <v>B</v>
      </c>
      <c r="J518" s="152"/>
      <c r="K518" s="70"/>
      <c r="L518" s="73" cm="1">
        <f t="array" ref="L518">SUMPRODUCT(--($K$4:$K$494=I518),--($J$4:$J$494="X"),$L$4:$L$494)</f>
        <v>0</v>
      </c>
      <c r="M518" s="73" cm="1">
        <f t="array" ref="M518">SUMPRODUCT(--($K$4:$K$494=I518),--($J$4:$J$494="X"),$M$4:$M$494)</f>
        <v>0</v>
      </c>
      <c r="N518" s="73" cm="1">
        <f t="array" ref="N518">SUMPRODUCT(--($K$4:$K$494=I518),--($J$4:$J$494="X"),$N$4:$N$494)</f>
        <v>0</v>
      </c>
      <c r="O518" s="73" cm="1">
        <f t="array" ref="O518">SUMPRODUCT(--($K$4:$K$494=I518),--($J$4:$J$494="X"),$O$4:$O$494)</f>
        <v>0</v>
      </c>
      <c r="P518" s="73" cm="1">
        <f t="array" ref="P518">SUMPRODUCT(--($K$4:$K$494=I518),--($J$4:$J$494="X"),$P$4:$P$494)</f>
        <v>0</v>
      </c>
      <c r="Q518" s="73" cm="1">
        <f t="array" ref="Q518">SUMPRODUCT(--($K$4:$K$494=I518),--($J$4:$J$494="X"),$Q$4:$Q$494)</f>
        <v>0</v>
      </c>
      <c r="R518" s="73">
        <f t="shared" ref="R518:R530" si="20">SUM(L518:Q518)</f>
        <v>0</v>
      </c>
      <c r="AE518" t="s">
        <v>159</v>
      </c>
      <c r="AF518" t="s">
        <v>236</v>
      </c>
    </row>
    <row r="519" spans="9:32">
      <c r="I519" s="69" t="str">
        <f t="shared" ref="I519:I530" si="21">I500</f>
        <v>B1</v>
      </c>
      <c r="J519" s="152"/>
      <c r="K519" s="70"/>
      <c r="L519" s="73" cm="1">
        <f t="array" ref="L519">SUMPRODUCT(--($K$4:$K$494=I519),--($J$4:$J$494="X"),$L$4:$L$494)</f>
        <v>0</v>
      </c>
      <c r="M519" s="73" cm="1">
        <f t="array" ref="M519">SUMPRODUCT(--($K$4:$K$494=I519),--($J$4:$J$494="X"),$M$4:$M$494)</f>
        <v>0</v>
      </c>
      <c r="N519" s="73" cm="1">
        <f t="array" ref="N519">SUMPRODUCT(--($K$4:$K$494=I519),--($J$4:$J$494="X"),$N$4:$N$494)</f>
        <v>0</v>
      </c>
      <c r="O519" s="73" cm="1">
        <f t="array" ref="O519">SUMPRODUCT(--($K$4:$K$494=I519),--($J$4:$J$494="X"),$O$4:$O$494)</f>
        <v>0</v>
      </c>
      <c r="P519" s="73" cm="1">
        <f t="array" ref="P519">SUMPRODUCT(--($K$4:$K$494=I519),--($J$4:$J$494="X"),$P$4:$P$494)</f>
        <v>0</v>
      </c>
      <c r="Q519" s="73" cm="1">
        <f t="array" ref="Q519">SUMPRODUCT(--($K$4:$K$494=I519),--($J$4:$J$494="X"),$Q$4:$Q$494)</f>
        <v>0</v>
      </c>
      <c r="R519" s="73">
        <f t="shared" si="20"/>
        <v>0</v>
      </c>
      <c r="AE519" t="s">
        <v>200</v>
      </c>
      <c r="AF519" t="s">
        <v>237</v>
      </c>
    </row>
    <row r="520" spans="9:32">
      <c r="I520" s="69" t="str">
        <f t="shared" si="21"/>
        <v>B2</v>
      </c>
      <c r="J520" s="152"/>
      <c r="K520" s="70"/>
      <c r="L520" s="73" cm="1">
        <f t="array" ref="L520">SUMPRODUCT(--($K$4:$K$494=I520),--($J$4:$J$494="X"),$L$4:$L$494)</f>
        <v>0</v>
      </c>
      <c r="M520" s="73" cm="1">
        <f t="array" ref="M520">SUMPRODUCT(--($K$4:$K$494=I520),--($J$4:$J$494="X"),$M$4:$M$494)</f>
        <v>0</v>
      </c>
      <c r="N520" s="73" cm="1">
        <f t="array" ref="N520">SUMPRODUCT(--($K$4:$K$494=I520),--($J$4:$J$494="X"),$N$4:$N$494)</f>
        <v>0</v>
      </c>
      <c r="O520" s="73" cm="1">
        <f t="array" ref="O520">SUMPRODUCT(--($K$4:$K$494=I520),--($J$4:$J$494="X"),$O$4:$O$494)</f>
        <v>0</v>
      </c>
      <c r="P520" s="73" cm="1">
        <f t="array" ref="P520">SUMPRODUCT(--($K$4:$K$494=I520),--($J$4:$J$494="X"),$P$4:$P$494)</f>
        <v>0</v>
      </c>
      <c r="Q520" s="73" cm="1">
        <f t="array" ref="Q520">SUMPRODUCT(--($K$4:$K$494=I520),--($J$4:$J$494="X"),$Q$4:$Q$494)</f>
        <v>0</v>
      </c>
      <c r="R520" s="73">
        <f t="shared" si="20"/>
        <v>0</v>
      </c>
      <c r="AE520" t="s">
        <v>238</v>
      </c>
      <c r="AF520" t="s">
        <v>239</v>
      </c>
    </row>
    <row r="521" spans="9:32">
      <c r="I521" s="69" t="str">
        <f t="shared" si="21"/>
        <v>E</v>
      </c>
      <c r="J521" s="152"/>
      <c r="K521" s="70"/>
      <c r="L521" s="73" cm="1">
        <f t="array" ref="L521">SUMPRODUCT(--($K$4:$K$494=I521),--($J$4:$J$494="X"),$L$4:$L$494)</f>
        <v>0</v>
      </c>
      <c r="M521" s="73" cm="1">
        <f t="array" ref="M521">SUMPRODUCT(--($K$4:$K$494=I521),--($J$4:$J$494="X"),$M$4:$M$494)</f>
        <v>0</v>
      </c>
      <c r="N521" s="73" cm="1">
        <f t="array" ref="N521">SUMPRODUCT(--($K$4:$K$494=I521),--($J$4:$J$494="X"),$N$4:$N$494)</f>
        <v>0</v>
      </c>
      <c r="O521" s="73" cm="1">
        <f t="array" ref="O521">SUMPRODUCT(--($K$4:$K$494=I521),--($J$4:$J$494="X"),$O$4:$O$494)</f>
        <v>0</v>
      </c>
      <c r="P521" s="73" cm="1">
        <f t="array" ref="P521">SUMPRODUCT(--($K$4:$K$494=I521),--($J$4:$J$494="X"),$P$4:$P$494)</f>
        <v>0</v>
      </c>
      <c r="Q521" s="73" cm="1">
        <f t="array" ref="Q521">SUMPRODUCT(--($K$4:$K$494=I521),--($J$4:$J$494="X"),$Q$4:$Q$494)</f>
        <v>0</v>
      </c>
      <c r="R521" s="73">
        <f t="shared" si="20"/>
        <v>0</v>
      </c>
      <c r="AE521" t="s">
        <v>240</v>
      </c>
      <c r="AF521" t="s">
        <v>241</v>
      </c>
    </row>
    <row r="522" spans="9:32">
      <c r="I522" s="69" t="str">
        <f t="shared" si="21"/>
        <v>E1</v>
      </c>
      <c r="J522" s="152"/>
      <c r="K522" s="70"/>
      <c r="L522" s="73" cm="1">
        <f t="array" ref="L522">SUMPRODUCT(--($K$4:$K$494=I522),--($J$4:$J$494="X"),$L$4:$L$494)</f>
        <v>0</v>
      </c>
      <c r="M522" s="73" cm="1">
        <f t="array" ref="M522">SUMPRODUCT(--($K$4:$K$494=I522),--($J$4:$J$494="X"),$M$4:$M$494)</f>
        <v>0</v>
      </c>
      <c r="N522" s="73" cm="1">
        <f t="array" ref="N522">SUMPRODUCT(--($K$4:$K$494=I522),--($J$4:$J$494="X"),$N$4:$N$494)</f>
        <v>0</v>
      </c>
      <c r="O522" s="73" cm="1">
        <f t="array" ref="O522">SUMPRODUCT(--($K$4:$K$494=I522),--($J$4:$J$494="X"),$O$4:$O$494)</f>
        <v>0</v>
      </c>
      <c r="P522" s="73" cm="1">
        <f t="array" ref="P522">SUMPRODUCT(--($K$4:$K$494=I522),--($J$4:$J$494="X"),$P$4:$P$494)</f>
        <v>0</v>
      </c>
      <c r="Q522" s="73" cm="1">
        <f t="array" ref="Q522">SUMPRODUCT(--($K$4:$K$494=I522),--($J$4:$J$494="X"),$Q$4:$Q$494)</f>
        <v>0</v>
      </c>
      <c r="R522" s="73">
        <f t="shared" si="20"/>
        <v>0</v>
      </c>
      <c r="AE522" t="s">
        <v>156</v>
      </c>
      <c r="AF522" t="s">
        <v>242</v>
      </c>
    </row>
    <row r="523" spans="9:32">
      <c r="I523" s="69" t="str">
        <f t="shared" si="21"/>
        <v>F</v>
      </c>
      <c r="J523" s="152"/>
      <c r="K523" s="70"/>
      <c r="L523" s="73" cm="1">
        <f t="array" ref="L523">SUMPRODUCT(--($K$4:$K$494=I523),--($J$4:$J$494="X"),$L$4:$L$494)</f>
        <v>0</v>
      </c>
      <c r="M523" s="73" cm="1">
        <f t="array" ref="M523">SUMPRODUCT(--($K$4:$K$494=I523),--($J$4:$J$494="X"),$M$4:$M$494)</f>
        <v>0</v>
      </c>
      <c r="N523" s="73" cm="1">
        <f t="array" ref="N523">SUMPRODUCT(--($K$4:$K$494=I523),--($J$4:$J$494="X"),$N$4:$N$494)</f>
        <v>0</v>
      </c>
      <c r="O523" s="73" cm="1">
        <f t="array" ref="O523">SUMPRODUCT(--($K$4:$K$494=I523),--($J$4:$J$494="X"),$O$4:$O$494)</f>
        <v>0</v>
      </c>
      <c r="P523" s="73" cm="1">
        <f t="array" ref="P523">SUMPRODUCT(--($K$4:$K$494=I523),--($J$4:$J$494="X"),$P$4:$P$494)</f>
        <v>0</v>
      </c>
      <c r="Q523" s="73" cm="1">
        <f t="array" ref="Q523">SUMPRODUCT(--($K$4:$K$494=I523),--($J$4:$J$494="X"),$Q$4:$Q$494)</f>
        <v>0</v>
      </c>
      <c r="R523" s="73">
        <f t="shared" si="20"/>
        <v>0</v>
      </c>
      <c r="AE523" t="s">
        <v>244</v>
      </c>
      <c r="AF523" t="s">
        <v>245</v>
      </c>
    </row>
    <row r="524" spans="9:32">
      <c r="I524" s="69" t="str">
        <f t="shared" si="21"/>
        <v>G</v>
      </c>
      <c r="J524" s="152"/>
      <c r="K524" s="70"/>
      <c r="L524" s="73" cm="1">
        <f t="array" ref="L524">SUMPRODUCT(--($K$4:$K$494=I524),--($J$4:$J$494="X"),$L$4:$L$494)</f>
        <v>0</v>
      </c>
      <c r="M524" s="73" cm="1">
        <f t="array" ref="M524">SUMPRODUCT(--($K$4:$K$494=I524),--($J$4:$J$494="X"),$M$4:$M$494)</f>
        <v>0</v>
      </c>
      <c r="N524" s="73" cm="1">
        <f t="array" ref="N524">SUMPRODUCT(--($K$4:$K$494=I524),--($J$4:$J$494="X"),$N$4:$N$494)</f>
        <v>0</v>
      </c>
      <c r="O524" s="73" cm="1">
        <f t="array" ref="O524">SUMPRODUCT(--($K$4:$K$494=I524),--($J$4:$J$494="X"),$O$4:$O$494)</f>
        <v>0</v>
      </c>
      <c r="P524" s="73" cm="1">
        <f t="array" ref="P524">SUMPRODUCT(--($K$4:$K$494=I524),--($J$4:$J$494="X"),$P$4:$P$494)</f>
        <v>0</v>
      </c>
      <c r="Q524" s="73" cm="1">
        <f t="array" ref="Q524">SUMPRODUCT(--($K$4:$K$494=I524),--($J$4:$J$494="X"),$Q$4:$Q$494)</f>
        <v>0</v>
      </c>
      <c r="R524" s="73">
        <f t="shared" si="20"/>
        <v>0</v>
      </c>
      <c r="AE524" s="117" t="s">
        <v>246</v>
      </c>
      <c r="AF524" s="117" t="s">
        <v>246</v>
      </c>
    </row>
    <row r="525" spans="9:32">
      <c r="I525" s="69" t="e">
        <f t="shared" si="21"/>
        <v>#REF!</v>
      </c>
      <c r="J525" s="152"/>
      <c r="K525" s="70"/>
      <c r="L525" s="73" t="e" cm="1">
        <f t="array" ref="L525">SUMPRODUCT(--($K$4:$K$494=I525),--($J$4:$J$494="X"),$L$4:$L$494)</f>
        <v>#REF!</v>
      </c>
      <c r="M525" s="73" t="e" cm="1">
        <f t="array" ref="M525">SUMPRODUCT(--($K$4:$K$494=I525),--($J$4:$J$494="X"),$M$4:$M$494)</f>
        <v>#REF!</v>
      </c>
      <c r="N525" s="73" t="e" cm="1">
        <f t="array" ref="N525">SUMPRODUCT(--($K$4:$K$494=I525),--($J$4:$J$494="X"),$N$4:$N$494)</f>
        <v>#REF!</v>
      </c>
      <c r="O525" s="73" t="e" cm="1">
        <f t="array" ref="O525">SUMPRODUCT(--($K$4:$K$494=I525),--($J$4:$J$494="X"),$O$4:$O$494)</f>
        <v>#REF!</v>
      </c>
      <c r="P525" s="73" t="e" cm="1">
        <f t="array" ref="P525">SUMPRODUCT(--($K$4:$K$494=I525),--($J$4:$J$494="X"),$P$4:$P$494)</f>
        <v>#REF!</v>
      </c>
      <c r="Q525" s="73" t="e" cm="1">
        <f t="array" ref="Q525">SUMPRODUCT(--($K$4:$K$494=I525),--($J$4:$J$494="X"),$Q$4:$Q$494)</f>
        <v>#REF!</v>
      </c>
      <c r="R525" s="73" t="e">
        <f t="shared" si="20"/>
        <v>#REF!</v>
      </c>
    </row>
    <row r="526" spans="9:32">
      <c r="I526" s="69" t="e">
        <f t="shared" si="21"/>
        <v>#REF!</v>
      </c>
      <c r="J526" s="152"/>
      <c r="K526" s="70"/>
      <c r="L526" s="73" t="e" cm="1">
        <f t="array" ref="L526">SUMPRODUCT(--($K$4:$K$494=I526),--($J$4:$J$494="X"),$L$4:$L$494)</f>
        <v>#REF!</v>
      </c>
      <c r="M526" s="73" t="e" cm="1">
        <f t="array" ref="M526">SUMPRODUCT(--($K$4:$K$494=I526),--($J$4:$J$494="X"),$M$4:$M$494)</f>
        <v>#REF!</v>
      </c>
      <c r="N526" s="73" t="e" cm="1">
        <f t="array" ref="N526">SUMPRODUCT(--($K$4:$K$494=I526),--($J$4:$J$494="X"),$N$4:$N$494)</f>
        <v>#REF!</v>
      </c>
      <c r="O526" s="73" t="e" cm="1">
        <f t="array" ref="O526">SUMPRODUCT(--($K$4:$K$494=I526),--($J$4:$J$494="X"),$O$4:$O$494)</f>
        <v>#REF!</v>
      </c>
      <c r="P526" s="73" t="e" cm="1">
        <f t="array" ref="P526">SUMPRODUCT(--($K$4:$K$494=I526),--($J$4:$J$494="X"),$P$4:$P$494)</f>
        <v>#REF!</v>
      </c>
      <c r="Q526" s="73" t="e" cm="1">
        <f t="array" ref="Q526">SUMPRODUCT(--($K$4:$K$494=I526),--($J$4:$J$494="X"),$Q$4:$Q$494)</f>
        <v>#REF!</v>
      </c>
      <c r="R526" s="73" t="e">
        <f t="shared" si="20"/>
        <v>#REF!</v>
      </c>
      <c r="AE526" t="s">
        <v>164</v>
      </c>
      <c r="AF526" t="s">
        <v>247</v>
      </c>
    </row>
    <row r="527" spans="9:32">
      <c r="I527" s="69" t="str">
        <f t="shared" si="21"/>
        <v>Vrije categorie</v>
      </c>
      <c r="J527" s="152"/>
      <c r="K527" s="70"/>
      <c r="L527" s="73" cm="1">
        <f t="array" ref="L527">SUMPRODUCT(--($K$4:$K$494=I527),--($J$4:$J$494="X"),$L$4:$L$494)</f>
        <v>0</v>
      </c>
      <c r="M527" s="73" cm="1">
        <f t="array" ref="M527">SUMPRODUCT(--($K$4:$K$494=I527),--($J$4:$J$494="X"),$M$4:$M$494)</f>
        <v>0</v>
      </c>
      <c r="N527" s="73" cm="1">
        <f t="array" ref="N527">SUMPRODUCT(--($K$4:$K$494=I527),--($J$4:$J$494="X"),$N$4:$N$494)</f>
        <v>0</v>
      </c>
      <c r="O527" s="73" cm="1">
        <f t="array" ref="O527">SUMPRODUCT(--($K$4:$K$494=I527),--($J$4:$J$494="X"),$O$4:$O$494)</f>
        <v>0</v>
      </c>
      <c r="P527" s="73" cm="1">
        <f t="array" ref="P527">SUMPRODUCT(--($K$4:$K$494=I527),--($J$4:$J$494="X"),$P$4:$P$494)</f>
        <v>0</v>
      </c>
      <c r="Q527" s="73" cm="1">
        <f t="array" ref="Q527">SUMPRODUCT(--($K$4:$K$494=I527),--($J$4:$J$494="X"),$Q$4:$Q$494)</f>
        <v>0</v>
      </c>
      <c r="R527" s="73">
        <f t="shared" si="20"/>
        <v>0</v>
      </c>
      <c r="AE527" t="s">
        <v>248</v>
      </c>
      <c r="AF527" t="s">
        <v>249</v>
      </c>
    </row>
    <row r="528" spans="9:32">
      <c r="I528" s="69" t="str">
        <f t="shared" si="21"/>
        <v>Vrije categorie</v>
      </c>
      <c r="J528" s="152"/>
      <c r="K528" s="70"/>
      <c r="L528" s="73" cm="1">
        <f t="array" ref="L528">SUMPRODUCT(--($K$4:$K$494=I528),--($J$4:$J$494="X"),$L$4:$L$494)</f>
        <v>0</v>
      </c>
      <c r="M528" s="73" cm="1">
        <f t="array" ref="M528">SUMPRODUCT(--($K$4:$K$494=I528),--($J$4:$J$494="X"),$M$4:$M$494)</f>
        <v>0</v>
      </c>
      <c r="N528" s="73" cm="1">
        <f t="array" ref="N528">SUMPRODUCT(--($K$4:$K$494=I528),--($J$4:$J$494="X"),$N$4:$N$494)</f>
        <v>0</v>
      </c>
      <c r="O528" s="73" cm="1">
        <f t="array" ref="O528">SUMPRODUCT(--($K$4:$K$494=I528),--($J$4:$J$494="X"),$O$4:$O$494)</f>
        <v>0</v>
      </c>
      <c r="P528" s="73" cm="1">
        <f t="array" ref="P528">SUMPRODUCT(--($K$4:$K$494=I528),--($J$4:$J$494="X"),$P$4:$P$494)</f>
        <v>0</v>
      </c>
      <c r="Q528" s="73" cm="1">
        <f t="array" ref="Q528">SUMPRODUCT(--($K$4:$K$494=I528),--($J$4:$J$494="X"),$Q$4:$Q$494)</f>
        <v>0</v>
      </c>
      <c r="R528" s="73">
        <f t="shared" si="20"/>
        <v>0</v>
      </c>
      <c r="AE528" t="s">
        <v>166</v>
      </c>
      <c r="AF528" t="s">
        <v>250</v>
      </c>
    </row>
    <row r="529" spans="9:32">
      <c r="I529" s="69" t="str">
        <f t="shared" si="21"/>
        <v>Vrije categorie</v>
      </c>
      <c r="J529" s="152"/>
      <c r="K529" s="70"/>
      <c r="L529" s="73" cm="1">
        <f t="array" ref="L529">SUMPRODUCT(--($K$4:$K$494=I529),--($J$4:$J$494="X"),$L$4:$L$494)</f>
        <v>0</v>
      </c>
      <c r="M529" s="73" cm="1">
        <f t="array" ref="M529">SUMPRODUCT(--($K$4:$K$494=I529),--($J$4:$J$494="X"),$M$4:$M$494)</f>
        <v>0</v>
      </c>
      <c r="N529" s="73" cm="1">
        <f t="array" ref="N529">SUMPRODUCT(--($K$4:$K$494=I529),--($J$4:$J$494="X"),$N$4:$N$494)</f>
        <v>0</v>
      </c>
      <c r="O529" s="73" cm="1">
        <f t="array" ref="O529">SUMPRODUCT(--($K$4:$K$494=I529),--($J$4:$J$494="X"),$O$4:$O$494)</f>
        <v>0</v>
      </c>
      <c r="P529" s="73" cm="1">
        <f t="array" ref="P529">SUMPRODUCT(--($K$4:$K$494=I529),--($J$4:$J$494="X"),$P$4:$P$494)</f>
        <v>0</v>
      </c>
      <c r="Q529" s="73" cm="1">
        <f t="array" ref="Q529">SUMPRODUCT(--($K$4:$K$494=I529),--($J$4:$J$494="X"),$Q$4:$Q$494)</f>
        <v>0</v>
      </c>
      <c r="R529" s="73">
        <f t="shared" si="20"/>
        <v>0</v>
      </c>
      <c r="AE529" t="s">
        <v>251</v>
      </c>
      <c r="AF529" t="s">
        <v>252</v>
      </c>
    </row>
    <row r="530" spans="9:32">
      <c r="I530" s="69" t="str">
        <f t="shared" si="21"/>
        <v>Vrije categorie</v>
      </c>
      <c r="J530" s="152"/>
      <c r="K530" s="70"/>
      <c r="L530" s="73" cm="1">
        <f t="array" ref="L530">SUMPRODUCT(--($K$4:$K$494=I530),--($J$4:$J$494="X"),$L$4:$L$494)</f>
        <v>0</v>
      </c>
      <c r="M530" s="73" cm="1">
        <f t="array" ref="M530">SUMPRODUCT(--($K$4:$K$494=I530),--($J$4:$J$494="X"),$M$4:$M$494)</f>
        <v>0</v>
      </c>
      <c r="N530" s="73" cm="1">
        <f t="array" ref="N530">SUMPRODUCT(--($K$4:$K$494=I530),--($J$4:$J$494="X"),$N$4:$N$494)</f>
        <v>0</v>
      </c>
      <c r="O530" s="73" cm="1">
        <f t="array" ref="O530">SUMPRODUCT(--($K$4:$K$494=I530),--($J$4:$J$494="X"),$O$4:$O$494)</f>
        <v>0</v>
      </c>
      <c r="P530" s="73" cm="1">
        <f t="array" ref="P530">SUMPRODUCT(--($K$4:$K$494=I530),--($J$4:$J$494="X"),$P$4:$P$494)</f>
        <v>0</v>
      </c>
      <c r="Q530" s="73" cm="1">
        <f t="array" ref="Q530">SUMPRODUCT(--($K$4:$K$494=I530),--($J$4:$J$494="X"),$Q$4:$Q$494)</f>
        <v>0</v>
      </c>
      <c r="R530" s="73">
        <f t="shared" si="20"/>
        <v>0</v>
      </c>
      <c r="AE530" t="s">
        <v>253</v>
      </c>
      <c r="AF530" t="s">
        <v>254</v>
      </c>
    </row>
    <row r="531" spans="9:32" ht="15" thickBot="1">
      <c r="I531" s="71" t="s">
        <v>337</v>
      </c>
      <c r="J531" s="153"/>
      <c r="K531" s="72"/>
      <c r="L531" s="74" t="e">
        <f>SUM(L518:L530)</f>
        <v>#REF!</v>
      </c>
      <c r="M531" s="74" t="e">
        <f t="shared" ref="M531:Q531" si="22">SUM(M518:M530)</f>
        <v>#REF!</v>
      </c>
      <c r="N531" s="74" t="e">
        <f t="shared" si="22"/>
        <v>#REF!</v>
      </c>
      <c r="O531" s="74" t="e">
        <f t="shared" si="22"/>
        <v>#REF!</v>
      </c>
      <c r="P531" s="74" t="e">
        <f t="shared" si="22"/>
        <v>#REF!</v>
      </c>
      <c r="Q531" s="74" t="e">
        <f t="shared" si="22"/>
        <v>#REF!</v>
      </c>
      <c r="R531" s="74" t="e">
        <f>SUM(R518:R530)</f>
        <v>#REF!</v>
      </c>
      <c r="AE531" t="s">
        <v>255</v>
      </c>
      <c r="AF531" t="s">
        <v>256</v>
      </c>
    </row>
    <row r="532" spans="9:32" ht="15" thickTop="1"/>
    <row r="533" spans="9:32">
      <c r="AE533" t="s">
        <v>257</v>
      </c>
      <c r="AF533" t="s">
        <v>258</v>
      </c>
    </row>
    <row r="534" spans="9:32">
      <c r="AE534" t="s">
        <v>176</v>
      </c>
      <c r="AF534" t="s">
        <v>259</v>
      </c>
    </row>
    <row r="535" spans="9:32">
      <c r="AE535" t="s">
        <v>177</v>
      </c>
      <c r="AF535" t="s">
        <v>261</v>
      </c>
    </row>
    <row r="537" spans="9:32">
      <c r="AE537" t="s">
        <v>189</v>
      </c>
      <c r="AF537" t="s">
        <v>89</v>
      </c>
    </row>
    <row r="538" spans="9:32">
      <c r="AE538" t="s">
        <v>162</v>
      </c>
      <c r="AF538" t="s">
        <v>91</v>
      </c>
    </row>
    <row r="539" spans="9:32">
      <c r="AE539" t="s">
        <v>158</v>
      </c>
      <c r="AF539" t="s">
        <v>262</v>
      </c>
    </row>
    <row r="540" spans="9:32">
      <c r="AE540" t="s">
        <v>183</v>
      </c>
      <c r="AF540" t="s">
        <v>263</v>
      </c>
    </row>
    <row r="542" spans="9:32">
      <c r="AE542" t="s">
        <v>179</v>
      </c>
    </row>
    <row r="543" spans="9:32">
      <c r="AE543" t="s">
        <v>217</v>
      </c>
    </row>
    <row r="544" spans="9:32">
      <c r="AE544" t="s">
        <v>264</v>
      </c>
    </row>
    <row r="545" spans="31:31">
      <c r="AE545" t="s">
        <v>265</v>
      </c>
    </row>
    <row r="546" spans="31:31">
      <c r="AE546" t="s">
        <v>272</v>
      </c>
    </row>
    <row r="547" spans="31:31">
      <c r="AE547" t="s">
        <v>274</v>
      </c>
    </row>
  </sheetData>
  <mergeCells count="11">
    <mergeCell ref="B1:C2"/>
    <mergeCell ref="D1:E1"/>
    <mergeCell ref="F1:P1"/>
    <mergeCell ref="Z1:Z3"/>
    <mergeCell ref="D2:E2"/>
    <mergeCell ref="F2:P2"/>
    <mergeCell ref="U1:U3"/>
    <mergeCell ref="V1:V3"/>
    <mergeCell ref="W1:W3"/>
    <mergeCell ref="X1:X3"/>
    <mergeCell ref="Y1:Y3"/>
  </mergeCells>
  <dataValidations count="6">
    <dataValidation type="list" allowBlank="1" showInputMessage="1" showErrorMessage="1" sqref="H4:H494" xr:uid="{59B6D409-3037-4CE9-82CD-7900E56B0E3B}">
      <formula1>$AE$526:$AE$531</formula1>
    </dataValidation>
    <dataValidation type="list" allowBlank="1" showInputMessage="1" showErrorMessage="1" sqref="G4:G494" xr:uid="{C060421D-D608-4CFE-85F9-344AD069C515}">
      <formula1>$AE$515:$AE$524</formula1>
    </dataValidation>
    <dataValidation type="list" allowBlank="1" showInputMessage="1" showErrorMessage="1" sqref="F4:F494" xr:uid="{75A13748-57BA-4B5B-A0D9-C38E88BF28E6}">
      <formula1>$AE$498:$AE$513</formula1>
    </dataValidation>
    <dataValidation type="list" allowBlank="1" showInputMessage="1" showErrorMessage="1" sqref="E4:E494" xr:uid="{D80BBBC9-15C6-4EE9-A2F9-EEF9CCE4EC19}">
      <formula1>$AE$533:$AE$535</formula1>
    </dataValidation>
    <dataValidation type="list" allowBlank="1" showInputMessage="1" showErrorMessage="1" sqref="A4:A494" xr:uid="{5C6086FF-75AF-4E25-93A0-8A90BFD1F7EE}">
      <formula1>$AE$542:$AE$547</formula1>
    </dataValidation>
    <dataValidation type="list" allowBlank="1" showInputMessage="1" showErrorMessage="1" sqref="L4:L494 O4:O494" xr:uid="{13578928-4142-4406-AB8F-08AA90FB3667}">
      <formula1>$AE$537:$AE$540</formula1>
    </dataValidation>
  </dataValidation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codeName="Blad99">
    <tabColor rgb="FFC2E76B"/>
  </sheetPr>
  <dimension ref="A2:N63"/>
  <sheetViews>
    <sheetView showGridLines="0" workbookViewId="0">
      <selection activeCell="E25" sqref="E2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49"/>
      <c r="B2" s="50"/>
      <c r="C2" s="50"/>
      <c r="D2" s="51" t="e">
        <f>CONCATENATE("Uitvoeringsbepaling"," ",H5,", onderdeel van ",'Kosten NEN2075'!#REF!," ",'Kosten NEN2075'!#REF!)</f>
        <v>#REF!</v>
      </c>
      <c r="E2" s="51"/>
      <c r="F2" s="51"/>
      <c r="G2" s="51"/>
      <c r="H2" s="52"/>
      <c r="I2" s="12"/>
      <c r="K2" t="s">
        <v>85</v>
      </c>
      <c r="L2" t="s">
        <v>86</v>
      </c>
      <c r="M2" s="40" t="s">
        <v>87</v>
      </c>
      <c r="N2" t="s">
        <v>88</v>
      </c>
    </row>
    <row r="3" spans="1:14">
      <c r="K3" s="33" t="s">
        <v>89</v>
      </c>
      <c r="L3" s="46"/>
      <c r="M3" s="103"/>
      <c r="N3" s="85" t="e">
        <f>'48a'!P499/M3</f>
        <v>#DIV/0!</v>
      </c>
    </row>
    <row r="4" spans="1:14">
      <c r="A4" s="17" t="s">
        <v>90</v>
      </c>
      <c r="B4" s="325" t="e">
        <f>VLOOKUP(H5,'Kosten NEN2075'!A3:E52,3)</f>
        <v>#N/A</v>
      </c>
      <c r="C4" s="325"/>
      <c r="D4" s="325"/>
      <c r="E4" s="325"/>
      <c r="F4" s="20"/>
      <c r="G4" s="20"/>
      <c r="H4" s="13"/>
      <c r="K4" s="35" t="s">
        <v>91</v>
      </c>
      <c r="L4" s="47"/>
      <c r="M4" s="104"/>
      <c r="N4" s="86" t="e">
        <f>'48a'!P500/M4</f>
        <v>#DIV/0!</v>
      </c>
    </row>
    <row r="5" spans="1:14">
      <c r="A5" s="18" t="s">
        <v>92</v>
      </c>
      <c r="B5" s="326" t="e">
        <f>VLOOKUP(H5,'Kosten NEN2075'!A3:E52,4)</f>
        <v>#N/A</v>
      </c>
      <c r="C5" s="326"/>
      <c r="D5" s="326"/>
      <c r="E5" s="326"/>
      <c r="F5" s="322" t="s">
        <v>93</v>
      </c>
      <c r="G5" s="322"/>
      <c r="H5" s="14">
        <f>'Kosten NEN2075'!A50</f>
        <v>0</v>
      </c>
      <c r="K5" s="35" t="s">
        <v>262</v>
      </c>
      <c r="L5" s="47"/>
      <c r="M5" s="104"/>
      <c r="N5" s="86" t="e">
        <f>'48a'!P501/M5</f>
        <v>#DIV/0!</v>
      </c>
    </row>
    <row r="6" spans="1:14">
      <c r="A6" s="19" t="s">
        <v>95</v>
      </c>
      <c r="B6" s="327" t="e">
        <f>VLOOKUP(H5,'Kosten NEN2075'!A3:E52,5)</f>
        <v>#N/A</v>
      </c>
      <c r="C6" s="327"/>
      <c r="D6" s="327"/>
      <c r="E6" s="327"/>
      <c r="F6" s="323" t="s">
        <v>96</v>
      </c>
      <c r="G6" s="323"/>
      <c r="H6" s="15" t="str">
        <f>CONCATENATE(H5,"a")</f>
        <v>0a</v>
      </c>
      <c r="K6" s="35" t="s">
        <v>263</v>
      </c>
      <c r="L6" s="47"/>
      <c r="M6" s="104"/>
      <c r="N6" s="86" t="e">
        <f>'48a'!P502/M6</f>
        <v>#DIV/0!</v>
      </c>
    </row>
    <row r="7" spans="1:14">
      <c r="K7" s="35" t="s">
        <v>98</v>
      </c>
      <c r="L7" s="47"/>
      <c r="M7" s="104"/>
      <c r="N7" s="86" t="e">
        <f>'48a'!P503/M7</f>
        <v>#DIV/0!</v>
      </c>
    </row>
    <row r="8" spans="1:14">
      <c r="A8" s="4" t="s">
        <v>99</v>
      </c>
      <c r="B8" s="5"/>
      <c r="C8" s="5"/>
      <c r="D8" s="5"/>
      <c r="E8" s="16">
        <f>MAX(L3:L16)</f>
        <v>0</v>
      </c>
      <c r="K8" s="35" t="s">
        <v>103</v>
      </c>
      <c r="L8" s="47"/>
      <c r="M8" s="104"/>
      <c r="N8" s="86" t="e">
        <f>'48a'!P504/M8</f>
        <v>#DIV/0!</v>
      </c>
    </row>
    <row r="9" spans="1:14">
      <c r="A9" s="4" t="s">
        <v>74</v>
      </c>
      <c r="B9" s="5"/>
      <c r="C9" s="5"/>
      <c r="D9" s="5"/>
      <c r="E9" s="123">
        <v>0.08</v>
      </c>
      <c r="K9" s="35" t="s">
        <v>105</v>
      </c>
      <c r="L9" s="47"/>
      <c r="M9" s="104"/>
      <c r="N9" s="86" t="e">
        <f>'48a'!P505/M9</f>
        <v>#DIV/0!</v>
      </c>
    </row>
    <row r="10" spans="1:14">
      <c r="H10" s="8" t="s">
        <v>102</v>
      </c>
      <c r="K10" s="35" t="s">
        <v>287</v>
      </c>
      <c r="L10" s="47"/>
      <c r="M10" s="104"/>
      <c r="N10" s="86" t="e">
        <f>'48a'!P506/M10</f>
        <v>#REF!</v>
      </c>
    </row>
    <row r="11" spans="1:14">
      <c r="A11" s="4" t="s">
        <v>104</v>
      </c>
      <c r="B11" s="5"/>
      <c r="C11" s="5"/>
      <c r="D11" s="5"/>
      <c r="E11" s="5"/>
      <c r="F11" s="21"/>
      <c r="G11" s="21"/>
      <c r="H11" s="23" t="e">
        <f>SUM(N3:N16)*Offertetarief</f>
        <v>#DIV/0!</v>
      </c>
      <c r="K11" s="35" t="s">
        <v>288</v>
      </c>
      <c r="L11" s="47"/>
      <c r="M11" s="104"/>
      <c r="N11" s="86" t="e">
        <f>'48a'!P507/M11</f>
        <v>#REF!</v>
      </c>
    </row>
    <row r="12" spans="1:14">
      <c r="F12" s="8" t="s">
        <v>29</v>
      </c>
      <c r="G12" s="8" t="s">
        <v>107</v>
      </c>
      <c r="K12" s="35" t="s">
        <v>322</v>
      </c>
      <c r="L12" s="47"/>
      <c r="M12" s="104"/>
      <c r="N12" s="86" t="e">
        <f>'48a'!P508/M12</f>
        <v>#DIV/0!</v>
      </c>
    </row>
    <row r="13" spans="1:14">
      <c r="A13" s="5" t="s">
        <v>323</v>
      </c>
      <c r="B13" s="5"/>
      <c r="C13" s="5"/>
      <c r="D13" s="5"/>
      <c r="E13" s="6"/>
      <c r="F13" s="44" t="e">
        <f>'48a'!N512</f>
        <v>#REF!</v>
      </c>
      <c r="G13" s="88"/>
      <c r="H13" s="24" t="e">
        <f>(F13*G13)*4</f>
        <v>#REF!</v>
      </c>
      <c r="K13" s="35" t="s">
        <v>324</v>
      </c>
      <c r="L13" s="47"/>
      <c r="M13" s="104"/>
      <c r="N13" s="86" t="e">
        <f>'48a'!P509/M13</f>
        <v>#DIV/0!</v>
      </c>
    </row>
    <row r="14" spans="1:14" ht="15.6">
      <c r="F14" s="22" t="s">
        <v>109</v>
      </c>
      <c r="G14" s="76"/>
      <c r="H14" s="24" t="e">
        <f>SUM(H11:H13)</f>
        <v>#DIV/0!</v>
      </c>
      <c r="K14" s="35"/>
      <c r="L14" s="47"/>
      <c r="M14" s="104"/>
      <c r="N14" s="86"/>
    </row>
    <row r="15" spans="1:14">
      <c r="K15" s="35"/>
      <c r="L15" s="47"/>
      <c r="M15" s="104"/>
      <c r="N15" s="86"/>
    </row>
    <row r="16" spans="1:14">
      <c r="A16" t="s">
        <v>110</v>
      </c>
      <c r="K16" s="37"/>
      <c r="L16" s="48"/>
      <c r="M16" s="105"/>
      <c r="N16" s="87"/>
    </row>
    <row r="17" spans="1:9">
      <c r="A17" s="319" t="s">
        <v>111</v>
      </c>
      <c r="B17" s="319"/>
      <c r="C17" s="319"/>
      <c r="D17" s="45" t="e">
        <f>'48a'!P512</f>
        <v>#REF!</v>
      </c>
      <c r="E17" s="319" t="s">
        <v>112</v>
      </c>
      <c r="F17" s="319"/>
      <c r="G17" s="45" t="e">
        <f>D17/E8</f>
        <v>#REF!</v>
      </c>
      <c r="H17" s="42" t="s">
        <v>113</v>
      </c>
      <c r="I17" s="44" t="e">
        <f>D17/SUM(N3:N16)</f>
        <v>#REF!</v>
      </c>
    </row>
    <row r="20" spans="1:9">
      <c r="A20" s="25" t="s">
        <v>325</v>
      </c>
      <c r="E20" s="8" t="s">
        <v>29</v>
      </c>
      <c r="F20" s="8" t="s">
        <v>107</v>
      </c>
      <c r="G20" s="8" t="s">
        <v>114</v>
      </c>
      <c r="H20" s="8" t="s">
        <v>115</v>
      </c>
      <c r="I20" s="8" t="s">
        <v>102</v>
      </c>
    </row>
    <row r="21" spans="1:9">
      <c r="A21" s="98"/>
      <c r="B21" s="92"/>
      <c r="C21" s="92"/>
      <c r="D21" s="92"/>
      <c r="E21" s="296"/>
      <c r="F21" s="296"/>
      <c r="G21" s="296"/>
      <c r="H21" s="296"/>
      <c r="I21" s="93"/>
    </row>
    <row r="22" spans="1:9">
      <c r="A22" s="320" t="s">
        <v>116</v>
      </c>
      <c r="B22" s="321"/>
      <c r="C22" s="321"/>
      <c r="D22" s="307"/>
      <c r="E22" s="94">
        <f>'48a'!G512</f>
        <v>0</v>
      </c>
      <c r="F22" s="95"/>
      <c r="G22" s="96">
        <f t="shared" ref="G22:G34" si="0">E22*F22</f>
        <v>0</v>
      </c>
      <c r="H22" s="97"/>
      <c r="I22" s="96">
        <f t="shared" ref="I22:I34" si="1">G22*H22</f>
        <v>0</v>
      </c>
    </row>
    <row r="23" spans="1:9">
      <c r="A23" s="295" t="s">
        <v>117</v>
      </c>
      <c r="B23" s="296"/>
      <c r="C23" s="296"/>
      <c r="D23" s="297"/>
      <c r="E23" s="26">
        <f>E22</f>
        <v>0</v>
      </c>
      <c r="F23" s="62"/>
      <c r="G23" s="57">
        <f t="shared" si="0"/>
        <v>0</v>
      </c>
      <c r="H23" s="36"/>
      <c r="I23" s="57">
        <f t="shared" si="1"/>
        <v>0</v>
      </c>
    </row>
    <row r="24" spans="1:9">
      <c r="A24" s="295" t="s">
        <v>118</v>
      </c>
      <c r="B24" s="296"/>
      <c r="C24" s="296"/>
      <c r="D24" s="297"/>
      <c r="E24" s="26">
        <f>E22</f>
        <v>0</v>
      </c>
      <c r="F24" s="62"/>
      <c r="G24" s="57">
        <f t="shared" si="0"/>
        <v>0</v>
      </c>
      <c r="H24" s="36"/>
      <c r="I24" s="57">
        <f t="shared" si="1"/>
        <v>0</v>
      </c>
    </row>
    <row r="25" spans="1:9">
      <c r="A25" s="295" t="s">
        <v>119</v>
      </c>
      <c r="B25" s="296"/>
      <c r="C25" s="296"/>
      <c r="D25" s="297"/>
      <c r="E25" s="26">
        <f>E22</f>
        <v>0</v>
      </c>
      <c r="F25" s="62"/>
      <c r="G25" s="57">
        <f t="shared" si="0"/>
        <v>0</v>
      </c>
      <c r="H25" s="36"/>
      <c r="I25" s="57">
        <f t="shared" si="1"/>
        <v>0</v>
      </c>
    </row>
    <row r="26" spans="1:9">
      <c r="A26" s="295" t="s">
        <v>120</v>
      </c>
      <c r="B26" s="296"/>
      <c r="C26" s="296"/>
      <c r="D26" s="297"/>
      <c r="E26" s="26">
        <f>'48a'!F512-E27</f>
        <v>0</v>
      </c>
      <c r="F26" s="62"/>
      <c r="G26" s="57">
        <f t="shared" si="0"/>
        <v>0</v>
      </c>
      <c r="H26" s="36"/>
      <c r="I26" s="57">
        <f t="shared" si="1"/>
        <v>0</v>
      </c>
    </row>
    <row r="27" spans="1:9">
      <c r="A27" s="295" t="s">
        <v>326</v>
      </c>
      <c r="B27" s="296"/>
      <c r="C27" s="296"/>
      <c r="D27" s="308"/>
      <c r="E27" s="99"/>
      <c r="F27" s="100"/>
      <c r="G27" s="101">
        <f t="shared" si="0"/>
        <v>0</v>
      </c>
      <c r="H27" s="102"/>
      <c r="I27" s="101">
        <f t="shared" si="1"/>
        <v>0</v>
      </c>
    </row>
    <row r="28" spans="1:9">
      <c r="A28" s="98"/>
      <c r="B28" s="92"/>
      <c r="C28" s="92"/>
      <c r="D28" s="92"/>
      <c r="E28" s="296"/>
      <c r="F28" s="296"/>
      <c r="G28" s="296"/>
      <c r="H28" s="296"/>
      <c r="I28" s="93"/>
    </row>
    <row r="29" spans="1:9">
      <c r="A29" s="295" t="s">
        <v>122</v>
      </c>
      <c r="B29" s="296"/>
      <c r="C29" s="296"/>
      <c r="D29" s="307"/>
      <c r="E29" s="94">
        <f>'48a'!S495</f>
        <v>0</v>
      </c>
      <c r="F29" s="95"/>
      <c r="G29" s="96">
        <f t="shared" si="0"/>
        <v>0</v>
      </c>
      <c r="H29" s="97"/>
      <c r="I29" s="96">
        <f t="shared" si="1"/>
        <v>0</v>
      </c>
    </row>
    <row r="30" spans="1:9">
      <c r="A30" s="295" t="s">
        <v>123</v>
      </c>
      <c r="B30" s="296"/>
      <c r="C30" s="296"/>
      <c r="D30" s="297"/>
      <c r="E30" s="26">
        <f>'48a'!R495</f>
        <v>0</v>
      </c>
      <c r="F30" s="62"/>
      <c r="G30" s="57">
        <f t="shared" si="0"/>
        <v>0</v>
      </c>
      <c r="H30" s="36"/>
      <c r="I30" s="57">
        <f t="shared" si="1"/>
        <v>0</v>
      </c>
    </row>
    <row r="31" spans="1:9">
      <c r="A31" s="295" t="s">
        <v>124</v>
      </c>
      <c r="B31" s="296"/>
      <c r="C31" s="296"/>
      <c r="D31" s="297"/>
      <c r="E31" s="26">
        <f>'48a'!T495</f>
        <v>0</v>
      </c>
      <c r="F31" s="62"/>
      <c r="G31" s="57">
        <f t="shared" si="0"/>
        <v>0</v>
      </c>
      <c r="H31" s="36"/>
      <c r="I31" s="57">
        <f t="shared" si="1"/>
        <v>0</v>
      </c>
    </row>
    <row r="32" spans="1:9">
      <c r="A32" s="295" t="s">
        <v>125</v>
      </c>
      <c r="B32" s="296"/>
      <c r="C32" s="296"/>
      <c r="D32" s="297"/>
      <c r="E32" s="26">
        <f>'48a'!U495</f>
        <v>0</v>
      </c>
      <c r="F32" s="62"/>
      <c r="G32" s="57">
        <f t="shared" si="0"/>
        <v>0</v>
      </c>
      <c r="H32" s="36"/>
      <c r="I32" s="57">
        <f t="shared" si="1"/>
        <v>0</v>
      </c>
    </row>
    <row r="33" spans="1:9">
      <c r="A33" s="295" t="s">
        <v>126</v>
      </c>
      <c r="B33" s="296"/>
      <c r="C33" s="296"/>
      <c r="D33" s="297"/>
      <c r="E33" s="26">
        <f>'48a'!V495</f>
        <v>0</v>
      </c>
      <c r="F33" s="62"/>
      <c r="G33" s="57">
        <f t="shared" si="0"/>
        <v>0</v>
      </c>
      <c r="H33" s="36"/>
      <c r="I33" s="57">
        <f t="shared" si="1"/>
        <v>0</v>
      </c>
    </row>
    <row r="34" spans="1:9">
      <c r="A34" s="295" t="s">
        <v>127</v>
      </c>
      <c r="B34" s="296"/>
      <c r="C34" s="296"/>
      <c r="D34" s="297"/>
      <c r="E34" s="26">
        <f>'48a'!W495</f>
        <v>0</v>
      </c>
      <c r="F34" s="62"/>
      <c r="G34" s="57">
        <f t="shared" si="0"/>
        <v>0</v>
      </c>
      <c r="H34" s="36"/>
      <c r="I34" s="57">
        <f t="shared" si="1"/>
        <v>0</v>
      </c>
    </row>
    <row r="35" spans="1:9">
      <c r="A35" s="295"/>
      <c r="B35" s="296"/>
      <c r="C35" s="296"/>
      <c r="D35" s="297"/>
      <c r="E35" s="26"/>
      <c r="F35" s="62"/>
      <c r="G35" s="57"/>
      <c r="H35" s="36"/>
      <c r="I35" s="57"/>
    </row>
    <row r="36" spans="1:9">
      <c r="A36" s="295"/>
      <c r="B36" s="296"/>
      <c r="C36" s="296"/>
      <c r="D36" s="297"/>
      <c r="E36" s="26"/>
      <c r="F36" s="62"/>
      <c r="G36" s="57"/>
      <c r="H36" s="36"/>
      <c r="I36" s="57"/>
    </row>
    <row r="37" spans="1:9">
      <c r="A37" s="309"/>
      <c r="B37" s="310"/>
      <c r="C37" s="310"/>
      <c r="D37" s="311"/>
      <c r="E37" s="27"/>
      <c r="F37" s="63"/>
      <c r="G37" s="58"/>
      <c r="H37" s="38"/>
      <c r="I37" s="58"/>
    </row>
    <row r="38" spans="1:9" ht="15.6">
      <c r="H38" s="28" t="s">
        <v>109</v>
      </c>
      <c r="I38" s="29">
        <f>SUM(I22:I37)</f>
        <v>0</v>
      </c>
    </row>
    <row r="40" spans="1:9">
      <c r="A40" s="25" t="s">
        <v>54</v>
      </c>
      <c r="D40" t="s">
        <v>129</v>
      </c>
      <c r="E40" t="s">
        <v>130</v>
      </c>
      <c r="F40" t="s">
        <v>131</v>
      </c>
      <c r="G40" t="s">
        <v>114</v>
      </c>
      <c r="H40" t="s">
        <v>115</v>
      </c>
      <c r="I40" t="s">
        <v>102</v>
      </c>
    </row>
    <row r="41" spans="1:9">
      <c r="A41" s="314" t="s">
        <v>327</v>
      </c>
      <c r="B41" s="315"/>
      <c r="C41" s="315"/>
      <c r="D41" s="9" t="s">
        <v>29</v>
      </c>
      <c r="E41" s="84">
        <f>'48a'!N505</f>
        <v>0</v>
      </c>
      <c r="F41" s="59"/>
      <c r="G41" s="56">
        <f>E41*F41</f>
        <v>0</v>
      </c>
      <c r="H41" s="34" t="s">
        <v>328</v>
      </c>
      <c r="I41" s="56"/>
    </row>
    <row r="42" spans="1:9">
      <c r="A42" s="312"/>
      <c r="B42" s="313"/>
      <c r="C42" s="313"/>
      <c r="D42" s="10"/>
      <c r="E42" s="10"/>
      <c r="F42" s="60"/>
      <c r="G42" s="57"/>
      <c r="H42" s="36"/>
      <c r="I42" s="57"/>
    </row>
    <row r="43" spans="1:9">
      <c r="A43" s="312"/>
      <c r="B43" s="313"/>
      <c r="C43" s="313"/>
      <c r="D43" s="10"/>
      <c r="E43" s="10"/>
      <c r="F43" s="60"/>
      <c r="G43" s="57"/>
      <c r="H43" s="36"/>
      <c r="I43" s="57"/>
    </row>
    <row r="44" spans="1:9">
      <c r="A44" s="312"/>
      <c r="B44" s="313"/>
      <c r="C44" s="313"/>
      <c r="D44" s="10"/>
      <c r="E44" s="10"/>
      <c r="F44" s="60"/>
      <c r="G44" s="57"/>
      <c r="H44" s="36"/>
      <c r="I44" s="57"/>
    </row>
    <row r="45" spans="1:9">
      <c r="A45" s="312"/>
      <c r="B45" s="313"/>
      <c r="C45" s="313"/>
      <c r="D45" s="10"/>
      <c r="E45" s="10"/>
      <c r="F45" s="60"/>
      <c r="G45" s="57"/>
      <c r="H45" s="36"/>
      <c r="I45" s="57"/>
    </row>
    <row r="46" spans="1:9">
      <c r="A46" s="312"/>
      <c r="B46" s="313"/>
      <c r="C46" s="313"/>
      <c r="D46" s="10"/>
      <c r="E46" s="10"/>
      <c r="F46" s="60"/>
      <c r="G46" s="57"/>
      <c r="H46" s="36"/>
      <c r="I46" s="57"/>
    </row>
    <row r="47" spans="1:9">
      <c r="A47" s="312"/>
      <c r="B47" s="313"/>
      <c r="C47" s="313"/>
      <c r="D47" s="10"/>
      <c r="E47" s="10"/>
      <c r="F47" s="60"/>
      <c r="G47" s="57"/>
      <c r="H47" s="36"/>
      <c r="I47" s="57"/>
    </row>
    <row r="48" spans="1:9">
      <c r="A48" s="312"/>
      <c r="B48" s="313"/>
      <c r="C48" s="313"/>
      <c r="D48" s="10"/>
      <c r="E48" s="10"/>
      <c r="F48" s="60"/>
      <c r="G48" s="57"/>
      <c r="H48" s="36"/>
      <c r="I48" s="57"/>
    </row>
    <row r="49" spans="1:9">
      <c r="A49" s="312"/>
      <c r="B49" s="313"/>
      <c r="C49" s="313"/>
      <c r="D49" s="10"/>
      <c r="E49" s="10"/>
      <c r="F49" s="60"/>
      <c r="G49" s="57"/>
      <c r="H49" s="36"/>
      <c r="I49" s="57"/>
    </row>
    <row r="50" spans="1:9">
      <c r="A50" s="312"/>
      <c r="B50" s="313"/>
      <c r="C50" s="313"/>
      <c r="D50" s="10"/>
      <c r="E50" s="10"/>
      <c r="F50" s="60"/>
      <c r="G50" s="57"/>
      <c r="H50" s="36"/>
      <c r="I50" s="57"/>
    </row>
    <row r="51" spans="1:9">
      <c r="A51" s="316"/>
      <c r="B51" s="317"/>
      <c r="C51" s="317"/>
      <c r="D51" s="11"/>
      <c r="E51" s="11"/>
      <c r="F51" s="61"/>
      <c r="G51" s="58"/>
      <c r="H51" s="38"/>
      <c r="I51" s="58"/>
    </row>
    <row r="52" spans="1:9" ht="15.6">
      <c r="H52" s="28" t="s">
        <v>109</v>
      </c>
      <c r="I52" s="29">
        <f>SUM(I41:I51)</f>
        <v>0</v>
      </c>
    </row>
    <row r="54" spans="1:9" ht="15.6">
      <c r="A54" s="4" t="s">
        <v>55</v>
      </c>
      <c r="B54" s="5"/>
      <c r="C54" s="5"/>
      <c r="D54" s="5"/>
      <c r="E54" s="5"/>
      <c r="F54" s="5"/>
      <c r="G54" s="5"/>
      <c r="H54" s="30" t="s">
        <v>109</v>
      </c>
      <c r="I54" s="31" t="e">
        <f>SUM(H14+I38+I52)</f>
        <v>#DIV/0!</v>
      </c>
    </row>
    <row r="56" spans="1:9" ht="15.6">
      <c r="A56" s="4" t="s">
        <v>329</v>
      </c>
      <c r="B56" s="5"/>
      <c r="C56" s="5"/>
      <c r="D56" s="5"/>
      <c r="E56" s="5"/>
      <c r="F56" s="5"/>
      <c r="G56" s="5"/>
      <c r="H56" s="30" t="s">
        <v>109</v>
      </c>
      <c r="I56" s="31" t="e">
        <f>H11/12</f>
        <v>#DIV/0!</v>
      </c>
    </row>
    <row r="58" spans="1:9">
      <c r="A58" s="25" t="s">
        <v>133</v>
      </c>
    </row>
    <row r="59" spans="1:9">
      <c r="A59" s="348"/>
      <c r="B59" s="349"/>
      <c r="C59" s="349"/>
      <c r="D59" s="349"/>
      <c r="E59" s="349"/>
      <c r="F59" s="349"/>
      <c r="G59" s="349"/>
      <c r="H59" s="349"/>
      <c r="I59" s="350"/>
    </row>
    <row r="60" spans="1:9">
      <c r="A60" s="351"/>
      <c r="B60" s="352"/>
      <c r="C60" s="352"/>
      <c r="D60" s="352"/>
      <c r="E60" s="352"/>
      <c r="F60" s="352"/>
      <c r="G60" s="352"/>
      <c r="H60" s="352"/>
      <c r="I60" s="353"/>
    </row>
    <row r="61" spans="1:9">
      <c r="A61" s="351"/>
      <c r="B61" s="352"/>
      <c r="C61" s="352"/>
      <c r="D61" s="352"/>
      <c r="E61" s="352"/>
      <c r="F61" s="352"/>
      <c r="G61" s="352"/>
      <c r="H61" s="352"/>
      <c r="I61" s="353"/>
    </row>
    <row r="62" spans="1:9">
      <c r="A62" s="351"/>
      <c r="B62" s="352"/>
      <c r="C62" s="352"/>
      <c r="D62" s="352"/>
      <c r="E62" s="352"/>
      <c r="F62" s="352"/>
      <c r="G62" s="352"/>
      <c r="H62" s="352"/>
      <c r="I62" s="353"/>
    </row>
    <row r="63" spans="1:9">
      <c r="A63" s="354"/>
      <c r="B63" s="355"/>
      <c r="C63" s="355"/>
      <c r="D63" s="355"/>
      <c r="E63" s="355"/>
      <c r="F63" s="355"/>
      <c r="G63" s="355"/>
      <c r="H63" s="355"/>
      <c r="I63" s="356"/>
    </row>
  </sheetData>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B4D86-7C15-4A95-94AF-3022325D623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52E73B3-A652-4D75-8A64-43F3768F2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9bcc2-12d9-4d12-9f79-fb979dcd7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4E58DB-53C7-429E-B26C-CAA053D274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114</vt:i4>
      </vt:variant>
      <vt:variant>
        <vt:lpstr>Benoemde bereiken</vt:lpstr>
      </vt:variant>
      <vt:variant>
        <vt:i4>3</vt:i4>
      </vt:variant>
    </vt:vector>
  </HeadingPairs>
  <TitlesOfParts>
    <vt:vector size="117" baseType="lpstr">
      <vt:lpstr>Basisgegevens</vt:lpstr>
      <vt:lpstr>Kosten NEN2075</vt:lpstr>
      <vt:lpstr>Totaalblad</vt:lpstr>
      <vt:lpstr>Uurtariefopbouw</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Factuurblad</vt:lpstr>
      <vt:lpstr>Registratie afkeur</vt:lpstr>
      <vt:lpstr>Wijzigingenblad</vt:lpstr>
      <vt:lpstr>Offertetarief</vt:lpstr>
      <vt:lpstr>opdrachtgever</vt:lpstr>
      <vt:lpstr>opdrachtnemer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Noordhof</dc:creator>
  <cp:keywords/>
  <dc:description/>
  <cp:lastModifiedBy>Lieke Buurman</cp:lastModifiedBy>
  <cp:revision/>
  <dcterms:created xsi:type="dcterms:W3CDTF">2022-03-02T07:05:40Z</dcterms:created>
  <dcterms:modified xsi:type="dcterms:W3CDTF">2025-10-13T13:48:25Z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